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hidePivotFieldList="1" defaultThemeVersion="124226"/>
  <bookViews>
    <workbookView xWindow="240" yWindow="120" windowWidth="19320" windowHeight="10365"/>
  </bookViews>
  <sheets>
    <sheet name="Attach R746-700-22.D.2" sheetId="32" r:id="rId1"/>
    <sheet name="Summary" sheetId="23" r:id="rId2"/>
    <sheet name="Transactions" sheetId="12" r:id="rId3"/>
    <sheet name="Utah Allocation %'s" sheetId="28" r:id="rId4"/>
  </sheets>
  <definedNames>
    <definedName name="_xlnm._FilterDatabase" localSheetId="2" hidden="1">Transactions!$A$4:$AD$3862</definedName>
    <definedName name="_xlnm.Print_Titles" localSheetId="0">'Attach R746-700-22.D.2'!$7:$7</definedName>
    <definedName name="_xlnm.Print_Titles" localSheetId="1">Summary!$7:$7</definedName>
    <definedName name="_xlnm.Print_Titles" localSheetId="2">Transactions!$1:$4</definedName>
  </definedNames>
  <calcPr calcId="125725" iterate="1"/>
  <pivotCaches>
    <pivotCache cacheId="0" r:id="rId5"/>
  </pivotCaches>
</workbook>
</file>

<file path=xl/calcChain.xml><?xml version="1.0" encoding="utf-8"?>
<calcChain xmlns="http://schemas.openxmlformats.org/spreadsheetml/2006/main">
  <c r="J3863" i="12"/>
  <c r="G17" i="23" l="1"/>
  <c r="G16"/>
  <c r="G15"/>
  <c r="G14"/>
  <c r="G13"/>
  <c r="G12"/>
  <c r="G11"/>
  <c r="G10"/>
  <c r="G9"/>
  <c r="G27"/>
  <c r="G26"/>
  <c r="G25"/>
  <c r="G24"/>
  <c r="G23"/>
  <c r="G22"/>
  <c r="G21"/>
  <c r="G20"/>
  <c r="G28" s="1"/>
  <c r="G19"/>
  <c r="G8" l="1"/>
  <c r="G18" s="1"/>
  <c r="G29" l="1"/>
  <c r="AD1579" i="12"/>
  <c r="AD1578"/>
  <c r="AC1578" s="1"/>
  <c r="AD1577"/>
  <c r="AC1577" s="1"/>
  <c r="AD1576"/>
  <c r="AC1576" s="1"/>
  <c r="AD1575"/>
  <c r="AD1574"/>
  <c r="AD1573"/>
  <c r="AC1573" s="1"/>
  <c r="AD1572"/>
  <c r="AC1572" s="1"/>
  <c r="AD1571"/>
  <c r="AD1570"/>
  <c r="AC1570" s="1"/>
  <c r="AD1569"/>
  <c r="AC1569" s="1"/>
  <c r="AD1568"/>
  <c r="AC1568" s="1"/>
  <c r="AD1567"/>
  <c r="AD1566"/>
  <c r="AC1566" s="1"/>
  <c r="AD1565"/>
  <c r="AC1565" s="1"/>
  <c r="AD1564"/>
  <c r="AC1564" s="1"/>
  <c r="AD1563"/>
  <c r="AD1562"/>
  <c r="AC1562" s="1"/>
  <c r="AD1561"/>
  <c r="AC1561" s="1"/>
  <c r="AD1560"/>
  <c r="AC1560" s="1"/>
  <c r="AD1559"/>
  <c r="AD1558"/>
  <c r="AC1558" s="1"/>
  <c r="AD1557"/>
  <c r="AC1557" s="1"/>
  <c r="AD1556"/>
  <c r="AC1556" s="1"/>
  <c r="AD1555"/>
  <c r="AD1554"/>
  <c r="AC1554" s="1"/>
  <c r="AD1553"/>
  <c r="AC1553" s="1"/>
  <c r="AD1552"/>
  <c r="AC1552" s="1"/>
  <c r="AD1551"/>
  <c r="AD1550"/>
  <c r="AC1550" s="1"/>
  <c r="AD1549"/>
  <c r="AC1549" s="1"/>
  <c r="AD1548"/>
  <c r="AC1548" s="1"/>
  <c r="AD1547"/>
  <c r="AD1546"/>
  <c r="AC1546" s="1"/>
  <c r="AD1545"/>
  <c r="AC1545" s="1"/>
  <c r="AD1544"/>
  <c r="AC1544" s="1"/>
  <c r="AD1543"/>
  <c r="AD1542"/>
  <c r="AC1542" s="1"/>
  <c r="AD1541"/>
  <c r="AC1541" s="1"/>
  <c r="AD1540"/>
  <c r="AC1540" s="1"/>
  <c r="AD1539"/>
  <c r="AD1538"/>
  <c r="AC1538" s="1"/>
  <c r="AD1537"/>
  <c r="AC1537" s="1"/>
  <c r="AD1536"/>
  <c r="AC1536" s="1"/>
  <c r="AD1535"/>
  <c r="AD1534"/>
  <c r="AC1534" s="1"/>
  <c r="AD1533"/>
  <c r="AC1533" s="1"/>
  <c r="AD1531"/>
  <c r="AC1531" s="1"/>
  <c r="AD1530"/>
  <c r="AD1529"/>
  <c r="AC1529" s="1"/>
  <c r="AD1528"/>
  <c r="AC1528" s="1"/>
  <c r="AD1527"/>
  <c r="AC1527" s="1"/>
  <c r="AD1526"/>
  <c r="AD1525"/>
  <c r="AC1525" s="1"/>
  <c r="AD1524"/>
  <c r="AC1524" s="1"/>
  <c r="AD1523"/>
  <c r="AC1523" s="1"/>
  <c r="AD1522"/>
  <c r="AD1521"/>
  <c r="AC1521" s="1"/>
  <c r="AD1520"/>
  <c r="AC1520" s="1"/>
  <c r="AD1519"/>
  <c r="AC1519" s="1"/>
  <c r="AD1517"/>
  <c r="AD1516"/>
  <c r="AC1516" s="1"/>
  <c r="AD1515"/>
  <c r="AC1515" s="1"/>
  <c r="AD1514"/>
  <c r="AC1514" s="1"/>
  <c r="AD1513"/>
  <c r="AD1512"/>
  <c r="AC1512" s="1"/>
  <c r="AD1511"/>
  <c r="AC1511" s="1"/>
  <c r="AD1510"/>
  <c r="AC1510" s="1"/>
  <c r="AD1509"/>
  <c r="AD1508"/>
  <c r="AC1508" s="1"/>
  <c r="AD1507"/>
  <c r="AC1507" s="1"/>
  <c r="AD1506"/>
  <c r="AC1506" s="1"/>
  <c r="AD1505"/>
  <c r="AD1504"/>
  <c r="AC1504" s="1"/>
  <c r="AD1503"/>
  <c r="AC1503" s="1"/>
  <c r="AD1502"/>
  <c r="AC1502" s="1"/>
  <c r="AD1501"/>
  <c r="AD1500"/>
  <c r="AC1500" s="1"/>
  <c r="AD1499"/>
  <c r="AC1499" s="1"/>
  <c r="AD1498"/>
  <c r="AC1498" s="1"/>
  <c r="AD1497"/>
  <c r="AD1496"/>
  <c r="AC1496" s="1"/>
  <c r="AD1495"/>
  <c r="AC1495" s="1"/>
  <c r="AD1494"/>
  <c r="AC1494" s="1"/>
  <c r="AD1493"/>
  <c r="AD1492"/>
  <c r="AC1492" s="1"/>
  <c r="AD1491"/>
  <c r="AC1491" s="1"/>
  <c r="AD1490"/>
  <c r="AC1490" s="1"/>
  <c r="AD1489"/>
  <c r="AD1488"/>
  <c r="AC1488" s="1"/>
  <c r="AD1487"/>
  <c r="AC1487" s="1"/>
  <c r="AD1486"/>
  <c r="AC1486" s="1"/>
  <c r="AD1485"/>
  <c r="AD1484"/>
  <c r="AC1484" s="1"/>
  <c r="AD1483"/>
  <c r="AC1483" s="1"/>
  <c r="AD1482"/>
  <c r="AC1482" s="1"/>
  <c r="AD1481"/>
  <c r="AD1480"/>
  <c r="AC1480" s="1"/>
  <c r="AD1479"/>
  <c r="AC1479" s="1"/>
  <c r="AD1478"/>
  <c r="AC1478" s="1"/>
  <c r="AD1477"/>
  <c r="AD1476"/>
  <c r="AC1476" s="1"/>
  <c r="AD1475"/>
  <c r="AC1475" s="1"/>
  <c r="AD1474"/>
  <c r="AC1474" s="1"/>
  <c r="AD1473"/>
  <c r="AD1472"/>
  <c r="AC1472" s="1"/>
  <c r="AD1471"/>
  <c r="AC1471" s="1"/>
  <c r="AD1470"/>
  <c r="AC1470" s="1"/>
  <c r="AD1469"/>
  <c r="AD1468"/>
  <c r="AC1468" s="1"/>
  <c r="AD1467"/>
  <c r="AC1467" s="1"/>
  <c r="AD1466"/>
  <c r="AC1466" s="1"/>
  <c r="AD1465"/>
  <c r="AD1464"/>
  <c r="AC1464" s="1"/>
  <c r="AD1463"/>
  <c r="AC1463" s="1"/>
  <c r="AD1462"/>
  <c r="AC1462" s="1"/>
  <c r="AD1461"/>
  <c r="AD1460"/>
  <c r="AC1460" s="1"/>
  <c r="AD1459"/>
  <c r="AC1459" s="1"/>
  <c r="AD1458"/>
  <c r="AC1458" s="1"/>
  <c r="AD1457"/>
  <c r="AD1456"/>
  <c r="AC1456" s="1"/>
  <c r="AD1455"/>
  <c r="AC1455" s="1"/>
  <c r="AD1454"/>
  <c r="AC1454" s="1"/>
  <c r="AD1453"/>
  <c r="AD1452"/>
  <c r="AC1452" s="1"/>
  <c r="AD1451"/>
  <c r="AC1451" s="1"/>
  <c r="AD1450"/>
  <c r="AC1450" s="1"/>
  <c r="AD1449"/>
  <c r="AD1448"/>
  <c r="AC1448" s="1"/>
  <c r="AD1447"/>
  <c r="AC1447" s="1"/>
  <c r="AD1446"/>
  <c r="AC1446" s="1"/>
  <c r="AD1445"/>
  <c r="AD1444"/>
  <c r="AC1444" s="1"/>
  <c r="AD1443"/>
  <c r="AC1443" s="1"/>
  <c r="AD1442"/>
  <c r="AC1442" s="1"/>
  <c r="AD1441"/>
  <c r="AD1440"/>
  <c r="AC1440" s="1"/>
  <c r="AD1439"/>
  <c r="AC1439" s="1"/>
  <c r="AD1438"/>
  <c r="AC1438" s="1"/>
  <c r="AD1437"/>
  <c r="AD1436"/>
  <c r="AC1436" s="1"/>
  <c r="AD1435"/>
  <c r="AC1435" s="1"/>
  <c r="AD1434"/>
  <c r="AC1434" s="1"/>
  <c r="AD1433"/>
  <c r="AD1432"/>
  <c r="AC1432" s="1"/>
  <c r="AD1431"/>
  <c r="AC1431" s="1"/>
  <c r="AD1430"/>
  <c r="AC1430" s="1"/>
  <c r="AD1429"/>
  <c r="AD1428"/>
  <c r="AC1428" s="1"/>
  <c r="AD1427"/>
  <c r="AC1427" s="1"/>
  <c r="AD1426"/>
  <c r="AC1426" s="1"/>
  <c r="AD1425"/>
  <c r="AD1424"/>
  <c r="AC1424" s="1"/>
  <c r="AD1423"/>
  <c r="AC1423" s="1"/>
  <c r="AD1422"/>
  <c r="AC1422" s="1"/>
  <c r="AD1421"/>
  <c r="AD1420"/>
  <c r="AC1420" s="1"/>
  <c r="AD1419"/>
  <c r="AC1419" s="1"/>
  <c r="AD1417"/>
  <c r="AC1417" s="1"/>
  <c r="AD1416"/>
  <c r="AD1415"/>
  <c r="AC1415" s="1"/>
  <c r="AD1414"/>
  <c r="AC1414" s="1"/>
  <c r="AD1413"/>
  <c r="AC1413" s="1"/>
  <c r="AD1412"/>
  <c r="AD1411"/>
  <c r="AC1411" s="1"/>
  <c r="AD1410"/>
  <c r="AC1410" s="1"/>
  <c r="AD1409"/>
  <c r="AC1409" s="1"/>
  <c r="AD1408"/>
  <c r="AD1407"/>
  <c r="AC1407" s="1"/>
  <c r="AD1406"/>
  <c r="AC1406" s="1"/>
  <c r="AD1405"/>
  <c r="AC1405" s="1"/>
  <c r="AD1404"/>
  <c r="AD1403"/>
  <c r="AC1403" s="1"/>
  <c r="AD1402"/>
  <c r="AC1402" s="1"/>
  <c r="AD1401"/>
  <c r="AC1401" s="1"/>
  <c r="AD1400"/>
  <c r="AD1399"/>
  <c r="AC1399" s="1"/>
  <c r="AD1398"/>
  <c r="AC1398" s="1"/>
  <c r="AD1397"/>
  <c r="AC1397" s="1"/>
  <c r="AD1396"/>
  <c r="AD1395"/>
  <c r="AC1395" s="1"/>
  <c r="AD1394"/>
  <c r="AC1394" s="1"/>
  <c r="AD1393"/>
  <c r="AC1393" s="1"/>
  <c r="AD1392"/>
  <c r="AD1391"/>
  <c r="AC1391" s="1"/>
  <c r="AD1390"/>
  <c r="AC1390" s="1"/>
  <c r="AD1389"/>
  <c r="AC1389" s="1"/>
  <c r="AD1388"/>
  <c r="AD1387"/>
  <c r="AC1387" s="1"/>
  <c r="AD1386"/>
  <c r="AC1386" s="1"/>
  <c r="AD1385"/>
  <c r="AC1385" s="1"/>
  <c r="AD1384"/>
  <c r="AD1383"/>
  <c r="AC1383" s="1"/>
  <c r="AD1382"/>
  <c r="AC1382" s="1"/>
  <c r="AD1381"/>
  <c r="AC1381" s="1"/>
  <c r="AD1380"/>
  <c r="AD1379"/>
  <c r="AC1379" s="1"/>
  <c r="AD1378"/>
  <c r="AC1378" s="1"/>
  <c r="AD1377"/>
  <c r="AC1377" s="1"/>
  <c r="AD1376"/>
  <c r="AD1375"/>
  <c r="AC1375" s="1"/>
  <c r="AD1374"/>
  <c r="AC1374" s="1"/>
  <c r="AD1373"/>
  <c r="AC1373" s="1"/>
  <c r="AD1372"/>
  <c r="AD1371"/>
  <c r="AC1371" s="1"/>
  <c r="AD1370"/>
  <c r="AC1370" s="1"/>
  <c r="AD1369"/>
  <c r="AC1369" s="1"/>
  <c r="AD1368"/>
  <c r="AD1367"/>
  <c r="AC1367" s="1"/>
  <c r="AD1366"/>
  <c r="AC1366" s="1"/>
  <c r="AD1365"/>
  <c r="AC1365" s="1"/>
  <c r="AD1364"/>
  <c r="AD1363"/>
  <c r="AC1363" s="1"/>
  <c r="AD1362"/>
  <c r="AC1362" s="1"/>
  <c r="AD1361"/>
  <c r="AC1361" s="1"/>
  <c r="AD1360"/>
  <c r="AD1359"/>
  <c r="AC1359" s="1"/>
  <c r="AD1358"/>
  <c r="AC1358" s="1"/>
  <c r="AD1357"/>
  <c r="AC1357" s="1"/>
  <c r="AD1356"/>
  <c r="AD1355"/>
  <c r="AC1355" s="1"/>
  <c r="AD1354"/>
  <c r="AC1354" s="1"/>
  <c r="AD1353"/>
  <c r="AC1353" s="1"/>
  <c r="AD1352"/>
  <c r="AD1351"/>
  <c r="AC1351" s="1"/>
  <c r="AD1350"/>
  <c r="AC1350" s="1"/>
  <c r="AD1349"/>
  <c r="AC1349" s="1"/>
  <c r="AD1348"/>
  <c r="AD1347"/>
  <c r="AC1347" s="1"/>
  <c r="AD1346"/>
  <c r="AC1346" s="1"/>
  <c r="AD1345"/>
  <c r="AC1345" s="1"/>
  <c r="AD1344"/>
  <c r="AD1343"/>
  <c r="AC1343" s="1"/>
  <c r="AD1342"/>
  <c r="AC1342" s="1"/>
  <c r="AD1340"/>
  <c r="AC1340" s="1"/>
  <c r="AD1339"/>
  <c r="AD1338"/>
  <c r="AC1338" s="1"/>
  <c r="AD1337"/>
  <c r="AC1337" s="1"/>
  <c r="AD1336"/>
  <c r="AC1336" s="1"/>
  <c r="AD1335"/>
  <c r="AD1334"/>
  <c r="AC1334" s="1"/>
  <c r="AD1333"/>
  <c r="AC1333" s="1"/>
  <c r="AD1332"/>
  <c r="AC1332" s="1"/>
  <c r="AD1331"/>
  <c r="AD1330"/>
  <c r="AC1330" s="1"/>
  <c r="AD1329"/>
  <c r="AC1329" s="1"/>
  <c r="AD1328"/>
  <c r="AC1328" s="1"/>
  <c r="AD1327"/>
  <c r="AD1326"/>
  <c r="AC1326" s="1"/>
  <c r="AD1325"/>
  <c r="AC1325" s="1"/>
  <c r="AD1324"/>
  <c r="AC1324" s="1"/>
  <c r="AD1323"/>
  <c r="AD1321"/>
  <c r="AC1321" s="1"/>
  <c r="AD1532"/>
  <c r="AC1532" s="1"/>
  <c r="AD1518"/>
  <c r="AC1518" s="1"/>
  <c r="AD1418"/>
  <c r="AD1341"/>
  <c r="AC1341" s="1"/>
  <c r="AD1317"/>
  <c r="AC1317" s="1"/>
  <c r="AD1316"/>
  <c r="AC1316" s="1"/>
  <c r="AD1315"/>
  <c r="AD1314"/>
  <c r="AC1314" s="1"/>
  <c r="AD1313"/>
  <c r="AC1313" s="1"/>
  <c r="AD1312"/>
  <c r="AC1312" s="1"/>
  <c r="AD1311"/>
  <c r="AD1310"/>
  <c r="AC1310" s="1"/>
  <c r="AD1309"/>
  <c r="AC1309" s="1"/>
  <c r="AD1308"/>
  <c r="AC1308" s="1"/>
  <c r="AD1307"/>
  <c r="AD1306"/>
  <c r="AC1306" s="1"/>
  <c r="AD1305"/>
  <c r="AC1305" s="1"/>
  <c r="AD1304"/>
  <c r="AC1304" s="1"/>
  <c r="AD1303"/>
  <c r="AD1302"/>
  <c r="AC1302" s="1"/>
  <c r="AD1301"/>
  <c r="AC1301" s="1"/>
  <c r="AD1300"/>
  <c r="AC1300" s="1"/>
  <c r="AD1299"/>
  <c r="AD1298"/>
  <c r="AC1298" s="1"/>
  <c r="AD1297"/>
  <c r="AC1297" s="1"/>
  <c r="AD1296"/>
  <c r="AC1296" s="1"/>
  <c r="AD1295"/>
  <c r="AD1294"/>
  <c r="AC1294" s="1"/>
  <c r="AD1293"/>
  <c r="AC1293" s="1"/>
  <c r="AD1292"/>
  <c r="AC1292" s="1"/>
  <c r="AD1290"/>
  <c r="AD1289"/>
  <c r="AC1289" s="1"/>
  <c r="AD1288"/>
  <c r="AC1288" s="1"/>
  <c r="AD1287"/>
  <c r="AC1287" s="1"/>
  <c r="AD1286"/>
  <c r="AD1285"/>
  <c r="AC1285" s="1"/>
  <c r="AD1284"/>
  <c r="AC1284" s="1"/>
  <c r="AD1283"/>
  <c r="AC1283" s="1"/>
  <c r="AD1282"/>
  <c r="AD1281"/>
  <c r="AC1281" s="1"/>
  <c r="AD1280"/>
  <c r="AC1280" s="1"/>
  <c r="AD1279"/>
  <c r="AC1279" s="1"/>
  <c r="AD1278"/>
  <c r="AD1277"/>
  <c r="AC1277" s="1"/>
  <c r="AD1276"/>
  <c r="AC1276" s="1"/>
  <c r="AD1275"/>
  <c r="AC1275" s="1"/>
  <c r="AD1274"/>
  <c r="AD1273"/>
  <c r="AC1273" s="1"/>
  <c r="AD1272"/>
  <c r="AC1272" s="1"/>
  <c r="AD1271"/>
  <c r="AC1271" s="1"/>
  <c r="AD1270"/>
  <c r="AD1269"/>
  <c r="AC1269" s="1"/>
  <c r="AD1268"/>
  <c r="AC1268" s="1"/>
  <c r="AD1267"/>
  <c r="AC1267" s="1"/>
  <c r="AD1266"/>
  <c r="AD1265"/>
  <c r="AC1265" s="1"/>
  <c r="AD1264"/>
  <c r="AC1264" s="1"/>
  <c r="AD1263"/>
  <c r="AC1263" s="1"/>
  <c r="AD1262"/>
  <c r="AD1261"/>
  <c r="AC1261" s="1"/>
  <c r="AD1260"/>
  <c r="AC1260" s="1"/>
  <c r="AD1259"/>
  <c r="AC1259" s="1"/>
  <c r="AD1258"/>
  <c r="AD1257"/>
  <c r="AC1257" s="1"/>
  <c r="AD1256"/>
  <c r="AC1256" s="1"/>
  <c r="AD1255"/>
  <c r="AC1255" s="1"/>
  <c r="AD1254"/>
  <c r="AD1253"/>
  <c r="AC1253" s="1"/>
  <c r="AD1252"/>
  <c r="AC1252" s="1"/>
  <c r="AD1251"/>
  <c r="AC1251" s="1"/>
  <c r="AD1250"/>
  <c r="AD1249"/>
  <c r="AC1249" s="1"/>
  <c r="AD1248"/>
  <c r="AC1248" s="1"/>
  <c r="AD1247"/>
  <c r="AC1247" s="1"/>
  <c r="AD1246"/>
  <c r="AD1245"/>
  <c r="AC1245" s="1"/>
  <c r="AD1244"/>
  <c r="AC1244" s="1"/>
  <c r="AD1243"/>
  <c r="AC1243" s="1"/>
  <c r="AD1242"/>
  <c r="AD1241"/>
  <c r="AC1241" s="1"/>
  <c r="AD1240"/>
  <c r="AC1240" s="1"/>
  <c r="AD1239"/>
  <c r="AC1239" s="1"/>
  <c r="AD1238"/>
  <c r="AD1237"/>
  <c r="AC1237" s="1"/>
  <c r="AD1236"/>
  <c r="AC1236" s="1"/>
  <c r="AD1235"/>
  <c r="AC1235" s="1"/>
  <c r="AD1234"/>
  <c r="AD1233"/>
  <c r="AC1233" s="1"/>
  <c r="AD1232"/>
  <c r="AC1232" s="1"/>
  <c r="AD1231"/>
  <c r="AC1231" s="1"/>
  <c r="AD1230"/>
  <c r="AD1229"/>
  <c r="AC1229" s="1"/>
  <c r="AD1228"/>
  <c r="AC1228" s="1"/>
  <c r="AD1227"/>
  <c r="AC1227" s="1"/>
  <c r="AD1226"/>
  <c r="AD1225"/>
  <c r="AC1225" s="1"/>
  <c r="AD1224"/>
  <c r="AC1224" s="1"/>
  <c r="AD1223"/>
  <c r="AC1223" s="1"/>
  <c r="AD1222"/>
  <c r="AD1221"/>
  <c r="AC1221" s="1"/>
  <c r="AD1220"/>
  <c r="AC1220" s="1"/>
  <c r="AD1219"/>
  <c r="AC1219" s="1"/>
  <c r="AD1218"/>
  <c r="AD1217"/>
  <c r="AC1217" s="1"/>
  <c r="AD1216"/>
  <c r="AC1216" s="1"/>
  <c r="AD1215"/>
  <c r="AC1215" s="1"/>
  <c r="AD1214"/>
  <c r="AD1213"/>
  <c r="AC1213" s="1"/>
  <c r="AD1212"/>
  <c r="AC1212" s="1"/>
  <c r="AD1211"/>
  <c r="AC1211" s="1"/>
  <c r="AD1210"/>
  <c r="AD1209"/>
  <c r="AC1209" s="1"/>
  <c r="AD1208"/>
  <c r="AC1208" s="1"/>
  <c r="AD1207"/>
  <c r="AC1207" s="1"/>
  <c r="AD1206"/>
  <c r="AD1205"/>
  <c r="AC1205" s="1"/>
  <c r="AD1204"/>
  <c r="AC1204" s="1"/>
  <c r="AD1203"/>
  <c r="AC1203" s="1"/>
  <c r="AD1202"/>
  <c r="AD1201"/>
  <c r="AC1201" s="1"/>
  <c r="AD1200"/>
  <c r="AC1200" s="1"/>
  <c r="AD1199"/>
  <c r="AC1199" s="1"/>
  <c r="AD1198"/>
  <c r="AD1197"/>
  <c r="AC1197" s="1"/>
  <c r="AD1196"/>
  <c r="AC1196" s="1"/>
  <c r="AD1195"/>
  <c r="AC1195" s="1"/>
  <c r="AD1194"/>
  <c r="AD1193"/>
  <c r="AC1193" s="1"/>
  <c r="AD1192"/>
  <c r="AC1192" s="1"/>
  <c r="AD1191"/>
  <c r="AC1191" s="1"/>
  <c r="AD1190"/>
  <c r="AD1189"/>
  <c r="AC1189" s="1"/>
  <c r="AD1187"/>
  <c r="AC1187" s="1"/>
  <c r="AD1186"/>
  <c r="AC1186" s="1"/>
  <c r="AD1185"/>
  <c r="AD1184"/>
  <c r="AC1184" s="1"/>
  <c r="AD1183"/>
  <c r="AC1183" s="1"/>
  <c r="AD1182"/>
  <c r="AC1182" s="1"/>
  <c r="AD1181"/>
  <c r="AD1180"/>
  <c r="AC1180" s="1"/>
  <c r="AD1179"/>
  <c r="AC1179" s="1"/>
  <c r="AD1178"/>
  <c r="AC1178" s="1"/>
  <c r="AD1177"/>
  <c r="AD1176"/>
  <c r="AC1176" s="1"/>
  <c r="AD1175"/>
  <c r="AC1175" s="1"/>
  <c r="AD1174"/>
  <c r="AC1174" s="1"/>
  <c r="AD1173"/>
  <c r="AD1172"/>
  <c r="AC1172" s="1"/>
  <c r="AD1171"/>
  <c r="AC1171" s="1"/>
  <c r="AD1170"/>
  <c r="AC1170" s="1"/>
  <c r="AD1169"/>
  <c r="AD1168"/>
  <c r="AC1168" s="1"/>
  <c r="AD1167"/>
  <c r="AC1167" s="1"/>
  <c r="AD1166"/>
  <c r="AC1166" s="1"/>
  <c r="AD1165"/>
  <c r="AD1164"/>
  <c r="AC1164" s="1"/>
  <c r="AD1163"/>
  <c r="AC1163" s="1"/>
  <c r="AD1162"/>
  <c r="AC1162" s="1"/>
  <c r="AD1161"/>
  <c r="AD1160"/>
  <c r="AC1160" s="1"/>
  <c r="AD1159"/>
  <c r="AC1159" s="1"/>
  <c r="AD1158"/>
  <c r="AC1158" s="1"/>
  <c r="AD1157"/>
  <c r="AD1156"/>
  <c r="AC1156" s="1"/>
  <c r="AD1155"/>
  <c r="AC1155" s="1"/>
  <c r="AD1154"/>
  <c r="AC1154" s="1"/>
  <c r="AD1153"/>
  <c r="AD1152"/>
  <c r="AC1152" s="1"/>
  <c r="AD1151"/>
  <c r="AC1151" s="1"/>
  <c r="AD1150"/>
  <c r="AC1150" s="1"/>
  <c r="AD1149"/>
  <c r="AD1148"/>
  <c r="AC1148" s="1"/>
  <c r="AD1147"/>
  <c r="AC1147" s="1"/>
  <c r="AD1146"/>
  <c r="AC1146" s="1"/>
  <c r="AD1145"/>
  <c r="AD1144"/>
  <c r="AC1144" s="1"/>
  <c r="AD1143"/>
  <c r="AC1143" s="1"/>
  <c r="AD1142"/>
  <c r="AC1142" s="1"/>
  <c r="AD1141"/>
  <c r="AD1140"/>
  <c r="AC1140" s="1"/>
  <c r="AD1139"/>
  <c r="AC1139" s="1"/>
  <c r="AD1138"/>
  <c r="AC1138" s="1"/>
  <c r="AD1137"/>
  <c r="AD1136"/>
  <c r="AC1136" s="1"/>
  <c r="AD1135"/>
  <c r="AC1135" s="1"/>
  <c r="AD1134"/>
  <c r="AC1134" s="1"/>
  <c r="AD1133"/>
  <c r="AD1132"/>
  <c r="AC1132" s="1"/>
  <c r="AD1131"/>
  <c r="AC1131" s="1"/>
  <c r="AD1130"/>
  <c r="AC1130" s="1"/>
  <c r="AD1129"/>
  <c r="AD1128"/>
  <c r="AC1128" s="1"/>
  <c r="AD1127"/>
  <c r="AC1127" s="1"/>
  <c r="AD1126"/>
  <c r="AC1126" s="1"/>
  <c r="AD1125"/>
  <c r="AD1124"/>
  <c r="AC1124" s="1"/>
  <c r="AD1123"/>
  <c r="AC1123" s="1"/>
  <c r="AD1122"/>
  <c r="AC1122" s="1"/>
  <c r="AD1121"/>
  <c r="AD1120"/>
  <c r="AC1120" s="1"/>
  <c r="AD1119"/>
  <c r="AC1119" s="1"/>
  <c r="AD1118"/>
  <c r="AC1118" s="1"/>
  <c r="AD1117"/>
  <c r="AD1116"/>
  <c r="AC1116" s="1"/>
  <c r="AD1115"/>
  <c r="AC1115" s="1"/>
  <c r="AD1114"/>
  <c r="AC1114" s="1"/>
  <c r="AD1113"/>
  <c r="AD1112"/>
  <c r="AC1112" s="1"/>
  <c r="AD1111"/>
  <c r="AC1111" s="1"/>
  <c r="AD1110"/>
  <c r="AC1110" s="1"/>
  <c r="AD1109"/>
  <c r="AD1108"/>
  <c r="AC1108" s="1"/>
  <c r="AD1107"/>
  <c r="AC1107" s="1"/>
  <c r="AD1106"/>
  <c r="AC1106" s="1"/>
  <c r="AD1105"/>
  <c r="AD1104"/>
  <c r="AC1104" s="1"/>
  <c r="AD1103"/>
  <c r="AC1103" s="1"/>
  <c r="AD1102"/>
  <c r="AC1102" s="1"/>
  <c r="AD1101"/>
  <c r="AD1100"/>
  <c r="AC1100" s="1"/>
  <c r="AD1099"/>
  <c r="AC1099" s="1"/>
  <c r="AD1098"/>
  <c r="AC1098" s="1"/>
  <c r="AD1097"/>
  <c r="AD1096"/>
  <c r="AC1096" s="1"/>
  <c r="AD1095"/>
  <c r="AC1095" s="1"/>
  <c r="AD1094"/>
  <c r="AC1094" s="1"/>
  <c r="AD1093"/>
  <c r="AD1092"/>
  <c r="AC1092" s="1"/>
  <c r="AD1091"/>
  <c r="AC1091" s="1"/>
  <c r="AD1090"/>
  <c r="AC1090" s="1"/>
  <c r="AD1089"/>
  <c r="AD1088"/>
  <c r="AC1088" s="1"/>
  <c r="AD1087"/>
  <c r="AC1087" s="1"/>
  <c r="AD1086"/>
  <c r="AC1086" s="1"/>
  <c r="AD1085"/>
  <c r="AD1084"/>
  <c r="AC1084" s="1"/>
  <c r="AD1083"/>
  <c r="AC1083" s="1"/>
  <c r="AD1082"/>
  <c r="AC1082" s="1"/>
  <c r="AD1081"/>
  <c r="AD1080"/>
  <c r="AC1080" s="1"/>
  <c r="AD1079"/>
  <c r="AC1079" s="1"/>
  <c r="AD1078"/>
  <c r="AC1078" s="1"/>
  <c r="AD1077"/>
  <c r="AD1076"/>
  <c r="AC1076" s="1"/>
  <c r="AD1075"/>
  <c r="AC1075" s="1"/>
  <c r="AD1074"/>
  <c r="AC1074" s="1"/>
  <c r="AD1073"/>
  <c r="AD1072"/>
  <c r="AC1072" s="1"/>
  <c r="AD1071"/>
  <c r="AC1071" s="1"/>
  <c r="AD1070"/>
  <c r="AC1070" s="1"/>
  <c r="AD1069"/>
  <c r="AD1068"/>
  <c r="AC1068" s="1"/>
  <c r="AD1067"/>
  <c r="AC1067" s="1"/>
  <c r="AD1066"/>
  <c r="AC1066" s="1"/>
  <c r="AD1065"/>
  <c r="AD1064"/>
  <c r="AC1064" s="1"/>
  <c r="AD1063"/>
  <c r="AC1063" s="1"/>
  <c r="AD1062"/>
  <c r="AC1062" s="1"/>
  <c r="AD1061"/>
  <c r="AD1060"/>
  <c r="AC1060" s="1"/>
  <c r="AD1059"/>
  <c r="AC1059" s="1"/>
  <c r="AD1058"/>
  <c r="AC1058" s="1"/>
  <c r="AD1057"/>
  <c r="AD1056"/>
  <c r="AC1056" s="1"/>
  <c r="AD1055"/>
  <c r="AC1055" s="1"/>
  <c r="AD1054"/>
  <c r="AC1054" s="1"/>
  <c r="AD1053"/>
  <c r="AD1052"/>
  <c r="AC1052" s="1"/>
  <c r="AD1051"/>
  <c r="AC1051" s="1"/>
  <c r="AD1050"/>
  <c r="AC1050" s="1"/>
  <c r="AD1049"/>
  <c r="AD1048"/>
  <c r="AC1048" s="1"/>
  <c r="AD1047"/>
  <c r="AC1047" s="1"/>
  <c r="AD1046"/>
  <c r="AC1046" s="1"/>
  <c r="AD1045"/>
  <c r="AD1044"/>
  <c r="AC1044" s="1"/>
  <c r="AD1043"/>
  <c r="AC1043" s="1"/>
  <c r="AD1042"/>
  <c r="AC1042" s="1"/>
  <c r="AD1041"/>
  <c r="AD1040"/>
  <c r="AC1040" s="1"/>
  <c r="AD1039"/>
  <c r="AC1039" s="1"/>
  <c r="AD1038"/>
  <c r="AC1038" s="1"/>
  <c r="AD1037"/>
  <c r="AD1036"/>
  <c r="AC1036" s="1"/>
  <c r="AD1035"/>
  <c r="AC1035" s="1"/>
  <c r="AD1034"/>
  <c r="AC1034" s="1"/>
  <c r="AD1033"/>
  <c r="AD1032"/>
  <c r="AC1032" s="1"/>
  <c r="AD1031"/>
  <c r="AC1031" s="1"/>
  <c r="AD1030"/>
  <c r="AC1030" s="1"/>
  <c r="AD1029"/>
  <c r="AD1028"/>
  <c r="AC1028" s="1"/>
  <c r="AD1027"/>
  <c r="AC1027" s="1"/>
  <c r="AD1026"/>
  <c r="AC1026" s="1"/>
  <c r="AD1025"/>
  <c r="AD1023"/>
  <c r="AC1023" s="1"/>
  <c r="AD1022"/>
  <c r="AC1022" s="1"/>
  <c r="AD1021"/>
  <c r="AC1021" s="1"/>
  <c r="AD1020"/>
  <c r="AD1019"/>
  <c r="AC1019" s="1"/>
  <c r="AD1018"/>
  <c r="AC1018" s="1"/>
  <c r="AD1017"/>
  <c r="AC1017" s="1"/>
  <c r="AD1016"/>
  <c r="AD1015"/>
  <c r="AC1015" s="1"/>
  <c r="AD1014"/>
  <c r="AC1014" s="1"/>
  <c r="AD1013"/>
  <c r="AC1013" s="1"/>
  <c r="AD1291"/>
  <c r="AD1188"/>
  <c r="AC1188" s="1"/>
  <c r="AD1024"/>
  <c r="AC1024" s="1"/>
  <c r="AD3862"/>
  <c r="AC3862" s="1"/>
  <c r="AD3861"/>
  <c r="AD3860"/>
  <c r="AC3860" s="1"/>
  <c r="AD3859"/>
  <c r="AC3859" s="1"/>
  <c r="AD3858"/>
  <c r="AC3858" s="1"/>
  <c r="AD3857"/>
  <c r="AD3856"/>
  <c r="AC3856" s="1"/>
  <c r="AD3855"/>
  <c r="AC3855" s="1"/>
  <c r="AD3854"/>
  <c r="AC3854" s="1"/>
  <c r="AD3853"/>
  <c r="AD3852"/>
  <c r="AC3852" s="1"/>
  <c r="AD3851"/>
  <c r="AC3851" s="1"/>
  <c r="AD3850"/>
  <c r="AC3850" s="1"/>
  <c r="AD3849"/>
  <c r="AD3848"/>
  <c r="AC3848" s="1"/>
  <c r="AD3847"/>
  <c r="AC3847" s="1"/>
  <c r="AD3846"/>
  <c r="AC3846" s="1"/>
  <c r="AD3845"/>
  <c r="AD3844"/>
  <c r="AC3844" s="1"/>
  <c r="AD3843"/>
  <c r="AC3843" s="1"/>
  <c r="AD3842"/>
  <c r="AC3842" s="1"/>
  <c r="AD3841"/>
  <c r="AD3840"/>
  <c r="AC3840" s="1"/>
  <c r="AD3839"/>
  <c r="AC3839" s="1"/>
  <c r="AD3838"/>
  <c r="AC3838" s="1"/>
  <c r="AD3837"/>
  <c r="AD3836"/>
  <c r="AC3836" s="1"/>
  <c r="AD3835"/>
  <c r="AC3835" s="1"/>
  <c r="AD3834"/>
  <c r="AC3834" s="1"/>
  <c r="AD3833"/>
  <c r="AD3832"/>
  <c r="AC3832" s="1"/>
  <c r="AD3831"/>
  <c r="AC3831" s="1"/>
  <c r="AD3830"/>
  <c r="AC3830" s="1"/>
  <c r="AD3829"/>
  <c r="AD3828"/>
  <c r="AC3828" s="1"/>
  <c r="AD3827"/>
  <c r="AC3827" s="1"/>
  <c r="AD3826"/>
  <c r="AC3826" s="1"/>
  <c r="AD3825"/>
  <c r="AD3824"/>
  <c r="AC3824" s="1"/>
  <c r="AD3823"/>
  <c r="AC3823" s="1"/>
  <c r="AD3822"/>
  <c r="AC3822" s="1"/>
  <c r="AD3821"/>
  <c r="AD3820"/>
  <c r="AC3820" s="1"/>
  <c r="AD3819"/>
  <c r="AC3819" s="1"/>
  <c r="AD3818"/>
  <c r="AC3818" s="1"/>
  <c r="AD3817"/>
  <c r="AD3816"/>
  <c r="AC3816" s="1"/>
  <c r="AD3815"/>
  <c r="AC3815" s="1"/>
  <c r="AD3814"/>
  <c r="AC3814" s="1"/>
  <c r="AD3813"/>
  <c r="AD3812"/>
  <c r="AC3812" s="1"/>
  <c r="AD3811"/>
  <c r="AC3811" s="1"/>
  <c r="AD3810"/>
  <c r="AC3810" s="1"/>
  <c r="AD3809"/>
  <c r="AD3808"/>
  <c r="AC3808" s="1"/>
  <c r="AD3807"/>
  <c r="AC3807" s="1"/>
  <c r="AD3806"/>
  <c r="AC3806" s="1"/>
  <c r="AD3805"/>
  <c r="AD3804"/>
  <c r="AC3804" s="1"/>
  <c r="AD3803"/>
  <c r="AC3803" s="1"/>
  <c r="AD3802"/>
  <c r="AC3802" s="1"/>
  <c r="AD3801"/>
  <c r="AD3800"/>
  <c r="AC3800" s="1"/>
  <c r="AD3799"/>
  <c r="AC3799" s="1"/>
  <c r="AD3798"/>
  <c r="AC3798" s="1"/>
  <c r="AD3797"/>
  <c r="AD3796"/>
  <c r="AC3796" s="1"/>
  <c r="AD3795"/>
  <c r="AC3795" s="1"/>
  <c r="AD3794"/>
  <c r="AC3794" s="1"/>
  <c r="AD3793"/>
  <c r="AD3792"/>
  <c r="AC3792" s="1"/>
  <c r="AD3791"/>
  <c r="AC3791" s="1"/>
  <c r="AD3790"/>
  <c r="AC3790" s="1"/>
  <c r="AD3789"/>
  <c r="AD3788"/>
  <c r="AC3788" s="1"/>
  <c r="AD3787"/>
  <c r="AC3787" s="1"/>
  <c r="AD3786"/>
  <c r="AC3786" s="1"/>
  <c r="AD3785"/>
  <c r="AD3784"/>
  <c r="AC3784" s="1"/>
  <c r="AD3783"/>
  <c r="AC3783" s="1"/>
  <c r="AD3782"/>
  <c r="AC3782" s="1"/>
  <c r="AD3781"/>
  <c r="AD3780"/>
  <c r="AC3780" s="1"/>
  <c r="AD3779"/>
  <c r="AC3779" s="1"/>
  <c r="AD3778"/>
  <c r="AC3778" s="1"/>
  <c r="AD3777"/>
  <c r="AD3776"/>
  <c r="AC3776" s="1"/>
  <c r="AD3775"/>
  <c r="AC3775" s="1"/>
  <c r="AD3774"/>
  <c r="AC3774" s="1"/>
  <c r="AD3773"/>
  <c r="AD3772"/>
  <c r="AC3772" s="1"/>
  <c r="AD3771"/>
  <c r="AC3771" s="1"/>
  <c r="AD3770"/>
  <c r="AC3770" s="1"/>
  <c r="AD3769"/>
  <c r="AD3768"/>
  <c r="AC3768" s="1"/>
  <c r="AD3767"/>
  <c r="AC3767" s="1"/>
  <c r="AD3766"/>
  <c r="AC3766" s="1"/>
  <c r="AD3765"/>
  <c r="AD3764"/>
  <c r="AC3764" s="1"/>
  <c r="AD3763"/>
  <c r="AC3763" s="1"/>
  <c r="AD3762"/>
  <c r="AC3762" s="1"/>
  <c r="AD3761"/>
  <c r="AD3760"/>
  <c r="AC3760" s="1"/>
  <c r="AD3759"/>
  <c r="AC3759" s="1"/>
  <c r="AD3758"/>
  <c r="AC3758" s="1"/>
  <c r="AD3757"/>
  <c r="AD3756"/>
  <c r="AC3756" s="1"/>
  <c r="AD3755"/>
  <c r="AC3755" s="1"/>
  <c r="AD3754"/>
  <c r="AC3754" s="1"/>
  <c r="AD3753"/>
  <c r="AD3752"/>
  <c r="AC3752" s="1"/>
  <c r="AD3751"/>
  <c r="AC3751" s="1"/>
  <c r="AD3750"/>
  <c r="AC3750" s="1"/>
  <c r="AD3749"/>
  <c r="AD3748"/>
  <c r="AC3748" s="1"/>
  <c r="AD3747"/>
  <c r="AC3747" s="1"/>
  <c r="AD3746"/>
  <c r="AC3746" s="1"/>
  <c r="AD3745"/>
  <c r="AD3744"/>
  <c r="AC3744" s="1"/>
  <c r="AD3743"/>
  <c r="AC3743" s="1"/>
  <c r="AD3742"/>
  <c r="AC3742" s="1"/>
  <c r="AD3741"/>
  <c r="AD3740"/>
  <c r="AC3740" s="1"/>
  <c r="AD3739"/>
  <c r="AC3739" s="1"/>
  <c r="AD3738"/>
  <c r="AC3738" s="1"/>
  <c r="AD3737"/>
  <c r="AD3736"/>
  <c r="AC3736" s="1"/>
  <c r="AD3735"/>
  <c r="AC3735" s="1"/>
  <c r="AD3734"/>
  <c r="AC3734" s="1"/>
  <c r="AD3733"/>
  <c r="AD3732"/>
  <c r="AC3732" s="1"/>
  <c r="AD3731"/>
  <c r="AC3731" s="1"/>
  <c r="AD3730"/>
  <c r="AC3730" s="1"/>
  <c r="AD3729"/>
  <c r="AD3728"/>
  <c r="AC3728" s="1"/>
  <c r="AD3727"/>
  <c r="AC3727" s="1"/>
  <c r="AD3726"/>
  <c r="AC3726" s="1"/>
  <c r="AD3725"/>
  <c r="AD3724"/>
  <c r="AC3724" s="1"/>
  <c r="AD3723"/>
  <c r="AC3723" s="1"/>
  <c r="AD3722"/>
  <c r="AC3722" s="1"/>
  <c r="AD3721"/>
  <c r="AD3720"/>
  <c r="AC3720" s="1"/>
  <c r="AD3719"/>
  <c r="AC3719" s="1"/>
  <c r="AD3718"/>
  <c r="AC3718" s="1"/>
  <c r="AD3717"/>
  <c r="AD3716"/>
  <c r="AC3716" s="1"/>
  <c r="AD3715"/>
  <c r="AC3715" s="1"/>
  <c r="AD3714"/>
  <c r="AC3714" s="1"/>
  <c r="AD3713"/>
  <c r="AD3712"/>
  <c r="AC3712" s="1"/>
  <c r="AD3711"/>
  <c r="AC3711" s="1"/>
  <c r="AD3710"/>
  <c r="AC3710" s="1"/>
  <c r="AD3709"/>
  <c r="AD3708"/>
  <c r="AC3708" s="1"/>
  <c r="AD3707"/>
  <c r="AC3707" s="1"/>
  <c r="AD3706"/>
  <c r="AC3706" s="1"/>
  <c r="AD3705"/>
  <c r="AD3704"/>
  <c r="AC3704" s="1"/>
  <c r="AD3703"/>
  <c r="AC3703" s="1"/>
  <c r="AD3702"/>
  <c r="AC3702" s="1"/>
  <c r="AD3701"/>
  <c r="AD3700"/>
  <c r="AC3700" s="1"/>
  <c r="AD3699"/>
  <c r="AC3699" s="1"/>
  <c r="AD3698"/>
  <c r="AC3698" s="1"/>
  <c r="AD3697"/>
  <c r="AD3696"/>
  <c r="AC3696" s="1"/>
  <c r="AD3695"/>
  <c r="AC3695" s="1"/>
  <c r="AD3694"/>
  <c r="AC3694" s="1"/>
  <c r="AD3693"/>
  <c r="AD3692"/>
  <c r="AC3692" s="1"/>
  <c r="AD3691"/>
  <c r="AC3691" s="1"/>
  <c r="AD3690"/>
  <c r="AC3690" s="1"/>
  <c r="AD3689"/>
  <c r="AD3688"/>
  <c r="AC3688" s="1"/>
  <c r="AD3687"/>
  <c r="AC3687" s="1"/>
  <c r="AD3686"/>
  <c r="AC3686" s="1"/>
  <c r="AD3685"/>
  <c r="AD3684"/>
  <c r="AC3684" s="1"/>
  <c r="AD3683"/>
  <c r="AC3683" s="1"/>
  <c r="AD3682"/>
  <c r="AC3682" s="1"/>
  <c r="AD3681"/>
  <c r="AD3680"/>
  <c r="AC3680" s="1"/>
  <c r="AD3679"/>
  <c r="AC3679" s="1"/>
  <c r="AD3678"/>
  <c r="AC3678" s="1"/>
  <c r="AD3677"/>
  <c r="AD3676"/>
  <c r="AC3676" s="1"/>
  <c r="AD3675"/>
  <c r="AC3675" s="1"/>
  <c r="AD3674"/>
  <c r="AC3674" s="1"/>
  <c r="AD3673"/>
  <c r="AD3672"/>
  <c r="AC3672" s="1"/>
  <c r="AD3671"/>
  <c r="AC3671" s="1"/>
  <c r="AD3670"/>
  <c r="AC3670" s="1"/>
  <c r="AD3669"/>
  <c r="AD3668"/>
  <c r="AC3668" s="1"/>
  <c r="AD3667"/>
  <c r="AC3667" s="1"/>
  <c r="AD3666"/>
  <c r="AC3666" s="1"/>
  <c r="AD3665"/>
  <c r="AD3664"/>
  <c r="AC3664" s="1"/>
  <c r="AD3663"/>
  <c r="AC3663" s="1"/>
  <c r="AD3662"/>
  <c r="AC3662" s="1"/>
  <c r="AD3661"/>
  <c r="AD3660"/>
  <c r="AC3660" s="1"/>
  <c r="AD3659"/>
  <c r="AC3659" s="1"/>
  <c r="AD3658"/>
  <c r="AC3658" s="1"/>
  <c r="AD3657"/>
  <c r="AD3656"/>
  <c r="AC3656" s="1"/>
  <c r="AD3655"/>
  <c r="AC3655" s="1"/>
  <c r="AD3653"/>
  <c r="AC3653" s="1"/>
  <c r="AD3652"/>
  <c r="AD3651"/>
  <c r="AC3651" s="1"/>
  <c r="AD3650"/>
  <c r="AC3650" s="1"/>
  <c r="AD3649"/>
  <c r="AC3649" s="1"/>
  <c r="AD3648"/>
  <c r="AD3647"/>
  <c r="AC3647" s="1"/>
  <c r="AD3645"/>
  <c r="AC3645" s="1"/>
  <c r="AD3644"/>
  <c r="AC3644" s="1"/>
  <c r="AD3643"/>
  <c r="AD3642"/>
  <c r="AC3642" s="1"/>
  <c r="AD3641"/>
  <c r="AC3641" s="1"/>
  <c r="AD3640"/>
  <c r="AC3640" s="1"/>
  <c r="AD3639"/>
  <c r="AD3638"/>
  <c r="AC3638" s="1"/>
  <c r="AD3637"/>
  <c r="AC3637" s="1"/>
  <c r="AD3636"/>
  <c r="AC3636" s="1"/>
  <c r="AD3635"/>
  <c r="AD3634"/>
  <c r="AC3634" s="1"/>
  <c r="AD3633"/>
  <c r="AC3633" s="1"/>
  <c r="AD3632"/>
  <c r="AC3632" s="1"/>
  <c r="AD3631"/>
  <c r="AD3630"/>
  <c r="AC3630" s="1"/>
  <c r="AD3629"/>
  <c r="AC3629" s="1"/>
  <c r="AD3628"/>
  <c r="AC3628" s="1"/>
  <c r="AD3627"/>
  <c r="AD3626"/>
  <c r="AC3626" s="1"/>
  <c r="AD3625"/>
  <c r="AC3625" s="1"/>
  <c r="AD3624"/>
  <c r="AC3624" s="1"/>
  <c r="AD3623"/>
  <c r="AD3622"/>
  <c r="AC3622" s="1"/>
  <c r="AD3621"/>
  <c r="AC3621" s="1"/>
  <c r="AD3654"/>
  <c r="AC3654" s="1"/>
  <c r="AD3646"/>
  <c r="AD1009"/>
  <c r="AC1009" s="1"/>
  <c r="AD1008"/>
  <c r="AC1008" s="1"/>
  <c r="AD1007"/>
  <c r="AC1007" s="1"/>
  <c r="AD1006"/>
  <c r="AD1005"/>
  <c r="AC1005" s="1"/>
  <c r="AD1004"/>
  <c r="AC1004" s="1"/>
  <c r="AD1003"/>
  <c r="AC1003" s="1"/>
  <c r="AD1002"/>
  <c r="AD1001"/>
  <c r="AC1001" s="1"/>
  <c r="AD1000"/>
  <c r="AC1000" s="1"/>
  <c r="AD999"/>
  <c r="AC999" s="1"/>
  <c r="AD998"/>
  <c r="AD997"/>
  <c r="AC997" s="1"/>
  <c r="AD996"/>
  <c r="AC996" s="1"/>
  <c r="AD995"/>
  <c r="AC995" s="1"/>
  <c r="AD994"/>
  <c r="AD993"/>
  <c r="AC993" s="1"/>
  <c r="AD992"/>
  <c r="AC992" s="1"/>
  <c r="AD991"/>
  <c r="AC991" s="1"/>
  <c r="AD990"/>
  <c r="AD989"/>
  <c r="AC989" s="1"/>
  <c r="AD988"/>
  <c r="AC988" s="1"/>
  <c r="AD987"/>
  <c r="AC987" s="1"/>
  <c r="AD986"/>
  <c r="AD985"/>
  <c r="AC985" s="1"/>
  <c r="AD984"/>
  <c r="AC984" s="1"/>
  <c r="AD983"/>
  <c r="AC983" s="1"/>
  <c r="AD982"/>
  <c r="AD981"/>
  <c r="AC981" s="1"/>
  <c r="AD980"/>
  <c r="AC980" s="1"/>
  <c r="AD979"/>
  <c r="AC979" s="1"/>
  <c r="AD978"/>
  <c r="AD977"/>
  <c r="AC977" s="1"/>
  <c r="AD976"/>
  <c r="AC976" s="1"/>
  <c r="AD975"/>
  <c r="AC975" s="1"/>
  <c r="AD974"/>
  <c r="AD973"/>
  <c r="AC973" s="1"/>
  <c r="AD972"/>
  <c r="AC972" s="1"/>
  <c r="AD971"/>
  <c r="AC971" s="1"/>
  <c r="AD970"/>
  <c r="AD969"/>
  <c r="AC969" s="1"/>
  <c r="AD968"/>
  <c r="AC968" s="1"/>
  <c r="AD967"/>
  <c r="AC967" s="1"/>
  <c r="AD966"/>
  <c r="AD965"/>
  <c r="AC965" s="1"/>
  <c r="AD964"/>
  <c r="AC964" s="1"/>
  <c r="AD963"/>
  <c r="AC963" s="1"/>
  <c r="AD962"/>
  <c r="AD961"/>
  <c r="AC961" s="1"/>
  <c r="AD960"/>
  <c r="AC960" s="1"/>
  <c r="AD959"/>
  <c r="AC959" s="1"/>
  <c r="AD958"/>
  <c r="AD957"/>
  <c r="AC957" s="1"/>
  <c r="AD956"/>
  <c r="AC956" s="1"/>
  <c r="AD955"/>
  <c r="AC955" s="1"/>
  <c r="AD954"/>
  <c r="AD953"/>
  <c r="AC953" s="1"/>
  <c r="AD952"/>
  <c r="AC952" s="1"/>
  <c r="AD951"/>
  <c r="AC951" s="1"/>
  <c r="AD950"/>
  <c r="AD949"/>
  <c r="AC949" s="1"/>
  <c r="AD948"/>
  <c r="AC948" s="1"/>
  <c r="AD947"/>
  <c r="AC947" s="1"/>
  <c r="AD946"/>
  <c r="AD945"/>
  <c r="AC945" s="1"/>
  <c r="AD944"/>
  <c r="AC944" s="1"/>
  <c r="AD943"/>
  <c r="AC943" s="1"/>
  <c r="AD942"/>
  <c r="AD941"/>
  <c r="AC941" s="1"/>
  <c r="AD940"/>
  <c r="AC940" s="1"/>
  <c r="AD939"/>
  <c r="AC939" s="1"/>
  <c r="AD938"/>
  <c r="AD937"/>
  <c r="AC937" s="1"/>
  <c r="AD936"/>
  <c r="AC936" s="1"/>
  <c r="AD935"/>
  <c r="AC935" s="1"/>
  <c r="AD934"/>
  <c r="AD933"/>
  <c r="AC933" s="1"/>
  <c r="AD932"/>
  <c r="AC932" s="1"/>
  <c r="AD930"/>
  <c r="AC930" s="1"/>
  <c r="AD929"/>
  <c r="AD928"/>
  <c r="AC928" s="1"/>
  <c r="AD927"/>
  <c r="AC927" s="1"/>
  <c r="AD926"/>
  <c r="AC926" s="1"/>
  <c r="AD925"/>
  <c r="AD924"/>
  <c r="AC924" s="1"/>
  <c r="AD923"/>
  <c r="AC923" s="1"/>
  <c r="AD922"/>
  <c r="AC922" s="1"/>
  <c r="AD921"/>
  <c r="AD920"/>
  <c r="AC920" s="1"/>
  <c r="AD919"/>
  <c r="AC919" s="1"/>
  <c r="AD918"/>
  <c r="AC918" s="1"/>
  <c r="AD917"/>
  <c r="AD916"/>
  <c r="AC916" s="1"/>
  <c r="AD915"/>
  <c r="AC915" s="1"/>
  <c r="AD914"/>
  <c r="AC914" s="1"/>
  <c r="AD913"/>
  <c r="AD912"/>
  <c r="AC912" s="1"/>
  <c r="AD911"/>
  <c r="AC911" s="1"/>
  <c r="AD910"/>
  <c r="AC910" s="1"/>
  <c r="AD909"/>
  <c r="AD908"/>
  <c r="AC908" s="1"/>
  <c r="AD907"/>
  <c r="AC907" s="1"/>
  <c r="AD905"/>
  <c r="AC905" s="1"/>
  <c r="AD902"/>
  <c r="AD897"/>
  <c r="AC897" s="1"/>
  <c r="AD896"/>
  <c r="AC896" s="1"/>
  <c r="AD895"/>
  <c r="AC895" s="1"/>
  <c r="AD894"/>
  <c r="AD893"/>
  <c r="AC893" s="1"/>
  <c r="AD892"/>
  <c r="AC892" s="1"/>
  <c r="AD891"/>
  <c r="AC891" s="1"/>
  <c r="AD890"/>
  <c r="AD889"/>
  <c r="AC889" s="1"/>
  <c r="AD888"/>
  <c r="AC888" s="1"/>
  <c r="AD887"/>
  <c r="AC887" s="1"/>
  <c r="AD886"/>
  <c r="AD885"/>
  <c r="AC885" s="1"/>
  <c r="AD884"/>
  <c r="AC884" s="1"/>
  <c r="AD883"/>
  <c r="AC883" s="1"/>
  <c r="AD882"/>
  <c r="AD881"/>
  <c r="AC881" s="1"/>
  <c r="AD880"/>
  <c r="AC880" s="1"/>
  <c r="AD879"/>
  <c r="AC879" s="1"/>
  <c r="AD878"/>
  <c r="AD877"/>
  <c r="AC877" s="1"/>
  <c r="AD876"/>
  <c r="AC876" s="1"/>
  <c r="AD875"/>
  <c r="AC875" s="1"/>
  <c r="AD874"/>
  <c r="AD873"/>
  <c r="AC873" s="1"/>
  <c r="AD872"/>
  <c r="AC872" s="1"/>
  <c r="AD871"/>
  <c r="AC871" s="1"/>
  <c r="AD870"/>
  <c r="AD869"/>
  <c r="AC869" s="1"/>
  <c r="AD868"/>
  <c r="AC868" s="1"/>
  <c r="AD867"/>
  <c r="AC867" s="1"/>
  <c r="AD866"/>
  <c r="AD865"/>
  <c r="AC865" s="1"/>
  <c r="AD864"/>
  <c r="AC864" s="1"/>
  <c r="AD863"/>
  <c r="AC863" s="1"/>
  <c r="AD862"/>
  <c r="AD861"/>
  <c r="AC861" s="1"/>
  <c r="AD860"/>
  <c r="AC860" s="1"/>
  <c r="AD859"/>
  <c r="AC859" s="1"/>
  <c r="AD858"/>
  <c r="AD857"/>
  <c r="AC857" s="1"/>
  <c r="AD856"/>
  <c r="AC856" s="1"/>
  <c r="AD855"/>
  <c r="AC855" s="1"/>
  <c r="AD854"/>
  <c r="AD853"/>
  <c r="AC853" s="1"/>
  <c r="AD852"/>
  <c r="AC852" s="1"/>
  <c r="AD851"/>
  <c r="AC851" s="1"/>
  <c r="AD850"/>
  <c r="AD849"/>
  <c r="AC849" s="1"/>
  <c r="AD848"/>
  <c r="AC848" s="1"/>
  <c r="AD847"/>
  <c r="AC847" s="1"/>
  <c r="AD846"/>
  <c r="AD845"/>
  <c r="AC845" s="1"/>
  <c r="AD844"/>
  <c r="AC844" s="1"/>
  <c r="AD843"/>
  <c r="AC843" s="1"/>
  <c r="AD842"/>
  <c r="AD841"/>
  <c r="AC841" s="1"/>
  <c r="AD840"/>
  <c r="AC840" s="1"/>
  <c r="AD839"/>
  <c r="AC839" s="1"/>
  <c r="AD838"/>
  <c r="AD837"/>
  <c r="AC837" s="1"/>
  <c r="AD836"/>
  <c r="AC836" s="1"/>
  <c r="AD835"/>
  <c r="AC835" s="1"/>
  <c r="AD834"/>
  <c r="AD833"/>
  <c r="AC833" s="1"/>
  <c r="AD832"/>
  <c r="AC832" s="1"/>
  <c r="AD831"/>
  <c r="AC831" s="1"/>
  <c r="AD830"/>
  <c r="AD829"/>
  <c r="AC829" s="1"/>
  <c r="AD828"/>
  <c r="AC828" s="1"/>
  <c r="AD827"/>
  <c r="AC827" s="1"/>
  <c r="AD826"/>
  <c r="AD825"/>
  <c r="AC825" s="1"/>
  <c r="AD824"/>
  <c r="AC824" s="1"/>
  <c r="AD823"/>
  <c r="AC823" s="1"/>
  <c r="AD822"/>
  <c r="AD821"/>
  <c r="AC821" s="1"/>
  <c r="AD820"/>
  <c r="AC820" s="1"/>
  <c r="AD819"/>
  <c r="AC819" s="1"/>
  <c r="AD818"/>
  <c r="AD817"/>
  <c r="AC817" s="1"/>
  <c r="AD816"/>
  <c r="AC816" s="1"/>
  <c r="AD815"/>
  <c r="AC815" s="1"/>
  <c r="AD814"/>
  <c r="AD813"/>
  <c r="AC813" s="1"/>
  <c r="AD812"/>
  <c r="AC812" s="1"/>
  <c r="AD811"/>
  <c r="AC811" s="1"/>
  <c r="AD810"/>
  <c r="AD809"/>
  <c r="AC809" s="1"/>
  <c r="AD808"/>
  <c r="AC808" s="1"/>
  <c r="AD807"/>
  <c r="AC807" s="1"/>
  <c r="AD806"/>
  <c r="AD805"/>
  <c r="AC805" s="1"/>
  <c r="AD804"/>
  <c r="AC804" s="1"/>
  <c r="AD803"/>
  <c r="AC803" s="1"/>
  <c r="AD802"/>
  <c r="AD801"/>
  <c r="AC801" s="1"/>
  <c r="AD800"/>
  <c r="AC800" s="1"/>
  <c r="AD799"/>
  <c r="AC799" s="1"/>
  <c r="AD798"/>
  <c r="AD797"/>
  <c r="AC797" s="1"/>
  <c r="AD796"/>
  <c r="AC796" s="1"/>
  <c r="AD795"/>
  <c r="AC795" s="1"/>
  <c r="AD794"/>
  <c r="AD793"/>
  <c r="AC793" s="1"/>
  <c r="AD792"/>
  <c r="AC792" s="1"/>
  <c r="AD791"/>
  <c r="AC791" s="1"/>
  <c r="AD790"/>
  <c r="AD788"/>
  <c r="AC788" s="1"/>
  <c r="AD787"/>
  <c r="AC787" s="1"/>
  <c r="AD786"/>
  <c r="AC786" s="1"/>
  <c r="AD784"/>
  <c r="AD783"/>
  <c r="AC783" s="1"/>
  <c r="AD782"/>
  <c r="AC782" s="1"/>
  <c r="AD781"/>
  <c r="AC781" s="1"/>
  <c r="AD780"/>
  <c r="AD779"/>
  <c r="AC779" s="1"/>
  <c r="AD778"/>
  <c r="AC778" s="1"/>
  <c r="AD777"/>
  <c r="AC777" s="1"/>
  <c r="AD776"/>
  <c r="AD775"/>
  <c r="AC775" s="1"/>
  <c r="AD774"/>
  <c r="AC774" s="1"/>
  <c r="AD773"/>
  <c r="AC773" s="1"/>
  <c r="AD772"/>
  <c r="AD771"/>
  <c r="AC771" s="1"/>
  <c r="AD770"/>
  <c r="AC770" s="1"/>
  <c r="AD769"/>
  <c r="AC769" s="1"/>
  <c r="AD768"/>
  <c r="AD767"/>
  <c r="AC767" s="1"/>
  <c r="AD766"/>
  <c r="AC766" s="1"/>
  <c r="AD765"/>
  <c r="AC765" s="1"/>
  <c r="AD764"/>
  <c r="AD763"/>
  <c r="AC763" s="1"/>
  <c r="AD762"/>
  <c r="AC762" s="1"/>
  <c r="AD761"/>
  <c r="AC761" s="1"/>
  <c r="AD760"/>
  <c r="AD759"/>
  <c r="AC759" s="1"/>
  <c r="AD758"/>
  <c r="AC758" s="1"/>
  <c r="AD757"/>
  <c r="AC757" s="1"/>
  <c r="AD756"/>
  <c r="AD755"/>
  <c r="AC755" s="1"/>
  <c r="AD754"/>
  <c r="AC754" s="1"/>
  <c r="AD753"/>
  <c r="AC753" s="1"/>
  <c r="AD752"/>
  <c r="AD751"/>
  <c r="AC751" s="1"/>
  <c r="AD750"/>
  <c r="AC750" s="1"/>
  <c r="AD749"/>
  <c r="AC749" s="1"/>
  <c r="AD748"/>
  <c r="AD747"/>
  <c r="AC747" s="1"/>
  <c r="AD746"/>
  <c r="AC746" s="1"/>
  <c r="AD745"/>
  <c r="AC745" s="1"/>
  <c r="AD744"/>
  <c r="AD743"/>
  <c r="AC743" s="1"/>
  <c r="AD742"/>
  <c r="AC742" s="1"/>
  <c r="AD741"/>
  <c r="AC741" s="1"/>
  <c r="AD740"/>
  <c r="AD739"/>
  <c r="AC739" s="1"/>
  <c r="AD738"/>
  <c r="AC738" s="1"/>
  <c r="AD737"/>
  <c r="AC737" s="1"/>
  <c r="AD736"/>
  <c r="AD735"/>
  <c r="AC735" s="1"/>
  <c r="AD734"/>
  <c r="AC734" s="1"/>
  <c r="AD733"/>
  <c r="AC733" s="1"/>
  <c r="AD732"/>
  <c r="AD731"/>
  <c r="AC731" s="1"/>
  <c r="AD730"/>
  <c r="AC730" s="1"/>
  <c r="AD729"/>
  <c r="AC729" s="1"/>
  <c r="AD728"/>
  <c r="AD727"/>
  <c r="AC727" s="1"/>
  <c r="AD726"/>
  <c r="AC726" s="1"/>
  <c r="AD725"/>
  <c r="AC725" s="1"/>
  <c r="AD724"/>
  <c r="AD723"/>
  <c r="AC723" s="1"/>
  <c r="AD722"/>
  <c r="AC722" s="1"/>
  <c r="AD721"/>
  <c r="AC721" s="1"/>
  <c r="AD720"/>
  <c r="AD719"/>
  <c r="AC719" s="1"/>
  <c r="AD718"/>
  <c r="AC718" s="1"/>
  <c r="AD717"/>
  <c r="AC717" s="1"/>
  <c r="AD716"/>
  <c r="AD715"/>
  <c r="AC715" s="1"/>
  <c r="AD714"/>
  <c r="AC714" s="1"/>
  <c r="AD713"/>
  <c r="AC713" s="1"/>
  <c r="AD712"/>
  <c r="AD711"/>
  <c r="AC711" s="1"/>
  <c r="AD710"/>
  <c r="AC710" s="1"/>
  <c r="AD709"/>
  <c r="AC709" s="1"/>
  <c r="AD708"/>
  <c r="AD707"/>
  <c r="AC707" s="1"/>
  <c r="AD706"/>
  <c r="AC706" s="1"/>
  <c r="AD705"/>
  <c r="AC705" s="1"/>
  <c r="AD704"/>
  <c r="AD703"/>
  <c r="AC703" s="1"/>
  <c r="AD702"/>
  <c r="AC702" s="1"/>
  <c r="AD701"/>
  <c r="AC701" s="1"/>
  <c r="AD700"/>
  <c r="AD699"/>
  <c r="AC699" s="1"/>
  <c r="AD698"/>
  <c r="AC698" s="1"/>
  <c r="AD697"/>
  <c r="AC697" s="1"/>
  <c r="AD690"/>
  <c r="AD931"/>
  <c r="AC931" s="1"/>
  <c r="AD906"/>
  <c r="AC906" s="1"/>
  <c r="AD904"/>
  <c r="AC904" s="1"/>
  <c r="AD903"/>
  <c r="AD901"/>
  <c r="AC901" s="1"/>
  <c r="AD900"/>
  <c r="AC900" s="1"/>
  <c r="AD899"/>
  <c r="AC899" s="1"/>
  <c r="AD898"/>
  <c r="AD789"/>
  <c r="AC789" s="1"/>
  <c r="AD785"/>
  <c r="AC785" s="1"/>
  <c r="AD3617"/>
  <c r="AC3617" s="1"/>
  <c r="AD3616"/>
  <c r="AD3615"/>
  <c r="AC3615" s="1"/>
  <c r="AD3614"/>
  <c r="AC3614" s="1"/>
  <c r="AD3613"/>
  <c r="AC3613" s="1"/>
  <c r="AD3612"/>
  <c r="AD3611"/>
  <c r="AC3611" s="1"/>
  <c r="AD3610"/>
  <c r="AC3610" s="1"/>
  <c r="AD3609"/>
  <c r="AC3609" s="1"/>
  <c r="AD3608"/>
  <c r="AD3607"/>
  <c r="AC3607" s="1"/>
  <c r="AD3606"/>
  <c r="AC3606" s="1"/>
  <c r="AD3605"/>
  <c r="AC3605" s="1"/>
  <c r="AD3604"/>
  <c r="AD3603"/>
  <c r="AC3603" s="1"/>
  <c r="AD3602"/>
  <c r="AC3602" s="1"/>
  <c r="AD3601"/>
  <c r="AC3601" s="1"/>
  <c r="AD3600"/>
  <c r="AD3599"/>
  <c r="AC3599" s="1"/>
  <c r="AD3598"/>
  <c r="AC3598" s="1"/>
  <c r="AD3597"/>
  <c r="AC3597" s="1"/>
  <c r="AD3596"/>
  <c r="AD3595"/>
  <c r="AC3595" s="1"/>
  <c r="AD3594"/>
  <c r="AC3594" s="1"/>
  <c r="AD3593"/>
  <c r="AC3593" s="1"/>
  <c r="AD3592"/>
  <c r="AD3591"/>
  <c r="AC3591" s="1"/>
  <c r="AD3590"/>
  <c r="AC3590" s="1"/>
  <c r="AD3589"/>
  <c r="AC3589" s="1"/>
  <c r="AD3588"/>
  <c r="AD3587"/>
  <c r="AC3587" s="1"/>
  <c r="AD3586"/>
  <c r="AC3586" s="1"/>
  <c r="AD3585"/>
  <c r="AC3585" s="1"/>
  <c r="AD3584"/>
  <c r="AD3583"/>
  <c r="AC3583" s="1"/>
  <c r="AD3582"/>
  <c r="AC3582" s="1"/>
  <c r="AD3581"/>
  <c r="AC3581" s="1"/>
  <c r="AD3580"/>
  <c r="AD3579"/>
  <c r="AC3579" s="1"/>
  <c r="AD3578"/>
  <c r="AC3578" s="1"/>
  <c r="AD3577"/>
  <c r="AC3577" s="1"/>
  <c r="AD3576"/>
  <c r="AD3575"/>
  <c r="AC3575" s="1"/>
  <c r="AD3574"/>
  <c r="AC3574" s="1"/>
  <c r="AD3573"/>
  <c r="AC3573" s="1"/>
  <c r="AD3572"/>
  <c r="AD3571"/>
  <c r="AC3571" s="1"/>
  <c r="AD3570"/>
  <c r="AC3570" s="1"/>
  <c r="AD3569"/>
  <c r="AC3569" s="1"/>
  <c r="AD3567"/>
  <c r="AD3566"/>
  <c r="AC3566" s="1"/>
  <c r="AD3565"/>
  <c r="AC3565" s="1"/>
  <c r="AD3564"/>
  <c r="AC3564" s="1"/>
  <c r="AD3563"/>
  <c r="AD3562"/>
  <c r="AC3562" s="1"/>
  <c r="AD3561"/>
  <c r="AC3561" s="1"/>
  <c r="AD3560"/>
  <c r="AC3560" s="1"/>
  <c r="AD3559"/>
  <c r="AD3558"/>
  <c r="AC3558" s="1"/>
  <c r="AD3557"/>
  <c r="AC3557" s="1"/>
  <c r="AD3556"/>
  <c r="AC3556" s="1"/>
  <c r="AD3555"/>
  <c r="AD3554"/>
  <c r="AC3554" s="1"/>
  <c r="AD3553"/>
  <c r="AC3553" s="1"/>
  <c r="AD3552"/>
  <c r="AC3552" s="1"/>
  <c r="AD3551"/>
  <c r="AD3550"/>
  <c r="AC3550" s="1"/>
  <c r="AD3549"/>
  <c r="AC3549" s="1"/>
  <c r="AD3548"/>
  <c r="AC3548" s="1"/>
  <c r="AD3547"/>
  <c r="AD3546"/>
  <c r="AC3546" s="1"/>
  <c r="AD3545"/>
  <c r="AC3545" s="1"/>
  <c r="AD3544"/>
  <c r="AC3544" s="1"/>
  <c r="AD3543"/>
  <c r="AD3542"/>
  <c r="AC3542" s="1"/>
  <c r="AD3541"/>
  <c r="AC3541" s="1"/>
  <c r="AD3540"/>
  <c r="AC3540" s="1"/>
  <c r="AD3539"/>
  <c r="AD3538"/>
  <c r="AC3538" s="1"/>
  <c r="AD3537"/>
  <c r="AC3537" s="1"/>
  <c r="AD3536"/>
  <c r="AC3536" s="1"/>
  <c r="AD3535"/>
  <c r="AD3534"/>
  <c r="AC3534" s="1"/>
  <c r="AD3533"/>
  <c r="AC3533" s="1"/>
  <c r="AD3532"/>
  <c r="AC3532" s="1"/>
  <c r="AD3530"/>
  <c r="AD3529"/>
  <c r="AC3529" s="1"/>
  <c r="AD3528"/>
  <c r="AC3528" s="1"/>
  <c r="AD3527"/>
  <c r="AC3527" s="1"/>
  <c r="AD3526"/>
  <c r="AD3525"/>
  <c r="AC3525" s="1"/>
  <c r="AD3524"/>
  <c r="AC3524" s="1"/>
  <c r="AD3523"/>
  <c r="AC3523" s="1"/>
  <c r="AD3522"/>
  <c r="AD3521"/>
  <c r="AC3521" s="1"/>
  <c r="AD3520"/>
  <c r="AC3520" s="1"/>
  <c r="AD3519"/>
  <c r="AC3519" s="1"/>
  <c r="AD3518"/>
  <c r="AD3517"/>
  <c r="AC3517" s="1"/>
  <c r="AD3516"/>
  <c r="AC3516" s="1"/>
  <c r="AD3515"/>
  <c r="AC3515" s="1"/>
  <c r="AD3514"/>
  <c r="AD3513"/>
  <c r="AC3513" s="1"/>
  <c r="AD3512"/>
  <c r="AC3512" s="1"/>
  <c r="AD3511"/>
  <c r="AC3511" s="1"/>
  <c r="AD3510"/>
  <c r="AD3509"/>
  <c r="AC3509" s="1"/>
  <c r="AD3508"/>
  <c r="AC3508" s="1"/>
  <c r="AD3507"/>
  <c r="AC3507" s="1"/>
  <c r="AD3506"/>
  <c r="AD3505"/>
  <c r="AC3505" s="1"/>
  <c r="AD3504"/>
  <c r="AC3504" s="1"/>
  <c r="AD3503"/>
  <c r="AC3503" s="1"/>
  <c r="AD3502"/>
  <c r="AD3501"/>
  <c r="AC3501" s="1"/>
  <c r="AD3500"/>
  <c r="AC3500" s="1"/>
  <c r="AD3499"/>
  <c r="AC3499" s="1"/>
  <c r="AD3498"/>
  <c r="AD3497"/>
  <c r="AC3497" s="1"/>
  <c r="AD3496"/>
  <c r="AC3496" s="1"/>
  <c r="AD3495"/>
  <c r="AC3495" s="1"/>
  <c r="AD3494"/>
  <c r="AD3493"/>
  <c r="AC3493" s="1"/>
  <c r="AD3492"/>
  <c r="AC3492" s="1"/>
  <c r="AD3491"/>
  <c r="AC3491" s="1"/>
  <c r="AD3490"/>
  <c r="AD3489"/>
  <c r="AC3489" s="1"/>
  <c r="AD3488"/>
  <c r="AC3488" s="1"/>
  <c r="AD3487"/>
  <c r="AC3487" s="1"/>
  <c r="AD3486"/>
  <c r="AD3485"/>
  <c r="AC3485" s="1"/>
  <c r="AD3484"/>
  <c r="AC3484" s="1"/>
  <c r="AD3483"/>
  <c r="AC3483" s="1"/>
  <c r="AD3482"/>
  <c r="AD3481"/>
  <c r="AC3481" s="1"/>
  <c r="AD3480"/>
  <c r="AC3480" s="1"/>
  <c r="AD3479"/>
  <c r="AC3479" s="1"/>
  <c r="AD3478"/>
  <c r="AD3477"/>
  <c r="AC3477" s="1"/>
  <c r="AD3476"/>
  <c r="AC3476" s="1"/>
  <c r="AD3475"/>
  <c r="AC3475" s="1"/>
  <c r="AD3474"/>
  <c r="AD3473"/>
  <c r="AC3473" s="1"/>
  <c r="AD3472"/>
  <c r="AC3472" s="1"/>
  <c r="AD3471"/>
  <c r="AC3471" s="1"/>
  <c r="AD3470"/>
  <c r="AD3469"/>
  <c r="AC3469" s="1"/>
  <c r="AD3467"/>
  <c r="AC3467" s="1"/>
  <c r="AD3466"/>
  <c r="AC3466" s="1"/>
  <c r="AD3465"/>
  <c r="AD3464"/>
  <c r="AC3464" s="1"/>
  <c r="AD3463"/>
  <c r="AC3463" s="1"/>
  <c r="AD3462"/>
  <c r="AC3462" s="1"/>
  <c r="AD3461"/>
  <c r="AD3460"/>
  <c r="AC3460" s="1"/>
  <c r="AD3459"/>
  <c r="AC3459" s="1"/>
  <c r="AD3458"/>
  <c r="AC3458" s="1"/>
  <c r="AD3457"/>
  <c r="AD3456"/>
  <c r="AC3456" s="1"/>
  <c r="AD3455"/>
  <c r="AC3455" s="1"/>
  <c r="AD3454"/>
  <c r="AC3454" s="1"/>
  <c r="AD3453"/>
  <c r="AD3452"/>
  <c r="AC3452" s="1"/>
  <c r="AD3451"/>
  <c r="AC3451" s="1"/>
  <c r="AD3450"/>
  <c r="AC3450" s="1"/>
  <c r="AD3449"/>
  <c r="AD3448"/>
  <c r="AC3448" s="1"/>
  <c r="AD3447"/>
  <c r="AC3447" s="1"/>
  <c r="AD3446"/>
  <c r="AC3446" s="1"/>
  <c r="AD3445"/>
  <c r="AD3444"/>
  <c r="AC3444" s="1"/>
  <c r="AD3443"/>
  <c r="AC3443" s="1"/>
  <c r="AD3442"/>
  <c r="AC3442" s="1"/>
  <c r="AD3441"/>
  <c r="AD3440"/>
  <c r="AC3440" s="1"/>
  <c r="AD3439"/>
  <c r="AC3439" s="1"/>
  <c r="AD3438"/>
  <c r="AC3438" s="1"/>
  <c r="AD3437"/>
  <c r="AD3436"/>
  <c r="AC3436" s="1"/>
  <c r="AD3435"/>
  <c r="AC3435" s="1"/>
  <c r="AD3434"/>
  <c r="AC3434" s="1"/>
  <c r="AD3433"/>
  <c r="AD3432"/>
  <c r="AC3432" s="1"/>
  <c r="AD3431"/>
  <c r="AC3431" s="1"/>
  <c r="AD3430"/>
  <c r="AC3430" s="1"/>
  <c r="AD3429"/>
  <c r="AD3428"/>
  <c r="AC3428" s="1"/>
  <c r="AD3427"/>
  <c r="AC3427" s="1"/>
  <c r="AD3426"/>
  <c r="AC3426" s="1"/>
  <c r="AD3425"/>
  <c r="AD3424"/>
  <c r="AC3424" s="1"/>
  <c r="AD3423"/>
  <c r="AC3423" s="1"/>
  <c r="AD3422"/>
  <c r="AC3422" s="1"/>
  <c r="AD3421"/>
  <c r="AD3420"/>
  <c r="AC3420" s="1"/>
  <c r="AD3419"/>
  <c r="AC3419" s="1"/>
  <c r="AD3418"/>
  <c r="AC3418" s="1"/>
  <c r="AD3417"/>
  <c r="AD3416"/>
  <c r="AC3416" s="1"/>
  <c r="AD3415"/>
  <c r="AC3415" s="1"/>
  <c r="AD3414"/>
  <c r="AC3414" s="1"/>
  <c r="AD3413"/>
  <c r="AD3412"/>
  <c r="AC3412" s="1"/>
  <c r="AD3411"/>
  <c r="AC3411" s="1"/>
  <c r="AD3410"/>
  <c r="AC3410" s="1"/>
  <c r="AD3409"/>
  <c r="AD3408"/>
  <c r="AC3408" s="1"/>
  <c r="AD3407"/>
  <c r="AC3407" s="1"/>
  <c r="AD3406"/>
  <c r="AC3406" s="1"/>
  <c r="AD3405"/>
  <c r="AD3404"/>
  <c r="AC3404" s="1"/>
  <c r="AD3403"/>
  <c r="AC3403" s="1"/>
  <c r="AD3402"/>
  <c r="AC3402" s="1"/>
  <c r="AD3401"/>
  <c r="AD3400"/>
  <c r="AC3400" s="1"/>
  <c r="AD3399"/>
  <c r="AC3399" s="1"/>
  <c r="AD3397"/>
  <c r="AC3397" s="1"/>
  <c r="AD3396"/>
  <c r="AD3395"/>
  <c r="AC3395" s="1"/>
  <c r="AD3394"/>
  <c r="AC3394" s="1"/>
  <c r="AD3393"/>
  <c r="AC3393" s="1"/>
  <c r="AD3392"/>
  <c r="AD3391"/>
  <c r="AC3391" s="1"/>
  <c r="AD3618"/>
  <c r="AC3618" s="1"/>
  <c r="AD3568"/>
  <c r="AC3568" s="1"/>
  <c r="AD3531"/>
  <c r="AD3468"/>
  <c r="AC3468" s="1"/>
  <c r="AD3398"/>
  <c r="AC3398" s="1"/>
  <c r="AD689"/>
  <c r="AC689" s="1"/>
  <c r="AD688"/>
  <c r="AD687"/>
  <c r="AC687" s="1"/>
  <c r="AD686"/>
  <c r="AC686" s="1"/>
  <c r="AD685"/>
  <c r="AC685" s="1"/>
  <c r="AD684"/>
  <c r="AD683"/>
  <c r="AC683" s="1"/>
  <c r="AD682"/>
  <c r="AC682" s="1"/>
  <c r="AD681"/>
  <c r="AC681" s="1"/>
  <c r="AD680"/>
  <c r="AD679"/>
  <c r="AC679" s="1"/>
  <c r="AD678"/>
  <c r="AC678" s="1"/>
  <c r="AD677"/>
  <c r="AC677" s="1"/>
  <c r="AD676"/>
  <c r="AD675"/>
  <c r="AC675" s="1"/>
  <c r="AD674"/>
  <c r="AC674" s="1"/>
  <c r="AD673"/>
  <c r="AC673" s="1"/>
  <c r="AD672"/>
  <c r="AD671"/>
  <c r="AC671" s="1"/>
  <c r="AD670"/>
  <c r="AC670" s="1"/>
  <c r="AD669"/>
  <c r="AC669" s="1"/>
  <c r="AD668"/>
  <c r="AD667"/>
  <c r="AC667" s="1"/>
  <c r="AD666"/>
  <c r="AC666" s="1"/>
  <c r="AD665"/>
  <c r="AC665" s="1"/>
  <c r="AD664"/>
  <c r="AD663"/>
  <c r="AC663" s="1"/>
  <c r="AD662"/>
  <c r="AC662" s="1"/>
  <c r="AD661"/>
  <c r="AC661" s="1"/>
  <c r="AD660"/>
  <c r="AD659"/>
  <c r="AC659" s="1"/>
  <c r="AD658"/>
  <c r="AC658" s="1"/>
  <c r="AD657"/>
  <c r="AC657" s="1"/>
  <c r="AD656"/>
  <c r="AD655"/>
  <c r="AC655" s="1"/>
  <c r="AD653"/>
  <c r="AC653" s="1"/>
  <c r="AD652"/>
  <c r="AC652" s="1"/>
  <c r="AD651"/>
  <c r="AD650"/>
  <c r="AC650" s="1"/>
  <c r="AD649"/>
  <c r="AC649" s="1"/>
  <c r="AD648"/>
  <c r="AC648" s="1"/>
  <c r="AD647"/>
  <c r="AD646"/>
  <c r="AC646" s="1"/>
  <c r="AD645"/>
  <c r="AC645" s="1"/>
  <c r="AD644"/>
  <c r="AC644" s="1"/>
  <c r="AD643"/>
  <c r="AD642"/>
  <c r="AC642" s="1"/>
  <c r="AD641"/>
  <c r="AC641" s="1"/>
  <c r="AD640"/>
  <c r="AC640" s="1"/>
  <c r="AD639"/>
  <c r="AD638"/>
  <c r="AC638" s="1"/>
  <c r="AD637"/>
  <c r="AC637" s="1"/>
  <c r="AD636"/>
  <c r="AC636" s="1"/>
  <c r="AD635"/>
  <c r="AD634"/>
  <c r="AC634" s="1"/>
  <c r="AD633"/>
  <c r="AC633" s="1"/>
  <c r="AD632"/>
  <c r="AC632" s="1"/>
  <c r="AD631"/>
  <c r="AD630"/>
  <c r="AC630" s="1"/>
  <c r="AD629"/>
  <c r="AC629" s="1"/>
  <c r="AD628"/>
  <c r="AC628" s="1"/>
  <c r="AD627"/>
  <c r="AD626"/>
  <c r="AC626" s="1"/>
  <c r="AD625"/>
  <c r="AC625" s="1"/>
  <c r="AD624"/>
  <c r="AC624" s="1"/>
  <c r="AD623"/>
  <c r="AD622"/>
  <c r="AC622" s="1"/>
  <c r="AD621"/>
  <c r="AC621" s="1"/>
  <c r="AD620"/>
  <c r="AC620" s="1"/>
  <c r="AD619"/>
  <c r="AD618"/>
  <c r="AC618" s="1"/>
  <c r="AD617"/>
  <c r="AC617" s="1"/>
  <c r="AD616"/>
  <c r="AC616" s="1"/>
  <c r="AD615"/>
  <c r="AD614"/>
  <c r="AC614" s="1"/>
  <c r="AD613"/>
  <c r="AC613" s="1"/>
  <c r="AD612"/>
  <c r="AC612" s="1"/>
  <c r="AD611"/>
  <c r="AD610"/>
  <c r="AC610" s="1"/>
  <c r="AD609"/>
  <c r="AC609" s="1"/>
  <c r="AD608"/>
  <c r="AC608" s="1"/>
  <c r="AD607"/>
  <c r="AD606"/>
  <c r="AC606" s="1"/>
  <c r="AD605"/>
  <c r="AC605" s="1"/>
  <c r="AD604"/>
  <c r="AC604" s="1"/>
  <c r="AD603"/>
  <c r="AD602"/>
  <c r="AC602" s="1"/>
  <c r="AD601"/>
  <c r="AC601" s="1"/>
  <c r="AD600"/>
  <c r="AC600" s="1"/>
  <c r="AD599"/>
  <c r="AD598"/>
  <c r="AC598" s="1"/>
  <c r="AD597"/>
  <c r="AC597" s="1"/>
  <c r="AD596"/>
  <c r="AC596" s="1"/>
  <c r="AD595"/>
  <c r="AD594"/>
  <c r="AC594" s="1"/>
  <c r="AD593"/>
  <c r="AC593" s="1"/>
  <c r="AD592"/>
  <c r="AC592" s="1"/>
  <c r="AD591"/>
  <c r="AD590"/>
  <c r="AC590" s="1"/>
  <c r="AD589"/>
  <c r="AC589" s="1"/>
  <c r="AD588"/>
  <c r="AC588" s="1"/>
  <c r="AD587"/>
  <c r="AD586"/>
  <c r="AC586" s="1"/>
  <c r="AD585"/>
  <c r="AC585" s="1"/>
  <c r="AD584"/>
  <c r="AC584" s="1"/>
  <c r="AD583"/>
  <c r="AD582"/>
  <c r="AC582" s="1"/>
  <c r="AD581"/>
  <c r="AC581" s="1"/>
  <c r="AD580"/>
  <c r="AC580" s="1"/>
  <c r="AD579"/>
  <c r="AD578"/>
  <c r="AC578" s="1"/>
  <c r="AD577"/>
  <c r="AC577" s="1"/>
  <c r="AD576"/>
  <c r="AC576" s="1"/>
  <c r="AD575"/>
  <c r="AD574"/>
  <c r="AC574" s="1"/>
  <c r="AD573"/>
  <c r="AC573" s="1"/>
  <c r="AD572"/>
  <c r="AC572" s="1"/>
  <c r="AD571"/>
  <c r="AD570"/>
  <c r="AC570" s="1"/>
  <c r="AD569"/>
  <c r="AC569" s="1"/>
  <c r="AD568"/>
  <c r="AC568" s="1"/>
  <c r="AD567"/>
  <c r="AD566"/>
  <c r="AC566" s="1"/>
  <c r="AD565"/>
  <c r="AC565" s="1"/>
  <c r="AD564"/>
  <c r="AC564" s="1"/>
  <c r="AD563"/>
  <c r="AD562"/>
  <c r="AC562" s="1"/>
  <c r="AD561"/>
  <c r="AC561" s="1"/>
  <c r="AD560"/>
  <c r="AC560" s="1"/>
  <c r="AD559"/>
  <c r="AD558"/>
  <c r="AC558" s="1"/>
  <c r="AD557"/>
  <c r="AC557" s="1"/>
  <c r="AD556"/>
  <c r="AC556" s="1"/>
  <c r="AD555"/>
  <c r="AD554"/>
  <c r="AC554" s="1"/>
  <c r="AD553"/>
  <c r="AC553" s="1"/>
  <c r="AD552"/>
  <c r="AC552" s="1"/>
  <c r="AD551"/>
  <c r="AD550"/>
  <c r="AC550" s="1"/>
  <c r="AD549"/>
  <c r="AC549" s="1"/>
  <c r="AD548"/>
  <c r="AC548" s="1"/>
  <c r="AD547"/>
  <c r="AD546"/>
  <c r="AC546" s="1"/>
  <c r="AD545"/>
  <c r="AC545" s="1"/>
  <c r="AD544"/>
  <c r="AC544" s="1"/>
  <c r="AD543"/>
  <c r="AD542"/>
  <c r="AC542" s="1"/>
  <c r="AD541"/>
  <c r="AC541" s="1"/>
  <c r="AD540"/>
  <c r="AC540" s="1"/>
  <c r="AD539"/>
  <c r="AD538"/>
  <c r="AC538" s="1"/>
  <c r="AD537"/>
  <c r="AC537" s="1"/>
  <c r="AD536"/>
  <c r="AC536" s="1"/>
  <c r="AD535"/>
  <c r="AD534"/>
  <c r="AC534" s="1"/>
  <c r="AD533"/>
  <c r="AC533" s="1"/>
  <c r="AD532"/>
  <c r="AC532" s="1"/>
  <c r="AD531"/>
  <c r="AD530"/>
  <c r="AC530" s="1"/>
  <c r="AD529"/>
  <c r="AC529" s="1"/>
  <c r="AD528"/>
  <c r="AC528" s="1"/>
  <c r="AD527"/>
  <c r="AD526"/>
  <c r="AC526" s="1"/>
  <c r="AD525"/>
  <c r="AC525" s="1"/>
  <c r="AD524"/>
  <c r="AC524" s="1"/>
  <c r="AD523"/>
  <c r="AD522"/>
  <c r="AC522" s="1"/>
  <c r="AD521"/>
  <c r="AC521" s="1"/>
  <c r="AD520"/>
  <c r="AC520" s="1"/>
  <c r="AD519"/>
  <c r="AD518"/>
  <c r="AC518" s="1"/>
  <c r="AD517"/>
  <c r="AC517" s="1"/>
  <c r="AD516"/>
  <c r="AC516" s="1"/>
  <c r="AD515"/>
  <c r="AD514"/>
  <c r="AC514" s="1"/>
  <c r="AD513"/>
  <c r="AC513" s="1"/>
  <c r="AD512"/>
  <c r="AC512" s="1"/>
  <c r="AD511"/>
  <c r="AD510"/>
  <c r="AC510" s="1"/>
  <c r="AD509"/>
  <c r="AC509" s="1"/>
  <c r="AD508"/>
  <c r="AC508" s="1"/>
  <c r="AD507"/>
  <c r="AD506"/>
  <c r="AC506" s="1"/>
  <c r="AD505"/>
  <c r="AC505" s="1"/>
  <c r="AD504"/>
  <c r="AC504" s="1"/>
  <c r="AD503"/>
  <c r="AD502"/>
  <c r="AC502" s="1"/>
  <c r="AD501"/>
  <c r="AC501" s="1"/>
  <c r="AD500"/>
  <c r="AC500" s="1"/>
  <c r="AD499"/>
  <c r="AD498"/>
  <c r="AC498" s="1"/>
  <c r="AD497"/>
  <c r="AC497" s="1"/>
  <c r="AD496"/>
  <c r="AC496" s="1"/>
  <c r="AD495"/>
  <c r="AD494"/>
  <c r="AC494" s="1"/>
  <c r="AD493"/>
  <c r="AC493" s="1"/>
  <c r="AD492"/>
  <c r="AC492" s="1"/>
  <c r="AD491"/>
  <c r="AD490"/>
  <c r="AC490" s="1"/>
  <c r="AD489"/>
  <c r="AC489" s="1"/>
  <c r="AD488"/>
  <c r="AC488" s="1"/>
  <c r="AD487"/>
  <c r="AD486"/>
  <c r="AC486" s="1"/>
  <c r="AD485"/>
  <c r="AC485" s="1"/>
  <c r="AD484"/>
  <c r="AC484" s="1"/>
  <c r="AD483"/>
  <c r="AD482"/>
  <c r="AC482" s="1"/>
  <c r="AD481"/>
  <c r="AC481" s="1"/>
  <c r="AD480"/>
  <c r="AC480" s="1"/>
  <c r="AD479"/>
  <c r="AD478"/>
  <c r="AC478" s="1"/>
  <c r="AD477"/>
  <c r="AC477" s="1"/>
  <c r="AD476"/>
  <c r="AC476" s="1"/>
  <c r="AD475"/>
  <c r="AD474"/>
  <c r="AC474" s="1"/>
  <c r="AD473"/>
  <c r="AC473" s="1"/>
  <c r="AD472"/>
  <c r="AC472" s="1"/>
  <c r="AD471"/>
  <c r="AD470"/>
  <c r="AC470" s="1"/>
  <c r="AD469"/>
  <c r="AC469" s="1"/>
  <c r="AD468"/>
  <c r="AC468" s="1"/>
  <c r="AD467"/>
  <c r="AD466"/>
  <c r="AC466" s="1"/>
  <c r="AD465"/>
  <c r="AC465" s="1"/>
  <c r="AD464"/>
  <c r="AC464" s="1"/>
  <c r="AD463"/>
  <c r="AD462"/>
  <c r="AC462" s="1"/>
  <c r="AD461"/>
  <c r="AC461" s="1"/>
  <c r="AD460"/>
  <c r="AC460" s="1"/>
  <c r="AD459"/>
  <c r="AD458"/>
  <c r="AC458" s="1"/>
  <c r="AD457"/>
  <c r="AC457" s="1"/>
  <c r="AD456"/>
  <c r="AC456" s="1"/>
  <c r="AD455"/>
  <c r="AD454"/>
  <c r="AC454" s="1"/>
  <c r="AD453"/>
  <c r="AC453" s="1"/>
  <c r="AD452"/>
  <c r="AC452" s="1"/>
  <c r="AD451"/>
  <c r="AD450"/>
  <c r="AC450" s="1"/>
  <c r="AD449"/>
  <c r="AC449" s="1"/>
  <c r="AD448"/>
  <c r="AC448" s="1"/>
  <c r="AD447"/>
  <c r="AD446"/>
  <c r="AC446" s="1"/>
  <c r="AD445"/>
  <c r="AC445" s="1"/>
  <c r="AD444"/>
  <c r="AC444" s="1"/>
  <c r="AD443"/>
  <c r="AD442"/>
  <c r="AC442" s="1"/>
  <c r="AD441"/>
  <c r="AC441" s="1"/>
  <c r="AD440"/>
  <c r="AC440" s="1"/>
  <c r="AD439"/>
  <c r="AD654"/>
  <c r="AC654" s="1"/>
  <c r="AD3388"/>
  <c r="AC3388" s="1"/>
  <c r="AD3387"/>
  <c r="AC3387" s="1"/>
  <c r="AD3386"/>
  <c r="AD3385"/>
  <c r="AC3385" s="1"/>
  <c r="AD3384"/>
  <c r="AC3384" s="1"/>
  <c r="AD3383"/>
  <c r="AC3383" s="1"/>
  <c r="AD3382"/>
  <c r="AD3381"/>
  <c r="AC3381" s="1"/>
  <c r="AD3380"/>
  <c r="AC3380" s="1"/>
  <c r="AD3379"/>
  <c r="AC3379" s="1"/>
  <c r="AD3378"/>
  <c r="AD3377"/>
  <c r="AC3377" s="1"/>
  <c r="AD3376"/>
  <c r="AC3376" s="1"/>
  <c r="AD3375"/>
  <c r="AC3375" s="1"/>
  <c r="AD3374"/>
  <c r="AD3373"/>
  <c r="AC3373" s="1"/>
  <c r="AD3372"/>
  <c r="AC3372" s="1"/>
  <c r="AD3371"/>
  <c r="AC3371" s="1"/>
  <c r="AD3370"/>
  <c r="AD3369"/>
  <c r="AC3369" s="1"/>
  <c r="AD3368"/>
  <c r="AC3368" s="1"/>
  <c r="AD3367"/>
  <c r="AC3367" s="1"/>
  <c r="AD3366"/>
  <c r="AD3365"/>
  <c r="AC3365" s="1"/>
  <c r="AD3364"/>
  <c r="AC3364" s="1"/>
  <c r="AD3363"/>
  <c r="AC3363" s="1"/>
  <c r="AD3362"/>
  <c r="AD3361"/>
  <c r="AC3361" s="1"/>
  <c r="AD3360"/>
  <c r="AC3360" s="1"/>
  <c r="AD3359"/>
  <c r="AC3359" s="1"/>
  <c r="AD3358"/>
  <c r="AD3357"/>
  <c r="AC3357" s="1"/>
  <c r="AD3356"/>
  <c r="AC3356" s="1"/>
  <c r="AD3355"/>
  <c r="AC3355" s="1"/>
  <c r="AD3354"/>
  <c r="AD3353"/>
  <c r="AC3353" s="1"/>
  <c r="AD3352"/>
  <c r="AC3352" s="1"/>
  <c r="AD3351"/>
  <c r="AC3351" s="1"/>
  <c r="AD3350"/>
  <c r="AD3349"/>
  <c r="AC3349" s="1"/>
  <c r="AD3348"/>
  <c r="AC3348" s="1"/>
  <c r="AD3347"/>
  <c r="AC3347" s="1"/>
  <c r="AD3346"/>
  <c r="AD3345"/>
  <c r="AC3345" s="1"/>
  <c r="AD3344"/>
  <c r="AC3344" s="1"/>
  <c r="AD3343"/>
  <c r="AC3343" s="1"/>
  <c r="AD3342"/>
  <c r="AD3341"/>
  <c r="AC3341" s="1"/>
  <c r="AD3340"/>
  <c r="AC3340" s="1"/>
  <c r="AD3339"/>
  <c r="AC3339" s="1"/>
  <c r="AD3338"/>
  <c r="AD3337"/>
  <c r="AC3337" s="1"/>
  <c r="AD3336"/>
  <c r="AC3336" s="1"/>
  <c r="AD3335"/>
  <c r="AC3335" s="1"/>
  <c r="AD3334"/>
  <c r="AD3333"/>
  <c r="AC3333" s="1"/>
  <c r="AD3332"/>
  <c r="AC3332" s="1"/>
  <c r="AD3331"/>
  <c r="AC3331" s="1"/>
  <c r="AD3330"/>
  <c r="AD3329"/>
  <c r="AC3329" s="1"/>
  <c r="AD3328"/>
  <c r="AC3328" s="1"/>
  <c r="AD3327"/>
  <c r="AC3327" s="1"/>
  <c r="AD3326"/>
  <c r="AD3325"/>
  <c r="AC3325" s="1"/>
  <c r="AD3324"/>
  <c r="AC3324" s="1"/>
  <c r="AD3323"/>
  <c r="AC3323" s="1"/>
  <c r="AD3322"/>
  <c r="AD3321"/>
  <c r="AC3321" s="1"/>
  <c r="AD3320"/>
  <c r="AC3320" s="1"/>
  <c r="AD3319"/>
  <c r="AC3319" s="1"/>
  <c r="AD3318"/>
  <c r="AD3317"/>
  <c r="AC3317" s="1"/>
  <c r="AD3316"/>
  <c r="AC3316" s="1"/>
  <c r="AD3315"/>
  <c r="AC3315" s="1"/>
  <c r="AD3314"/>
  <c r="AD3313"/>
  <c r="AC3313" s="1"/>
  <c r="AD3312"/>
  <c r="AC3312" s="1"/>
  <c r="AD3311"/>
  <c r="AC3311" s="1"/>
  <c r="AD3310"/>
  <c r="AD3309"/>
  <c r="AC3309" s="1"/>
  <c r="AD3308"/>
  <c r="AC3308" s="1"/>
  <c r="AD3307"/>
  <c r="AC3307" s="1"/>
  <c r="AD3306"/>
  <c r="AD3305"/>
  <c r="AC3305" s="1"/>
  <c r="AD3304"/>
  <c r="AC3304" s="1"/>
  <c r="AD3303"/>
  <c r="AC3303" s="1"/>
  <c r="AD3302"/>
  <c r="AD3301"/>
  <c r="AC3301" s="1"/>
  <c r="AD3300"/>
  <c r="AC3300" s="1"/>
  <c r="AD3299"/>
  <c r="AC3299" s="1"/>
  <c r="AD3298"/>
  <c r="AD3297"/>
  <c r="AC3297" s="1"/>
  <c r="AD3296"/>
  <c r="AC3296" s="1"/>
  <c r="AD3295"/>
  <c r="AC3295" s="1"/>
  <c r="AD3294"/>
  <c r="AD3293"/>
  <c r="AC3293" s="1"/>
  <c r="AD3292"/>
  <c r="AC3292" s="1"/>
  <c r="AD3291"/>
  <c r="AC3291" s="1"/>
  <c r="AD3290"/>
  <c r="AD3289"/>
  <c r="AC3289" s="1"/>
  <c r="AD3288"/>
  <c r="AC3288" s="1"/>
  <c r="AD3287"/>
  <c r="AC3287" s="1"/>
  <c r="AD3286"/>
  <c r="AD3285"/>
  <c r="AC3285" s="1"/>
  <c r="AD3284"/>
  <c r="AC3284" s="1"/>
  <c r="AD3283"/>
  <c r="AC3283" s="1"/>
  <c r="AD3282"/>
  <c r="AD3281"/>
  <c r="AC3281" s="1"/>
  <c r="AD3280"/>
  <c r="AC3280" s="1"/>
  <c r="AD3279"/>
  <c r="AC3279" s="1"/>
  <c r="AD3278"/>
  <c r="AD3277"/>
  <c r="AC3277" s="1"/>
  <c r="AD3276"/>
  <c r="AC3276" s="1"/>
  <c r="AD3275"/>
  <c r="AC3275" s="1"/>
  <c r="AD3274"/>
  <c r="AD3273"/>
  <c r="AC3273" s="1"/>
  <c r="AD3272"/>
  <c r="AC3272" s="1"/>
  <c r="AD3271"/>
  <c r="AC3271" s="1"/>
  <c r="AD3270"/>
  <c r="AD3269"/>
  <c r="AC3269" s="1"/>
  <c r="AD3268"/>
  <c r="AC3268" s="1"/>
  <c r="AD3267"/>
  <c r="AC3267" s="1"/>
  <c r="AD3266"/>
  <c r="AD3265"/>
  <c r="AC3265" s="1"/>
  <c r="AD3264"/>
  <c r="AC3264" s="1"/>
  <c r="AD3263"/>
  <c r="AC3263" s="1"/>
  <c r="AD3262"/>
  <c r="AD3261"/>
  <c r="AC3261" s="1"/>
  <c r="AD3260"/>
  <c r="AC3260" s="1"/>
  <c r="AD3259"/>
  <c r="AC3259" s="1"/>
  <c r="AD3258"/>
  <c r="AD3257"/>
  <c r="AC3257" s="1"/>
  <c r="AD3256"/>
  <c r="AC3256" s="1"/>
  <c r="AD3255"/>
  <c r="AC3255" s="1"/>
  <c r="AD3254"/>
  <c r="AD3253"/>
  <c r="AC3253" s="1"/>
  <c r="AD3252"/>
  <c r="AC3252" s="1"/>
  <c r="AD3251"/>
  <c r="AC3251" s="1"/>
  <c r="AD3250"/>
  <c r="AD3249"/>
  <c r="AC3249" s="1"/>
  <c r="AD3248"/>
  <c r="AC3248" s="1"/>
  <c r="AD3247"/>
  <c r="AC3247" s="1"/>
  <c r="AD3246"/>
  <c r="AD3245"/>
  <c r="AC3245" s="1"/>
  <c r="AD3244"/>
  <c r="AC3244" s="1"/>
  <c r="AD3243"/>
  <c r="AC3243" s="1"/>
  <c r="AD3242"/>
  <c r="AD3241"/>
  <c r="AC3241" s="1"/>
  <c r="AD3240"/>
  <c r="AC3240" s="1"/>
  <c r="AD3239"/>
  <c r="AC3239" s="1"/>
  <c r="AD3238"/>
  <c r="AD3237"/>
  <c r="AC3237" s="1"/>
  <c r="AD3236"/>
  <c r="AC3236" s="1"/>
  <c r="AD3235"/>
  <c r="AC3235" s="1"/>
  <c r="AD3234"/>
  <c r="AD3233"/>
  <c r="AC3233" s="1"/>
  <c r="AD3232"/>
  <c r="AC3232" s="1"/>
  <c r="AD3231"/>
  <c r="AC3231" s="1"/>
  <c r="AD3230"/>
  <c r="AD3229"/>
  <c r="AC3229" s="1"/>
  <c r="AD3228"/>
  <c r="AC3228" s="1"/>
  <c r="AD3227"/>
  <c r="AC3227" s="1"/>
  <c r="AD3226"/>
  <c r="AD3225"/>
  <c r="AC3225" s="1"/>
  <c r="AD3224"/>
  <c r="AC3224" s="1"/>
  <c r="AD3223"/>
  <c r="AC3223" s="1"/>
  <c r="AD3222"/>
  <c r="AD3221"/>
  <c r="AC3221" s="1"/>
  <c r="AD3220"/>
  <c r="AC3220" s="1"/>
  <c r="AD3219"/>
  <c r="AC3219" s="1"/>
  <c r="AD3218"/>
  <c r="AD3217"/>
  <c r="AC3217" s="1"/>
  <c r="AD3216"/>
  <c r="AC3216" s="1"/>
  <c r="AD3215"/>
  <c r="AC3215" s="1"/>
  <c r="AD3214"/>
  <c r="AD3213"/>
  <c r="AC3213" s="1"/>
  <c r="AD3212"/>
  <c r="AC3212" s="1"/>
  <c r="AD3211"/>
  <c r="AC3211" s="1"/>
  <c r="AD3210"/>
  <c r="AD3209"/>
  <c r="AC3209" s="1"/>
  <c r="AD3208"/>
  <c r="AC3208" s="1"/>
  <c r="AD3207"/>
  <c r="AC3207" s="1"/>
  <c r="AD3206"/>
  <c r="AD3205"/>
  <c r="AC3205" s="1"/>
  <c r="AD3204"/>
  <c r="AC3204" s="1"/>
  <c r="AD3203"/>
  <c r="AC3203" s="1"/>
  <c r="AD3202"/>
  <c r="AD3201"/>
  <c r="AC3201" s="1"/>
  <c r="AD3200"/>
  <c r="AC3200" s="1"/>
  <c r="AD3199"/>
  <c r="AC3199" s="1"/>
  <c r="AD3198"/>
  <c r="AD3197"/>
  <c r="AC3197" s="1"/>
  <c r="AD3196"/>
  <c r="AC3196" s="1"/>
  <c r="AD3195"/>
  <c r="AC3195" s="1"/>
  <c r="AD3194"/>
  <c r="AD3193"/>
  <c r="AC3193" s="1"/>
  <c r="AD3192"/>
  <c r="AC3192" s="1"/>
  <c r="AD3191"/>
  <c r="AC3191" s="1"/>
  <c r="AD3190"/>
  <c r="AD3189"/>
  <c r="AC3189" s="1"/>
  <c r="AD3188"/>
  <c r="AC3188" s="1"/>
  <c r="AD3187"/>
  <c r="AC3187" s="1"/>
  <c r="AD3186"/>
  <c r="AD3185"/>
  <c r="AC3185" s="1"/>
  <c r="AD3184"/>
  <c r="AC3184" s="1"/>
  <c r="AD3183"/>
  <c r="AC3183" s="1"/>
  <c r="AD3182"/>
  <c r="AD3181"/>
  <c r="AC3181" s="1"/>
  <c r="AD3179"/>
  <c r="AC3179" s="1"/>
  <c r="AD3178"/>
  <c r="AC3178" s="1"/>
  <c r="AD3177"/>
  <c r="AD3176"/>
  <c r="AC3176" s="1"/>
  <c r="AD3175"/>
  <c r="AC3175" s="1"/>
  <c r="AD3174"/>
  <c r="AC3174" s="1"/>
  <c r="AD3173"/>
  <c r="AD3172"/>
  <c r="AC3172" s="1"/>
  <c r="AD3171"/>
  <c r="AC3171" s="1"/>
  <c r="AD3170"/>
  <c r="AC3170" s="1"/>
  <c r="AD3169"/>
  <c r="AD3168"/>
  <c r="AC3168" s="1"/>
  <c r="AD3167"/>
  <c r="AC3167" s="1"/>
  <c r="AD3166"/>
  <c r="AC3166" s="1"/>
  <c r="AD3165"/>
  <c r="AD3164"/>
  <c r="AC3164" s="1"/>
  <c r="AD3163"/>
  <c r="AC3163" s="1"/>
  <c r="AD3162"/>
  <c r="AC3162" s="1"/>
  <c r="AD3161"/>
  <c r="AD3160"/>
  <c r="AC3160" s="1"/>
  <c r="AD3159"/>
  <c r="AC3159" s="1"/>
  <c r="AD3158"/>
  <c r="AC3158" s="1"/>
  <c r="AD3157"/>
  <c r="AD3156"/>
  <c r="AC3156" s="1"/>
  <c r="AD3155"/>
  <c r="AC3155" s="1"/>
  <c r="AD3154"/>
  <c r="AC3154" s="1"/>
  <c r="AD3153"/>
  <c r="AD3152"/>
  <c r="AC3152" s="1"/>
  <c r="AD3151"/>
  <c r="AC3151" s="1"/>
  <c r="AD3150"/>
  <c r="AC3150" s="1"/>
  <c r="AD3149"/>
  <c r="AD3148"/>
  <c r="AC3148" s="1"/>
  <c r="AD3147"/>
  <c r="AC3147" s="1"/>
  <c r="AD3146"/>
  <c r="AC3146" s="1"/>
  <c r="AD3145"/>
  <c r="AD3144"/>
  <c r="AC3144" s="1"/>
  <c r="AD3143"/>
  <c r="AC3143" s="1"/>
  <c r="AD3142"/>
  <c r="AC3142" s="1"/>
  <c r="AD3141"/>
  <c r="AD3140"/>
  <c r="AC3140" s="1"/>
  <c r="AD3139"/>
  <c r="AC3139" s="1"/>
  <c r="AD3137"/>
  <c r="AC3137" s="1"/>
  <c r="AD3136"/>
  <c r="AD3135"/>
  <c r="AC3135" s="1"/>
  <c r="AD3134"/>
  <c r="AC3134" s="1"/>
  <c r="AD3133"/>
  <c r="AC3133" s="1"/>
  <c r="AD3132"/>
  <c r="AD3131"/>
  <c r="AC3131" s="1"/>
  <c r="AD3130"/>
  <c r="AC3130" s="1"/>
  <c r="AD3129"/>
  <c r="AC3129" s="1"/>
  <c r="AD3128"/>
  <c r="AD3127"/>
  <c r="AC3127" s="1"/>
  <c r="AD3126"/>
  <c r="AC3126" s="1"/>
  <c r="AD3125"/>
  <c r="AC3125" s="1"/>
  <c r="AD3124"/>
  <c r="AD3123"/>
  <c r="AC3123" s="1"/>
  <c r="AD3122"/>
  <c r="AC3122" s="1"/>
  <c r="AD3121"/>
  <c r="AC3121" s="1"/>
  <c r="AD3120"/>
  <c r="AD3119"/>
  <c r="AC3119" s="1"/>
  <c r="AD3118"/>
  <c r="AC3118" s="1"/>
  <c r="AD3117"/>
  <c r="AC3117" s="1"/>
  <c r="AD3116"/>
  <c r="AD3115"/>
  <c r="AC3115" s="1"/>
  <c r="AD3114"/>
  <c r="AC3114" s="1"/>
  <c r="AD3113"/>
  <c r="AC3113" s="1"/>
  <c r="AD3112"/>
  <c r="AD3111"/>
  <c r="AC3111" s="1"/>
  <c r="AD3110"/>
  <c r="AC3110" s="1"/>
  <c r="AD3109"/>
  <c r="AC3109" s="1"/>
  <c r="AD3108"/>
  <c r="AD3107"/>
  <c r="AC3107" s="1"/>
  <c r="AD3106"/>
  <c r="AC3106" s="1"/>
  <c r="AD3105"/>
  <c r="AC3105" s="1"/>
  <c r="AD3104"/>
  <c r="AD3103"/>
  <c r="AC3103" s="1"/>
  <c r="AD3102"/>
  <c r="AC3102" s="1"/>
  <c r="AD3101"/>
  <c r="AC3101" s="1"/>
  <c r="AD3100"/>
  <c r="AD3099"/>
  <c r="AC3099" s="1"/>
  <c r="AD3098"/>
  <c r="AC3098" s="1"/>
  <c r="AD3097"/>
  <c r="AC3097" s="1"/>
  <c r="AD3096"/>
  <c r="AD3095"/>
  <c r="AC3095" s="1"/>
  <c r="AD3094"/>
  <c r="AC3094" s="1"/>
  <c r="AD3093"/>
  <c r="AC3093" s="1"/>
  <c r="AD3092"/>
  <c r="AD3091"/>
  <c r="AC3091" s="1"/>
  <c r="AD3090"/>
  <c r="AC3090" s="1"/>
  <c r="AD3089"/>
  <c r="AC3089" s="1"/>
  <c r="AD3088"/>
  <c r="AD3087"/>
  <c r="AC3087" s="1"/>
  <c r="AD3086"/>
  <c r="AC3086" s="1"/>
  <c r="AD3085"/>
  <c r="AC3085" s="1"/>
  <c r="AD3084"/>
  <c r="AD3083"/>
  <c r="AC3083" s="1"/>
  <c r="AD3180"/>
  <c r="AC3180" s="1"/>
  <c r="AD3138"/>
  <c r="AC3138" s="1"/>
  <c r="AD435"/>
  <c r="AD434"/>
  <c r="AC434" s="1"/>
  <c r="AD433"/>
  <c r="AC433" s="1"/>
  <c r="AD432"/>
  <c r="AC432" s="1"/>
  <c r="AD431"/>
  <c r="AD430"/>
  <c r="AC430" s="1"/>
  <c r="AD429"/>
  <c r="AC429" s="1"/>
  <c r="AD428"/>
  <c r="AC428" s="1"/>
  <c r="AD427"/>
  <c r="AD426"/>
  <c r="AC426" s="1"/>
  <c r="AD425"/>
  <c r="AC425" s="1"/>
  <c r="AD424"/>
  <c r="AC424" s="1"/>
  <c r="AD423"/>
  <c r="AD422"/>
  <c r="AC422" s="1"/>
  <c r="AD421"/>
  <c r="AC421" s="1"/>
  <c r="AD420"/>
  <c r="AC420" s="1"/>
  <c r="AD419"/>
  <c r="AD418"/>
  <c r="AC418" s="1"/>
  <c r="AD417"/>
  <c r="AC417" s="1"/>
  <c r="AD416"/>
  <c r="AC416" s="1"/>
  <c r="AD415"/>
  <c r="AD414"/>
  <c r="AC414" s="1"/>
  <c r="AD413"/>
  <c r="AC413" s="1"/>
  <c r="AD412"/>
  <c r="AC412" s="1"/>
  <c r="AD411"/>
  <c r="AD410"/>
  <c r="AC410" s="1"/>
  <c r="AD409"/>
  <c r="AC409" s="1"/>
  <c r="AD408"/>
  <c r="AC408" s="1"/>
  <c r="AD407"/>
  <c r="AD406"/>
  <c r="AC406" s="1"/>
  <c r="AD405"/>
  <c r="AC405" s="1"/>
  <c r="AD404"/>
  <c r="AC404" s="1"/>
  <c r="AD403"/>
  <c r="AD402"/>
  <c r="AC402" s="1"/>
  <c r="AD401"/>
  <c r="AC401" s="1"/>
  <c r="AD400"/>
  <c r="AC400" s="1"/>
  <c r="AD399"/>
  <c r="AD398"/>
  <c r="AC398" s="1"/>
  <c r="AD397"/>
  <c r="AC397" s="1"/>
  <c r="AD396"/>
  <c r="AC396" s="1"/>
  <c r="AD395"/>
  <c r="AD394"/>
  <c r="AC394" s="1"/>
  <c r="AD393"/>
  <c r="AC393" s="1"/>
  <c r="AD392"/>
  <c r="AC392" s="1"/>
  <c r="AD391"/>
  <c r="AD390"/>
  <c r="AC390" s="1"/>
  <c r="AD389"/>
  <c r="AC389" s="1"/>
  <c r="AD388"/>
  <c r="AC388" s="1"/>
  <c r="AD387"/>
  <c r="AD386"/>
  <c r="AC386" s="1"/>
  <c r="AD385"/>
  <c r="AC385" s="1"/>
  <c r="AD384"/>
  <c r="AC384" s="1"/>
  <c r="AD383"/>
  <c r="AD382"/>
  <c r="AC382" s="1"/>
  <c r="AD381"/>
  <c r="AC381" s="1"/>
  <c r="AD380"/>
  <c r="AC380" s="1"/>
  <c r="AD379"/>
  <c r="AD378"/>
  <c r="AC378" s="1"/>
  <c r="AD377"/>
  <c r="AC377" s="1"/>
  <c r="AD376"/>
  <c r="AC376" s="1"/>
  <c r="AD375"/>
  <c r="AD374"/>
  <c r="AC374" s="1"/>
  <c r="AD373"/>
  <c r="AC373" s="1"/>
  <c r="AD372"/>
  <c r="AC372" s="1"/>
  <c r="AD371"/>
  <c r="AD370"/>
  <c r="AC370" s="1"/>
  <c r="AD369"/>
  <c r="AC369" s="1"/>
  <c r="AD368"/>
  <c r="AC368" s="1"/>
  <c r="AD367"/>
  <c r="AD366"/>
  <c r="AC366" s="1"/>
  <c r="AD365"/>
  <c r="AC365" s="1"/>
  <c r="AD364"/>
  <c r="AC364" s="1"/>
  <c r="AD363"/>
  <c r="AD362"/>
  <c r="AC362" s="1"/>
  <c r="AD361"/>
  <c r="AC361" s="1"/>
  <c r="AD360"/>
  <c r="AC360" s="1"/>
  <c r="AD359"/>
  <c r="AD358"/>
  <c r="AC358" s="1"/>
  <c r="AD357"/>
  <c r="AC357" s="1"/>
  <c r="AD356"/>
  <c r="AC356" s="1"/>
  <c r="AD355"/>
  <c r="AD354"/>
  <c r="AC354" s="1"/>
  <c r="AD353"/>
  <c r="AC353" s="1"/>
  <c r="AD352"/>
  <c r="AC352" s="1"/>
  <c r="AD351"/>
  <c r="AD350"/>
  <c r="AC350" s="1"/>
  <c r="AD349"/>
  <c r="AC349" s="1"/>
  <c r="AD348"/>
  <c r="AC348" s="1"/>
  <c r="AD347"/>
  <c r="AD346"/>
  <c r="AC346" s="1"/>
  <c r="AD345"/>
  <c r="AC345" s="1"/>
  <c r="AD344"/>
  <c r="AC344" s="1"/>
  <c r="AD343"/>
  <c r="AD342"/>
  <c r="AC342" s="1"/>
  <c r="AD341"/>
  <c r="AC341" s="1"/>
  <c r="AD340"/>
  <c r="AC340" s="1"/>
  <c r="AD339"/>
  <c r="AD338"/>
  <c r="AC338" s="1"/>
  <c r="AD337"/>
  <c r="AC337" s="1"/>
  <c r="AD336"/>
  <c r="AC336" s="1"/>
  <c r="AD335"/>
  <c r="AD334"/>
  <c r="AC334" s="1"/>
  <c r="AD333"/>
  <c r="AC333" s="1"/>
  <c r="AD332"/>
  <c r="AC332" s="1"/>
  <c r="AD331"/>
  <c r="AD330"/>
  <c r="AC330" s="1"/>
  <c r="AD329"/>
  <c r="AC329" s="1"/>
  <c r="AD328"/>
  <c r="AC328" s="1"/>
  <c r="AD327"/>
  <c r="AD326"/>
  <c r="AC326" s="1"/>
  <c r="AD325"/>
  <c r="AC325" s="1"/>
  <c r="AD324"/>
  <c r="AC324" s="1"/>
  <c r="AD323"/>
  <c r="AD322"/>
  <c r="AC322" s="1"/>
  <c r="AD321"/>
  <c r="AC321" s="1"/>
  <c r="AD320"/>
  <c r="AC320" s="1"/>
  <c r="AD319"/>
  <c r="AD318"/>
  <c r="AC318" s="1"/>
  <c r="AD317"/>
  <c r="AC317" s="1"/>
  <c r="AD316"/>
  <c r="AC316" s="1"/>
  <c r="AD315"/>
  <c r="AD314"/>
  <c r="AC314" s="1"/>
  <c r="AD313"/>
  <c r="AC313" s="1"/>
  <c r="AD312"/>
  <c r="AC312" s="1"/>
  <c r="AD311"/>
  <c r="AD310"/>
  <c r="AC310" s="1"/>
  <c r="AD309"/>
  <c r="AC309" s="1"/>
  <c r="AD308"/>
  <c r="AC308" s="1"/>
  <c r="AD307"/>
  <c r="AD306"/>
  <c r="AC306" s="1"/>
  <c r="AD305"/>
  <c r="AC305" s="1"/>
  <c r="AD304"/>
  <c r="AC304" s="1"/>
  <c r="AD303"/>
  <c r="AD302"/>
  <c r="AC302" s="1"/>
  <c r="AD301"/>
  <c r="AC301" s="1"/>
  <c r="AD300"/>
  <c r="AC300" s="1"/>
  <c r="AD299"/>
  <c r="AD298"/>
  <c r="AC298" s="1"/>
  <c r="AD297"/>
  <c r="AC297" s="1"/>
  <c r="AD296"/>
  <c r="AC296" s="1"/>
  <c r="AD295"/>
  <c r="AD294"/>
  <c r="AC294" s="1"/>
  <c r="AD293"/>
  <c r="AC293" s="1"/>
  <c r="AD292"/>
  <c r="AC292" s="1"/>
  <c r="AD291"/>
  <c r="AD290"/>
  <c r="AC290" s="1"/>
  <c r="AD289"/>
  <c r="AC289" s="1"/>
  <c r="AD288"/>
  <c r="AC288" s="1"/>
  <c r="AD287"/>
  <c r="AD286"/>
  <c r="AC286" s="1"/>
  <c r="AD285"/>
  <c r="AC285" s="1"/>
  <c r="AD284"/>
  <c r="AC284" s="1"/>
  <c r="AD283"/>
  <c r="AD282"/>
  <c r="AC282" s="1"/>
  <c r="AD281"/>
  <c r="AC281" s="1"/>
  <c r="AD280"/>
  <c r="AC280" s="1"/>
  <c r="AD279"/>
  <c r="AD278"/>
  <c r="AC278" s="1"/>
  <c r="AD277"/>
  <c r="AC277" s="1"/>
  <c r="AD276"/>
  <c r="AC276" s="1"/>
  <c r="AD275"/>
  <c r="AD274"/>
  <c r="AC274" s="1"/>
  <c r="AD273"/>
  <c r="AC273" s="1"/>
  <c r="AD272"/>
  <c r="AC272" s="1"/>
  <c r="AD271"/>
  <c r="AD270"/>
  <c r="AC270" s="1"/>
  <c r="AD269"/>
  <c r="AC269" s="1"/>
  <c r="AD268"/>
  <c r="AC268" s="1"/>
  <c r="AD267"/>
  <c r="AD266"/>
  <c r="AC266" s="1"/>
  <c r="AD265"/>
  <c r="AC265" s="1"/>
  <c r="AD264"/>
  <c r="AC264" s="1"/>
  <c r="AD263"/>
  <c r="AD262"/>
  <c r="AC262" s="1"/>
  <c r="AD261"/>
  <c r="AC261" s="1"/>
  <c r="AD260"/>
  <c r="AC260" s="1"/>
  <c r="AD259"/>
  <c r="AD258"/>
  <c r="AC258" s="1"/>
  <c r="AD257"/>
  <c r="AC257" s="1"/>
  <c r="AD256"/>
  <c r="AC256" s="1"/>
  <c r="AD255"/>
  <c r="AD254"/>
  <c r="AC254" s="1"/>
  <c r="AD253"/>
  <c r="AC253" s="1"/>
  <c r="AD252"/>
  <c r="AC252" s="1"/>
  <c r="AD251"/>
  <c r="AD250"/>
  <c r="AC250" s="1"/>
  <c r="AD249"/>
  <c r="AC249" s="1"/>
  <c r="AD248"/>
  <c r="AC248" s="1"/>
  <c r="AD247"/>
  <c r="AD246"/>
  <c r="AC246" s="1"/>
  <c r="AD245"/>
  <c r="AC245" s="1"/>
  <c r="AD244"/>
  <c r="AC244" s="1"/>
  <c r="AD242"/>
  <c r="AD241"/>
  <c r="AC241" s="1"/>
  <c r="AD240"/>
  <c r="AC240" s="1"/>
  <c r="AD239"/>
  <c r="AC239" s="1"/>
  <c r="AD238"/>
  <c r="AD237"/>
  <c r="AC237" s="1"/>
  <c r="AD236"/>
  <c r="AC236" s="1"/>
  <c r="AD235"/>
  <c r="AC235" s="1"/>
  <c r="AD234"/>
  <c r="AD233"/>
  <c r="AC233" s="1"/>
  <c r="AD232"/>
  <c r="AC232" s="1"/>
  <c r="AD231"/>
  <c r="AC231" s="1"/>
  <c r="AD230"/>
  <c r="AD229"/>
  <c r="AC229" s="1"/>
  <c r="AD228"/>
  <c r="AC228" s="1"/>
  <c r="AD227"/>
  <c r="AC227" s="1"/>
  <c r="AD226"/>
  <c r="AD225"/>
  <c r="AC225" s="1"/>
  <c r="AD224"/>
  <c r="AC224" s="1"/>
  <c r="AD223"/>
  <c r="AC223" s="1"/>
  <c r="AD222"/>
  <c r="AD221"/>
  <c r="AC221" s="1"/>
  <c r="AD220"/>
  <c r="AC220" s="1"/>
  <c r="AD219"/>
  <c r="AC219" s="1"/>
  <c r="AD218"/>
  <c r="AD217"/>
  <c r="AC217" s="1"/>
  <c r="AD216"/>
  <c r="AC216" s="1"/>
  <c r="AD215"/>
  <c r="AC215" s="1"/>
  <c r="AD214"/>
  <c r="AD213"/>
  <c r="AC213" s="1"/>
  <c r="AD212"/>
  <c r="AC212" s="1"/>
  <c r="AD211"/>
  <c r="AC211" s="1"/>
  <c r="AD210"/>
  <c r="AD209"/>
  <c r="AC209" s="1"/>
  <c r="AD208"/>
  <c r="AC208" s="1"/>
  <c r="AD207"/>
  <c r="AC207" s="1"/>
  <c r="AD206"/>
  <c r="AD205"/>
  <c r="AC205" s="1"/>
  <c r="AD204"/>
  <c r="AC204" s="1"/>
  <c r="AD203"/>
  <c r="AC203" s="1"/>
  <c r="AD202"/>
  <c r="AD201"/>
  <c r="AC201" s="1"/>
  <c r="AD200"/>
  <c r="AC200" s="1"/>
  <c r="AD199"/>
  <c r="AC199" s="1"/>
  <c r="AD198"/>
  <c r="AD197"/>
  <c r="AC197" s="1"/>
  <c r="AD196"/>
  <c r="AC196" s="1"/>
  <c r="AD195"/>
  <c r="AC195" s="1"/>
  <c r="AD194"/>
  <c r="AD193"/>
  <c r="AC193" s="1"/>
  <c r="AD192"/>
  <c r="AC192" s="1"/>
  <c r="AD191"/>
  <c r="AC191" s="1"/>
  <c r="AD190"/>
  <c r="AD189"/>
  <c r="AC189" s="1"/>
  <c r="AD188"/>
  <c r="AC188" s="1"/>
  <c r="AD187"/>
  <c r="AC187" s="1"/>
  <c r="AD186"/>
  <c r="AD185"/>
  <c r="AC185" s="1"/>
  <c r="AD184"/>
  <c r="AC184" s="1"/>
  <c r="AD183"/>
  <c r="AC183" s="1"/>
  <c r="AD182"/>
  <c r="AD181"/>
  <c r="AC181" s="1"/>
  <c r="AD180"/>
  <c r="AC180" s="1"/>
  <c r="AD179"/>
  <c r="AC179" s="1"/>
  <c r="AD178"/>
  <c r="AD177"/>
  <c r="AC177" s="1"/>
  <c r="AD176"/>
  <c r="AC176" s="1"/>
  <c r="AD175"/>
  <c r="AC175" s="1"/>
  <c r="AD174"/>
  <c r="AD173"/>
  <c r="AC173" s="1"/>
  <c r="AD172"/>
  <c r="AC172" s="1"/>
  <c r="AD171"/>
  <c r="AC171" s="1"/>
  <c r="AD170"/>
  <c r="AD243"/>
  <c r="AC243" s="1"/>
  <c r="AD3077"/>
  <c r="AC3077" s="1"/>
  <c r="AD3076"/>
  <c r="AC3076" s="1"/>
  <c r="AD3075"/>
  <c r="AD3074"/>
  <c r="AC3074" s="1"/>
  <c r="AD3073"/>
  <c r="AC3073" s="1"/>
  <c r="AD3072"/>
  <c r="AC3072" s="1"/>
  <c r="AD3071"/>
  <c r="AD3070"/>
  <c r="AC3070" s="1"/>
  <c r="AD3069"/>
  <c r="AC3069" s="1"/>
  <c r="AD3068"/>
  <c r="AC3068" s="1"/>
  <c r="AD3067"/>
  <c r="AD3066"/>
  <c r="AC3066" s="1"/>
  <c r="AD3065"/>
  <c r="AC3065" s="1"/>
  <c r="AD3064"/>
  <c r="AC3064" s="1"/>
  <c r="AD3063"/>
  <c r="AD3062"/>
  <c r="AC3062" s="1"/>
  <c r="AD3061"/>
  <c r="AC3061" s="1"/>
  <c r="AD3060"/>
  <c r="AC3060" s="1"/>
  <c r="AD3059"/>
  <c r="AD3058"/>
  <c r="AC3058" s="1"/>
  <c r="AD3057"/>
  <c r="AC3057" s="1"/>
  <c r="AD3056"/>
  <c r="AC3056" s="1"/>
  <c r="AD3055"/>
  <c r="AD3054"/>
  <c r="AC3054" s="1"/>
  <c r="AD3053"/>
  <c r="AC3053" s="1"/>
  <c r="AD3052"/>
  <c r="AC3052" s="1"/>
  <c r="AD3051"/>
  <c r="AD3050"/>
  <c r="AC3050" s="1"/>
  <c r="AD3049"/>
  <c r="AC3049" s="1"/>
  <c r="AD3048"/>
  <c r="AC3048" s="1"/>
  <c r="AD3047"/>
  <c r="AD3046"/>
  <c r="AC3046" s="1"/>
  <c r="AD3045"/>
  <c r="AC3045" s="1"/>
  <c r="AD3044"/>
  <c r="AC3044" s="1"/>
  <c r="AD3043"/>
  <c r="AD3042"/>
  <c r="AC3042" s="1"/>
  <c r="AD3041"/>
  <c r="AC3041" s="1"/>
  <c r="AD3040"/>
  <c r="AC3040" s="1"/>
  <c r="AD3039"/>
  <c r="AD3038"/>
  <c r="AC3038" s="1"/>
  <c r="AD3037"/>
  <c r="AC3037" s="1"/>
  <c r="AD3036"/>
  <c r="AC3036" s="1"/>
  <c r="AD3035"/>
  <c r="AD3034"/>
  <c r="AC3034" s="1"/>
  <c r="AD3032"/>
  <c r="AC3032" s="1"/>
  <c r="AD3031"/>
  <c r="AC3031" s="1"/>
  <c r="AD3030"/>
  <c r="AD3029"/>
  <c r="AC3029" s="1"/>
  <c r="AD3028"/>
  <c r="AC3028" s="1"/>
  <c r="AD3027"/>
  <c r="AC3027" s="1"/>
  <c r="AD3026"/>
  <c r="AD3025"/>
  <c r="AC3025" s="1"/>
  <c r="AD3024"/>
  <c r="AC3024" s="1"/>
  <c r="AD3023"/>
  <c r="AC3023" s="1"/>
  <c r="AD3022"/>
  <c r="AD3021"/>
  <c r="AC3021" s="1"/>
  <c r="AD3020"/>
  <c r="AC3020" s="1"/>
  <c r="AD3019"/>
  <c r="AC3019" s="1"/>
  <c r="AD3018"/>
  <c r="AD3017"/>
  <c r="AC3017" s="1"/>
  <c r="AD3016"/>
  <c r="AC3016" s="1"/>
  <c r="AD3015"/>
  <c r="AC3015" s="1"/>
  <c r="AD3014"/>
  <c r="AD3013"/>
  <c r="AC3013" s="1"/>
  <c r="AD3012"/>
  <c r="AC3012" s="1"/>
  <c r="AD3011"/>
  <c r="AC3011" s="1"/>
  <c r="AD3010"/>
  <c r="AD3009"/>
  <c r="AC3009" s="1"/>
  <c r="AD3008"/>
  <c r="AC3008" s="1"/>
  <c r="AD3007"/>
  <c r="AC3007" s="1"/>
  <c r="AD3006"/>
  <c r="AD3005"/>
  <c r="AC3005" s="1"/>
  <c r="AD3004"/>
  <c r="AC3004" s="1"/>
  <c r="AD3003"/>
  <c r="AC3003" s="1"/>
  <c r="AD3002"/>
  <c r="AD3001"/>
  <c r="AC3001" s="1"/>
  <c r="AD3000"/>
  <c r="AC3000" s="1"/>
  <c r="AD2999"/>
  <c r="AC2999" s="1"/>
  <c r="AD2998"/>
  <c r="AD2997"/>
  <c r="AC2997" s="1"/>
  <c r="AD2996"/>
  <c r="AC2996" s="1"/>
  <c r="AD2995"/>
  <c r="AC2995" s="1"/>
  <c r="AD2994"/>
  <c r="AD2993"/>
  <c r="AC2993" s="1"/>
  <c r="AD2992"/>
  <c r="AC2992" s="1"/>
  <c r="AD2991"/>
  <c r="AC2991" s="1"/>
  <c r="AD2990"/>
  <c r="AD2989"/>
  <c r="AC2989" s="1"/>
  <c r="AD2988"/>
  <c r="AC2988" s="1"/>
  <c r="AD2987"/>
  <c r="AC2987" s="1"/>
  <c r="AD2986"/>
  <c r="AD2984"/>
  <c r="AC2984" s="1"/>
  <c r="AD2983"/>
  <c r="AC2983" s="1"/>
  <c r="AD2982"/>
  <c r="AC2982" s="1"/>
  <c r="AD2981"/>
  <c r="AD2980"/>
  <c r="AC2980" s="1"/>
  <c r="AD2979"/>
  <c r="AC2979" s="1"/>
  <c r="AD2978"/>
  <c r="AC2978" s="1"/>
  <c r="AD2977"/>
  <c r="AD2976"/>
  <c r="AC2976" s="1"/>
  <c r="AD2975"/>
  <c r="AC2975" s="1"/>
  <c r="AD2974"/>
  <c r="AC2974" s="1"/>
  <c r="AD2973"/>
  <c r="AD2972"/>
  <c r="AC2972" s="1"/>
  <c r="AD2971"/>
  <c r="AC2971" s="1"/>
  <c r="AD2970"/>
  <c r="AC2970" s="1"/>
  <c r="AD2969"/>
  <c r="AD2968"/>
  <c r="AC2968" s="1"/>
  <c r="AD2967"/>
  <c r="AC2967" s="1"/>
  <c r="AD2966"/>
  <c r="AC2966" s="1"/>
  <c r="AD2965"/>
  <c r="AD2964"/>
  <c r="AC2964" s="1"/>
  <c r="AD2963"/>
  <c r="AC2963" s="1"/>
  <c r="AD2962"/>
  <c r="AC2962" s="1"/>
  <c r="AD2961"/>
  <c r="AD2960"/>
  <c r="AC2960" s="1"/>
  <c r="AD2959"/>
  <c r="AC2959" s="1"/>
  <c r="AD2958"/>
  <c r="AC2958" s="1"/>
  <c r="AD2957"/>
  <c r="AD2956"/>
  <c r="AC2956" s="1"/>
  <c r="AD2955"/>
  <c r="AC2955" s="1"/>
  <c r="AD2954"/>
  <c r="AC2954" s="1"/>
  <c r="AD2953"/>
  <c r="AD2952"/>
  <c r="AC2952" s="1"/>
  <c r="AD2951"/>
  <c r="AC2951" s="1"/>
  <c r="AD2950"/>
  <c r="AC2950" s="1"/>
  <c r="AD2949"/>
  <c r="AD2948"/>
  <c r="AC2948" s="1"/>
  <c r="AD2947"/>
  <c r="AC2947" s="1"/>
  <c r="AD2946"/>
  <c r="AC2946" s="1"/>
  <c r="AD2945"/>
  <c r="AD2944"/>
  <c r="AC2944" s="1"/>
  <c r="AD2943"/>
  <c r="AC2943" s="1"/>
  <c r="AD2942"/>
  <c r="AC2942" s="1"/>
  <c r="AD2941"/>
  <c r="AD2940"/>
  <c r="AC2940" s="1"/>
  <c r="AD2939"/>
  <c r="AC2939" s="1"/>
  <c r="AD2938"/>
  <c r="AC2938" s="1"/>
  <c r="AD2937"/>
  <c r="AD2936"/>
  <c r="AC2936" s="1"/>
  <c r="AD2935"/>
  <c r="AC2935" s="1"/>
  <c r="AD2934"/>
  <c r="AC2934" s="1"/>
  <c r="AD2933"/>
  <c r="AD2932"/>
  <c r="AC2932" s="1"/>
  <c r="AD2931"/>
  <c r="AC2931" s="1"/>
  <c r="AD2930"/>
  <c r="AC2930" s="1"/>
  <c r="AD2929"/>
  <c r="AD2928"/>
  <c r="AC2928" s="1"/>
  <c r="AD2927"/>
  <c r="AC2927" s="1"/>
  <c r="AD2926"/>
  <c r="AC2926" s="1"/>
  <c r="AD2925"/>
  <c r="AD2924"/>
  <c r="AC2924" s="1"/>
  <c r="AD2923"/>
  <c r="AC2923" s="1"/>
  <c r="AD2922"/>
  <c r="AC2922" s="1"/>
  <c r="AD2921"/>
  <c r="AD2920"/>
  <c r="AC2920" s="1"/>
  <c r="AD2919"/>
  <c r="AC2919" s="1"/>
  <c r="AD2918"/>
  <c r="AC2918" s="1"/>
  <c r="AD2917"/>
  <c r="AD2916"/>
  <c r="AC2916" s="1"/>
  <c r="AD2915"/>
  <c r="AC2915" s="1"/>
  <c r="AD2914"/>
  <c r="AC2914" s="1"/>
  <c r="AD2913"/>
  <c r="AD2912"/>
  <c r="AC2912" s="1"/>
  <c r="AD2911"/>
  <c r="AC2911" s="1"/>
  <c r="AD2910"/>
  <c r="AC2910" s="1"/>
  <c r="AD2909"/>
  <c r="AD2908"/>
  <c r="AC2908" s="1"/>
  <c r="AD2907"/>
  <c r="AC2907" s="1"/>
  <c r="AD2906"/>
  <c r="AC2906" s="1"/>
  <c r="AD2905"/>
  <c r="AD2904"/>
  <c r="AC2904" s="1"/>
  <c r="AD2903"/>
  <c r="AC2903" s="1"/>
  <c r="AD2902"/>
  <c r="AC2902" s="1"/>
  <c r="AD2901"/>
  <c r="AD2900"/>
  <c r="AC2900" s="1"/>
  <c r="AD2899"/>
  <c r="AC2899" s="1"/>
  <c r="AD2898"/>
  <c r="AC2898" s="1"/>
  <c r="AD2897"/>
  <c r="AD2896"/>
  <c r="AC2896" s="1"/>
  <c r="AD2895"/>
  <c r="AC2895" s="1"/>
  <c r="AD2894"/>
  <c r="AC2894" s="1"/>
  <c r="AD2893"/>
  <c r="AD2892"/>
  <c r="AC2892" s="1"/>
  <c r="AD2891"/>
  <c r="AC2891" s="1"/>
  <c r="AD2890"/>
  <c r="AC2890" s="1"/>
  <c r="AD3078"/>
  <c r="AD3033"/>
  <c r="AC3033" s="1"/>
  <c r="AD2985"/>
  <c r="AC2985" s="1"/>
  <c r="AD167"/>
  <c r="AC167" s="1"/>
  <c r="AD166"/>
  <c r="AD165"/>
  <c r="AC165" s="1"/>
  <c r="AD164"/>
  <c r="AC164" s="1"/>
  <c r="AD163"/>
  <c r="AC163" s="1"/>
  <c r="AD162"/>
  <c r="AD161"/>
  <c r="AC161" s="1"/>
  <c r="AD160"/>
  <c r="AC160" s="1"/>
  <c r="AD159"/>
  <c r="AC159" s="1"/>
  <c r="AD158"/>
  <c r="AD157"/>
  <c r="AC157" s="1"/>
  <c r="AD156"/>
  <c r="AC156" s="1"/>
  <c r="AD155"/>
  <c r="AC155" s="1"/>
  <c r="AD154"/>
  <c r="AD153"/>
  <c r="AC153" s="1"/>
  <c r="AD152"/>
  <c r="AC152" s="1"/>
  <c r="AD151"/>
  <c r="AC151" s="1"/>
  <c r="AD149"/>
  <c r="AD148"/>
  <c r="AC148" s="1"/>
  <c r="AD147"/>
  <c r="AC147" s="1"/>
  <c r="AD142"/>
  <c r="AC142" s="1"/>
  <c r="AD141"/>
  <c r="AD140"/>
  <c r="AC140" s="1"/>
  <c r="AD139"/>
  <c r="AC139" s="1"/>
  <c r="AD138"/>
  <c r="AC138" s="1"/>
  <c r="AD137"/>
  <c r="AD136"/>
  <c r="AC136" s="1"/>
  <c r="AD135"/>
  <c r="AC135" s="1"/>
  <c r="AD134"/>
  <c r="AC134" s="1"/>
  <c r="AD133"/>
  <c r="AD132"/>
  <c r="AC132" s="1"/>
  <c r="AD131"/>
  <c r="AC131" s="1"/>
  <c r="AD130"/>
  <c r="AC130" s="1"/>
  <c r="AD129"/>
  <c r="AD128"/>
  <c r="AC128" s="1"/>
  <c r="AD127"/>
  <c r="AC127" s="1"/>
  <c r="AD126"/>
  <c r="AC126" s="1"/>
  <c r="AD125"/>
  <c r="AD124"/>
  <c r="AC124" s="1"/>
  <c r="AD123"/>
  <c r="AC123" s="1"/>
  <c r="AD122"/>
  <c r="AC122" s="1"/>
  <c r="AD121"/>
  <c r="AD120"/>
  <c r="AC120" s="1"/>
  <c r="AD119"/>
  <c r="AC119" s="1"/>
  <c r="AD118"/>
  <c r="AC118" s="1"/>
  <c r="AD117"/>
  <c r="AD116"/>
  <c r="AC116" s="1"/>
  <c r="AD115"/>
  <c r="AC115" s="1"/>
  <c r="AD114"/>
  <c r="AC114" s="1"/>
  <c r="AD113"/>
  <c r="AD112"/>
  <c r="AC112" s="1"/>
  <c r="AD111"/>
  <c r="AC111" s="1"/>
  <c r="AD110"/>
  <c r="AC110" s="1"/>
  <c r="AD109"/>
  <c r="AD108"/>
  <c r="AC108" s="1"/>
  <c r="AD107"/>
  <c r="AC107" s="1"/>
  <c r="AD106"/>
  <c r="AC106" s="1"/>
  <c r="AD105"/>
  <c r="AD104"/>
  <c r="AC104" s="1"/>
  <c r="AD103"/>
  <c r="AC103" s="1"/>
  <c r="AD102"/>
  <c r="AC102" s="1"/>
  <c r="AD101"/>
  <c r="AD100"/>
  <c r="AC100" s="1"/>
  <c r="AD99"/>
  <c r="AC99" s="1"/>
  <c r="AD98"/>
  <c r="AC98" s="1"/>
  <c r="AD97"/>
  <c r="AD96"/>
  <c r="AC96" s="1"/>
  <c r="AD95"/>
  <c r="AC95" s="1"/>
  <c r="AD92"/>
  <c r="AC92" s="1"/>
  <c r="AD91"/>
  <c r="AD90"/>
  <c r="AC90" s="1"/>
  <c r="AD89"/>
  <c r="AC89" s="1"/>
  <c r="AD88"/>
  <c r="AC88" s="1"/>
  <c r="AD87"/>
  <c r="AD86"/>
  <c r="AC86" s="1"/>
  <c r="AD85"/>
  <c r="AC85" s="1"/>
  <c r="AD84"/>
  <c r="AC84" s="1"/>
  <c r="AD83"/>
  <c r="AD82"/>
  <c r="AC82" s="1"/>
  <c r="AD81"/>
  <c r="AC81" s="1"/>
  <c r="AD80"/>
  <c r="AC80" s="1"/>
  <c r="AD79"/>
  <c r="AD78"/>
  <c r="AC78" s="1"/>
  <c r="AD77"/>
  <c r="AC77" s="1"/>
  <c r="AD76"/>
  <c r="AC76" s="1"/>
  <c r="AD75"/>
  <c r="AD74"/>
  <c r="AC74" s="1"/>
  <c r="AD73"/>
  <c r="AC73" s="1"/>
  <c r="AD72"/>
  <c r="AC72" s="1"/>
  <c r="AD71"/>
  <c r="AD70"/>
  <c r="AC70" s="1"/>
  <c r="AD69"/>
  <c r="AC69" s="1"/>
  <c r="AD67"/>
  <c r="AC67" s="1"/>
  <c r="AD66"/>
  <c r="AD65"/>
  <c r="AC65" s="1"/>
  <c r="AD64"/>
  <c r="AC64" s="1"/>
  <c r="AD63"/>
  <c r="AC63" s="1"/>
  <c r="AD62"/>
  <c r="AD61"/>
  <c r="AC61" s="1"/>
  <c r="AD60"/>
  <c r="AC60" s="1"/>
  <c r="AD59"/>
  <c r="AC59" s="1"/>
  <c r="AD58"/>
  <c r="AD57"/>
  <c r="AC57" s="1"/>
  <c r="AD56"/>
  <c r="AC56" s="1"/>
  <c r="AD55"/>
  <c r="AC55" s="1"/>
  <c r="AD54"/>
  <c r="AD53"/>
  <c r="AC53" s="1"/>
  <c r="AD52"/>
  <c r="AC52" s="1"/>
  <c r="AD51"/>
  <c r="AC51" s="1"/>
  <c r="AD50"/>
  <c r="AD49"/>
  <c r="AC49" s="1"/>
  <c r="AD48"/>
  <c r="AC48" s="1"/>
  <c r="AD47"/>
  <c r="AC47" s="1"/>
  <c r="AD46"/>
  <c r="AD45"/>
  <c r="AC45" s="1"/>
  <c r="AD44"/>
  <c r="AC44" s="1"/>
  <c r="AD42"/>
  <c r="AC42" s="1"/>
  <c r="AD41"/>
  <c r="AD40"/>
  <c r="AC40" s="1"/>
  <c r="AD39"/>
  <c r="AC39" s="1"/>
  <c r="AD38"/>
  <c r="AC38" s="1"/>
  <c r="AD37"/>
  <c r="AD36"/>
  <c r="AC36" s="1"/>
  <c r="AD35"/>
  <c r="AC35" s="1"/>
  <c r="AD34"/>
  <c r="AC34" s="1"/>
  <c r="AD33"/>
  <c r="AD32"/>
  <c r="AC32" s="1"/>
  <c r="AD31"/>
  <c r="AC31" s="1"/>
  <c r="AD30"/>
  <c r="AC30" s="1"/>
  <c r="AD29"/>
  <c r="AD28"/>
  <c r="AC28" s="1"/>
  <c r="AD27"/>
  <c r="AC27" s="1"/>
  <c r="AD26"/>
  <c r="AC26" s="1"/>
  <c r="AD25"/>
  <c r="AD24"/>
  <c r="AC24" s="1"/>
  <c r="AD23"/>
  <c r="AC23" s="1"/>
  <c r="AD22"/>
  <c r="AC22" s="1"/>
  <c r="AD21"/>
  <c r="AD20"/>
  <c r="AC20" s="1"/>
  <c r="AD19"/>
  <c r="AC19" s="1"/>
  <c r="AD18"/>
  <c r="AC18" s="1"/>
  <c r="AD17"/>
  <c r="AD14"/>
  <c r="AC14" s="1"/>
  <c r="AD13"/>
  <c r="AC13" s="1"/>
  <c r="AD12"/>
  <c r="AC12" s="1"/>
  <c r="AD11"/>
  <c r="AD10"/>
  <c r="AC10" s="1"/>
  <c r="AD9"/>
  <c r="AC9" s="1"/>
  <c r="AD8"/>
  <c r="AC8" s="1"/>
  <c r="AD7"/>
  <c r="AD150"/>
  <c r="AC150" s="1"/>
  <c r="AD146"/>
  <c r="AC146" s="1"/>
  <c r="AD145"/>
  <c r="AC145" s="1"/>
  <c r="AD144"/>
  <c r="AD143"/>
  <c r="AC143" s="1"/>
  <c r="AD94"/>
  <c r="AC94" s="1"/>
  <c r="AD93"/>
  <c r="AC93" s="1"/>
  <c r="AD68"/>
  <c r="AD43"/>
  <c r="AC43" s="1"/>
  <c r="AD16"/>
  <c r="AC16" s="1"/>
  <c r="AD15"/>
  <c r="AC15" s="1"/>
  <c r="AD2885"/>
  <c r="AD2884"/>
  <c r="AC2884" s="1"/>
  <c r="AD2883"/>
  <c r="AC2883" s="1"/>
  <c r="AD2882"/>
  <c r="AC2882" s="1"/>
  <c r="AD2881"/>
  <c r="AD2880"/>
  <c r="AC2880" s="1"/>
  <c r="AD2879"/>
  <c r="AC2879" s="1"/>
  <c r="AD2878"/>
  <c r="AC2878" s="1"/>
  <c r="AD2877"/>
  <c r="AD2876"/>
  <c r="AC2876" s="1"/>
  <c r="AD2875"/>
  <c r="AC2875" s="1"/>
  <c r="AD2874"/>
  <c r="AC2874" s="1"/>
  <c r="AD2873"/>
  <c r="AD2872"/>
  <c r="AC2872" s="1"/>
  <c r="AD2871"/>
  <c r="AC2871" s="1"/>
  <c r="AD2870"/>
  <c r="AC2870" s="1"/>
  <c r="AD2869"/>
  <c r="AD2868"/>
  <c r="AC2868" s="1"/>
  <c r="AD2867"/>
  <c r="AC2867" s="1"/>
  <c r="AD2866"/>
  <c r="AC2866" s="1"/>
  <c r="AD2865"/>
  <c r="AD2864"/>
  <c r="AC2864" s="1"/>
  <c r="AD2863"/>
  <c r="AC2863" s="1"/>
  <c r="AD2862"/>
  <c r="AC2862" s="1"/>
  <c r="AD2861"/>
  <c r="AD2860"/>
  <c r="AC2860" s="1"/>
  <c r="AD2859"/>
  <c r="AC2859" s="1"/>
  <c r="AD2858"/>
  <c r="AC2858" s="1"/>
  <c r="AD2857"/>
  <c r="AD2856"/>
  <c r="AC2856" s="1"/>
  <c r="AD2855"/>
  <c r="AC2855" s="1"/>
  <c r="AD2854"/>
  <c r="AC2854" s="1"/>
  <c r="AD2853"/>
  <c r="AD2852"/>
  <c r="AC2852" s="1"/>
  <c r="AD2851"/>
  <c r="AC2851" s="1"/>
  <c r="AD2850"/>
  <c r="AC2850" s="1"/>
  <c r="AD2849"/>
  <c r="AD2848"/>
  <c r="AC2848" s="1"/>
  <c r="AD2847"/>
  <c r="AC2847" s="1"/>
  <c r="AD2846"/>
  <c r="AC2846" s="1"/>
  <c r="AD2845"/>
  <c r="AD2844"/>
  <c r="AC2844" s="1"/>
  <c r="AD2843"/>
  <c r="AC2843" s="1"/>
  <c r="AD2842"/>
  <c r="AC2842" s="1"/>
  <c r="AD2841"/>
  <c r="AD2840"/>
  <c r="AC2840" s="1"/>
  <c r="AD2839"/>
  <c r="AC2839" s="1"/>
  <c r="AD2838"/>
  <c r="AC2838" s="1"/>
  <c r="AD2837"/>
  <c r="AD2836"/>
  <c r="AC2836" s="1"/>
  <c r="AD2835"/>
  <c r="AC2835" s="1"/>
  <c r="AD2834"/>
  <c r="AC2834" s="1"/>
  <c r="AD2833"/>
  <c r="AD2832"/>
  <c r="AC2832" s="1"/>
  <c r="AD2831"/>
  <c r="AC2831" s="1"/>
  <c r="AD2830"/>
  <c r="AC2830" s="1"/>
  <c r="AD2829"/>
  <c r="AD2828"/>
  <c r="AC2828" s="1"/>
  <c r="AD2827"/>
  <c r="AC2827" s="1"/>
  <c r="AD2826"/>
  <c r="AC2826" s="1"/>
  <c r="AD2825"/>
  <c r="AD2824"/>
  <c r="AC2824" s="1"/>
  <c r="AD2823"/>
  <c r="AC2823" s="1"/>
  <c r="AD2822"/>
  <c r="AC2822" s="1"/>
  <c r="AD2821"/>
  <c r="AD2820"/>
  <c r="AC2820" s="1"/>
  <c r="AD2819"/>
  <c r="AC2819" s="1"/>
  <c r="AD2818"/>
  <c r="AC2818" s="1"/>
  <c r="AD2817"/>
  <c r="AD2816"/>
  <c r="AC2816" s="1"/>
  <c r="AD2815"/>
  <c r="AC2815" s="1"/>
  <c r="AD2814"/>
  <c r="AC2814" s="1"/>
  <c r="AD2813"/>
  <c r="AD2812"/>
  <c r="AC2812" s="1"/>
  <c r="AD2811"/>
  <c r="AC2811" s="1"/>
  <c r="AD2810"/>
  <c r="AC2810" s="1"/>
  <c r="AD2809"/>
  <c r="AD2808"/>
  <c r="AC2808" s="1"/>
  <c r="AD2807"/>
  <c r="AC2807" s="1"/>
  <c r="AD2806"/>
  <c r="AC2806" s="1"/>
  <c r="AD2805"/>
  <c r="AD2804"/>
  <c r="AC2804" s="1"/>
  <c r="AD2803"/>
  <c r="AC2803" s="1"/>
  <c r="AD2802"/>
  <c r="AC2802" s="1"/>
  <c r="AD2801"/>
  <c r="AD2800"/>
  <c r="AC2800" s="1"/>
  <c r="AD2799"/>
  <c r="AC2799" s="1"/>
  <c r="AD2798"/>
  <c r="AC2798" s="1"/>
  <c r="AD2797"/>
  <c r="AD2796"/>
  <c r="AC2796" s="1"/>
  <c r="AD2795"/>
  <c r="AC2795" s="1"/>
  <c r="AD2794"/>
  <c r="AC2794" s="1"/>
  <c r="AD2793"/>
  <c r="AD2792"/>
  <c r="AC2792" s="1"/>
  <c r="AD2791"/>
  <c r="AC2791" s="1"/>
  <c r="AD2790"/>
  <c r="AC2790" s="1"/>
  <c r="AD2789"/>
  <c r="AD2788"/>
  <c r="AC2788" s="1"/>
  <c r="AD2787"/>
  <c r="AC2787" s="1"/>
  <c r="AD2786"/>
  <c r="AC2786" s="1"/>
  <c r="AD2785"/>
  <c r="AD2784"/>
  <c r="AC2784" s="1"/>
  <c r="AD2783"/>
  <c r="AC2783" s="1"/>
  <c r="AD2782"/>
  <c r="AC2782" s="1"/>
  <c r="AD2781"/>
  <c r="AD2780"/>
  <c r="AC2780" s="1"/>
  <c r="AD2779"/>
  <c r="AC2779" s="1"/>
  <c r="AD2778"/>
  <c r="AC2778" s="1"/>
  <c r="AD2777"/>
  <c r="AD2776"/>
  <c r="AC2776" s="1"/>
  <c r="AD2775"/>
  <c r="AC2775" s="1"/>
  <c r="AD2774"/>
  <c r="AC2774" s="1"/>
  <c r="AD2773"/>
  <c r="AD2772"/>
  <c r="AC2772" s="1"/>
  <c r="AD2771"/>
  <c r="AC2771" s="1"/>
  <c r="AD2770"/>
  <c r="AC2770" s="1"/>
  <c r="AD2768"/>
  <c r="AD2767"/>
  <c r="AC2767" s="1"/>
  <c r="AD2766"/>
  <c r="AC2766" s="1"/>
  <c r="AD2765"/>
  <c r="AC2765" s="1"/>
  <c r="AD2764"/>
  <c r="AD2763"/>
  <c r="AC2763" s="1"/>
  <c r="AD2762"/>
  <c r="AC2762" s="1"/>
  <c r="AD2761"/>
  <c r="AC2761" s="1"/>
  <c r="AD2760"/>
  <c r="AD2759"/>
  <c r="AC2759" s="1"/>
  <c r="AD2758"/>
  <c r="AC2758" s="1"/>
  <c r="AD2757"/>
  <c r="AC2757" s="1"/>
  <c r="AD2756"/>
  <c r="AD2755"/>
  <c r="AC2755" s="1"/>
  <c r="AD2754"/>
  <c r="AC2754" s="1"/>
  <c r="AD2753"/>
  <c r="AC2753" s="1"/>
  <c r="AD2752"/>
  <c r="AD2751"/>
  <c r="AC2751" s="1"/>
  <c r="AD2750"/>
  <c r="AC2750" s="1"/>
  <c r="AD2749"/>
  <c r="AC2749" s="1"/>
  <c r="AD2748"/>
  <c r="AD2747"/>
  <c r="AC2747" s="1"/>
  <c r="AD2746"/>
  <c r="AC2746" s="1"/>
  <c r="AD2745"/>
  <c r="AC2745" s="1"/>
  <c r="AD2744"/>
  <c r="AD2743"/>
  <c r="AC2743" s="1"/>
  <c r="AD2742"/>
  <c r="AC2742" s="1"/>
  <c r="AD2741"/>
  <c r="AC2741" s="1"/>
  <c r="AD2740"/>
  <c r="AD2739"/>
  <c r="AC2739" s="1"/>
  <c r="AD2738"/>
  <c r="AC2738" s="1"/>
  <c r="AD2737"/>
  <c r="AC2737" s="1"/>
  <c r="AD2736"/>
  <c r="AD2735"/>
  <c r="AC2735" s="1"/>
  <c r="AD2734"/>
  <c r="AC2734" s="1"/>
  <c r="AD2733"/>
  <c r="AC2733" s="1"/>
  <c r="AD2732"/>
  <c r="AD2731"/>
  <c r="AC2731" s="1"/>
  <c r="AD2730"/>
  <c r="AC2730" s="1"/>
  <c r="AD2729"/>
  <c r="AC2729" s="1"/>
  <c r="AD2728"/>
  <c r="AD2727"/>
  <c r="AC2727" s="1"/>
  <c r="AD2726"/>
  <c r="AC2726" s="1"/>
  <c r="AD2725"/>
  <c r="AC2725" s="1"/>
  <c r="AD2724"/>
  <c r="AD2723"/>
  <c r="AC2723" s="1"/>
  <c r="AD2722"/>
  <c r="AC2722" s="1"/>
  <c r="AD2721"/>
  <c r="AC2721" s="1"/>
  <c r="AD2720"/>
  <c r="AD2719"/>
  <c r="AC2719" s="1"/>
  <c r="AD2718"/>
  <c r="AC2718" s="1"/>
  <c r="AD2717"/>
  <c r="AC2717" s="1"/>
  <c r="AD2716"/>
  <c r="AD2715"/>
  <c r="AC2715" s="1"/>
  <c r="AD2714"/>
  <c r="AC2714" s="1"/>
  <c r="AD2713"/>
  <c r="AC2713" s="1"/>
  <c r="AD2712"/>
  <c r="AD2711"/>
  <c r="AC2711" s="1"/>
  <c r="AD2710"/>
  <c r="AC2710" s="1"/>
  <c r="AD2709"/>
  <c r="AC2709" s="1"/>
  <c r="AD2708"/>
  <c r="AC2708" s="1"/>
  <c r="AD2769"/>
  <c r="AC2769" s="1"/>
  <c r="AD2705"/>
  <c r="AC2705" s="1"/>
  <c r="AD2704"/>
  <c r="AC2704" s="1"/>
  <c r="AD2703"/>
  <c r="AD2702"/>
  <c r="AC2702" s="1"/>
  <c r="AD2701"/>
  <c r="AC2701" s="1"/>
  <c r="AD2700"/>
  <c r="AC2700" s="1"/>
  <c r="AD2699"/>
  <c r="AD2698"/>
  <c r="AC2698" s="1"/>
  <c r="AD2697"/>
  <c r="AC2697" s="1"/>
  <c r="AD2696"/>
  <c r="AC2696" s="1"/>
  <c r="AD2695"/>
  <c r="AD2694"/>
  <c r="AC2694" s="1"/>
  <c r="AD2693"/>
  <c r="AC2693" s="1"/>
  <c r="AD2692"/>
  <c r="AC2692" s="1"/>
  <c r="AD2690"/>
  <c r="AD2689"/>
  <c r="AC2689" s="1"/>
  <c r="AD2688"/>
  <c r="AC2688" s="1"/>
  <c r="AD2687"/>
  <c r="AC2687" s="1"/>
  <c r="AD2686"/>
  <c r="AD2685"/>
  <c r="AC2685" s="1"/>
  <c r="AD2684"/>
  <c r="AC2684" s="1"/>
  <c r="AD2683"/>
  <c r="AC2683" s="1"/>
  <c r="AD2682"/>
  <c r="AD2681"/>
  <c r="AC2681" s="1"/>
  <c r="AD2680"/>
  <c r="AC2680" s="1"/>
  <c r="AD2679"/>
  <c r="AC2679" s="1"/>
  <c r="AD2678"/>
  <c r="AD2677"/>
  <c r="AC2677" s="1"/>
  <c r="AD2676"/>
  <c r="AC2676" s="1"/>
  <c r="AD2675"/>
  <c r="AC2675" s="1"/>
  <c r="AD2674"/>
  <c r="AD2673"/>
  <c r="AC2673" s="1"/>
  <c r="AD2672"/>
  <c r="AC2672" s="1"/>
  <c r="AD2671"/>
  <c r="AC2671" s="1"/>
  <c r="AD2670"/>
  <c r="AD2669"/>
  <c r="AC2669" s="1"/>
  <c r="AD2668"/>
  <c r="AC2668" s="1"/>
  <c r="AD2667"/>
  <c r="AC2667" s="1"/>
  <c r="AD2666"/>
  <c r="AD2665"/>
  <c r="AC2665" s="1"/>
  <c r="AD2664"/>
  <c r="AC2664" s="1"/>
  <c r="AD2663"/>
  <c r="AC2663" s="1"/>
  <c r="AD2662"/>
  <c r="AD2661"/>
  <c r="AC2661" s="1"/>
  <c r="AD2660"/>
  <c r="AC2660" s="1"/>
  <c r="AD2659"/>
  <c r="AC2659" s="1"/>
  <c r="AD2658"/>
  <c r="AD2657"/>
  <c r="AC2657" s="1"/>
  <c r="AD2656"/>
  <c r="AC2656" s="1"/>
  <c r="AD2655"/>
  <c r="AC2655" s="1"/>
  <c r="AD2654"/>
  <c r="AD2653"/>
  <c r="AC2653" s="1"/>
  <c r="AD2652"/>
  <c r="AC2652" s="1"/>
  <c r="AD2651"/>
  <c r="AC2651" s="1"/>
  <c r="AD2650"/>
  <c r="AD2649"/>
  <c r="AC2649" s="1"/>
  <c r="AD2648"/>
  <c r="AC2648" s="1"/>
  <c r="AD2647"/>
  <c r="AC2647" s="1"/>
  <c r="AD2646"/>
  <c r="AD2645"/>
  <c r="AC2645" s="1"/>
  <c r="AD2644"/>
  <c r="AC2644" s="1"/>
  <c r="AD2643"/>
  <c r="AC2643" s="1"/>
  <c r="AD2642"/>
  <c r="AD2641"/>
  <c r="AC2641" s="1"/>
  <c r="AD2640"/>
  <c r="AC2640" s="1"/>
  <c r="AD2639"/>
  <c r="AC2639" s="1"/>
  <c r="AD2638"/>
  <c r="AD2637"/>
  <c r="AC2637" s="1"/>
  <c r="AD2636"/>
  <c r="AC2636" s="1"/>
  <c r="AD2635"/>
  <c r="AC2635" s="1"/>
  <c r="AD2634"/>
  <c r="AD2633"/>
  <c r="AC2633" s="1"/>
  <c r="AD2632"/>
  <c r="AC2632" s="1"/>
  <c r="AD2631"/>
  <c r="AC2631" s="1"/>
  <c r="AD2630"/>
  <c r="AD2629"/>
  <c r="AC2629" s="1"/>
  <c r="AD2628"/>
  <c r="AC2628" s="1"/>
  <c r="AD2627"/>
  <c r="AC2627" s="1"/>
  <c r="AD2626"/>
  <c r="AD2625"/>
  <c r="AC2625" s="1"/>
  <c r="AD2624"/>
  <c r="AC2624" s="1"/>
  <c r="AD2623"/>
  <c r="AC2623" s="1"/>
  <c r="AD2622"/>
  <c r="AD2621"/>
  <c r="AC2621" s="1"/>
  <c r="AD2620"/>
  <c r="AC2620" s="1"/>
  <c r="AD2619"/>
  <c r="AC2619" s="1"/>
  <c r="AD2618"/>
  <c r="AD2617"/>
  <c r="AC2617" s="1"/>
  <c r="AD2616"/>
  <c r="AC2616" s="1"/>
  <c r="AD2615"/>
  <c r="AC2615" s="1"/>
  <c r="AD2614"/>
  <c r="AD2613"/>
  <c r="AC2613" s="1"/>
  <c r="AD2612"/>
  <c r="AC2612" s="1"/>
  <c r="AD2611"/>
  <c r="AC2611" s="1"/>
  <c r="AD2610"/>
  <c r="AD2609"/>
  <c r="AC2609" s="1"/>
  <c r="AD2608"/>
  <c r="AC2608" s="1"/>
  <c r="AD2607"/>
  <c r="AC2607" s="1"/>
  <c r="AD2606"/>
  <c r="AD2605"/>
  <c r="AC2605" s="1"/>
  <c r="AD2604"/>
  <c r="AC2604" s="1"/>
  <c r="AD2603"/>
  <c r="AC2603" s="1"/>
  <c r="AD2602"/>
  <c r="AD2601"/>
  <c r="AC2601" s="1"/>
  <c r="AD2600"/>
  <c r="AC2600" s="1"/>
  <c r="AD2599"/>
  <c r="AC2599" s="1"/>
  <c r="AD2598"/>
  <c r="AD2597"/>
  <c r="AC2597" s="1"/>
  <c r="AD2596"/>
  <c r="AC2596" s="1"/>
  <c r="AD2595"/>
  <c r="AC2595" s="1"/>
  <c r="AD2594"/>
  <c r="AD2593"/>
  <c r="AC2593" s="1"/>
  <c r="AD2592"/>
  <c r="AC2592" s="1"/>
  <c r="AD2591"/>
  <c r="AC2591" s="1"/>
  <c r="AD2590"/>
  <c r="AD2589"/>
  <c r="AC2589" s="1"/>
  <c r="AD2588"/>
  <c r="AC2588" s="1"/>
  <c r="AD2587"/>
  <c r="AC2587" s="1"/>
  <c r="AD2586"/>
  <c r="AD2585"/>
  <c r="AC2585" s="1"/>
  <c r="AD2584"/>
  <c r="AC2584" s="1"/>
  <c r="AD2583"/>
  <c r="AC2583" s="1"/>
  <c r="AD2582"/>
  <c r="AD2581"/>
  <c r="AC2581" s="1"/>
  <c r="AD2580"/>
  <c r="AC2580" s="1"/>
  <c r="AD2579"/>
  <c r="AC2579" s="1"/>
  <c r="AD2578"/>
  <c r="AD2577"/>
  <c r="AC2577" s="1"/>
  <c r="AD2576"/>
  <c r="AC2576" s="1"/>
  <c r="AD2575"/>
  <c r="AC2575" s="1"/>
  <c r="AD2574"/>
  <c r="AD2573"/>
  <c r="AC2573" s="1"/>
  <c r="AD2572"/>
  <c r="AC2572" s="1"/>
  <c r="AD2571"/>
  <c r="AC2571" s="1"/>
  <c r="AD2570"/>
  <c r="AD2569"/>
  <c r="AC2569" s="1"/>
  <c r="AD2568"/>
  <c r="AC2568" s="1"/>
  <c r="AD2567"/>
  <c r="AC2567" s="1"/>
  <c r="AD2566"/>
  <c r="AD2565"/>
  <c r="AC2565" s="1"/>
  <c r="AD2564"/>
  <c r="AC2564" s="1"/>
  <c r="AD2563"/>
  <c r="AC2563" s="1"/>
  <c r="AD2562"/>
  <c r="AD2561"/>
  <c r="AC2561" s="1"/>
  <c r="AD2560"/>
  <c r="AC2560" s="1"/>
  <c r="AD2559"/>
  <c r="AC2559" s="1"/>
  <c r="AD2558"/>
  <c r="AD2557"/>
  <c r="AC2557" s="1"/>
  <c r="AD2556"/>
  <c r="AC2556" s="1"/>
  <c r="AD2555"/>
  <c r="AC2555" s="1"/>
  <c r="AD2554"/>
  <c r="AD2553"/>
  <c r="AC2553" s="1"/>
  <c r="AD2552"/>
  <c r="AC2552" s="1"/>
  <c r="AD2551"/>
  <c r="AC2551" s="1"/>
  <c r="AD2550"/>
  <c r="AD2549"/>
  <c r="AC2549" s="1"/>
  <c r="AD2548"/>
  <c r="AC2548" s="1"/>
  <c r="AD2547"/>
  <c r="AC2547" s="1"/>
  <c r="AD2546"/>
  <c r="AD2545"/>
  <c r="AC2545" s="1"/>
  <c r="AD2544"/>
  <c r="AC2544" s="1"/>
  <c r="AD2543"/>
  <c r="AC2543" s="1"/>
  <c r="AD2542"/>
  <c r="AD2541"/>
  <c r="AC2541" s="1"/>
  <c r="AD2540"/>
  <c r="AC2540" s="1"/>
  <c r="AD2539"/>
  <c r="AC2539" s="1"/>
  <c r="AD2538"/>
  <c r="AD2537"/>
  <c r="AC2537" s="1"/>
  <c r="AD2536"/>
  <c r="AC2536" s="1"/>
  <c r="AD2535"/>
  <c r="AC2535" s="1"/>
  <c r="AD2534"/>
  <c r="AD2533"/>
  <c r="AC2533" s="1"/>
  <c r="AD2532"/>
  <c r="AC2532" s="1"/>
  <c r="AD2531"/>
  <c r="AC2531" s="1"/>
  <c r="AD2530"/>
  <c r="AD2529"/>
  <c r="AC2529" s="1"/>
  <c r="AD2528"/>
  <c r="AC2528" s="1"/>
  <c r="AD2527"/>
  <c r="AC2527" s="1"/>
  <c r="AD2526"/>
  <c r="AD2525"/>
  <c r="AC2525" s="1"/>
  <c r="AD2524"/>
  <c r="AC2524" s="1"/>
  <c r="AD2523"/>
  <c r="AC2523" s="1"/>
  <c r="AD2522"/>
  <c r="AD2521"/>
  <c r="AC2521" s="1"/>
  <c r="AD2520"/>
  <c r="AC2520" s="1"/>
  <c r="AD2519"/>
  <c r="AC2519" s="1"/>
  <c r="AD2518"/>
  <c r="AD2517"/>
  <c r="AC2517" s="1"/>
  <c r="AD2516"/>
  <c r="AC2516" s="1"/>
  <c r="AD2515"/>
  <c r="AC2515" s="1"/>
  <c r="AD2514"/>
  <c r="AD2513"/>
  <c r="AC2513" s="1"/>
  <c r="AD2512"/>
  <c r="AC2512" s="1"/>
  <c r="AD2511"/>
  <c r="AC2511" s="1"/>
  <c r="AD2510"/>
  <c r="AD2509"/>
  <c r="AC2509" s="1"/>
  <c r="AD2508"/>
  <c r="AC2508" s="1"/>
  <c r="AD2507"/>
  <c r="AC2507" s="1"/>
  <c r="AD2506"/>
  <c r="AD2505"/>
  <c r="AC2505" s="1"/>
  <c r="AD2504"/>
  <c r="AC2504" s="1"/>
  <c r="AD2503"/>
  <c r="AC2503" s="1"/>
  <c r="AD2502"/>
  <c r="AD2501"/>
  <c r="AC2501" s="1"/>
  <c r="AD2500"/>
  <c r="AC2500" s="1"/>
  <c r="AD2499"/>
  <c r="AC2499" s="1"/>
  <c r="AD2498"/>
  <c r="AD2691"/>
  <c r="AC2691" s="1"/>
  <c r="AD2495"/>
  <c r="AC2495" s="1"/>
  <c r="AD2494"/>
  <c r="AC2494" s="1"/>
  <c r="AD2493"/>
  <c r="AD2492"/>
  <c r="AC2492" s="1"/>
  <c r="AD2491"/>
  <c r="AC2491" s="1"/>
  <c r="AD2490"/>
  <c r="AC2490" s="1"/>
  <c r="AD2489"/>
  <c r="AD2488"/>
  <c r="AC2488" s="1"/>
  <c r="AD2487"/>
  <c r="AC2487" s="1"/>
  <c r="AD2486"/>
  <c r="AC2486" s="1"/>
  <c r="AD2485"/>
  <c r="AD2484"/>
  <c r="AC2484" s="1"/>
  <c r="AD2483"/>
  <c r="AC2483" s="1"/>
  <c r="AD2482"/>
  <c r="AC2482" s="1"/>
  <c r="AD2481"/>
  <c r="AD2480"/>
  <c r="AC2480" s="1"/>
  <c r="AD2479"/>
  <c r="AC2479" s="1"/>
  <c r="AD2478"/>
  <c r="AC2478" s="1"/>
  <c r="AD2477"/>
  <c r="AD2476"/>
  <c r="AC2476" s="1"/>
  <c r="AD2475"/>
  <c r="AC2475" s="1"/>
  <c r="AD2474"/>
  <c r="AC2474" s="1"/>
  <c r="AD2473"/>
  <c r="AD2472"/>
  <c r="AC2472" s="1"/>
  <c r="AD2471"/>
  <c r="AC2471" s="1"/>
  <c r="AD2470"/>
  <c r="AC2470" s="1"/>
  <c r="AD2469"/>
  <c r="AD2468"/>
  <c r="AC2468" s="1"/>
  <c r="AD2467"/>
  <c r="AC2467" s="1"/>
  <c r="AD2466"/>
  <c r="AC2466" s="1"/>
  <c r="AD2465"/>
  <c r="AD2464"/>
  <c r="AC2464" s="1"/>
  <c r="AD2463"/>
  <c r="AC2463" s="1"/>
  <c r="AD2462"/>
  <c r="AC2462" s="1"/>
  <c r="AD2461"/>
  <c r="AD2460"/>
  <c r="AC2460" s="1"/>
  <c r="AD2459"/>
  <c r="AC2459" s="1"/>
  <c r="AD2458"/>
  <c r="AC2458" s="1"/>
  <c r="AD2457"/>
  <c r="AD2456"/>
  <c r="AC2456" s="1"/>
  <c r="AD2455"/>
  <c r="AC2455" s="1"/>
  <c r="AD2454"/>
  <c r="AC2454" s="1"/>
  <c r="AD2453"/>
  <c r="AD2452"/>
  <c r="AC2452" s="1"/>
  <c r="AD2451"/>
  <c r="AC2451" s="1"/>
  <c r="AD2450"/>
  <c r="AC2450" s="1"/>
  <c r="AD2449"/>
  <c r="AD2448"/>
  <c r="AC2448" s="1"/>
  <c r="AD2447"/>
  <c r="AC2447" s="1"/>
  <c r="AD2446"/>
  <c r="AC2446" s="1"/>
  <c r="AD2445"/>
  <c r="AD2444"/>
  <c r="AC2444" s="1"/>
  <c r="AD2443"/>
  <c r="AC2443" s="1"/>
  <c r="AD2442"/>
  <c r="AC2442" s="1"/>
  <c r="AD2441"/>
  <c r="AD2440"/>
  <c r="AC2440" s="1"/>
  <c r="AD2439"/>
  <c r="AC2439" s="1"/>
  <c r="AD2438"/>
  <c r="AC2438" s="1"/>
  <c r="AD2437"/>
  <c r="AD2436"/>
  <c r="AC2436" s="1"/>
  <c r="AD2435"/>
  <c r="AC2435" s="1"/>
  <c r="AD2434"/>
  <c r="AC2434" s="1"/>
  <c r="AD2433"/>
  <c r="AD2432"/>
  <c r="AC2432" s="1"/>
  <c r="AD2431"/>
  <c r="AC2431" s="1"/>
  <c r="AD2430"/>
  <c r="AC2430" s="1"/>
  <c r="AD2429"/>
  <c r="AD2428"/>
  <c r="AC2428" s="1"/>
  <c r="AD2427"/>
  <c r="AC2427" s="1"/>
  <c r="AD2426"/>
  <c r="AC2426" s="1"/>
  <c r="AD2425"/>
  <c r="AD2424"/>
  <c r="AC2424" s="1"/>
  <c r="AD2423"/>
  <c r="AC2423" s="1"/>
  <c r="AD2422"/>
  <c r="AC2422" s="1"/>
  <c r="AD2421"/>
  <c r="AD2420"/>
  <c r="AC2420" s="1"/>
  <c r="AD2419"/>
  <c r="AC2419" s="1"/>
  <c r="AD2418"/>
  <c r="AC2418" s="1"/>
  <c r="AD2417"/>
  <c r="AD2416"/>
  <c r="AC2416" s="1"/>
  <c r="AD2415"/>
  <c r="AC2415" s="1"/>
  <c r="AD2414"/>
  <c r="AC2414" s="1"/>
  <c r="AD2413"/>
  <c r="AD2412"/>
  <c r="AC2412" s="1"/>
  <c r="AD2411"/>
  <c r="AC2411" s="1"/>
  <c r="AD2410"/>
  <c r="AC2410" s="1"/>
  <c r="AD2409"/>
  <c r="AD2408"/>
  <c r="AC2408" s="1"/>
  <c r="AD2407"/>
  <c r="AC2407" s="1"/>
  <c r="AD2406"/>
  <c r="AC2406" s="1"/>
  <c r="AD2405"/>
  <c r="AD2404"/>
  <c r="AC2404" s="1"/>
  <c r="AD2403"/>
  <c r="AC2403" s="1"/>
  <c r="AD2402"/>
  <c r="AC2402" s="1"/>
  <c r="AD2401"/>
  <c r="AD2400"/>
  <c r="AC2400" s="1"/>
  <c r="AD2399"/>
  <c r="AC2399" s="1"/>
  <c r="AD2398"/>
  <c r="AC2398" s="1"/>
  <c r="AD2397"/>
  <c r="AD2396"/>
  <c r="AC2396" s="1"/>
  <c r="AD2395"/>
  <c r="AC2395" s="1"/>
  <c r="AD2394"/>
  <c r="AC2394" s="1"/>
  <c r="AD2393"/>
  <c r="AD2392"/>
  <c r="AC2392" s="1"/>
  <c r="AD2391"/>
  <c r="AC2391" s="1"/>
  <c r="AD2390"/>
  <c r="AC2390" s="1"/>
  <c r="AD2389"/>
  <c r="AD2388"/>
  <c r="AC2388" s="1"/>
  <c r="AD2387"/>
  <c r="AC2387" s="1"/>
  <c r="AD2386"/>
  <c r="AC2386" s="1"/>
  <c r="AD2385"/>
  <c r="AD2384"/>
  <c r="AC2384" s="1"/>
  <c r="AD2383"/>
  <c r="AC2383" s="1"/>
  <c r="AD2382"/>
  <c r="AC2382" s="1"/>
  <c r="AD2381"/>
  <c r="AD2380"/>
  <c r="AC2380" s="1"/>
  <c r="AD2379"/>
  <c r="AC2379" s="1"/>
  <c r="AD2378"/>
  <c r="AC2378" s="1"/>
  <c r="AD2377"/>
  <c r="AD2376"/>
  <c r="AC2376" s="1"/>
  <c r="AD2375"/>
  <c r="AC2375" s="1"/>
  <c r="AD2374"/>
  <c r="AC2374" s="1"/>
  <c r="AD2373"/>
  <c r="AD2372"/>
  <c r="AC2372" s="1"/>
  <c r="AD2371"/>
  <c r="AC2371" s="1"/>
  <c r="AD2370"/>
  <c r="AC2370" s="1"/>
  <c r="AD2369"/>
  <c r="AD2368"/>
  <c r="AC2368" s="1"/>
  <c r="AD2367"/>
  <c r="AC2367" s="1"/>
  <c r="AD2366"/>
  <c r="AC2366" s="1"/>
  <c r="AD2365"/>
  <c r="AD2364"/>
  <c r="AC2364" s="1"/>
  <c r="AD2363"/>
  <c r="AC2363" s="1"/>
  <c r="AD2362"/>
  <c r="AC2362" s="1"/>
  <c r="AD2361"/>
  <c r="AD2360"/>
  <c r="AC2360" s="1"/>
  <c r="AD2359"/>
  <c r="AC2359" s="1"/>
  <c r="AD2358"/>
  <c r="AC2358" s="1"/>
  <c r="AD2357"/>
  <c r="AD2356"/>
  <c r="AC2356" s="1"/>
  <c r="AD2355"/>
  <c r="AC2355" s="1"/>
  <c r="AD2354"/>
  <c r="AC2354" s="1"/>
  <c r="AD2353"/>
  <c r="AD2352"/>
  <c r="AC2352" s="1"/>
  <c r="AD2351"/>
  <c r="AC2351" s="1"/>
  <c r="AD2350"/>
  <c r="AC2350" s="1"/>
  <c r="AD2349"/>
  <c r="AD2348"/>
  <c r="AC2348" s="1"/>
  <c r="AD2347"/>
  <c r="AC2347" s="1"/>
  <c r="AD2346"/>
  <c r="AC2346" s="1"/>
  <c r="AD2345"/>
  <c r="AD2344"/>
  <c r="AC2344" s="1"/>
  <c r="AD2343"/>
  <c r="AC2343" s="1"/>
  <c r="AD2342"/>
  <c r="AC2342" s="1"/>
  <c r="AD2341"/>
  <c r="AD2340"/>
  <c r="AC2340" s="1"/>
  <c r="AD2339"/>
  <c r="AC2339" s="1"/>
  <c r="AD2336"/>
  <c r="AC2336" s="1"/>
  <c r="AD2335"/>
  <c r="AD2334"/>
  <c r="AC2334" s="1"/>
  <c r="AD2333"/>
  <c r="AC2333" s="1"/>
  <c r="AD2332"/>
  <c r="AC2332" s="1"/>
  <c r="AD2331"/>
  <c r="AD2330"/>
  <c r="AC2330" s="1"/>
  <c r="AD2329"/>
  <c r="AC2329" s="1"/>
  <c r="AD2328"/>
  <c r="AC2328" s="1"/>
  <c r="AD2327"/>
  <c r="AD2326"/>
  <c r="AC2326" s="1"/>
  <c r="AD2325"/>
  <c r="AC2325" s="1"/>
  <c r="AD2324"/>
  <c r="AC2324" s="1"/>
  <c r="AD2323"/>
  <c r="AD2322"/>
  <c r="AC2322" s="1"/>
  <c r="AD2321"/>
  <c r="AC2321" s="1"/>
  <c r="AD2320"/>
  <c r="AC2320" s="1"/>
  <c r="AD2319"/>
  <c r="AD2318"/>
  <c r="AC2318" s="1"/>
  <c r="AD2317"/>
  <c r="AC2317" s="1"/>
  <c r="AD2316"/>
  <c r="AC2316" s="1"/>
  <c r="AD2315"/>
  <c r="AD2314"/>
  <c r="AC2314" s="1"/>
  <c r="AD2313"/>
  <c r="AC2313" s="1"/>
  <c r="AD2312"/>
  <c r="AC2312" s="1"/>
  <c r="AD2311"/>
  <c r="AD2310"/>
  <c r="AC2310" s="1"/>
  <c r="AD2309"/>
  <c r="AC2309" s="1"/>
  <c r="AD2308"/>
  <c r="AC2308" s="1"/>
  <c r="AD2307"/>
  <c r="AD2306"/>
  <c r="AC2306" s="1"/>
  <c r="AD2305"/>
  <c r="AC2305" s="1"/>
  <c r="AD2304"/>
  <c r="AC2304" s="1"/>
  <c r="AD2338"/>
  <c r="AD2337"/>
  <c r="AC2337" s="1"/>
  <c r="AD2301"/>
  <c r="AC2301" s="1"/>
  <c r="AD2300"/>
  <c r="AC2300" s="1"/>
  <c r="AD2299"/>
  <c r="AD2298"/>
  <c r="AC2298" s="1"/>
  <c r="AD2297"/>
  <c r="AC2297" s="1"/>
  <c r="AD2296"/>
  <c r="AC2296" s="1"/>
  <c r="AD2295"/>
  <c r="AD2294"/>
  <c r="AC2294" s="1"/>
  <c r="AD2293"/>
  <c r="AC2293" s="1"/>
  <c r="AD2292"/>
  <c r="AC2292" s="1"/>
  <c r="AD2291"/>
  <c r="AD2290"/>
  <c r="AC2290" s="1"/>
  <c r="AD2289"/>
  <c r="AC2289" s="1"/>
  <c r="AD2288"/>
  <c r="AC2288" s="1"/>
  <c r="AD2287"/>
  <c r="AD2286"/>
  <c r="AC2286" s="1"/>
  <c r="AD2285"/>
  <c r="AC2285" s="1"/>
  <c r="AD2284"/>
  <c r="AC2284" s="1"/>
  <c r="AD2283"/>
  <c r="AD2282"/>
  <c r="AC2282" s="1"/>
  <c r="AD2281"/>
  <c r="AC2281" s="1"/>
  <c r="AD2280"/>
  <c r="AC2280" s="1"/>
  <c r="AD2279"/>
  <c r="AD2278"/>
  <c r="AC2278" s="1"/>
  <c r="AD2277"/>
  <c r="AC2277" s="1"/>
  <c r="AD2276"/>
  <c r="AC2276" s="1"/>
  <c r="AD2275"/>
  <c r="AD2274"/>
  <c r="AC2274" s="1"/>
  <c r="AD2273"/>
  <c r="AC2273" s="1"/>
  <c r="AD2272"/>
  <c r="AC2272" s="1"/>
  <c r="AD2271"/>
  <c r="AD2270"/>
  <c r="AC2270" s="1"/>
  <c r="AD2269"/>
  <c r="AC2269" s="1"/>
  <c r="AD2268"/>
  <c r="AC2268" s="1"/>
  <c r="AD2267"/>
  <c r="AD2266"/>
  <c r="AC2266" s="1"/>
  <c r="AD2265"/>
  <c r="AC2265" s="1"/>
  <c r="AD2264"/>
  <c r="AC2264" s="1"/>
  <c r="AD2263"/>
  <c r="AD2262"/>
  <c r="AC2262" s="1"/>
  <c r="AD2261"/>
  <c r="AC2261" s="1"/>
  <c r="AD2260"/>
  <c r="AC2260" s="1"/>
  <c r="AD2259"/>
  <c r="AD2258"/>
  <c r="AC2258" s="1"/>
  <c r="AD2257"/>
  <c r="AC2257" s="1"/>
  <c r="AD2256"/>
  <c r="AC2256" s="1"/>
  <c r="AD2255"/>
  <c r="AD2254"/>
  <c r="AC2254" s="1"/>
  <c r="AD2253"/>
  <c r="AC2253" s="1"/>
  <c r="AD2252"/>
  <c r="AC2252" s="1"/>
  <c r="AD2251"/>
  <c r="AD2250"/>
  <c r="AC2250" s="1"/>
  <c r="AD2249"/>
  <c r="AC2249" s="1"/>
  <c r="AD2248"/>
  <c r="AC2248" s="1"/>
  <c r="AD2247"/>
  <c r="AD2246"/>
  <c r="AC2246" s="1"/>
  <c r="AD2245"/>
  <c r="AC2245" s="1"/>
  <c r="AD2244"/>
  <c r="AC2244" s="1"/>
  <c r="AD2243"/>
  <c r="AD2242"/>
  <c r="AC2242" s="1"/>
  <c r="AD2241"/>
  <c r="AC2241" s="1"/>
  <c r="AD2240"/>
  <c r="AC2240" s="1"/>
  <c r="AD2239"/>
  <c r="AD2238"/>
  <c r="AC2238" s="1"/>
  <c r="AD2237"/>
  <c r="AC2237" s="1"/>
  <c r="AD2236"/>
  <c r="AC2236" s="1"/>
  <c r="AD2235"/>
  <c r="AD2234"/>
  <c r="AC2234" s="1"/>
  <c r="AD2233"/>
  <c r="AC2233" s="1"/>
  <c r="AD2232"/>
  <c r="AC2232" s="1"/>
  <c r="AD2231"/>
  <c r="AD2230"/>
  <c r="AC2230" s="1"/>
  <c r="AD2229"/>
  <c r="AC2229" s="1"/>
  <c r="AD2228"/>
  <c r="AC2228" s="1"/>
  <c r="AD2227"/>
  <c r="AD2226"/>
  <c r="AC2226" s="1"/>
  <c r="AD2225"/>
  <c r="AC2225" s="1"/>
  <c r="AD2224"/>
  <c r="AC2224" s="1"/>
  <c r="AD2223"/>
  <c r="AD2222"/>
  <c r="AC2222" s="1"/>
  <c r="AD2221"/>
  <c r="AC2221" s="1"/>
  <c r="AD2220"/>
  <c r="AC2220" s="1"/>
  <c r="AD2219"/>
  <c r="AD2218"/>
  <c r="AC2218" s="1"/>
  <c r="AD2217"/>
  <c r="AC2217" s="1"/>
  <c r="AD2216"/>
  <c r="AC2216" s="1"/>
  <c r="AD2215"/>
  <c r="AD2214"/>
  <c r="AC2214" s="1"/>
  <c r="AD2213"/>
  <c r="AC2213" s="1"/>
  <c r="AD2212"/>
  <c r="AC2212" s="1"/>
  <c r="AD2211"/>
  <c r="AD2210"/>
  <c r="AC2210" s="1"/>
  <c r="AD2209"/>
  <c r="AC2209" s="1"/>
  <c r="AD2208"/>
  <c r="AC2208" s="1"/>
  <c r="AD2207"/>
  <c r="AD2206"/>
  <c r="AC2206" s="1"/>
  <c r="AD2205"/>
  <c r="AC2205" s="1"/>
  <c r="AD2204"/>
  <c r="AC2204" s="1"/>
  <c r="AD2203"/>
  <c r="AD2202"/>
  <c r="AC2202" s="1"/>
  <c r="AD2201"/>
  <c r="AC2201" s="1"/>
  <c r="AD2200"/>
  <c r="AC2200" s="1"/>
  <c r="AD2199"/>
  <c r="AD2198"/>
  <c r="AC2198" s="1"/>
  <c r="AD2197"/>
  <c r="AC2197" s="1"/>
  <c r="AD2196"/>
  <c r="AC2196" s="1"/>
  <c r="AD2195"/>
  <c r="AD2194"/>
  <c r="AC2194" s="1"/>
  <c r="AD2193"/>
  <c r="AC2193" s="1"/>
  <c r="AD2192"/>
  <c r="AC2192" s="1"/>
  <c r="AD2191"/>
  <c r="AD2190"/>
  <c r="AC2190" s="1"/>
  <c r="AD2189"/>
  <c r="AC2189" s="1"/>
  <c r="AD2188"/>
  <c r="AC2188" s="1"/>
  <c r="AD2187"/>
  <c r="AD2186"/>
  <c r="AC2186" s="1"/>
  <c r="AD2185"/>
  <c r="AC2185" s="1"/>
  <c r="AD2184"/>
  <c r="AC2184" s="1"/>
  <c r="AD2183"/>
  <c r="AD2182"/>
  <c r="AC2182" s="1"/>
  <c r="AD2181"/>
  <c r="AC2181" s="1"/>
  <c r="AD2180"/>
  <c r="AC2180" s="1"/>
  <c r="AD2179"/>
  <c r="AD2178"/>
  <c r="AC2178" s="1"/>
  <c r="AD2177"/>
  <c r="AC2177" s="1"/>
  <c r="AD2176"/>
  <c r="AC2176" s="1"/>
  <c r="AD2175"/>
  <c r="AD2174"/>
  <c r="AC2174" s="1"/>
  <c r="AD2173"/>
  <c r="AC2173" s="1"/>
  <c r="AD2172"/>
  <c r="AC2172" s="1"/>
  <c r="AD2171"/>
  <c r="AD2170"/>
  <c r="AC2170" s="1"/>
  <c r="AD2169"/>
  <c r="AC2169" s="1"/>
  <c r="AD2168"/>
  <c r="AC2168" s="1"/>
  <c r="AD2167"/>
  <c r="AD2166"/>
  <c r="AC2166" s="1"/>
  <c r="AD2165"/>
  <c r="AC2165" s="1"/>
  <c r="AD2164"/>
  <c r="AC2164" s="1"/>
  <c r="AD2163"/>
  <c r="AD2162"/>
  <c r="AC2162" s="1"/>
  <c r="AD2161"/>
  <c r="AC2161" s="1"/>
  <c r="AD2160"/>
  <c r="AC2160" s="1"/>
  <c r="AD2159"/>
  <c r="AD2158"/>
  <c r="AC2158" s="1"/>
  <c r="AD2157"/>
  <c r="AC2157" s="1"/>
  <c r="AD2156"/>
  <c r="AC2156" s="1"/>
  <c r="AD2155"/>
  <c r="AD2154"/>
  <c r="AC2154" s="1"/>
  <c r="AD2153"/>
  <c r="AC2153" s="1"/>
  <c r="AD2152"/>
  <c r="AC2152" s="1"/>
  <c r="AD2151"/>
  <c r="AD2150"/>
  <c r="AC2150" s="1"/>
  <c r="AD2149"/>
  <c r="AC2149" s="1"/>
  <c r="AD2148"/>
  <c r="AC2148" s="1"/>
  <c r="AD2147"/>
  <c r="AD2146"/>
  <c r="AC2146" s="1"/>
  <c r="AD2145"/>
  <c r="AC2145" s="1"/>
  <c r="AD2144"/>
  <c r="AC2144" s="1"/>
  <c r="AD2143"/>
  <c r="AD2142"/>
  <c r="AC2142" s="1"/>
  <c r="AD2141"/>
  <c r="AC2141" s="1"/>
  <c r="AD2140"/>
  <c r="AC2140" s="1"/>
  <c r="AD2139"/>
  <c r="AD2138"/>
  <c r="AC2138" s="1"/>
  <c r="AD2137"/>
  <c r="AC2137" s="1"/>
  <c r="AD2136"/>
  <c r="AC2136" s="1"/>
  <c r="AD2135"/>
  <c r="AD2134"/>
  <c r="AC2134" s="1"/>
  <c r="AD2133"/>
  <c r="AC2133" s="1"/>
  <c r="AD2132"/>
  <c r="AC2132" s="1"/>
  <c r="AD2131"/>
  <c r="AD2130"/>
  <c r="AC2130" s="1"/>
  <c r="AD2129"/>
  <c r="AC2129" s="1"/>
  <c r="AD2128"/>
  <c r="AC2128" s="1"/>
  <c r="AD2127"/>
  <c r="AD2126"/>
  <c r="AC2126" s="1"/>
  <c r="AD2125"/>
  <c r="AC2125" s="1"/>
  <c r="AD2124"/>
  <c r="AC2124" s="1"/>
  <c r="AD2123"/>
  <c r="AD2122"/>
  <c r="AC2122" s="1"/>
  <c r="AD2121"/>
  <c r="AC2121" s="1"/>
  <c r="AD2120"/>
  <c r="AC2120" s="1"/>
  <c r="AD2119"/>
  <c r="AD2118"/>
  <c r="AC2118" s="1"/>
  <c r="AD2117"/>
  <c r="AC2117" s="1"/>
  <c r="AD2116"/>
  <c r="AC2116" s="1"/>
  <c r="AD2115"/>
  <c r="AD2114"/>
  <c r="AC2114" s="1"/>
  <c r="AD2113"/>
  <c r="AC2113" s="1"/>
  <c r="AD2112"/>
  <c r="AC2112" s="1"/>
  <c r="AD2111"/>
  <c r="AD2110"/>
  <c r="AC2110" s="1"/>
  <c r="AD2109"/>
  <c r="AC2109" s="1"/>
  <c r="AD2108"/>
  <c r="AC2108" s="1"/>
  <c r="AD2107"/>
  <c r="AD2106"/>
  <c r="AC2106" s="1"/>
  <c r="AD2105"/>
  <c r="AC2105" s="1"/>
  <c r="AD2104"/>
  <c r="AC2104" s="1"/>
  <c r="AD2103"/>
  <c r="AD2102"/>
  <c r="AC2102" s="1"/>
  <c r="AD2101"/>
  <c r="AC2101" s="1"/>
  <c r="AD2100"/>
  <c r="AC2100" s="1"/>
  <c r="AD2099"/>
  <c r="AD2098"/>
  <c r="AC2098" s="1"/>
  <c r="AD2097"/>
  <c r="AC2097" s="1"/>
  <c r="AD2096"/>
  <c r="AC2096" s="1"/>
  <c r="AD2095"/>
  <c r="AD2094"/>
  <c r="AC2094" s="1"/>
  <c r="AD2093"/>
  <c r="AC2093" s="1"/>
  <c r="AD2092"/>
  <c r="AC2092" s="1"/>
  <c r="AD2091"/>
  <c r="AD2090"/>
  <c r="AC2090" s="1"/>
  <c r="AD2089"/>
  <c r="AC2089" s="1"/>
  <c r="AD2088"/>
  <c r="AC2088" s="1"/>
  <c r="AD2087"/>
  <c r="AD2086"/>
  <c r="AC2086" s="1"/>
  <c r="AD2085"/>
  <c r="AC2085" s="1"/>
  <c r="AD2084"/>
  <c r="AC2084" s="1"/>
  <c r="AD2083"/>
  <c r="AD2078"/>
  <c r="AC2078" s="1"/>
  <c r="AD2077"/>
  <c r="AC2077" s="1"/>
  <c r="AD2076"/>
  <c r="AC2076" s="1"/>
  <c r="AD2075"/>
  <c r="AD2074"/>
  <c r="AC2074" s="1"/>
  <c r="AD2073"/>
  <c r="AC2073" s="1"/>
  <c r="AD2072"/>
  <c r="AC2072" s="1"/>
  <c r="AD2071"/>
  <c r="AD2070"/>
  <c r="AC2070" s="1"/>
  <c r="AD2069"/>
  <c r="AC2069" s="1"/>
  <c r="AD2068"/>
  <c r="AC2068" s="1"/>
  <c r="AD2067"/>
  <c r="AD2066"/>
  <c r="AC2066" s="1"/>
  <c r="AD2065"/>
  <c r="AC2065" s="1"/>
  <c r="AD2064"/>
  <c r="AC2064" s="1"/>
  <c r="AD2063"/>
  <c r="AD2062"/>
  <c r="AC2062" s="1"/>
  <c r="AD2061"/>
  <c r="AC2061" s="1"/>
  <c r="AD2060"/>
  <c r="AC2060" s="1"/>
  <c r="AD2059"/>
  <c r="AD2058"/>
  <c r="AC2058" s="1"/>
  <c r="AD2057"/>
  <c r="AC2057" s="1"/>
  <c r="AD2056"/>
  <c r="AC2056" s="1"/>
  <c r="AD2055"/>
  <c r="AD2054"/>
  <c r="AC2054" s="1"/>
  <c r="AD2053"/>
  <c r="AC2053" s="1"/>
  <c r="AD2052"/>
  <c r="AC2052" s="1"/>
  <c r="AD2051"/>
  <c r="AD2050"/>
  <c r="AC2050" s="1"/>
  <c r="AD2049"/>
  <c r="AC2049" s="1"/>
  <c r="AD2048"/>
  <c r="AC2048" s="1"/>
  <c r="AD2047"/>
  <c r="AD2046"/>
  <c r="AC2046" s="1"/>
  <c r="AD2044"/>
  <c r="AC2044" s="1"/>
  <c r="AD2043"/>
  <c r="AC2043" s="1"/>
  <c r="AD2042"/>
  <c r="AD2041"/>
  <c r="AC2041" s="1"/>
  <c r="AD2040"/>
  <c r="AC2040" s="1"/>
  <c r="AD2039"/>
  <c r="AC2039" s="1"/>
  <c r="AD2038"/>
  <c r="AD2037"/>
  <c r="AC2037" s="1"/>
  <c r="AD2036"/>
  <c r="AC2036" s="1"/>
  <c r="AD2035"/>
  <c r="AC2035" s="1"/>
  <c r="AD2034"/>
  <c r="AD2033"/>
  <c r="AC2033" s="1"/>
  <c r="AD2032"/>
  <c r="AC2032" s="1"/>
  <c r="AD2031"/>
  <c r="AC2031" s="1"/>
  <c r="AD2030"/>
  <c r="AD2028"/>
  <c r="AC2028" s="1"/>
  <c r="AD2027"/>
  <c r="AC2027" s="1"/>
  <c r="AD2026"/>
  <c r="AC2026" s="1"/>
  <c r="AD2025"/>
  <c r="AD2024"/>
  <c r="AC2024" s="1"/>
  <c r="AD2023"/>
  <c r="AC2023" s="1"/>
  <c r="AD2022"/>
  <c r="AC2022" s="1"/>
  <c r="AD2021"/>
  <c r="AD2020"/>
  <c r="AC2020" s="1"/>
  <c r="AD2019"/>
  <c r="AC2019" s="1"/>
  <c r="AD2018"/>
  <c r="AC2018" s="1"/>
  <c r="AD2017"/>
  <c r="AD2016"/>
  <c r="AC2016" s="1"/>
  <c r="AD2015"/>
  <c r="AC2015" s="1"/>
  <c r="AD2014"/>
  <c r="AC2014" s="1"/>
  <c r="AD2013"/>
  <c r="AD2012"/>
  <c r="AC2012" s="1"/>
  <c r="AD2011"/>
  <c r="AC2011" s="1"/>
  <c r="AD2010"/>
  <c r="AC2010" s="1"/>
  <c r="AD2009"/>
  <c r="AD2008"/>
  <c r="AC2008" s="1"/>
  <c r="AD2007"/>
  <c r="AC2007" s="1"/>
  <c r="AD2006"/>
  <c r="AC2006" s="1"/>
  <c r="AD2005"/>
  <c r="AD2004"/>
  <c r="AC2004" s="1"/>
  <c r="AD2003"/>
  <c r="AC2003" s="1"/>
  <c r="AD2002"/>
  <c r="AC2002" s="1"/>
  <c r="AD2001"/>
  <c r="AD2000"/>
  <c r="AC2000" s="1"/>
  <c r="AD1999"/>
  <c r="AC1999" s="1"/>
  <c r="AD1998"/>
  <c r="AC1998" s="1"/>
  <c r="AD1997"/>
  <c r="AD1996"/>
  <c r="AC1996" s="1"/>
  <c r="AD1995"/>
  <c r="AC1995" s="1"/>
  <c r="AD1994"/>
  <c r="AC1994" s="1"/>
  <c r="AD1993"/>
  <c r="AD1992"/>
  <c r="AC1992" s="1"/>
  <c r="AD1991"/>
  <c r="AC1991" s="1"/>
  <c r="AD1990"/>
  <c r="AC1990" s="1"/>
  <c r="AD1989"/>
  <c r="AD1988"/>
  <c r="AC1988" s="1"/>
  <c r="AD1987"/>
  <c r="AC1987" s="1"/>
  <c r="AD1986"/>
  <c r="AC1986" s="1"/>
  <c r="AD1985"/>
  <c r="AD1984"/>
  <c r="AC1984" s="1"/>
  <c r="AD1983"/>
  <c r="AC1983" s="1"/>
  <c r="AD1982"/>
  <c r="AC1982" s="1"/>
  <c r="AD1981"/>
  <c r="AD1980"/>
  <c r="AC1980" s="1"/>
  <c r="AD1979"/>
  <c r="AC1979" s="1"/>
  <c r="AD1978"/>
  <c r="AC1978" s="1"/>
  <c r="AD1977"/>
  <c r="AD1976"/>
  <c r="AC1976" s="1"/>
  <c r="AD1975"/>
  <c r="AC1975" s="1"/>
  <c r="AD1974"/>
  <c r="AC1974" s="1"/>
  <c r="AD1973"/>
  <c r="AD1972"/>
  <c r="AC1972" s="1"/>
  <c r="AD1971"/>
  <c r="AC1971" s="1"/>
  <c r="AD1970"/>
  <c r="AC1970" s="1"/>
  <c r="AD1969"/>
  <c r="AD1968"/>
  <c r="AC1968" s="1"/>
  <c r="AD1967"/>
  <c r="AC1967" s="1"/>
  <c r="AD1966"/>
  <c r="AC1966" s="1"/>
  <c r="AD1965"/>
  <c r="AD1964"/>
  <c r="AC1964" s="1"/>
  <c r="AD1963"/>
  <c r="AC1963" s="1"/>
  <c r="AD1962"/>
  <c r="AC1962" s="1"/>
  <c r="AD1961"/>
  <c r="AD1960"/>
  <c r="AC1960" s="1"/>
  <c r="AD1959"/>
  <c r="AC1959" s="1"/>
  <c r="AD1958"/>
  <c r="AC1958" s="1"/>
  <c r="AD1957"/>
  <c r="AD1956"/>
  <c r="AC1956" s="1"/>
  <c r="AD1955"/>
  <c r="AC1955" s="1"/>
  <c r="AD1954"/>
  <c r="AC1954" s="1"/>
  <c r="AD1953"/>
  <c r="AD1952"/>
  <c r="AC1952" s="1"/>
  <c r="AD1951"/>
  <c r="AC1951" s="1"/>
  <c r="AD1950"/>
  <c r="AC1950" s="1"/>
  <c r="AD1949"/>
  <c r="AD1948"/>
  <c r="AC1948" s="1"/>
  <c r="AD1947"/>
  <c r="AC1947" s="1"/>
  <c r="AD1946"/>
  <c r="AC1946" s="1"/>
  <c r="AD1945"/>
  <c r="AD1944"/>
  <c r="AC1944" s="1"/>
  <c r="AD1943"/>
  <c r="AC1943" s="1"/>
  <c r="AD1942"/>
  <c r="AC1942" s="1"/>
  <c r="AD1941"/>
  <c r="AD1940"/>
  <c r="AC1940" s="1"/>
  <c r="AD1939"/>
  <c r="AC1939" s="1"/>
  <c r="AD1938"/>
  <c r="AC1938" s="1"/>
  <c r="AD1937"/>
  <c r="AD1936"/>
  <c r="AC1936" s="1"/>
  <c r="AD1935"/>
  <c r="AC1935" s="1"/>
  <c r="AD1934"/>
  <c r="AC1934" s="1"/>
  <c r="AD1933"/>
  <c r="AD1932"/>
  <c r="AC1932" s="1"/>
  <c r="AD1931"/>
  <c r="AC1931" s="1"/>
  <c r="AD1930"/>
  <c r="AC1930" s="1"/>
  <c r="AD1928"/>
  <c r="AD1927"/>
  <c r="AC1927" s="1"/>
  <c r="AD1926"/>
  <c r="AC1926" s="1"/>
  <c r="AD1925"/>
  <c r="AC1925" s="1"/>
  <c r="AD1924"/>
  <c r="AD1923"/>
  <c r="AC1923" s="1"/>
  <c r="AD1921"/>
  <c r="AC1921" s="1"/>
  <c r="AD1920"/>
  <c r="AC1920" s="1"/>
  <c r="AD1919"/>
  <c r="AD1918"/>
  <c r="AC1918" s="1"/>
  <c r="AD1917"/>
  <c r="AC1917" s="1"/>
  <c r="AD1916"/>
  <c r="AC1916" s="1"/>
  <c r="AD1915"/>
  <c r="AD1914"/>
  <c r="AC1914" s="1"/>
  <c r="AD1913"/>
  <c r="AC1913" s="1"/>
  <c r="AD1912"/>
  <c r="AC1912" s="1"/>
  <c r="AD1911"/>
  <c r="AD1910"/>
  <c r="AC1910" s="1"/>
  <c r="AD1909"/>
  <c r="AC1909" s="1"/>
  <c r="AD1908"/>
  <c r="AC1908" s="1"/>
  <c r="AD1907"/>
  <c r="AD1906"/>
  <c r="AC1906" s="1"/>
  <c r="AD1905"/>
  <c r="AC1905" s="1"/>
  <c r="AD1904"/>
  <c r="AC1904" s="1"/>
  <c r="AD1903"/>
  <c r="AD1902"/>
  <c r="AC1902" s="1"/>
  <c r="AD1901"/>
  <c r="AC1901" s="1"/>
  <c r="AD1900"/>
  <c r="AC1900" s="1"/>
  <c r="AD1899"/>
  <c r="AD1898"/>
  <c r="AC1898" s="1"/>
  <c r="AD1897"/>
  <c r="AC1897" s="1"/>
  <c r="AD1896"/>
  <c r="AC1896" s="1"/>
  <c r="AD1895"/>
  <c r="AD1894"/>
  <c r="AC1894" s="1"/>
  <c r="AD1893"/>
  <c r="AC1893" s="1"/>
  <c r="AD1892"/>
  <c r="AC1892" s="1"/>
  <c r="AD1891"/>
  <c r="AD1890"/>
  <c r="AC1890" s="1"/>
  <c r="AD1889"/>
  <c r="AC1889" s="1"/>
  <c r="AD1888"/>
  <c r="AC1888" s="1"/>
  <c r="AD1887"/>
  <c r="AD1886"/>
  <c r="AC1886" s="1"/>
  <c r="AD1885"/>
  <c r="AC1885" s="1"/>
  <c r="AD1884"/>
  <c r="AC1884" s="1"/>
  <c r="AD1883"/>
  <c r="AD1882"/>
  <c r="AC1882" s="1"/>
  <c r="AD1881"/>
  <c r="AC1881" s="1"/>
  <c r="AD1880"/>
  <c r="AC1880" s="1"/>
  <c r="AD1879"/>
  <c r="AD1876"/>
  <c r="AC1876" s="1"/>
  <c r="AD1875"/>
  <c r="AC1875" s="1"/>
  <c r="AD1874"/>
  <c r="AC1874" s="1"/>
  <c r="AD1873"/>
  <c r="AD1872"/>
  <c r="AC1872" s="1"/>
  <c r="AD1871"/>
  <c r="AC1871" s="1"/>
  <c r="AD1869"/>
  <c r="AC1869" s="1"/>
  <c r="AD1868"/>
  <c r="AD1867"/>
  <c r="AC1867" s="1"/>
  <c r="AD1866"/>
  <c r="AC1866" s="1"/>
  <c r="AD1865"/>
  <c r="AC1865" s="1"/>
  <c r="AD1864"/>
  <c r="AD1863"/>
  <c r="AC1863" s="1"/>
  <c r="AD1862"/>
  <c r="AC1862" s="1"/>
  <c r="AD1861"/>
  <c r="AC1861" s="1"/>
  <c r="AD1860"/>
  <c r="AD1859"/>
  <c r="AC1859" s="1"/>
  <c r="AD1858"/>
  <c r="AC1858" s="1"/>
  <c r="AD1857"/>
  <c r="AC1857" s="1"/>
  <c r="AD1856"/>
  <c r="AD1855"/>
  <c r="AC1855" s="1"/>
  <c r="AD1854"/>
  <c r="AC1854" s="1"/>
  <c r="AD1853"/>
  <c r="AC1853" s="1"/>
  <c r="AD1852"/>
  <c r="AD1851"/>
  <c r="AC1851" s="1"/>
  <c r="AD1850"/>
  <c r="AC1850" s="1"/>
  <c r="AD1849"/>
  <c r="AC1849" s="1"/>
  <c r="AD1848"/>
  <c r="AD1847"/>
  <c r="AC1847" s="1"/>
  <c r="AD1846"/>
  <c r="AC1846" s="1"/>
  <c r="AD1845"/>
  <c r="AC1845" s="1"/>
  <c r="AD1844"/>
  <c r="AD1843"/>
  <c r="AC1843" s="1"/>
  <c r="AD1842"/>
  <c r="AC1842" s="1"/>
  <c r="AD1841"/>
  <c r="AC1841" s="1"/>
  <c r="AD1840"/>
  <c r="AD1839"/>
  <c r="AC1839" s="1"/>
  <c r="AD1838"/>
  <c r="AC1838" s="1"/>
  <c r="AD1837"/>
  <c r="AC1837" s="1"/>
  <c r="AD1836"/>
  <c r="AD1835"/>
  <c r="AC1835" s="1"/>
  <c r="AD1834"/>
  <c r="AC1834" s="1"/>
  <c r="AD1833"/>
  <c r="AC1833" s="1"/>
  <c r="AD1832"/>
  <c r="AD1831"/>
  <c r="AC1831" s="1"/>
  <c r="AD2045"/>
  <c r="AC2045" s="1"/>
  <c r="AD2029"/>
  <c r="AC2029" s="1"/>
  <c r="AD1929"/>
  <c r="AD1922"/>
  <c r="AC1922" s="1"/>
  <c r="AD1878"/>
  <c r="AC1878" s="1"/>
  <c r="AD1877"/>
  <c r="AC1877" s="1"/>
  <c r="AD1870"/>
  <c r="AD1828"/>
  <c r="AC1828" s="1"/>
  <c r="AD1827"/>
  <c r="AC1827" s="1"/>
  <c r="AD1826"/>
  <c r="AC1826" s="1"/>
  <c r="AD1825"/>
  <c r="AD1824"/>
  <c r="AC1824" s="1"/>
  <c r="AD1823"/>
  <c r="AC1823" s="1"/>
  <c r="AD1822"/>
  <c r="AC1822" s="1"/>
  <c r="AD1821"/>
  <c r="AD1820"/>
  <c r="AC1820" s="1"/>
  <c r="AD1819"/>
  <c r="AC1819" s="1"/>
  <c r="AD1817"/>
  <c r="AC1817" s="1"/>
  <c r="AD1816"/>
  <c r="AD1815"/>
  <c r="AC1815" s="1"/>
  <c r="AD1814"/>
  <c r="AC1814" s="1"/>
  <c r="AD1813"/>
  <c r="AC1813" s="1"/>
  <c r="AD1812"/>
  <c r="AD1811"/>
  <c r="AC1811" s="1"/>
  <c r="AD1810"/>
  <c r="AC1810" s="1"/>
  <c r="AD1809"/>
  <c r="AC1809" s="1"/>
  <c r="AD1808"/>
  <c r="AD1807"/>
  <c r="AC1807" s="1"/>
  <c r="AD1806"/>
  <c r="AC1806" s="1"/>
  <c r="AD1805"/>
  <c r="AC1805" s="1"/>
  <c r="AD1804"/>
  <c r="AD1803"/>
  <c r="AC1803" s="1"/>
  <c r="AD1802"/>
  <c r="AC1802" s="1"/>
  <c r="AD1801"/>
  <c r="AC1801" s="1"/>
  <c r="AD1800"/>
  <c r="AD1799"/>
  <c r="AC1799" s="1"/>
  <c r="AD1798"/>
  <c r="AC1798" s="1"/>
  <c r="AD1797"/>
  <c r="AC1797" s="1"/>
  <c r="AD1796"/>
  <c r="AD1795"/>
  <c r="AC1795" s="1"/>
  <c r="AD1794"/>
  <c r="AC1794" s="1"/>
  <c r="AD1793"/>
  <c r="AC1793" s="1"/>
  <c r="AD1792"/>
  <c r="AD1791"/>
  <c r="AC1791" s="1"/>
  <c r="AD1790"/>
  <c r="AC1790" s="1"/>
  <c r="AD1789"/>
  <c r="AC1789" s="1"/>
  <c r="AD1788"/>
  <c r="AD1787"/>
  <c r="AC1787" s="1"/>
  <c r="AD1786"/>
  <c r="AC1786" s="1"/>
  <c r="AD1785"/>
  <c r="AC1785" s="1"/>
  <c r="AD1784"/>
  <c r="AD1783"/>
  <c r="AC1783" s="1"/>
  <c r="AD1782"/>
  <c r="AC1782" s="1"/>
  <c r="AD1781"/>
  <c r="AC1781" s="1"/>
  <c r="AD1780"/>
  <c r="AD1779"/>
  <c r="AC1779" s="1"/>
  <c r="AD1778"/>
  <c r="AC1778" s="1"/>
  <c r="AD1777"/>
  <c r="AC1777" s="1"/>
  <c r="AD1776"/>
  <c r="AD1775"/>
  <c r="AC1775" s="1"/>
  <c r="AD1774"/>
  <c r="AC1774" s="1"/>
  <c r="AD1773"/>
  <c r="AC1773" s="1"/>
  <c r="AD1772"/>
  <c r="AD1771"/>
  <c r="AC1771" s="1"/>
  <c r="AD1770"/>
  <c r="AC1770" s="1"/>
  <c r="AD1769"/>
  <c r="AC1769" s="1"/>
  <c r="AD1768"/>
  <c r="AD1767"/>
  <c r="AC1767" s="1"/>
  <c r="AD1766"/>
  <c r="AC1766" s="1"/>
  <c r="AD1765"/>
  <c r="AC1765" s="1"/>
  <c r="AD1764"/>
  <c r="AD1763"/>
  <c r="AC1763" s="1"/>
  <c r="AD1762"/>
  <c r="AC1762" s="1"/>
  <c r="AD1761"/>
  <c r="AC1761" s="1"/>
  <c r="AD1760"/>
  <c r="AD1759"/>
  <c r="AC1759" s="1"/>
  <c r="AD1758"/>
  <c r="AC1758" s="1"/>
  <c r="AD1757"/>
  <c r="AC1757" s="1"/>
  <c r="AD1756"/>
  <c r="AD1755"/>
  <c r="AC1755" s="1"/>
  <c r="AD1754"/>
  <c r="AC1754" s="1"/>
  <c r="AD1753"/>
  <c r="AC1753" s="1"/>
  <c r="AD1752"/>
  <c r="AD1751"/>
  <c r="AC1751" s="1"/>
  <c r="AD1750"/>
  <c r="AC1750" s="1"/>
  <c r="AD1749"/>
  <c r="AC1749" s="1"/>
  <c r="AD1748"/>
  <c r="AD1747"/>
  <c r="AC1747" s="1"/>
  <c r="AD1746"/>
  <c r="AC1746" s="1"/>
  <c r="AD1745"/>
  <c r="AC1745" s="1"/>
  <c r="AD1744"/>
  <c r="AD1743"/>
  <c r="AC1743" s="1"/>
  <c r="AD1742"/>
  <c r="AC1742" s="1"/>
  <c r="AD1741"/>
  <c r="AC1741" s="1"/>
  <c r="AD1740"/>
  <c r="AD1739"/>
  <c r="AC1739" s="1"/>
  <c r="AD1738"/>
  <c r="AC1738" s="1"/>
  <c r="AD1737"/>
  <c r="AC1737" s="1"/>
  <c r="AD1736"/>
  <c r="AD1735"/>
  <c r="AC1735" s="1"/>
  <c r="AD1734"/>
  <c r="AC1734" s="1"/>
  <c r="AD1733"/>
  <c r="AC1733" s="1"/>
  <c r="AD1732"/>
  <c r="AD1731"/>
  <c r="AC1731" s="1"/>
  <c r="AD1730"/>
  <c r="AC1730" s="1"/>
  <c r="AD1729"/>
  <c r="AC1729" s="1"/>
  <c r="AD1728"/>
  <c r="AD1727"/>
  <c r="AC1727" s="1"/>
  <c r="AD1726"/>
  <c r="AC1726" s="1"/>
  <c r="AD1725"/>
  <c r="AC1725" s="1"/>
  <c r="AD1724"/>
  <c r="AD1723"/>
  <c r="AC1723" s="1"/>
  <c r="AD1722"/>
  <c r="AC1722" s="1"/>
  <c r="AD1721"/>
  <c r="AC1721" s="1"/>
  <c r="AD1720"/>
  <c r="AD1719"/>
  <c r="AC1719" s="1"/>
  <c r="AD1718"/>
  <c r="AC1718" s="1"/>
  <c r="AD1717"/>
  <c r="AC1717" s="1"/>
  <c r="AD1716"/>
  <c r="AD1715"/>
  <c r="AC1715" s="1"/>
  <c r="AD1714"/>
  <c r="AC1714" s="1"/>
  <c r="AD1713"/>
  <c r="AC1713" s="1"/>
  <c r="AD1712"/>
  <c r="AD1711"/>
  <c r="AC1711" s="1"/>
  <c r="AD1710"/>
  <c r="AC1710" s="1"/>
  <c r="AD1709"/>
  <c r="AC1709" s="1"/>
  <c r="AD1708"/>
  <c r="AD1707"/>
  <c r="AC1707" s="1"/>
  <c r="AD1706"/>
  <c r="AC1706" s="1"/>
  <c r="AD1705"/>
  <c r="AC1705" s="1"/>
  <c r="AD1704"/>
  <c r="AD1703"/>
  <c r="AC1703" s="1"/>
  <c r="AD1702"/>
  <c r="AC1702" s="1"/>
  <c r="AD1701"/>
  <c r="AC1701" s="1"/>
  <c r="AD1700"/>
  <c r="AD1699"/>
  <c r="AC1699" s="1"/>
  <c r="AD1698"/>
  <c r="AC1698" s="1"/>
  <c r="AD1697"/>
  <c r="AC1697" s="1"/>
  <c r="AD1696"/>
  <c r="AD1695"/>
  <c r="AC1695" s="1"/>
  <c r="AD1694"/>
  <c r="AC1694" s="1"/>
  <c r="AD1693"/>
  <c r="AC1693" s="1"/>
  <c r="AD1692"/>
  <c r="AD1691"/>
  <c r="AC1691" s="1"/>
  <c r="AD1690"/>
  <c r="AC1690" s="1"/>
  <c r="AD1689"/>
  <c r="AC1689" s="1"/>
  <c r="AD1688"/>
  <c r="AD1687"/>
  <c r="AC1687" s="1"/>
  <c r="AD1686"/>
  <c r="AC1686" s="1"/>
  <c r="AD1685"/>
  <c r="AC1685" s="1"/>
  <c r="AD1684"/>
  <c r="AD1682"/>
  <c r="AC1682" s="1"/>
  <c r="AD1681"/>
  <c r="AC1681" s="1"/>
  <c r="AD1680"/>
  <c r="AC1680" s="1"/>
  <c r="AD1679"/>
  <c r="AD1678"/>
  <c r="AC1678" s="1"/>
  <c r="AD1677"/>
  <c r="AC1677" s="1"/>
  <c r="AD1676"/>
  <c r="AC1676" s="1"/>
  <c r="AD1675"/>
  <c r="AD1674"/>
  <c r="AC1674" s="1"/>
  <c r="AD1673"/>
  <c r="AC1673" s="1"/>
  <c r="AD1672"/>
  <c r="AC1672" s="1"/>
  <c r="AD1671"/>
  <c r="AD1670"/>
  <c r="AC1670" s="1"/>
  <c r="AD1669"/>
  <c r="AC1669" s="1"/>
  <c r="AD1668"/>
  <c r="AC1668" s="1"/>
  <c r="AD1667"/>
  <c r="AD1666"/>
  <c r="AC1666" s="1"/>
  <c r="AD1665"/>
  <c r="AC1665" s="1"/>
  <c r="AD1664"/>
  <c r="AC1664" s="1"/>
  <c r="AD1663"/>
  <c r="AD1662"/>
  <c r="AC1662" s="1"/>
  <c r="AD1661"/>
  <c r="AC1661" s="1"/>
  <c r="AD1660"/>
  <c r="AC1660" s="1"/>
  <c r="AD1659"/>
  <c r="AD1658"/>
  <c r="AC1658" s="1"/>
  <c r="AD1657"/>
  <c r="AC1657" s="1"/>
  <c r="AD1656"/>
  <c r="AC1656" s="1"/>
  <c r="AD1655"/>
  <c r="AD1654"/>
  <c r="AC1654" s="1"/>
  <c r="AD1653"/>
  <c r="AC1653" s="1"/>
  <c r="AD1652"/>
  <c r="AC1652" s="1"/>
  <c r="AD1651"/>
  <c r="AD1650"/>
  <c r="AC1650" s="1"/>
  <c r="AD1649"/>
  <c r="AC1649" s="1"/>
  <c r="AD1648"/>
  <c r="AC1648" s="1"/>
  <c r="AD1647"/>
  <c r="AD1646"/>
  <c r="AC1646" s="1"/>
  <c r="AD1645"/>
  <c r="AC1645" s="1"/>
  <c r="AD1644"/>
  <c r="AC1644" s="1"/>
  <c r="AD1643"/>
  <c r="AD1642"/>
  <c r="AC1642" s="1"/>
  <c r="AD1641"/>
  <c r="AC1641" s="1"/>
  <c r="AD1640"/>
  <c r="AC1640" s="1"/>
  <c r="AD1639"/>
  <c r="AD1638"/>
  <c r="AC1638" s="1"/>
  <c r="AD1637"/>
  <c r="AC1637" s="1"/>
  <c r="AD1636"/>
  <c r="AC1636" s="1"/>
  <c r="AD1635"/>
  <c r="AD1634"/>
  <c r="AC1634" s="1"/>
  <c r="AD1633"/>
  <c r="AC1633" s="1"/>
  <c r="AD1632"/>
  <c r="AC1632" s="1"/>
  <c r="AD1631"/>
  <c r="AD1630"/>
  <c r="AC1630" s="1"/>
  <c r="AD1629"/>
  <c r="AC1629" s="1"/>
  <c r="AD1628"/>
  <c r="AC1628" s="1"/>
  <c r="AD1627"/>
  <c r="AD1626"/>
  <c r="AC1626" s="1"/>
  <c r="AD1625"/>
  <c r="AC1625" s="1"/>
  <c r="AD1624"/>
  <c r="AC1624" s="1"/>
  <c r="AD1623"/>
  <c r="AD1622"/>
  <c r="AC1622" s="1"/>
  <c r="AD1621"/>
  <c r="AC1621" s="1"/>
  <c r="AD1620"/>
  <c r="AC1620" s="1"/>
  <c r="AD1619"/>
  <c r="AD1618"/>
  <c r="AC1618" s="1"/>
  <c r="AD1617"/>
  <c r="AC1617" s="1"/>
  <c r="AD1616"/>
  <c r="AC1616" s="1"/>
  <c r="AD1615"/>
  <c r="AD1614"/>
  <c r="AC1614" s="1"/>
  <c r="AD1613"/>
  <c r="AC1613" s="1"/>
  <c r="AD1612"/>
  <c r="AC1612" s="1"/>
  <c r="AD1611"/>
  <c r="AD1610"/>
  <c r="AC1610" s="1"/>
  <c r="AD1609"/>
  <c r="AC1609" s="1"/>
  <c r="AD1608"/>
  <c r="AC1608" s="1"/>
  <c r="AD1607"/>
  <c r="AD1606"/>
  <c r="AC1606" s="1"/>
  <c r="AD1605"/>
  <c r="AC1605" s="1"/>
  <c r="AD1604"/>
  <c r="AC1604" s="1"/>
  <c r="AD1603"/>
  <c r="AD1602"/>
  <c r="AC1602" s="1"/>
  <c r="AD1601"/>
  <c r="AC1601" s="1"/>
  <c r="AD1600"/>
  <c r="AC1600" s="1"/>
  <c r="AD1599"/>
  <c r="AD1598"/>
  <c r="AC1598" s="1"/>
  <c r="AD1597"/>
  <c r="AC1597" s="1"/>
  <c r="AD1596"/>
  <c r="AC1596" s="1"/>
  <c r="AD1595"/>
  <c r="AD1594"/>
  <c r="AC1594" s="1"/>
  <c r="AD1593"/>
  <c r="AC1593" s="1"/>
  <c r="AD1592"/>
  <c r="AC1592" s="1"/>
  <c r="AD1591"/>
  <c r="AD1590"/>
  <c r="AC1590" s="1"/>
  <c r="AD1589"/>
  <c r="AC1589" s="1"/>
  <c r="AD1588"/>
  <c r="AC1588" s="1"/>
  <c r="AD1587"/>
  <c r="AD1586"/>
  <c r="AC1586" s="1"/>
  <c r="AD1585"/>
  <c r="AC1585" s="1"/>
  <c r="AD1584"/>
  <c r="AC1584" s="1"/>
  <c r="AD1583"/>
  <c r="AD1582"/>
  <c r="AC1582" s="1"/>
  <c r="AD1818"/>
  <c r="AC1818" s="1"/>
  <c r="AD1683"/>
  <c r="AC1683" s="1"/>
  <c r="AD438"/>
  <c r="AC438" s="1"/>
  <c r="AD2889"/>
  <c r="AC2889" s="1"/>
  <c r="AD2888"/>
  <c r="AC2888" s="1"/>
  <c r="AD694"/>
  <c r="AC694" s="1"/>
  <c r="AD693"/>
  <c r="AD692"/>
  <c r="AC692" s="1"/>
  <c r="AD691"/>
  <c r="AC691" s="1"/>
  <c r="AD2082"/>
  <c r="AC2082" s="1"/>
  <c r="AD2081"/>
  <c r="AD1318"/>
  <c r="AC1318" s="1"/>
  <c r="AD1319"/>
  <c r="AC1319" s="1"/>
  <c r="AD1010"/>
  <c r="AC1010" s="1"/>
  <c r="AD1011"/>
  <c r="AD3619"/>
  <c r="AC3619" s="1"/>
  <c r="AD3620"/>
  <c r="AC3620" s="1"/>
  <c r="AD695"/>
  <c r="AC695" s="1"/>
  <c r="AD696"/>
  <c r="AD3389"/>
  <c r="AC3389" s="1"/>
  <c r="AD3390"/>
  <c r="AC3390" s="1"/>
  <c r="AD436"/>
  <c r="AC436" s="1"/>
  <c r="AD437"/>
  <c r="AD3080"/>
  <c r="AC3080" s="1"/>
  <c r="AD3081"/>
  <c r="AC3081" s="1"/>
  <c r="AD168"/>
  <c r="AC168" s="1"/>
  <c r="AD169"/>
  <c r="AD2886"/>
  <c r="AC2886" s="1"/>
  <c r="AD2887"/>
  <c r="AC2887" s="1"/>
  <c r="AD5"/>
  <c r="AC5" s="1"/>
  <c r="AD6"/>
  <c r="AD2706"/>
  <c r="AC2706" s="1"/>
  <c r="AD2707"/>
  <c r="AC2707" s="1"/>
  <c r="AD2496"/>
  <c r="AC2496" s="1"/>
  <c r="AD2497"/>
  <c r="AD2302"/>
  <c r="AC2302" s="1"/>
  <c r="AC1579"/>
  <c r="AC1575"/>
  <c r="AC1574"/>
  <c r="AC1571"/>
  <c r="AC1567"/>
  <c r="AC1563"/>
  <c r="AC1559"/>
  <c r="AC1555"/>
  <c r="AC1551"/>
  <c r="AC1547"/>
  <c r="AC1543"/>
  <c r="AC1539"/>
  <c r="AC1535"/>
  <c r="AC1530"/>
  <c r="AC1526"/>
  <c r="AC1522"/>
  <c r="AC1517"/>
  <c r="AC1513"/>
  <c r="AC1509"/>
  <c r="AC1505"/>
  <c r="AC1501"/>
  <c r="AC1497"/>
  <c r="AC1493"/>
  <c r="AC1489"/>
  <c r="AC1485"/>
  <c r="AC1481"/>
  <c r="AC1477"/>
  <c r="AC1473"/>
  <c r="AC1469"/>
  <c r="AC1465"/>
  <c r="AC1461"/>
  <c r="AC1457"/>
  <c r="AC1453"/>
  <c r="AC1449"/>
  <c r="AC1445"/>
  <c r="AC1441"/>
  <c r="AC1437"/>
  <c r="AC1433"/>
  <c r="AC1429"/>
  <c r="AC1425"/>
  <c r="AC1421"/>
  <c r="AC1416"/>
  <c r="AC1412"/>
  <c r="AC1408"/>
  <c r="AC1404"/>
  <c r="AC1400"/>
  <c r="AC1396"/>
  <c r="AC1392"/>
  <c r="AC1388"/>
  <c r="AC1384"/>
  <c r="AC1380"/>
  <c r="AC1376"/>
  <c r="AC1372"/>
  <c r="AC1368"/>
  <c r="AC1364"/>
  <c r="AC1360"/>
  <c r="AC1356"/>
  <c r="AC1352"/>
  <c r="AC1348"/>
  <c r="AC1344"/>
  <c r="AC1339"/>
  <c r="AC1335"/>
  <c r="AC1331"/>
  <c r="AC1327"/>
  <c r="AC1323"/>
  <c r="AC1418"/>
  <c r="AC1315"/>
  <c r="AC1311"/>
  <c r="AC1307"/>
  <c r="AC1303"/>
  <c r="AC1299"/>
  <c r="AC1295"/>
  <c r="AC1290"/>
  <c r="AC1286"/>
  <c r="AC1282"/>
  <c r="AC1278"/>
  <c r="AC1274"/>
  <c r="AC1270"/>
  <c r="AC1266"/>
  <c r="AC1262"/>
  <c r="AC1258"/>
  <c r="AC1254"/>
  <c r="AC1250"/>
  <c r="AC1246"/>
  <c r="AC1242"/>
  <c r="AC1238"/>
  <c r="AC1234"/>
  <c r="AC1230"/>
  <c r="AC1226"/>
  <c r="AC1222"/>
  <c r="AC1218"/>
  <c r="AC1214"/>
  <c r="AC1210"/>
  <c r="AC1206"/>
  <c r="AC1202"/>
  <c r="AC1198"/>
  <c r="AC1194"/>
  <c r="AC1190"/>
  <c r="AC1185"/>
  <c r="AC1181"/>
  <c r="AC1177"/>
  <c r="AC1173"/>
  <c r="AC1169"/>
  <c r="AC1165"/>
  <c r="AC1161"/>
  <c r="AC1157"/>
  <c r="AC1153"/>
  <c r="AC1149"/>
  <c r="AC1145"/>
  <c r="AC1141"/>
  <c r="AC1137"/>
  <c r="AC1133"/>
  <c r="AC1129"/>
  <c r="AC1125"/>
  <c r="AC1121"/>
  <c r="AC1117"/>
  <c r="AC1113"/>
  <c r="AC1109"/>
  <c r="AC1105"/>
  <c r="AC1101"/>
  <c r="AC1097"/>
  <c r="AC1093"/>
  <c r="AC1089"/>
  <c r="AC1085"/>
  <c r="AC1081"/>
  <c r="AC1077"/>
  <c r="AC1073"/>
  <c r="AC1069"/>
  <c r="AC1065"/>
  <c r="AC1061"/>
  <c r="AC1057"/>
  <c r="AC1053"/>
  <c r="AC1049"/>
  <c r="AC1045"/>
  <c r="AC1041"/>
  <c r="AC1037"/>
  <c r="AC1033"/>
  <c r="AC1029"/>
  <c r="AC1025"/>
  <c r="AC1020"/>
  <c r="AC1016"/>
  <c r="AC1291"/>
  <c r="AC3861"/>
  <c r="AC3857"/>
  <c r="AC3853"/>
  <c r="AC3849"/>
  <c r="AC3845"/>
  <c r="AC3841"/>
  <c r="AC3837"/>
  <c r="AC3833"/>
  <c r="AC3829"/>
  <c r="AC3825"/>
  <c r="AC3821"/>
  <c r="AC3817"/>
  <c r="AC3813"/>
  <c r="AC3809"/>
  <c r="AC3805"/>
  <c r="AC3801"/>
  <c r="AC3797"/>
  <c r="AC3793"/>
  <c r="AC3789"/>
  <c r="AC3785"/>
  <c r="AC3781"/>
  <c r="AC3777"/>
  <c r="AC3773"/>
  <c r="AC3769"/>
  <c r="AC3765"/>
  <c r="AC3761"/>
  <c r="AC3757"/>
  <c r="AC3753"/>
  <c r="AC3749"/>
  <c r="AC3745"/>
  <c r="AC3741"/>
  <c r="AC3737"/>
  <c r="AC3733"/>
  <c r="AC3729"/>
  <c r="AC3725"/>
  <c r="AC3721"/>
  <c r="AC3717"/>
  <c r="AC3713"/>
  <c r="AC3709"/>
  <c r="AC3705"/>
  <c r="AC3701"/>
  <c r="AC3697"/>
  <c r="AC3693"/>
  <c r="AC3689"/>
  <c r="AC3685"/>
  <c r="AC3681"/>
  <c r="AC3677"/>
  <c r="AC3673"/>
  <c r="AC3669"/>
  <c r="AC3665"/>
  <c r="AC3661"/>
  <c r="AC3657"/>
  <c r="AC3652"/>
  <c r="AC3648"/>
  <c r="AC3643"/>
  <c r="AC3639"/>
  <c r="AC3635"/>
  <c r="AC3631"/>
  <c r="AC3627"/>
  <c r="AC3623"/>
  <c r="AC3646"/>
  <c r="AC1006"/>
  <c r="AC1002"/>
  <c r="AC998"/>
  <c r="AC994"/>
  <c r="AC990"/>
  <c r="AC986"/>
  <c r="AC982"/>
  <c r="AC978"/>
  <c r="AC974"/>
  <c r="AC970"/>
  <c r="AC966"/>
  <c r="AC962"/>
  <c r="AC958"/>
  <c r="AC954"/>
  <c r="AC950"/>
  <c r="AC946"/>
  <c r="AC942"/>
  <c r="AC938"/>
  <c r="AC934"/>
  <c r="AC929"/>
  <c r="AC925"/>
  <c r="AC921"/>
  <c r="AC917"/>
  <c r="AC913"/>
  <c r="AC909"/>
  <c r="AC902"/>
  <c r="AC894"/>
  <c r="AC890"/>
  <c r="AC886"/>
  <c r="AC882"/>
  <c r="AC878"/>
  <c r="AC874"/>
  <c r="AC870"/>
  <c r="AC866"/>
  <c r="AC862"/>
  <c r="AC858"/>
  <c r="AC854"/>
  <c r="AC850"/>
  <c r="AC846"/>
  <c r="AC842"/>
  <c r="AC838"/>
  <c r="AC834"/>
  <c r="AC830"/>
  <c r="AC826"/>
  <c r="AC822"/>
  <c r="AC818"/>
  <c r="AC814"/>
  <c r="AC810"/>
  <c r="AC806"/>
  <c r="AC802"/>
  <c r="AC798"/>
  <c r="AC794"/>
  <c r="AC790"/>
  <c r="AC784"/>
  <c r="AC780"/>
  <c r="AC776"/>
  <c r="AC772"/>
  <c r="AC768"/>
  <c r="AC764"/>
  <c r="AC760"/>
  <c r="AC756"/>
  <c r="AC752"/>
  <c r="AC748"/>
  <c r="AC744"/>
  <c r="AC740"/>
  <c r="AC736"/>
  <c r="AC732"/>
  <c r="AC728"/>
  <c r="AC724"/>
  <c r="AC720"/>
  <c r="AC716"/>
  <c r="AC712"/>
  <c r="AC708"/>
  <c r="AC704"/>
  <c r="AC700"/>
  <c r="AC690"/>
  <c r="AC903"/>
  <c r="AC898"/>
  <c r="AC3616"/>
  <c r="AC3612"/>
  <c r="AC3608"/>
  <c r="AC3604"/>
  <c r="AC3600"/>
  <c r="AC3596"/>
  <c r="AC3592"/>
  <c r="AC3588"/>
  <c r="AC3584"/>
  <c r="AC3580"/>
  <c r="AC3576"/>
  <c r="AC3572"/>
  <c r="AC3567"/>
  <c r="AC3563"/>
  <c r="AC3559"/>
  <c r="AC3555"/>
  <c r="AC3551"/>
  <c r="AC3547"/>
  <c r="AC3543"/>
  <c r="AC3539"/>
  <c r="AC3535"/>
  <c r="AC3530"/>
  <c r="AC3526"/>
  <c r="AC3522"/>
  <c r="AC3518"/>
  <c r="AC3514"/>
  <c r="AC3510"/>
  <c r="AC3506"/>
  <c r="AC3502"/>
  <c r="AC3498"/>
  <c r="AC3494"/>
  <c r="AC3490"/>
  <c r="AC3486"/>
  <c r="AC3482"/>
  <c r="AC3478"/>
  <c r="AC3474"/>
  <c r="AC3470"/>
  <c r="AC3465"/>
  <c r="AC3461"/>
  <c r="AC3457"/>
  <c r="AC3453"/>
  <c r="AC3449"/>
  <c r="AC3445"/>
  <c r="AC3441"/>
  <c r="AC3437"/>
  <c r="AC3433"/>
  <c r="AC3429"/>
  <c r="AC3425"/>
  <c r="AC3421"/>
  <c r="AC3417"/>
  <c r="AC3413"/>
  <c r="AC3409"/>
  <c r="AC3405"/>
  <c r="AC3401"/>
  <c r="AC3396"/>
  <c r="AC3392"/>
  <c r="AC3531"/>
  <c r="AC688"/>
  <c r="AC684"/>
  <c r="AC680"/>
  <c r="AC676"/>
  <c r="AC672"/>
  <c r="AC668"/>
  <c r="AC664"/>
  <c r="AC660"/>
  <c r="AC656"/>
  <c r="AC651"/>
  <c r="AC647"/>
  <c r="AC643"/>
  <c r="AC639"/>
  <c r="AC635"/>
  <c r="AC631"/>
  <c r="AC627"/>
  <c r="AC623"/>
  <c r="AC619"/>
  <c r="AC615"/>
  <c r="AC611"/>
  <c r="AC607"/>
  <c r="AC603"/>
  <c r="AC599"/>
  <c r="AC595"/>
  <c r="AC591"/>
  <c r="AC587"/>
  <c r="AC583"/>
  <c r="AC579"/>
  <c r="AC575"/>
  <c r="AC571"/>
  <c r="AC567"/>
  <c r="AC563"/>
  <c r="AC559"/>
  <c r="AC555"/>
  <c r="AC551"/>
  <c r="AC547"/>
  <c r="AC543"/>
  <c r="AC539"/>
  <c r="AC535"/>
  <c r="AC531"/>
  <c r="AC527"/>
  <c r="AC523"/>
  <c r="AC519"/>
  <c r="AC515"/>
  <c r="AC511"/>
  <c r="AC507"/>
  <c r="AC503"/>
  <c r="AC499"/>
  <c r="AC495"/>
  <c r="AC491"/>
  <c r="AC487"/>
  <c r="AC483"/>
  <c r="AC479"/>
  <c r="AC475"/>
  <c r="AC471"/>
  <c r="AC467"/>
  <c r="AC463"/>
  <c r="AC459"/>
  <c r="AC455"/>
  <c r="AC451"/>
  <c r="AC447"/>
  <c r="AC443"/>
  <c r="AC439"/>
  <c r="AC3386"/>
  <c r="AC3382"/>
  <c r="AC3378"/>
  <c r="AC3374"/>
  <c r="AC3370"/>
  <c r="AC3366"/>
  <c r="AC3362"/>
  <c r="AC3358"/>
  <c r="AC3354"/>
  <c r="AC3350"/>
  <c r="AC3346"/>
  <c r="AC3342"/>
  <c r="AC3338"/>
  <c r="AC3334"/>
  <c r="AC3330"/>
  <c r="AC3326"/>
  <c r="AC3322"/>
  <c r="AC3318"/>
  <c r="AC3314"/>
  <c r="AC3310"/>
  <c r="AC3306"/>
  <c r="AC3302"/>
  <c r="AC3298"/>
  <c r="AC3294"/>
  <c r="AC3290"/>
  <c r="AC3286"/>
  <c r="AC3282"/>
  <c r="AC3278"/>
  <c r="AC3274"/>
  <c r="AC3270"/>
  <c r="AC3266"/>
  <c r="AC3262"/>
  <c r="AC3258"/>
  <c r="AC3254"/>
  <c r="AC3250"/>
  <c r="AC3246"/>
  <c r="AC3242"/>
  <c r="AC3238"/>
  <c r="AC3234"/>
  <c r="AC3230"/>
  <c r="AC3226"/>
  <c r="AC3222"/>
  <c r="AC3218"/>
  <c r="AC3214"/>
  <c r="AC3210"/>
  <c r="AC3206"/>
  <c r="AC3202"/>
  <c r="AC3198"/>
  <c r="AC3194"/>
  <c r="AC3190"/>
  <c r="AC3186"/>
  <c r="AC3182"/>
  <c r="AC3177"/>
  <c r="AC3173"/>
  <c r="AC3169"/>
  <c r="AC3165"/>
  <c r="AC3161"/>
  <c r="AC3157"/>
  <c r="AC3153"/>
  <c r="AC3149"/>
  <c r="AC3145"/>
  <c r="AC3141"/>
  <c r="AC3136"/>
  <c r="AC3132"/>
  <c r="AC3128"/>
  <c r="AC3124"/>
  <c r="AC3120"/>
  <c r="AC3116"/>
  <c r="AC3112"/>
  <c r="AC3108"/>
  <c r="AC3104"/>
  <c r="AC3100"/>
  <c r="AC3096"/>
  <c r="AC3092"/>
  <c r="AC3088"/>
  <c r="AC3084"/>
  <c r="AC435"/>
  <c r="AC431"/>
  <c r="AC427"/>
  <c r="AC423"/>
  <c r="AC419"/>
  <c r="AC415"/>
  <c r="AC411"/>
  <c r="AC407"/>
  <c r="AC403"/>
  <c r="AC399"/>
  <c r="AC395"/>
  <c r="AC391"/>
  <c r="AC387"/>
  <c r="AC383"/>
  <c r="AC379"/>
  <c r="AC375"/>
  <c r="AC371"/>
  <c r="AC367"/>
  <c r="AC363"/>
  <c r="AC359"/>
  <c r="AC355"/>
  <c r="AC351"/>
  <c r="AC347"/>
  <c r="AC343"/>
  <c r="AC339"/>
  <c r="AC335"/>
  <c r="AC331"/>
  <c r="AC327"/>
  <c r="AC323"/>
  <c r="AC319"/>
  <c r="AC315"/>
  <c r="AC311"/>
  <c r="AC307"/>
  <c r="AC303"/>
  <c r="AC299"/>
  <c r="AC295"/>
  <c r="AC291"/>
  <c r="AC287"/>
  <c r="AC283"/>
  <c r="AC279"/>
  <c r="AC275"/>
  <c r="AC271"/>
  <c r="AC267"/>
  <c r="AC263"/>
  <c r="AC259"/>
  <c r="AC255"/>
  <c r="AC251"/>
  <c r="AC247"/>
  <c r="AC242"/>
  <c r="AC238"/>
  <c r="AC234"/>
  <c r="AC230"/>
  <c r="AC226"/>
  <c r="AC222"/>
  <c r="AC218"/>
  <c r="AC214"/>
  <c r="AC210"/>
  <c r="AC206"/>
  <c r="AC202"/>
  <c r="AC198"/>
  <c r="AC194"/>
  <c r="AC190"/>
  <c r="AC186"/>
  <c r="AC182"/>
  <c r="AC178"/>
  <c r="AC174"/>
  <c r="AC170"/>
  <c r="AC3075"/>
  <c r="AC3071"/>
  <c r="AC3067"/>
  <c r="AC3063"/>
  <c r="AC3059"/>
  <c r="AC3055"/>
  <c r="AC3051"/>
  <c r="AC3047"/>
  <c r="AC3043"/>
  <c r="AC3039"/>
  <c r="AC3035"/>
  <c r="AC3030"/>
  <c r="AC3026"/>
  <c r="AC3022"/>
  <c r="AC3018"/>
  <c r="AC3014"/>
  <c r="AC3010"/>
  <c r="AC3006"/>
  <c r="AC3002"/>
  <c r="AC2998"/>
  <c r="AC2994"/>
  <c r="AC2990"/>
  <c r="AC2986"/>
  <c r="AC2981"/>
  <c r="AC2977"/>
  <c r="AC2973"/>
  <c r="AC2969"/>
  <c r="AC2965"/>
  <c r="AC2961"/>
  <c r="AC2957"/>
  <c r="AC2953"/>
  <c r="AC2949"/>
  <c r="AC2945"/>
  <c r="AC2941"/>
  <c r="AC2937"/>
  <c r="AC2933"/>
  <c r="AC2929"/>
  <c r="AC2925"/>
  <c r="AC2921"/>
  <c r="AC2917"/>
  <c r="AC2913"/>
  <c r="AC2909"/>
  <c r="AC2905"/>
  <c r="AC2901"/>
  <c r="AC2897"/>
  <c r="AC2893"/>
  <c r="AC3078"/>
  <c r="AC166"/>
  <c r="AC162"/>
  <c r="AC158"/>
  <c r="AC154"/>
  <c r="AC149"/>
  <c r="AC141"/>
  <c r="AC137"/>
  <c r="AC133"/>
  <c r="AC129"/>
  <c r="AC125"/>
  <c r="AC121"/>
  <c r="AC117"/>
  <c r="AC113"/>
  <c r="AC109"/>
  <c r="AC105"/>
  <c r="AC101"/>
  <c r="AC97"/>
  <c r="AC91"/>
  <c r="AC87"/>
  <c r="AC83"/>
  <c r="AC79"/>
  <c r="AC75"/>
  <c r="AC71"/>
  <c r="AC66"/>
  <c r="AC62"/>
  <c r="AC58"/>
  <c r="AC54"/>
  <c r="AC50"/>
  <c r="AC46"/>
  <c r="AC41"/>
  <c r="AC37"/>
  <c r="AC33"/>
  <c r="AC29"/>
  <c r="AC25"/>
  <c r="AC21"/>
  <c r="AC17"/>
  <c r="AC11"/>
  <c r="AC7"/>
  <c r="AC144"/>
  <c r="AC68"/>
  <c r="AC2885"/>
  <c r="AC2881"/>
  <c r="AC2877"/>
  <c r="AC2873"/>
  <c r="AC2869"/>
  <c r="AC2865"/>
  <c r="AC2861"/>
  <c r="AC2857"/>
  <c r="AC2853"/>
  <c r="AC2849"/>
  <c r="AC2845"/>
  <c r="AC2841"/>
  <c r="AC2837"/>
  <c r="AC2833"/>
  <c r="AC2829"/>
  <c r="AC2825"/>
  <c r="AC2821"/>
  <c r="AC2817"/>
  <c r="AC2813"/>
  <c r="AC2809"/>
  <c r="AC2805"/>
  <c r="AC2801"/>
  <c r="AC2797"/>
  <c r="AC2793"/>
  <c r="AC2789"/>
  <c r="AC2785"/>
  <c r="AC2781"/>
  <c r="AC2777"/>
  <c r="AC2773"/>
  <c r="AC2768"/>
  <c r="AC2764"/>
  <c r="AC2760"/>
  <c r="AC2756"/>
  <c r="AC2752"/>
  <c r="AC2748"/>
  <c r="AC2744"/>
  <c r="AC2740"/>
  <c r="AC2736"/>
  <c r="AC2732"/>
  <c r="AC2728"/>
  <c r="AC2724"/>
  <c r="AC2720"/>
  <c r="AC2716"/>
  <c r="AC2712"/>
  <c r="AC2703"/>
  <c r="AC2699"/>
  <c r="AC2695"/>
  <c r="AC2690"/>
  <c r="AC2686"/>
  <c r="AC2682"/>
  <c r="AC2678"/>
  <c r="AC2674"/>
  <c r="AC2670"/>
  <c r="AC2666"/>
  <c r="AC2662"/>
  <c r="AC2658"/>
  <c r="AC2654"/>
  <c r="AC2650"/>
  <c r="AC2646"/>
  <c r="AC2642"/>
  <c r="AC2638"/>
  <c r="AC2634"/>
  <c r="AC2630"/>
  <c r="AC2626"/>
  <c r="AC2622"/>
  <c r="AC2618"/>
  <c r="AC2614"/>
  <c r="AC2610"/>
  <c r="AC2606"/>
  <c r="AC2602"/>
  <c r="AC2598"/>
  <c r="AC2594"/>
  <c r="AC2590"/>
  <c r="AC2586"/>
  <c r="AC2582"/>
  <c r="AC2578"/>
  <c r="AC2574"/>
  <c r="AC2570"/>
  <c r="AC2566"/>
  <c r="AC2562"/>
  <c r="AC2558"/>
  <c r="AC2554"/>
  <c r="AC2550"/>
  <c r="AC2546"/>
  <c r="AC2542"/>
  <c r="AC2538"/>
  <c r="AC2534"/>
  <c r="AC2530"/>
  <c r="AC2526"/>
  <c r="AC2522"/>
  <c r="AC2518"/>
  <c r="AC2514"/>
  <c r="AC2510"/>
  <c r="AC2506"/>
  <c r="AC2502"/>
  <c r="AC2498"/>
  <c r="AC2493"/>
  <c r="AC2489"/>
  <c r="AC2485"/>
  <c r="AC2481"/>
  <c r="AC2477"/>
  <c r="AC2473"/>
  <c r="AC2469"/>
  <c r="AC2465"/>
  <c r="AC2461"/>
  <c r="AC2457"/>
  <c r="AC2453"/>
  <c r="AC2449"/>
  <c r="AC2445"/>
  <c r="AC2441"/>
  <c r="AC2437"/>
  <c r="AC2433"/>
  <c r="AC2429"/>
  <c r="AC2425"/>
  <c r="AC2421"/>
  <c r="AC2417"/>
  <c r="AC2413"/>
  <c r="AC2409"/>
  <c r="AC2405"/>
  <c r="AC2401"/>
  <c r="AC2397"/>
  <c r="AC2393"/>
  <c r="AC2389"/>
  <c r="AC2385"/>
  <c r="AC2381"/>
  <c r="AC2377"/>
  <c r="AC2373"/>
  <c r="AC2369"/>
  <c r="AC2365"/>
  <c r="AC2361"/>
  <c r="AC2357"/>
  <c r="AC2353"/>
  <c r="AC2349"/>
  <c r="AC2345"/>
  <c r="AC2341"/>
  <c r="AC2335"/>
  <c r="AC2331"/>
  <c r="AC2327"/>
  <c r="AC2323"/>
  <c r="AC2319"/>
  <c r="AC2315"/>
  <c r="AC2311"/>
  <c r="AC2307"/>
  <c r="AC2338"/>
  <c r="AC2299"/>
  <c r="AC2295"/>
  <c r="AC2291"/>
  <c r="AC2287"/>
  <c r="AC2283"/>
  <c r="AC2279"/>
  <c r="AC2275"/>
  <c r="AC2271"/>
  <c r="AC2267"/>
  <c r="AC2263"/>
  <c r="AC2259"/>
  <c r="AC2255"/>
  <c r="AC2251"/>
  <c r="AC2247"/>
  <c r="AC2243"/>
  <c r="AC2239"/>
  <c r="AC2235"/>
  <c r="AC2231"/>
  <c r="AC2227"/>
  <c r="AC2223"/>
  <c r="AC2219"/>
  <c r="AC2215"/>
  <c r="AC2211"/>
  <c r="AC2207"/>
  <c r="AC2203"/>
  <c r="AC2199"/>
  <c r="AC2195"/>
  <c r="AC2191"/>
  <c r="AC2187"/>
  <c r="AC2183"/>
  <c r="AC2179"/>
  <c r="AC2175"/>
  <c r="AC2171"/>
  <c r="AC2167"/>
  <c r="AC2163"/>
  <c r="AC2159"/>
  <c r="AC2155"/>
  <c r="AC2151"/>
  <c r="AC2147"/>
  <c r="AC2143"/>
  <c r="AC2139"/>
  <c r="AC2135"/>
  <c r="AC2131"/>
  <c r="AC2127"/>
  <c r="AC2123"/>
  <c r="AC2119"/>
  <c r="AC2115"/>
  <c r="AC2111"/>
  <c r="AC2107"/>
  <c r="AC2103"/>
  <c r="AC2099"/>
  <c r="AC2095"/>
  <c r="AC2091"/>
  <c r="AC2087"/>
  <c r="AC2083"/>
  <c r="AC2075"/>
  <c r="AC2071"/>
  <c r="AC2067"/>
  <c r="AC2063"/>
  <c r="AC2059"/>
  <c r="AC2055"/>
  <c r="AC2051"/>
  <c r="AC2047"/>
  <c r="AC2042"/>
  <c r="AC2038"/>
  <c r="AC2034"/>
  <c r="AC2030"/>
  <c r="AC2025"/>
  <c r="AC2021"/>
  <c r="AC2017"/>
  <c r="AC2013"/>
  <c r="AC2009"/>
  <c r="AC2005"/>
  <c r="AC2001"/>
  <c r="AC1997"/>
  <c r="AC1993"/>
  <c r="AC1989"/>
  <c r="AC1985"/>
  <c r="AC1981"/>
  <c r="AC1977"/>
  <c r="AC1973"/>
  <c r="AC1969"/>
  <c r="AC1965"/>
  <c r="AC1961"/>
  <c r="AC1957"/>
  <c r="AC1953"/>
  <c r="AC1949"/>
  <c r="AC1945"/>
  <c r="AC1941"/>
  <c r="AC1937"/>
  <c r="AC1933"/>
  <c r="AC1928"/>
  <c r="AC1924"/>
  <c r="AC1919"/>
  <c r="AC1915"/>
  <c r="AC1911"/>
  <c r="AC1907"/>
  <c r="AC1903"/>
  <c r="AC1899"/>
  <c r="AC1895"/>
  <c r="AC1891"/>
  <c r="AC1887"/>
  <c r="AC1883"/>
  <c r="AC1879"/>
  <c r="AC1873"/>
  <c r="AC1868"/>
  <c r="AC1864"/>
  <c r="AC1860"/>
  <c r="AC1856"/>
  <c r="AC1852"/>
  <c r="AC1848"/>
  <c r="AC1844"/>
  <c r="AC1840"/>
  <c r="AC1836"/>
  <c r="AC1832"/>
  <c r="AC1929"/>
  <c r="AC1870"/>
  <c r="AC1825"/>
  <c r="AC1821"/>
  <c r="AC1816"/>
  <c r="AC1812"/>
  <c r="AC1808"/>
  <c r="AC1804"/>
  <c r="AC1800"/>
  <c r="AC1796"/>
  <c r="AC1792"/>
  <c r="AC1788"/>
  <c r="AC1784"/>
  <c r="AC1780"/>
  <c r="AC1776"/>
  <c r="AC1772"/>
  <c r="AC1768"/>
  <c r="AC1764"/>
  <c r="AC1760"/>
  <c r="AC1756"/>
  <c r="AC1752"/>
  <c r="AC1748"/>
  <c r="AC1744"/>
  <c r="AC1740"/>
  <c r="AC1736"/>
  <c r="AC1732"/>
  <c r="AC1728"/>
  <c r="AC1724"/>
  <c r="AC1720"/>
  <c r="AC1716"/>
  <c r="AC1712"/>
  <c r="AC1708"/>
  <c r="AC1704"/>
  <c r="AC1700"/>
  <c r="AC1696"/>
  <c r="AC1692"/>
  <c r="AC1688"/>
  <c r="AC1684"/>
  <c r="AC1679"/>
  <c r="AC1675"/>
  <c r="AC1671"/>
  <c r="AC1667"/>
  <c r="AC1663"/>
  <c r="AC1659"/>
  <c r="AC1655"/>
  <c r="AC1651"/>
  <c r="AC1647"/>
  <c r="AC1643"/>
  <c r="AC1639"/>
  <c r="AC1635"/>
  <c r="AC1631"/>
  <c r="AC1627"/>
  <c r="AC1623"/>
  <c r="AC1619"/>
  <c r="AC1615"/>
  <c r="AC1611"/>
  <c r="AC1607"/>
  <c r="AC1603"/>
  <c r="AC1599"/>
  <c r="AC1595"/>
  <c r="AC1591"/>
  <c r="AC1587"/>
  <c r="AC1583"/>
  <c r="AC693"/>
  <c r="AC2081"/>
  <c r="AC1011"/>
  <c r="AC696"/>
  <c r="AC437"/>
  <c r="AC169"/>
  <c r="AC6"/>
  <c r="AC2497"/>
  <c r="AA1579"/>
  <c r="AA1578"/>
  <c r="AA1577"/>
  <c r="AA1576"/>
  <c r="AA1575"/>
  <c r="AA1574"/>
  <c r="AA1573"/>
  <c r="AA1572"/>
  <c r="AA1571"/>
  <c r="AA1570"/>
  <c r="AA1569"/>
  <c r="AA1568"/>
  <c r="AA1567"/>
  <c r="AA1566"/>
  <c r="AA1565"/>
  <c r="AA1564"/>
  <c r="AA1563"/>
  <c r="AA1562"/>
  <c r="AA1561"/>
  <c r="AA1560"/>
  <c r="AA1559"/>
  <c r="AA1558"/>
  <c r="AA1557"/>
  <c r="AA1556"/>
  <c r="AA1555"/>
  <c r="AA1554"/>
  <c r="AA1553"/>
  <c r="AA1552"/>
  <c r="AA1551"/>
  <c r="AA1550"/>
  <c r="AA1549"/>
  <c r="AA1548"/>
  <c r="AA1547"/>
  <c r="AA1546"/>
  <c r="AA1545"/>
  <c r="AA1544"/>
  <c r="AA1543"/>
  <c r="AA1542"/>
  <c r="AA1541"/>
  <c r="AA1540"/>
  <c r="AA1539"/>
  <c r="AA1538"/>
  <c r="AA1537"/>
  <c r="AA1536"/>
  <c r="AA1535"/>
  <c r="AA1534"/>
  <c r="AA1533"/>
  <c r="AA1531"/>
  <c r="AA1530"/>
  <c r="AA1529"/>
  <c r="AA1528"/>
  <c r="AA1527"/>
  <c r="AA1526"/>
  <c r="AA1525"/>
  <c r="AA1524"/>
  <c r="AA1523"/>
  <c r="AA1522"/>
  <c r="AA1521"/>
  <c r="AA1520"/>
  <c r="AA1519"/>
  <c r="AA1517"/>
  <c r="AA1516"/>
  <c r="AA1515"/>
  <c r="AA1514"/>
  <c r="AA1513"/>
  <c r="AA1512"/>
  <c r="AA1511"/>
  <c r="AA1510"/>
  <c r="AA1509"/>
  <c r="AA1508"/>
  <c r="AA1507"/>
  <c r="AA1506"/>
  <c r="AA1505"/>
  <c r="AA1504"/>
  <c r="AA1503"/>
  <c r="AA1502"/>
  <c r="AA1501"/>
  <c r="AA1500"/>
  <c r="AA1499"/>
  <c r="AA1498"/>
  <c r="AA1497"/>
  <c r="AA1496"/>
  <c r="AA1495"/>
  <c r="AA1494"/>
  <c r="AA1493"/>
  <c r="AA1492"/>
  <c r="AA1491"/>
  <c r="AA1490"/>
  <c r="AA1489"/>
  <c r="AA1488"/>
  <c r="AA1487"/>
  <c r="AA1486"/>
  <c r="AA1485"/>
  <c r="AA1484"/>
  <c r="AA1483"/>
  <c r="AA1482"/>
  <c r="AA1481"/>
  <c r="AA1480"/>
  <c r="AA1479"/>
  <c r="AA1478"/>
  <c r="AA1477"/>
  <c r="AA1476"/>
  <c r="AA1475"/>
  <c r="AA1474"/>
  <c r="AA1473"/>
  <c r="AA1472"/>
  <c r="AA1471"/>
  <c r="AA1470"/>
  <c r="AA1469"/>
  <c r="AA1468"/>
  <c r="AA1467"/>
  <c r="AA1466"/>
  <c r="AA1465"/>
  <c r="AA1464"/>
  <c r="AA1463"/>
  <c r="AA1462"/>
  <c r="AA1461"/>
  <c r="AA1460"/>
  <c r="AA1459"/>
  <c r="AA1458"/>
  <c r="AA1457"/>
  <c r="AA1456"/>
  <c r="AA1455"/>
  <c r="AA1454"/>
  <c r="AA1453"/>
  <c r="AA1452"/>
  <c r="AA1451"/>
  <c r="AA1450"/>
  <c r="AA1449"/>
  <c r="AA1448"/>
  <c r="AA1447"/>
  <c r="AA1446"/>
  <c r="AA1445"/>
  <c r="AA1444"/>
  <c r="AA1443"/>
  <c r="AA1442"/>
  <c r="AA1441"/>
  <c r="AA1440"/>
  <c r="AA1439"/>
  <c r="AA1438"/>
  <c r="AA1437"/>
  <c r="AA1436"/>
  <c r="AA1435"/>
  <c r="AA1434"/>
  <c r="AA1433"/>
  <c r="AA1432"/>
  <c r="AA1431"/>
  <c r="AA1430"/>
  <c r="AA1429"/>
  <c r="AA1428"/>
  <c r="AA1427"/>
  <c r="AA1426"/>
  <c r="AA1425"/>
  <c r="AA1424"/>
  <c r="AA1423"/>
  <c r="AA1422"/>
  <c r="AA1421"/>
  <c r="AA1420"/>
  <c r="AA1419"/>
  <c r="AA1417"/>
  <c r="AA1416"/>
  <c r="AA1415"/>
  <c r="AA1414"/>
  <c r="AA1413"/>
  <c r="AA1412"/>
  <c r="AA1411"/>
  <c r="AA1410"/>
  <c r="AA1409"/>
  <c r="AA1408"/>
  <c r="AA1407"/>
  <c r="AA1406"/>
  <c r="AA1405"/>
  <c r="AA1404"/>
  <c r="AA1403"/>
  <c r="AA1402"/>
  <c r="AA1401"/>
  <c r="AA1400"/>
  <c r="AA1399"/>
  <c r="AA1398"/>
  <c r="AA1397"/>
  <c r="AA1396"/>
  <c r="AA1395"/>
  <c r="AA1394"/>
  <c r="AA1393"/>
  <c r="AA1392"/>
  <c r="AA1391"/>
  <c r="AA1390"/>
  <c r="AA1389"/>
  <c r="AA1388"/>
  <c r="AA1387"/>
  <c r="AA1386"/>
  <c r="AA1385"/>
  <c r="AA1384"/>
  <c r="AA1383"/>
  <c r="AA1382"/>
  <c r="AA1381"/>
  <c r="AA1380"/>
  <c r="AA1379"/>
  <c r="AA1378"/>
  <c r="AA1377"/>
  <c r="AA1376"/>
  <c r="AA1375"/>
  <c r="AA1374"/>
  <c r="AA1373"/>
  <c r="AA1372"/>
  <c r="AA1371"/>
  <c r="AA1370"/>
  <c r="AA1369"/>
  <c r="AA1368"/>
  <c r="AA1367"/>
  <c r="AA1366"/>
  <c r="AA1365"/>
  <c r="AA1364"/>
  <c r="AA1363"/>
  <c r="AA1362"/>
  <c r="AA1361"/>
  <c r="AA1360"/>
  <c r="AA1359"/>
  <c r="AA1358"/>
  <c r="AA1357"/>
  <c r="AA1356"/>
  <c r="AA1355"/>
  <c r="AA1354"/>
  <c r="AA1353"/>
  <c r="AA1352"/>
  <c r="AA1351"/>
  <c r="AA1350"/>
  <c r="AA1349"/>
  <c r="AA1348"/>
  <c r="AA1347"/>
  <c r="AA1346"/>
  <c r="AA1345"/>
  <c r="AA1344"/>
  <c r="AA1343"/>
  <c r="AA1342"/>
  <c r="AA1340"/>
  <c r="AA1339"/>
  <c r="AA1338"/>
  <c r="AA1337"/>
  <c r="AA1336"/>
  <c r="AA1335"/>
  <c r="AA1334"/>
  <c r="AA1333"/>
  <c r="AA1332"/>
  <c r="AA1331"/>
  <c r="AA1330"/>
  <c r="AA1329"/>
  <c r="AA1328"/>
  <c r="AA1327"/>
  <c r="AA1326"/>
  <c r="AA1325"/>
  <c r="AA1324"/>
  <c r="AA1323"/>
  <c r="AA1321"/>
  <c r="AA1532"/>
  <c r="AA1518"/>
  <c r="AA1418"/>
  <c r="AA1341"/>
  <c r="AA1317"/>
  <c r="AA1316"/>
  <c r="AA1315"/>
  <c r="AA1314"/>
  <c r="AA1313"/>
  <c r="AA1312"/>
  <c r="AA1311"/>
  <c r="AA1310"/>
  <c r="AA1309"/>
  <c r="AA1308"/>
  <c r="AA1307"/>
  <c r="AA1306"/>
  <c r="AA1305"/>
  <c r="AA1304"/>
  <c r="AA1303"/>
  <c r="AA1302"/>
  <c r="AA1301"/>
  <c r="AA1300"/>
  <c r="AA1299"/>
  <c r="AA1298"/>
  <c r="AA1297"/>
  <c r="AA1296"/>
  <c r="AA1295"/>
  <c r="AA1294"/>
  <c r="AA1293"/>
  <c r="AA1292"/>
  <c r="AA1290"/>
  <c r="AA1289"/>
  <c r="AA1288"/>
  <c r="AA1287"/>
  <c r="AA1286"/>
  <c r="AA1285"/>
  <c r="AA1284"/>
  <c r="AA1283"/>
  <c r="AA1282"/>
  <c r="AA1281"/>
  <c r="AA1280"/>
  <c r="AA1279"/>
  <c r="AA1278"/>
  <c r="AA1277"/>
  <c r="AA1276"/>
  <c r="AA1275"/>
  <c r="AA1274"/>
  <c r="AA1273"/>
  <c r="AA1272"/>
  <c r="AA1271"/>
  <c r="AA1270"/>
  <c r="AA1269"/>
  <c r="AA1268"/>
  <c r="AA1267"/>
  <c r="AA1266"/>
  <c r="AA1265"/>
  <c r="AA1264"/>
  <c r="AA1263"/>
  <c r="AA1262"/>
  <c r="AA1261"/>
  <c r="AA1260"/>
  <c r="AA1259"/>
  <c r="AA1258"/>
  <c r="AA1257"/>
  <c r="AA1256"/>
  <c r="AA1255"/>
  <c r="AA1254"/>
  <c r="AA1253"/>
  <c r="AA1252"/>
  <c r="AA1251"/>
  <c r="AA1250"/>
  <c r="AA1249"/>
  <c r="AA1248"/>
  <c r="AA1247"/>
  <c r="AA1246"/>
  <c r="AA1245"/>
  <c r="AA1244"/>
  <c r="AA1243"/>
  <c r="AA1242"/>
  <c r="AA1241"/>
  <c r="AA1240"/>
  <c r="AA1239"/>
  <c r="AA1238"/>
  <c r="AA1237"/>
  <c r="AA1236"/>
  <c r="AA1235"/>
  <c r="AA1234"/>
  <c r="AA1233"/>
  <c r="AA1232"/>
  <c r="AA1231"/>
  <c r="AA1230"/>
  <c r="AA1229"/>
  <c r="AA1228"/>
  <c r="AA1227"/>
  <c r="AA1226"/>
  <c r="AA1225"/>
  <c r="AA1224"/>
  <c r="AA1223"/>
  <c r="AA1222"/>
  <c r="AA1221"/>
  <c r="AA1220"/>
  <c r="AA1219"/>
  <c r="AA1218"/>
  <c r="AA1217"/>
  <c r="AA1216"/>
  <c r="AA1215"/>
  <c r="AA1214"/>
  <c r="AA1213"/>
  <c r="AA1212"/>
  <c r="AA1211"/>
  <c r="AA1210"/>
  <c r="AA1209"/>
  <c r="AA1208"/>
  <c r="AA1207"/>
  <c r="AA1206"/>
  <c r="AA1205"/>
  <c r="AA1204"/>
  <c r="AA1203"/>
  <c r="AA1202"/>
  <c r="AA1201"/>
  <c r="AA1200"/>
  <c r="AA1199"/>
  <c r="AA1198"/>
  <c r="AA1197"/>
  <c r="AA1196"/>
  <c r="AA1195"/>
  <c r="AA1194"/>
  <c r="AA1193"/>
  <c r="AA1192"/>
  <c r="AA1191"/>
  <c r="AA1190"/>
  <c r="AA1189"/>
  <c r="AA1187"/>
  <c r="AA1186"/>
  <c r="AA1185"/>
  <c r="AA1184"/>
  <c r="AA1183"/>
  <c r="AA1182"/>
  <c r="AA1181"/>
  <c r="AA1180"/>
  <c r="AA1179"/>
  <c r="AA1178"/>
  <c r="AA1177"/>
  <c r="AA1176"/>
  <c r="AA1175"/>
  <c r="AA1174"/>
  <c r="AA1173"/>
  <c r="AA1172"/>
  <c r="AA1171"/>
  <c r="AA1170"/>
  <c r="AA1169"/>
  <c r="AA1168"/>
  <c r="AA1167"/>
  <c r="AA1166"/>
  <c r="AA1165"/>
  <c r="AA1164"/>
  <c r="AA1163"/>
  <c r="AA1162"/>
  <c r="AA1161"/>
  <c r="AA1160"/>
  <c r="AA1159"/>
  <c r="AA1158"/>
  <c r="AA1157"/>
  <c r="AA1156"/>
  <c r="AA1155"/>
  <c r="AA1154"/>
  <c r="AA1153"/>
  <c r="AA1152"/>
  <c r="AA1151"/>
  <c r="AA1150"/>
  <c r="AA1149"/>
  <c r="AA1148"/>
  <c r="AA1147"/>
  <c r="AA1146"/>
  <c r="AA1145"/>
  <c r="AA1144"/>
  <c r="AA1143"/>
  <c r="AA1142"/>
  <c r="AA1141"/>
  <c r="AA1140"/>
  <c r="AA1139"/>
  <c r="AA1138"/>
  <c r="AA1137"/>
  <c r="AA1136"/>
  <c r="AA1135"/>
  <c r="AA1134"/>
  <c r="AA1133"/>
  <c r="AA1132"/>
  <c r="AA1131"/>
  <c r="AA1130"/>
  <c r="AA1129"/>
  <c r="AA1128"/>
  <c r="AA1127"/>
  <c r="AA1126"/>
  <c r="AA1125"/>
  <c r="AA1124"/>
  <c r="AA1123"/>
  <c r="AA1122"/>
  <c r="AA1121"/>
  <c r="AA1120"/>
  <c r="AA1119"/>
  <c r="AA1118"/>
  <c r="AA1117"/>
  <c r="AA1116"/>
  <c r="AA1115"/>
  <c r="AA1114"/>
  <c r="AA1113"/>
  <c r="AA1112"/>
  <c r="AA1111"/>
  <c r="AA1110"/>
  <c r="AA1109"/>
  <c r="AA1108"/>
  <c r="AA1107"/>
  <c r="AA1106"/>
  <c r="AA1105"/>
  <c r="AA1104"/>
  <c r="AA1103"/>
  <c r="AA1102"/>
  <c r="AA1101"/>
  <c r="AA1100"/>
  <c r="AA1099"/>
  <c r="AA1098"/>
  <c r="AA1097"/>
  <c r="AA1096"/>
  <c r="AA1095"/>
  <c r="AA1094"/>
  <c r="AA1093"/>
  <c r="AA1092"/>
  <c r="AA1091"/>
  <c r="AA1090"/>
  <c r="AA1089"/>
  <c r="AA1088"/>
  <c r="AA1087"/>
  <c r="AA1086"/>
  <c r="AA1085"/>
  <c r="AA1084"/>
  <c r="AA1083"/>
  <c r="AA1082"/>
  <c r="AA1081"/>
  <c r="AA1080"/>
  <c r="AA1079"/>
  <c r="AA1078"/>
  <c r="AA1077"/>
  <c r="AA1076"/>
  <c r="AA1075"/>
  <c r="AA1074"/>
  <c r="AA1073"/>
  <c r="AA1072"/>
  <c r="AA1071"/>
  <c r="AA1070"/>
  <c r="AA1069"/>
  <c r="AA1068"/>
  <c r="AA1067"/>
  <c r="AA1066"/>
  <c r="AA1065"/>
  <c r="AA1064"/>
  <c r="AA1063"/>
  <c r="AA1062"/>
  <c r="AA1061"/>
  <c r="AA1060"/>
  <c r="AA1059"/>
  <c r="AA1058"/>
  <c r="AA1057"/>
  <c r="AA1056"/>
  <c r="AA1055"/>
  <c r="AA1054"/>
  <c r="AA1053"/>
  <c r="AA1052"/>
  <c r="AA1051"/>
  <c r="AA1050"/>
  <c r="AA1049"/>
  <c r="AA1048"/>
  <c r="AA1047"/>
  <c r="AA1046"/>
  <c r="AA1045"/>
  <c r="AA1044"/>
  <c r="AA1043"/>
  <c r="AA1042"/>
  <c r="AA1041"/>
  <c r="AA1040"/>
  <c r="AA1039"/>
  <c r="AA1038"/>
  <c r="AA1037"/>
  <c r="AA1036"/>
  <c r="AA1035"/>
  <c r="AA1034"/>
  <c r="AA1033"/>
  <c r="AA1032"/>
  <c r="AA1031"/>
  <c r="AA1030"/>
  <c r="AA1029"/>
  <c r="AA1028"/>
  <c r="AA1027"/>
  <c r="AA1026"/>
  <c r="AA1025"/>
  <c r="AA1023"/>
  <c r="AA1022"/>
  <c r="AA1021"/>
  <c r="AA1020"/>
  <c r="AA1019"/>
  <c r="AA1018"/>
  <c r="AA1017"/>
  <c r="AA1016"/>
  <c r="AA1015"/>
  <c r="AA1014"/>
  <c r="AA1013"/>
  <c r="AA1291"/>
  <c r="AA1188"/>
  <c r="AA1024"/>
  <c r="AA3862"/>
  <c r="AA3861"/>
  <c r="AA3860"/>
  <c r="AA3859"/>
  <c r="AA3858"/>
  <c r="AA3857"/>
  <c r="AA3856"/>
  <c r="AA3855"/>
  <c r="AA3854"/>
  <c r="AA3853"/>
  <c r="AA3852"/>
  <c r="AA3851"/>
  <c r="AA3850"/>
  <c r="AA3849"/>
  <c r="AA3848"/>
  <c r="AA3847"/>
  <c r="AA3846"/>
  <c r="AA3845"/>
  <c r="AA3844"/>
  <c r="AA3843"/>
  <c r="AA3842"/>
  <c r="AA3841"/>
  <c r="AA3840"/>
  <c r="AA3839"/>
  <c r="AA3838"/>
  <c r="AA3837"/>
  <c r="AA3836"/>
  <c r="AA3835"/>
  <c r="AA3834"/>
  <c r="AA3833"/>
  <c r="AA3832"/>
  <c r="AA3831"/>
  <c r="AA3830"/>
  <c r="AA3829"/>
  <c r="AA3828"/>
  <c r="AA3827"/>
  <c r="AA3826"/>
  <c r="AA3825"/>
  <c r="AA3824"/>
  <c r="AA3823"/>
  <c r="AA3822"/>
  <c r="AA3821"/>
  <c r="AA3820"/>
  <c r="AA3819"/>
  <c r="AA3818"/>
  <c r="AA3817"/>
  <c r="AA3816"/>
  <c r="AA3815"/>
  <c r="AA3814"/>
  <c r="AA3813"/>
  <c r="AA3812"/>
  <c r="AA3811"/>
  <c r="AA3810"/>
  <c r="AA3809"/>
  <c r="AA3808"/>
  <c r="AA3807"/>
  <c r="AA3806"/>
  <c r="AA3805"/>
  <c r="AA3804"/>
  <c r="AA3803"/>
  <c r="AA3802"/>
  <c r="AA3801"/>
  <c r="AA3800"/>
  <c r="AA3799"/>
  <c r="AA3798"/>
  <c r="AA3797"/>
  <c r="AA3796"/>
  <c r="AA3795"/>
  <c r="AA3794"/>
  <c r="AA3793"/>
  <c r="AA3792"/>
  <c r="AA3791"/>
  <c r="AA3790"/>
  <c r="AA3789"/>
  <c r="AA3788"/>
  <c r="AA3787"/>
  <c r="AA3786"/>
  <c r="AA3785"/>
  <c r="AA3784"/>
  <c r="AA3783"/>
  <c r="AA3782"/>
  <c r="AA3781"/>
  <c r="AA3780"/>
  <c r="AA3779"/>
  <c r="AA3778"/>
  <c r="AA3777"/>
  <c r="AA3776"/>
  <c r="AA3775"/>
  <c r="AA3774"/>
  <c r="AA3773"/>
  <c r="AA3772"/>
  <c r="AA3771"/>
  <c r="AA3770"/>
  <c r="AA3769"/>
  <c r="AA3768"/>
  <c r="AA3767"/>
  <c r="AA3766"/>
  <c r="AA3765"/>
  <c r="AA3764"/>
  <c r="AA3763"/>
  <c r="AA3762"/>
  <c r="AA3761"/>
  <c r="AA3760"/>
  <c r="AA3759"/>
  <c r="AA3758"/>
  <c r="AA3757"/>
  <c r="AA3756"/>
  <c r="AA3755"/>
  <c r="AA3754"/>
  <c r="AA3753"/>
  <c r="AA3752"/>
  <c r="AA3751"/>
  <c r="AA3750"/>
  <c r="AA3749"/>
  <c r="AA3748"/>
  <c r="AA3747"/>
  <c r="AA3746"/>
  <c r="AA3745"/>
  <c r="AA3744"/>
  <c r="AA3743"/>
  <c r="AA3742"/>
  <c r="AA3741"/>
  <c r="AA3740"/>
  <c r="AA3739"/>
  <c r="AA3738"/>
  <c r="AA3737"/>
  <c r="AA3736"/>
  <c r="AA3735"/>
  <c r="AA3734"/>
  <c r="AA3733"/>
  <c r="AA3732"/>
  <c r="AA3731"/>
  <c r="AA3730"/>
  <c r="AA3729"/>
  <c r="AA3728"/>
  <c r="AA3727"/>
  <c r="AA3726"/>
  <c r="AA3725"/>
  <c r="AA3724"/>
  <c r="AA3723"/>
  <c r="AA3722"/>
  <c r="AA3721"/>
  <c r="AA3720"/>
  <c r="AA3719"/>
  <c r="AA3718"/>
  <c r="AA3717"/>
  <c r="AA3716"/>
  <c r="AA3715"/>
  <c r="AA3714"/>
  <c r="AA3713"/>
  <c r="AA3712"/>
  <c r="AA3711"/>
  <c r="AA3710"/>
  <c r="AA3709"/>
  <c r="AA3708"/>
  <c r="AA3707"/>
  <c r="AA3706"/>
  <c r="AA3705"/>
  <c r="AA3704"/>
  <c r="AA3703"/>
  <c r="AA3702"/>
  <c r="AA3701"/>
  <c r="AA3700"/>
  <c r="AA3699"/>
  <c r="AA3698"/>
  <c r="AA3697"/>
  <c r="AA3696"/>
  <c r="AA3695"/>
  <c r="AA3694"/>
  <c r="AA3693"/>
  <c r="AA3692"/>
  <c r="AA3691"/>
  <c r="AA3690"/>
  <c r="AA3689"/>
  <c r="AA3688"/>
  <c r="AA3687"/>
  <c r="AA3686"/>
  <c r="AA3685"/>
  <c r="AA3684"/>
  <c r="AA3683"/>
  <c r="AA3682"/>
  <c r="AA3681"/>
  <c r="AA3680"/>
  <c r="AA3679"/>
  <c r="AA3678"/>
  <c r="AA3677"/>
  <c r="AA3676"/>
  <c r="AA3675"/>
  <c r="AA3674"/>
  <c r="AA3673"/>
  <c r="AA3672"/>
  <c r="AA3671"/>
  <c r="AA3670"/>
  <c r="AA3669"/>
  <c r="AA3668"/>
  <c r="AA3667"/>
  <c r="AA3666"/>
  <c r="AA3665"/>
  <c r="AA3664"/>
  <c r="AA3663"/>
  <c r="AA3662"/>
  <c r="AA3661"/>
  <c r="AA3660"/>
  <c r="AA3659"/>
  <c r="AA3658"/>
  <c r="AA3657"/>
  <c r="AA3656"/>
  <c r="AA3655"/>
  <c r="AA3653"/>
  <c r="AA3652"/>
  <c r="AA3651"/>
  <c r="AA3650"/>
  <c r="AA3649"/>
  <c r="AA3648"/>
  <c r="AA3647"/>
  <c r="AA3645"/>
  <c r="AA3644"/>
  <c r="AA3643"/>
  <c r="AA3642"/>
  <c r="AA3641"/>
  <c r="AA3640"/>
  <c r="AA3639"/>
  <c r="AA3638"/>
  <c r="AA3637"/>
  <c r="AA3636"/>
  <c r="AA3635"/>
  <c r="AA3634"/>
  <c r="AA3633"/>
  <c r="AA3632"/>
  <c r="AA3631"/>
  <c r="AA3630"/>
  <c r="AA3629"/>
  <c r="AA3628"/>
  <c r="AA3627"/>
  <c r="AA3626"/>
  <c r="AA3625"/>
  <c r="AA3624"/>
  <c r="AA3623"/>
  <c r="AA3622"/>
  <c r="AA3621"/>
  <c r="AA3654"/>
  <c r="AA3646"/>
  <c r="AA1009"/>
  <c r="AA1008"/>
  <c r="AA1007"/>
  <c r="AA1006"/>
  <c r="AA1005"/>
  <c r="AA1004"/>
  <c r="AA1003"/>
  <c r="AA1002"/>
  <c r="AA1001"/>
  <c r="AA1000"/>
  <c r="AA999"/>
  <c r="AA998"/>
  <c r="AA997"/>
  <c r="AA996"/>
  <c r="AA995"/>
  <c r="AA994"/>
  <c r="AA993"/>
  <c r="AA992"/>
  <c r="AA991"/>
  <c r="AA990"/>
  <c r="AA989"/>
  <c r="AA988"/>
  <c r="AA987"/>
  <c r="AA986"/>
  <c r="AA985"/>
  <c r="AA984"/>
  <c r="AA983"/>
  <c r="AA982"/>
  <c r="AA981"/>
  <c r="AA980"/>
  <c r="AA979"/>
  <c r="AA978"/>
  <c r="AA977"/>
  <c r="AA976"/>
  <c r="AA975"/>
  <c r="AA974"/>
  <c r="AA973"/>
  <c r="AA972"/>
  <c r="AA971"/>
  <c r="AA970"/>
  <c r="AA969"/>
  <c r="AA968"/>
  <c r="AA967"/>
  <c r="AA966"/>
  <c r="AA965"/>
  <c r="AA964"/>
  <c r="AA963"/>
  <c r="AA962"/>
  <c r="AA961"/>
  <c r="AA960"/>
  <c r="AA959"/>
  <c r="AA958"/>
  <c r="AA957"/>
  <c r="AA956"/>
  <c r="AA955"/>
  <c r="AA954"/>
  <c r="AA953"/>
  <c r="AA952"/>
  <c r="AA951"/>
  <c r="AA950"/>
  <c r="AA949"/>
  <c r="AA948"/>
  <c r="AA947"/>
  <c r="AA946"/>
  <c r="AA945"/>
  <c r="AA944"/>
  <c r="AA943"/>
  <c r="AA942"/>
  <c r="AA941"/>
  <c r="AA940"/>
  <c r="AA939"/>
  <c r="AA938"/>
  <c r="AA937"/>
  <c r="AA936"/>
  <c r="AA935"/>
  <c r="AA934"/>
  <c r="AA933"/>
  <c r="AA932"/>
  <c r="AA930"/>
  <c r="AA929"/>
  <c r="AA928"/>
  <c r="AA927"/>
  <c r="AA926"/>
  <c r="AA925"/>
  <c r="AA924"/>
  <c r="AA923"/>
  <c r="AA922"/>
  <c r="AA921"/>
  <c r="AA920"/>
  <c r="AA919"/>
  <c r="AA918"/>
  <c r="AA917"/>
  <c r="AA916"/>
  <c r="AA915"/>
  <c r="AA914"/>
  <c r="AA913"/>
  <c r="AA912"/>
  <c r="AA911"/>
  <c r="AA910"/>
  <c r="AA909"/>
  <c r="AA908"/>
  <c r="AA907"/>
  <c r="AA905"/>
  <c r="AA902"/>
  <c r="AA897"/>
  <c r="AA896"/>
  <c r="AA895"/>
  <c r="AA894"/>
  <c r="AA893"/>
  <c r="AA892"/>
  <c r="AA891"/>
  <c r="AA890"/>
  <c r="AA889"/>
  <c r="AA888"/>
  <c r="AA887"/>
  <c r="AA886"/>
  <c r="AA885"/>
  <c r="AA884"/>
  <c r="AA883"/>
  <c r="AA882"/>
  <c r="AA881"/>
  <c r="AA880"/>
  <c r="AA879"/>
  <c r="AA878"/>
  <c r="AA877"/>
  <c r="AA876"/>
  <c r="AA875"/>
  <c r="AA874"/>
  <c r="AA873"/>
  <c r="AA872"/>
  <c r="AA871"/>
  <c r="AA870"/>
  <c r="AA869"/>
  <c r="AA868"/>
  <c r="AA867"/>
  <c r="AA866"/>
  <c r="AA865"/>
  <c r="AA864"/>
  <c r="AA863"/>
  <c r="AA862"/>
  <c r="AA861"/>
  <c r="AA860"/>
  <c r="AA859"/>
  <c r="AA858"/>
  <c r="AA857"/>
  <c r="AA856"/>
  <c r="AA855"/>
  <c r="AA854"/>
  <c r="AA853"/>
  <c r="AA852"/>
  <c r="AA851"/>
  <c r="AA850"/>
  <c r="AA849"/>
  <c r="AA848"/>
  <c r="AA847"/>
  <c r="AA846"/>
  <c r="AA845"/>
  <c r="AA844"/>
  <c r="AA843"/>
  <c r="AA842"/>
  <c r="AA841"/>
  <c r="AA840"/>
  <c r="AA839"/>
  <c r="AA838"/>
  <c r="AA837"/>
  <c r="AA836"/>
  <c r="AA835"/>
  <c r="AA834"/>
  <c r="AA833"/>
  <c r="AA832"/>
  <c r="AA831"/>
  <c r="AA830"/>
  <c r="AA829"/>
  <c r="AA828"/>
  <c r="AA827"/>
  <c r="AA826"/>
  <c r="AA825"/>
  <c r="AA824"/>
  <c r="AA823"/>
  <c r="AA822"/>
  <c r="AA821"/>
  <c r="AA820"/>
  <c r="AA819"/>
  <c r="AA818"/>
  <c r="AA817"/>
  <c r="AA816"/>
  <c r="AA815"/>
  <c r="AA814"/>
  <c r="AA813"/>
  <c r="AA812"/>
  <c r="AA811"/>
  <c r="AA810"/>
  <c r="AA809"/>
  <c r="AA808"/>
  <c r="AA807"/>
  <c r="AA806"/>
  <c r="AA805"/>
  <c r="AA804"/>
  <c r="AA803"/>
  <c r="AA802"/>
  <c r="AA801"/>
  <c r="AA800"/>
  <c r="AA799"/>
  <c r="AA798"/>
  <c r="AA797"/>
  <c r="AA796"/>
  <c r="AA795"/>
  <c r="AA794"/>
  <c r="AA793"/>
  <c r="AA792"/>
  <c r="AA791"/>
  <c r="AA790"/>
  <c r="AA788"/>
  <c r="AA787"/>
  <c r="AA786"/>
  <c r="AA784"/>
  <c r="AA783"/>
  <c r="AA782"/>
  <c r="AA781"/>
  <c r="AA780"/>
  <c r="AA779"/>
  <c r="AA778"/>
  <c r="AA777"/>
  <c r="AA776"/>
  <c r="AA775"/>
  <c r="AA774"/>
  <c r="AA773"/>
  <c r="AA772"/>
  <c r="AA771"/>
  <c r="AA770"/>
  <c r="AA769"/>
  <c r="AA768"/>
  <c r="AA767"/>
  <c r="AA766"/>
  <c r="AA765"/>
  <c r="AA764"/>
  <c r="AA763"/>
  <c r="AA762"/>
  <c r="AA761"/>
  <c r="AA760"/>
  <c r="AA759"/>
  <c r="AA758"/>
  <c r="AA757"/>
  <c r="AA756"/>
  <c r="AA755"/>
  <c r="AA754"/>
  <c r="AA753"/>
  <c r="AA752"/>
  <c r="AA751"/>
  <c r="AA750"/>
  <c r="AA749"/>
  <c r="AA748"/>
  <c r="AA747"/>
  <c r="AA746"/>
  <c r="AA745"/>
  <c r="AA744"/>
  <c r="AA743"/>
  <c r="AA742"/>
  <c r="AA741"/>
  <c r="AA740"/>
  <c r="AA739"/>
  <c r="AA738"/>
  <c r="AA737"/>
  <c r="AA736"/>
  <c r="AA735"/>
  <c r="AA734"/>
  <c r="AA733"/>
  <c r="AA732"/>
  <c r="AA731"/>
  <c r="AA730"/>
  <c r="AA729"/>
  <c r="AA728"/>
  <c r="AA727"/>
  <c r="AA726"/>
  <c r="AA725"/>
  <c r="AA724"/>
  <c r="AA723"/>
  <c r="AA722"/>
  <c r="AA721"/>
  <c r="AA720"/>
  <c r="AA719"/>
  <c r="AA718"/>
  <c r="AA717"/>
  <c r="AA716"/>
  <c r="AA715"/>
  <c r="AA714"/>
  <c r="AA713"/>
  <c r="AA712"/>
  <c r="AA711"/>
  <c r="AA710"/>
  <c r="AA709"/>
  <c r="AA708"/>
  <c r="AA707"/>
  <c r="AA706"/>
  <c r="AA705"/>
  <c r="AA704"/>
  <c r="AA703"/>
  <c r="AA702"/>
  <c r="AA701"/>
  <c r="AA700"/>
  <c r="AA699"/>
  <c r="AA698"/>
  <c r="AA697"/>
  <c r="AA690"/>
  <c r="AA931"/>
  <c r="AA906"/>
  <c r="AA904"/>
  <c r="AA903"/>
  <c r="AA901"/>
  <c r="AA900"/>
  <c r="AA899"/>
  <c r="AA898"/>
  <c r="AA789"/>
  <c r="AA785"/>
  <c r="AA3617"/>
  <c r="AA3616"/>
  <c r="AA3615"/>
  <c r="AA3614"/>
  <c r="AA3613"/>
  <c r="AA3612"/>
  <c r="AA3611"/>
  <c r="AA3610"/>
  <c r="AA3609"/>
  <c r="AA3608"/>
  <c r="AA3607"/>
  <c r="AA3606"/>
  <c r="AA3605"/>
  <c r="AA3604"/>
  <c r="AA3603"/>
  <c r="AA3602"/>
  <c r="AA3601"/>
  <c r="AA3600"/>
  <c r="AA3599"/>
  <c r="AA3598"/>
  <c r="AA3597"/>
  <c r="AA3596"/>
  <c r="AA3595"/>
  <c r="AA3594"/>
  <c r="AA3593"/>
  <c r="AA3592"/>
  <c r="AA3591"/>
  <c r="AA3590"/>
  <c r="AA3589"/>
  <c r="AA3588"/>
  <c r="AA3587"/>
  <c r="AA3586"/>
  <c r="AA3585"/>
  <c r="AA3584"/>
  <c r="AA3583"/>
  <c r="AA3582"/>
  <c r="AA3581"/>
  <c r="AA3580"/>
  <c r="AA3579"/>
  <c r="AA3578"/>
  <c r="AA3577"/>
  <c r="AA3576"/>
  <c r="AA3575"/>
  <c r="AA3574"/>
  <c r="AA3573"/>
  <c r="AA3572"/>
  <c r="AA3571"/>
  <c r="AA3570"/>
  <c r="AA3569"/>
  <c r="AA3567"/>
  <c r="AA3566"/>
  <c r="AA3565"/>
  <c r="AA3564"/>
  <c r="AA3563"/>
  <c r="AA3562"/>
  <c r="AA3561"/>
  <c r="AA3560"/>
  <c r="AA3559"/>
  <c r="AA3558"/>
  <c r="AA3557"/>
  <c r="AA3556"/>
  <c r="AA3555"/>
  <c r="AA3554"/>
  <c r="AA3553"/>
  <c r="AA3552"/>
  <c r="AA3551"/>
  <c r="AA3550"/>
  <c r="AA3549"/>
  <c r="AA3548"/>
  <c r="AA3547"/>
  <c r="AA3546"/>
  <c r="AA3545"/>
  <c r="AA3544"/>
  <c r="AA3543"/>
  <c r="AA3542"/>
  <c r="AA3541"/>
  <c r="AA3540"/>
  <c r="AA3539"/>
  <c r="AA3538"/>
  <c r="AA3537"/>
  <c r="AA3536"/>
  <c r="AA3535"/>
  <c r="AA3534"/>
  <c r="AA3533"/>
  <c r="AA3532"/>
  <c r="AA3530"/>
  <c r="AA3529"/>
  <c r="AA3528"/>
  <c r="AA3527"/>
  <c r="AA3526"/>
  <c r="AA3525"/>
  <c r="AA3524"/>
  <c r="AA3523"/>
  <c r="AA3522"/>
  <c r="AA3521"/>
  <c r="AA3520"/>
  <c r="AA3519"/>
  <c r="AA3518"/>
  <c r="AA3517"/>
  <c r="AA3516"/>
  <c r="AA3515"/>
  <c r="AA3514"/>
  <c r="AA3513"/>
  <c r="AA3512"/>
  <c r="AA3511"/>
  <c r="AA3510"/>
  <c r="AA3509"/>
  <c r="AA3508"/>
  <c r="AA3507"/>
  <c r="AA3506"/>
  <c r="AA3505"/>
  <c r="AA3504"/>
  <c r="AA3503"/>
  <c r="AA3502"/>
  <c r="AA3501"/>
  <c r="AA3500"/>
  <c r="AA3499"/>
  <c r="AA3498"/>
  <c r="AA3497"/>
  <c r="AA3496"/>
  <c r="AA3495"/>
  <c r="AA3494"/>
  <c r="AA3493"/>
  <c r="AA3492"/>
  <c r="AA3491"/>
  <c r="AA3490"/>
  <c r="AA3489"/>
  <c r="AA3488"/>
  <c r="AA3487"/>
  <c r="AA3486"/>
  <c r="AA3485"/>
  <c r="AA3484"/>
  <c r="AA3483"/>
  <c r="AA3482"/>
  <c r="AA3481"/>
  <c r="AA3480"/>
  <c r="AA3479"/>
  <c r="AA3478"/>
  <c r="AA3477"/>
  <c r="AA3476"/>
  <c r="AA3475"/>
  <c r="AA3474"/>
  <c r="AA3473"/>
  <c r="AA3472"/>
  <c r="AA3471"/>
  <c r="AA3470"/>
  <c r="AA3469"/>
  <c r="AA3467"/>
  <c r="AA3466"/>
  <c r="AA3465"/>
  <c r="AA3464"/>
  <c r="AA3463"/>
  <c r="AA3462"/>
  <c r="AA3461"/>
  <c r="AA3460"/>
  <c r="AA3459"/>
  <c r="AA3458"/>
  <c r="AA3457"/>
  <c r="AA3456"/>
  <c r="AA3455"/>
  <c r="AA3454"/>
  <c r="AA3453"/>
  <c r="AA3452"/>
  <c r="AA3451"/>
  <c r="AA3450"/>
  <c r="AA3449"/>
  <c r="AA3448"/>
  <c r="AA3447"/>
  <c r="AA3446"/>
  <c r="AA3445"/>
  <c r="AA3444"/>
  <c r="AA3443"/>
  <c r="AA3442"/>
  <c r="AA3441"/>
  <c r="AA3440"/>
  <c r="AA3439"/>
  <c r="AA3438"/>
  <c r="AA3437"/>
  <c r="AA3436"/>
  <c r="AA3435"/>
  <c r="AA3434"/>
  <c r="AA3433"/>
  <c r="AA3432"/>
  <c r="AA3431"/>
  <c r="AA3430"/>
  <c r="AA3429"/>
  <c r="AA3428"/>
  <c r="AA3427"/>
  <c r="AA3426"/>
  <c r="AA3425"/>
  <c r="AA3424"/>
  <c r="AA3423"/>
  <c r="AA3422"/>
  <c r="AA3421"/>
  <c r="AA3420"/>
  <c r="AA3419"/>
  <c r="AA3418"/>
  <c r="AA3417"/>
  <c r="AA3416"/>
  <c r="AA3415"/>
  <c r="AA3414"/>
  <c r="AA3413"/>
  <c r="AA3412"/>
  <c r="AA3411"/>
  <c r="AA3410"/>
  <c r="AA3409"/>
  <c r="AA3408"/>
  <c r="AA3407"/>
  <c r="AA3406"/>
  <c r="AA3405"/>
  <c r="AA3404"/>
  <c r="AA3403"/>
  <c r="AA3402"/>
  <c r="AA3401"/>
  <c r="AA3400"/>
  <c r="AA3399"/>
  <c r="AA3397"/>
  <c r="AA3396"/>
  <c r="AA3395"/>
  <c r="AA3394"/>
  <c r="AA3393"/>
  <c r="AA3392"/>
  <c r="AA3391"/>
  <c r="AA3618"/>
  <c r="AA3568"/>
  <c r="AA3531"/>
  <c r="AA3468"/>
  <c r="AA3398"/>
  <c r="AA689"/>
  <c r="AA688"/>
  <c r="AA687"/>
  <c r="AA686"/>
  <c r="AA685"/>
  <c r="AA684"/>
  <c r="AA683"/>
  <c r="AA682"/>
  <c r="AA681"/>
  <c r="AA680"/>
  <c r="AA679"/>
  <c r="AA678"/>
  <c r="AA677"/>
  <c r="AA676"/>
  <c r="AA675"/>
  <c r="AA674"/>
  <c r="AA673"/>
  <c r="AA672"/>
  <c r="AA671"/>
  <c r="AA670"/>
  <c r="AA669"/>
  <c r="AA668"/>
  <c r="AA667"/>
  <c r="AA666"/>
  <c r="AA665"/>
  <c r="AA664"/>
  <c r="AA663"/>
  <c r="AA662"/>
  <c r="AA661"/>
  <c r="AA660"/>
  <c r="AA659"/>
  <c r="AA658"/>
  <c r="AA657"/>
  <c r="AA656"/>
  <c r="AA655"/>
  <c r="AA653"/>
  <c r="AA652"/>
  <c r="AA651"/>
  <c r="AA650"/>
  <c r="AA649"/>
  <c r="AA648"/>
  <c r="AA647"/>
  <c r="AA646"/>
  <c r="AA645"/>
  <c r="AA644"/>
  <c r="AA643"/>
  <c r="AA642"/>
  <c r="AA641"/>
  <c r="AA640"/>
  <c r="AA639"/>
  <c r="AA638"/>
  <c r="AA637"/>
  <c r="AA636"/>
  <c r="AA635"/>
  <c r="AA634"/>
  <c r="AA633"/>
  <c r="AA632"/>
  <c r="AA631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A608"/>
  <c r="AA607"/>
  <c r="AA606"/>
  <c r="AA605"/>
  <c r="AA604"/>
  <c r="AA603"/>
  <c r="AA602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2"/>
  <c r="AA581"/>
  <c r="AA580"/>
  <c r="AA579"/>
  <c r="AA578"/>
  <c r="AA577"/>
  <c r="AA576"/>
  <c r="AA575"/>
  <c r="AA574"/>
  <c r="AA573"/>
  <c r="AA572"/>
  <c r="AA571"/>
  <c r="AA570"/>
  <c r="AA569"/>
  <c r="AA568"/>
  <c r="AA567"/>
  <c r="AA566"/>
  <c r="AA565"/>
  <c r="AA564"/>
  <c r="AA563"/>
  <c r="AA562"/>
  <c r="AA561"/>
  <c r="AA560"/>
  <c r="AA559"/>
  <c r="AA558"/>
  <c r="AA557"/>
  <c r="AA556"/>
  <c r="AA555"/>
  <c r="AA554"/>
  <c r="AA553"/>
  <c r="AA552"/>
  <c r="AA551"/>
  <c r="AA550"/>
  <c r="AA549"/>
  <c r="AA548"/>
  <c r="AA547"/>
  <c r="AA546"/>
  <c r="AA545"/>
  <c r="AA544"/>
  <c r="AA543"/>
  <c r="AA542"/>
  <c r="AA541"/>
  <c r="AA540"/>
  <c r="AA539"/>
  <c r="AA538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3"/>
  <c r="AA512"/>
  <c r="AA511"/>
  <c r="AA510"/>
  <c r="AA509"/>
  <c r="AA508"/>
  <c r="AA507"/>
  <c r="AA506"/>
  <c r="AA505"/>
  <c r="AA504"/>
  <c r="AA503"/>
  <c r="AA502"/>
  <c r="AA501"/>
  <c r="AA500"/>
  <c r="AA499"/>
  <c r="AA498"/>
  <c r="AA497"/>
  <c r="AA496"/>
  <c r="AA495"/>
  <c r="AA494"/>
  <c r="AA493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654"/>
  <c r="AA3388"/>
  <c r="AA3387"/>
  <c r="AA3386"/>
  <c r="AA3385"/>
  <c r="AA3384"/>
  <c r="AA3383"/>
  <c r="AA3382"/>
  <c r="AA3381"/>
  <c r="AA3380"/>
  <c r="AA3379"/>
  <c r="AA3378"/>
  <c r="AA3377"/>
  <c r="AA3376"/>
  <c r="AA3375"/>
  <c r="AA3374"/>
  <c r="AA3373"/>
  <c r="AA3372"/>
  <c r="AA3371"/>
  <c r="AA3370"/>
  <c r="AA3369"/>
  <c r="AA3368"/>
  <c r="AA3367"/>
  <c r="AA3366"/>
  <c r="AA3365"/>
  <c r="AA3364"/>
  <c r="AA3363"/>
  <c r="AA3362"/>
  <c r="AA3361"/>
  <c r="AA3360"/>
  <c r="AA3359"/>
  <c r="AA3358"/>
  <c r="AA3357"/>
  <c r="AA3356"/>
  <c r="AA3355"/>
  <c r="AA3354"/>
  <c r="AA3353"/>
  <c r="AA3352"/>
  <c r="AA3351"/>
  <c r="AA3350"/>
  <c r="AA3349"/>
  <c r="AA3348"/>
  <c r="AA3347"/>
  <c r="AA3346"/>
  <c r="AA3345"/>
  <c r="AA3344"/>
  <c r="AA3343"/>
  <c r="AA3342"/>
  <c r="AA3341"/>
  <c r="AA3340"/>
  <c r="AA3339"/>
  <c r="AA3338"/>
  <c r="AA3337"/>
  <c r="AA3336"/>
  <c r="AA3335"/>
  <c r="AA3334"/>
  <c r="AA3333"/>
  <c r="AA3332"/>
  <c r="AA3331"/>
  <c r="AA3330"/>
  <c r="AA3329"/>
  <c r="AA3328"/>
  <c r="AA3327"/>
  <c r="AA3326"/>
  <c r="AA3325"/>
  <c r="AA3324"/>
  <c r="AA3323"/>
  <c r="AA3322"/>
  <c r="AA3321"/>
  <c r="AA3320"/>
  <c r="AA3319"/>
  <c r="AA3318"/>
  <c r="AA3317"/>
  <c r="AA3316"/>
  <c r="AA3315"/>
  <c r="AA3314"/>
  <c r="AA3313"/>
  <c r="AA3312"/>
  <c r="AA3311"/>
  <c r="AA3310"/>
  <c r="AA3309"/>
  <c r="AA3308"/>
  <c r="AA3307"/>
  <c r="AA3306"/>
  <c r="AA3305"/>
  <c r="AA3304"/>
  <c r="AA3303"/>
  <c r="AA3302"/>
  <c r="AA3301"/>
  <c r="AA3300"/>
  <c r="AA3299"/>
  <c r="AA3298"/>
  <c r="AA3297"/>
  <c r="AA3296"/>
  <c r="AA3295"/>
  <c r="AA3294"/>
  <c r="AA3293"/>
  <c r="AA3292"/>
  <c r="AA3291"/>
  <c r="AA3290"/>
  <c r="AA3289"/>
  <c r="AA3288"/>
  <c r="AA3287"/>
  <c r="AA3286"/>
  <c r="AA3285"/>
  <c r="AA3284"/>
  <c r="AA3283"/>
  <c r="AA3282"/>
  <c r="AA3281"/>
  <c r="AA3280"/>
  <c r="AA3279"/>
  <c r="AA3278"/>
  <c r="AA3277"/>
  <c r="AA3276"/>
  <c r="AA3275"/>
  <c r="AA3274"/>
  <c r="AA3273"/>
  <c r="AA3272"/>
  <c r="AA3271"/>
  <c r="AA3270"/>
  <c r="AA3269"/>
  <c r="AA3268"/>
  <c r="AA3267"/>
  <c r="AA3266"/>
  <c r="AA3265"/>
  <c r="AA3264"/>
  <c r="AA3263"/>
  <c r="AA3262"/>
  <c r="AA3261"/>
  <c r="AA3260"/>
  <c r="AA3259"/>
  <c r="AA3258"/>
  <c r="AA3257"/>
  <c r="AA3256"/>
  <c r="AA3255"/>
  <c r="AA3254"/>
  <c r="AA3253"/>
  <c r="AA3252"/>
  <c r="AA3251"/>
  <c r="AA3250"/>
  <c r="AA3249"/>
  <c r="AA3248"/>
  <c r="AA3247"/>
  <c r="AA3246"/>
  <c r="AA3245"/>
  <c r="AA3244"/>
  <c r="AA3243"/>
  <c r="AA3242"/>
  <c r="AA3241"/>
  <c r="AA3240"/>
  <c r="AA3239"/>
  <c r="AA3238"/>
  <c r="AA3237"/>
  <c r="AA3236"/>
  <c r="AA3235"/>
  <c r="AA3234"/>
  <c r="AA3233"/>
  <c r="AA3232"/>
  <c r="AA3231"/>
  <c r="AA3230"/>
  <c r="AA3229"/>
  <c r="AA3228"/>
  <c r="AA3227"/>
  <c r="AA3226"/>
  <c r="AA3225"/>
  <c r="AA3224"/>
  <c r="AA3223"/>
  <c r="AA3222"/>
  <c r="AA3221"/>
  <c r="AA3220"/>
  <c r="AA3219"/>
  <c r="AA3218"/>
  <c r="AA3217"/>
  <c r="AA3216"/>
  <c r="AA3215"/>
  <c r="AA3214"/>
  <c r="AA3213"/>
  <c r="AA3212"/>
  <c r="AA3211"/>
  <c r="AA3210"/>
  <c r="AA3209"/>
  <c r="AA3208"/>
  <c r="AA3207"/>
  <c r="AA3206"/>
  <c r="AA3205"/>
  <c r="AA3204"/>
  <c r="AA3203"/>
  <c r="AA3202"/>
  <c r="AA3201"/>
  <c r="AA3200"/>
  <c r="AA3199"/>
  <c r="AA3198"/>
  <c r="AA3197"/>
  <c r="AA3196"/>
  <c r="AA3195"/>
  <c r="AA3194"/>
  <c r="AA3193"/>
  <c r="AA3192"/>
  <c r="AA3191"/>
  <c r="AA3190"/>
  <c r="AA3189"/>
  <c r="AA3188"/>
  <c r="AA3187"/>
  <c r="AA3186"/>
  <c r="AA3185"/>
  <c r="AA3184"/>
  <c r="AA3183"/>
  <c r="AA3182"/>
  <c r="AA3181"/>
  <c r="AA3179"/>
  <c r="AA3178"/>
  <c r="AA3177"/>
  <c r="AA3176"/>
  <c r="AA3175"/>
  <c r="AA3174"/>
  <c r="AA3173"/>
  <c r="AA3172"/>
  <c r="AA3171"/>
  <c r="AA3170"/>
  <c r="AA3169"/>
  <c r="AA3168"/>
  <c r="AA3167"/>
  <c r="AA3166"/>
  <c r="AA3165"/>
  <c r="AA3164"/>
  <c r="AA3163"/>
  <c r="AA3162"/>
  <c r="AA3161"/>
  <c r="AA3160"/>
  <c r="AA3159"/>
  <c r="AA3158"/>
  <c r="AA3157"/>
  <c r="AA3156"/>
  <c r="AA3155"/>
  <c r="AA3154"/>
  <c r="AA3153"/>
  <c r="AA3152"/>
  <c r="AA3151"/>
  <c r="AA3150"/>
  <c r="AA3149"/>
  <c r="AA3148"/>
  <c r="AA3147"/>
  <c r="AA3146"/>
  <c r="AA3145"/>
  <c r="AA3144"/>
  <c r="AA3143"/>
  <c r="AA3142"/>
  <c r="AA3141"/>
  <c r="AA3140"/>
  <c r="AA3139"/>
  <c r="AA3137"/>
  <c r="AA3136"/>
  <c r="AA3135"/>
  <c r="AA3134"/>
  <c r="AA3133"/>
  <c r="AA3132"/>
  <c r="AA3131"/>
  <c r="AA3130"/>
  <c r="AA3129"/>
  <c r="AA3128"/>
  <c r="AA3127"/>
  <c r="AA3126"/>
  <c r="AA3125"/>
  <c r="AA3124"/>
  <c r="AA3123"/>
  <c r="AA3122"/>
  <c r="AA3121"/>
  <c r="AA3120"/>
  <c r="AA3119"/>
  <c r="AA3118"/>
  <c r="AA3117"/>
  <c r="AA3116"/>
  <c r="AA3115"/>
  <c r="AA3114"/>
  <c r="AA3113"/>
  <c r="AA3112"/>
  <c r="AA3111"/>
  <c r="AA3110"/>
  <c r="AA3109"/>
  <c r="AA3108"/>
  <c r="AA3107"/>
  <c r="AA3106"/>
  <c r="AA3105"/>
  <c r="AA3104"/>
  <c r="AA3103"/>
  <c r="AA3102"/>
  <c r="AA3101"/>
  <c r="AA3100"/>
  <c r="AA3099"/>
  <c r="AA3098"/>
  <c r="AA3097"/>
  <c r="AA3096"/>
  <c r="AA3095"/>
  <c r="AA3094"/>
  <c r="AA3093"/>
  <c r="AA3092"/>
  <c r="AA3091"/>
  <c r="AA3090"/>
  <c r="AA3089"/>
  <c r="AA3088"/>
  <c r="AA3087"/>
  <c r="AA3086"/>
  <c r="AA3085"/>
  <c r="AA3084"/>
  <c r="AA3083"/>
  <c r="AA3180"/>
  <c r="AA3138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243"/>
  <c r="AA3077"/>
  <c r="AA3076"/>
  <c r="AA3075"/>
  <c r="AA3074"/>
  <c r="AA3073"/>
  <c r="AA3072"/>
  <c r="AA3071"/>
  <c r="AA3070"/>
  <c r="AA3069"/>
  <c r="AA3068"/>
  <c r="AA3067"/>
  <c r="AA3066"/>
  <c r="AA3065"/>
  <c r="AA3064"/>
  <c r="AA3063"/>
  <c r="AA3062"/>
  <c r="AA3061"/>
  <c r="AA3060"/>
  <c r="AA3059"/>
  <c r="AA3058"/>
  <c r="AA3057"/>
  <c r="AA3056"/>
  <c r="AA3055"/>
  <c r="AA3054"/>
  <c r="AA3053"/>
  <c r="AA3052"/>
  <c r="AA3051"/>
  <c r="AA3050"/>
  <c r="AA3049"/>
  <c r="AA3048"/>
  <c r="AA3047"/>
  <c r="AA3046"/>
  <c r="AA3045"/>
  <c r="AA3044"/>
  <c r="AA3043"/>
  <c r="AA3042"/>
  <c r="AA3041"/>
  <c r="AA3040"/>
  <c r="AA3039"/>
  <c r="AA3038"/>
  <c r="AA3037"/>
  <c r="AA3036"/>
  <c r="AA3035"/>
  <c r="AA3034"/>
  <c r="AA3032"/>
  <c r="AA3031"/>
  <c r="AA3030"/>
  <c r="AA3029"/>
  <c r="AA3028"/>
  <c r="AA3027"/>
  <c r="AA3026"/>
  <c r="AA3025"/>
  <c r="AA3024"/>
  <c r="AA3023"/>
  <c r="AA3022"/>
  <c r="AA3021"/>
  <c r="AA3020"/>
  <c r="AA3019"/>
  <c r="AA3018"/>
  <c r="AA3017"/>
  <c r="AA3016"/>
  <c r="AA3015"/>
  <c r="AA3014"/>
  <c r="AA3013"/>
  <c r="AA3012"/>
  <c r="AA3011"/>
  <c r="AA3010"/>
  <c r="AA3009"/>
  <c r="AA3008"/>
  <c r="AA3007"/>
  <c r="AA3006"/>
  <c r="AA3005"/>
  <c r="AA3004"/>
  <c r="AA3003"/>
  <c r="AA3002"/>
  <c r="AA3001"/>
  <c r="AA3000"/>
  <c r="AA2999"/>
  <c r="AA2998"/>
  <c r="AA2997"/>
  <c r="AA2996"/>
  <c r="AA2995"/>
  <c r="AA2994"/>
  <c r="AA2993"/>
  <c r="AA2992"/>
  <c r="AA2991"/>
  <c r="AA2990"/>
  <c r="AA2989"/>
  <c r="AA2988"/>
  <c r="AA2987"/>
  <c r="AA2986"/>
  <c r="AA2984"/>
  <c r="AA2983"/>
  <c r="AA2982"/>
  <c r="AA2981"/>
  <c r="AA2980"/>
  <c r="AA2979"/>
  <c r="AA2978"/>
  <c r="AA2977"/>
  <c r="AA2976"/>
  <c r="AA2975"/>
  <c r="AA2974"/>
  <c r="AA2973"/>
  <c r="AA2972"/>
  <c r="AA2971"/>
  <c r="AA2970"/>
  <c r="AA2969"/>
  <c r="AA2968"/>
  <c r="AA2967"/>
  <c r="AA2966"/>
  <c r="AA2965"/>
  <c r="AA2964"/>
  <c r="AA2963"/>
  <c r="AA2962"/>
  <c r="AA2961"/>
  <c r="AA2960"/>
  <c r="AA2959"/>
  <c r="AA2958"/>
  <c r="AA2957"/>
  <c r="AA2956"/>
  <c r="AA2955"/>
  <c r="AA2954"/>
  <c r="AA2953"/>
  <c r="AA2952"/>
  <c r="AA2951"/>
  <c r="AA2950"/>
  <c r="AA2949"/>
  <c r="AA2948"/>
  <c r="AA2947"/>
  <c r="AA2946"/>
  <c r="AA2945"/>
  <c r="AA2944"/>
  <c r="AA2943"/>
  <c r="AA2942"/>
  <c r="AA2941"/>
  <c r="AA2940"/>
  <c r="AA2939"/>
  <c r="AA2938"/>
  <c r="AA2937"/>
  <c r="AA2936"/>
  <c r="AA2935"/>
  <c r="AA2934"/>
  <c r="AA2933"/>
  <c r="AA2932"/>
  <c r="AA2931"/>
  <c r="AA2930"/>
  <c r="AA2929"/>
  <c r="AA2928"/>
  <c r="AA2927"/>
  <c r="AA2926"/>
  <c r="AA2925"/>
  <c r="AA2924"/>
  <c r="AA2923"/>
  <c r="AA2922"/>
  <c r="AA2921"/>
  <c r="AA2920"/>
  <c r="AA2919"/>
  <c r="AA2918"/>
  <c r="AA2917"/>
  <c r="AA2916"/>
  <c r="AA2915"/>
  <c r="AA2914"/>
  <c r="AA2913"/>
  <c r="AA2912"/>
  <c r="AA2911"/>
  <c r="AA2910"/>
  <c r="AA2909"/>
  <c r="AA2908"/>
  <c r="AA2907"/>
  <c r="AA2906"/>
  <c r="AA2905"/>
  <c r="AA2904"/>
  <c r="AA2903"/>
  <c r="AA2902"/>
  <c r="AA2901"/>
  <c r="AA2900"/>
  <c r="AA2899"/>
  <c r="AA2898"/>
  <c r="AA2897"/>
  <c r="AA2896"/>
  <c r="AA2895"/>
  <c r="AA2894"/>
  <c r="AA2893"/>
  <c r="AA2892"/>
  <c r="AA2891"/>
  <c r="AA2890"/>
  <c r="AA3078"/>
  <c r="AA3033"/>
  <c r="AA2985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49"/>
  <c r="AA148"/>
  <c r="AA147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4"/>
  <c r="AA13"/>
  <c r="AA12"/>
  <c r="AA11"/>
  <c r="AA10"/>
  <c r="AA9"/>
  <c r="AA8"/>
  <c r="AA7"/>
  <c r="AA150"/>
  <c r="AA146"/>
  <c r="AA145"/>
  <c r="AA144"/>
  <c r="AA143"/>
  <c r="AA94"/>
  <c r="AA93"/>
  <c r="AA68"/>
  <c r="AA43"/>
  <c r="AA16"/>
  <c r="AA15"/>
  <c r="AA2885"/>
  <c r="AA2884"/>
  <c r="AA2883"/>
  <c r="AA2882"/>
  <c r="AA2881"/>
  <c r="AA2880"/>
  <c r="AA2879"/>
  <c r="AA2878"/>
  <c r="AA2877"/>
  <c r="AA2876"/>
  <c r="AA2875"/>
  <c r="AA2874"/>
  <c r="AA2873"/>
  <c r="AA2872"/>
  <c r="AA2871"/>
  <c r="AA2870"/>
  <c r="AA2869"/>
  <c r="AA2868"/>
  <c r="AA2867"/>
  <c r="AA2866"/>
  <c r="AA2865"/>
  <c r="AA2864"/>
  <c r="AA2863"/>
  <c r="AA2862"/>
  <c r="AA2861"/>
  <c r="AA2860"/>
  <c r="AA2859"/>
  <c r="AA2858"/>
  <c r="AA2857"/>
  <c r="AA2856"/>
  <c r="AA2855"/>
  <c r="AA2854"/>
  <c r="AA2853"/>
  <c r="AA2852"/>
  <c r="AA2851"/>
  <c r="AA2850"/>
  <c r="AA2849"/>
  <c r="AA2848"/>
  <c r="AA2847"/>
  <c r="AA2846"/>
  <c r="AA2845"/>
  <c r="AA2844"/>
  <c r="AA2843"/>
  <c r="AA2842"/>
  <c r="AA2841"/>
  <c r="AA2840"/>
  <c r="AA2839"/>
  <c r="AA2838"/>
  <c r="AA2837"/>
  <c r="AA2836"/>
  <c r="AA2835"/>
  <c r="AA2834"/>
  <c r="AA2833"/>
  <c r="AA2832"/>
  <c r="AA2831"/>
  <c r="AA2830"/>
  <c r="AA2829"/>
  <c r="AA2828"/>
  <c r="AA2827"/>
  <c r="AA2826"/>
  <c r="AA2825"/>
  <c r="AA2824"/>
  <c r="AA2823"/>
  <c r="AA2822"/>
  <c r="AA2821"/>
  <c r="AA2820"/>
  <c r="AA2819"/>
  <c r="AA2818"/>
  <c r="AA2817"/>
  <c r="AA2816"/>
  <c r="AA2815"/>
  <c r="AA2814"/>
  <c r="AA2813"/>
  <c r="AA2812"/>
  <c r="AA2811"/>
  <c r="AA2810"/>
  <c r="AA2809"/>
  <c r="AA2808"/>
  <c r="AA2807"/>
  <c r="AA2806"/>
  <c r="AA2805"/>
  <c r="AA2804"/>
  <c r="AA2803"/>
  <c r="AA2802"/>
  <c r="AA2801"/>
  <c r="AA2800"/>
  <c r="AA2799"/>
  <c r="AA2798"/>
  <c r="AA2797"/>
  <c r="AA2796"/>
  <c r="AA2795"/>
  <c r="AA2794"/>
  <c r="AA2793"/>
  <c r="AA2792"/>
  <c r="AA2791"/>
  <c r="AA2790"/>
  <c r="AA2789"/>
  <c r="AA2788"/>
  <c r="AA2787"/>
  <c r="AA2786"/>
  <c r="AA2785"/>
  <c r="AA2784"/>
  <c r="AA2783"/>
  <c r="AA2782"/>
  <c r="AA2781"/>
  <c r="AA2780"/>
  <c r="AA2779"/>
  <c r="AA2778"/>
  <c r="AA2777"/>
  <c r="AA2776"/>
  <c r="AA2775"/>
  <c r="AA2774"/>
  <c r="AA2773"/>
  <c r="AA2772"/>
  <c r="AA2771"/>
  <c r="AA2770"/>
  <c r="AA2768"/>
  <c r="AA2767"/>
  <c r="AA2766"/>
  <c r="AA2765"/>
  <c r="AA2764"/>
  <c r="AA2763"/>
  <c r="AA2762"/>
  <c r="AA2761"/>
  <c r="AA2760"/>
  <c r="AA2759"/>
  <c r="AA2758"/>
  <c r="AA2757"/>
  <c r="AA2756"/>
  <c r="AA2755"/>
  <c r="AA2754"/>
  <c r="AA2753"/>
  <c r="AA2752"/>
  <c r="AA2751"/>
  <c r="AA2750"/>
  <c r="AA2749"/>
  <c r="AA2748"/>
  <c r="AA2747"/>
  <c r="AA2746"/>
  <c r="AA2745"/>
  <c r="AA2744"/>
  <c r="AA2743"/>
  <c r="AA2742"/>
  <c r="AA2741"/>
  <c r="AA2740"/>
  <c r="AA2739"/>
  <c r="AA2738"/>
  <c r="AA2737"/>
  <c r="AA2736"/>
  <c r="AA2735"/>
  <c r="AA2734"/>
  <c r="AA2733"/>
  <c r="AA2732"/>
  <c r="AA2731"/>
  <c r="AA2730"/>
  <c r="AA2729"/>
  <c r="AA2728"/>
  <c r="AA2727"/>
  <c r="AA2726"/>
  <c r="AA2725"/>
  <c r="AA2724"/>
  <c r="AA2723"/>
  <c r="AA2722"/>
  <c r="AA2721"/>
  <c r="AA2720"/>
  <c r="AA2719"/>
  <c r="AA2718"/>
  <c r="AA2717"/>
  <c r="AA2716"/>
  <c r="AA2715"/>
  <c r="AA2714"/>
  <c r="AA2713"/>
  <c r="AA2712"/>
  <c r="AA2711"/>
  <c r="AA2710"/>
  <c r="AA2709"/>
  <c r="AA2708"/>
  <c r="AA2769"/>
  <c r="AA2705"/>
  <c r="AA2704"/>
  <c r="AA2703"/>
  <c r="AA2702"/>
  <c r="AA2701"/>
  <c r="AA2700"/>
  <c r="AA2699"/>
  <c r="AA2698"/>
  <c r="AA2697"/>
  <c r="AA2696"/>
  <c r="AA2695"/>
  <c r="AA2694"/>
  <c r="AA2693"/>
  <c r="AA2692"/>
  <c r="AA2690"/>
  <c r="AA2689"/>
  <c r="AA2688"/>
  <c r="AA2687"/>
  <c r="AA2686"/>
  <c r="AA2685"/>
  <c r="AA2684"/>
  <c r="AA2683"/>
  <c r="AA2682"/>
  <c r="AA2681"/>
  <c r="AA2680"/>
  <c r="AA2679"/>
  <c r="AA2678"/>
  <c r="AA2677"/>
  <c r="AA2676"/>
  <c r="AA2675"/>
  <c r="AA2674"/>
  <c r="AA2673"/>
  <c r="AA2672"/>
  <c r="AA2671"/>
  <c r="AA2670"/>
  <c r="AA2669"/>
  <c r="AA2668"/>
  <c r="AA2667"/>
  <c r="AA2666"/>
  <c r="AA2665"/>
  <c r="AA2664"/>
  <c r="AA2663"/>
  <c r="AA2662"/>
  <c r="AA2661"/>
  <c r="AA2660"/>
  <c r="AA2659"/>
  <c r="AA2658"/>
  <c r="AA2657"/>
  <c r="AA2656"/>
  <c r="AA2655"/>
  <c r="AA2654"/>
  <c r="AA2653"/>
  <c r="AA2652"/>
  <c r="AA2651"/>
  <c r="AA2650"/>
  <c r="AA2649"/>
  <c r="AA2648"/>
  <c r="AA2647"/>
  <c r="AA2646"/>
  <c r="AA2645"/>
  <c r="AA2644"/>
  <c r="AA2643"/>
  <c r="AA2642"/>
  <c r="AA2641"/>
  <c r="AA2640"/>
  <c r="AA2639"/>
  <c r="AA2638"/>
  <c r="AA2637"/>
  <c r="AA2636"/>
  <c r="AA2635"/>
  <c r="AA2634"/>
  <c r="AA2633"/>
  <c r="AA2632"/>
  <c r="AA2631"/>
  <c r="AA2630"/>
  <c r="AA2629"/>
  <c r="AA2628"/>
  <c r="AA2627"/>
  <c r="AA2626"/>
  <c r="AA2625"/>
  <c r="AA2624"/>
  <c r="AA2623"/>
  <c r="AA2622"/>
  <c r="AA2621"/>
  <c r="AA2620"/>
  <c r="AA2619"/>
  <c r="AA2618"/>
  <c r="AA2617"/>
  <c r="AA2616"/>
  <c r="AA2615"/>
  <c r="AA2614"/>
  <c r="AA2613"/>
  <c r="AA2612"/>
  <c r="AA2611"/>
  <c r="AA2610"/>
  <c r="AA2609"/>
  <c r="AA2608"/>
  <c r="AA2607"/>
  <c r="AA2606"/>
  <c r="AA2605"/>
  <c r="AA2604"/>
  <c r="AA2603"/>
  <c r="AA2602"/>
  <c r="AA2601"/>
  <c r="AA2600"/>
  <c r="AA2599"/>
  <c r="AA2598"/>
  <c r="AA2597"/>
  <c r="AA2596"/>
  <c r="AA2595"/>
  <c r="AA2594"/>
  <c r="AA2593"/>
  <c r="AA2592"/>
  <c r="AA2591"/>
  <c r="AA2590"/>
  <c r="AA2589"/>
  <c r="AA2588"/>
  <c r="AA2587"/>
  <c r="AA2586"/>
  <c r="AA2585"/>
  <c r="AA2584"/>
  <c r="AA2583"/>
  <c r="AA2582"/>
  <c r="AA2581"/>
  <c r="AA2580"/>
  <c r="AA2579"/>
  <c r="AA2578"/>
  <c r="AA2577"/>
  <c r="AA2576"/>
  <c r="AA2575"/>
  <c r="AA2574"/>
  <c r="AA2573"/>
  <c r="AA2572"/>
  <c r="AA2571"/>
  <c r="AA2570"/>
  <c r="AA2569"/>
  <c r="AA2568"/>
  <c r="AA2567"/>
  <c r="AA2566"/>
  <c r="AA2565"/>
  <c r="AA2564"/>
  <c r="AA2563"/>
  <c r="AA2562"/>
  <c r="AA2561"/>
  <c r="AA2560"/>
  <c r="AA2559"/>
  <c r="AA2558"/>
  <c r="AA2557"/>
  <c r="AA2556"/>
  <c r="AA2555"/>
  <c r="AA2554"/>
  <c r="AA2553"/>
  <c r="AA2552"/>
  <c r="AA2551"/>
  <c r="AA2550"/>
  <c r="AA2549"/>
  <c r="AA2548"/>
  <c r="AA2547"/>
  <c r="AA2546"/>
  <c r="AA2545"/>
  <c r="AA2544"/>
  <c r="AA2543"/>
  <c r="AA2542"/>
  <c r="AA2541"/>
  <c r="AA2540"/>
  <c r="AA2539"/>
  <c r="AA2538"/>
  <c r="AA2537"/>
  <c r="AA2536"/>
  <c r="AA2535"/>
  <c r="AA2534"/>
  <c r="AA2533"/>
  <c r="AA2532"/>
  <c r="AA2531"/>
  <c r="AA2530"/>
  <c r="AA2529"/>
  <c r="AA2528"/>
  <c r="AA2527"/>
  <c r="AA2526"/>
  <c r="AA2525"/>
  <c r="AA2524"/>
  <c r="AA2523"/>
  <c r="AA2522"/>
  <c r="AA2521"/>
  <c r="AA2520"/>
  <c r="AA2519"/>
  <c r="AA2518"/>
  <c r="AA2517"/>
  <c r="AA2516"/>
  <c r="AA2515"/>
  <c r="AA2514"/>
  <c r="AA2513"/>
  <c r="AA2512"/>
  <c r="AA2511"/>
  <c r="AA2510"/>
  <c r="AA2509"/>
  <c r="AA2508"/>
  <c r="AA2507"/>
  <c r="AA2506"/>
  <c r="AA2505"/>
  <c r="AA2504"/>
  <c r="AA2503"/>
  <c r="AA2502"/>
  <c r="AA2501"/>
  <c r="AA2500"/>
  <c r="AA2499"/>
  <c r="AA2498"/>
  <c r="AA2691"/>
  <c r="AA2495"/>
  <c r="AA2494"/>
  <c r="AA2493"/>
  <c r="AA2492"/>
  <c r="AA2491"/>
  <c r="AA2490"/>
  <c r="AA2489"/>
  <c r="AA2488"/>
  <c r="AA2487"/>
  <c r="AA2486"/>
  <c r="AA2485"/>
  <c r="AA2484"/>
  <c r="AA2483"/>
  <c r="AA2482"/>
  <c r="AA2481"/>
  <c r="AA2480"/>
  <c r="AA2479"/>
  <c r="AA2478"/>
  <c r="AA2477"/>
  <c r="AA2476"/>
  <c r="AA2475"/>
  <c r="AA2474"/>
  <c r="AA2473"/>
  <c r="AA2472"/>
  <c r="AA2471"/>
  <c r="AA2470"/>
  <c r="AA2469"/>
  <c r="AA2468"/>
  <c r="AA2467"/>
  <c r="AA2466"/>
  <c r="AA2465"/>
  <c r="AA2464"/>
  <c r="AA2463"/>
  <c r="AA2462"/>
  <c r="AA2461"/>
  <c r="AA2460"/>
  <c r="AA2459"/>
  <c r="AA2458"/>
  <c r="AA2457"/>
  <c r="AA2456"/>
  <c r="AA2455"/>
  <c r="AA2454"/>
  <c r="AA2453"/>
  <c r="AA2452"/>
  <c r="AA2451"/>
  <c r="AA2450"/>
  <c r="AA2449"/>
  <c r="AA2448"/>
  <c r="AA2447"/>
  <c r="AA2446"/>
  <c r="AA2445"/>
  <c r="AA2444"/>
  <c r="AA2443"/>
  <c r="AA2442"/>
  <c r="AA2441"/>
  <c r="AA2440"/>
  <c r="AA2439"/>
  <c r="AA2438"/>
  <c r="AA2437"/>
  <c r="AA2436"/>
  <c r="AA2435"/>
  <c r="AA2434"/>
  <c r="AA2433"/>
  <c r="AA2432"/>
  <c r="AA2431"/>
  <c r="AA2430"/>
  <c r="AA2429"/>
  <c r="AA2428"/>
  <c r="AA2427"/>
  <c r="AA2426"/>
  <c r="AA2425"/>
  <c r="AA2424"/>
  <c r="AA2423"/>
  <c r="AA2422"/>
  <c r="AA2421"/>
  <c r="AA2420"/>
  <c r="AA2419"/>
  <c r="AA2418"/>
  <c r="AA2417"/>
  <c r="AA2416"/>
  <c r="AA2415"/>
  <c r="AA2414"/>
  <c r="AA2413"/>
  <c r="AA2412"/>
  <c r="AA2411"/>
  <c r="AA2410"/>
  <c r="AA2409"/>
  <c r="AA2408"/>
  <c r="AA2407"/>
  <c r="AA2406"/>
  <c r="AA2405"/>
  <c r="AA2404"/>
  <c r="AA2403"/>
  <c r="AA2402"/>
  <c r="AA2401"/>
  <c r="AA2400"/>
  <c r="AA2399"/>
  <c r="AA2398"/>
  <c r="AA2397"/>
  <c r="AA2396"/>
  <c r="AA2395"/>
  <c r="AA2394"/>
  <c r="AA2393"/>
  <c r="AA2392"/>
  <c r="AA2391"/>
  <c r="AA2390"/>
  <c r="AA2389"/>
  <c r="AA2388"/>
  <c r="AA2387"/>
  <c r="AA2386"/>
  <c r="AA2385"/>
  <c r="AA2384"/>
  <c r="AA2383"/>
  <c r="AA2382"/>
  <c r="AA2381"/>
  <c r="AA2380"/>
  <c r="AA2379"/>
  <c r="AA2378"/>
  <c r="AA2377"/>
  <c r="AA2376"/>
  <c r="AA2375"/>
  <c r="AA2374"/>
  <c r="AA2373"/>
  <c r="AA2372"/>
  <c r="AA2371"/>
  <c r="AA2370"/>
  <c r="AA2369"/>
  <c r="AA2368"/>
  <c r="AA2367"/>
  <c r="AA2366"/>
  <c r="AA2365"/>
  <c r="AA2364"/>
  <c r="AA2363"/>
  <c r="AA2362"/>
  <c r="AA2361"/>
  <c r="AA2360"/>
  <c r="AA2359"/>
  <c r="AA2358"/>
  <c r="AA2357"/>
  <c r="AA2356"/>
  <c r="AA2355"/>
  <c r="AA2354"/>
  <c r="AA2353"/>
  <c r="AA2352"/>
  <c r="AA2351"/>
  <c r="AA2350"/>
  <c r="AA2349"/>
  <c r="AA2348"/>
  <c r="AA2347"/>
  <c r="AA2346"/>
  <c r="AA2345"/>
  <c r="AA2344"/>
  <c r="AA2343"/>
  <c r="AA2342"/>
  <c r="AA2341"/>
  <c r="AA2340"/>
  <c r="AA2339"/>
  <c r="AA2336"/>
  <c r="AA2335"/>
  <c r="AA2334"/>
  <c r="AA2333"/>
  <c r="AA2332"/>
  <c r="AA2331"/>
  <c r="AA2330"/>
  <c r="AA2329"/>
  <c r="AA2328"/>
  <c r="AA2327"/>
  <c r="AA2326"/>
  <c r="AA2325"/>
  <c r="AA2324"/>
  <c r="AA2323"/>
  <c r="AA2322"/>
  <c r="AA2321"/>
  <c r="AA2320"/>
  <c r="AA2319"/>
  <c r="AA2318"/>
  <c r="AA2317"/>
  <c r="AA2316"/>
  <c r="AA2315"/>
  <c r="AA2314"/>
  <c r="AA2313"/>
  <c r="AA2312"/>
  <c r="AA2311"/>
  <c r="AA2310"/>
  <c r="AA2309"/>
  <c r="AA2308"/>
  <c r="AA2307"/>
  <c r="AA2306"/>
  <c r="AA2305"/>
  <c r="AA2304"/>
  <c r="AA2338"/>
  <c r="AA2337"/>
  <c r="AA2301"/>
  <c r="AA2300"/>
  <c r="AA2299"/>
  <c r="AA2298"/>
  <c r="AA2297"/>
  <c r="AA2296"/>
  <c r="AA2295"/>
  <c r="AA2294"/>
  <c r="AA2293"/>
  <c r="AA2292"/>
  <c r="AA2291"/>
  <c r="AA2290"/>
  <c r="AA2289"/>
  <c r="AA2288"/>
  <c r="AA2287"/>
  <c r="AA2286"/>
  <c r="AA2285"/>
  <c r="AA2284"/>
  <c r="AA2283"/>
  <c r="AA2282"/>
  <c r="AA2281"/>
  <c r="AA2280"/>
  <c r="AA2279"/>
  <c r="AA2278"/>
  <c r="AA2277"/>
  <c r="AA2276"/>
  <c r="AA2275"/>
  <c r="AA2274"/>
  <c r="AA2273"/>
  <c r="AA2272"/>
  <c r="AA2271"/>
  <c r="AA2270"/>
  <c r="AA2269"/>
  <c r="AA2268"/>
  <c r="AA2267"/>
  <c r="AA2266"/>
  <c r="AA2265"/>
  <c r="AA2264"/>
  <c r="AA2263"/>
  <c r="AA2262"/>
  <c r="AA2261"/>
  <c r="AA2260"/>
  <c r="AA2259"/>
  <c r="AA2258"/>
  <c r="AA2257"/>
  <c r="AA2256"/>
  <c r="AA2255"/>
  <c r="AA2254"/>
  <c r="AA2253"/>
  <c r="AA2252"/>
  <c r="AA2251"/>
  <c r="AA2250"/>
  <c r="AA2249"/>
  <c r="AA2248"/>
  <c r="AA2247"/>
  <c r="AA2246"/>
  <c r="AA2245"/>
  <c r="AA2244"/>
  <c r="AA2243"/>
  <c r="AA2242"/>
  <c r="AA2241"/>
  <c r="AA2240"/>
  <c r="AA2239"/>
  <c r="AA2238"/>
  <c r="AA2237"/>
  <c r="AA2236"/>
  <c r="AA2235"/>
  <c r="AA2234"/>
  <c r="AA2233"/>
  <c r="AA2232"/>
  <c r="AA2231"/>
  <c r="AA2230"/>
  <c r="AA2229"/>
  <c r="AA2228"/>
  <c r="AA2227"/>
  <c r="AA2226"/>
  <c r="AA2225"/>
  <c r="AA2224"/>
  <c r="AA2223"/>
  <c r="AA2222"/>
  <c r="AA2221"/>
  <c r="AA2220"/>
  <c r="AA2219"/>
  <c r="AA2218"/>
  <c r="AA2217"/>
  <c r="AA2216"/>
  <c r="AA2215"/>
  <c r="AA2214"/>
  <c r="AA2213"/>
  <c r="AA2212"/>
  <c r="AA2211"/>
  <c r="AA2210"/>
  <c r="AA2209"/>
  <c r="AA2208"/>
  <c r="AA2207"/>
  <c r="AA2206"/>
  <c r="AA2205"/>
  <c r="AA2204"/>
  <c r="AA2203"/>
  <c r="AA2202"/>
  <c r="AA2201"/>
  <c r="AA2200"/>
  <c r="AA2199"/>
  <c r="AA2198"/>
  <c r="AA2197"/>
  <c r="AA2196"/>
  <c r="AA2195"/>
  <c r="AA2194"/>
  <c r="AA2193"/>
  <c r="AA2192"/>
  <c r="AA2191"/>
  <c r="AA2190"/>
  <c r="AA2189"/>
  <c r="AA2188"/>
  <c r="AA2187"/>
  <c r="AA2186"/>
  <c r="AA2185"/>
  <c r="AA2184"/>
  <c r="AA2183"/>
  <c r="AA2182"/>
  <c r="AA2181"/>
  <c r="AA2180"/>
  <c r="AA2179"/>
  <c r="AA2178"/>
  <c r="AA2177"/>
  <c r="AA2176"/>
  <c r="AA2175"/>
  <c r="AA2174"/>
  <c r="AA2173"/>
  <c r="AA2172"/>
  <c r="AA2171"/>
  <c r="AA2170"/>
  <c r="AA2169"/>
  <c r="AA2168"/>
  <c r="AA2167"/>
  <c r="AA2166"/>
  <c r="AA2165"/>
  <c r="AA2164"/>
  <c r="AA2163"/>
  <c r="AA2162"/>
  <c r="AA2161"/>
  <c r="AA2160"/>
  <c r="AA2159"/>
  <c r="AA2158"/>
  <c r="AA2157"/>
  <c r="AA2156"/>
  <c r="AA2155"/>
  <c r="AA2154"/>
  <c r="AA2153"/>
  <c r="AA2152"/>
  <c r="AA2151"/>
  <c r="AA2150"/>
  <c r="AA2149"/>
  <c r="AA2148"/>
  <c r="AA2147"/>
  <c r="AA2146"/>
  <c r="AA2145"/>
  <c r="AA2144"/>
  <c r="AA2143"/>
  <c r="AA2142"/>
  <c r="AA2141"/>
  <c r="AA2140"/>
  <c r="AA2139"/>
  <c r="AA2138"/>
  <c r="AA2137"/>
  <c r="AA2136"/>
  <c r="AA2135"/>
  <c r="AA2134"/>
  <c r="AA2133"/>
  <c r="AA2132"/>
  <c r="AA2131"/>
  <c r="AA2130"/>
  <c r="AA2129"/>
  <c r="AA2128"/>
  <c r="AA2127"/>
  <c r="AA2126"/>
  <c r="AA2125"/>
  <c r="AA2124"/>
  <c r="AA2123"/>
  <c r="AA2122"/>
  <c r="AA2121"/>
  <c r="AA2120"/>
  <c r="AA2119"/>
  <c r="AA2118"/>
  <c r="AA2117"/>
  <c r="AA2116"/>
  <c r="AA2115"/>
  <c r="AA2114"/>
  <c r="AA2113"/>
  <c r="AA2112"/>
  <c r="AA2111"/>
  <c r="AA2110"/>
  <c r="AA2109"/>
  <c r="AA2108"/>
  <c r="AA2107"/>
  <c r="AA2106"/>
  <c r="AA2105"/>
  <c r="AA2104"/>
  <c r="AA2103"/>
  <c r="AA2102"/>
  <c r="AA2101"/>
  <c r="AA2100"/>
  <c r="AA2099"/>
  <c r="AA2098"/>
  <c r="AA2097"/>
  <c r="AA2096"/>
  <c r="AA2095"/>
  <c r="AA2094"/>
  <c r="AA2093"/>
  <c r="AA2092"/>
  <c r="AA2091"/>
  <c r="AA2090"/>
  <c r="AA2089"/>
  <c r="AA2088"/>
  <c r="AA2087"/>
  <c r="AA2086"/>
  <c r="AA2085"/>
  <c r="AA2084"/>
  <c r="AA2083"/>
  <c r="AA2078"/>
  <c r="AA2077"/>
  <c r="AA2076"/>
  <c r="AA2075"/>
  <c r="AA2074"/>
  <c r="AA2073"/>
  <c r="AA2072"/>
  <c r="AA2071"/>
  <c r="AA2070"/>
  <c r="AA2069"/>
  <c r="AA2068"/>
  <c r="AA2067"/>
  <c r="AA2066"/>
  <c r="AA2065"/>
  <c r="AA2064"/>
  <c r="AA2063"/>
  <c r="AA2062"/>
  <c r="AA2061"/>
  <c r="AA2060"/>
  <c r="AA2059"/>
  <c r="AA2058"/>
  <c r="AA2057"/>
  <c r="AA2056"/>
  <c r="AA2055"/>
  <c r="AA2054"/>
  <c r="AA2053"/>
  <c r="AA2052"/>
  <c r="AA2051"/>
  <c r="AA2050"/>
  <c r="AA2049"/>
  <c r="AA2048"/>
  <c r="AA2047"/>
  <c r="AA2046"/>
  <c r="AA2044"/>
  <c r="AA2043"/>
  <c r="AA2042"/>
  <c r="AA2041"/>
  <c r="AA2040"/>
  <c r="AA2039"/>
  <c r="AA2038"/>
  <c r="AA2037"/>
  <c r="AA2036"/>
  <c r="AA2035"/>
  <c r="AA2034"/>
  <c r="AA2033"/>
  <c r="AA2032"/>
  <c r="AA2031"/>
  <c r="AA2030"/>
  <c r="AA2028"/>
  <c r="AA2027"/>
  <c r="AA2026"/>
  <c r="AA2025"/>
  <c r="AA2024"/>
  <c r="AA2023"/>
  <c r="AA2022"/>
  <c r="AA2021"/>
  <c r="AA2020"/>
  <c r="AA2019"/>
  <c r="AA2018"/>
  <c r="AA2017"/>
  <c r="AA2016"/>
  <c r="AA2015"/>
  <c r="AA2014"/>
  <c r="AA2013"/>
  <c r="AA2012"/>
  <c r="AA2011"/>
  <c r="AA2010"/>
  <c r="AA2009"/>
  <c r="AA2008"/>
  <c r="AA2007"/>
  <c r="AA2006"/>
  <c r="AA2005"/>
  <c r="AA2004"/>
  <c r="AA2003"/>
  <c r="AA2002"/>
  <c r="AA2001"/>
  <c r="AA2000"/>
  <c r="AA1999"/>
  <c r="AA1998"/>
  <c r="AA1997"/>
  <c r="AA1996"/>
  <c r="AA1995"/>
  <c r="AA1994"/>
  <c r="AA1993"/>
  <c r="AA1992"/>
  <c r="AA1991"/>
  <c r="AA1990"/>
  <c r="AA1989"/>
  <c r="AA1988"/>
  <c r="AA1987"/>
  <c r="AA1986"/>
  <c r="AA1985"/>
  <c r="AA1984"/>
  <c r="AA1983"/>
  <c r="AA1982"/>
  <c r="AA1981"/>
  <c r="AA1980"/>
  <c r="AA1979"/>
  <c r="AA1978"/>
  <c r="AA1977"/>
  <c r="AA1976"/>
  <c r="AA1975"/>
  <c r="AA1974"/>
  <c r="AA1973"/>
  <c r="AA1972"/>
  <c r="AA1971"/>
  <c r="AA1970"/>
  <c r="AA1969"/>
  <c r="AA1968"/>
  <c r="AA1967"/>
  <c r="AA1966"/>
  <c r="AA1965"/>
  <c r="AA1964"/>
  <c r="AA1963"/>
  <c r="AA1962"/>
  <c r="AA1961"/>
  <c r="AA1960"/>
  <c r="AA1959"/>
  <c r="AA1958"/>
  <c r="AA1957"/>
  <c r="AA1956"/>
  <c r="AA1955"/>
  <c r="AA1954"/>
  <c r="AA1953"/>
  <c r="AA1952"/>
  <c r="AA1951"/>
  <c r="AA1950"/>
  <c r="AA1949"/>
  <c r="AA1948"/>
  <c r="AA1947"/>
  <c r="AA1946"/>
  <c r="AA1945"/>
  <c r="AA1944"/>
  <c r="AA1943"/>
  <c r="AA1942"/>
  <c r="AA1941"/>
  <c r="AA1940"/>
  <c r="AA1939"/>
  <c r="AA1938"/>
  <c r="AA1937"/>
  <c r="AA1936"/>
  <c r="AA1935"/>
  <c r="AA1934"/>
  <c r="AA1933"/>
  <c r="AA1932"/>
  <c r="AA1931"/>
  <c r="AA1930"/>
  <c r="AA1928"/>
  <c r="AA1927"/>
  <c r="AA1926"/>
  <c r="AA1925"/>
  <c r="AA1924"/>
  <c r="AA1923"/>
  <c r="AA1921"/>
  <c r="AA1920"/>
  <c r="AA1919"/>
  <c r="AA1918"/>
  <c r="AA1917"/>
  <c r="AA1916"/>
  <c r="AA1915"/>
  <c r="AA1914"/>
  <c r="AA1913"/>
  <c r="AA1912"/>
  <c r="AA1911"/>
  <c r="AA1910"/>
  <c r="AA1909"/>
  <c r="AA1908"/>
  <c r="AA1907"/>
  <c r="AA1906"/>
  <c r="AA1905"/>
  <c r="AA1904"/>
  <c r="AA1903"/>
  <c r="AA1902"/>
  <c r="AA1901"/>
  <c r="AA1900"/>
  <c r="AA1899"/>
  <c r="AA1898"/>
  <c r="AA1897"/>
  <c r="AA1896"/>
  <c r="AA1895"/>
  <c r="AA1894"/>
  <c r="AA1893"/>
  <c r="AA1892"/>
  <c r="AA1891"/>
  <c r="AA1890"/>
  <c r="AA1889"/>
  <c r="AA1888"/>
  <c r="AA1887"/>
  <c r="AA1886"/>
  <c r="AA1885"/>
  <c r="AA1884"/>
  <c r="AA1883"/>
  <c r="AA1882"/>
  <c r="AA1881"/>
  <c r="AA1880"/>
  <c r="AA1879"/>
  <c r="AA1876"/>
  <c r="AA1875"/>
  <c r="AA1874"/>
  <c r="AA1873"/>
  <c r="AA1872"/>
  <c r="AA1871"/>
  <c r="AA1869"/>
  <c r="AA1868"/>
  <c r="AA1867"/>
  <c r="AA1866"/>
  <c r="AA1865"/>
  <c r="AA1864"/>
  <c r="AA1863"/>
  <c r="AA1862"/>
  <c r="AA1861"/>
  <c r="AA1860"/>
  <c r="AA1859"/>
  <c r="AA1858"/>
  <c r="AA1857"/>
  <c r="AA1856"/>
  <c r="AA1855"/>
  <c r="AA1854"/>
  <c r="AA1853"/>
  <c r="AA1852"/>
  <c r="AA1851"/>
  <c r="AA1850"/>
  <c r="AA1849"/>
  <c r="AA1848"/>
  <c r="AA1847"/>
  <c r="AA1846"/>
  <c r="AA1845"/>
  <c r="AA1844"/>
  <c r="AA1843"/>
  <c r="AA1842"/>
  <c r="AA1841"/>
  <c r="AA1840"/>
  <c r="AA1839"/>
  <c r="AA1838"/>
  <c r="AA1837"/>
  <c r="AA1836"/>
  <c r="AA1835"/>
  <c r="AA1834"/>
  <c r="AA1833"/>
  <c r="AA1832"/>
  <c r="AA1831"/>
  <c r="AA2045"/>
  <c r="AA2029"/>
  <c r="AA1929"/>
  <c r="AA1922"/>
  <c r="AA1878"/>
  <c r="AA1877"/>
  <c r="AA1870"/>
  <c r="AA1828"/>
  <c r="AA1827"/>
  <c r="AA1826"/>
  <c r="AA1825"/>
  <c r="AA1824"/>
  <c r="AA1823"/>
  <c r="AA1822"/>
  <c r="AA1821"/>
  <c r="AA1820"/>
  <c r="AA1819"/>
  <c r="AA1817"/>
  <c r="AA1816"/>
  <c r="AA1815"/>
  <c r="AA1814"/>
  <c r="AA1813"/>
  <c r="AA1812"/>
  <c r="AA1811"/>
  <c r="AA1810"/>
  <c r="AA1809"/>
  <c r="AA1808"/>
  <c r="AA1807"/>
  <c r="AA1806"/>
  <c r="AA1805"/>
  <c r="AA1804"/>
  <c r="AA1803"/>
  <c r="AA1802"/>
  <c r="AA1801"/>
  <c r="AA1800"/>
  <c r="AA1799"/>
  <c r="AA1798"/>
  <c r="AA1797"/>
  <c r="AA1796"/>
  <c r="AA1795"/>
  <c r="AA1794"/>
  <c r="AA1793"/>
  <c r="AA1792"/>
  <c r="AA1791"/>
  <c r="AA1790"/>
  <c r="AA1789"/>
  <c r="AA1788"/>
  <c r="AA1787"/>
  <c r="AA1786"/>
  <c r="AA1785"/>
  <c r="AA1784"/>
  <c r="AA1783"/>
  <c r="AA1782"/>
  <c r="AA1781"/>
  <c r="AA1780"/>
  <c r="AA1779"/>
  <c r="AA1778"/>
  <c r="AA1777"/>
  <c r="AA1776"/>
  <c r="AA1775"/>
  <c r="AA1774"/>
  <c r="AA1773"/>
  <c r="AA1772"/>
  <c r="AA1771"/>
  <c r="AA1770"/>
  <c r="AA1769"/>
  <c r="AA1768"/>
  <c r="AA1767"/>
  <c r="AA1766"/>
  <c r="AA1765"/>
  <c r="AA1764"/>
  <c r="AA1763"/>
  <c r="AA1762"/>
  <c r="AA1761"/>
  <c r="AA1760"/>
  <c r="AA1759"/>
  <c r="AA1758"/>
  <c r="AA1757"/>
  <c r="AA1756"/>
  <c r="AA1755"/>
  <c r="AA1754"/>
  <c r="AA1753"/>
  <c r="AA1752"/>
  <c r="AA1751"/>
  <c r="AA1750"/>
  <c r="AA1749"/>
  <c r="AA1748"/>
  <c r="AA1747"/>
  <c r="AA1746"/>
  <c r="AA1745"/>
  <c r="AA1744"/>
  <c r="AA1743"/>
  <c r="AA1742"/>
  <c r="AA1741"/>
  <c r="AA1740"/>
  <c r="AA1739"/>
  <c r="AA1738"/>
  <c r="AA1737"/>
  <c r="AA1736"/>
  <c r="AA1735"/>
  <c r="AA1734"/>
  <c r="AA1733"/>
  <c r="AA1732"/>
  <c r="AA1731"/>
  <c r="AA1730"/>
  <c r="AA1729"/>
  <c r="AA1728"/>
  <c r="AA1727"/>
  <c r="AA1726"/>
  <c r="AA1725"/>
  <c r="AA1724"/>
  <c r="AA1723"/>
  <c r="AA1722"/>
  <c r="AA1721"/>
  <c r="AA1720"/>
  <c r="AA1719"/>
  <c r="AA1718"/>
  <c r="AA1717"/>
  <c r="AA1716"/>
  <c r="AA1715"/>
  <c r="AA1714"/>
  <c r="AA1713"/>
  <c r="AA1712"/>
  <c r="AA1711"/>
  <c r="AA1710"/>
  <c r="AA1709"/>
  <c r="AA1708"/>
  <c r="AA1707"/>
  <c r="AA1706"/>
  <c r="AA1705"/>
  <c r="AA1704"/>
  <c r="AA1703"/>
  <c r="AA1702"/>
  <c r="AA1701"/>
  <c r="AA1700"/>
  <c r="AA1699"/>
  <c r="AA1698"/>
  <c r="AA1697"/>
  <c r="AA1696"/>
  <c r="AA1695"/>
  <c r="AA1694"/>
  <c r="AA1693"/>
  <c r="AA1692"/>
  <c r="AA1691"/>
  <c r="AA1690"/>
  <c r="AA1689"/>
  <c r="AA1688"/>
  <c r="AA1687"/>
  <c r="AA1686"/>
  <c r="AA1685"/>
  <c r="AA1684"/>
  <c r="AA1682"/>
  <c r="AA1681"/>
  <c r="AA1680"/>
  <c r="AA1679"/>
  <c r="AA1678"/>
  <c r="AA1677"/>
  <c r="AA1676"/>
  <c r="AA1675"/>
  <c r="AA1674"/>
  <c r="AA1673"/>
  <c r="AA1672"/>
  <c r="AA1671"/>
  <c r="AA1670"/>
  <c r="AA1669"/>
  <c r="AA1668"/>
  <c r="AA1667"/>
  <c r="AA1666"/>
  <c r="AA1665"/>
  <c r="AA1664"/>
  <c r="AA1663"/>
  <c r="AA1662"/>
  <c r="AA1661"/>
  <c r="AA1660"/>
  <c r="AA1659"/>
  <c r="AA1658"/>
  <c r="AA1657"/>
  <c r="AA1656"/>
  <c r="AA1655"/>
  <c r="AA1654"/>
  <c r="AA1653"/>
  <c r="AA1652"/>
  <c r="AA1651"/>
  <c r="AA1650"/>
  <c r="AA1649"/>
  <c r="AA1648"/>
  <c r="AA1647"/>
  <c r="AA1646"/>
  <c r="AA1645"/>
  <c r="AA1644"/>
  <c r="AA1643"/>
  <c r="AA1642"/>
  <c r="AA1641"/>
  <c r="AA1640"/>
  <c r="AA1639"/>
  <c r="AA1638"/>
  <c r="AA1637"/>
  <c r="AA1636"/>
  <c r="AA1635"/>
  <c r="AA1634"/>
  <c r="AA1633"/>
  <c r="AA1632"/>
  <c r="AA1631"/>
  <c r="AA1630"/>
  <c r="AA1629"/>
  <c r="AA1628"/>
  <c r="AA1627"/>
  <c r="AA1626"/>
  <c r="AA1625"/>
  <c r="AA1624"/>
  <c r="AA1623"/>
  <c r="AA1622"/>
  <c r="AA1621"/>
  <c r="AA1620"/>
  <c r="AA1619"/>
  <c r="AA1618"/>
  <c r="AA1617"/>
  <c r="AA1616"/>
  <c r="AA1615"/>
  <c r="AA1614"/>
  <c r="AA1613"/>
  <c r="AA1612"/>
  <c r="AA1611"/>
  <c r="AA1610"/>
  <c r="AA1609"/>
  <c r="AA1608"/>
  <c r="AA1607"/>
  <c r="AA1606"/>
  <c r="AA1605"/>
  <c r="AA1604"/>
  <c r="AA1603"/>
  <c r="AA1602"/>
  <c r="AA1601"/>
  <c r="AA1600"/>
  <c r="AA1599"/>
  <c r="AA1598"/>
  <c r="AA1597"/>
  <c r="AA1596"/>
  <c r="AA1595"/>
  <c r="AA1594"/>
  <c r="AA1593"/>
  <c r="AA1592"/>
  <c r="AA1591"/>
  <c r="AA1590"/>
  <c r="AA1589"/>
  <c r="AA1588"/>
  <c r="AA1587"/>
  <c r="AA1586"/>
  <c r="AA1585"/>
  <c r="AA1584"/>
  <c r="AA1583"/>
  <c r="AA1582"/>
  <c r="AA1818"/>
  <c r="AA1683"/>
  <c r="AA438"/>
  <c r="AA2889"/>
  <c r="AA2888"/>
  <c r="AA694"/>
  <c r="AA693"/>
  <c r="AA692"/>
  <c r="AA691"/>
  <c r="AA2082"/>
  <c r="AA2081"/>
  <c r="AA1318"/>
  <c r="AA1319"/>
  <c r="AA1010"/>
  <c r="AA1011"/>
  <c r="AA3619"/>
  <c r="AA3620"/>
  <c r="AA695"/>
  <c r="AA696"/>
  <c r="AA3389"/>
  <c r="AA3390"/>
  <c r="AA436"/>
  <c r="AA437"/>
  <c r="AA3080"/>
  <c r="AA3081"/>
  <c r="AA168"/>
  <c r="AA169"/>
  <c r="AA2886"/>
  <c r="AA2887"/>
  <c r="AA5"/>
  <c r="AA6"/>
  <c r="AA2706"/>
  <c r="AA2707"/>
  <c r="AA2496"/>
  <c r="AA2497"/>
  <c r="AA2302"/>
  <c r="AA2303"/>
  <c r="AA2079"/>
  <c r="AA2080"/>
  <c r="AA1829"/>
  <c r="AA1830"/>
  <c r="AA1580"/>
  <c r="AA1581"/>
  <c r="AA1320"/>
  <c r="AA1322"/>
  <c r="AA1012"/>
  <c r="AA3082"/>
  <c r="AD2303"/>
  <c r="AC2303" s="1"/>
  <c r="AD2079"/>
  <c r="AC2079" s="1"/>
  <c r="AD2080"/>
  <c r="AC2080" s="1"/>
  <c r="AD1829"/>
  <c r="AC1829" s="1"/>
  <c r="AD1830"/>
  <c r="AC1830" s="1"/>
  <c r="AD1580"/>
  <c r="AC1580" s="1"/>
  <c r="AD1581"/>
  <c r="AC1581" s="1"/>
  <c r="AD1320"/>
  <c r="AC1320" s="1"/>
  <c r="AD1322"/>
  <c r="AC1322" s="1"/>
  <c r="AD1012"/>
  <c r="AC1012" s="1"/>
  <c r="AD3082"/>
  <c r="AC3082" s="1"/>
  <c r="AD3079"/>
  <c r="AC3079" s="1"/>
  <c r="AA3079"/>
  <c r="AC3863" l="1"/>
</calcChain>
</file>

<file path=xl/comments1.xml><?xml version="1.0" encoding="utf-8"?>
<comments xmlns="http://schemas.openxmlformats.org/spreadsheetml/2006/main">
  <authors>
    <author>Jim Etheridge</author>
    <author>J Etheridge</author>
  </authors>
  <commentList>
    <comment ref="T4" authorId="0">
      <text>
        <r>
          <rPr>
            <b/>
            <sz val="8"/>
            <color indexed="81"/>
            <rFont val="Tahoma"/>
            <family val="2"/>
          </rPr>
          <t>From monthly write-off files</t>
        </r>
      </text>
    </comment>
    <comment ref="U4" authorId="0">
      <text>
        <r>
          <rPr>
            <b/>
            <sz val="8"/>
            <color indexed="81"/>
            <rFont val="Tahoma"/>
            <family val="2"/>
          </rPr>
          <t>From monthly write-off files</t>
        </r>
      </text>
    </comment>
    <comment ref="V4" authorId="0">
      <text>
        <r>
          <rPr>
            <b/>
            <sz val="8"/>
            <color indexed="81"/>
            <rFont val="Tahoma"/>
            <family val="2"/>
          </rPr>
          <t>From monthly write-off files</t>
        </r>
      </text>
    </comment>
    <comment ref="X4" authorId="0">
      <text>
        <r>
          <rPr>
            <b/>
            <sz val="8"/>
            <color indexed="81"/>
            <rFont val="Tahoma"/>
            <family val="2"/>
          </rPr>
          <t>Per charge object</t>
        </r>
      </text>
    </comment>
    <comment ref="Y4" authorId="0">
      <text>
        <r>
          <rPr>
            <b/>
            <sz val="8"/>
            <color indexed="81"/>
            <rFont val="Tahoma"/>
            <family val="2"/>
          </rPr>
          <t>Per charge object</t>
        </r>
      </text>
    </comment>
    <comment ref="Z4" authorId="0">
      <text>
        <r>
          <rPr>
            <b/>
            <sz val="8"/>
            <color indexed="81"/>
            <rFont val="Tahoma"/>
            <family val="2"/>
          </rPr>
          <t>Per charge object</t>
        </r>
      </text>
    </comment>
    <comment ref="I690" authorId="1">
      <text>
        <r>
          <rPr>
            <sz val="8"/>
            <color indexed="81"/>
            <rFont val="Tahoma"/>
            <family val="2"/>
          </rPr>
          <t>Was booked with Ttype 101.  Was changed in this file to 100 so pivot table doesn't filter out</t>
        </r>
      </text>
    </comment>
  </commentList>
</comments>
</file>

<file path=xl/sharedStrings.xml><?xml version="1.0" encoding="utf-8"?>
<sst xmlns="http://schemas.openxmlformats.org/spreadsheetml/2006/main" count="98657" uniqueCount="14436">
  <si>
    <t>Period</t>
  </si>
  <si>
    <t>WBS Element</t>
  </si>
  <si>
    <t>9210000</t>
  </si>
  <si>
    <t>5060000</t>
  </si>
  <si>
    <t>000001</t>
  </si>
  <si>
    <t>5390000</t>
  </si>
  <si>
    <t>5570000</t>
  </si>
  <si>
    <t>5980000</t>
  </si>
  <si>
    <t>000108</t>
  </si>
  <si>
    <t>000095</t>
  </si>
  <si>
    <t>000090</t>
  </si>
  <si>
    <t>000103</t>
  </si>
  <si>
    <t>000110</t>
  </si>
  <si>
    <t>9350000</t>
  </si>
  <si>
    <t>5730000</t>
  </si>
  <si>
    <t>000106</t>
  </si>
  <si>
    <t>000109</t>
  </si>
  <si>
    <t>000111</t>
  </si>
  <si>
    <t>Location</t>
  </si>
  <si>
    <t>Grand Total</t>
  </si>
  <si>
    <t>DocumentNo</t>
  </si>
  <si>
    <t>Postg Date</t>
  </si>
  <si>
    <t>Text</t>
  </si>
  <si>
    <t>1244</t>
  </si>
  <si>
    <t/>
  </si>
  <si>
    <t>1069</t>
  </si>
  <si>
    <t>000303</t>
  </si>
  <si>
    <t>PP CWIP Writeoffs - General Plant</t>
  </si>
  <si>
    <t>RMP CWIP Writeoffs - General Plant</t>
  </si>
  <si>
    <t>RMP CWIP Writeoffs - Distrib UTAH</t>
  </si>
  <si>
    <t>RMP CWIP Writeoffs - Distrib IDAHO</t>
  </si>
  <si>
    <t>RMP CWIP Writeoffs - Distrib WYOMING</t>
  </si>
  <si>
    <t>PP CWIP Writeoffs - Distrib OREGON</t>
  </si>
  <si>
    <t>PP CWIP Writeoffs - Distrib WASHINGTON</t>
  </si>
  <si>
    <t>PP CWIP Writeoffs - Distrib CALIFORNIA</t>
  </si>
  <si>
    <t>PP CWIP Writeoffs - Transmission</t>
  </si>
  <si>
    <t>RMP CWIP Writeoffs -Transmission</t>
  </si>
  <si>
    <t>General Ledger Line Item Report (FBL3N)</t>
  </si>
  <si>
    <t>Reference</t>
  </si>
  <si>
    <t>DT</t>
  </si>
  <si>
    <t>PK</t>
  </si>
  <si>
    <t>TTy</t>
  </si>
  <si>
    <t>Amt in loc.cur.</t>
  </si>
  <si>
    <t>Project_Definition</t>
  </si>
  <si>
    <t>Project Description</t>
  </si>
  <si>
    <t>Function</t>
  </si>
  <si>
    <t>State</t>
  </si>
  <si>
    <t>Charge object</t>
  </si>
  <si>
    <t>Description</t>
  </si>
  <si>
    <t>Allocation</t>
  </si>
  <si>
    <t>FERC Account</t>
  </si>
  <si>
    <t>CP AA M220</t>
  </si>
  <si>
    <t>SA</t>
  </si>
  <si>
    <t>41</t>
  </si>
  <si>
    <t>Change in Reserve Balance</t>
  </si>
  <si>
    <t>CCtr 12843</t>
  </si>
  <si>
    <t>RMP AuC Expensed</t>
  </si>
  <si>
    <t>System</t>
  </si>
  <si>
    <t>51</t>
  </si>
  <si>
    <t>CCtr 13158</t>
  </si>
  <si>
    <t>PP AuC Expensed</t>
  </si>
  <si>
    <t>75</t>
  </si>
  <si>
    <t>ST</t>
  </si>
  <si>
    <t>70</t>
  </si>
  <si>
    <t>331</t>
  </si>
  <si>
    <t>T</t>
  </si>
  <si>
    <t>OR</t>
  </si>
  <si>
    <t>ORD 229737</t>
  </si>
  <si>
    <t>Oregon - Mandated Highway Relocations</t>
  </si>
  <si>
    <t>D</t>
  </si>
  <si>
    <t>ORD 229718</t>
  </si>
  <si>
    <t>Oregon - Public Accomodations</t>
  </si>
  <si>
    <t>Oregon - New Revenue - Residential</t>
  </si>
  <si>
    <t>Oregon - New Revenue - Commercial</t>
  </si>
  <si>
    <t>Oregon - Replace - Underground Cable</t>
  </si>
  <si>
    <t>California - Public Accomodations</t>
  </si>
  <si>
    <t>CA</t>
  </si>
  <si>
    <t>ORD 229720</t>
  </si>
  <si>
    <t>Utah - Public Accomodations</t>
  </si>
  <si>
    <t>UT</t>
  </si>
  <si>
    <t>ORD 229715</t>
  </si>
  <si>
    <t>336</t>
  </si>
  <si>
    <t>DUTH/9999/C/DN1</t>
  </si>
  <si>
    <t>Utah - New Revenue - Residential</t>
  </si>
  <si>
    <t>Utah - New Revenue - Commercial</t>
  </si>
  <si>
    <t>Utah-Replace-Overhead Dist. Lines/othr</t>
  </si>
  <si>
    <t>Utah - Mandated Highway Relocations</t>
  </si>
  <si>
    <t>Utah - New Revenue - St Light &amp; Other</t>
  </si>
  <si>
    <t>Wyoming - New Revenue - Residential</t>
  </si>
  <si>
    <t>WY</t>
  </si>
  <si>
    <t>ORD 229717</t>
  </si>
  <si>
    <t>WYP</t>
  </si>
  <si>
    <t>Wyoming - New Revenue - Commercial</t>
  </si>
  <si>
    <t>Wyo. - Replace Underground Vaults &amp; Eq</t>
  </si>
  <si>
    <t>Wyoming-Replace-Overhead Dist. Lines/oth</t>
  </si>
  <si>
    <t>Wyoming - Public Accomodations</t>
  </si>
  <si>
    <t>Wyoming - Upgrade - Feeder Improvements</t>
  </si>
  <si>
    <t>Oregon-Replace-Overhead Dist. Lines/othr</t>
  </si>
  <si>
    <t>California - New Revenue - Residential</t>
  </si>
  <si>
    <t>Calif.-Replace-Storm and Casualty</t>
  </si>
  <si>
    <t>Oregon - New Revenue - Irrigation</t>
  </si>
  <si>
    <t>Wyoming - Replace OH Dist Lines - Poles</t>
  </si>
  <si>
    <t>Wyoming - New Revenue - St Light &amp; Other</t>
  </si>
  <si>
    <t>Oregon - New Revenue - Industrial</t>
  </si>
  <si>
    <t>Utah - Replace OH Dist Lines - Poles</t>
  </si>
  <si>
    <t>ORD 229738</t>
  </si>
  <si>
    <t>Utah-Replace-Storm and Casualty</t>
  </si>
  <si>
    <t>Utah - Mandated OH/UG Conversions</t>
  </si>
  <si>
    <t>Utah - Replace - Underground Cable</t>
  </si>
  <si>
    <t>Oregon - New Revenue - St Light &amp; Other</t>
  </si>
  <si>
    <t>Idaho - Replace OH Dist Lines - Poles</t>
  </si>
  <si>
    <t>ID</t>
  </si>
  <si>
    <t>ORD 229716</t>
  </si>
  <si>
    <t>IDU</t>
  </si>
  <si>
    <t>Idaho - Public Accomodations</t>
  </si>
  <si>
    <t>Idaho - New Revenue - Residential</t>
  </si>
  <si>
    <t>Idaho - New Revenue - Irrigation</t>
  </si>
  <si>
    <t>Calif.-Replace-Overhead Dist. Lines/othr</t>
  </si>
  <si>
    <t>Utah - New Revenue - Industrial</t>
  </si>
  <si>
    <t>Wyoming - New Revenue - Irrigation</t>
  </si>
  <si>
    <t>Oregon - Mandated OH/UG Conversions</t>
  </si>
  <si>
    <t>Oregon - Temporary Connects &gt; 1 Yr</t>
  </si>
  <si>
    <t>Washington - New Revenue - Commercial</t>
  </si>
  <si>
    <t>WA</t>
  </si>
  <si>
    <t>ORD 229719</t>
  </si>
  <si>
    <t>Wash. - Upgrade - Feeder Improvements</t>
  </si>
  <si>
    <t>Utah - Upgrade - Feeder Improvements</t>
  </si>
  <si>
    <t>Washington - Public Accomodations</t>
  </si>
  <si>
    <t>Wash. - Replace OH Dist Lines - Poles</t>
  </si>
  <si>
    <t>Wyoming - New Revenue - Industrial</t>
  </si>
  <si>
    <t>Washington - New Revenue - Irrigation</t>
  </si>
  <si>
    <t>Washington - New Revenue - Residential</t>
  </si>
  <si>
    <t>Wash.-Replace-Overhead Dist. Lines/othr</t>
  </si>
  <si>
    <t>G</t>
  </si>
  <si>
    <t>ORD 229688</t>
  </si>
  <si>
    <t>ORD 229689</t>
  </si>
  <si>
    <t>Oregon - Replace Underground Vaults &amp; Eq</t>
  </si>
  <si>
    <t>Oregon - Replace OH Dist Lines - Poles</t>
  </si>
  <si>
    <t>Oregon - Upgrade - Feeder Improvements</t>
  </si>
  <si>
    <t>Oregon-Replace-Storm and Casualty</t>
  </si>
  <si>
    <t>Idaho - New Revenue - Commercial</t>
  </si>
  <si>
    <t>Wyoming - Mandated - Joint Use</t>
  </si>
  <si>
    <t>Washington - Mandated - Joint Use</t>
  </si>
  <si>
    <t>I</t>
  </si>
  <si>
    <t>CORP AuC Expensed</t>
  </si>
  <si>
    <t>Utah - New Revenue - Irrigation</t>
  </si>
  <si>
    <t>Wyoming-Replace-Storm and Casualty</t>
  </si>
  <si>
    <t>Wash. - Replace Underground Vaults &amp; Eq</t>
  </si>
  <si>
    <t>Wyo. - Replace Sub Bushings, Glass, etc</t>
  </si>
  <si>
    <t>PE AuC Expensed</t>
  </si>
  <si>
    <t>Utah - Temp Connects &gt; 1 Yr</t>
  </si>
  <si>
    <t>California - New Revenue - Commercial</t>
  </si>
  <si>
    <t>Calif. - Replace OH Dist Lines - Poles</t>
  </si>
  <si>
    <t>Utah - New Revenue - Feeder Reinforce</t>
  </si>
  <si>
    <t>Wash.-Replace-Storm and Casualty</t>
  </si>
  <si>
    <t>H</t>
  </si>
  <si>
    <t>Wyoming - Replace - Underground Cable</t>
  </si>
  <si>
    <t>Wyoming - Mandated OH/UG Conversions</t>
  </si>
  <si>
    <t>Utah - Replace Underground Vaults &amp; Eq</t>
  </si>
  <si>
    <t>Idaho-Replace-Overhead Dist. Lines/othr</t>
  </si>
  <si>
    <t>California - Replace - Underground Cable</t>
  </si>
  <si>
    <t>Calif. - Upgrade - Feeder Improvements</t>
  </si>
  <si>
    <t>Wash. - New Revenue - St Light &amp; Other</t>
  </si>
  <si>
    <t>California - New Revenue - Irrigation</t>
  </si>
  <si>
    <t>Oregon - New Revenue-SubTrans Reinforce</t>
  </si>
  <si>
    <t>Utah - Mandated - Joint Use</t>
  </si>
  <si>
    <t>S</t>
  </si>
  <si>
    <t>CP AA M110-01</t>
  </si>
  <si>
    <t>Washington - New Revenue - Industrial</t>
  </si>
  <si>
    <t>Idaho - Mandated OH/UG Conversions</t>
  </si>
  <si>
    <t>Utah-Temp Line Extension &lt; 1Yr</t>
  </si>
  <si>
    <t>Idaho - Mandated Highway Relocations</t>
  </si>
  <si>
    <t>Oregon - Mandated - Joint Use</t>
  </si>
  <si>
    <t>Oregon-Temp Line Extension &lt; 1Yr</t>
  </si>
  <si>
    <t>100</t>
  </si>
  <si>
    <t>TUTH/2008/C/LRE</t>
  </si>
  <si>
    <t>CCtr 10208</t>
  </si>
  <si>
    <t>Oregon - Mandated Neutral Extensions</t>
  </si>
  <si>
    <t>Idaho - Mandated - Joint Use</t>
  </si>
  <si>
    <t>Idaho - Upgrade - Feeder Improvements</t>
  </si>
  <si>
    <t>Wyoming - Temp Connects &gt; 1 Yr</t>
  </si>
  <si>
    <t>Calif. - Upgrade-Substation Improvements</t>
  </si>
  <si>
    <t>Field Office Asphalt Work</t>
  </si>
  <si>
    <t>DUTH/2009/C/DN2</t>
  </si>
  <si>
    <t>Oregon - New Revenue -Feeder Reinforce</t>
  </si>
  <si>
    <t>CP AA M300-03</t>
  </si>
  <si>
    <t>CP AA M230-11</t>
  </si>
  <si>
    <t>DUTH/2009/C/DM9</t>
  </si>
  <si>
    <t>Oregon - Replace - Subst Meters &amp; Relays</t>
  </si>
  <si>
    <t>Oregon - Mandated - Code Compliance</t>
  </si>
  <si>
    <t>Washington - Mandated-Code Compliance</t>
  </si>
  <si>
    <t>DORE/2009/C/DN2</t>
  </si>
  <si>
    <t>DUTH/2009/C/DM6</t>
  </si>
  <si>
    <t>Utah - New Revenue-SubTrans Reinforce</t>
  </si>
  <si>
    <t>Wyoming - Mandated - Code Compliance</t>
  </si>
  <si>
    <t>DZRB/2006/C/002</t>
  </si>
  <si>
    <t>Line 37 Conv to 115kV Bld Nickel Mt Sub</t>
  </si>
  <si>
    <t>DEV-ELKRIDGE DEV 660 S PLGROVE BLVD PLGR</t>
  </si>
  <si>
    <t>Oregon - Mandated Environmental</t>
  </si>
  <si>
    <t>Sum of Amt in loc.cur.</t>
  </si>
  <si>
    <t>EVA11 SILVER EAGLE</t>
  </si>
  <si>
    <t>Investment Reason Description</t>
  </si>
  <si>
    <t>GF</t>
  </si>
  <si>
    <t>GA</t>
  </si>
  <si>
    <t>GJ</t>
  </si>
  <si>
    <t>NO</t>
  </si>
  <si>
    <t>M9</t>
  </si>
  <si>
    <t>N1</t>
  </si>
  <si>
    <t>N2</t>
  </si>
  <si>
    <t>N6</t>
  </si>
  <si>
    <t>N9</t>
  </si>
  <si>
    <t>N3</t>
  </si>
  <si>
    <t>M6</t>
  </si>
  <si>
    <t>M1</t>
  </si>
  <si>
    <t>RB</t>
  </si>
  <si>
    <t>RD</t>
  </si>
  <si>
    <t>M2</t>
  </si>
  <si>
    <t>N4</t>
  </si>
  <si>
    <t>RA</t>
  </si>
  <si>
    <t>RC</t>
  </si>
  <si>
    <t>U1</t>
  </si>
  <si>
    <t>NT</t>
  </si>
  <si>
    <t>RI</t>
  </si>
  <si>
    <t>N8</t>
  </si>
  <si>
    <t>R1</t>
  </si>
  <si>
    <t>NY</t>
  </si>
  <si>
    <t>M4</t>
  </si>
  <si>
    <t>N7</t>
  </si>
  <si>
    <t>R4</t>
  </si>
  <si>
    <t>R2</t>
  </si>
  <si>
    <t>GH</t>
  </si>
  <si>
    <t>GK</t>
  </si>
  <si>
    <t>RF</t>
  </si>
  <si>
    <t>RE</t>
  </si>
  <si>
    <t>R6</t>
  </si>
  <si>
    <t>U3</t>
  </si>
  <si>
    <t>RQ</t>
  </si>
  <si>
    <t>M7</t>
  </si>
  <si>
    <t>NA</t>
  </si>
  <si>
    <t>IM</t>
  </si>
  <si>
    <t>MR</t>
  </si>
  <si>
    <t>U2</t>
  </si>
  <si>
    <t>M3</t>
  </si>
  <si>
    <t>RK</t>
  </si>
  <si>
    <t>UA</t>
  </si>
  <si>
    <t>GI</t>
  </si>
  <si>
    <t>IR</t>
  </si>
  <si>
    <t>Asset Additions - IRP</t>
  </si>
  <si>
    <t>Asset Maint - Repair/Replace</t>
  </si>
  <si>
    <t>Compliance - Safety</t>
  </si>
  <si>
    <t>Asset Performance - Risk</t>
  </si>
  <si>
    <t>Asset Performance - Efficiency</t>
  </si>
  <si>
    <t>New Revenue/System Reinforcement - Other Gener</t>
  </si>
  <si>
    <t>Mandated - Public Accommodations &amp; Other</t>
  </si>
  <si>
    <t>N1--New Revenue/Connection -  Residential</t>
  </si>
  <si>
    <t>N2--New Revenue/Connection - Commercial</t>
  </si>
  <si>
    <t>New Revenue/Connection - Street Light &amp; Other</t>
  </si>
  <si>
    <t>New Revenue/System Reinforcement - Subtransmis</t>
  </si>
  <si>
    <t>N3--New Revenue/Connection - Industrial</t>
  </si>
  <si>
    <t>Mandated - Joint Use</t>
  </si>
  <si>
    <t>Replace - Underground - Vaults &amp; Equipment</t>
  </si>
  <si>
    <t>Replace - Overhead Distribution Lines - Other</t>
  </si>
  <si>
    <t>Mandated - Ovhd/Underground Conversions</t>
  </si>
  <si>
    <t>N4--New Revenue/Connection - Irrigation</t>
  </si>
  <si>
    <t>Replace - Underground Cable</t>
  </si>
  <si>
    <t>Replace - Overhead Distribution Lines - Poles</t>
  </si>
  <si>
    <t>Functional Upgrade - Feeder Improvements</t>
  </si>
  <si>
    <t>Temporary Line Extension &gt; 1 Year</t>
  </si>
  <si>
    <t>Replace - Storm and Casualty</t>
  </si>
  <si>
    <t>New Revenue/System Reinforcement - Substation</t>
  </si>
  <si>
    <t>Replace - Substation - Switchgear, Breakers, R</t>
  </si>
  <si>
    <t>Temporary Line Extension &lt; 1 Year</t>
  </si>
  <si>
    <t>Mandated - Neutral Extensions</t>
  </si>
  <si>
    <t>New Revenue/System Reinforcement - Feeder</t>
  </si>
  <si>
    <t>Replace - Substation - Transformers</t>
  </si>
  <si>
    <t>Replace - Substation - Meters and Relays</t>
  </si>
  <si>
    <t>Replace - Overhead Transmission Lines - Other</t>
  </si>
  <si>
    <t>Replace - Overhead Transmission Lines - Poles</t>
  </si>
  <si>
    <t>Replace - Substation - Bushings, Glass &amp; Other</t>
  </si>
  <si>
    <t>Functional Upgrade - Transmission Improvements</t>
  </si>
  <si>
    <t>Office Equip/Other General Plant</t>
  </si>
  <si>
    <t>Mandated - Code Compliance</t>
  </si>
  <si>
    <t>IT-AssetMaintnce/Replacmnt/Upgrade</t>
  </si>
  <si>
    <t>Mandated - Regional or National Regulatory</t>
  </si>
  <si>
    <t>Functional Upgrade - Substation Improvements</t>
  </si>
  <si>
    <t>Mandated - Environmental</t>
  </si>
  <si>
    <t>Asset Removal</t>
  </si>
  <si>
    <t>Functional Upgrade - Safety Improvements</t>
  </si>
  <si>
    <t>5880000</t>
  </si>
  <si>
    <t>1192</t>
  </si>
  <si>
    <t>218000</t>
  </si>
  <si>
    <t>5121000</t>
  </si>
  <si>
    <t>115</t>
  </si>
  <si>
    <t>WBS DPAR/2007/C/DN1/2856702</t>
  </si>
  <si>
    <t>CP AA M230-04</t>
  </si>
  <si>
    <t>DPAR/2007/C/DN1/2856702</t>
  </si>
  <si>
    <t>WBS Description</t>
  </si>
  <si>
    <t>IP</t>
  </si>
  <si>
    <t>Field Office General Capital</t>
  </si>
  <si>
    <t>Field Office HVAC Units</t>
  </si>
  <si>
    <t>1804</t>
  </si>
  <si>
    <t>1106</t>
  </si>
  <si>
    <t>RV</t>
  </si>
  <si>
    <t>1791</t>
  </si>
  <si>
    <t>1145</t>
  </si>
  <si>
    <t>1130</t>
  </si>
  <si>
    <t>1135</t>
  </si>
  <si>
    <t>1246</t>
  </si>
  <si>
    <t>DUTH/2009/C/DM1</t>
  </si>
  <si>
    <t>1120</t>
  </si>
  <si>
    <t>1297</t>
  </si>
  <si>
    <t>1116</t>
  </si>
  <si>
    <t>1149</t>
  </si>
  <si>
    <t>1139</t>
  </si>
  <si>
    <t>Utah - Upgrade-Safety Improvements</t>
  </si>
  <si>
    <t>1157</t>
  </si>
  <si>
    <t>1156</t>
  </si>
  <si>
    <t>1114</t>
  </si>
  <si>
    <t>1178</t>
  </si>
  <si>
    <t>1144</t>
  </si>
  <si>
    <t>California - Mandated Neutral Extensions</t>
  </si>
  <si>
    <t>California - Mandated - Code Compliance</t>
  </si>
  <si>
    <t>1107</t>
  </si>
  <si>
    <t>1150</t>
  </si>
  <si>
    <t>1123</t>
  </si>
  <si>
    <t>1152</t>
  </si>
  <si>
    <t>1110</t>
  </si>
  <si>
    <t>1125</t>
  </si>
  <si>
    <t>1121</t>
  </si>
  <si>
    <t>1141</t>
  </si>
  <si>
    <t>WEST JORDAN CITY</t>
  </si>
  <si>
    <t>DUTH/2010/C/DN2</t>
  </si>
  <si>
    <t>DUTH/2010/C/DRB</t>
  </si>
  <si>
    <t>1153</t>
  </si>
  <si>
    <t>Wyoming-Temp Line Extension &lt;1Yr</t>
  </si>
  <si>
    <t>1390</t>
  </si>
  <si>
    <t>1111</t>
  </si>
  <si>
    <t>1151</t>
  </si>
  <si>
    <t>1176</t>
  </si>
  <si>
    <t>1108</t>
  </si>
  <si>
    <t>1137</t>
  </si>
  <si>
    <t>1112</t>
  </si>
  <si>
    <t>1158</t>
  </si>
  <si>
    <t>1117</t>
  </si>
  <si>
    <t>1113</t>
  </si>
  <si>
    <t>1747</t>
  </si>
  <si>
    <t>Utah - Mandated - Code Compliance</t>
  </si>
  <si>
    <t>1131</t>
  </si>
  <si>
    <t>R9</t>
  </si>
  <si>
    <t>1163</t>
  </si>
  <si>
    <t>Idaho - New Revenue - Industrial</t>
  </si>
  <si>
    <t>Idaho-Replace-Storm and Casualty</t>
  </si>
  <si>
    <t>1146</t>
  </si>
  <si>
    <t>1174</t>
  </si>
  <si>
    <t>1122</t>
  </si>
  <si>
    <t>1175</t>
  </si>
  <si>
    <t>DCP,LLC/ DEER CANYON PRESERVE PHASE 2</t>
  </si>
  <si>
    <t>1126</t>
  </si>
  <si>
    <t>1154</t>
  </si>
  <si>
    <t>1294</t>
  </si>
  <si>
    <t>1132</t>
  </si>
  <si>
    <t>DUTH/2010/C/DN1</t>
  </si>
  <si>
    <t>1164</t>
  </si>
  <si>
    <t>1118</t>
  </si>
  <si>
    <t>1155</t>
  </si>
  <si>
    <t>1165</t>
  </si>
  <si>
    <t>1140</t>
  </si>
  <si>
    <t>1159</t>
  </si>
  <si>
    <t>Wyoming - New Revenue-Feeder Reinforce</t>
  </si>
  <si>
    <t>1115</t>
  </si>
  <si>
    <t>DORE/2010/C/DN2</t>
  </si>
  <si>
    <t>1166</t>
  </si>
  <si>
    <t>1138</t>
  </si>
  <si>
    <t>1287</t>
  </si>
  <si>
    <t>1147</t>
  </si>
  <si>
    <t>1298</t>
  </si>
  <si>
    <t>1286</t>
  </si>
  <si>
    <t>1299</t>
  </si>
  <si>
    <t>1323</t>
  </si>
  <si>
    <t>1109</t>
  </si>
  <si>
    <t>1127</t>
  </si>
  <si>
    <t>1136</t>
  </si>
  <si>
    <t>1177</t>
  </si>
  <si>
    <t>1134</t>
  </si>
  <si>
    <t>1124</t>
  </si>
  <si>
    <t>1129</t>
  </si>
  <si>
    <t>Washington- Mandated Hwy Relocations</t>
  </si>
  <si>
    <t>1160</t>
  </si>
  <si>
    <t>1389</t>
  </si>
  <si>
    <t>1341</t>
  </si>
  <si>
    <t>1290</t>
  </si>
  <si>
    <t>1337</t>
  </si>
  <si>
    <t>1288</t>
  </si>
  <si>
    <t>1471</t>
  </si>
  <si>
    <t>Utah - Replace Sub Bushings, Glass, etc</t>
  </si>
  <si>
    <t>1291</t>
  </si>
  <si>
    <t>1384</t>
  </si>
  <si>
    <t>GB</t>
  </si>
  <si>
    <t>1004</t>
  </si>
  <si>
    <t>g through aUtah - Rplc-OH LOC Trans-Pole</t>
  </si>
  <si>
    <t>1440</t>
  </si>
  <si>
    <t>Compliance - Environmental</t>
  </si>
  <si>
    <t>IT-AssetPerform-NewInvstmnt/Risk/PerformChg</t>
  </si>
  <si>
    <t>Replace - Other Communications</t>
  </si>
  <si>
    <t>Replace - Vehicles</t>
  </si>
  <si>
    <t>50</t>
  </si>
  <si>
    <t>WBS PCtr</t>
  </si>
  <si>
    <t>BU1</t>
  </si>
  <si>
    <t>PP</t>
  </si>
  <si>
    <t>RMP</t>
  </si>
  <si>
    <t>CORP</t>
  </si>
  <si>
    <t>PE-GEN</t>
  </si>
  <si>
    <t>Expense Year</t>
  </si>
  <si>
    <t>Expense Month</t>
  </si>
  <si>
    <t>WBS TMET/2007/C/009/TRNSMSN</t>
  </si>
  <si>
    <t>TMET/2007/C/009/TRNSMSN</t>
  </si>
  <si>
    <t>Utah - Mandated Environmental</t>
  </si>
  <si>
    <t>DUTH/2010/C/DM9</t>
  </si>
  <si>
    <t>DUTH/2010/C/DU1</t>
  </si>
  <si>
    <t>BERGIN:NEW SHOP:491 PONGALA RD</t>
  </si>
  <si>
    <t>GG</t>
  </si>
  <si>
    <t>Ninety South-Hale 138kV Reloc (Non RCMS)</t>
  </si>
  <si>
    <t>TMET/2007/C/009</t>
  </si>
  <si>
    <t>Ninety South - Hale 138kV Relocation</t>
  </si>
  <si>
    <t>Asset Risk Mgmt - CAI</t>
  </si>
  <si>
    <t>DWYO/2010/C/DM9</t>
  </si>
  <si>
    <t>Oregon - Rplc- OH Trans-Othr</t>
  </si>
  <si>
    <t>DORE/2010/C/DM6</t>
  </si>
  <si>
    <t>DORE/2010/C/DN4</t>
  </si>
  <si>
    <t>DORE/2010/C/DRB</t>
  </si>
  <si>
    <t>DWYO/2010/C/DN1</t>
  </si>
  <si>
    <t>1376</t>
  </si>
  <si>
    <t>DUTH/2010/C/DN6</t>
  </si>
  <si>
    <t>DWYO/2010/C/DRD</t>
  </si>
  <si>
    <t>Calif. - New Revenue - Feeder Reinforce</t>
  </si>
  <si>
    <t>DCAL/2010/C/DRC</t>
  </si>
  <si>
    <t>WBS DAME/2009/C/DM1/5281360</t>
  </si>
  <si>
    <t>DAME/2009/C/DM1/5281360</t>
  </si>
  <si>
    <t>DWYO/2010/C/DN3</t>
  </si>
  <si>
    <t>TAME/2009/C/001</t>
  </si>
  <si>
    <t>UDOT I-15 Rbld Utah Cnty MPI15-6-175-245</t>
  </si>
  <si>
    <t>ACC/SAR13/UDOT/8000W SR73 WEST/RELO</t>
  </si>
  <si>
    <t>Idaho - Mandated - Code Compliance</t>
  </si>
  <si>
    <t>Oregon - Mand-Trans Public Acc</t>
  </si>
  <si>
    <t>Utah - Rplc- OH Trans-Othr</t>
  </si>
  <si>
    <t>DWAS/2010/C/DRC</t>
  </si>
  <si>
    <t>Utah - Rplc-Trans Sub-Mtrs&amp;Rlys</t>
  </si>
  <si>
    <t>Oregon - Rplc-Trans Strm&amp;Cas</t>
  </si>
  <si>
    <t>Oregon - Rplc- OH Trans-Pole</t>
  </si>
  <si>
    <t>Utah - Upgd-Trans Imprv</t>
  </si>
  <si>
    <t>New Revenue/System Reinforcement - Main Grid</t>
  </si>
  <si>
    <t>Asset Risk Mgmt - Hydro Imp</t>
  </si>
  <si>
    <t>PLEASANT GROVE CITY</t>
  </si>
  <si>
    <t>CCtr 12384</t>
  </si>
  <si>
    <t>DUTH/2011/C/DRC</t>
  </si>
  <si>
    <t>1063</t>
  </si>
  <si>
    <t>000250</t>
  </si>
  <si>
    <t>1066</t>
  </si>
  <si>
    <t>000300</t>
  </si>
  <si>
    <t>DORE/2011/C/DRC</t>
  </si>
  <si>
    <t>Utah - Distribution Asset Removal</t>
  </si>
  <si>
    <t>DUTH/2011/C/DN1</t>
  </si>
  <si>
    <t>DORE/2011/C/DM9</t>
  </si>
  <si>
    <t>DORE/2011/C/DN1</t>
  </si>
  <si>
    <t>TJOR/2009/C/003</t>
  </si>
  <si>
    <t>UDOT Mt View Corr Relo I-80 Cmp Williams</t>
  </si>
  <si>
    <t>DWYO/2011/C/DN2</t>
  </si>
  <si>
    <t>Utah - Rplc- OH Trans-Pole</t>
  </si>
  <si>
    <t>1837</t>
  </si>
  <si>
    <t>DORE/2011/C/DM7</t>
  </si>
  <si>
    <t>DUTH/2011/C/DN7</t>
  </si>
  <si>
    <t>DUTH/2011/C/DM9</t>
  </si>
  <si>
    <t>DIDA/2011/C/DRC</t>
  </si>
  <si>
    <t>DWAS/2011/C/DN2</t>
  </si>
  <si>
    <t>TIWA/2007/C/002</t>
  </si>
  <si>
    <t>Wallula McNary  230kV Line</t>
  </si>
  <si>
    <t>DORE/2011/C/DN2</t>
  </si>
  <si>
    <t>DWAS/2011/C/DM6</t>
  </si>
  <si>
    <t>DWYO/2011/C/DM9</t>
  </si>
  <si>
    <t>DWYO/2011/C/DN7</t>
  </si>
  <si>
    <t>SOUTH JORDAN CITY</t>
  </si>
  <si>
    <t>Wash.- Distribution Asset Removal</t>
  </si>
  <si>
    <t>DUTH/2011/C/DN2</t>
  </si>
  <si>
    <t>DWAS/2011/C/DN1</t>
  </si>
  <si>
    <t>DUTH/2011/C/DRI</t>
  </si>
  <si>
    <t>DUTH/2011/C/DRB</t>
  </si>
  <si>
    <t>DCAL/2011/C/DRC</t>
  </si>
  <si>
    <t>DUTH/2011/C/DM6</t>
  </si>
  <si>
    <t>DORE/2011/C/DN6</t>
  </si>
  <si>
    <t>DWAS/2011/C/DN4</t>
  </si>
  <si>
    <t>DORE/2011/C/DM2</t>
  </si>
  <si>
    <t>4H27-COD-SOUTHFORK FEEDER INSET POLES #2</t>
  </si>
  <si>
    <t>DWYO/2011/C/DN3</t>
  </si>
  <si>
    <t>DWYO/2011/C/DRC</t>
  </si>
  <si>
    <t>DCAL/2011/C/DRK</t>
  </si>
  <si>
    <t>Calif.- Distribution Asset Removal</t>
  </si>
  <si>
    <t>DUTH/2011/C/DRD</t>
  </si>
  <si>
    <t>DORE/2011/C/DM6</t>
  </si>
  <si>
    <t>SALT LAKE CITY</t>
  </si>
  <si>
    <t>OGDEN CITY</t>
  </si>
  <si>
    <t>DWYO/2011/C/DN1</t>
  </si>
  <si>
    <t>DWAS/2011/C/DRC</t>
  </si>
  <si>
    <t>DWAS/2011/C/DN6</t>
  </si>
  <si>
    <t>DWAS/2011/C/DM9</t>
  </si>
  <si>
    <t>DWYO/2011/C/DN6</t>
  </si>
  <si>
    <t>DCAL/2011/C/DN2</t>
  </si>
  <si>
    <t>DCAL/2011/C/DRD</t>
  </si>
  <si>
    <t>DORE/2011/C/DRD</t>
  </si>
  <si>
    <t>DUTH/2011/C/DM7</t>
  </si>
  <si>
    <t>DWYO/2011/C/DU1</t>
  </si>
  <si>
    <t>NORTH OGDEN CITY</t>
  </si>
  <si>
    <t>DUTH/2011/C/DN6</t>
  </si>
  <si>
    <t>1720</t>
  </si>
  <si>
    <t>WBS DPOR/2009/C/DN2/5368982</t>
  </si>
  <si>
    <t>DPOR/2009/C/DN2/5368982</t>
  </si>
  <si>
    <t>DUTH/2011/C/DM2</t>
  </si>
  <si>
    <t>DORE/2011/C/DM1</t>
  </si>
  <si>
    <t>DORE/2011/C/DU1</t>
  </si>
  <si>
    <t>DORE/2011/C/DN3</t>
  </si>
  <si>
    <t>INFINITY INTERNET 5821 NE 87TH AVE.</t>
  </si>
  <si>
    <t>DORE/2011/C/DRK</t>
  </si>
  <si>
    <t>Oregon - Distribution Asset Removal</t>
  </si>
  <si>
    <t>WBS DAME/2011/C/DM1/5515757</t>
  </si>
  <si>
    <t>DAME/2011/C/DM1/5515757</t>
  </si>
  <si>
    <t>CIR:CUD12/HUGHES AND SONS CONST./NSL</t>
  </si>
  <si>
    <t>UDOT STATE ST RELO, 400 N STATE ST, LDN</t>
  </si>
  <si>
    <t>DWYO/2011/C/DN4</t>
  </si>
  <si>
    <t>DWYO/2011/C/DM6</t>
  </si>
  <si>
    <t>DUTH/2011/C/DM1</t>
  </si>
  <si>
    <t>Idaho - Rplc- OH Trans-Othr</t>
  </si>
  <si>
    <t>TCAL/2011/C/TRE</t>
  </si>
  <si>
    <t>Calif - Rplc- OH Trans-Pole</t>
  </si>
  <si>
    <t>WAPT:5Y330:LNE RELO:YAK CNTY:DON/WAP BR</t>
  </si>
  <si>
    <t>TORE/2011/C/TRF</t>
  </si>
  <si>
    <t>WBS DMET/2011/C/DRD/5594530</t>
  </si>
  <si>
    <t>WBS TMET/2007/C/004/5590942</t>
  </si>
  <si>
    <t>WBS DWOR/2011/C/DM6/5575992</t>
  </si>
  <si>
    <t>WBS TCED/2010/C/002/10040070</t>
  </si>
  <si>
    <t>DMET/2011/C/DRD/5594530</t>
  </si>
  <si>
    <t>TMET/2007/C/004/5590942</t>
  </si>
  <si>
    <t>DWOR/2011/C/DM6/5575992</t>
  </si>
  <si>
    <t>TCED/2010/C/002/10040070</t>
  </si>
  <si>
    <t>ATF FP 262102 1144 W 3300 S</t>
  </si>
  <si>
    <t>HEN 11/ TRNSFR TAP LINES/ HELL CANYON-1</t>
  </si>
  <si>
    <t>CITY OF SARATOGA SPRINGS</t>
  </si>
  <si>
    <t>SOUTH SALT LAKE CITY</t>
  </si>
  <si>
    <t>WOR 9H16: BRESNAN BIG HORN AVE AND 3RD</t>
  </si>
  <si>
    <t>Milford Svc to First WInd Ph 2 Sta  ESA</t>
  </si>
  <si>
    <t>DORE/2012/C/DN1</t>
  </si>
  <si>
    <t>DORE/2011/D/DNY</t>
  </si>
  <si>
    <t>TMET/2007/C/004</t>
  </si>
  <si>
    <t>Southwest WY Silver Creek Build 138kV Ln</t>
  </si>
  <si>
    <t>TORE/2011/C/TM6</t>
  </si>
  <si>
    <t>Oregon - Mandated - Trans Joint Use</t>
  </si>
  <si>
    <t>TCED/2010/C/002</t>
  </si>
  <si>
    <t>Milford Svc to First WInd Ph 2 Sta Svc</t>
  </si>
  <si>
    <t>WBS DALB/2011/C/DM6/5591610</t>
  </si>
  <si>
    <t>DALB/2011/C/DM6/5591610</t>
  </si>
  <si>
    <t>ORM-4M295-C/O 29TH&amp;PACIFIC-ALB-RPL POLE</t>
  </si>
  <si>
    <t>DUTH/2012/C/DN2</t>
  </si>
  <si>
    <t>DUTH/2012/C/DRC</t>
  </si>
  <si>
    <t>DUTH/2012/C/DRD</t>
  </si>
  <si>
    <t>KEM21 SHELLIE HILLSTEAD</t>
  </si>
  <si>
    <t>DUTH/2012/C/DU1</t>
  </si>
  <si>
    <t>DWYO/2011/C/DRK</t>
  </si>
  <si>
    <t>Wyoming - Distribution Asset Removal</t>
  </si>
  <si>
    <t>DUTH/2011/C/DU1</t>
  </si>
  <si>
    <t>DWAS/2011/C/DM1</t>
  </si>
  <si>
    <t>DWAS/2012/C/DM9</t>
  </si>
  <si>
    <t>1427</t>
  </si>
  <si>
    <t>TJOR/2010/C/001</t>
  </si>
  <si>
    <t>90th SW Jordan Taylorsville 138kV Ln Rbl</t>
  </si>
  <si>
    <t>W/O SCAR/11/026 U0 TURBINE DECK STAIR REPLACE</t>
  </si>
  <si>
    <t>WBS DBEN/2011/C/DM7/5600639</t>
  </si>
  <si>
    <t>DBEN/2011/C/DM7/5600639</t>
  </si>
  <si>
    <t>5123200</t>
  </si>
  <si>
    <t>THE 742: GAS VENTURES WELL</t>
  </si>
  <si>
    <t>5D10-JU-BEND BROADBAND 10TH &amp; OGDEN AVE</t>
  </si>
  <si>
    <t>SCAR/2011/C/026</t>
  </si>
  <si>
    <t>U0 TURBINE DECK STAIR SURFACE REPLACEMEN</t>
  </si>
  <si>
    <t>DORE/2012/C/DM3</t>
  </si>
  <si>
    <t>Wash - Rplc- OH Trans-Othr</t>
  </si>
  <si>
    <t>DUTH/2012/C/DRB</t>
  </si>
  <si>
    <t>DORE/2012/C/DRC</t>
  </si>
  <si>
    <t>DUTH/2011/C/DRA</t>
  </si>
  <si>
    <t>Wash - Rplc- OH Trans-Pole</t>
  </si>
  <si>
    <t>DUTH/2012/C/DM9</t>
  </si>
  <si>
    <t>DWYO/2011/C/DRD</t>
  </si>
  <si>
    <t>DUTH/2012/C/DN1</t>
  </si>
  <si>
    <t>DUTH/2012/C/DRK</t>
  </si>
  <si>
    <t>DWYO/2012/C/DN1</t>
  </si>
  <si>
    <t>Utah - Mand-Trans Public Acc</t>
  </si>
  <si>
    <t>TMON/2011/C/001</t>
  </si>
  <si>
    <t>Ovid-Central Farmers 138 kV Remove Trans</t>
  </si>
  <si>
    <t>1805</t>
  </si>
  <si>
    <t>Mandated - Road Relocations</t>
  </si>
  <si>
    <t>ORD 26073153</t>
  </si>
  <si>
    <t>WBS DAME/2009/C/DM6/5200678</t>
  </si>
  <si>
    <t>WBS DAME/2011/C/DM6/5510946</t>
  </si>
  <si>
    <t>WBS DSTA/2010/C/DM6/5466303</t>
  </si>
  <si>
    <t>WBS DROS/2012/C/DM6/5621014</t>
  </si>
  <si>
    <t>WBS DROS/2012/C/DM6/5621015</t>
  </si>
  <si>
    <t>WBS DROS/2012/C/DM6/5616355</t>
  </si>
  <si>
    <t>WBS DROS/2012/C/DM6/5620332</t>
  </si>
  <si>
    <t>WBS DROS/2012/C/DM6/5620709</t>
  </si>
  <si>
    <t>WBS DROS/2012/C/DM6/5620710</t>
  </si>
  <si>
    <t>WBS DROS/2012/C/DM6/5620711</t>
  </si>
  <si>
    <t>WBS DROS/2012/C/DM6/5620712</t>
  </si>
  <si>
    <t>DAME/2009/C/DM6/5200678</t>
  </si>
  <si>
    <t>DAME/2011/C/DM6/5510946</t>
  </si>
  <si>
    <t>DSTA/2010/C/DM6/5466303</t>
  </si>
  <si>
    <t>DROS/2012/C/DM6/5621014</t>
  </si>
  <si>
    <t>DROS/2012/C/DM6/5621015</t>
  </si>
  <si>
    <t>DROS/2012/C/DM6/5616355</t>
  </si>
  <si>
    <t>DROS/2012/C/DM6/5620332</t>
  </si>
  <si>
    <t>DROS/2012/C/DM6/5620709</t>
  </si>
  <si>
    <t>DROS/2012/C/DM6/5620710</t>
  </si>
  <si>
    <t>DROS/2012/C/DM6/5620711</t>
  </si>
  <si>
    <t>DROS/2012/C/DM6/5620712</t>
  </si>
  <si>
    <t>JU CLR VIOL-COMCAST-4685 W 11000 N</t>
  </si>
  <si>
    <t>JER-715 N 900 W AMFORK</t>
  </si>
  <si>
    <t>DAN LISKE</t>
  </si>
  <si>
    <t>AUMSVL - WAVE - 253 CLEVELAND ST</t>
  </si>
  <si>
    <t>GAZ:5U46:JER MAKE READY WK: 3005/272204</t>
  </si>
  <si>
    <t>GAZ:5U46:JER MAKE READY WK: 3005/272205</t>
  </si>
  <si>
    <t>RID:5U2:JER MAKE READY WK: 3006/241404</t>
  </si>
  <si>
    <t>GAZ:5U52:JER MAKE READY WK: 3005/273104</t>
  </si>
  <si>
    <t>RID:5U2:JER MAKE READY WK: 3006/135400</t>
  </si>
  <si>
    <t>RID:5U2:JER MAKE READY WK: 3006/135500</t>
  </si>
  <si>
    <t>RID:5U2:JER MAKE READY WK: 3006/135501</t>
  </si>
  <si>
    <t>RID:5U2:JER MAKE READY WK: 3006/135605</t>
  </si>
  <si>
    <t>TORE/2012/C/TRE</t>
  </si>
  <si>
    <t>DUTH/2012/C/DN7</t>
  </si>
  <si>
    <t>DORE/2012/C/DN2</t>
  </si>
  <si>
    <t>DWYO/2012/C/DN2</t>
  </si>
  <si>
    <t>DWYO/2012/C/DM9</t>
  </si>
  <si>
    <t>Wyoming - Mandated Reg-Natl Regulatory</t>
  </si>
  <si>
    <t>DSYS/2007/C/806</t>
  </si>
  <si>
    <t>Mobile Radio Replacement Project</t>
  </si>
  <si>
    <t>DORE/2012/C/DM6</t>
  </si>
  <si>
    <t>DWYO/2012/C/DMR</t>
  </si>
  <si>
    <t>DIDA/2012/C/DN4</t>
  </si>
  <si>
    <t>DWYO/2012/C/DN7</t>
  </si>
  <si>
    <t>DIDA/2012/C/DRK</t>
  </si>
  <si>
    <t>Idaho - Distribution Asset Removal</t>
  </si>
  <si>
    <t>DCAL/2012/C/DRK</t>
  </si>
  <si>
    <t>WBS DROS/2012/C/DM6/5615795</t>
  </si>
  <si>
    <t>WBS DCED/2011/C/DM6/5533203</t>
  </si>
  <si>
    <t>WBS DSUN/2011/C/DM6/5591786</t>
  </si>
  <si>
    <t>WBS DYAK/2012/C/DM6/5617959</t>
  </si>
  <si>
    <t>WBS DYAK/2012/C/DM6/5618227</t>
  </si>
  <si>
    <t>WBS DALB/2011/C/DM6/5534196</t>
  </si>
  <si>
    <t>WBS DCOO/2011/C/DM6/5557568</t>
  </si>
  <si>
    <t>WBS TALB/2011/C/TM6/5596416</t>
  </si>
  <si>
    <t>DROS/2012/C/DM6/5615795</t>
  </si>
  <si>
    <t>DCED/2011/C/DM6/5533203</t>
  </si>
  <si>
    <t>DSUN/2011/C/DM6/5591786</t>
  </si>
  <si>
    <t>DYAK/2012/C/DM6/5617959</t>
  </si>
  <si>
    <t>DYAK/2012/C/DM6/5618227</t>
  </si>
  <si>
    <t>DALB/2011/C/DM6/5534196</t>
  </si>
  <si>
    <t>DCOO/2011/C/DM6/5557568</t>
  </si>
  <si>
    <t>TALB/2011/C/TM6/5596416</t>
  </si>
  <si>
    <t>DIDA/2012/C/DN2</t>
  </si>
  <si>
    <t>DWYO/2012/C/DN4</t>
  </si>
  <si>
    <t>DUTH/2012/C/DRI</t>
  </si>
  <si>
    <t>DORE/2012/C/DRA</t>
  </si>
  <si>
    <t>DORE/2012/C/DM2</t>
  </si>
  <si>
    <t>DORE/2012/C/DM7</t>
  </si>
  <si>
    <t>DUTH/2012/C/DRA</t>
  </si>
  <si>
    <t>MYR:5U77:JER MAKE READY WK: 2905/288703</t>
  </si>
  <si>
    <t>DCAL/2012/C/DRA</t>
  </si>
  <si>
    <t>DUTH/2012/C/DM2</t>
  </si>
  <si>
    <t>JOINT USE REPLACE 2 OR MORE POLES</t>
  </si>
  <si>
    <t>DCAL/2012/C/DRC</t>
  </si>
  <si>
    <t>TPPN:5Y352:1020/098903:JU CLRNC.</t>
  </si>
  <si>
    <t>5Y364: FP181008, MAKE READY FOR COM ATCH</t>
  </si>
  <si>
    <t>DWAS/2012/C/DM6</t>
  </si>
  <si>
    <t>5Y364: FATBEAM, MAKE READY FOR ATTCHMNT</t>
  </si>
  <si>
    <t>NIB21 MARK AND TRACY WILSON WELLSVILLE</t>
  </si>
  <si>
    <t>DUTH/2012/C/DM1</t>
  </si>
  <si>
    <t>JER REPLACE POLE #1311002/273207</t>
  </si>
  <si>
    <t>EMPI:4C90:INSTALL POLE FOR CLEARNCES</t>
  </si>
  <si>
    <t>J.C./067041-8/18-REPLACE FOR EPUD</t>
  </si>
  <si>
    <t>WBS DLAY/2011/C/DM6/5222547</t>
  </si>
  <si>
    <t>WBS DLIN/2011/C/DM6/5550140</t>
  </si>
  <si>
    <t>WBS DWAL/2012/C/DM6/5624050</t>
  </si>
  <si>
    <t>WBS DYAK/2012/C/DM6/5624798</t>
  </si>
  <si>
    <t>DLAY/2011/C/DM6/5222547</t>
  </si>
  <si>
    <t>DLIN/2011/C/DM6/5550140</t>
  </si>
  <si>
    <t>DWAL/2012/C/DM6/5624050</t>
  </si>
  <si>
    <t>DYAK/2012/C/DM6/5624798</t>
  </si>
  <si>
    <t>DORE/2012/C/DM9</t>
  </si>
  <si>
    <t>DWAS/2012/C/DN2</t>
  </si>
  <si>
    <t>SNOW SPRINGS RELO, 2300 W 1300 S, LEHI</t>
  </si>
  <si>
    <t>Idaho - Rplc- OH Trans-Pole</t>
  </si>
  <si>
    <t>JOINT USE ESTIATE</t>
  </si>
  <si>
    <t>JU-CHARTER-INSTL TALLER POLE 0610/208102</t>
  </si>
  <si>
    <t>DWAS/2012/C/DN6</t>
  </si>
  <si>
    <t>DORE/2012/C/DRB</t>
  </si>
  <si>
    <t>DWAS/2012/C/DN4</t>
  </si>
  <si>
    <t>DUTH/2012/C/DN4</t>
  </si>
  <si>
    <t>JER:5W1: INSTALL TALLER POLE: 203210</t>
  </si>
  <si>
    <t>CHARTER:JOINT USE MAKE READY:1319/323400</t>
  </si>
  <si>
    <t>TUTH/2012/C/TU3</t>
  </si>
  <si>
    <t>DORE/2012/C/DRK</t>
  </si>
  <si>
    <t>HAMPTON LUMBER:ADDED XFMR:550 NE SKIPAN</t>
  </si>
  <si>
    <t>DORE/2012/C/DN3</t>
  </si>
  <si>
    <t>DORE/2012/C/DN6</t>
  </si>
  <si>
    <t>DIDA/2012/C/DM2</t>
  </si>
  <si>
    <t>TORE/2012/C/TRF</t>
  </si>
  <si>
    <t>DIDA/2012/C/DN1</t>
  </si>
  <si>
    <t>WBS TMET/2007/C/004/5583645</t>
  </si>
  <si>
    <t>WBS TMET/2007/C/004/5591202</t>
  </si>
  <si>
    <t>WBS DAME/2011/C/DN2/5568320</t>
  </si>
  <si>
    <t>WBS DALB/2012/C/DM6/5591914</t>
  </si>
  <si>
    <t>WBS TREX/2008/C/001/10045549</t>
  </si>
  <si>
    <t>TMET/2007/C/004/5583645</t>
  </si>
  <si>
    <t>TMET/2007/C/004/5591202</t>
  </si>
  <si>
    <t>DAME/2011/C/DN2/5568320</t>
  </si>
  <si>
    <t>DALB/2012/C/DM6/5591914</t>
  </si>
  <si>
    <t>TREX/2008/C/001/10045549</t>
  </si>
  <si>
    <t>WEBER BASIN DIST FROM GENERATION TO UB-3</t>
  </si>
  <si>
    <t>COA 12/ UTELITE DIST LINE TO 138 KV UB-3</t>
  </si>
  <si>
    <t>EUREKA FIRE DEPARTMENT 450 E MAIN ST EUR</t>
  </si>
  <si>
    <t>VNS-4M16-2985 ARLINGTON-ALB-EST/COMCAST</t>
  </si>
  <si>
    <t>Goshen-Bonneville 161kV - Engineering</t>
  </si>
  <si>
    <t>DWAS/2011/C/DRD</t>
  </si>
  <si>
    <t>DUTH/2012/C/DN3</t>
  </si>
  <si>
    <t>DWYO/2012/C/DN6</t>
  </si>
  <si>
    <t>CPRY/2010/C/001</t>
  </si>
  <si>
    <t>DUTH/2012/C/DN6</t>
  </si>
  <si>
    <t>TREX/2008/C/001</t>
  </si>
  <si>
    <t>Goshen Bonneville 161kv Svc Areva USA</t>
  </si>
  <si>
    <t>DWYO/2012/C/DN3</t>
  </si>
  <si>
    <t>DUTH/2012/C/DM7</t>
  </si>
  <si>
    <t>DUTH/2012/C/DM6</t>
  </si>
  <si>
    <t>DCAL/2012/C/DM7</t>
  </si>
  <si>
    <t>DWYO/2012/C/DRD</t>
  </si>
  <si>
    <t>DORE/2012/C/DN4</t>
  </si>
  <si>
    <t>WBS DAME/2011/C/DM6/5556893</t>
  </si>
  <si>
    <t>WBS DJOR/2012/C/DN7/5658614</t>
  </si>
  <si>
    <t>WBS DMET/2012/C/DM6/5654144</t>
  </si>
  <si>
    <t>WBS DROS/2012/C/DM6/5652180</t>
  </si>
  <si>
    <t>WBS DROS/2012/C/DM6/5631839</t>
  </si>
  <si>
    <t>WBS DROS/2012/C/DM6/5631844</t>
  </si>
  <si>
    <t>WBS DROS/2012/C/DM6/5633193</t>
  </si>
  <si>
    <t>WBS DPRE/2011/C/DRC/5592829</t>
  </si>
  <si>
    <t>WBS DPRE/2011/C/DRC/5592825</t>
  </si>
  <si>
    <t>DAME/2011/C/DM6/5556893</t>
  </si>
  <si>
    <t>DJOR/2012/C/DN7/5658614</t>
  </si>
  <si>
    <t>DMET/2012/C/DM6/5654144</t>
  </si>
  <si>
    <t>DROS/2012/C/DM6/5652180</t>
  </si>
  <si>
    <t>DROS/2012/C/DM6/5631839</t>
  </si>
  <si>
    <t>DROS/2012/C/DM6/5631844</t>
  </si>
  <si>
    <t>DROS/2012/C/DM6/5633193</t>
  </si>
  <si>
    <t>DPRE/2011/C/DRC/5592829</t>
  </si>
  <si>
    <t>DPRE/2011/C/DRC/5592825</t>
  </si>
  <si>
    <t>DUTH/2011/C/DR2</t>
  </si>
  <si>
    <t>Utah - Replace - Subst Meters &amp; Relays</t>
  </si>
  <si>
    <t>DWAS/2012/C/DRC</t>
  </si>
  <si>
    <t>DCAL/2012/C/DM9</t>
  </si>
  <si>
    <t>DCAL/2012/C/DN1</t>
  </si>
  <si>
    <t>DUTH/2012/C/DNT</t>
  </si>
  <si>
    <t>DWAS/2012/C/DM1</t>
  </si>
  <si>
    <t>DCAL/2012/C/DRI</t>
  </si>
  <si>
    <t>JER-112 S 200 E LINDON, UT</t>
  </si>
  <si>
    <t>ATF FP 169400 1935 E 5870 S</t>
  </si>
  <si>
    <t>DWAS/2012/C/DN1</t>
  </si>
  <si>
    <t>MET SWT11 JOINT USE MAKE READY</t>
  </si>
  <si>
    <t>DORE/2011/C/830</t>
  </si>
  <si>
    <t>Oregon SPCC Plans CY2011:  Substations</t>
  </si>
  <si>
    <t>1678</t>
  </si>
  <si>
    <t>JER:5U48:MAKE READY WORK: 2806/214705</t>
  </si>
  <si>
    <t>DM6 OAK 5U12 MAKE READY WRK 25-05-042104</t>
  </si>
  <si>
    <t>DM6 OAK 5U12 MAKE READY WRK 25-05-086701</t>
  </si>
  <si>
    <t>DUTH/2012/C/DMR</t>
  </si>
  <si>
    <t>Utah - Mandated Reg-Natl Regulatory</t>
  </si>
  <si>
    <t>DIDA/2012/C/DMR</t>
  </si>
  <si>
    <t>Idaho - Mandated Reg-Natl Regulatory</t>
  </si>
  <si>
    <t>DORE/2012/C/DRI</t>
  </si>
  <si>
    <t>DM6 OAK 5U12 MAKE READY WRK 25-05-086402</t>
  </si>
  <si>
    <t>FPIB FP 225103 RPL POLE PRS11</t>
  </si>
  <si>
    <t>FPIB FP 272901 RPL POLE PRS12</t>
  </si>
  <si>
    <t>WBS DMET/2012/C/DRD/5658892</t>
  </si>
  <si>
    <t>WBS TPRC/2011/C/001/10045080</t>
  </si>
  <si>
    <t>WBS TPRC/2011/C/001/10045201</t>
  </si>
  <si>
    <t>WBS DLAY/2012/C/DM6/5655008</t>
  </si>
  <si>
    <t>WBS DLAY/2012/C/DM6/5655011</t>
  </si>
  <si>
    <t>WBS TREX/2008/C/001/WSIDECOM</t>
  </si>
  <si>
    <t>WBS DMAD/2012/C/DN6/5615367</t>
  </si>
  <si>
    <t>WBS DROS/2012/C/DM6/5651413</t>
  </si>
  <si>
    <t>WBS DROS/2012/C/DM6/5651414</t>
  </si>
  <si>
    <t>WBS DROS/2012/C/DM6/5651415</t>
  </si>
  <si>
    <t>WBS DROS/2012/C/DM6/5651417</t>
  </si>
  <si>
    <t>WBS DROS/2012/C/DM6/5651418</t>
  </si>
  <si>
    <t>WBS DROS/2012/C/DM6/5651420</t>
  </si>
  <si>
    <t>WBS DROS/2012/C/DM6/5651421</t>
  </si>
  <si>
    <t>WBS DMET/2012/C/DN2/5613059</t>
  </si>
  <si>
    <t>WBS DYRE/2012/C/DRC/5605947</t>
  </si>
  <si>
    <t>WBS DGRA/2012/C/DN1/5633307</t>
  </si>
  <si>
    <t>WBS DYRE/2012/C/DN7/5649123</t>
  </si>
  <si>
    <t>WBS DMTS/2012/C/DU1/5649639</t>
  </si>
  <si>
    <t>WBS DMED/2012/C/DRA/5649683</t>
  </si>
  <si>
    <t>WBS DMTS/2012/C/DU1/5650174</t>
  </si>
  <si>
    <t>WBS DYRE/2012/C/DRC/5655782</t>
  </si>
  <si>
    <t>WBS DYRE/2012/C/DN1/5620195</t>
  </si>
  <si>
    <t>WBS DZYR/2009/C/001/10038611</t>
  </si>
  <si>
    <t>123003749</t>
  </si>
  <si>
    <t>123011248</t>
  </si>
  <si>
    <t>123013358</t>
  </si>
  <si>
    <t>123014006</t>
  </si>
  <si>
    <t>123018437</t>
  </si>
  <si>
    <t>123018456</t>
  </si>
  <si>
    <t>123018477</t>
  </si>
  <si>
    <t>123018481</t>
  </si>
  <si>
    <t>123018483</t>
  </si>
  <si>
    <t>123018501</t>
  </si>
  <si>
    <t>TREX/2008/C/001/WSIDECOM</t>
  </si>
  <si>
    <t>DMAD/2012/C/DN6/5615367</t>
  </si>
  <si>
    <t>DZYR/2009/C/001/10038611</t>
  </si>
  <si>
    <t>DMET/2012/C/DRD/5658892</t>
  </si>
  <si>
    <t>TPRC/2011/C/001/10045080</t>
  </si>
  <si>
    <t>TPRC/2011/C/001/10045201</t>
  </si>
  <si>
    <t>DLAY/2012/C/DM6/5655008</t>
  </si>
  <si>
    <t>DLAY/2012/C/DM6/5655011</t>
  </si>
  <si>
    <t>DROS/2012/C/DM6/5651413</t>
  </si>
  <si>
    <t>DROS/2012/C/DM6/5651414</t>
  </si>
  <si>
    <t>DROS/2012/C/DM6/5651415</t>
  </si>
  <si>
    <t>DROS/2012/C/DM6/5651417</t>
  </si>
  <si>
    <t>DROS/2012/C/DM6/5651418</t>
  </si>
  <si>
    <t>DROS/2012/C/DM6/5651420</t>
  </si>
  <si>
    <t>DROS/2012/C/DM6/5651421</t>
  </si>
  <si>
    <t>DMET/2012/C/DN2/5613059</t>
  </si>
  <si>
    <t>DYRE/2012/C/DRC/5605947</t>
  </si>
  <si>
    <t>DGRA/2012/C/DN1/5633307</t>
  </si>
  <si>
    <t>DYRE/2012/C/DN7/5649123</t>
  </si>
  <si>
    <t>DMTS/2012/C/DU1/5649639</t>
  </si>
  <si>
    <t>DMED/2012/C/DRA/5649683</t>
  </si>
  <si>
    <t>DMTS/2012/C/DU1/5650174</t>
  </si>
  <si>
    <t>DYRE/2012/C/DRC/5655782</t>
  </si>
  <si>
    <t>DYRE/2012/C/DN1/5620195</t>
  </si>
  <si>
    <t>SHTR/2009/C/018</t>
  </si>
  <si>
    <t>SNAU/2009/C/071</t>
  </si>
  <si>
    <t>300 Reverse Osmosis System</t>
  </si>
  <si>
    <t>NT U3 SCR Sys, PJFF Sys and Related Upgr</t>
  </si>
  <si>
    <t>NT U3 Baghouse, FGD Upg, SCR</t>
  </si>
  <si>
    <t>Westside Communications</t>
  </si>
  <si>
    <t>WSP-4D68/CTWS UTILITIES CASIN ST. LIGHTS</t>
  </si>
  <si>
    <t>COTTONWOOD-HOLLADAY 46KV REPLACE #69 "A"</t>
  </si>
  <si>
    <t>TJOR/2011/C/003</t>
  </si>
  <si>
    <t>TCAL/2012/C/TRE</t>
  </si>
  <si>
    <t>DORE/2011/C/DN7</t>
  </si>
  <si>
    <t>Lassen Substation</t>
  </si>
  <si>
    <t>DZYR/2009/C/001</t>
  </si>
  <si>
    <t>Lassen Sub Constr New 115-12.5kV Sub</t>
  </si>
  <si>
    <t>DORE/2012/C/DRD</t>
  </si>
  <si>
    <t>ATF FP 167001 2120 N 2450 W / RPL SEC</t>
  </si>
  <si>
    <t>Four Corners Sub Pwr Ln Carrier Repl</t>
  </si>
  <si>
    <t>TPRC/2011/C/001</t>
  </si>
  <si>
    <t>Four Corners-Pinto Sub PwrLn Carrier Rpl</t>
  </si>
  <si>
    <t>Pinto Sub Pwr Ln Carrier Repl</t>
  </si>
  <si>
    <t>DWYO/2012/D/DNY</t>
  </si>
  <si>
    <t>DUTH/2012/D/DNY</t>
  </si>
  <si>
    <t>JOINT USE FIX CLEARANCE PROBLEM_550S ST</t>
  </si>
  <si>
    <t>551 S STATE CLFD JOINT USE CLEARANCE ISU</t>
  </si>
  <si>
    <t>DWAS/2012/C/DRK</t>
  </si>
  <si>
    <t>DIDA/2012/C/DM9</t>
  </si>
  <si>
    <t>DUTH/2012/C/DM3</t>
  </si>
  <si>
    <t>DORE/2012/C/DM1</t>
  </si>
  <si>
    <t>DWYO/2012/C/DM7</t>
  </si>
  <si>
    <t>DM6 RSB 4U10 MAKE READY WRK 27-05-076200</t>
  </si>
  <si>
    <t>DM6 RSB 4U10 MAKE READY WRK 27-05-077200</t>
  </si>
  <si>
    <t>DM6 RSB 4U10 MAKE READY WRK 27-05-077201</t>
  </si>
  <si>
    <t>DM6 RSB 4U10 MAKE READY WRK 27-05-078200</t>
  </si>
  <si>
    <t>DM6 RSB 4U10 MAKE READY WRK 27-05-078201</t>
  </si>
  <si>
    <t>DM6 RSB 4U10 MAKE READY WRK 27-05-079302</t>
  </si>
  <si>
    <t>DM6 RSB 4U10 MAKE READY WRK 27-05-080300</t>
  </si>
  <si>
    <t>TUTH/2012/C/TRE</t>
  </si>
  <si>
    <t>DMET SEA11 CENTURY LINK 1221E 2100S SLC</t>
  </si>
  <si>
    <t>BGS-5G23-13 PRI B BO POLES</t>
  </si>
  <si>
    <t>WARNER:NEW HOUSE:585 ROGUE RIDGE DR GP</t>
  </si>
  <si>
    <t>YUB-5G63-2 CAPACITOR BANKS-HORN &amp; HWY 3</t>
  </si>
  <si>
    <t>DCAL/2012/C/DN7</t>
  </si>
  <si>
    <t>MCCLOUD POLE INTERSET</t>
  </si>
  <si>
    <t>DCAL/2012/C/DU1</t>
  </si>
  <si>
    <t>VIL-5R146 DRA 5915 PEACE LN., CENTRAL PT</t>
  </si>
  <si>
    <t>MCCLOUD RECLOSER INSTALLATION (2)</t>
  </si>
  <si>
    <t>GRH 5G7 6025 STURGIS RD. POLE RPLC</t>
  </si>
  <si>
    <t>HRN-5G19-SALMON ST-JEFF BURGER DN1</t>
  </si>
  <si>
    <t>ORD 26097870</t>
  </si>
  <si>
    <t>5111000</t>
  </si>
  <si>
    <t>123265560</t>
  </si>
  <si>
    <t>WBS DALB/2012/C/DM9/5631892</t>
  </si>
  <si>
    <t>123255487</t>
  </si>
  <si>
    <t>WBS DALB/2012/C/DM9/5641771</t>
  </si>
  <si>
    <t>123265554</t>
  </si>
  <si>
    <t>WBS DALB/2012/C/DN1/5627174</t>
  </si>
  <si>
    <t>123265557</t>
  </si>
  <si>
    <t>WBS DALB/2012/C/DN1/5630716</t>
  </si>
  <si>
    <t>123255499</t>
  </si>
  <si>
    <t>WBS DALB/2012/C/DN4/5665768</t>
  </si>
  <si>
    <t>123265566</t>
  </si>
  <si>
    <t>WBS DALB/2012/C/DN6/5637383</t>
  </si>
  <si>
    <t>123266913</t>
  </si>
  <si>
    <t>WBS DALB/2012/C/DN9/5669224</t>
  </si>
  <si>
    <t>123285990</t>
  </si>
  <si>
    <t>WBS DALB/2012/D/DNY/5651550</t>
  </si>
  <si>
    <t>123268742</t>
  </si>
  <si>
    <t>123265595</t>
  </si>
  <si>
    <t>WBS DAME/2011/C/DN6/5612940</t>
  </si>
  <si>
    <t>123256035</t>
  </si>
  <si>
    <t>WBS DAME/2012/C/DM6/5669163</t>
  </si>
  <si>
    <t>123256038</t>
  </si>
  <si>
    <t>WBS DAME/2012/C/DM6/5669164</t>
  </si>
  <si>
    <t>123256093</t>
  </si>
  <si>
    <t>WBS DAME/2012/C/DN1/5643635</t>
  </si>
  <si>
    <t>123256044</t>
  </si>
  <si>
    <t>WBS DAME/2012/C/DN2/5637916</t>
  </si>
  <si>
    <t>123278309</t>
  </si>
  <si>
    <t>WBS DAME/2012/C/DN3/5626299</t>
  </si>
  <si>
    <t>123278721</t>
  </si>
  <si>
    <t>WBS DAME/2012/C/DN7/5683946</t>
  </si>
  <si>
    <t>123278746</t>
  </si>
  <si>
    <t>WBS DCAS/2012/C/DM7/5650393</t>
  </si>
  <si>
    <t>123256072</t>
  </si>
  <si>
    <t>WBS DCAS/2012/C/DM7/5679818</t>
  </si>
  <si>
    <t>123278843</t>
  </si>
  <si>
    <t>WBS DCAS/2012/C/DN1/5663814</t>
  </si>
  <si>
    <t>123278728</t>
  </si>
  <si>
    <t>WBS DCAS/2012/C/DN2/5624728</t>
  </si>
  <si>
    <t>123278756</t>
  </si>
  <si>
    <t>WBS DCAS/2012/C/DN2/5631662</t>
  </si>
  <si>
    <t>123278759</t>
  </si>
  <si>
    <t>WBS DCAS/2012/C/DN2/5634277</t>
  </si>
  <si>
    <t>123278740</t>
  </si>
  <si>
    <t>WBS DCAS/2012/C/DN3/5648441</t>
  </si>
  <si>
    <t>123278725</t>
  </si>
  <si>
    <t>WBS DCAS/2012/C/DN4/5616276</t>
  </si>
  <si>
    <t>123278774</t>
  </si>
  <si>
    <t>WBS DCAS/2012/C/DN4/5643616</t>
  </si>
  <si>
    <t>123265589</t>
  </si>
  <si>
    <t>WBS DCAS/2012/D/DNY/5667498</t>
  </si>
  <si>
    <t>123278306</t>
  </si>
  <si>
    <t>WBS DCED/2011/C/DM9/5602958</t>
  </si>
  <si>
    <t>123256047</t>
  </si>
  <si>
    <t>WBS DCOT/2012/C/DRK/5649286</t>
  </si>
  <si>
    <t>123265598</t>
  </si>
  <si>
    <t>WBS DCRE/2012/C/DM9/5645192</t>
  </si>
  <si>
    <t>123256065</t>
  </si>
  <si>
    <t>WBS DCRE/2012/C/DRK/5631117</t>
  </si>
  <si>
    <t>123256026</t>
  </si>
  <si>
    <t>WBS DDAL/2012/C/DN1/5673669</t>
  </si>
  <si>
    <t>123278712</t>
  </si>
  <si>
    <t>WBS DEVA/2012/C/DM9/5628763</t>
  </si>
  <si>
    <t>123278720</t>
  </si>
  <si>
    <t>WBS DEVA/2012/C/DN4/5658689</t>
  </si>
  <si>
    <t>123265607</t>
  </si>
  <si>
    <t>WBS DGRA/2012/C/DN2/5651930</t>
  </si>
  <si>
    <t>123278762</t>
  </si>
  <si>
    <t>WBS DGRA/2012/C/DRC/5638413</t>
  </si>
  <si>
    <t>123278749</t>
  </si>
  <si>
    <t>WBS DGRA/2012/C/DRD/5674049</t>
  </si>
  <si>
    <t>123286005</t>
  </si>
  <si>
    <t>WBS DJOR/2011/C/DM9/5585669</t>
  </si>
  <si>
    <t>123242754</t>
  </si>
  <si>
    <t>WBS DJOR/2011/C/DRB/5621026</t>
  </si>
  <si>
    <t>123265529</t>
  </si>
  <si>
    <t>WBS DJOR/2012/C/DN2/5603147</t>
  </si>
  <si>
    <t>123256117</t>
  </si>
  <si>
    <t>WBS DJOR/2012/C/DN2/5617269</t>
  </si>
  <si>
    <t>123265563</t>
  </si>
  <si>
    <t>WBS DJOR/2012/C/DN2/5637048</t>
  </si>
  <si>
    <t>123278771</t>
  </si>
  <si>
    <t>WBS DJOR/2012/C/DRB/5637647</t>
  </si>
  <si>
    <t>123256050</t>
  </si>
  <si>
    <t>WBS DJOR/2012/C/DRB/5662837</t>
  </si>
  <si>
    <t>123278776</t>
  </si>
  <si>
    <t>WBS DJOR/2012/C/DRB/5672582</t>
  </si>
  <si>
    <t>123278777</t>
  </si>
  <si>
    <t>WBS DJOR/2012/C/DRB/5673006</t>
  </si>
  <si>
    <t>123256014</t>
  </si>
  <si>
    <t>WBS DKEM/2011/C/DN2/5589059</t>
  </si>
  <si>
    <t>123256017</t>
  </si>
  <si>
    <t>WBS DKEM/2011/C/DN2/5602045</t>
  </si>
  <si>
    <t>123265544</t>
  </si>
  <si>
    <t>WBS DKFC/2012/C/DM9/5668244</t>
  </si>
  <si>
    <t>123306433</t>
  </si>
  <si>
    <t>123287816</t>
  </si>
  <si>
    <t>WBS DKLA/2008/C/003/10036122</t>
  </si>
  <si>
    <t>123256096</t>
  </si>
  <si>
    <t>WBS DKLA/2012/C/DM7/5659081</t>
  </si>
  <si>
    <t>123278722</t>
  </si>
  <si>
    <t>WBS DKLA/2012/C/DRC/5684181</t>
  </si>
  <si>
    <t>123278731</t>
  </si>
  <si>
    <t>WBS DLAY/2012/C/DN7/5629851</t>
  </si>
  <si>
    <t>123265532</t>
  </si>
  <si>
    <t>WBS DLIN/2012/C/DN2/5628973</t>
  </si>
  <si>
    <t>123256123</t>
  </si>
  <si>
    <t>WBS DLIN/2012/C/DN2/5651841</t>
  </si>
  <si>
    <t>123272502</t>
  </si>
  <si>
    <t>123265592</t>
  </si>
  <si>
    <t>WBS DMED/2012/C/DRC/5603939</t>
  </si>
  <si>
    <t>123265582</t>
  </si>
  <si>
    <t>WBS DMED/2012/C/DRC/5603945</t>
  </si>
  <si>
    <t>123256105</t>
  </si>
  <si>
    <t>WBS DMET/2009/C/DN2/5335528</t>
  </si>
  <si>
    <t>123256114</t>
  </si>
  <si>
    <t>WBS DMET/2011/C/DM6/5590453</t>
  </si>
  <si>
    <t>123265579</t>
  </si>
  <si>
    <t>WBS DMET/2011/C/DM9/5558535</t>
  </si>
  <si>
    <t>123256111</t>
  </si>
  <si>
    <t>WBS DMET/2011/C/DN2/5589476</t>
  </si>
  <si>
    <t>123255508</t>
  </si>
  <si>
    <t>WBS DMET/2011/C/DN6/5529611</t>
  </si>
  <si>
    <t>123265541</t>
  </si>
  <si>
    <t>WBS DMET/2012/C/DM9/5663715</t>
  </si>
  <si>
    <t>123265538</t>
  </si>
  <si>
    <t>WBS DMET/2012/C/DN1/5660231</t>
  </si>
  <si>
    <t>123256108</t>
  </si>
  <si>
    <t>WBS DMET/2012/C/DN2/5531358</t>
  </si>
  <si>
    <t>123278863</t>
  </si>
  <si>
    <t>123256120</t>
  </si>
  <si>
    <t>WBS DMET/2012/C/DN2/5638666</t>
  </si>
  <si>
    <t>123256029</t>
  </si>
  <si>
    <t>WBS DMET/2012/C/DN3/5641961</t>
  </si>
  <si>
    <t>123256041</t>
  </si>
  <si>
    <t>WBS DMET/2012/C/DRC/5674556</t>
  </si>
  <si>
    <t>123242758</t>
  </si>
  <si>
    <t>WBS DMET/2012/C/DRI/5638778</t>
  </si>
  <si>
    <t>123255505</t>
  </si>
  <si>
    <t>WBS DMET/2012/C/DRI/5676028</t>
  </si>
  <si>
    <t>123278765</t>
  </si>
  <si>
    <t>WBS DMOA/2012/C/DM9/5597741</t>
  </si>
  <si>
    <t>123256099</t>
  </si>
  <si>
    <t>WBS DMOA/2012/C/DM9/5672179</t>
  </si>
  <si>
    <t>123265569</t>
  </si>
  <si>
    <t>WBS DMOA/2012/C/DN1/5646804</t>
  </si>
  <si>
    <t>123256059</t>
  </si>
  <si>
    <t>WBS DMOA/2012/C/DRC/5615101</t>
  </si>
  <si>
    <t>123256068</t>
  </si>
  <si>
    <t>WBS DMOA/2012/C/DRC/5656788</t>
  </si>
  <si>
    <t>123256032</t>
  </si>
  <si>
    <t>WBS DMOA/2012/C/DU1/5644929</t>
  </si>
  <si>
    <t>123265535</t>
  </si>
  <si>
    <t>WBS DMON/2012/C/DN1/5631355</t>
  </si>
  <si>
    <t>123278768</t>
  </si>
  <si>
    <t>WBS DMON/2012/C/DN4/5635865</t>
  </si>
  <si>
    <t>123255511</t>
  </si>
  <si>
    <t>WBS DOGD/2011/C/DN2/5576321</t>
  </si>
  <si>
    <t>123265585</t>
  </si>
  <si>
    <t>WBS DOGD/2012/C/DN2/5619270</t>
  </si>
  <si>
    <t>123265601</t>
  </si>
  <si>
    <t>WBS DPAR/2012/C/DN2/5652432</t>
  </si>
  <si>
    <t>123278842</t>
  </si>
  <si>
    <t>WBS DPAR/2012/C/DN4/5679810</t>
  </si>
  <si>
    <t>123255490</t>
  </si>
  <si>
    <t>WBS DPIN/2012/C/DN1/5659508</t>
  </si>
  <si>
    <t>123255493</t>
  </si>
  <si>
    <t>WBS DPIN/2012/C/DN1/5659512</t>
  </si>
  <si>
    <t>123278715</t>
  </si>
  <si>
    <t>WBS DPIN/2012/C/DN2/5636520</t>
  </si>
  <si>
    <t>123256102</t>
  </si>
  <si>
    <t>WBS DPIN/2012/C/DN2/5673996</t>
  </si>
  <si>
    <t>123242743</t>
  </si>
  <si>
    <t>123242744</t>
  </si>
  <si>
    <t>123278750</t>
  </si>
  <si>
    <t>WBS DPRE/2012/C/DRI/5685170</t>
  </si>
  <si>
    <t>123265610</t>
  </si>
  <si>
    <t>WBS DPRN/2012/C/DN1/5661292</t>
  </si>
  <si>
    <t>123286008</t>
  </si>
  <si>
    <t>WBS DRAW/2011/C/DN2/5611705</t>
  </si>
  <si>
    <t>123256081</t>
  </si>
  <si>
    <t>WBS DRAW/2011/C/DN2/5616908</t>
  </si>
  <si>
    <t>123256078</t>
  </si>
  <si>
    <t>WBS DRAW/2011/C/DU1/5592996</t>
  </si>
  <si>
    <t>123256084</t>
  </si>
  <si>
    <t>WBS DRAW/2012/C/DN6/5624430</t>
  </si>
  <si>
    <t>123273444</t>
  </si>
  <si>
    <t>WBS DRAW/2012/C/DRI/5655361</t>
  </si>
  <si>
    <t>123256090</t>
  </si>
  <si>
    <t>WBS DRAW/2012/C/DU1/5633108</t>
  </si>
  <si>
    <t>123265604</t>
  </si>
  <si>
    <t>WBS DRIC/2012/C/DN7/5602271</t>
  </si>
  <si>
    <t>123265575</t>
  </si>
  <si>
    <t>WBS DRIV/2012/C/DN2/5655699</t>
  </si>
  <si>
    <t>123285999</t>
  </si>
  <si>
    <t>WBS DROS/2012/C/DN1/5541143</t>
  </si>
  <si>
    <t>123265576</t>
  </si>
  <si>
    <t>WBS DROS/2012/C/DN1/5677330</t>
  </si>
  <si>
    <t>123265551</t>
  </si>
  <si>
    <t>WBS DROS/2012/C/DN2/5618633</t>
  </si>
  <si>
    <t>123278753</t>
  </si>
  <si>
    <t>WBS DROS/2012/C/DN2/5639983</t>
  </si>
  <si>
    <t>123256020</t>
  </si>
  <si>
    <t>WBS DROS/2012/C/DN2/5658826</t>
  </si>
  <si>
    <t>123256023</t>
  </si>
  <si>
    <t>WBS DROS/2012/C/DN2/5671870</t>
  </si>
  <si>
    <t>123265572</t>
  </si>
  <si>
    <t>WBS DSHE/2012/C/DM9/5650053</t>
  </si>
  <si>
    <t>123278743</t>
  </si>
  <si>
    <t>WBS DSMI/2012/C/DN1/5649323</t>
  </si>
  <si>
    <t>123278734</t>
  </si>
  <si>
    <t>WBS DSMI/2012/C/DN2/5638155</t>
  </si>
  <si>
    <t>123256071</t>
  </si>
  <si>
    <t>WBS DTOO/2012/C/DM3/5668548</t>
  </si>
  <si>
    <t>123256053</t>
  </si>
  <si>
    <t>WBS DTOO/2012/C/DN1/5609858</t>
  </si>
  <si>
    <t>123256056</t>
  </si>
  <si>
    <t>WBS DTOO/2012/C/DN1/5614353</t>
  </si>
  <si>
    <t>123256062</t>
  </si>
  <si>
    <t>WBS DTOO/2012/C/DRK/5624827</t>
  </si>
  <si>
    <t>123265588</t>
  </si>
  <si>
    <t>WBS DTRE/2012/C/DN1/5623388</t>
  </si>
  <si>
    <t>123285993</t>
  </si>
  <si>
    <t>WBS DWAL/2011/C/DM6/5423843</t>
  </si>
  <si>
    <t>123278303</t>
  </si>
  <si>
    <t>WBS DWAL/2011/C/DM9/5579224</t>
  </si>
  <si>
    <t>123286004</t>
  </si>
  <si>
    <t>WBS DWAL/2012/C/DM9/5674541</t>
  </si>
  <si>
    <t>123255502</t>
  </si>
  <si>
    <t>WBS DWAL/2012/C/DN2/5667484</t>
  </si>
  <si>
    <t>123256087</t>
  </si>
  <si>
    <t>WBS DWAL/2012/C/DRK/5632445</t>
  </si>
  <si>
    <t>123256075</t>
  </si>
  <si>
    <t>WBS DWOR/2011/C/DN4/5576282</t>
  </si>
  <si>
    <t>123278737</t>
  </si>
  <si>
    <t>WBS DWWO/2012/C/DM9/5647345</t>
  </si>
  <si>
    <t>123265548</t>
  </si>
  <si>
    <t>WBS DYAK/2012/C/DM6/5609375</t>
  </si>
  <si>
    <t>123265545</t>
  </si>
  <si>
    <t>WBS DYAK/2012/C/DN1/5676085</t>
  </si>
  <si>
    <t>123287823</t>
  </si>
  <si>
    <t>WBS DZCA/2011/C/003/ESA</t>
  </si>
  <si>
    <t>123255496</t>
  </si>
  <si>
    <t>WBS DZPU/2008/C/001/5608595</t>
  </si>
  <si>
    <t>123287841</t>
  </si>
  <si>
    <t>WBS TAME/2007/C/002/10032252</t>
  </si>
  <si>
    <t>123285992</t>
  </si>
  <si>
    <t>123286011</t>
  </si>
  <si>
    <t>WBS TGRA/2012/C/TRE/5668612</t>
  </si>
  <si>
    <t>123287814</t>
  </si>
  <si>
    <t>WBS TJOR/2010/C/005/10041801</t>
  </si>
  <si>
    <t>123268743</t>
  </si>
  <si>
    <t>123290468</t>
  </si>
  <si>
    <t>123268744</t>
  </si>
  <si>
    <t>123290478</t>
  </si>
  <si>
    <t>123278844</t>
  </si>
  <si>
    <t>WBS TMTS/2012/C/TRE/5603297</t>
  </si>
  <si>
    <t>123278845</t>
  </si>
  <si>
    <t>123287812</t>
  </si>
  <si>
    <t>123287819</t>
  </si>
  <si>
    <t>WBS TRIC/2011/C/002/ESA</t>
  </si>
  <si>
    <t>123242760</t>
  </si>
  <si>
    <t>WBS TWWO/2011/C/TRF/5581186</t>
  </si>
  <si>
    <t>DALB/2012/C/DM9/5631892</t>
  </si>
  <si>
    <t>DALB/2012/C/DM9/5641771</t>
  </si>
  <si>
    <t>DALB/2012/C/DN1/5627174</t>
  </si>
  <si>
    <t>DALB/2012/C/DN1/5630716</t>
  </si>
  <si>
    <t>DALB/2012/C/DN4/5665768</t>
  </si>
  <si>
    <t>DALB/2012/C/DN6/5637383</t>
  </si>
  <si>
    <t>DALB/2012/C/DN9/5669224</t>
  </si>
  <si>
    <t>DALB/2012/D/DNY/5651550</t>
  </si>
  <si>
    <t>DAME/2011/C/DN6/5612940</t>
  </si>
  <si>
    <t>DAME/2012/C/DM6/5669163</t>
  </si>
  <si>
    <t>DAME/2012/C/DM6/5669164</t>
  </si>
  <si>
    <t>DAME/2012/C/DN1/5643635</t>
  </si>
  <si>
    <t>DAME/2012/C/DN2/5637916</t>
  </si>
  <si>
    <t>DAME/2012/C/DN3/5626299</t>
  </si>
  <si>
    <t>DAME/2012/C/DN7/5683946</t>
  </si>
  <si>
    <t>DCAS/2012/C/DM7/5650393</t>
  </si>
  <si>
    <t>DCAS/2012/C/DM7/5679818</t>
  </si>
  <si>
    <t>DCAS/2012/C/DN1/5663814</t>
  </si>
  <si>
    <t>DCAS/2012/C/DN2/5624728</t>
  </si>
  <si>
    <t>DCAS/2012/C/DN2/5631662</t>
  </si>
  <si>
    <t>DCAS/2012/C/DN2/5634277</t>
  </si>
  <si>
    <t>DCAS/2012/C/DN3/5648441</t>
  </si>
  <si>
    <t>DCAS/2012/C/DN4/5616276</t>
  </si>
  <si>
    <t>DCAS/2012/C/DN4/5643616</t>
  </si>
  <si>
    <t>DCAS/2012/D/DNY/5667498</t>
  </si>
  <si>
    <t>DCED/2011/C/DM9/5602958</t>
  </si>
  <si>
    <t>DCOT/2012/C/DRK/5649286</t>
  </si>
  <si>
    <t>DCRE/2012/C/DM9/5645192</t>
  </si>
  <si>
    <t>DCRE/2012/C/DRK/5631117</t>
  </si>
  <si>
    <t>DDAL/2012/C/DN1/5673669</t>
  </si>
  <si>
    <t>DEVA/2012/C/DM9/5628763</t>
  </si>
  <si>
    <t>DEVA/2012/C/DN4/5658689</t>
  </si>
  <si>
    <t>DGRA/2012/C/DN2/5651930</t>
  </si>
  <si>
    <t>DGRA/2012/C/DRC/5638413</t>
  </si>
  <si>
    <t>DGRA/2012/C/DRD/5674049</t>
  </si>
  <si>
    <t>DJOR/2011/C/DM9/5585669</t>
  </si>
  <si>
    <t>DJOR/2011/C/DRB/5621026</t>
  </si>
  <si>
    <t>DJOR/2012/C/DN2/5603147</t>
  </si>
  <si>
    <t>DJOR/2012/C/DN2/5617269</t>
  </si>
  <si>
    <t>DJOR/2012/C/DN2/5637048</t>
  </si>
  <si>
    <t>DJOR/2012/C/DRB/5637647</t>
  </si>
  <si>
    <t>DJOR/2012/C/DRB/5662837</t>
  </si>
  <si>
    <t>DJOR/2012/C/DRB/5672582</t>
  </si>
  <si>
    <t>DJOR/2012/C/DRB/5673006</t>
  </si>
  <si>
    <t>DKEM/2011/C/DN2/5589059</t>
  </si>
  <si>
    <t>DKEM/2011/C/DN2/5602045</t>
  </si>
  <si>
    <t>DKFC/2012/C/DM9/5668244</t>
  </si>
  <si>
    <t>DKLA/2008/C/003/10036122</t>
  </si>
  <si>
    <t>DKLA/2012/C/DM7/5659081</t>
  </si>
  <si>
    <t>DKLA/2012/C/DRC/5684181</t>
  </si>
  <si>
    <t>DLAY/2012/C/DN7/5629851</t>
  </si>
  <si>
    <t>DLIN/2012/C/DN2/5628973</t>
  </si>
  <si>
    <t>DLIN/2012/C/DN2/5651841</t>
  </si>
  <si>
    <t>DMED/2012/C/DRC/5603939</t>
  </si>
  <si>
    <t>DMED/2012/C/DRC/5603945</t>
  </si>
  <si>
    <t>DMET/2009/C/DN2/5335528</t>
  </si>
  <si>
    <t>DMET/2011/C/DM6/5590453</t>
  </si>
  <si>
    <t>DMET/2011/C/DM9/5558535</t>
  </si>
  <si>
    <t>DMET/2011/C/DN2/5589476</t>
  </si>
  <si>
    <t>DMET/2011/C/DN6/5529611</t>
  </si>
  <si>
    <t>DMET/2012/C/DM9/5663715</t>
  </si>
  <si>
    <t>DMET/2012/C/DN1/5660231</t>
  </si>
  <si>
    <t>DMET/2012/C/DN2/5531358</t>
  </si>
  <si>
    <t>DMET/2012/C/DN2/5638666</t>
  </si>
  <si>
    <t>DMET/2012/C/DN3/5641961</t>
  </si>
  <si>
    <t>DMET/2012/C/DRC/5674556</t>
  </si>
  <si>
    <t>DMET/2012/C/DRI/5638778</t>
  </si>
  <si>
    <t>DMET/2012/C/DRI/5676028</t>
  </si>
  <si>
    <t>DMOA/2012/C/DM9/5597741</t>
  </si>
  <si>
    <t>DMOA/2012/C/DM9/5672179</t>
  </si>
  <si>
    <t>DMOA/2012/C/DN1/5646804</t>
  </si>
  <si>
    <t>DMOA/2012/C/DRC/5615101</t>
  </si>
  <si>
    <t>DMOA/2012/C/DRC/5656788</t>
  </si>
  <si>
    <t>DMOA/2012/C/DU1/5644929</t>
  </si>
  <si>
    <t>DMON/2012/C/DN1/5631355</t>
  </si>
  <si>
    <t>DMON/2012/C/DN4/5635865</t>
  </si>
  <si>
    <t>DOGD/2011/C/DN2/5576321</t>
  </si>
  <si>
    <t>DOGD/2012/C/DN2/5619270</t>
  </si>
  <si>
    <t>DPAR/2012/C/DN2/5652432</t>
  </si>
  <si>
    <t>DPAR/2012/C/DN4/5679810</t>
  </si>
  <si>
    <t>DPIN/2012/C/DN1/5659508</t>
  </si>
  <si>
    <t>DPIN/2012/C/DN1/5659512</t>
  </si>
  <si>
    <t>DPIN/2012/C/DN2/5636520</t>
  </si>
  <si>
    <t>DPIN/2012/C/DN2/5673996</t>
  </si>
  <si>
    <t>DPRE/2012/C/DRI/5685170</t>
  </si>
  <si>
    <t>DPRN/2012/C/DN1/5661292</t>
  </si>
  <si>
    <t>DRAW/2011/C/DN2/5611705</t>
  </si>
  <si>
    <t>DRAW/2011/C/DN2/5616908</t>
  </si>
  <si>
    <t>DRAW/2011/C/DU1/5592996</t>
  </si>
  <si>
    <t>DRAW/2012/C/DN6/5624430</t>
  </si>
  <si>
    <t>DRAW/2012/C/DRI/5655361</t>
  </si>
  <si>
    <t>DRAW/2012/C/DU1/5633108</t>
  </si>
  <si>
    <t>DRIC/2012/C/DN7/5602271</t>
  </si>
  <si>
    <t>DRIV/2012/C/DN2/5655699</t>
  </si>
  <si>
    <t>DROS/2012/C/DN1/5541143</t>
  </si>
  <si>
    <t>DROS/2012/C/DN1/5677330</t>
  </si>
  <si>
    <t>DROS/2012/C/DN2/5618633</t>
  </si>
  <si>
    <t>DROS/2012/C/DN2/5639983</t>
  </si>
  <si>
    <t>DROS/2012/C/DN2/5658826</t>
  </si>
  <si>
    <t>DROS/2012/C/DN2/5671870</t>
  </si>
  <si>
    <t>DSHE/2012/C/DM9/5650053</t>
  </si>
  <si>
    <t>DSMI/2012/C/DN1/5649323</t>
  </si>
  <si>
    <t>DSMI/2012/C/DN2/5638155</t>
  </si>
  <si>
    <t>DTOO/2012/C/DM3/5668548</t>
  </si>
  <si>
    <t>DTOO/2012/C/DN1/5609858</t>
  </si>
  <si>
    <t>DTOO/2012/C/DN1/5614353</t>
  </si>
  <si>
    <t>DTOO/2012/C/DRK/5624827</t>
  </si>
  <si>
    <t>DTRE/2012/C/DN1/5623388</t>
  </si>
  <si>
    <t>DWAL/2011/C/DM6/5423843</t>
  </si>
  <si>
    <t>DWAL/2011/C/DM9/5579224</t>
  </si>
  <si>
    <t>DWAL/2012/C/DM9/5674541</t>
  </si>
  <si>
    <t>DWAL/2012/C/DN2/5667484</t>
  </si>
  <si>
    <t>DWAL/2012/C/DRK/5632445</t>
  </si>
  <si>
    <t>DWOR/2011/C/DN4/5576282</t>
  </si>
  <si>
    <t>DWWO/2012/C/DM9/5647345</t>
  </si>
  <si>
    <t>DYAK/2012/C/DM6/5609375</t>
  </si>
  <si>
    <t>DYAK/2012/C/DN1/5676085</t>
  </si>
  <si>
    <t>DZCA/2011/C/003/ESA</t>
  </si>
  <si>
    <t>DZPU/2008/C/001/5608595</t>
  </si>
  <si>
    <t>TAME/2007/C/002/10032252</t>
  </si>
  <si>
    <t>TGRA/2012/C/TRE/5668612</t>
  </si>
  <si>
    <t>TJOR/2010/C/005/10041801</t>
  </si>
  <si>
    <t>TMTS/2012/C/TRE/5603297</t>
  </si>
  <si>
    <t>TRIC/2011/C/002/ESA</t>
  </si>
  <si>
    <t>TWWO/2011/C/TRF/5581186</t>
  </si>
  <si>
    <t>ACC:SIEGNER:OH TO UG CONV:516 KOUNS DR</t>
  </si>
  <si>
    <t>ACC:LOWES:DEMO APTS:ABT 1117 OAK ST SE</t>
  </si>
  <si>
    <t>SIEGNER:NEW HOUSE:516 KOUNS DR</t>
  </si>
  <si>
    <t>DEV:BECKER RIDGE SUB:40 LOTS PHASE 1</t>
  </si>
  <si>
    <t>WADE COX:IRRG PUMP:33927 BERRY DR,ALBANY</t>
  </si>
  <si>
    <t>DEV:BECKER RIDGE STL CITY OF MILLERSBURG</t>
  </si>
  <si>
    <t>COR: HSE MOVE PEAVY HOUSE</t>
  </si>
  <si>
    <t>DAL/ OMD TEMP ACCOMMODATION</t>
  </si>
  <si>
    <t>AMERICAN FORK CITY</t>
  </si>
  <si>
    <t>JER/FP#327601/270 N GENEVA RD,OREM/SHN12</t>
  </si>
  <si>
    <t>JER/FP#327603/260 N GENEVA RD,LIND/SHN12</t>
  </si>
  <si>
    <t>DANIEL STUTZ INDIANOLA</t>
  </si>
  <si>
    <t>ACC MS PROPERTIES 400 N GENEVA LINDON</t>
  </si>
  <si>
    <t>JOHN WORTHEN 445 MAMMOTH UTAH</t>
  </si>
  <si>
    <t>FP110203REPL OVLD PD XFMR422W900N AMFORK</t>
  </si>
  <si>
    <t>MID:4H96 RAISE LOW LINES WYDOT MAINT BLD</t>
  </si>
  <si>
    <t>CAS 5H162 RMP INSTALL 35' POLE &amp; REROUTE</t>
  </si>
  <si>
    <t>CA:5H164:TRACY GRIFFEE--9195 FLINT</t>
  </si>
  <si>
    <t>CA:5H616:J MORRISON--1104 COLE CRK, WELL</t>
  </si>
  <si>
    <t>MID:4H96 UNION TELE WY HWY 196 LARGENTS</t>
  </si>
  <si>
    <t>MID:4H96 STAPLE 3-SKYLN RANCH WATERWEL 1</t>
  </si>
  <si>
    <t>MID:4H96 STRACHAN EXPLORATION NEW WELL</t>
  </si>
  <si>
    <t>BUF:4H425 CROSS H RANCH 100 STOCKYARD RD</t>
  </si>
  <si>
    <t>CAS 9H336 ALTENBURG 12430 GARBUTT RD</t>
  </si>
  <si>
    <t>CAS 5H208 CAN DO COMP TEMP&lt;1YR 3131 SALT</t>
  </si>
  <si>
    <t>ACC: JAMES ADAMS, 475 E SOLANA CT,VIRGIN</t>
  </si>
  <si>
    <t>GOS-4M360-HAMPTON RD-GOSHEN-RMV 3-500KVA</t>
  </si>
  <si>
    <t>ALEXANDRE DAIRY - LOWER LAKE RD</t>
  </si>
  <si>
    <t>YUROK TRIBE-40 HUNTER CRK - REMOVE LITE</t>
  </si>
  <si>
    <t>DAL/FLYNN CASE 1PHS PRI O.H. LNX</t>
  </si>
  <si>
    <t>EVA14 OPTIBLEND</t>
  </si>
  <si>
    <t>EVA11 DENNIS CORNELISON</t>
  </si>
  <si>
    <t>ROBERT LEEN:NEW SHOP:722 CROOKS CREEK RD</t>
  </si>
  <si>
    <t>DRC MLN 5R133 PRI B POLES (2) 706 CREEK</t>
  </si>
  <si>
    <t>CVJ:5R52:RECON FROM 300602 TO 197200</t>
  </si>
  <si>
    <t>BTL16 STAIRS PLANT TO SOLITUDE, BIG CTNW</t>
  </si>
  <si>
    <t>ATF FP 031503 2115 E MEADOW LARK WY</t>
  </si>
  <si>
    <t>BECKSTRAND AND ASSO 6330 S 3000 E COTTON</t>
  </si>
  <si>
    <t>JAMES MILLER_12947 S 6100 W</t>
  </si>
  <si>
    <t>SDY13 POWER TO DETENTION POND PUMP</t>
  </si>
  <si>
    <t>DMP12 FP189608 REP VAULT/1PH GROUNDSLEEV</t>
  </si>
  <si>
    <t>ATF FP 339707 12851 S TIMP VIEW DR</t>
  </si>
  <si>
    <t>DRA12 FP353301 REPL 1PH TRANSFORMER</t>
  </si>
  <si>
    <t>TAY15 FP161612 REPL 1PH TRANSFORMER</t>
  </si>
  <si>
    <t>KEM23 CASEY QUINTARD</t>
  </si>
  <si>
    <t>KEM27 MIKE STEFONICK</t>
  </si>
  <si>
    <t>RPL REGS 4L3 MAC RED ROCK RD 252400</t>
  </si>
  <si>
    <t>K Falls Chiloquin Crater Lk Water  ESA</t>
  </si>
  <si>
    <t>WSI:5L18:INST CLEARPOLE:3909/055800</t>
  </si>
  <si>
    <t>HMK:5L56:RPL"A"POLE:01440007.0-063700</t>
  </si>
  <si>
    <t>ANG12-RECNDCTR 1200 W TO 477AAC. ANGLE</t>
  </si>
  <si>
    <t>CHINOOK WINDS MAINT. SHOP: 1777 NW 44TH</t>
  </si>
  <si>
    <t>IMPRINTS:UPGRADE TO 3PH: 1520 NE HWY 101</t>
  </si>
  <si>
    <t>OKN:5R55:RPL"B"POLE:01440003.0 084601</t>
  </si>
  <si>
    <t>OKN:5R55:RPL"B"POLE:01440003.0 086200</t>
  </si>
  <si>
    <t>MET/ROS#12/UTAH TRANSIT AUTHORITY</t>
  </si>
  <si>
    <t>MET,RDG14,COMCAST,2344S 3600W,WVC</t>
  </si>
  <si>
    <t>500 S OH TO UG CONVERSION</t>
  </si>
  <si>
    <t>CIR:TRM11/VERISON WIRELESS/ 9181 W.700 N</t>
  </si>
  <si>
    <t>MET,SNR13,WERNLI,264 GLENDALE,SLC</t>
  </si>
  <si>
    <t>CIR:PRR11/MESSINA BERNARD/CENTV</t>
  </si>
  <si>
    <t>MET/TRM13/LINE EXTENSION/683 S 4150 W</t>
  </si>
  <si>
    <t>DKL14/MET/W. VAL. CITY/2600 S 3200 W</t>
  </si>
  <si>
    <t>MET DCD17 UINTA BREWING 1760 FREMONT</t>
  </si>
  <si>
    <t>FPIA, FP051715,NEA15,RPLC B/O POLE</t>
  </si>
  <si>
    <t>ATF FP 154001 2050 S REDWOOD ROAD REP PL</t>
  </si>
  <si>
    <t>DCP FP 068100 570 E 600 S / CH STLT POLE</t>
  </si>
  <si>
    <t>JER, 114-21-16 #095003, EMERY TELE. GRNR</t>
  </si>
  <si>
    <t>LLOYD MCKINNEY, 1951 S.SPAN.VALLEY DRIVE</t>
  </si>
  <si>
    <t>CHARLES HOWARD, 369 E 200 S, TRI-PLEX</t>
  </si>
  <si>
    <t>FPIA #061206 "A" ITEM POLE, BOWEN CIRCLE</t>
  </si>
  <si>
    <t>MOA12, 114-26-22 #061406,ROTTED SEC.POLE</t>
  </si>
  <si>
    <t>HAV21-COOPER RECLOSER, MONTEZUMA CANYON</t>
  </si>
  <si>
    <t>RULON WISTISEN:2498 N CHESTERFIELD RD</t>
  </si>
  <si>
    <t>KENNETH ANDRUS 826 KELLY TOPONCE RD</t>
  </si>
  <si>
    <t>QWEST DSL SITE,50 WEST CENTER ST,WILLARD</t>
  </si>
  <si>
    <t>VERIZON WIRELESS 1760 W 2750 S OGDEN</t>
  </si>
  <si>
    <t>COA 11 / DAN BLONQUIST / 75 W 70 N COALV</t>
  </si>
  <si>
    <t>COA 11 / ROBERT CRITTENDEN / 415 BORDER</t>
  </si>
  <si>
    <t>PND22 DAN LINSKE</t>
  </si>
  <si>
    <t>BPN23 CALPET</t>
  </si>
  <si>
    <t>PND 21: JAMES NOBEL, SVC TO A STOCK WELL</t>
  </si>
  <si>
    <t>WST11 ATF STORM POLE 47 E 2ND S WESTON</t>
  </si>
  <si>
    <t>PNV-5D69/6045 NW PUCKETT RD 400 AMP</t>
  </si>
  <si>
    <t>RAW:9H444:SINCLAIR RIVER PUMP, LINE EXT</t>
  </si>
  <si>
    <t>RAW:9H757:SOURCE GAS, 10KVA XFMR,MTR,SER</t>
  </si>
  <si>
    <t>WAM 9H958; WAMSUTTER CONVERSION, PHASE 2</t>
  </si>
  <si>
    <t>SIN:5H856:TOWN OF SINCLAIR, STREET LIGHT</t>
  </si>
  <si>
    <t>HAN DCP:ATF:9H394:REPL FIRE DAMAGED POLE</t>
  </si>
  <si>
    <t>RAW:9H958:RECONDUCTOR 13.2 TO 34.5KV LN</t>
  </si>
  <si>
    <t>BUDGET2012:RCH13:REB.SEC BY SEWERPLNT</t>
  </si>
  <si>
    <t>9H720:SEHNART SYST, 810 LOUGH, LINE EXT</t>
  </si>
  <si>
    <t>MARCELLUS: 3-DUPLEX'S: 200 GREGORY, WNT</t>
  </si>
  <si>
    <t>DN1:CRUME:400A UPGRADE: 1398 DEVILS KNOB</t>
  </si>
  <si>
    <t>CITY OF M.C.: NEW WATER TREATEMENT PLANT</t>
  </si>
  <si>
    <t>DN2:TRI CITY WATER:NEW SVC:251 PACIFIC</t>
  </si>
  <si>
    <t>DN2 MITCHELL 3-PHS UPGRADE 1567 GRN SIDE</t>
  </si>
  <si>
    <t>DN2 LUND GEN SVC BARN 1262 KESTER RD RSB</t>
  </si>
  <si>
    <t>EDWARD DE LAITTRE,297N.600E,FIRTH</t>
  </si>
  <si>
    <t>SMF10 SIERRA HOMES 520 N. 600 E. SMF</t>
  </si>
  <si>
    <t>RAPTOR EVENT #3492,DROUBAY RD, ERDA</t>
  </si>
  <si>
    <t>RES. PERM. SERVICE FP11305005.0304600</t>
  </si>
  <si>
    <t>STEVE LEWIS 2171 W CENTER ST,RUSH VALLEY</t>
  </si>
  <si>
    <t>PCN15 11302005.0 RMV IDLE FACILITIES</t>
  </si>
  <si>
    <t>BTH12 RANDY MOULDING THATCHER, UTAH</t>
  </si>
  <si>
    <t>BOWMAN;5W154;JOINTUSEPOLES;363740&amp;41</t>
  </si>
  <si>
    <t>PLAZA:5W1:ACC:RE-LOCATE SEC POLE: 309912</t>
  </si>
  <si>
    <t>SIMPLOT FEEDERS LTD:REM LITS,POLES,WIRE</t>
  </si>
  <si>
    <t>T-MOBILE CELL TWR;UG SERVICE;DIXIE</t>
  </si>
  <si>
    <t>CREA;UG REMOVAL:MELROSE</t>
  </si>
  <si>
    <t>WOR 4H102: HAMILTON PROPERTIES, PUMP</t>
  </si>
  <si>
    <t>B.CARROLL:RELOCATE SEC POLE/RISER.M FREE</t>
  </si>
  <si>
    <t>5Y94:JOINT USE MAKE READY:14-17/340401</t>
  </si>
  <si>
    <t>C.SIMMOND:SERV FOR WELL:1001 N COORIEDAL</t>
  </si>
  <si>
    <t>Doug: Dist to Uranium One NE of DJ - ESA</t>
  </si>
  <si>
    <t>MILLVILLE SUB-RELOC POLES</t>
  </si>
  <si>
    <t>Lone Peak IM Flash 138kV Rdndnt Tie ESA</t>
  </si>
  <si>
    <t>LINE 71 POLE REPLACEMENTS</t>
  </si>
  <si>
    <t>Transmission Service to JVCC - ESA</t>
  </si>
  <si>
    <t>LINE 2-1 10 POLE REPLACEMENTS</t>
  </si>
  <si>
    <t>Incr 46 kV Load to Moroni Feed Co. - ESA</t>
  </si>
  <si>
    <t>BLUEMT:PL064061:3/013:INS STEEL TRUSS</t>
  </si>
  <si>
    <t>DORE/2012/C/DN9</t>
  </si>
  <si>
    <t>DORE/2012/D/DNY</t>
  </si>
  <si>
    <t>DKLA/2008/C/003</t>
  </si>
  <si>
    <t>K Falls Dist Chiloquin Crater Lk Water</t>
  </si>
  <si>
    <t>DIDA/2012/C/DRI</t>
  </si>
  <si>
    <t>DWYO/2012/C/DRI</t>
  </si>
  <si>
    <t>DWYO/2012/C/DU1</t>
  </si>
  <si>
    <t>DZCA/2011/C/003</t>
  </si>
  <si>
    <t>Douglas: Dist to Uranium One NE of DJ</t>
  </si>
  <si>
    <t>DZPU/2008/C/001</t>
  </si>
  <si>
    <t>Nibley Build 138-12.5kV 40MVA Sub</t>
  </si>
  <si>
    <t>TAME/2007/C/002</t>
  </si>
  <si>
    <t>Lone Peak IM Flash 138kV Redundant Tie</t>
  </si>
  <si>
    <t>TJOR/2010/C/005</t>
  </si>
  <si>
    <t>Transmission Service to Jordan Valley CC</t>
  </si>
  <si>
    <t>TRIC/2011/C/002</t>
  </si>
  <si>
    <t>Increase 46 kV Load to Moroni Feed Co.</t>
  </si>
  <si>
    <t>123310075</t>
  </si>
  <si>
    <t>123313048</t>
  </si>
  <si>
    <t>WBS SHTR/2009/C/018/EPCSCOPE</t>
  </si>
  <si>
    <t>123318264</t>
  </si>
  <si>
    <t>WBS DMED/2012/C/DN4/5631664</t>
  </si>
  <si>
    <t>123318267</t>
  </si>
  <si>
    <t>WBS DSHE/2012/C/DRK/5633059</t>
  </si>
  <si>
    <t>123318269</t>
  </si>
  <si>
    <t>WBS DALB/2012/C/DN1/5677045</t>
  </si>
  <si>
    <t>123318272</t>
  </si>
  <si>
    <t>WBS DMET/2012/C/DN7/5678226</t>
  </si>
  <si>
    <t>123318275</t>
  </si>
  <si>
    <t>WBS DCAS/2012/C/DM9/5606537</t>
  </si>
  <si>
    <t>123318278</t>
  </si>
  <si>
    <t>WBS DROS/2012/C/DN2/5640275</t>
  </si>
  <si>
    <t>123318281</t>
  </si>
  <si>
    <t>WBS DMAD/2012/C/DN2/5657493</t>
  </si>
  <si>
    <t>123318284</t>
  </si>
  <si>
    <t>WBS DGRA/2012/C/DRC/5662278</t>
  </si>
  <si>
    <t>123318287</t>
  </si>
  <si>
    <t>WBS DPAR/2012/C/DN2/5665215</t>
  </si>
  <si>
    <t>123318290</t>
  </si>
  <si>
    <t>WBS DSHE/2012/C/DN2/5683526</t>
  </si>
  <si>
    <t>123318291</t>
  </si>
  <si>
    <t>WBS DMET/2012/C/DM1/5686644</t>
  </si>
  <si>
    <t>123318294</t>
  </si>
  <si>
    <t>WBS DRIC/2011/C/DU1/5571049</t>
  </si>
  <si>
    <t>123318297</t>
  </si>
  <si>
    <t>WBS DRIC/2011/C/DU1/5571050</t>
  </si>
  <si>
    <t>123318300</t>
  </si>
  <si>
    <t>WBS DRIC/2012/C/DU1/5611948</t>
  </si>
  <si>
    <t>123318303</t>
  </si>
  <si>
    <t>WBS DGRA/2012/C/DRK/5626337</t>
  </si>
  <si>
    <t>123318306</t>
  </si>
  <si>
    <t>WBS DMET/2012/C/DRC/5627690</t>
  </si>
  <si>
    <t>123318309</t>
  </si>
  <si>
    <t>WBS DALB/2012/C/DN6/5647777</t>
  </si>
  <si>
    <t>123318512</t>
  </si>
  <si>
    <t>WBS DCAS/2012/C/DN1/5632521</t>
  </si>
  <si>
    <t>123318515</t>
  </si>
  <si>
    <t>WBS DAME/2012/C/DM9/5658479</t>
  </si>
  <si>
    <t>123318518</t>
  </si>
  <si>
    <t>WBS DPAR/2012/C/DN1/5670083</t>
  </si>
  <si>
    <t>123318521</t>
  </si>
  <si>
    <t>WBS DCAS/2012/C/DM9/5671590</t>
  </si>
  <si>
    <t>123318527</t>
  </si>
  <si>
    <t>WBS DROS/2012/C/DM6/5677809</t>
  </si>
  <si>
    <t>123318530</t>
  </si>
  <si>
    <t>WBS TPOR/2012/C/TM1/5684861</t>
  </si>
  <si>
    <t>123318533</t>
  </si>
  <si>
    <t>WBS DKLA/2012/C/DN2/5610780</t>
  </si>
  <si>
    <t>123318537</t>
  </si>
  <si>
    <t>WBS DMET/2012/C/DM9/5678924</t>
  </si>
  <si>
    <t>123318540</t>
  </si>
  <si>
    <t>WBS DMED/2012/C/DN6/5630559</t>
  </si>
  <si>
    <t>123318543</t>
  </si>
  <si>
    <t>WBS DLIN/2012/C/DM1/5634185</t>
  </si>
  <si>
    <t>123318546</t>
  </si>
  <si>
    <t>WBS DJOR/2012/C/DN4/5671875</t>
  </si>
  <si>
    <t>123318547</t>
  </si>
  <si>
    <t>WBS DKLA/2012/C/DN2/5680272</t>
  </si>
  <si>
    <t>123318550</t>
  </si>
  <si>
    <t>WBS DMED/2010/C/DRB/5452266</t>
  </si>
  <si>
    <t>123318553</t>
  </si>
  <si>
    <t>123318556</t>
  </si>
  <si>
    <t>WBS DWAL/2012/C/DN1/5621544</t>
  </si>
  <si>
    <t>123318559</t>
  </si>
  <si>
    <t>WBS DYAK/2012/C/DM9/5641241</t>
  </si>
  <si>
    <t>123318562</t>
  </si>
  <si>
    <t>WBS DMED/2012/C/DN1/5679978</t>
  </si>
  <si>
    <t>123318565</t>
  </si>
  <si>
    <t>WBS DROS/2012/C/DM9/5534966</t>
  </si>
  <si>
    <t>123318568</t>
  </si>
  <si>
    <t>WBS DOGD/2012/C/DN1/5638488</t>
  </si>
  <si>
    <t>123318571</t>
  </si>
  <si>
    <t>WBS DCED/2012/C/DN2/5650956</t>
  </si>
  <si>
    <t>123318575</t>
  </si>
  <si>
    <t>WBS DCED/2012/C/DN1/5667897</t>
  </si>
  <si>
    <t>123318579</t>
  </si>
  <si>
    <t>WBS DMOA/2012/C/DN2/5656017</t>
  </si>
  <si>
    <t>123318582</t>
  </si>
  <si>
    <t>WBS DWAL/2012/C/DM9/5660649</t>
  </si>
  <si>
    <t>123318585</t>
  </si>
  <si>
    <t>WBS DLIN/2011/C/DM1/5572540</t>
  </si>
  <si>
    <t>123318588</t>
  </si>
  <si>
    <t>WBS DMTS/2012/C/DN1/5606371</t>
  </si>
  <si>
    <t>123318591</t>
  </si>
  <si>
    <t>WBS DSMI/2012/C/DN2/5624959</t>
  </si>
  <si>
    <t>123319867</t>
  </si>
  <si>
    <t>123321154</t>
  </si>
  <si>
    <t>WBS TZME/2012/C/TU2/10046372</t>
  </si>
  <si>
    <t>123330602</t>
  </si>
  <si>
    <t>123330937</t>
  </si>
  <si>
    <t>WBS DMET/2012/C/DRC/5504794</t>
  </si>
  <si>
    <t>123330940</t>
  </si>
  <si>
    <t>WBS DDOU/2011/C/DN1/5566450</t>
  </si>
  <si>
    <t>123330943</t>
  </si>
  <si>
    <t>WBS DDOU/2011/C/DN2/5594787</t>
  </si>
  <si>
    <t>123330946</t>
  </si>
  <si>
    <t>WBS DOGD/2011/C/DN2/5598384</t>
  </si>
  <si>
    <t>123330949</t>
  </si>
  <si>
    <t>WBS DOGD/2011/C/DN2/5602150</t>
  </si>
  <si>
    <t>123330952</t>
  </si>
  <si>
    <t>WBS DOGD/2011/C/DN6/5612462</t>
  </si>
  <si>
    <t>123330955</t>
  </si>
  <si>
    <t>WBS DCED/2012/C/DN1/5620018</t>
  </si>
  <si>
    <t>123330958</t>
  </si>
  <si>
    <t>WBS DCED/2012/C/DN2/5626074</t>
  </si>
  <si>
    <t>123330962</t>
  </si>
  <si>
    <t>WBS DAME/2012/C/DN2/5669690</t>
  </si>
  <si>
    <t>123330963</t>
  </si>
  <si>
    <t>WBS DCED/2012/C/DN1/5686054</t>
  </si>
  <si>
    <t>123330966</t>
  </si>
  <si>
    <t>WBS DALB/2011/C/DN3/5511853</t>
  </si>
  <si>
    <t>123330969</t>
  </si>
  <si>
    <t>WBS DVER/2011/C/DN2/5564595</t>
  </si>
  <si>
    <t>123330972</t>
  </si>
  <si>
    <t>WBS DVER/2012/C/DN2/5622156</t>
  </si>
  <si>
    <t>123330975</t>
  </si>
  <si>
    <t>WBS DPRC/2012/C/DN1/5634694</t>
  </si>
  <si>
    <t>123330978</t>
  </si>
  <si>
    <t>WBS DLAR/2012/C/DN1/5657936</t>
  </si>
  <si>
    <t>123330981</t>
  </si>
  <si>
    <t>WBS DPRC/2012/C/DM9/5660573</t>
  </si>
  <si>
    <t>123330984</t>
  </si>
  <si>
    <t>WBS DPRC/2012/C/DN1/5666168</t>
  </si>
  <si>
    <t>123330987</t>
  </si>
  <si>
    <t>WBS DPRC/2012/C/DN2/5669943</t>
  </si>
  <si>
    <t>123330990</t>
  </si>
  <si>
    <t>WBS DPRC/2012/C/DN1/5675444</t>
  </si>
  <si>
    <t>123330991</t>
  </si>
  <si>
    <t>WBS DOGD/2012/C/DRD/5678479</t>
  </si>
  <si>
    <t>123330992</t>
  </si>
  <si>
    <t>WBS DMON/2012/C/DN1/5688335</t>
  </si>
  <si>
    <t>123330996</t>
  </si>
  <si>
    <t>WBS DRIV/2012/C/DN2/5553168</t>
  </si>
  <si>
    <t>123330999</t>
  </si>
  <si>
    <t>WBS DKLA/2011/C/DM7/5574434</t>
  </si>
  <si>
    <t>123331002</t>
  </si>
  <si>
    <t>WBS DPOR/2011/C/DM9/5583461</t>
  </si>
  <si>
    <t>123331007</t>
  </si>
  <si>
    <t>WBS DSTA/2011/C/DN1/5591958</t>
  </si>
  <si>
    <t>123331010</t>
  </si>
  <si>
    <t>WBS DRAW/2011/C/DU1/5597023</t>
  </si>
  <si>
    <t>123331240</t>
  </si>
  <si>
    <t>123332313</t>
  </si>
  <si>
    <t>WBS DRAW/2011/C/DRC/5601769</t>
  </si>
  <si>
    <t>123332316</t>
  </si>
  <si>
    <t>WBS DCOT/2012/C/DN2/5604583</t>
  </si>
  <si>
    <t>123332319</t>
  </si>
  <si>
    <t>WBS DCOT/2012/C/DN2/5605889</t>
  </si>
  <si>
    <t>123332322</t>
  </si>
  <si>
    <t>WBS DALB/2012/C/DN4/5608353</t>
  </si>
  <si>
    <t>123332325</t>
  </si>
  <si>
    <t>WBS DALB/2012/C/DRB/5608632</t>
  </si>
  <si>
    <t>123332328</t>
  </si>
  <si>
    <t>WBS DJOR/2012/C/DU1/5608665</t>
  </si>
  <si>
    <t>123332331</t>
  </si>
  <si>
    <t>WBS DWOR/2012/C/DN2/5613118</t>
  </si>
  <si>
    <t>123332334</t>
  </si>
  <si>
    <t>WBS DRIV/2012/C/DRK/5623618</t>
  </si>
  <si>
    <t>123332337</t>
  </si>
  <si>
    <t>WBS DPOR/2012/C/DN2/5624083</t>
  </si>
  <si>
    <t>123332340</t>
  </si>
  <si>
    <t>WBS DGRA/2012/C/DN1/5625155</t>
  </si>
  <si>
    <t>123332343</t>
  </si>
  <si>
    <t>WBS DGRA/2012/C/DM9/5632581</t>
  </si>
  <si>
    <t>123332346</t>
  </si>
  <si>
    <t>WBS DGRA/2012/C/DN2/5635226</t>
  </si>
  <si>
    <t>123332349</t>
  </si>
  <si>
    <t>WBS DMON/2012/C/DN1/5655259</t>
  </si>
  <si>
    <t>123332352</t>
  </si>
  <si>
    <t>WBS DGRA/2012/C/DN1/5660577</t>
  </si>
  <si>
    <t>123332355</t>
  </si>
  <si>
    <t>WBS DPAR/2012/C/DN1/5667930</t>
  </si>
  <si>
    <t>123332358</t>
  </si>
  <si>
    <t>WBS DROS/2012/C/DN2/5679768</t>
  </si>
  <si>
    <t>123332361</t>
  </si>
  <si>
    <t>WBS DLAY/2011/C/DN6/5526261</t>
  </si>
  <si>
    <t>123332364</t>
  </si>
  <si>
    <t>WBS DLAY/2011/C/DN6/5537949</t>
  </si>
  <si>
    <t>123332367</t>
  </si>
  <si>
    <t>WBS DBEN/2011/C/DM9/5545428</t>
  </si>
  <si>
    <t>123332370</t>
  </si>
  <si>
    <t>WBS DLAY/2011/C/DN6/5559272</t>
  </si>
  <si>
    <t>123332373</t>
  </si>
  <si>
    <t>WBS DKEM/2011/C/DN2/5566106</t>
  </si>
  <si>
    <t>123332376</t>
  </si>
  <si>
    <t>WBS DHOO/2011/C/DN2/5588130</t>
  </si>
  <si>
    <t>123332379</t>
  </si>
  <si>
    <t>WBS DBEN/2011/C/DRD/5588413</t>
  </si>
  <si>
    <t>123332382</t>
  </si>
  <si>
    <t>WBS DJOR/2012/C/DN1/5603076</t>
  </si>
  <si>
    <t>123332385</t>
  </si>
  <si>
    <t>WBS DJOR/2012/C/DN1/5606797</t>
  </si>
  <si>
    <t>123332388</t>
  </si>
  <si>
    <t>WBS DGRA/2011/C/DN2/5609045</t>
  </si>
  <si>
    <t>123332391</t>
  </si>
  <si>
    <t>WBS DBEN/2012/C/DM6/5615786</t>
  </si>
  <si>
    <t>123332394</t>
  </si>
  <si>
    <t>WBS DROS/2012/C/DN2/5667543</t>
  </si>
  <si>
    <t>123332397</t>
  </si>
  <si>
    <t>WBS DAME/2012/C/DM9/5668674</t>
  </si>
  <si>
    <t>123332398</t>
  </si>
  <si>
    <t>WBS DYRE/2012/C/DM7/5689433</t>
  </si>
  <si>
    <t>123332403</t>
  </si>
  <si>
    <t>WBS DMED/2011/C/DN2/5534487</t>
  </si>
  <si>
    <t>123332406</t>
  </si>
  <si>
    <t>WBS DBEN/2011/C/DN2/5545644</t>
  </si>
  <si>
    <t>123332409</t>
  </si>
  <si>
    <t>WBS DCAS/2011/C/DN2/5554981</t>
  </si>
  <si>
    <t>123332412</t>
  </si>
  <si>
    <t>WBS DDAL/2012/C/DN4/5590952</t>
  </si>
  <si>
    <t>123332415</t>
  </si>
  <si>
    <t>WBS DPRC/2012/C/DN1/5643835</t>
  </si>
  <si>
    <t>123332418</t>
  </si>
  <si>
    <t>WBS DPIN/2012/C/DN2/5646472</t>
  </si>
  <si>
    <t>123332421</t>
  </si>
  <si>
    <t>WBS DRIC/2012/C/DN1/5652892</t>
  </si>
  <si>
    <t>123332424</t>
  </si>
  <si>
    <t>WBS DPRC/2012/C/DN2/5658770</t>
  </si>
  <si>
    <t>123332427</t>
  </si>
  <si>
    <t>WBS DRIC/2012/C/DN1/5666807</t>
  </si>
  <si>
    <t>123332430</t>
  </si>
  <si>
    <t>WBS DPRC/2012/C/DN1/5668367</t>
  </si>
  <si>
    <t>123332896</t>
  </si>
  <si>
    <t>123338192</t>
  </si>
  <si>
    <t>WBS DOGD/2012/D/DNY/5675393</t>
  </si>
  <si>
    <t>123338193</t>
  </si>
  <si>
    <t>WBS DMET/2012/C/DRC/5645676</t>
  </si>
  <si>
    <t>123338195</t>
  </si>
  <si>
    <t>WBS DLAR/2010/C/DN1/5410125</t>
  </si>
  <si>
    <t>123338196</t>
  </si>
  <si>
    <t>WBS DGRA/2011/C/DN2/5590025</t>
  </si>
  <si>
    <t>123338197</t>
  </si>
  <si>
    <t>WBS DGRA/2011/C/DN2/5591358</t>
  </si>
  <si>
    <t>123339865</t>
  </si>
  <si>
    <t>WBS DPRE/2011/C/DN3/5542115</t>
  </si>
  <si>
    <t>123339868</t>
  </si>
  <si>
    <t>WBS DWAL/2011/C/DN2/5549770</t>
  </si>
  <si>
    <t>123339871</t>
  </si>
  <si>
    <t>WBS DCED/2012/C/DN1/5599857</t>
  </si>
  <si>
    <t>123339874</t>
  </si>
  <si>
    <t>WBS DYAK/2012/C/DN2/5612367</t>
  </si>
  <si>
    <t>123339877</t>
  </si>
  <si>
    <t>WBS DAST/2012/C/DN1/5617399</t>
  </si>
  <si>
    <t>123339880</t>
  </si>
  <si>
    <t>WBS DAST/2012/C/DN1/5620610</t>
  </si>
  <si>
    <t>123339883</t>
  </si>
  <si>
    <t>WBS TYAK/2012/C/TRE/5624944</t>
  </si>
  <si>
    <t>123339886</t>
  </si>
  <si>
    <t>WBS DCED/2012/C/DN2/5631994</t>
  </si>
  <si>
    <t>123339889</t>
  </si>
  <si>
    <t>WBS DROS/2012/C/DM6/5633988</t>
  </si>
  <si>
    <t>123339892</t>
  </si>
  <si>
    <t>WBS DROS/2012/C/DM6/5633990</t>
  </si>
  <si>
    <t>123339893</t>
  </si>
  <si>
    <t>WBS DLKT/2012/C/DN1/5685968</t>
  </si>
  <si>
    <t>123339896</t>
  </si>
  <si>
    <t>WBS DMET/2012/C/DRD/5692393</t>
  </si>
  <si>
    <t>123339899</t>
  </si>
  <si>
    <t>WBS DLAR/2011/C/DN2/5563259</t>
  </si>
  <si>
    <t>123339902</t>
  </si>
  <si>
    <t>WBS DROS/2012/C/DM6/5633991</t>
  </si>
  <si>
    <t>123339905</t>
  </si>
  <si>
    <t>WBS DROS/2012/C/DM6/5633992</t>
  </si>
  <si>
    <t>123339908</t>
  </si>
  <si>
    <t>WBS DJOR/2012/C/DM9/5682324</t>
  </si>
  <si>
    <t>123339911</t>
  </si>
  <si>
    <t>WBS DROS/2012/C/DM6/5686158</t>
  </si>
  <si>
    <t>123341714</t>
  </si>
  <si>
    <t>WBS DLAY/2011/C/DM9/5550051</t>
  </si>
  <si>
    <t>123341718</t>
  </si>
  <si>
    <t>WBS DROS/2012/C/DN2/5653835</t>
  </si>
  <si>
    <t>123341719</t>
  </si>
  <si>
    <t>WBS DAME/2012/C/DN2/5686190</t>
  </si>
  <si>
    <t>123341722</t>
  </si>
  <si>
    <t>WBS DROS/2012/C/DM6/5687072</t>
  </si>
  <si>
    <t>123341723</t>
  </si>
  <si>
    <t>WBS DGRA/2012/C/DM6/5687129</t>
  </si>
  <si>
    <t>123341724</t>
  </si>
  <si>
    <t>WBS DROS/2012/C/DM9/5693510</t>
  </si>
  <si>
    <t>123341727</t>
  </si>
  <si>
    <t>WBS DALB/2012/C/DN2/5589496</t>
  </si>
  <si>
    <t>123341730</t>
  </si>
  <si>
    <t>WBS DROS/2012/C/DM6/5650540</t>
  </si>
  <si>
    <t>123341733</t>
  </si>
  <si>
    <t>WBS DROS/2012/C/DM6/5650541</t>
  </si>
  <si>
    <t>123341736</t>
  </si>
  <si>
    <t>WBS DVER/2012/C/DN2/5656151</t>
  </si>
  <si>
    <t>123341739</t>
  </si>
  <si>
    <t>WBS DCED/2012/C/DM9/5659792</t>
  </si>
  <si>
    <t>123341742</t>
  </si>
  <si>
    <t>WBS DVER/2012/C/DM9/5669012</t>
  </si>
  <si>
    <t>123341743</t>
  </si>
  <si>
    <t>WBS DJOR/2012/C/DM2/5690945</t>
  </si>
  <si>
    <t>123341746</t>
  </si>
  <si>
    <t>WBS TJOR/2009/C/003/5430797</t>
  </si>
  <si>
    <t>123341748</t>
  </si>
  <si>
    <t>WBS DBEN/2011/D/DNY/5596785</t>
  </si>
  <si>
    <t>123341754</t>
  </si>
  <si>
    <t>WBS DKEM/2012/C/DN1/5640132</t>
  </si>
  <si>
    <t>123341757</t>
  </si>
  <si>
    <t>WBS DKEM/2012/C/DN1/5642939</t>
  </si>
  <si>
    <t>123341760</t>
  </si>
  <si>
    <t>WBS DKEM/2012/C/DN2/5647174</t>
  </si>
  <si>
    <t>123341763</t>
  </si>
  <si>
    <t>WBS DEVA/2012/C/DN1/5654709</t>
  </si>
  <si>
    <t>123341766</t>
  </si>
  <si>
    <t>WBS DSMI/2012/C/DN2/5657728</t>
  </si>
  <si>
    <t>123341769</t>
  </si>
  <si>
    <t>WBS DMET/2012/C/DM6/5658133</t>
  </si>
  <si>
    <t>123341772</t>
  </si>
  <si>
    <t>WBS DRIC/2012/C/DN2/5666407</t>
  </si>
  <si>
    <t>123341775</t>
  </si>
  <si>
    <t>WBS DSMI/2012/C/DN1/5670815</t>
  </si>
  <si>
    <t>123341778</t>
  </si>
  <si>
    <t>WBS DROS/2012/C/DN2/5678259</t>
  </si>
  <si>
    <t>123343688</t>
  </si>
  <si>
    <t>WBS DORE/2011/C/830/10044533</t>
  </si>
  <si>
    <t>123344369</t>
  </si>
  <si>
    <t>123352417</t>
  </si>
  <si>
    <t>123352419</t>
  </si>
  <si>
    <t>123352546</t>
  </si>
  <si>
    <t>WBS DWOR/2010/C/DRD/5482163</t>
  </si>
  <si>
    <t>123352549</t>
  </si>
  <si>
    <t>WBS DJOR/2012/C/DN2/5634477</t>
  </si>
  <si>
    <t>123352552</t>
  </si>
  <si>
    <t>WBS DRAW/2012/C/DN2/5641910</t>
  </si>
  <si>
    <t>123352555</t>
  </si>
  <si>
    <t>WBS DRAW/2012/C/DN2/5643034</t>
  </si>
  <si>
    <t>123352558</t>
  </si>
  <si>
    <t>WBS DJOR/2012/C/DM9/5651313</t>
  </si>
  <si>
    <t>123352561</t>
  </si>
  <si>
    <t>WBS DRAW/2012/C/DN2/5652762</t>
  </si>
  <si>
    <t>123352564</t>
  </si>
  <si>
    <t>WBS DRAW/2012/C/DN2/5654340</t>
  </si>
  <si>
    <t>123352567</t>
  </si>
  <si>
    <t>WBS DPEN/2012/C/DN2/5669508</t>
  </si>
  <si>
    <t>123352568</t>
  </si>
  <si>
    <t>WBS DOGD/2012/C/DN2/5678161</t>
  </si>
  <si>
    <t>123352571</t>
  </si>
  <si>
    <t>WBS DMOA/2011/C/DM9/5531597</t>
  </si>
  <si>
    <t>123352574</t>
  </si>
  <si>
    <t>WBS DYAK/2011/C/DN1/5533763</t>
  </si>
  <si>
    <t>123352577</t>
  </si>
  <si>
    <t>WBS DYAK/2011/C/DN2/5561665</t>
  </si>
  <si>
    <t>123352580</t>
  </si>
  <si>
    <t>WBS DYAK/2011/C/DN1/5568680</t>
  </si>
  <si>
    <t>123352583</t>
  </si>
  <si>
    <t>WBS DSUN/2011/C/DM9/5576413</t>
  </si>
  <si>
    <t>123352586</t>
  </si>
  <si>
    <t>WBS DYAK/2011/C/DN1/5577321</t>
  </si>
  <si>
    <t>123352589</t>
  </si>
  <si>
    <t>WBS DYAK/2011/C/DN2/5581973</t>
  </si>
  <si>
    <t>123352592</t>
  </si>
  <si>
    <t>WBS DYAK/2011/C/DN1/5590684</t>
  </si>
  <si>
    <t>123352595</t>
  </si>
  <si>
    <t>WBS DYAK/2011/C/DN2/5592984</t>
  </si>
  <si>
    <t>123352598</t>
  </si>
  <si>
    <t>WBS DYAK/2011/C/DN1/5596338</t>
  </si>
  <si>
    <t>123352601</t>
  </si>
  <si>
    <t>WBS DYAK/2011/C/DN1/5596872</t>
  </si>
  <si>
    <t>123352604</t>
  </si>
  <si>
    <t>WBS DYAK/2012/C/DN2/5598390</t>
  </si>
  <si>
    <t>123352607</t>
  </si>
  <si>
    <t>WBS DYAK/2011/C/DN2/5603034</t>
  </si>
  <si>
    <t>123352610</t>
  </si>
  <si>
    <t>WBS DSMI/2012/C/DN2/5603856</t>
  </si>
  <si>
    <t>123356230</t>
  </si>
  <si>
    <t>123357352</t>
  </si>
  <si>
    <t>WBS DWOR/2011/C/DN3/5514233</t>
  </si>
  <si>
    <t>123357353</t>
  </si>
  <si>
    <t>WBS DWOR/2012/C/DN3/5635298</t>
  </si>
  <si>
    <t>123357354</t>
  </si>
  <si>
    <t>WBS TREX/2008/C/001/10035815</t>
  </si>
  <si>
    <t>123357355</t>
  </si>
  <si>
    <t>WBS DJOR/2012/C/DN1/5660963</t>
  </si>
  <si>
    <t>123357357</t>
  </si>
  <si>
    <t>WBS DMED/2011/C/DN6/5584605</t>
  </si>
  <si>
    <t>123357359</t>
  </si>
  <si>
    <t>WBS DMTS/2012/C/DRA/5554746</t>
  </si>
  <si>
    <t>123357361</t>
  </si>
  <si>
    <t>WBS DALB/2012/C/DRD/5650171</t>
  </si>
  <si>
    <t>123357362</t>
  </si>
  <si>
    <t>WBS DJOR/2012/C/DN2/5637714</t>
  </si>
  <si>
    <t>123357364</t>
  </si>
  <si>
    <t>WBS TAST/2012/C/TRE/5682100</t>
  </si>
  <si>
    <t>123357366</t>
  </si>
  <si>
    <t>WBS DRIV/2012/C/DM9/5619735</t>
  </si>
  <si>
    <t>123357368</t>
  </si>
  <si>
    <t>WBS DDAL/2012/C/DM9/5636155</t>
  </si>
  <si>
    <t>123357369</t>
  </si>
  <si>
    <t>WBS DMED/2011/C/DN2/5516112</t>
  </si>
  <si>
    <t>123357371</t>
  </si>
  <si>
    <t>WBS DHOO/2011/C/DM9/5612798</t>
  </si>
  <si>
    <t>123357373</t>
  </si>
  <si>
    <t>WBS DMTS/2012/C/DN7/5649176</t>
  </si>
  <si>
    <t>123357671</t>
  </si>
  <si>
    <t>123357692</t>
  </si>
  <si>
    <t>123358170</t>
  </si>
  <si>
    <t>123358214</t>
  </si>
  <si>
    <t>123358216</t>
  </si>
  <si>
    <t>123358218</t>
  </si>
  <si>
    <t>123358220</t>
  </si>
  <si>
    <t>123358222</t>
  </si>
  <si>
    <t>123358224</t>
  </si>
  <si>
    <t>123358226</t>
  </si>
  <si>
    <t>123358571</t>
  </si>
  <si>
    <t>123358913</t>
  </si>
  <si>
    <t>WBS DYAK/2011/C/DN4/5605644</t>
  </si>
  <si>
    <t>123358916</t>
  </si>
  <si>
    <t>WBS DYAK/2012/C/DM9/5612611</t>
  </si>
  <si>
    <t>123358919</t>
  </si>
  <si>
    <t>WBS DMOA/2012/C/DU1/5614335</t>
  </si>
  <si>
    <t>123358922</t>
  </si>
  <si>
    <t>WBS DYAK/2012/C/DN2/5617325</t>
  </si>
  <si>
    <t>123358925</t>
  </si>
  <si>
    <t>WBS DMOA/2012/C/DN1/5621873</t>
  </si>
  <si>
    <t>123358928</t>
  </si>
  <si>
    <t>WBS DSUN/2012/C/DM9/5622164</t>
  </si>
  <si>
    <t>123358931</t>
  </si>
  <si>
    <t>WBS DMOA/2012/C/DN1/5623228</t>
  </si>
  <si>
    <t>123358934</t>
  </si>
  <si>
    <t>WBS DYAK/2012/C/DN4/5623629</t>
  </si>
  <si>
    <t>123358937</t>
  </si>
  <si>
    <t>WBS DYAK/2012/C/DN1/5623795</t>
  </si>
  <si>
    <t>123358940</t>
  </si>
  <si>
    <t>WBS DALB/2012/C/DN4/5635956</t>
  </si>
  <si>
    <t>123358943</t>
  </si>
  <si>
    <t>WBS DMOA/2012/C/DM9/5641856</t>
  </si>
  <si>
    <t>123358946</t>
  </si>
  <si>
    <t>WBS DMOA/2012/C/DN2/5642171</t>
  </si>
  <si>
    <t>123358949</t>
  </si>
  <si>
    <t>WBS DMOA/2012/C/DM9/5655093</t>
  </si>
  <si>
    <t>123358952</t>
  </si>
  <si>
    <t>WBS DMOA/2012/C/DM9/5658384</t>
  </si>
  <si>
    <t>123358959</t>
  </si>
  <si>
    <t>WBS DTOO/2012/C/DN2/5665856</t>
  </si>
  <si>
    <t>123358960</t>
  </si>
  <si>
    <t>WBS DSHE/2012/C/DM9/5682911</t>
  </si>
  <si>
    <t>123358961</t>
  </si>
  <si>
    <t>WBS DCAS/2012/C/DN1/5689253</t>
  </si>
  <si>
    <t>123358962</t>
  </si>
  <si>
    <t>WBS DPRC/2012/C/DRD/5696492</t>
  </si>
  <si>
    <t>123358965</t>
  </si>
  <si>
    <t>WBS DMED/2011/C/DN2/5604477</t>
  </si>
  <si>
    <t>123358968</t>
  </si>
  <si>
    <t>WBS DMED/2011/C/DM9/5607811</t>
  </si>
  <si>
    <t>123358971</t>
  </si>
  <si>
    <t>WBS DMED/2012/C/DRA/5607941</t>
  </si>
  <si>
    <t>123358974</t>
  </si>
  <si>
    <t>WBS DMED/2012/C/DM9/5611975</t>
  </si>
  <si>
    <t>123358977</t>
  </si>
  <si>
    <t>WBS DKLA/2012/C/DN4/5634407</t>
  </si>
  <si>
    <t>123358980</t>
  </si>
  <si>
    <t>WBS TAME/2009/C/001/5639658</t>
  </si>
  <si>
    <t>123358981</t>
  </si>
  <si>
    <t>WBS DMET/2012/C/DN1/5637507</t>
  </si>
  <si>
    <t>123358984</t>
  </si>
  <si>
    <t>WBS DAME/2012/C/DM9/5670755</t>
  </si>
  <si>
    <t>123358987</t>
  </si>
  <si>
    <t>WBS DRAW/2012/C/DM9/5682003</t>
  </si>
  <si>
    <t>123358990</t>
  </si>
  <si>
    <t>WBS DMET/2012/C/DRI/5685991</t>
  </si>
  <si>
    <t>123358993</t>
  </si>
  <si>
    <t>WBS DYRE/2011/C/DRK/5573375</t>
  </si>
  <si>
    <t>123358996</t>
  </si>
  <si>
    <t>WBS DDOU/2011/C/DRD/5583129</t>
  </si>
  <si>
    <t>123358999</t>
  </si>
  <si>
    <t>WBS DMTS/2011/C/DRD/5599144</t>
  </si>
  <si>
    <t>123359003</t>
  </si>
  <si>
    <t>WBS TBEN/2011/C/005/5609430</t>
  </si>
  <si>
    <t>123359006</t>
  </si>
  <si>
    <t>WBS DJOR/2011/C/DRC/5614066</t>
  </si>
  <si>
    <t>123359009</t>
  </si>
  <si>
    <t>WBS DVER/2012/C/DN2/5631958</t>
  </si>
  <si>
    <t>123359012</t>
  </si>
  <si>
    <t>WBS DVER/2012/C/DN2/5633569</t>
  </si>
  <si>
    <t>123359015</t>
  </si>
  <si>
    <t>WBS DJOR/2012/C/DRB/5638999</t>
  </si>
  <si>
    <t>123359018</t>
  </si>
  <si>
    <t>WBS DROS/2012/C/DM6/5650539</t>
  </si>
  <si>
    <t>123359020</t>
  </si>
  <si>
    <t>WBS DAST/2012/C/DM1/5696711</t>
  </si>
  <si>
    <t>123364982</t>
  </si>
  <si>
    <t>WBS DROS/2012/C/DM9/5640281</t>
  </si>
  <si>
    <t>123376825</t>
  </si>
  <si>
    <t>123318499</t>
  </si>
  <si>
    <t>SHTR/2009/C/018/EPCSCOPE</t>
  </si>
  <si>
    <t>DMED/2012/C/DN4/5631664</t>
  </si>
  <si>
    <t>DSHE/2012/C/DRK/5633059</t>
  </si>
  <si>
    <t>DALB/2012/C/DN1/5677045</t>
  </si>
  <si>
    <t>DMET/2012/C/DN7/5678226</t>
  </si>
  <si>
    <t>DCAS/2012/C/DM9/5606537</t>
  </si>
  <si>
    <t>DROS/2012/C/DN2/5640275</t>
  </si>
  <si>
    <t>DMAD/2012/C/DN2/5657493</t>
  </si>
  <si>
    <t>DGRA/2012/C/DRC/5662278</t>
  </si>
  <si>
    <t>DPAR/2012/C/DN2/5665215</t>
  </si>
  <si>
    <t>DSHE/2012/C/DN2/5683526</t>
  </si>
  <si>
    <t>DMET/2012/C/DM1/5686644</t>
  </si>
  <si>
    <t>DRIC/2011/C/DU1/5571049</t>
  </si>
  <si>
    <t>DRIC/2011/C/DU1/5571050</t>
  </si>
  <si>
    <t>DRIC/2012/C/DU1/5611948</t>
  </si>
  <si>
    <t>DGRA/2012/C/DRK/5626337</t>
  </si>
  <si>
    <t>DMET/2012/C/DRC/5627690</t>
  </si>
  <si>
    <t>DALB/2012/C/DN6/5647777</t>
  </si>
  <si>
    <t>DCAS/2012/C/DN1/5632521</t>
  </si>
  <si>
    <t>DAME/2012/C/DM9/5658479</t>
  </si>
  <si>
    <t>DPAR/2012/C/DN1/5670083</t>
  </si>
  <si>
    <t>DCAS/2012/C/DM9/5671590</t>
  </si>
  <si>
    <t>DROS/2012/C/DM6/5677809</t>
  </si>
  <si>
    <t>TPOR/2012/C/TM1/5684861</t>
  </si>
  <si>
    <t>DKLA/2012/C/DN2/5610780</t>
  </si>
  <si>
    <t>DMET/2012/C/DM9/5678924</t>
  </si>
  <si>
    <t>DMED/2012/C/DN6/5630559</t>
  </si>
  <si>
    <t>DLIN/2012/C/DM1/5634185</t>
  </si>
  <si>
    <t>DJOR/2012/C/DN4/5671875</t>
  </si>
  <si>
    <t>DKLA/2012/C/DN2/5680272</t>
  </si>
  <si>
    <t>DMED/2010/C/DRB/5452266</t>
  </si>
  <si>
    <t>DWAL/2012/C/DN1/5621544</t>
  </si>
  <si>
    <t>DYAK/2012/C/DM9/5641241</t>
  </si>
  <si>
    <t>DMED/2012/C/DN1/5679978</t>
  </si>
  <si>
    <t>DROS/2012/C/DM9/5534966</t>
  </si>
  <si>
    <t>DOGD/2012/C/DN1/5638488</t>
  </si>
  <si>
    <t>DCED/2012/C/DN2/5650956</t>
  </si>
  <si>
    <t>DCED/2012/C/DN1/5667897</t>
  </si>
  <si>
    <t>DMOA/2012/C/DN2/5656017</t>
  </si>
  <si>
    <t>DWAL/2012/C/DM9/5660649</t>
  </si>
  <si>
    <t>DLIN/2011/C/DM1/5572540</t>
  </si>
  <si>
    <t>DMTS/2012/C/DN1/5606371</t>
  </si>
  <si>
    <t>DSMI/2012/C/DN2/5624959</t>
  </si>
  <si>
    <t>TZME/2012/C/TU2/10046372</t>
  </si>
  <si>
    <t>DMET/2012/C/DRC/5504794</t>
  </si>
  <si>
    <t>DDOU/2011/C/DN1/5566450</t>
  </si>
  <si>
    <t>DDOU/2011/C/DN2/5594787</t>
  </si>
  <si>
    <t>DOGD/2011/C/DN2/5598384</t>
  </si>
  <si>
    <t>DOGD/2011/C/DN2/5602150</t>
  </si>
  <si>
    <t>DOGD/2011/C/DN6/5612462</t>
  </si>
  <si>
    <t>DCED/2012/C/DN1/5620018</t>
  </si>
  <si>
    <t>DCED/2012/C/DN2/5626074</t>
  </si>
  <si>
    <t>DAME/2012/C/DN2/5669690</t>
  </si>
  <si>
    <t>DCED/2012/C/DN1/5686054</t>
  </si>
  <si>
    <t>DALB/2011/C/DN3/5511853</t>
  </si>
  <si>
    <t>DVER/2011/C/DN2/5564595</t>
  </si>
  <si>
    <t>DVER/2012/C/DN2/5622156</t>
  </si>
  <si>
    <t>DPRC/2012/C/DN1/5634694</t>
  </si>
  <si>
    <t>DLAR/2012/C/DN1/5657936</t>
  </si>
  <si>
    <t>DPRC/2012/C/DM9/5660573</t>
  </si>
  <si>
    <t>DPRC/2012/C/DN1/5666168</t>
  </si>
  <si>
    <t>DPRC/2012/C/DN2/5669943</t>
  </si>
  <si>
    <t>DPRC/2012/C/DN1/5675444</t>
  </si>
  <si>
    <t>DOGD/2012/C/DRD/5678479</t>
  </si>
  <si>
    <t>DMON/2012/C/DN1/5688335</t>
  </si>
  <si>
    <t>DRIV/2012/C/DN2/5553168</t>
  </si>
  <si>
    <t>DKLA/2011/C/DM7/5574434</t>
  </si>
  <si>
    <t>DPOR/2011/C/DM9/5583461</t>
  </si>
  <si>
    <t>DSTA/2011/C/DN1/5591958</t>
  </si>
  <si>
    <t>DRAW/2011/C/DU1/5597023</t>
  </si>
  <si>
    <t>DRAW/2011/C/DRC/5601769</t>
  </si>
  <si>
    <t>DCOT/2012/C/DN2/5604583</t>
  </si>
  <si>
    <t>DCOT/2012/C/DN2/5605889</t>
  </si>
  <si>
    <t>DALB/2012/C/DN4/5608353</t>
  </si>
  <si>
    <t>DALB/2012/C/DRB/5608632</t>
  </si>
  <si>
    <t>DJOR/2012/C/DU1/5608665</t>
  </si>
  <si>
    <t>DWOR/2012/C/DN2/5613118</t>
  </si>
  <si>
    <t>DRIV/2012/C/DRK/5623618</t>
  </si>
  <si>
    <t>DPOR/2012/C/DN2/5624083</t>
  </si>
  <si>
    <t>DGRA/2012/C/DN1/5625155</t>
  </si>
  <si>
    <t>DGRA/2012/C/DM9/5632581</t>
  </si>
  <si>
    <t>DGRA/2012/C/DN2/5635226</t>
  </si>
  <si>
    <t>DMON/2012/C/DN1/5655259</t>
  </si>
  <si>
    <t>DGRA/2012/C/DN1/5660577</t>
  </si>
  <si>
    <t>DPAR/2012/C/DN1/5667930</t>
  </si>
  <si>
    <t>DROS/2012/C/DN2/5679768</t>
  </si>
  <si>
    <t>DLAY/2011/C/DN6/5526261</t>
  </si>
  <si>
    <t>DLAY/2011/C/DN6/5537949</t>
  </si>
  <si>
    <t>DBEN/2011/C/DM9/5545428</t>
  </si>
  <si>
    <t>DLAY/2011/C/DN6/5559272</t>
  </si>
  <si>
    <t>DKEM/2011/C/DN2/5566106</t>
  </si>
  <si>
    <t>DHOO/2011/C/DN2/5588130</t>
  </si>
  <si>
    <t>DBEN/2011/C/DRD/5588413</t>
  </si>
  <si>
    <t>DJOR/2012/C/DN1/5603076</t>
  </si>
  <si>
    <t>DJOR/2012/C/DN1/5606797</t>
  </si>
  <si>
    <t>DGRA/2011/C/DN2/5609045</t>
  </si>
  <si>
    <t>DBEN/2012/C/DM6/5615786</t>
  </si>
  <si>
    <t>DROS/2012/C/DN2/5667543</t>
  </si>
  <si>
    <t>DAME/2012/C/DM9/5668674</t>
  </si>
  <si>
    <t>DYRE/2012/C/DM7/5689433</t>
  </si>
  <si>
    <t>DMED/2011/C/DN2/5534487</t>
  </si>
  <si>
    <t>DBEN/2011/C/DN2/5545644</t>
  </si>
  <si>
    <t>DCAS/2011/C/DN2/5554981</t>
  </si>
  <si>
    <t>DDAL/2012/C/DN4/5590952</t>
  </si>
  <si>
    <t>DPRC/2012/C/DN1/5643835</t>
  </si>
  <si>
    <t>DPIN/2012/C/DN2/5646472</t>
  </si>
  <si>
    <t>DRIC/2012/C/DN1/5652892</t>
  </si>
  <si>
    <t>DPRC/2012/C/DN2/5658770</t>
  </si>
  <si>
    <t>DRIC/2012/C/DN1/5666807</t>
  </si>
  <si>
    <t>DPRC/2012/C/DN1/5668367</t>
  </si>
  <si>
    <t>DOGD/2012/D/DNY/5675393</t>
  </si>
  <si>
    <t>DMET/2012/C/DRC/5645676</t>
  </si>
  <si>
    <t>DLAR/2010/C/DN1/5410125</t>
  </si>
  <si>
    <t>DGRA/2011/C/DN2/5590025</t>
  </si>
  <si>
    <t>DGRA/2011/C/DN2/5591358</t>
  </si>
  <si>
    <t>DPRE/2011/C/DN3/5542115</t>
  </si>
  <si>
    <t>DWAL/2011/C/DN2/5549770</t>
  </si>
  <si>
    <t>DCED/2012/C/DN1/5599857</t>
  </si>
  <si>
    <t>DYAK/2012/C/DN2/5612367</t>
  </si>
  <si>
    <t>DAST/2012/C/DN1/5617399</t>
  </si>
  <si>
    <t>DAST/2012/C/DN1/5620610</t>
  </si>
  <si>
    <t>TYAK/2012/C/TRE/5624944</t>
  </si>
  <si>
    <t>DCED/2012/C/DN2/5631994</t>
  </si>
  <si>
    <t>DROS/2012/C/DM6/5633988</t>
  </si>
  <si>
    <t>DROS/2012/C/DM6/5633990</t>
  </si>
  <si>
    <t>DLKT/2012/C/DN1/5685968</t>
  </si>
  <si>
    <t>DMET/2012/C/DRD/5692393</t>
  </si>
  <si>
    <t>DLAR/2011/C/DN2/5563259</t>
  </si>
  <si>
    <t>DROS/2012/C/DM6/5633991</t>
  </si>
  <si>
    <t>DROS/2012/C/DM6/5633992</t>
  </si>
  <si>
    <t>DJOR/2012/C/DM9/5682324</t>
  </si>
  <si>
    <t>DROS/2012/C/DM6/5686158</t>
  </si>
  <si>
    <t>DLAY/2011/C/DM9/5550051</t>
  </si>
  <si>
    <t>DROS/2012/C/DN2/5653835</t>
  </si>
  <si>
    <t>DAME/2012/C/DN2/5686190</t>
  </si>
  <si>
    <t>DROS/2012/C/DM6/5687072</t>
  </si>
  <si>
    <t>DGRA/2012/C/DM6/5687129</t>
  </si>
  <si>
    <t>DROS/2012/C/DM9/5693510</t>
  </si>
  <si>
    <t>DALB/2012/C/DN2/5589496</t>
  </si>
  <si>
    <t>DROS/2012/C/DM6/5650540</t>
  </si>
  <si>
    <t>DROS/2012/C/DM6/5650541</t>
  </si>
  <si>
    <t>DVER/2012/C/DN2/5656151</t>
  </si>
  <si>
    <t>DCED/2012/C/DM9/5659792</t>
  </si>
  <si>
    <t>DVER/2012/C/DM9/5669012</t>
  </si>
  <si>
    <t>DJOR/2012/C/DM2/5690945</t>
  </si>
  <si>
    <t>TJOR/2009/C/003/5430797</t>
  </si>
  <si>
    <t>DBEN/2011/D/DNY/5596785</t>
  </si>
  <si>
    <t>DKEM/2012/C/DN1/5640132</t>
  </si>
  <si>
    <t>DKEM/2012/C/DN1/5642939</t>
  </si>
  <si>
    <t>DKEM/2012/C/DN2/5647174</t>
  </si>
  <si>
    <t>DEVA/2012/C/DN1/5654709</t>
  </si>
  <si>
    <t>DSMI/2012/C/DN2/5657728</t>
  </si>
  <si>
    <t>DMET/2012/C/DM6/5658133</t>
  </si>
  <si>
    <t>DRIC/2012/C/DN2/5666407</t>
  </si>
  <si>
    <t>DSMI/2012/C/DN1/5670815</t>
  </si>
  <si>
    <t>DROS/2012/C/DN2/5678259</t>
  </si>
  <si>
    <t>DORE/2011/C/830/10044533</t>
  </si>
  <si>
    <t>DWOR/2010/C/DRD/5482163</t>
  </si>
  <si>
    <t>DJOR/2012/C/DN2/5634477</t>
  </si>
  <si>
    <t>DRAW/2012/C/DN2/5641910</t>
  </si>
  <si>
    <t>DRAW/2012/C/DN2/5643034</t>
  </si>
  <si>
    <t>DJOR/2012/C/DM9/5651313</t>
  </si>
  <si>
    <t>DRAW/2012/C/DN2/5652762</t>
  </si>
  <si>
    <t>DRAW/2012/C/DN2/5654340</t>
  </si>
  <si>
    <t>DPEN/2012/C/DN2/5669508</t>
  </si>
  <si>
    <t>DOGD/2012/C/DN2/5678161</t>
  </si>
  <si>
    <t>DMOA/2011/C/DM9/5531597</t>
  </si>
  <si>
    <t>DYAK/2011/C/DN1/5533763</t>
  </si>
  <si>
    <t>DYAK/2011/C/DN2/5561665</t>
  </si>
  <si>
    <t>DYAK/2011/C/DN1/5568680</t>
  </si>
  <si>
    <t>DSUN/2011/C/DM9/5576413</t>
  </si>
  <si>
    <t>DYAK/2011/C/DN1/5577321</t>
  </si>
  <si>
    <t>DYAK/2011/C/DN2/5581973</t>
  </si>
  <si>
    <t>DYAK/2011/C/DN1/5590684</t>
  </si>
  <si>
    <t>DYAK/2011/C/DN2/5592984</t>
  </si>
  <si>
    <t>DYAK/2011/C/DN1/5596338</t>
  </si>
  <si>
    <t>DYAK/2011/C/DN1/5596872</t>
  </si>
  <si>
    <t>DYAK/2012/C/DN2/5598390</t>
  </si>
  <si>
    <t>DYAK/2011/C/DN2/5603034</t>
  </si>
  <si>
    <t>DSMI/2012/C/DN2/5603856</t>
  </si>
  <si>
    <t>DWOR/2011/C/DN3/5514233</t>
  </si>
  <si>
    <t>DWOR/2012/C/DN3/5635298</t>
  </si>
  <si>
    <t>TREX/2008/C/001/10035815</t>
  </si>
  <si>
    <t>DJOR/2012/C/DN1/5660963</t>
  </si>
  <si>
    <t>DMED/2011/C/DN6/5584605</t>
  </si>
  <si>
    <t>DMTS/2012/C/DRA/5554746</t>
  </si>
  <si>
    <t>DALB/2012/C/DRD/5650171</t>
  </si>
  <si>
    <t>DJOR/2012/C/DN2/5637714</t>
  </si>
  <si>
    <t>TAST/2012/C/TRE/5682100</t>
  </si>
  <si>
    <t>DRIV/2012/C/DM9/5619735</t>
  </si>
  <si>
    <t>DDAL/2012/C/DM9/5636155</t>
  </si>
  <si>
    <t>DMED/2011/C/DN2/5516112</t>
  </si>
  <si>
    <t>DHOO/2011/C/DM9/5612798</t>
  </si>
  <si>
    <t>DMTS/2012/C/DN7/5649176</t>
  </si>
  <si>
    <t>DYAK/2011/C/DN4/5605644</t>
  </si>
  <si>
    <t>DYAK/2012/C/DM9/5612611</t>
  </si>
  <si>
    <t>DMOA/2012/C/DU1/5614335</t>
  </si>
  <si>
    <t>DYAK/2012/C/DN2/5617325</t>
  </si>
  <si>
    <t>DMOA/2012/C/DN1/5621873</t>
  </si>
  <si>
    <t>DSUN/2012/C/DM9/5622164</t>
  </si>
  <si>
    <t>DMOA/2012/C/DN1/5623228</t>
  </si>
  <si>
    <t>DYAK/2012/C/DN4/5623629</t>
  </si>
  <si>
    <t>DYAK/2012/C/DN1/5623795</t>
  </si>
  <si>
    <t>DALB/2012/C/DN4/5635956</t>
  </si>
  <si>
    <t>DMOA/2012/C/DM9/5641856</t>
  </si>
  <si>
    <t>DMOA/2012/C/DN2/5642171</t>
  </si>
  <si>
    <t>DMOA/2012/C/DM9/5655093</t>
  </si>
  <si>
    <t>DMOA/2012/C/DM9/5658384</t>
  </si>
  <si>
    <t>DTOO/2012/C/DN2/5665856</t>
  </si>
  <si>
    <t>DSHE/2012/C/DM9/5682911</t>
  </si>
  <si>
    <t>DCAS/2012/C/DN1/5689253</t>
  </si>
  <si>
    <t>DPRC/2012/C/DRD/5696492</t>
  </si>
  <si>
    <t>DMED/2011/C/DN2/5604477</t>
  </si>
  <si>
    <t>DMED/2011/C/DM9/5607811</t>
  </si>
  <si>
    <t>DMED/2012/C/DRA/5607941</t>
  </si>
  <si>
    <t>DMED/2012/C/DM9/5611975</t>
  </si>
  <si>
    <t>DKLA/2012/C/DN4/5634407</t>
  </si>
  <si>
    <t>TAME/2009/C/001/5639658</t>
  </si>
  <si>
    <t>DMET/2012/C/DN1/5637507</t>
  </si>
  <si>
    <t>DAME/2012/C/DM9/5670755</t>
  </si>
  <si>
    <t>DRAW/2012/C/DM9/5682003</t>
  </si>
  <si>
    <t>DMET/2012/C/DRI/5685991</t>
  </si>
  <si>
    <t>DYRE/2011/C/DRK/5573375</t>
  </si>
  <si>
    <t>DDOU/2011/C/DRD/5583129</t>
  </si>
  <si>
    <t>DMTS/2011/C/DRD/5599144</t>
  </si>
  <si>
    <t>TBEN/2011/C/005/5609430</t>
  </si>
  <si>
    <t>DJOR/2011/C/DRC/5614066</t>
  </si>
  <si>
    <t>DVER/2012/C/DN2/5631958</t>
  </si>
  <si>
    <t>DVER/2012/C/DN2/5633569</t>
  </si>
  <si>
    <t>DJOR/2012/C/DRB/5638999</t>
  </si>
  <si>
    <t>DROS/2012/C/DM6/5650539</t>
  </si>
  <si>
    <t>DAST/2012/C/DM1/5696711</t>
  </si>
  <si>
    <t>DROS/2012/C/DM9/5640281</t>
  </si>
  <si>
    <t>300 Develop RO EPC workscope</t>
  </si>
  <si>
    <t>HYDRO-FLOW:IRR PUMP:4326 FERN VALLEY RD</t>
  </si>
  <si>
    <t>RMV POLE AND TRANSFORMER FP 235102</t>
  </si>
  <si>
    <t>4M63: NEW HOUSE: DAN ROTH: 200A UG SVC</t>
  </si>
  <si>
    <t>OAK04 FP185000 CORRECT VOLTAGE ISSUE</t>
  </si>
  <si>
    <t>MID:4H96 RMP R/W ISSUE 518 PEAKE ST</t>
  </si>
  <si>
    <t>DN2:DFN:1-PHS SVC: 3456 W GOEDECK RSBG</t>
  </si>
  <si>
    <t>WSP-4D68/WARM SPRING NEW CASINO SIGN</t>
  </si>
  <si>
    <t>GRP:5R173:RPL "B" POLE:01336005.0/107501</t>
  </si>
  <si>
    <t>SNY 16 / HORROCKS ENGINEERING / 1720 TOL</t>
  </si>
  <si>
    <t>COMMERCIAL SERVICE TO SHOP</t>
  </si>
  <si>
    <t>MET:NSL ROAD WIDENING POLE RELOC MAIN ST</t>
  </si>
  <si>
    <t>PANGUITCH 12 FUSE CORRINATION</t>
  </si>
  <si>
    <t>ELS11:ELSINORE, UT:FUSE COORDINATION</t>
  </si>
  <si>
    <t>DRK:A16258:RMV PL:5030 MONUMENT DR, GP</t>
  </si>
  <si>
    <t>DRC.MAG11/MET/2845 S. 8600 W.  MAGNA, UT</t>
  </si>
  <si>
    <t>CITY OF ALBANY:DECOR STL:BROADALBIN ST</t>
  </si>
  <si>
    <t>CA:5HXXX--ROBBINS--30000 GARBUTT</t>
  </si>
  <si>
    <t>SOUND ADVICE 663 W STATE RD #2 PLGRU</t>
  </si>
  <si>
    <t>COA 12 / STEVE LUCZAK / 1779 S HOYTSVILL</t>
  </si>
  <si>
    <t>CAS 5H168 BAKER 3034 GARDEN CRK OH TO UG</t>
  </si>
  <si>
    <t>GAZ:5U52:JER MAKE READY WK: 3004/153900</t>
  </si>
  <si>
    <t>TRIMET SE 8TH AND SE DIVISION PL REL 6/1</t>
  </si>
  <si>
    <t>TORE/2012/C/TM1</t>
  </si>
  <si>
    <t>Oregon - Mand-Trans Hwy Rel</t>
  </si>
  <si>
    <t>KF AIR BASE SOUTH GUARD HOUSE</t>
  </si>
  <si>
    <t>MET VLY12 MOTORSPORTSLAND 159 E 4050 S</t>
  </si>
  <si>
    <t>SCE-5R182 DN6 HWY 99 HAZEL TO PINE, C.P.</t>
  </si>
  <si>
    <t>DVK:4A310:ODOT CULVERT:101 &amp; DRIFT CR</t>
  </si>
  <si>
    <t>DRPR CTY SPKLR/SUNCRST</t>
  </si>
  <si>
    <t>SEVERSON, 1HP WELL PUMP, CROSS RD, KFALL</t>
  </si>
  <si>
    <t>VIL-5R305-4640 GRUMMAN RD-MED</t>
  </si>
  <si>
    <t>BARTELS:NEW HOUSE; POMEROY.</t>
  </si>
  <si>
    <t>WASHINGTON FEDERAL:OH/UG CONV:SUMMITVIEW</t>
  </si>
  <si>
    <t>SCE-5R184 DN1 2609 BEALL LANE, CENTRALPT</t>
  </si>
  <si>
    <t>WTN:5U49:RMV TREE CONTACT:427 HILL WINT</t>
  </si>
  <si>
    <t>LAKEVIEW FARMS PHS 3 5321S 6050W HOOPER</t>
  </si>
  <si>
    <t>FUTURE PLAYERS N I15, SIGN, BEAVER UT</t>
  </si>
  <si>
    <t>MLF11 CB STORAGE MILFORD SVC CTR MILFORD</t>
  </si>
  <si>
    <t>MOAB COMM. SCHOOL, 358 E 300 S, UPGRADE</t>
  </si>
  <si>
    <t>NELSON IRRIGATION OH TO UG CONV</t>
  </si>
  <si>
    <t>DVK:4A338:MILLPORT BRIDGE ALTERNATE FEED</t>
  </si>
  <si>
    <t>WEE 5G83 FULLER DR. SUZANNE ROTHWELL</t>
  </si>
  <si>
    <t>NTN12 NEW MILK BARN 3402W 3000N BENSON</t>
  </si>
  <si>
    <t>ASHLAND SUB-INSTALL VELCON FILTER SYSTEM</t>
  </si>
  <si>
    <t>TORE/2012/C/TU2</t>
  </si>
  <si>
    <t>Oregon - Upgd-Trans Sub Imprv</t>
  </si>
  <si>
    <t>CTN15, METRO, 1615 MILLCREEK WY,45' POLE</t>
  </si>
  <si>
    <t>DOU,5H286: MORRIS CARPENTER,114 W CLAY</t>
  </si>
  <si>
    <t>GERALD EDWARDS</t>
  </si>
  <si>
    <t>THE BOYER COMPANY 612 W 1100 S OGDEN</t>
  </si>
  <si>
    <t>QWEST CORPORATION 2550 S 3505 W OGDEN</t>
  </si>
  <si>
    <t>CLASSIC COTTAGE APTS</t>
  </si>
  <si>
    <t>PRV25,STEVE BYL 1 PH EXT TO NEW HOME</t>
  </si>
  <si>
    <t>IRS11,AV INDUSTRIAL 3 PH EXT</t>
  </si>
  <si>
    <t>GEW BRIDAL VEIL FALLS COM SITE PROVO CYN</t>
  </si>
  <si>
    <t>ENO12,SHERMON SORAH 1 PH EXT</t>
  </si>
  <si>
    <t>ENTEK EXPANDTION PHASE #2</t>
  </si>
  <si>
    <t>STRATA NETWORKS 78000 GLEN BENCH ROAD</t>
  </si>
  <si>
    <t>B J SERVICE USA 2160 SO 1500 E</t>
  </si>
  <si>
    <t>ARON NIELSEN:HOME 10 S. MAIN CLAWSON</t>
  </si>
  <si>
    <t>LAR 5H42 317 SULLY ST 12 LOT TRL PARK</t>
  </si>
  <si>
    <t>ACC:U.G./O.H. CONVERSION / 180 E. 100 N.</t>
  </si>
  <si>
    <t>BALLPARK COST:BARNETT HOME SVC CLEVELAND</t>
  </si>
  <si>
    <t>CHRISTENSEN:SVC TO SHOP/15S.CENTER CLEVE</t>
  </si>
  <si>
    <t>TANNER:BALLPARK COST/346E.4000S.LAWERNCE</t>
  </si>
  <si>
    <t>DICKEY'S BBQ  185W 12TH ST OGDEN UT</t>
  </si>
  <si>
    <t>DAHL WARREN:BALL PARK;ST CHARLES ID</t>
  </si>
  <si>
    <t>RIV:5H217:VERIZON, 909 EDWARDS, NEW COMM</t>
  </si>
  <si>
    <t>B COND ILLGL ATTCH NEW 40' PL 6925 6TH</t>
  </si>
  <si>
    <t>GORDON JONES NE 97TH AVE OH-UG ACCOMODAT</t>
  </si>
  <si>
    <t>LYONS - MARYANN BEHRENS - ABT 605 JUNIPR</t>
  </si>
  <si>
    <t>RAW 9H444; GLENN ADDITION, IMPROVEMENT</t>
  </si>
  <si>
    <t>SIN:5H586; RELOCATE POLE, PETERSON RANCH</t>
  </si>
  <si>
    <t>HAR/CALVARY CHAPEL /NEW 400AMP 1PHS</t>
  </si>
  <si>
    <t>MON/CHARLES JOHNSON SHOP/DAWSON RD.</t>
  </si>
  <si>
    <t>5 HP PUMP: JAKE KROPF: 33853 HWY 228.</t>
  </si>
  <si>
    <t>LEB:4M79:HLF SLV UNDR XFMR 680 ISABELLA</t>
  </si>
  <si>
    <t>IEW, 4871 W 5100 S, RPL OPEN SECONDARY</t>
  </si>
  <si>
    <t>MAN 9H14: JERRY FOSS, 3070 LANE 51</t>
  </si>
  <si>
    <t>RMV:RIV:9H720:RMP, HWY 136, POCKET XFMR</t>
  </si>
  <si>
    <t>DWYO/2012/C/DRK</t>
  </si>
  <si>
    <t>JIM HARTNER 2540 NE RIVERSIDE WAY 480SVC</t>
  </si>
  <si>
    <t>REGGIE BOLTZ</t>
  </si>
  <si>
    <t>AGNEW:OH/UG CONV:819 SHAN CREEK ROAD</t>
  </si>
  <si>
    <t>TEBEEST:NEW SHOP:1420 LAKESHORE DR,SELMA</t>
  </si>
  <si>
    <t>LORRIE HENNINGS:1601 HAYES LN</t>
  </si>
  <si>
    <t>ARLEY TREE:NEW HOME:7344 CAVES HWY</t>
  </si>
  <si>
    <t>GARY SCHOW-3400MTN.SIDE,OAKLEY UT.</t>
  </si>
  <si>
    <t>DN2:HARP:NEW SHOP: 113 KENT CK RD.</t>
  </si>
  <si>
    <t>CLEARFIELD HILLS APTS</t>
  </si>
  <si>
    <t>5D22-2640 NE 3RD-XFMR RELOCATION-SHEAR</t>
  </si>
  <si>
    <t>FARMINGTON CITY</t>
  </si>
  <si>
    <t>KEM27 JOINT POWERS LINCOLN COUNTY</t>
  </si>
  <si>
    <t>5K74 NEW 200AMP SVC TO OUTBUILDING</t>
  </si>
  <si>
    <t>RDD-5D22-REFRAME BROKEN GLASS/DISTRIBTON</t>
  </si>
  <si>
    <t>DISTRICH TEIGHTS VLG APRS RIVER HTS DR</t>
  </si>
  <si>
    <t>SJD19 MAYBE LN SUBDIVISON 19 LOTS</t>
  </si>
  <si>
    <t>PPL 1420 WILLIAMS HWY</t>
  </si>
  <si>
    <t>CRR-4D131-8946 CHANDLER RIDGE JOINT USE</t>
  </si>
  <si>
    <t>DN2 GEN PMP SVC 18585 DIXONVILLE RD RSB</t>
  </si>
  <si>
    <t>ACC REMOVE XFMR AT PG RODEO GROUNDS</t>
  </si>
  <si>
    <t>MGU 5G33 221 E WEBB ST. JEFF MAKIN</t>
  </si>
  <si>
    <t>RUC-5R68-APPLEGATE DAM TEMPS</t>
  </si>
  <si>
    <t>DES-5D2/64375 O.B. RILEY RD 1 PH LN EXT</t>
  </si>
  <si>
    <t>CA:5H387:J CLEMENTS--1520 CENTENNIAL CT</t>
  </si>
  <si>
    <t>IND/COLEMAN INDUSTRIES 75HP IRRIG PUMP</t>
  </si>
  <si>
    <t>TABONE:O.H.LNX/HOME 409 N. 500 W. PRICE</t>
  </si>
  <si>
    <t>MURDOCK CATTLE</t>
  </si>
  <si>
    <t>MORONI ; BURGESS 16365 N 3800 E</t>
  </si>
  <si>
    <t>ALLINGER:BALLPARK COST/RADIO TOWER/WOOD</t>
  </si>
  <si>
    <t>GUN 12 HOUSEKEEPER 350 E PALISADE RD</t>
  </si>
  <si>
    <t>JESSE ALAN / BALLPRAK COSR / EMERY TOWN</t>
  </si>
  <si>
    <t>DNY: I-10KVA, 20' SERVICE &amp; O/H TEMP MTR</t>
  </si>
  <si>
    <t>CRS15 FPIA FP 258607 RPL POLE</t>
  </si>
  <si>
    <t>LAR 5H36 816 ANTLER DR. TORO NEW HOME</t>
  </si>
  <si>
    <t>SPAULDING:NEW OFFICE:</t>
  </si>
  <si>
    <t>SPALDING:480V SHOP:</t>
  </si>
  <si>
    <t>REX PITCHER 1234 INDUSTRIAL PARK RD PRES</t>
  </si>
  <si>
    <t>DIDA/2011/C/DN3</t>
  </si>
  <si>
    <t>RANCOURT;3PH SRV;216 MAIN WBRG.</t>
  </si>
  <si>
    <t>BHDKC JOSH MCCOURT LINE EXTENSION</t>
  </si>
  <si>
    <t>YAKVENTCPTL:3-PHFORLNDRYMATT:716 S 6THST</t>
  </si>
  <si>
    <t>MALINEN:HOUSE:90461 HIGHWAY 202, ASTORIA</t>
  </si>
  <si>
    <t>DEV:SROUFE:12 LOTS:200 E SURFCREST, CB</t>
  </si>
  <si>
    <t>238096/00 POMONA-WANAPUM 230 LINE - WA</t>
  </si>
  <si>
    <t>TWAS/2012/C/TRE</t>
  </si>
  <si>
    <t>CEDKC TOM JETT SERVICE FOR 8 UNIT MOTEL</t>
  </si>
  <si>
    <t>DM6 GAZ 5U52 MAKE READY WRK 30-04-079102</t>
  </si>
  <si>
    <t>DM6 GAZ 5U52 MAKE READY WRK 30-04-085300</t>
  </si>
  <si>
    <t>WOO11 JASON PETERSON</t>
  </si>
  <si>
    <t>ATF FP 189900 637 E BROWNING AV/UPG XFMR</t>
  </si>
  <si>
    <t>LAR 5H30 1100 PINE ST WEST RANGE RECL</t>
  </si>
  <si>
    <t>DM6 GAZ 5U52 MAKE READY WRK 30-04-085301</t>
  </si>
  <si>
    <t>DM6 GAZ 5U52 MAKE READY WRK 30-04-090400</t>
  </si>
  <si>
    <t>MOVING GROUND SLEEVE 6' TO THE SOUTH</t>
  </si>
  <si>
    <t>DM6 SGA 4U31 MAKE READY WRK 27-06-246700</t>
  </si>
  <si>
    <t>LIFETIME PRODUCTS RELOCATE OH LINE</t>
  </si>
  <si>
    <t>DN2 USFS PARK WTR PMP TOKETEE LAKE IDLE</t>
  </si>
  <si>
    <t>COMCAST</t>
  </si>
  <si>
    <t>DM6 RSB 4U22 MAKE REDY WRK 27-05-135500</t>
  </si>
  <si>
    <t>CHARTER:JU MAKE READY WORK:CAVES HWY</t>
  </si>
  <si>
    <t>DO CO FD 2 RMV IDLE FACILTIES SUTHERLIN</t>
  </si>
  <si>
    <t>BOYS&amp;GIRLS CLUB:NEW GYM BLDG:1215 HILLST</t>
  </si>
  <si>
    <t>DM6 CLO 4U39 MAKE READY WRK 27-06-164703</t>
  </si>
  <si>
    <t>DM6 CLO 4U39 MAKE READY WRK 27-06-164800</t>
  </si>
  <si>
    <t>BILL AND KARIN ZIMMERMAN 510 E MAIN ST.</t>
  </si>
  <si>
    <t>OBERHANSLY ASSET - 1552 DILLYHOLLER DR</t>
  </si>
  <si>
    <t>NAPLES CITY 2500 S 1500 E</t>
  </si>
  <si>
    <t>SUZZANNE VAIL 4959 MARILYN DR</t>
  </si>
  <si>
    <t>13200 S MVC CONDUITS</t>
  </si>
  <si>
    <t>OVR-5D128/NELS ANDERSON TEMP UNDER 1 YR.</t>
  </si>
  <si>
    <t>KEM29 VANCE CHAMBERLAIN</t>
  </si>
  <si>
    <t>KEM23 JESSICA LOVIER</t>
  </si>
  <si>
    <t>KEM21 LEADING TECH DEV. 520 PINE</t>
  </si>
  <si>
    <t>EVA11 SIMON</t>
  </si>
  <si>
    <t>SMI13 RICK BRODOCK</t>
  </si>
  <si>
    <t>JER-365701 RPL POLE 3656 S 5200 W</t>
  </si>
  <si>
    <t>MOR 12  CLARK 13000 N 4900 W</t>
  </si>
  <si>
    <t>EAH11 KARTCHNER HOMES  NEW HOME PARADISE</t>
  </si>
  <si>
    <t>DN2:WNT WTR TRTMT:UPGRADE:658 HARMONY DR</t>
  </si>
  <si>
    <t>Strand Board FII SPCC 2011</t>
  </si>
  <si>
    <t>THE 7H690: RMP, 4KV RIVER X-ING</t>
  </si>
  <si>
    <t>GEW:KILGORE GRAVEL PIT 16500S 500W RKW11</t>
  </si>
  <si>
    <t>WAM:9H430: MEYER, LINE EXT TO SHOP, ETC</t>
  </si>
  <si>
    <t>WAM:9H958: WALDNER, RV PARK, MCCORMICK</t>
  </si>
  <si>
    <t>ACC:RIVERTON RELOCATION_13400 S 2700 W</t>
  </si>
  <si>
    <t>WAM:9HXXX: ANADARKO WATER INJ</t>
  </si>
  <si>
    <t>WAM:9H440:WILLIAMS, SERV TO COMM SITE</t>
  </si>
  <si>
    <t>S&amp;M FARMING:NEW GRAIN BIN:ROTHROCK RD.</t>
  </si>
  <si>
    <t>WCO12 OGDEN SCHOOL SIGNAL 348E 20TH ST</t>
  </si>
  <si>
    <t>MONTEZUMA CREEK HEALT CLINIC,AREIAL BALL</t>
  </si>
  <si>
    <t>DORE:NEW HOME:CONNECT TEMP:DITCHBANK RD</t>
  </si>
  <si>
    <t>VILLAGESHOPPE:XFMR UGRADE&amp;WIRE:2400FRUIT</t>
  </si>
  <si>
    <t>HOBSON:NEW HOME:13695 ST RT 410 NACHES</t>
  </si>
  <si>
    <t>SUNNYDENE:CONSOLODATE FACILITES:DENBOER</t>
  </si>
  <si>
    <t>HYATT:ADDED LOAD:4460 ST RT 410 NACHES</t>
  </si>
  <si>
    <t>PAMONATAVERN:XFMR/SERV UPGRADE:1012ST821</t>
  </si>
  <si>
    <t>5Y639: JIM HERREID, NEW SHOP</t>
  </si>
  <si>
    <t>HIGHLAND FRUIT GROWERS: ADDED 15HP</t>
  </si>
  <si>
    <t>5Y444: DANIEL R MCLAUGHLIN, NEW HOME</t>
  </si>
  <si>
    <t>5Y603 KEN WILSON, NEW HOME</t>
  </si>
  <si>
    <t>SELAH CITY:FIRE PUMP:MALOY RD</t>
  </si>
  <si>
    <t>WINE TASTING BLDG: 2410 NACHES HTS. RD.</t>
  </si>
  <si>
    <t>NTUA WATER TANKMM #3, HWY 191, AZ BORDER</t>
  </si>
  <si>
    <t>GC MARATHON OIL PRI METERING</t>
  </si>
  <si>
    <t>Goshen Bonneville 161kv Svc Areva ESA</t>
  </si>
  <si>
    <t>FREDRICK HOLCOMB_/ ROYAL LANE 7979</t>
  </si>
  <si>
    <t>SCE-5R182-RPLC NON CRT XFMR-3275 OLD MIL</t>
  </si>
  <si>
    <t>MTS 5G77 CAROLINA CABLE REPLACEMENT</t>
  </si>
  <si>
    <t>LEB: 2ND QTR ST LT HEAD REPLACEMENT WO</t>
  </si>
  <si>
    <t>CENTURYLINK COOL-PED; 5812 W 6200 S,KRNS</t>
  </si>
  <si>
    <t>061084:SGRLF:"B" CONDITION: 1/42</t>
  </si>
  <si>
    <t>RIV:5H217:RMP, 460 W SUNSET, 2NDRY POLE</t>
  </si>
  <si>
    <t>DAL/DIP FUSE RELOCATION/2581 REUBEN BOIS</t>
  </si>
  <si>
    <t>RUC-5R69-700 UPPER APPLEGATE-JVILLE</t>
  </si>
  <si>
    <t>KLEIN, OH TO UG CONVERSION, 1321 ALAMEDA</t>
  </si>
  <si>
    <t>DGC,8G103,MOVE STEP DWN,DOG CREEK RD</t>
  </si>
  <si>
    <t>COWIN &amp; SONS:ADDED LOAD:RAGAN OF LAT A</t>
  </si>
  <si>
    <t>INTER VALLEY PRODUCE:FRUIT STAND:HWY 97</t>
  </si>
  <si>
    <t>RMP, 500 W &amp; PALISADE DR, 400 AMP SECTIO</t>
  </si>
  <si>
    <t>A&amp;NINVSTMT:XFMR UPGRADE:915 SUMMITVIEW</t>
  </si>
  <si>
    <t>STAN &amp; CHRISTINE JONES, MCCRACKEN MESA</t>
  </si>
  <si>
    <t>OORD DAIRY:REMOVE OH SVC:4283 MAPLE GRV</t>
  </si>
  <si>
    <t>DAISY BENALLY,W.MONT.CREEK,MOVE SEC.POLE</t>
  </si>
  <si>
    <t>HALE:4HP:4241 BRANCH RD</t>
  </si>
  <si>
    <t>ZAK DAVIS: NEW HSE: S. 86TH AVE.</t>
  </si>
  <si>
    <t>PHIL: JOHN EVELAND 480 IRR 1206-133501</t>
  </si>
  <si>
    <t>ANDREW RILEY, POWER HOUSE LANE, OVH-URD</t>
  </si>
  <si>
    <t>WALKER DRUG, 290 S MAIN, UPGRADE SERVICE</t>
  </si>
  <si>
    <t>RMP,MCGILL AVE &amp; JUAN COURT SYSTEM UPGRA</t>
  </si>
  <si>
    <t>CITATION OIL &amp; GAS,RMV COCHINA OIL FIELD</t>
  </si>
  <si>
    <t>TOO STN13 UPRR - KENNECOTT LOCATION</t>
  </si>
  <si>
    <t>CIVES CORP(ACC)9999N.YELLOWSTONE, UCON</t>
  </si>
  <si>
    <t>CAS 5H408 ROSE CASH 4425 SAM HOWELL RD</t>
  </si>
  <si>
    <t>IEW:INSTALL DOWN GY &amp; ANCHOR/ WELLINGTON</t>
  </si>
  <si>
    <t>TOL-5R91 DN2 AT&amp;T 11139 HWY 234, CENTRPT</t>
  </si>
  <si>
    <t>STAR BODY WORKS:OH/UG CONV:1000 SUMMIT</t>
  </si>
  <si>
    <t>BKN-5R1 DRA 700 ELLENDALE, MEDFORD</t>
  </si>
  <si>
    <t>JCK-5R285 MONTERO @601 DAISY CR. RD.</t>
  </si>
  <si>
    <t>J&amp;W WALKER FARMS E 5098 PIVOT MOTORS</t>
  </si>
  <si>
    <t>UDOT REMOVE UNUSED FAC. LEHI MAIN I-15</t>
  </si>
  <si>
    <t>MET PAR13 SUSAN FOLAU 2548 SKYLINE DR</t>
  </si>
  <si>
    <t>ACC REMOVE POLE OREM CITY 400 E 500 S OR</t>
  </si>
  <si>
    <t>HAN:5H740: DONKERSGOED, RE-LOCATE ANCHOR</t>
  </si>
  <si>
    <t>DCP FP 053617 900 E 200 S</t>
  </si>
  <si>
    <t>FTJ-5G1-SCARFACE RD-FT JNS-RMV IDLE XFMR</t>
  </si>
  <si>
    <t>DOUGLAS TOWN CONVERSION</t>
  </si>
  <si>
    <t>MTS,5G79, PRI.A XARM,LNSWITCH,BEAR SPRNG</t>
  </si>
  <si>
    <t>063067/00-10/3 85' H4 1712/211761</t>
  </si>
  <si>
    <t>TBEN/2011/C/005</t>
  </si>
  <si>
    <t>Bend-Overpass 69kV transmission Pole Rep</t>
  </si>
  <si>
    <t>DUM15 FP329401 REPL BOPOLE</t>
  </si>
  <si>
    <t>BJ SERVICE USA 2160 S 1500 E</t>
  </si>
  <si>
    <t>BRETT HASLEM 1930 N 1500 E</t>
  </si>
  <si>
    <t>WVY11 FP2339020 REPL. 3PH GROUNDSLEEVE</t>
  </si>
  <si>
    <t>DM6 CLO 4U39 MAKE READY WRK 27-06-164701</t>
  </si>
  <si>
    <t>CLATSOP COUNTY:OH TO UG CONV:ZIAK GNAT</t>
  </si>
  <si>
    <t>DM9:RMV:COW CK:IDLE OH LINE:8641 HWY_99S</t>
  </si>
  <si>
    <t>123413326</t>
  </si>
  <si>
    <t>WBS CITC/2008/C/351/2011LCT</t>
  </si>
  <si>
    <t>123413324</t>
  </si>
  <si>
    <t>WBS CITC/2008/C/351/2011NTO</t>
  </si>
  <si>
    <t>123427143</t>
  </si>
  <si>
    <t>WBS DALB/2010/C/DM6/5456929</t>
  </si>
  <si>
    <t>123399283</t>
  </si>
  <si>
    <t>123427167</t>
  </si>
  <si>
    <t>WBS DALB/2012/C/DM9/5671479</t>
  </si>
  <si>
    <t>123400718</t>
  </si>
  <si>
    <t>WBS DALB/2012/C/DM9/5687159</t>
  </si>
  <si>
    <t>123414914</t>
  </si>
  <si>
    <t>123399277</t>
  </si>
  <si>
    <t>123413692</t>
  </si>
  <si>
    <t>123413701</t>
  </si>
  <si>
    <t>123413702</t>
  </si>
  <si>
    <t>123400855</t>
  </si>
  <si>
    <t>WBS DAME/2012/C/DM6/5684748</t>
  </si>
  <si>
    <t>123427158</t>
  </si>
  <si>
    <t>WBS DAME/2012/C/DM9/5656457</t>
  </si>
  <si>
    <t>123399370</t>
  </si>
  <si>
    <t>WBS DAME/2012/C/DM9/5664080</t>
  </si>
  <si>
    <t>123413031</t>
  </si>
  <si>
    <t>WBS DAME/2012/C/DN1/5634913</t>
  </si>
  <si>
    <t>123427173</t>
  </si>
  <si>
    <t>WBS DAME/2012/C/DN1/5690325</t>
  </si>
  <si>
    <t>123427250</t>
  </si>
  <si>
    <t>WBS DAME/2012/C/DN1/5703295</t>
  </si>
  <si>
    <t>123396567</t>
  </si>
  <si>
    <t>WBS DAME/2012/C/DN2/5629431</t>
  </si>
  <si>
    <t>123400774</t>
  </si>
  <si>
    <t>WBS DAME/2012/C/DN2/5636966</t>
  </si>
  <si>
    <t>123410101</t>
  </si>
  <si>
    <t>WBS DAME/2012/C/DN2/5651657</t>
  </si>
  <si>
    <t>123410104</t>
  </si>
  <si>
    <t>WBS DAME/2012/C/DN2/5658484</t>
  </si>
  <si>
    <t>123427248</t>
  </si>
  <si>
    <t>WBS DAME/2012/C/DN2/5673357</t>
  </si>
  <si>
    <t>123427164</t>
  </si>
  <si>
    <t>WBS DAME/2012/C/DN4/5660122</t>
  </si>
  <si>
    <t>123400745</t>
  </si>
  <si>
    <t>WBS DAME/2012/C/DRK/5697902</t>
  </si>
  <si>
    <t>123427611</t>
  </si>
  <si>
    <t>WBS DAST/2012/C/DM9/5686412</t>
  </si>
  <si>
    <t>123399376</t>
  </si>
  <si>
    <t>WBS DAST/2012/C/DN1/5671932</t>
  </si>
  <si>
    <t>123410107</t>
  </si>
  <si>
    <t>WBS DAST/2012/C/DN2/5662113</t>
  </si>
  <si>
    <t>123414912</t>
  </si>
  <si>
    <t>123413094</t>
  </si>
  <si>
    <t>WBS DBEN/2012/C/DM7/5621572</t>
  </si>
  <si>
    <t>123399409</t>
  </si>
  <si>
    <t>WBS DBEN/2012/C/DN1/5680232</t>
  </si>
  <si>
    <t>123400752</t>
  </si>
  <si>
    <t>WBS DBEN/2012/C/DN2/5617996</t>
  </si>
  <si>
    <t>123410068</t>
  </si>
  <si>
    <t>WBS DCAS/2011/C/DN2/5511783</t>
  </si>
  <si>
    <t>123399391</t>
  </si>
  <si>
    <t>WBS DCAS/2012/C/DN2/5623915</t>
  </si>
  <si>
    <t>123410086</t>
  </si>
  <si>
    <t>WBS DCAS/2012/C/DN2/5625805</t>
  </si>
  <si>
    <t>123413034</t>
  </si>
  <si>
    <t>WBS DCAS/2012/C/DN2/5646051</t>
  </si>
  <si>
    <t>123413037</t>
  </si>
  <si>
    <t>WBS DCAS/2012/C/DN2/5652966</t>
  </si>
  <si>
    <t>123413040</t>
  </si>
  <si>
    <t>WBS DCAS/2012/C/DN2/5663276</t>
  </si>
  <si>
    <t>123400712</t>
  </si>
  <si>
    <t>WBS DCAS/2012/C/DN2/5681207</t>
  </si>
  <si>
    <t>123396534</t>
  </si>
  <si>
    <t>WBS DCAS/2012/C/DRA/5693704</t>
  </si>
  <si>
    <t>123400724</t>
  </si>
  <si>
    <t>WBS DCED/2011/C/DN1/5574336</t>
  </si>
  <si>
    <t>123400748</t>
  </si>
  <si>
    <t>WBS DCED/2011/C/DN2/5589275</t>
  </si>
  <si>
    <t>123396565</t>
  </si>
  <si>
    <t>WBS DCED/2011/C/DU1/5594367</t>
  </si>
  <si>
    <t>123399387</t>
  </si>
  <si>
    <t>WBS DCED/2012/C/DN1/5645619</t>
  </si>
  <si>
    <t>123400810</t>
  </si>
  <si>
    <t>WBS DCED/2012/C/DN1/5678177</t>
  </si>
  <si>
    <t>123400858</t>
  </si>
  <si>
    <t>WBS DCED/2012/C/DN1/5686848</t>
  </si>
  <si>
    <t>123400794</t>
  </si>
  <si>
    <t>WBS DCED/2012/C/DN1/5693718</t>
  </si>
  <si>
    <t>123427242</t>
  </si>
  <si>
    <t>WBS DCED/2012/C/DN2/5607884</t>
  </si>
  <si>
    <t>123396569</t>
  </si>
  <si>
    <t>WBS DCED/2012/C/DRD/5633875</t>
  </si>
  <si>
    <t>123414910</t>
  </si>
  <si>
    <t>WBS DCOD/2011/C/001/ROW</t>
  </si>
  <si>
    <t>123413072</t>
  </si>
  <si>
    <t>WBS DCOD/2011/C/DN1/5569475</t>
  </si>
  <si>
    <t>123430121</t>
  </si>
  <si>
    <t>WBS DCOD/2012/C/DU1/5566878</t>
  </si>
  <si>
    <t>123413711</t>
  </si>
  <si>
    <t>123400768</t>
  </si>
  <si>
    <t>WBS DCOO/2012/C/DN1/5679766</t>
  </si>
  <si>
    <t>123400777</t>
  </si>
  <si>
    <t>WBS DCOT/2012/C/DN2/5640890</t>
  </si>
  <si>
    <t>123399373</t>
  </si>
  <si>
    <t>WBS DCRE/2012/C/DN1/5665487</t>
  </si>
  <si>
    <t>123413069</t>
  </si>
  <si>
    <t>WBS DCRE/2012/C/DN1/5700654</t>
  </si>
  <si>
    <t>123427114</t>
  </si>
  <si>
    <t>WBS DDAL/2011/C/DN1/5547124</t>
  </si>
  <si>
    <t>123400843</t>
  </si>
  <si>
    <t>WBS DDAL/2012/C/DN1/5629319</t>
  </si>
  <si>
    <t>123413065</t>
  </si>
  <si>
    <t>WBS DDAL/2012/C/DN2/5692798</t>
  </si>
  <si>
    <t>123400849</t>
  </si>
  <si>
    <t>WBS DDAL/2012/C/DU1/5635232</t>
  </si>
  <si>
    <t>123400819</t>
  </si>
  <si>
    <t>WBS DDOU/2010/C/DN3/5488625</t>
  </si>
  <si>
    <t>123400828</t>
  </si>
  <si>
    <t>WBS DDOU/2011/C/DN1/5525492</t>
  </si>
  <si>
    <t>123400831</t>
  </si>
  <si>
    <t>WBS DDOU/2011/C/DN1/5575124</t>
  </si>
  <si>
    <t>123400834</t>
  </si>
  <si>
    <t>WBS DDOU/2011/C/DN1/5580829</t>
  </si>
  <si>
    <t>123400825</t>
  </si>
  <si>
    <t>WBS DDOU/2011/C/DN2/5523681</t>
  </si>
  <si>
    <t>123400837</t>
  </si>
  <si>
    <t>WBS DDOU/2011/C/DN2/5599267</t>
  </si>
  <si>
    <t>123399364</t>
  </si>
  <si>
    <t>WBS DDOU/2012/C/813/5652242</t>
  </si>
  <si>
    <t>123400840</t>
  </si>
  <si>
    <t>WBS DENT/2012/C/DN1/5622435</t>
  </si>
  <si>
    <t>123413056</t>
  </si>
  <si>
    <t>WBS DEVA/2012/C/DN1/5670939</t>
  </si>
  <si>
    <t>123413068</t>
  </si>
  <si>
    <t>WBS DEVA/2012/C/DN1/5692929</t>
  </si>
  <si>
    <t>123413059</t>
  </si>
  <si>
    <t>WBS DEVA/2012/C/DN2/5673001</t>
  </si>
  <si>
    <t>123413090</t>
  </si>
  <si>
    <t>WBS DEVA/2012/C/DN2/5682359</t>
  </si>
  <si>
    <t>123413022</t>
  </si>
  <si>
    <t>WBS DGRA/2011/C/DN2/5600555</t>
  </si>
  <si>
    <t>123427218</t>
  </si>
  <si>
    <t>WBS DGRA/2012/C/DM9/5662193</t>
  </si>
  <si>
    <t>123446542</t>
  </si>
  <si>
    <t>123413084</t>
  </si>
  <si>
    <t>WBS DGRA/2012/C/DN1/5667173</t>
  </si>
  <si>
    <t>123427149</t>
  </si>
  <si>
    <t>WBS DGRA/2012/C/DN2/5638438</t>
  </si>
  <si>
    <t>123427215</t>
  </si>
  <si>
    <t>WBS DGRA/2012/C/DN2/5660710</t>
  </si>
  <si>
    <t>123446300</t>
  </si>
  <si>
    <t>123413087</t>
  </si>
  <si>
    <t>WBS DGRA/2012/C/DN2/5671986</t>
  </si>
  <si>
    <t>123427152</t>
  </si>
  <si>
    <t>WBS DGRA/2012/C/DN6/5640879</t>
  </si>
  <si>
    <t>123413028</t>
  </si>
  <si>
    <t>WBS DGRA/2012/C/DU1/5630649</t>
  </si>
  <si>
    <t>123410071</t>
  </si>
  <si>
    <t>WBS DJOR/2011/C/DM9/5567332</t>
  </si>
  <si>
    <t>123413019</t>
  </si>
  <si>
    <t>WBS DJOR/2011/C/DM9/5589971</t>
  </si>
  <si>
    <t>123410074</t>
  </si>
  <si>
    <t>WBS DJOR/2011/C/DN1/5567928</t>
  </si>
  <si>
    <t>123410077</t>
  </si>
  <si>
    <t>WBS DJOR/2011/C/DN2/5572126</t>
  </si>
  <si>
    <t>123400755</t>
  </si>
  <si>
    <t>WBS DJOR/2012/C/DN2/5620500</t>
  </si>
  <si>
    <t>123427200</t>
  </si>
  <si>
    <t>WBS DJOR/2012/C/DN2/5631828</t>
  </si>
  <si>
    <t>123427206</t>
  </si>
  <si>
    <t>WBS DJOR/2012/C/DN2/5633222</t>
  </si>
  <si>
    <t>123427209</t>
  </si>
  <si>
    <t>WBS DJOR/2012/C/DN2/5637947</t>
  </si>
  <si>
    <t>123399403</t>
  </si>
  <si>
    <t>WBS DJOR/2012/C/DN2/5671518</t>
  </si>
  <si>
    <t>123400741</t>
  </si>
  <si>
    <t>WBS DJOR/2012/C/DN7/5693271</t>
  </si>
  <si>
    <t>123400765</t>
  </si>
  <si>
    <t>WBS DJOR/2012/C/DN9/5697904</t>
  </si>
  <si>
    <t>123400731</t>
  </si>
  <si>
    <t>WBS DJOR/2012/D/DNY/5638787</t>
  </si>
  <si>
    <t>123413106</t>
  </si>
  <si>
    <t>WBS DKEM/2012/C/DM9/5687875</t>
  </si>
  <si>
    <t>123400791</t>
  </si>
  <si>
    <t>WBS DKEM/2012/C/DM9/5691253</t>
  </si>
  <si>
    <t>123427249</t>
  </si>
  <si>
    <t>WBS DKEM/2012/C/DN1/5696526</t>
  </si>
  <si>
    <t>123400816</t>
  </si>
  <si>
    <t>WBS DKLA/2012/C/DM9/5697408</t>
  </si>
  <si>
    <t>123427120</t>
  </si>
  <si>
    <t>WBS DLAR/2012/C/DN1/5606841</t>
  </si>
  <si>
    <t>123400727</t>
  </si>
  <si>
    <t>WBS DLAR/2012/C/DN2/5622501</t>
  </si>
  <si>
    <t>123413097</t>
  </si>
  <si>
    <t>WBS DLAR/2012/C/DN2/5631527</t>
  </si>
  <si>
    <t>123399281</t>
  </si>
  <si>
    <t>123399279</t>
  </si>
  <si>
    <t>123399280</t>
  </si>
  <si>
    <t>123400780</t>
  </si>
  <si>
    <t>WBS DLAY/2012/C/DN2/5655143</t>
  </si>
  <si>
    <t>123399274</t>
  </si>
  <si>
    <t>123399381</t>
  </si>
  <si>
    <t>WBS DLIN/2011/C/DRK/5598897</t>
  </si>
  <si>
    <t>123399384</t>
  </si>
  <si>
    <t>WBS DLIN/2012/C/DN2/5606424</t>
  </si>
  <si>
    <t>123396579</t>
  </si>
  <si>
    <t>WBS DLIN/2012/C/DRA/5591621</t>
  </si>
  <si>
    <t>123413075</t>
  </si>
  <si>
    <t>WBS DLKT/2011/C/DN1/5574118</t>
  </si>
  <si>
    <t>123396563</t>
  </si>
  <si>
    <t>WBS DMED/2010/C/DN4/5503867</t>
  </si>
  <si>
    <t>123413025</t>
  </si>
  <si>
    <t>WBS DMED/2012/C/DM7/5627873</t>
  </si>
  <si>
    <t>123430113</t>
  </si>
  <si>
    <t>WBS DMED/2012/C/DM7/5646836</t>
  </si>
  <si>
    <t>123410095</t>
  </si>
  <si>
    <t>WBS DMED/2012/C/DM9/5629711</t>
  </si>
  <si>
    <t>123410080</t>
  </si>
  <si>
    <t>WBS DMED/2012/C/DN2/5611405</t>
  </si>
  <si>
    <t>123400846</t>
  </si>
  <si>
    <t>WBS DMED/2012/C/DN2/5631910</t>
  </si>
  <si>
    <t>123400744</t>
  </si>
  <si>
    <t>WBS DMET/2012/C/DM1/5694019</t>
  </si>
  <si>
    <t>123400764</t>
  </si>
  <si>
    <t>WBS DMET/2012/C/DM2/5675768</t>
  </si>
  <si>
    <t>123399278</t>
  </si>
  <si>
    <t>123400786</t>
  </si>
  <si>
    <t>WBS DMET/2012/C/DM9/5657084</t>
  </si>
  <si>
    <t>123427117</t>
  </si>
  <si>
    <t>WBS DMET/2012/C/DN2/5590417</t>
  </si>
  <si>
    <t>123396587</t>
  </si>
  <si>
    <t>WBS DMET/2012/C/DRB/5685627</t>
  </si>
  <si>
    <t>123427146</t>
  </si>
  <si>
    <t>WBS DMOA/2011/C/DRD/5582339</t>
  </si>
  <si>
    <t>123400730</t>
  </si>
  <si>
    <t>WBS DMOA/2012/C/DN1/5629553</t>
  </si>
  <si>
    <t>123427212</t>
  </si>
  <si>
    <t>WBS DMOA/2012/C/DN2/5643492</t>
  </si>
  <si>
    <t>123400783</t>
  </si>
  <si>
    <t>WBS DMOA/2012/C/DN2/5655513</t>
  </si>
  <si>
    <t>123413078</t>
  </si>
  <si>
    <t>WBS DMON/2012/C/DN1/5615909</t>
  </si>
  <si>
    <t>123427134</t>
  </si>
  <si>
    <t>WBS DMON/2012/C/DN1/5654640</t>
  </si>
  <si>
    <t>123413100</t>
  </si>
  <si>
    <t>WBS DMON/2012/C/DN1/5661965</t>
  </si>
  <si>
    <t>123400761</t>
  </si>
  <si>
    <t>WBS DMON/2012/C/DN1/5664305</t>
  </si>
  <si>
    <t>123427137</t>
  </si>
  <si>
    <t>WBS DMON/2012/C/DN2/5661980</t>
  </si>
  <si>
    <t>123400813</t>
  </si>
  <si>
    <t>WBS DMON/2012/C/DN4/5694843</t>
  </si>
  <si>
    <t>123413047</t>
  </si>
  <si>
    <t>WBS DMTS/2012/C/DM7/5678013</t>
  </si>
  <si>
    <t>123427170</t>
  </si>
  <si>
    <t>WBS DMTS/2012/C/DM7/5683356</t>
  </si>
  <si>
    <t>123399397</t>
  </si>
  <si>
    <t>WBS DOGD/2012/C/DM9/5648461</t>
  </si>
  <si>
    <t>123413053</t>
  </si>
  <si>
    <t>WBS DOGD/2012/C/DM9/5663352</t>
  </si>
  <si>
    <t>123410092</t>
  </si>
  <si>
    <t>WBS DOGD/2012/C/DN2/5628940</t>
  </si>
  <si>
    <t>123413081</t>
  </si>
  <si>
    <t>WBS DOGD/2012/C/DN2/5641079</t>
  </si>
  <si>
    <t>123410089</t>
  </si>
  <si>
    <t>WBS DOGD/2012/C/DN6/5627544</t>
  </si>
  <si>
    <t>123427221</t>
  </si>
  <si>
    <t>WBS DPAR/2012/C/DN1/5669505</t>
  </si>
  <si>
    <t>123427155</t>
  </si>
  <si>
    <t>WBS DPAR/2012/C/DN2/5646994</t>
  </si>
  <si>
    <t>123430119</t>
  </si>
  <si>
    <t>WBS DPAR/2012/C/DN4/5644071</t>
  </si>
  <si>
    <t>123396532</t>
  </si>
  <si>
    <t>WBS DPEN/2012/C/DN2/5658912</t>
  </si>
  <si>
    <t>123427236</t>
  </si>
  <si>
    <t>WBS DPOR/2011/C/DM2/5591540</t>
  </si>
  <si>
    <t>123427179</t>
  </si>
  <si>
    <t>WBS DPOR/2011/C/DM9/5598259</t>
  </si>
  <si>
    <t>123400822</t>
  </si>
  <si>
    <t>WBS DPOR/2011/C/DN1/5523270</t>
  </si>
  <si>
    <t>123427182</t>
  </si>
  <si>
    <t>WBS DPOR/2011/C/DN1/5606323</t>
  </si>
  <si>
    <t>123444348</t>
  </si>
  <si>
    <t>123427227</t>
  </si>
  <si>
    <t>WBS DPOR/2011/C/DN2/5554875</t>
  </si>
  <si>
    <t>123443685</t>
  </si>
  <si>
    <t>123427230</t>
  </si>
  <si>
    <t>WBS DPOR/2011/C/DN2/5562719</t>
  </si>
  <si>
    <t>123443695</t>
  </si>
  <si>
    <t>123427233</t>
  </si>
  <si>
    <t>WBS DPOR/2011/C/DN2/5588086</t>
  </si>
  <si>
    <t>123444055</t>
  </si>
  <si>
    <t>123427239</t>
  </si>
  <si>
    <t>WBS DPOR/2012/C/DM7/5607581</t>
  </si>
  <si>
    <t>123427185</t>
  </si>
  <si>
    <t>WBS DPOR/2012/C/DM9/5607532</t>
  </si>
  <si>
    <t>123444334</t>
  </si>
  <si>
    <t>123400715</t>
  </si>
  <si>
    <t>WBS DPOR/2012/C/DN1/5685087</t>
  </si>
  <si>
    <t>123427188</t>
  </si>
  <si>
    <t>WBS DPOR/2012/C/DN2/5616520</t>
  </si>
  <si>
    <t>123444965</t>
  </si>
  <si>
    <t>123427191</t>
  </si>
  <si>
    <t>WBS DPOR/2012/C/DN2/5617363</t>
  </si>
  <si>
    <t>123427203</t>
  </si>
  <si>
    <t>WBS DPOR/2012/C/DN2/5632060</t>
  </si>
  <si>
    <t>123427194</t>
  </si>
  <si>
    <t>WBS DPOR/2012/C/DRB/5624574</t>
  </si>
  <si>
    <t>123427197</t>
  </si>
  <si>
    <t>WBS DPOR/2012/C/DRB/5624575</t>
  </si>
  <si>
    <t>123427223</t>
  </si>
  <si>
    <t>WBS DPOR/2012/C/DRB/5703531</t>
  </si>
  <si>
    <t>123427546</t>
  </si>
  <si>
    <t>WBS DPRC/2012/C/DM6/5576148</t>
  </si>
  <si>
    <t>123447355</t>
  </si>
  <si>
    <t>123410110</t>
  </si>
  <si>
    <t>WBS DPRC/2012/C/DN1/5666274</t>
  </si>
  <si>
    <t>123413016</t>
  </si>
  <si>
    <t>WBS DPRC/2012/C/DN1/5686562</t>
  </si>
  <si>
    <t>123410098</t>
  </si>
  <si>
    <t>WBS DPRC/2012/C/DN2/5648704</t>
  </si>
  <si>
    <t>123413013</t>
  </si>
  <si>
    <t>WBS DPRC/2012/C/DN4/5685718</t>
  </si>
  <si>
    <t>123400807</t>
  </si>
  <si>
    <t>WBS DPRN/2012/C/DN2/5643640</t>
  </si>
  <si>
    <t>123427140</t>
  </si>
  <si>
    <t>WBS DRAW/2012/C/DN1/5676194</t>
  </si>
  <si>
    <t>123427130</t>
  </si>
  <si>
    <t>WBS DRAW/2012/C/DN2/5634720</t>
  </si>
  <si>
    <t>123413708</t>
  </si>
  <si>
    <t>123413709</t>
  </si>
  <si>
    <t>123399361</t>
  </si>
  <si>
    <t>WBS DROS/2012/C/DM6/5631211</t>
  </si>
  <si>
    <t>123400758</t>
  </si>
  <si>
    <t>WBS DROS/2012/C/DM6/5631230</t>
  </si>
  <si>
    <t>123413691</t>
  </si>
  <si>
    <t>123413693</t>
  </si>
  <si>
    <t>123413705</t>
  </si>
  <si>
    <t>123413694</t>
  </si>
  <si>
    <t>123413695</t>
  </si>
  <si>
    <t>123413696</t>
  </si>
  <si>
    <t>123413697</t>
  </si>
  <si>
    <t>123413698</t>
  </si>
  <si>
    <t>123413699</t>
  </si>
  <si>
    <t>123413700</t>
  </si>
  <si>
    <t>123413710</t>
  </si>
  <si>
    <t>123413707</t>
  </si>
  <si>
    <t>123427245</t>
  </si>
  <si>
    <t>WBS DROS/2012/C/DM9/5652078</t>
  </si>
  <si>
    <t>123445882</t>
  </si>
  <si>
    <t>123413103</t>
  </si>
  <si>
    <t>WBS DROS/2012/C/DM9/5682522</t>
  </si>
  <si>
    <t>123413050</t>
  </si>
  <si>
    <t>WBS DROS/2012/C/DN1/5686690</t>
  </si>
  <si>
    <t>123413062</t>
  </si>
  <si>
    <t>WBS DROS/2012/C/DN2/5690019</t>
  </si>
  <si>
    <t>123427176</t>
  </si>
  <si>
    <t>WBS DSHE/2012/C/DM9/5695621</t>
  </si>
  <si>
    <t>123399367</t>
  </si>
  <si>
    <t>WBS DSHE/2012/C/DN1/5653788</t>
  </si>
  <si>
    <t>123396533</t>
  </si>
  <si>
    <t>WBS DSHE/2012/C/DN1/5655585</t>
  </si>
  <si>
    <t>123427123</t>
  </si>
  <si>
    <t>WBS DSHE/2012/C/DN2/5654393</t>
  </si>
  <si>
    <t>123399400</t>
  </si>
  <si>
    <t>WBS DSMI/2011/C/DN1/5648909</t>
  </si>
  <si>
    <t>123399406</t>
  </si>
  <si>
    <t>WBS DSMI/2012/C/DN1/5673781</t>
  </si>
  <si>
    <t>123399394</t>
  </si>
  <si>
    <t>WBS DSMI/2012/C/DN2/5646708</t>
  </si>
  <si>
    <t>123399282</t>
  </si>
  <si>
    <t>123430117</t>
  </si>
  <si>
    <t>WBS DSUN/2011/C/DN2/5563243</t>
  </si>
  <si>
    <t>123396573</t>
  </si>
  <si>
    <t>WBS DSUN/2012/C/DN1/5600645</t>
  </si>
  <si>
    <t>123396575</t>
  </si>
  <si>
    <t>WBS DSUN/2012/C/DN2/5589908</t>
  </si>
  <si>
    <t>123396585</t>
  </si>
  <si>
    <t>WBS DTOO/2012/C/DM9/5661297</t>
  </si>
  <si>
    <t>123400798</t>
  </si>
  <si>
    <t>WBS DTOO/2012/C/DM9/5696052</t>
  </si>
  <si>
    <t>123427126</t>
  </si>
  <si>
    <t>WBS DTOO/2012/C/DN1/5655167</t>
  </si>
  <si>
    <t>123413043</t>
  </si>
  <si>
    <t>WBS DTOO/2012/C/DN2/5667535</t>
  </si>
  <si>
    <t>123400852</t>
  </si>
  <si>
    <t>WBS DTOO/2012/C/DN4/5663619</t>
  </si>
  <si>
    <t>123400732</t>
  </si>
  <si>
    <t>WBS DTOO/2012/D/DNY/5649105</t>
  </si>
  <si>
    <t>123400771</t>
  </si>
  <si>
    <t>WBS DWAL/2011/C/DN1/5569951</t>
  </si>
  <si>
    <t>123414913</t>
  </si>
  <si>
    <t>123400801</t>
  </si>
  <si>
    <t>WBS DWAL/2012/C/DN2/5587194</t>
  </si>
  <si>
    <t>123427222</t>
  </si>
  <si>
    <t>WBS DWAL/2012/C/DRC/5701663</t>
  </si>
  <si>
    <t>123399284</t>
  </si>
  <si>
    <t>123400795</t>
  </si>
  <si>
    <t>WBS DWOR/2012/C/DM9/5695099</t>
  </si>
  <si>
    <t>123400721</t>
  </si>
  <si>
    <t>WBS DWOR/2012/C/DN1/5512220</t>
  </si>
  <si>
    <t>123400735</t>
  </si>
  <si>
    <t>WBS DWOR/2012/C/DN1/5653824</t>
  </si>
  <si>
    <t>123410083</t>
  </si>
  <si>
    <t>WBS DWOR/2012/C/DN3/5623838</t>
  </si>
  <si>
    <t>123400738</t>
  </si>
  <si>
    <t>WBS DWOR/2012/C/DN4/5660827</t>
  </si>
  <si>
    <t>123401304</t>
  </si>
  <si>
    <t>WBS DWYO/2011/C/005/10043209</t>
  </si>
  <si>
    <t>123399276</t>
  </si>
  <si>
    <t>123399275</t>
  </si>
  <si>
    <t>123427161</t>
  </si>
  <si>
    <t>WBS DYAK/2012/C/DN1/5656913</t>
  </si>
  <si>
    <t>123396577</t>
  </si>
  <si>
    <t>WBS DYAK/2012/C/DN2/5588675</t>
  </si>
  <si>
    <t>123396571</t>
  </si>
  <si>
    <t>WBS DYAK/2012/C/DN2/5603956</t>
  </si>
  <si>
    <t>123427455</t>
  </si>
  <si>
    <t>WBS DZME/2012/C/DR2/10046795</t>
  </si>
  <si>
    <t>123427469</t>
  </si>
  <si>
    <t>123427477</t>
  </si>
  <si>
    <t>123400804</t>
  </si>
  <si>
    <t>WBS TALB/2012/C/TM9/5634132</t>
  </si>
  <si>
    <t>123399352</t>
  </si>
  <si>
    <t>WBS TBEN/2011/C/004/5591942</t>
  </si>
  <si>
    <t>123399355</t>
  </si>
  <si>
    <t>WBS TBEN/2011/C/004/5592988</t>
  </si>
  <si>
    <t>123399358</t>
  </si>
  <si>
    <t>WBS TBEN/2011/C/004/5593022</t>
  </si>
  <si>
    <t>123396589</t>
  </si>
  <si>
    <t>WBS TBEN/2011/C/005/5607587</t>
  </si>
  <si>
    <t>123396583</t>
  </si>
  <si>
    <t>WBS TMET/2012/C/003/5619144</t>
  </si>
  <si>
    <t>123396581</t>
  </si>
  <si>
    <t>WBS TMET/2012/C/003/5627744</t>
  </si>
  <si>
    <t>123408413</t>
  </si>
  <si>
    <t>WBS TPRC/2009/C/003/10041824</t>
  </si>
  <si>
    <t>123429660</t>
  </si>
  <si>
    <t>WBS TPRC/2009/C/003/10045029</t>
  </si>
  <si>
    <t>123396518</t>
  </si>
  <si>
    <t>123404349</t>
  </si>
  <si>
    <t>123426911</t>
  </si>
  <si>
    <t>123430035</t>
  </si>
  <si>
    <t>WBS TWYO/2011/C/002/10043683</t>
  </si>
  <si>
    <t>123430034</t>
  </si>
  <si>
    <t>WBS TWYO/2011/C/002/10045724</t>
  </si>
  <si>
    <t>CITC/2008/C/351/2011LCT</t>
  </si>
  <si>
    <t>CITC/2008/C/351/2011NTO</t>
  </si>
  <si>
    <t>DALB/2010/C/DM6/5456929</t>
  </si>
  <si>
    <t>DALB/2012/C/DM9/5671479</t>
  </si>
  <si>
    <t>DALB/2012/C/DM9/5687159</t>
  </si>
  <si>
    <t>DAME/2012/C/DM6/5684748</t>
  </si>
  <si>
    <t>DAME/2012/C/DM9/5656457</t>
  </si>
  <si>
    <t>DAME/2012/C/DM9/5664080</t>
  </si>
  <si>
    <t>DAME/2012/C/DN1/5634913</t>
  </si>
  <si>
    <t>DAME/2012/C/DN1/5690325</t>
  </si>
  <si>
    <t>DAME/2012/C/DN1/5703295</t>
  </si>
  <si>
    <t>DAME/2012/C/DN2/5629431</t>
  </si>
  <si>
    <t>DAME/2012/C/DN2/5636966</t>
  </si>
  <si>
    <t>DAME/2012/C/DN2/5651657</t>
  </si>
  <si>
    <t>DAME/2012/C/DN2/5658484</t>
  </si>
  <si>
    <t>DAME/2012/C/DN2/5673357</t>
  </si>
  <si>
    <t>DAME/2012/C/DN4/5660122</t>
  </si>
  <si>
    <t>DAME/2012/C/DRK/5697902</t>
  </si>
  <si>
    <t>DAST/2012/C/DM9/5686412</t>
  </si>
  <si>
    <t>DAST/2012/C/DN1/5671932</t>
  </si>
  <si>
    <t>DAST/2012/C/DN2/5662113</t>
  </si>
  <si>
    <t>DBEN/2012/C/DM7/5621572</t>
  </si>
  <si>
    <t>DBEN/2012/C/DN1/5680232</t>
  </si>
  <si>
    <t>DBEN/2012/C/DN2/5617996</t>
  </si>
  <si>
    <t>DCAS/2011/C/DN2/5511783</t>
  </si>
  <si>
    <t>DCAS/2012/C/DN2/5623915</t>
  </si>
  <si>
    <t>DCAS/2012/C/DN2/5625805</t>
  </si>
  <si>
    <t>DCAS/2012/C/DN2/5646051</t>
  </si>
  <si>
    <t>DCAS/2012/C/DN2/5652966</t>
  </si>
  <si>
    <t>DCAS/2012/C/DN2/5663276</t>
  </si>
  <si>
    <t>DCAS/2012/C/DN2/5681207</t>
  </si>
  <si>
    <t>DCAS/2012/C/DRA/5693704</t>
  </si>
  <si>
    <t>DCED/2011/C/DN1/5574336</t>
  </si>
  <si>
    <t>DCED/2011/C/DN2/5589275</t>
  </si>
  <si>
    <t>DCED/2011/C/DU1/5594367</t>
  </si>
  <si>
    <t>DCED/2012/C/DN1/5645619</t>
  </si>
  <si>
    <t>DCED/2012/C/DN1/5678177</t>
  </si>
  <si>
    <t>DCED/2012/C/DN1/5686848</t>
  </si>
  <si>
    <t>DCED/2012/C/DN1/5693718</t>
  </si>
  <si>
    <t>DCED/2012/C/DN2/5607884</t>
  </si>
  <si>
    <t>DCED/2012/C/DRD/5633875</t>
  </si>
  <si>
    <t>DCOD/2011/C/001/ROW</t>
  </si>
  <si>
    <t>DCOD/2011/C/DN1/5569475</t>
  </si>
  <si>
    <t>DCOD/2012/C/DU1/5566878</t>
  </si>
  <si>
    <t>DCOO/2012/C/DN1/5679766</t>
  </si>
  <si>
    <t>DCOT/2012/C/DN2/5640890</t>
  </si>
  <si>
    <t>DCRE/2012/C/DN1/5665487</t>
  </si>
  <si>
    <t>DCRE/2012/C/DN1/5700654</t>
  </si>
  <si>
    <t>DDAL/2011/C/DN1/5547124</t>
  </si>
  <si>
    <t>DDAL/2012/C/DN1/5629319</t>
  </si>
  <si>
    <t>DDAL/2012/C/DN2/5692798</t>
  </si>
  <si>
    <t>DDAL/2012/C/DU1/5635232</t>
  </si>
  <si>
    <t>DDOU/2010/C/DN3/5488625</t>
  </si>
  <si>
    <t>DDOU/2011/C/DN1/5525492</t>
  </si>
  <si>
    <t>DDOU/2011/C/DN1/5575124</t>
  </si>
  <si>
    <t>DDOU/2011/C/DN1/5580829</t>
  </si>
  <si>
    <t>DDOU/2011/C/DN2/5523681</t>
  </si>
  <si>
    <t>DDOU/2011/C/DN2/5599267</t>
  </si>
  <si>
    <t>DDOU/2012/C/813/5652242</t>
  </si>
  <si>
    <t>DENT/2012/C/DN1/5622435</t>
  </si>
  <si>
    <t>DEVA/2012/C/DN1/5670939</t>
  </si>
  <si>
    <t>DEVA/2012/C/DN1/5692929</t>
  </si>
  <si>
    <t>DEVA/2012/C/DN2/5673001</t>
  </si>
  <si>
    <t>DEVA/2012/C/DN2/5682359</t>
  </si>
  <si>
    <t>DGRA/2011/C/DN2/5600555</t>
  </si>
  <si>
    <t>DGRA/2012/C/DM9/5662193</t>
  </si>
  <si>
    <t>DGRA/2012/C/DN1/5667173</t>
  </si>
  <si>
    <t>DGRA/2012/C/DN2/5638438</t>
  </si>
  <si>
    <t>DGRA/2012/C/DN2/5660710</t>
  </si>
  <si>
    <t>DGRA/2012/C/DN2/5671986</t>
  </si>
  <si>
    <t>DGRA/2012/C/DN6/5640879</t>
  </si>
  <si>
    <t>DGRA/2012/C/DU1/5630649</t>
  </si>
  <si>
    <t>DJOR/2011/C/DM9/5567332</t>
  </si>
  <si>
    <t>DJOR/2011/C/DM9/5589971</t>
  </si>
  <si>
    <t>DJOR/2011/C/DN1/5567928</t>
  </si>
  <si>
    <t>DJOR/2011/C/DN2/5572126</t>
  </si>
  <si>
    <t>DJOR/2012/C/DN2/5620500</t>
  </si>
  <si>
    <t>DJOR/2012/C/DN2/5631828</t>
  </si>
  <si>
    <t>DJOR/2012/C/DN2/5633222</t>
  </si>
  <si>
    <t>DJOR/2012/C/DN2/5637947</t>
  </si>
  <si>
    <t>DJOR/2012/C/DN2/5671518</t>
  </si>
  <si>
    <t>DJOR/2012/C/DN7/5693271</t>
  </si>
  <si>
    <t>DJOR/2012/C/DN9/5697904</t>
  </si>
  <si>
    <t>DJOR/2012/D/DNY/5638787</t>
  </si>
  <si>
    <t>DKEM/2012/C/DM9/5687875</t>
  </si>
  <si>
    <t>DKEM/2012/C/DM9/5691253</t>
  </si>
  <si>
    <t>DKEM/2012/C/DN1/5696526</t>
  </si>
  <si>
    <t>DKLA/2012/C/DM9/5697408</t>
  </si>
  <si>
    <t>DLAR/2012/C/DN1/5606841</t>
  </si>
  <si>
    <t>DLAR/2012/C/DN2/5622501</t>
  </si>
  <si>
    <t>DLAR/2012/C/DN2/5631527</t>
  </si>
  <si>
    <t>DLAY/2012/C/DN2/5655143</t>
  </si>
  <si>
    <t>DLIN/2011/C/DRK/5598897</t>
  </si>
  <si>
    <t>DLIN/2012/C/DN2/5606424</t>
  </si>
  <si>
    <t>DLIN/2012/C/DRA/5591621</t>
  </si>
  <si>
    <t>DLKT/2011/C/DN1/5574118</t>
  </si>
  <si>
    <t>DMED/2010/C/DN4/5503867</t>
  </si>
  <si>
    <t>DMED/2012/C/DM7/5627873</t>
  </si>
  <si>
    <t>DMED/2012/C/DM7/5646836</t>
  </si>
  <si>
    <t>DMED/2012/C/DM9/5629711</t>
  </si>
  <si>
    <t>DMED/2012/C/DN2/5611405</t>
  </si>
  <si>
    <t>DMED/2012/C/DN2/5631910</t>
  </si>
  <si>
    <t>DMET/2012/C/DM1/5694019</t>
  </si>
  <si>
    <t>DMET/2012/C/DM2/5675768</t>
  </si>
  <si>
    <t>DMET/2012/C/DM9/5657084</t>
  </si>
  <si>
    <t>DMET/2012/C/DN2/5590417</t>
  </si>
  <si>
    <t>DMET/2012/C/DRB/5685627</t>
  </si>
  <si>
    <t>DMOA/2011/C/DRD/5582339</t>
  </si>
  <si>
    <t>DMOA/2012/C/DN1/5629553</t>
  </si>
  <si>
    <t>DMOA/2012/C/DN2/5643492</t>
  </si>
  <si>
    <t>DMOA/2012/C/DN2/5655513</t>
  </si>
  <si>
    <t>DMON/2012/C/DN1/5615909</t>
  </si>
  <si>
    <t>DMON/2012/C/DN1/5654640</t>
  </si>
  <si>
    <t>DMON/2012/C/DN1/5661965</t>
  </si>
  <si>
    <t>DMON/2012/C/DN1/5664305</t>
  </si>
  <si>
    <t>DMON/2012/C/DN2/5661980</t>
  </si>
  <si>
    <t>DMON/2012/C/DN4/5694843</t>
  </si>
  <si>
    <t>DMTS/2012/C/DM7/5678013</t>
  </si>
  <si>
    <t>DMTS/2012/C/DM7/5683356</t>
  </si>
  <si>
    <t>DOGD/2012/C/DM9/5648461</t>
  </si>
  <si>
    <t>DOGD/2012/C/DM9/5663352</t>
  </si>
  <si>
    <t>DOGD/2012/C/DN2/5628940</t>
  </si>
  <si>
    <t>DOGD/2012/C/DN2/5641079</t>
  </si>
  <si>
    <t>DOGD/2012/C/DN6/5627544</t>
  </si>
  <si>
    <t>DPAR/2012/C/DN1/5669505</t>
  </si>
  <si>
    <t>DPAR/2012/C/DN2/5646994</t>
  </si>
  <si>
    <t>DPAR/2012/C/DN4/5644071</t>
  </si>
  <si>
    <t>DPEN/2012/C/DN2/5658912</t>
  </si>
  <si>
    <t>DPOR/2011/C/DM2/5591540</t>
  </si>
  <si>
    <t>DPOR/2011/C/DM9/5598259</t>
  </si>
  <si>
    <t>DPOR/2011/C/DN1/5523270</t>
  </si>
  <si>
    <t>DPOR/2011/C/DN1/5606323</t>
  </si>
  <si>
    <t>DPOR/2011/C/DN2/5554875</t>
  </si>
  <si>
    <t>DPOR/2011/C/DN2/5562719</t>
  </si>
  <si>
    <t>DPOR/2011/C/DN2/5588086</t>
  </si>
  <si>
    <t>DPOR/2012/C/DM7/5607581</t>
  </si>
  <si>
    <t>DPOR/2012/C/DM9/5607532</t>
  </si>
  <si>
    <t>DPOR/2012/C/DN1/5685087</t>
  </si>
  <si>
    <t>DPOR/2012/C/DN2/5616520</t>
  </si>
  <si>
    <t>DPOR/2012/C/DN2/5617363</t>
  </si>
  <si>
    <t>DPOR/2012/C/DN2/5632060</t>
  </si>
  <si>
    <t>DPOR/2012/C/DRB/5624574</t>
  </si>
  <si>
    <t>DPOR/2012/C/DRB/5624575</t>
  </si>
  <si>
    <t>DPOR/2012/C/DRB/5703531</t>
  </si>
  <si>
    <t>DPRC/2012/C/DM6/5576148</t>
  </si>
  <si>
    <t>DPRC/2012/C/DN1/5666274</t>
  </si>
  <si>
    <t>DPRC/2012/C/DN1/5686562</t>
  </si>
  <si>
    <t>DPRC/2012/C/DN2/5648704</t>
  </si>
  <si>
    <t>DPRC/2012/C/DN4/5685718</t>
  </si>
  <si>
    <t>DPRN/2012/C/DN2/5643640</t>
  </si>
  <si>
    <t>DRAW/2012/C/DN1/5676194</t>
  </si>
  <si>
    <t>DRAW/2012/C/DN2/5634720</t>
  </si>
  <si>
    <t>DROS/2012/C/DM6/5631211</t>
  </si>
  <si>
    <t>DROS/2012/C/DM6/5631230</t>
  </si>
  <si>
    <t>DROS/2012/C/DM9/5652078</t>
  </si>
  <si>
    <t>DROS/2012/C/DM9/5682522</t>
  </si>
  <si>
    <t>DROS/2012/C/DN1/5686690</t>
  </si>
  <si>
    <t>DROS/2012/C/DN2/5690019</t>
  </si>
  <si>
    <t>DSHE/2012/C/DM9/5695621</t>
  </si>
  <si>
    <t>DSHE/2012/C/DN1/5653788</t>
  </si>
  <si>
    <t>DSHE/2012/C/DN1/5655585</t>
  </si>
  <si>
    <t>DSHE/2012/C/DN2/5654393</t>
  </si>
  <si>
    <t>DSMI/2011/C/DN1/5648909</t>
  </si>
  <si>
    <t>DSMI/2012/C/DN1/5673781</t>
  </si>
  <si>
    <t>DSMI/2012/C/DN2/5646708</t>
  </si>
  <si>
    <t>DSUN/2011/C/DN2/5563243</t>
  </si>
  <si>
    <t>DSUN/2012/C/DN1/5600645</t>
  </si>
  <si>
    <t>DSUN/2012/C/DN2/5589908</t>
  </si>
  <si>
    <t>DTOO/2012/C/DM9/5661297</t>
  </si>
  <si>
    <t>DTOO/2012/C/DM9/5696052</t>
  </si>
  <si>
    <t>DTOO/2012/C/DN1/5655167</t>
  </si>
  <si>
    <t>DTOO/2012/C/DN2/5667535</t>
  </si>
  <si>
    <t>DTOO/2012/C/DN4/5663619</t>
  </si>
  <si>
    <t>DTOO/2012/D/DNY/5649105</t>
  </si>
  <si>
    <t>DWAL/2011/C/DN1/5569951</t>
  </si>
  <si>
    <t>DWAL/2012/C/DN2/5587194</t>
  </si>
  <si>
    <t>DWAL/2012/C/DRC/5701663</t>
  </si>
  <si>
    <t>DWOR/2012/C/DM9/5695099</t>
  </si>
  <si>
    <t>DWOR/2012/C/DN1/5512220</t>
  </si>
  <si>
    <t>DWOR/2012/C/DN1/5653824</t>
  </si>
  <si>
    <t>DWOR/2012/C/DN3/5623838</t>
  </si>
  <si>
    <t>DWOR/2012/C/DN4/5660827</t>
  </si>
  <si>
    <t>DWYO/2011/C/005/10043209</t>
  </si>
  <si>
    <t>DYAK/2012/C/DN1/5656913</t>
  </si>
  <si>
    <t>DYAK/2012/C/DN2/5588675</t>
  </si>
  <si>
    <t>DYAK/2012/C/DN2/5603956</t>
  </si>
  <si>
    <t>DZME/2012/C/DR2/10046795</t>
  </si>
  <si>
    <t>TALB/2012/C/TM9/5634132</t>
  </si>
  <si>
    <t>TBEN/2011/C/004/5591942</t>
  </si>
  <si>
    <t>TBEN/2011/C/004/5592988</t>
  </si>
  <si>
    <t>TBEN/2011/C/004/5593022</t>
  </si>
  <si>
    <t>TBEN/2011/C/005/5607587</t>
  </si>
  <si>
    <t>TMET/2012/C/003/5619144</t>
  </si>
  <si>
    <t>TMET/2012/C/003/5627744</t>
  </si>
  <si>
    <t>TPRC/2009/C/003/10041824</t>
  </si>
  <si>
    <t>TPRC/2009/C/003/10045029</t>
  </si>
  <si>
    <t>TWYO/2011/C/002/10043683</t>
  </si>
  <si>
    <t>TWYO/2011/C/002/10045724</t>
  </si>
  <si>
    <t>123670172</t>
  </si>
  <si>
    <t>Wallula McNary Line</t>
  </si>
  <si>
    <t>TIWA/2007/C/002/B</t>
  </si>
  <si>
    <t>Wallula McNary 230kV Line</t>
  </si>
  <si>
    <t>Call Manager Upgrades 2011 - LCT</t>
  </si>
  <si>
    <t>Call Manager Upgrades 2011 - NTO</t>
  </si>
  <si>
    <t>JER: COMCAST CLEARANCE VIOL 1032 NW 25TH</t>
  </si>
  <si>
    <t>ALB/WR GRACE &amp; CO. 3PHS LNX</t>
  </si>
  <si>
    <t>MEDURI FARMS</t>
  </si>
  <si>
    <t>JER 1835 W 800 N MAPLETON, UT</t>
  </si>
  <si>
    <t>ACC:ANGIE DANIEL 161 N 200 E MONA, UT</t>
  </si>
  <si>
    <t>WOODBURY 825 W PACIFIC DR AMFORK</t>
  </si>
  <si>
    <t>JAKE HASLEM 1271 W MAPLE ST MAPLETON UT</t>
  </si>
  <si>
    <t>SUSAN MAIO 20300 S HWY 89 BIRDSEYE UTAH</t>
  </si>
  <si>
    <t>ALLAN BECK 36250 N 6900 E INDIANOLA</t>
  </si>
  <si>
    <t>DEV GENEVA GATEWAY CENTER &amp; GENEVA OREM</t>
  </si>
  <si>
    <t>GEW WILKERSON FARM 750 W 2000 S OREM</t>
  </si>
  <si>
    <t>AMFORK CITY 275 E 200 N #B AMFORK UT</t>
  </si>
  <si>
    <t>STERLING 462 W MAIN ST AMERICAN FORK</t>
  </si>
  <si>
    <t>CHAD BROWN 553 W 2700 N NEPHI, UT</t>
  </si>
  <si>
    <t>NEPHI BARLOW 3/4 MI N OF CENTER GOSHEN</t>
  </si>
  <si>
    <t>IEW REMOVE 2 POLE 516 S 400 E OREM</t>
  </si>
  <si>
    <t>ANDRING:HOUSE:42524 STRINGTOWN LN AST.</t>
  </si>
  <si>
    <t>CADONAU:NEW HOUSE:ABT 33215 KARRIS</t>
  </si>
  <si>
    <t>CHH:5D144 CLRNCE VIO. 60134 CRATER</t>
  </si>
  <si>
    <t>5D184;BOB WILSON 65162 85TH PL</t>
  </si>
  <si>
    <t>5D229;CASCADE LAKES BREW 2141 SE 1ST ST</t>
  </si>
  <si>
    <t>CAS:5H210 6900 W YELLOWSTONE HWY 3PH TMS</t>
  </si>
  <si>
    <t>CAS 5H284 CITY OF CASPER 5380 W IRIS ST</t>
  </si>
  <si>
    <t>CA:5H388:UNION WIRELESS--1 COLISEUM</t>
  </si>
  <si>
    <t>CA:5H387:QWEST CORP--1347 HORNCHURCH</t>
  </si>
  <si>
    <t>CAS 5H210 TIC 1474 WILLER DRIVE</t>
  </si>
  <si>
    <t>CAS 5H272 LAMAR SIGNS 5491 W YELLOWSTONE</t>
  </si>
  <si>
    <t>CA:5H152:JS INV--1615 E YELLOWSTONE</t>
  </si>
  <si>
    <t>CAS:5H150-RMP-FP# 119889-500 WALSH DR.</t>
  </si>
  <si>
    <t>BRHKC FRANK SHILL LINE EXT</t>
  </si>
  <si>
    <t>CLM17/UTAH SHAKESPEREAN/ 20 S 200 W</t>
  </si>
  <si>
    <t>RMP INSTALL PRI METERING LOWER BEAVER 11</t>
  </si>
  <si>
    <t>WAYNE BEVAN CARTLAND DR-APPLE VALLEY</t>
  </si>
  <si>
    <t>TIM LOUNSBURY 1350 E 5300 S MILFORD UT</t>
  </si>
  <si>
    <t>ENO12,SHAUNA PRATT 1 PHASE EXTENSION</t>
  </si>
  <si>
    <t>DRL11 ROGER SHURTZ LINE EXT EST</t>
  </si>
  <si>
    <t>LES BARLOW, ENTERPRISE UT</t>
  </si>
  <si>
    <t>IEW: KERRY HOLT HAY CUBES, ENTERPRISE UT</t>
  </si>
  <si>
    <t>Lgcy, Willw Drw, Cdy, WY 6.2 MVA Req-ROW</t>
  </si>
  <si>
    <t>COW: JIM TUCKER ABT 89 S 3RD ST. 15 LOTS</t>
  </si>
  <si>
    <t>COD: MEDICINE WHEEL MTN. O.H./U.G. PHS 2</t>
  </si>
  <si>
    <t>HENDERSEN;NEW HOME;200AMP 55575 GLEN AIK</t>
  </si>
  <si>
    <t>DTRNG 4M220 IRRIGATION CONTROLLER COBURG</t>
  </si>
  <si>
    <t>BALL PARK - MARYLOU DEBACKER</t>
  </si>
  <si>
    <t>JOE GREGORIO - 1905 PARKWAY DR.</t>
  </si>
  <si>
    <t>4M120: DN1: 10215 RICKREALL RD. 400A</t>
  </si>
  <si>
    <t>IND/ESTRADA 830 S. 4TH POLE SET</t>
  </si>
  <si>
    <t>IND/BREYMAN FARMS OFFICE 200AMP 1PHS</t>
  </si>
  <si>
    <t>IND/(2) CIRCUIT GETAWY RECONDUCTOR</t>
  </si>
  <si>
    <t>SAMSON ENERGY</t>
  </si>
  <si>
    <t>DOU,5H288: SHAIN MANTER,ABT 1600 CLD SPR</t>
  </si>
  <si>
    <t>DOU,00000: DUSTIN FITZHUGH</t>
  </si>
  <si>
    <t>RICK FIELD CAMP</t>
  </si>
  <si>
    <t>DOU,6H707: JIM STROCK, 715 HIGHWAY 93</t>
  </si>
  <si>
    <t>SLIM RANCH WATER WELL</t>
  </si>
  <si>
    <t>DOU,9H480: REMV &amp; RPL IN LINE SWITCH</t>
  </si>
  <si>
    <t>NOBLES:UPGRADE:67275 LOSTINE RIVER RD.</t>
  </si>
  <si>
    <t>CHP11 RYAN MATTHEWS</t>
  </si>
  <si>
    <t>EVA11 ROBERT DOUGLAS</t>
  </si>
  <si>
    <t>EVA11 LORI PERKINS</t>
  </si>
  <si>
    <t>DN2.APP.5R267.NEW PUMPS.13785 N APPLEGAT</t>
  </si>
  <si>
    <t>DM9.APP.5R278.ACC.2060 JAYNES DR.</t>
  </si>
  <si>
    <t>REISS:NEW HOUSE:5521 WESTSIDE RD,C.J.</t>
  </si>
  <si>
    <t>DN2.JER.5R63.UPGRADE SHOP.3115 MIDWAY</t>
  </si>
  <si>
    <t>DN2.APP.5R278.SHOP.150 HUMBERD LN.</t>
  </si>
  <si>
    <t>SHOWMAKER:NEW SHOP:191 RIVER GROVE DR</t>
  </si>
  <si>
    <t>DN6.JER.5R62.RPL PQ XFMR.2011 FISH HATCH</t>
  </si>
  <si>
    <t>DU1.APP.5R267.INST REGULATOR.7841 HWY238</t>
  </si>
  <si>
    <t>SRZ19 SUBDIVISION LOT LINE ADJUSTMENT</t>
  </si>
  <si>
    <t>ACC: PATRICIA FALK 2621 E PROVIDENCE CT</t>
  </si>
  <si>
    <t>BGT18 BACKBONE ROSECREST TO MVC</t>
  </si>
  <si>
    <t>LDS CHURCH VAULT RELOCATE</t>
  </si>
  <si>
    <t>ENVISION ENGINEERING 2860 COTTONWOOD PKW</t>
  </si>
  <si>
    <t>KRN1 6513 W 5400 S / KILGORE COMPANIES</t>
  </si>
  <si>
    <t>CARMEL IMMCLT HEART 5714 HOLLADAY BLVD</t>
  </si>
  <si>
    <t>HAM15 6919BROOKHILL/CENTURYLINK FP216002</t>
  </si>
  <si>
    <t>SVS13 7612 CAMPUS VIEW/OUTBACK STEAKHSE</t>
  </si>
  <si>
    <t>INSTALL NEW 50 KVA TRANSFORMER</t>
  </si>
  <si>
    <t>4800 W DAYBREAK NB MVC</t>
  </si>
  <si>
    <t>DNY: TEMP FOR BATCH PLANT  UP AND DOWN</t>
  </si>
  <si>
    <t>KEM27 SLOAN</t>
  </si>
  <si>
    <t>KEM23 SHAUNA RIDGEWAY</t>
  </si>
  <si>
    <t>KEM29 LISA JACKSON</t>
  </si>
  <si>
    <t>RSS:5L48:REROUTE SVC NO R/W:505 S.8TH-KF</t>
  </si>
  <si>
    <t>LAR 5H42 1171 BAKER 40 LOT MOBILE HOME</t>
  </si>
  <si>
    <t>LAR 5H30 5409 CHAPARRAL DR LNX SHOP BLDG</t>
  </si>
  <si>
    <t>LAR 5H46 BIG HUNKS EXCAVATION MX TRACK</t>
  </si>
  <si>
    <t>NURCAC 9100W 900S OGDEN</t>
  </si>
  <si>
    <t>DVK:4A316:RMV IDLE FAC:0710/035601</t>
  </si>
  <si>
    <t>BARNACLE BILLS:2ND SVC: 2174 NE HWY 101</t>
  </si>
  <si>
    <t>DVK:4A316:RPL CABINET: 0611/141381</t>
  </si>
  <si>
    <t>BEAR LAKE RESERVE HOLDINGS 9 LOT SUB</t>
  </si>
  <si>
    <t>RUC-5R68-529 HUMBUG CREEK-APPLEGATE OR</t>
  </si>
  <si>
    <t>SCE-5R174 DM7 5188 ROGUE VALLEY HWY, C.P</t>
  </si>
  <si>
    <t>GRF-5R204-R/P TREE CONTACT-3185 MADRONA</t>
  </si>
  <si>
    <t>RAMSEY ELECTRIC:1 TO 3 PHASE:304 BEATTY</t>
  </si>
  <si>
    <t>RICHARDS:COM SERVICE,1090 BIDDLE RD</t>
  </si>
  <si>
    <t>MURPHY CONST.NEW OFFICE,3523 ARROWHEAD</t>
  </si>
  <si>
    <t>MET: NSL 12 ROAD WIDENING REDLINE</t>
  </si>
  <si>
    <t>MET EMI11 MELISSA LIEBER 2232 DALLIN ST</t>
  </si>
  <si>
    <t>MET HGL13 CHISHOLM 1423 AMBASSADOR WAY</t>
  </si>
  <si>
    <t>MET SEA14 WILMINGTON GARDENS MIXED USE</t>
  </si>
  <si>
    <t>ATF 314800 3510 S MILLPOINT PL 300 E</t>
  </si>
  <si>
    <t>RMP, THOMPSON CONVERSION, 4KV TO 12KV</t>
  </si>
  <si>
    <t>WHITE HORSE LOT #14, EAST HEATHER LANE</t>
  </si>
  <si>
    <t>GRAND CO.SOCCER &amp; BASEBALL FIELDS,ARENA</t>
  </si>
  <si>
    <t>CORY VETERE, WATER PUMP, DOLORES POINT</t>
  </si>
  <si>
    <t>THE RESERVE:PHASE 5 SUBDIVISION</t>
  </si>
  <si>
    <t>JED JONES;728 LOVELAND DR FISH HAVEN IDA</t>
  </si>
  <si>
    <t>JASON WARD:2000 BAY CIRCLE:GC UTAH</t>
  </si>
  <si>
    <t>LVA11 DEAN OILER 15 LOT SUB, LAVA RANCH</t>
  </si>
  <si>
    <t>LORIN JOSLIN ST CHARLES_ IDAHO</t>
  </si>
  <si>
    <t>BRET KUNZ 1248 MOOSE LP RD MONTPELIER ID</t>
  </si>
  <si>
    <t>NDU 5G69 4607 CAVE AVE POLE INSTALL</t>
  </si>
  <si>
    <t>MTS-5G79-1020 AIELLA RD-MOUNT SHASTA</t>
  </si>
  <si>
    <t>HOLLY BARTLETT 4957 W 4825 S HOOPER</t>
  </si>
  <si>
    <t>11205001.0104703 R/R DOWNGUY &amp; ANCHOR</t>
  </si>
  <si>
    <t>QWEST 384 E 2300 N NORTH OGDEN</t>
  </si>
  <si>
    <t>E K BAILEY CONSTRUCTION INC,875 N MAIN</t>
  </si>
  <si>
    <t>ROY CITY</t>
  </si>
  <si>
    <t>SNY 16 / PETER C HARDLE / 2215 ASPEN RID</t>
  </si>
  <si>
    <t>CANYONS RESORT / WORLD TRAIL SNOWMAKING</t>
  </si>
  <si>
    <t>COA 11 / JERROLD E RICHINS / 1430 E CHAL</t>
  </si>
  <si>
    <t>2 SHAWS RANCH:SVC. TO BARN:69063 SHAW RD</t>
  </si>
  <si>
    <t>REWIRE 200AMP UG 5824 NE EMERSON 5P288</t>
  </si>
  <si>
    <t>KNT#2 5P232 528 N IVY MOVE POLE</t>
  </si>
  <si>
    <t>TRACI FLITCRAFT- 4920 N.E. 47TH AVE 5P89</t>
  </si>
  <si>
    <t>COL#2 5P266 6510 N MISSISSIPPI NEW UGSVC</t>
  </si>
  <si>
    <t>CLEAN WAY -10630 NE MARX SY 200A   5P252</t>
  </si>
  <si>
    <t>ECOVILLAGE-4617 NE KILNGSWORTH 200A 5P41</t>
  </si>
  <si>
    <t>BRIAN SHRERER-4833 BUFFALO 2-200A  5P41</t>
  </si>
  <si>
    <t>"B" CONDITIONS 9251 N.E. SCHUYLER  5P276</t>
  </si>
  <si>
    <t>RELOCATE 1 P OH LINE-9951 NE GLISAN ST</t>
  </si>
  <si>
    <t>RENAISSANCE HOMES:NEW HOUSE:5523 NE 9TH</t>
  </si>
  <si>
    <t>DE PAUL TREATMENT 1316 SW WASHINGTON UPG</t>
  </si>
  <si>
    <t>JAY JOHNSON:9914 FAILING 200AMP 5P246</t>
  </si>
  <si>
    <t>OREGON SUSTAINABILITY SW 4TH BALLPARK</t>
  </si>
  <si>
    <t>ALB:5P196:NW 9TH &amp; DAVIS REPL OIL SWITCH</t>
  </si>
  <si>
    <t>ALB:5P200:NW 9TH &amp; DAVIS REPL OIL SWITCH</t>
  </si>
  <si>
    <t>ATF OREGON BAPTIST 10801 WEIDLER B/O XFR</t>
  </si>
  <si>
    <t>JER FER 11 EMERY TELCOM 295 W 500 S</t>
  </si>
  <si>
    <t>JOHNSON:HOME U.G. SVC/585 E MAIN CLEVELA</t>
  </si>
  <si>
    <t>LOWREY : O.H. SVC / CASTLE DALE</t>
  </si>
  <si>
    <t>EMERY COUNTY:SVC/RODEO GROUNDS CASTLEDAL</t>
  </si>
  <si>
    <t>MAGNUSON:SVC TO IRRG PIVOTS/ORANGEVILLE</t>
  </si>
  <si>
    <t>PNV-5D126/PRINEVILLE AIRPORT UG EXT.</t>
  </si>
  <si>
    <t>RAW:9H44?:DUNN, NEW HOUSE, 351 LAPALOMA</t>
  </si>
  <si>
    <t>RAW:9H444:KEY MOTEL NEW SERVICE</t>
  </si>
  <si>
    <t>MYR:5U76:JER MAKE READY WK: 2905/220010</t>
  </si>
  <si>
    <t>MYR:5U76:JER MAKE READY WK: 2905/221005</t>
  </si>
  <si>
    <t>ROSB URBN SNTRY OH/UG CONV 1056 HICKS ST</t>
  </si>
  <si>
    <t>DM9:RMV POLE &amp; OH LINE: 8643 OLD HWY 99S</t>
  </si>
  <si>
    <t>TOWNSEND  NEW OH SVC XXXX SOUTHSIDE RD</t>
  </si>
  <si>
    <t>DN2:HOOVER TREATED WOOD: ADDED LOAD</t>
  </si>
  <si>
    <t>IDAHOAN FOODS LLC,HYS13,6535N.RIVER RD</t>
  </si>
  <si>
    <t>JBC CONSTRUCTION,1055N.575 E. FIRTH</t>
  </si>
  <si>
    <t>JARON BUTIKOFER</t>
  </si>
  <si>
    <t>MEADOW CRK PROJ.,MAINT BLDG, 115TH E.</t>
  </si>
  <si>
    <t>NIB21 VISIONARY HOMES 3 LOT SUBDIVISION</t>
  </si>
  <si>
    <t>NIB11 PROVIDENCE HIGHLANDS SUBDIVISION</t>
  </si>
  <si>
    <t>SMF13 BEN BALLS COMMERCIAL SUBDIVISION</t>
  </si>
  <si>
    <t>J&amp;L BANQUET:NEW BUSINESS:600 STOVER RD</t>
  </si>
  <si>
    <t>DEV:BELLAVITA:7 LOTS:N EUCLIDE RD G'VIEW</t>
  </si>
  <si>
    <t>PACIFIC TRADWINDS:350HP LOAD:GRAINMILL</t>
  </si>
  <si>
    <t>TOO STJ11 REMOVE 2 SPANS OF SECONDARY</t>
  </si>
  <si>
    <t>REYANNA DURFEE,RMV SEC PED,360 LAURA'S L</t>
  </si>
  <si>
    <t>EARL TATE, 388 VILLAGE BLVD,STNS PARK</t>
  </si>
  <si>
    <t>TOO TOO11 GO-FER FOODS SERVICE UPGRADE</t>
  </si>
  <si>
    <t>TOO GRA12 IRA WAYMAN 7276 N BURMESTER</t>
  </si>
  <si>
    <t>DNY HUGHES CONTRACTORS,TMP UP &amp; DOWN</t>
  </si>
  <si>
    <t>GREGUTT;UG SERVICE UPGRADE; 514 W.3RD</t>
  </si>
  <si>
    <t>WHITMAN COLLEGE-364 BOYER AVE-SRVC UPGRD</t>
  </si>
  <si>
    <t>PSP:5W4:RPL"A"POLE:0736/325847</t>
  </si>
  <si>
    <t>THE 7H690: RMP, 119 EAST BROADWAY</t>
  </si>
  <si>
    <t>GRE 7H670: B. HAROLD 2727 HORSESHOE LANE</t>
  </si>
  <si>
    <t>THE 1042: HOMEY SEIMS, 356 BOBCAT DR</t>
  </si>
  <si>
    <t>WOR 4H102, HUNTINGTON, HANOVER CANAL #6</t>
  </si>
  <si>
    <t>THE 1042: JAMES MISCHKE 380 BUFFALO CRK</t>
  </si>
  <si>
    <t>Q0365 QF BLM Rawlins Wind Gen Interconn</t>
  </si>
  <si>
    <t>CALHOUN:HOUSE:S/O 1000 ORCHARD WAY</t>
  </si>
  <si>
    <t>MCCORMICK:ADDED LOAD:41 PLEASANT VAL PL</t>
  </si>
  <si>
    <t>BORTON &amp; SONS:UG SVC:WI-FI ANTENNA</t>
  </si>
  <si>
    <t>WHITE CITY SUB- REMOVE ANNUNCIATOR</t>
  </si>
  <si>
    <t>FRY-BETHEL 230 LINE 4/23 TO 5/23</t>
  </si>
  <si>
    <t>063070: 12/3 TRMSSN POLE R/R.</t>
  </si>
  <si>
    <t>063070: 13/3 TRMSSN POLE R/R</t>
  </si>
  <si>
    <t>063070: 15/3 TRMSSN POLE R/R.</t>
  </si>
  <si>
    <t>063067/00-4/1 75' H2 1712/327760</t>
  </si>
  <si>
    <t>MET TTS11 SLC CORP TRANS UNDERBUILD</t>
  </si>
  <si>
    <t>MET SWT11 IEW HIGHWAY RELO 1300 S 300 W</t>
  </si>
  <si>
    <t>Helper to Mathington Ln Rebld(Non-RCMS)</t>
  </si>
  <si>
    <t>Helper to Mathington TL -  ROW</t>
  </si>
  <si>
    <t>Platte - Standpipe:  PMO Labor</t>
  </si>
  <si>
    <t>Platte - Standpipe: Feasibility Study</t>
  </si>
  <si>
    <t>CITC/2008/C/351</t>
  </si>
  <si>
    <t>CISCO Unified Comm Opt Support (UCOS)</t>
  </si>
  <si>
    <t>DWYO/2012/C/DRA</t>
  </si>
  <si>
    <t>DCOD/2011/C/001</t>
  </si>
  <si>
    <t>Lgcy, Willow Draw, Cdy, WY: 6.2 MVA Req.</t>
  </si>
  <si>
    <t>DORE/2012/C/DU1</t>
  </si>
  <si>
    <t>DWYO/2012/C/813</t>
  </si>
  <si>
    <t>Wyoming Avian Protection CY 2012</t>
  </si>
  <si>
    <t>DUTH/2012/C/DN9</t>
  </si>
  <si>
    <t>DWYO/2011/C/005</t>
  </si>
  <si>
    <t>DORE/2012/C/DR2</t>
  </si>
  <si>
    <t>TORE/2012/C/TM9</t>
  </si>
  <si>
    <t>TBEN/2011/C/004</t>
  </si>
  <si>
    <t>Bend Redmond Pilot Butte 69kV Pole Repl</t>
  </si>
  <si>
    <t>TMET/2012/C/003</t>
  </si>
  <si>
    <t>GADSBY-SO.EAST #2 46KV LINE/ACC.SLC CORP</t>
  </si>
  <si>
    <t>TPRC/2009/C/003</t>
  </si>
  <si>
    <t>Carbon County System Reinforcement</t>
  </si>
  <si>
    <t>TWYO/2011/C/002</t>
  </si>
  <si>
    <t>Platte-Standpipe Trans Ln 4C/4B Improve</t>
  </si>
  <si>
    <t>CCtr 11838</t>
  </si>
  <si>
    <t>123710844</t>
  </si>
  <si>
    <t>Additional write-off SNAU/2009/C/071</t>
  </si>
  <si>
    <t>123691694</t>
  </si>
  <si>
    <t>WBS DALB/2011/C/DN2/5527642</t>
  </si>
  <si>
    <t>123714210</t>
  </si>
  <si>
    <t>WBS DALB/2011/C/DN2/5563489</t>
  </si>
  <si>
    <t>123700935</t>
  </si>
  <si>
    <t>WBS DALB/2012/C/DM7/5596572</t>
  </si>
  <si>
    <t>123691690</t>
  </si>
  <si>
    <t>WBS DALB/2012/C/DM9/5667803</t>
  </si>
  <si>
    <t>123687255</t>
  </si>
  <si>
    <t>WBS DALB/2012/C/DN1/5643311</t>
  </si>
  <si>
    <t>123687307</t>
  </si>
  <si>
    <t>WBS DALB/2012/C/DN2/5616819</t>
  </si>
  <si>
    <t>123687249</t>
  </si>
  <si>
    <t>WBS DALB/2012/C/DN2/5622079</t>
  </si>
  <si>
    <t>123687316</t>
  </si>
  <si>
    <t>WBS DALB/2012/C/DN2/5646142</t>
  </si>
  <si>
    <t>123700970</t>
  </si>
  <si>
    <t>WBS DALB/2012/C/DN2/5686863</t>
  </si>
  <si>
    <t>123714275</t>
  </si>
  <si>
    <t>WBS DALB/2012/C/DN2/5693303</t>
  </si>
  <si>
    <t>123687193</t>
  </si>
  <si>
    <t>WBS DALB/2012/C/DN2/5699241</t>
  </si>
  <si>
    <t>123687175</t>
  </si>
  <si>
    <t>WBS DAME/2012/C/DM9/5637648</t>
  </si>
  <si>
    <t>123687291</t>
  </si>
  <si>
    <t>WBS DAME/2012/C/DM9/5651279</t>
  </si>
  <si>
    <t>123687126</t>
  </si>
  <si>
    <t>WBS DAME/2012/C/DM9/5668406</t>
  </si>
  <si>
    <t>123687129</t>
  </si>
  <si>
    <t>WBS DAME/2012/C/DM9/5668489</t>
  </si>
  <si>
    <t>123700916</t>
  </si>
  <si>
    <t>WBS DAME/2012/C/DM9/5692163</t>
  </si>
  <si>
    <t>123687122</t>
  </si>
  <si>
    <t>WBS DAME/2012/C/DN1/5658775</t>
  </si>
  <si>
    <t>123687221</t>
  </si>
  <si>
    <t>WBS DAME/2012/C/DN1/5669910</t>
  </si>
  <si>
    <t>123687328</t>
  </si>
  <si>
    <t>WBS DAME/2012/C/DN1/5694442</t>
  </si>
  <si>
    <t>123687288</t>
  </si>
  <si>
    <t>WBS DAME/2012/C/DN2/5638793</t>
  </si>
  <si>
    <t>123687139</t>
  </si>
  <si>
    <t>WBS DAME/2012/C/DN2/5646391</t>
  </si>
  <si>
    <t>123687116</t>
  </si>
  <si>
    <t>WBS DAME/2012/C/DN2/5650537</t>
  </si>
  <si>
    <t>123714179</t>
  </si>
  <si>
    <t>WBS DAME/2012/C/DN2/5663840</t>
  </si>
  <si>
    <t>123687294</t>
  </si>
  <si>
    <t>WBS DAME/2012/C/DN2/5679889</t>
  </si>
  <si>
    <t>123687190</t>
  </si>
  <si>
    <t>WBS DAME/2012/C/DN2/5683397</t>
  </si>
  <si>
    <t>123687151</t>
  </si>
  <si>
    <t>WBS DAME/2012/C/DN2/5696045</t>
  </si>
  <si>
    <t>123687154</t>
  </si>
  <si>
    <t>WBS DAME/2012/C/DN2/5698080</t>
  </si>
  <si>
    <t>123687157</t>
  </si>
  <si>
    <t>WBS DAME/2012/C/DN2/5701986</t>
  </si>
  <si>
    <t>123687172</t>
  </si>
  <si>
    <t>WBS DAME/2012/C/DN3/5607643</t>
  </si>
  <si>
    <t>123687319</t>
  </si>
  <si>
    <t>WBS DAME/2012/C/DNT/5653859</t>
  </si>
  <si>
    <t>123687160</t>
  </si>
  <si>
    <t>WBS DAME/2012/C/DRK/5703312</t>
  </si>
  <si>
    <t>123710817</t>
  </si>
  <si>
    <t>WBS DAST/2012/C/DM7/5661363</t>
  </si>
  <si>
    <t>123687279</t>
  </si>
  <si>
    <t>WBS DAST/2012/C/DN2/5615328</t>
  </si>
  <si>
    <t>123714139</t>
  </si>
  <si>
    <t>WBS DCAS/2011/C/DN2/5599226</t>
  </si>
  <si>
    <t>123714133</t>
  </si>
  <si>
    <t>WBS DCAS/2011/C/DRK/5458149</t>
  </si>
  <si>
    <t>123687227</t>
  </si>
  <si>
    <t>WBS DCAS/2012/C/DN2/5648958</t>
  </si>
  <si>
    <t>123700966</t>
  </si>
  <si>
    <t>WBS DCAS/2012/C/DN2/5662368</t>
  </si>
  <si>
    <t>123696182</t>
  </si>
  <si>
    <t>WBS DCAS/2012/C/DN2/5665466</t>
  </si>
  <si>
    <t>123714182</t>
  </si>
  <si>
    <t>WBS DCAS/2012/C/DRC/5682564</t>
  </si>
  <si>
    <t>123714185</t>
  </si>
  <si>
    <t>WBS DCAS/2012/C/DRC/5684849</t>
  </si>
  <si>
    <t>123714188</t>
  </si>
  <si>
    <t>WBS DCAS/2012/C/DRC/5685756</t>
  </si>
  <si>
    <t>123714191</t>
  </si>
  <si>
    <t>WBS DCAS/2012/C/DRC/5686375</t>
  </si>
  <si>
    <t>123714198</t>
  </si>
  <si>
    <t>WBS DCAS/2012/C/DRC/5694819</t>
  </si>
  <si>
    <t>123714204</t>
  </si>
  <si>
    <t>WBS DCAS/2012/C/DRC/5699618</t>
  </si>
  <si>
    <t>123687298</t>
  </si>
  <si>
    <t>WBS DCAS/2012/C/DRI/5708679</t>
  </si>
  <si>
    <t>123700969</t>
  </si>
  <si>
    <t>WBS DCED/2012/C/DN1/5677497</t>
  </si>
  <si>
    <t>123701122</t>
  </si>
  <si>
    <t>WBS DCOO/2012/C/DN1/5702955</t>
  </si>
  <si>
    <t>123700977</t>
  </si>
  <si>
    <t>WBS DCRE/2012/C/DN1/5705666</t>
  </si>
  <si>
    <t>123687199</t>
  </si>
  <si>
    <t>WBS DCRE/2012/C/DN2/5607261</t>
  </si>
  <si>
    <t>123687202</t>
  </si>
  <si>
    <t>WBS DCRE/2012/C/DN2/5647910</t>
  </si>
  <si>
    <t>123700978</t>
  </si>
  <si>
    <t>WBS DDAL/2012/C/DN1/5708701</t>
  </si>
  <si>
    <t>123714120</t>
  </si>
  <si>
    <t>WBS DDAL/2012/C/DRD/5667798</t>
  </si>
  <si>
    <t>123696072</t>
  </si>
  <si>
    <t>WBS DDOU/2011/C/001/ESA</t>
  </si>
  <si>
    <t>123714136</t>
  </si>
  <si>
    <t>WBS DDOU/2011/C/DN3/5528332</t>
  </si>
  <si>
    <t>123700993</t>
  </si>
  <si>
    <t>WBS DDOU/2011/C/DN4/5528341</t>
  </si>
  <si>
    <t>123701044</t>
  </si>
  <si>
    <t>WBS DDOU/2012/C/DN1/5631119</t>
  </si>
  <si>
    <t>123701026</t>
  </si>
  <si>
    <t>WBS DDOU/2012/C/DN2/5608584</t>
  </si>
  <si>
    <t>123701038</t>
  </si>
  <si>
    <t>WBS DDOU/2012/C/DN3/5622174</t>
  </si>
  <si>
    <t>123714256</t>
  </si>
  <si>
    <t>WBS DEVA/2012/C/DM9/5667377</t>
  </si>
  <si>
    <t>123714259</t>
  </si>
  <si>
    <t>WBS DEVA/2012/C/DM9/5667379</t>
  </si>
  <si>
    <t>123714226</t>
  </si>
  <si>
    <t>WBS DEVA/2012/C/DN1/5644290</t>
  </si>
  <si>
    <t>123714151</t>
  </si>
  <si>
    <t>WBS DEVA/2012/C/DN1/5644898</t>
  </si>
  <si>
    <t>123687119</t>
  </si>
  <si>
    <t>WBS DEVA/2012/C/DN1/5657444</t>
  </si>
  <si>
    <t>123687234</t>
  </si>
  <si>
    <t>WBS DEVA/2012/C/DN1/5666957</t>
  </si>
  <si>
    <t>123714265</t>
  </si>
  <si>
    <t>WBS DEVA/2012/C/DN1/5675785</t>
  </si>
  <si>
    <t>123714268</t>
  </si>
  <si>
    <t>WBS DEVA/2012/C/DN1/5677268</t>
  </si>
  <si>
    <t>123714170</t>
  </si>
  <si>
    <t>WBS DEVA/2012/C/DN1/5712679</t>
  </si>
  <si>
    <t>123714241</t>
  </si>
  <si>
    <t>WBS DEVA/2012/C/DN2/5661487</t>
  </si>
  <si>
    <t>123714247</t>
  </si>
  <si>
    <t>WBS DEVA/2012/C/DN2/5662913</t>
  </si>
  <si>
    <t>123714253</t>
  </si>
  <si>
    <t>WBS DEVA/2012/C/DN2/5663300</t>
  </si>
  <si>
    <t>123714160</t>
  </si>
  <si>
    <t>WBS DEVA/2012/C/DN2/5677536</t>
  </si>
  <si>
    <t>123714169</t>
  </si>
  <si>
    <t>WBS DEVA/2012/C/DN2/5710009</t>
  </si>
  <si>
    <t>123714250</t>
  </si>
  <si>
    <t>WBS DEVA/2012/C/DN6/5663079</t>
  </si>
  <si>
    <t>123714167</t>
  </si>
  <si>
    <t>WBS DEVA/2012/C/DN6/5709439</t>
  </si>
  <si>
    <t>123696347</t>
  </si>
  <si>
    <t>WBS DEVA/2012/C/DRA/5633203</t>
  </si>
  <si>
    <t>123678174</t>
  </si>
  <si>
    <t>WBS DGRA/2011/C/DN2/5601601</t>
  </si>
  <si>
    <t>123687295</t>
  </si>
  <si>
    <t>WBS DGRA/2012/C/DM7/5696864</t>
  </si>
  <si>
    <t>123697432</t>
  </si>
  <si>
    <t>123699100</t>
  </si>
  <si>
    <t>123714176</t>
  </si>
  <si>
    <t>WBS DGRA/2012/C/DN1/5657804</t>
  </si>
  <si>
    <t>123710610</t>
  </si>
  <si>
    <t>WBS DGRA/2012/C/DN1/5673632</t>
  </si>
  <si>
    <t>123714129</t>
  </si>
  <si>
    <t>WBS DGRA/2012/C/DN1/5679558</t>
  </si>
  <si>
    <t>123714123</t>
  </si>
  <si>
    <t>WBS DGRA/2012/C/DN4/5676357</t>
  </si>
  <si>
    <t>123687187</t>
  </si>
  <si>
    <t>WBS DHOO/2012/C/DM6/5670214</t>
  </si>
  <si>
    <t>123714130</t>
  </si>
  <si>
    <t>WBS DHOO/2012/C/DN2/5707770</t>
  </si>
  <si>
    <t>123687333</t>
  </si>
  <si>
    <t>WBS DHOO/2012/C/DN2/5712127</t>
  </si>
  <si>
    <t>123700984</t>
  </si>
  <si>
    <t>WBS DJOR/2010/C/DN6/5471064</t>
  </si>
  <si>
    <t>123700987</t>
  </si>
  <si>
    <t>WBS DJOR/2010/C/DN6/5504328</t>
  </si>
  <si>
    <t>123687212</t>
  </si>
  <si>
    <t>WBS DJOR/2011/C/DM2/5584423</t>
  </si>
  <si>
    <t>123696108</t>
  </si>
  <si>
    <t>WBS DJOR/2011/C/DRI/5583132</t>
  </si>
  <si>
    <t>123710601</t>
  </si>
  <si>
    <t>WBS DJOR/2012/C/DM2/5614333</t>
  </si>
  <si>
    <t>123701110</t>
  </si>
  <si>
    <t>WBS DJOR/2012/C/DM9/5649131</t>
  </si>
  <si>
    <t>123700929</t>
  </si>
  <si>
    <t>WBS DJOR/2012/C/DM9/5705938</t>
  </si>
  <si>
    <t>123727544</t>
  </si>
  <si>
    <t>123701080</t>
  </si>
  <si>
    <t>WBS DJOR/2012/C/DN2/5616805</t>
  </si>
  <si>
    <t>123701083</t>
  </si>
  <si>
    <t>WBS DJOR/2012/C/DN2/5616821</t>
  </si>
  <si>
    <t>123710604</t>
  </si>
  <si>
    <t>WBS DJOR/2012/C/DN2/5629058</t>
  </si>
  <si>
    <t>123710793</t>
  </si>
  <si>
    <t>123687218</t>
  </si>
  <si>
    <t>WBS DJOR/2012/C/DRB/5640085</t>
  </si>
  <si>
    <t>123687136</t>
  </si>
  <si>
    <t>WBS DKEM/2011/C/DN2/5553849</t>
  </si>
  <si>
    <t>123714232</t>
  </si>
  <si>
    <t>WBS DKEM/2012/C/DM9/5648879</t>
  </si>
  <si>
    <t>123714148</t>
  </si>
  <si>
    <t>WBS DKEM/2012/C/DN1/5635811</t>
  </si>
  <si>
    <t>123714262</t>
  </si>
  <si>
    <t>WBS DKEM/2012/C/DN1/5674649</t>
  </si>
  <si>
    <t>123714142</t>
  </si>
  <si>
    <t>WBS DKEM/2012/C/DN2/5628112</t>
  </si>
  <si>
    <t>123714229</t>
  </si>
  <si>
    <t>WBS DKEM/2012/C/DN2/5645813</t>
  </si>
  <si>
    <t>123714163</t>
  </si>
  <si>
    <t>WBS DKEM/2012/C/DN2/5693997</t>
  </si>
  <si>
    <t>123714166</t>
  </si>
  <si>
    <t>WBS DKEM/2012/C/DN2/5702611</t>
  </si>
  <si>
    <t>123714244</t>
  </si>
  <si>
    <t>WBS DKEM/2012/C/DN4/5662900</t>
  </si>
  <si>
    <t>123710791</t>
  </si>
  <si>
    <t>123701005</t>
  </si>
  <si>
    <t>WBS DKLA/2011/C/DN1/5583324</t>
  </si>
  <si>
    <t>123714194</t>
  </si>
  <si>
    <t>WBS DKLA/2012/C/DM7/5691697</t>
  </si>
  <si>
    <t>123687332</t>
  </si>
  <si>
    <t>WBS DKLA/2012/C/DM7/5705340</t>
  </si>
  <si>
    <t>123687243</t>
  </si>
  <si>
    <t>WBS DKLA/2012/C/DN1/5693453</t>
  </si>
  <si>
    <t>123687273</t>
  </si>
  <si>
    <t>WBS DKLA/2012/C/DN2/5589154</t>
  </si>
  <si>
    <t>123687252</t>
  </si>
  <si>
    <t>WBS DLAR/2012/C/DN2/5625609</t>
  </si>
  <si>
    <t>123710595</t>
  </si>
  <si>
    <t>WBS DLAY/2011/C/DN6/5559292</t>
  </si>
  <si>
    <t>123714213</t>
  </si>
  <si>
    <t>WBS DLKT/2011/C/DN1/5565746</t>
  </si>
  <si>
    <t>123714216</t>
  </si>
  <si>
    <t>WBS DLKT/2011/C/DN2/5569468</t>
  </si>
  <si>
    <t>123714223</t>
  </si>
  <si>
    <t>WBS DLKT/2012/C/DN1/5641709</t>
  </si>
  <si>
    <t>123714126</t>
  </si>
  <si>
    <t>WBS DLKT/2012/C/DN1/5678225</t>
  </si>
  <si>
    <t>123696198</t>
  </si>
  <si>
    <t>WBS DLKT/2012/C/DN2/5631872</t>
  </si>
  <si>
    <t>123687301</t>
  </si>
  <si>
    <t>WBS DMED/2011/C/DM7/5520043</t>
  </si>
  <si>
    <t>123725903</t>
  </si>
  <si>
    <t>WBS DMED/2011/C/DM9/10044121</t>
  </si>
  <si>
    <t>123701074</t>
  </si>
  <si>
    <t>WBS DMED/2012/C/DM2/5697969</t>
  </si>
  <si>
    <t>123687310</t>
  </si>
  <si>
    <t>WBS DMED/2012/C/DN1/5634969</t>
  </si>
  <si>
    <t>123696179</t>
  </si>
  <si>
    <t>WBS DMED/2012/C/DN1/5651862</t>
  </si>
  <si>
    <t>123687142</t>
  </si>
  <si>
    <t>WBS DMED/2012/C/DN1/5660740</t>
  </si>
  <si>
    <t>123714157</t>
  </si>
  <si>
    <t>WBS DMED/2012/C/DN1/5677283</t>
  </si>
  <si>
    <t>123696197</t>
  </si>
  <si>
    <t>WBS DMED/2012/C/DN1/5691114</t>
  </si>
  <si>
    <t>123687313</t>
  </si>
  <si>
    <t>WBS DMED/2012/C/DN2/5639991</t>
  </si>
  <si>
    <t>123687224</t>
  </si>
  <si>
    <t>WBS DMET/2011/C/DM9/5586383</t>
  </si>
  <si>
    <t>123700932</t>
  </si>
  <si>
    <t>WBS DMET/2011/C/DN2/5560389</t>
  </si>
  <si>
    <t>123687169</t>
  </si>
  <si>
    <t>WBS DMET/2012/C/DM9/5603433</t>
  </si>
  <si>
    <t>123700957</t>
  </si>
  <si>
    <t>WBS DMET/2012/C/DM9/5643684</t>
  </si>
  <si>
    <t>123701113</t>
  </si>
  <si>
    <t>WBS DMET/2012/C/DN1/5663610</t>
  </si>
  <si>
    <t>123700938</t>
  </si>
  <si>
    <t>WBS DMET/2012/C/DN2/5614684</t>
  </si>
  <si>
    <t>123700945</t>
  </si>
  <si>
    <t>WBS DMET/2012/C/DN2/5631023</t>
  </si>
  <si>
    <t>123700948</t>
  </si>
  <si>
    <t>WBS DMET/2012/C/DN2/5631025</t>
  </si>
  <si>
    <t>123687261</t>
  </si>
  <si>
    <t>WBS DMET/2012/C/DN2/5663786</t>
  </si>
  <si>
    <t>123714195</t>
  </si>
  <si>
    <t>WBS DMET/2012/C/DN2/5692578</t>
  </si>
  <si>
    <t>123710784</t>
  </si>
  <si>
    <t>WBS DMET/2012/C/DRB/5667283</t>
  </si>
  <si>
    <t>123700951</t>
  </si>
  <si>
    <t>WBS DMET/2012/C/DRC/5634168</t>
  </si>
  <si>
    <t>123710792</t>
  </si>
  <si>
    <t>123727546</t>
  </si>
  <si>
    <t>123687145</t>
  </si>
  <si>
    <t>WBS DMOA/2012/C/DN1/5680996</t>
  </si>
  <si>
    <t>123700913</t>
  </si>
  <si>
    <t>WBS DMON/2012/C/DM9/5676148</t>
  </si>
  <si>
    <t>123710788</t>
  </si>
  <si>
    <t>WBS DMON/2012/C/DMR/5632301</t>
  </si>
  <si>
    <t>123696201</t>
  </si>
  <si>
    <t>WBS DMON/2012/C/DN1/5639367</t>
  </si>
  <si>
    <t>123687184</t>
  </si>
  <si>
    <t>WBS DMON/2012/C/DN1/5646972</t>
  </si>
  <si>
    <t>123687258</t>
  </si>
  <si>
    <t>WBS DMON/2012/C/DN1/5656787</t>
  </si>
  <si>
    <t>123696210</t>
  </si>
  <si>
    <t>WBS DMON/2012/C/DN1/5675636</t>
  </si>
  <si>
    <t>123687206</t>
  </si>
  <si>
    <t>WBS DMON/2012/C/DN1/5703555</t>
  </si>
  <si>
    <t>123700928</t>
  </si>
  <si>
    <t>WBS DMON/2012/C/DU1/5705352</t>
  </si>
  <si>
    <t>123696342</t>
  </si>
  <si>
    <t>WBS DMTS/2012/C/DM7/5690630</t>
  </si>
  <si>
    <t>123700954</t>
  </si>
  <si>
    <t>WBS DMTS/2012/C/DU1/5639693</t>
  </si>
  <si>
    <t>123696345</t>
  </si>
  <si>
    <t>WBS DOGD/2011/C/DM6/5616766</t>
  </si>
  <si>
    <t>123696191</t>
  </si>
  <si>
    <t>WBS DOGD/2011/C/DN1/5673631</t>
  </si>
  <si>
    <t>123710787</t>
  </si>
  <si>
    <t>WBS DOGD/2012/C/DM7/5548723</t>
  </si>
  <si>
    <t>123696185</t>
  </si>
  <si>
    <t>WBS DOGD/2012/C/DM9/5669407</t>
  </si>
  <si>
    <t>123687178</t>
  </si>
  <si>
    <t>WBS DOGD/2012/C/DN1/5637897</t>
  </si>
  <si>
    <t>123696188</t>
  </si>
  <si>
    <t>WBS DOGD/2012/C/DN1/5670169</t>
  </si>
  <si>
    <t>123696194</t>
  </si>
  <si>
    <t>WBS DOGD/2012/C/DN2/5674758</t>
  </si>
  <si>
    <t>123687166</t>
  </si>
  <si>
    <t>WBS DOGD/2012/C/DRD/5705600</t>
  </si>
  <si>
    <t>123714201</t>
  </si>
  <si>
    <t>WBS DPAR/2012/C/DM9/5696285</t>
  </si>
  <si>
    <t>123701077</t>
  </si>
  <si>
    <t>WBS DPAR/2012/C/DN2/5702925</t>
  </si>
  <si>
    <t>123687163</t>
  </si>
  <si>
    <t>WBS DPAR/2012/C/DU1/5704007</t>
  </si>
  <si>
    <t>123687181</t>
  </si>
  <si>
    <t>WBS DPEN/2012/C/DN2/5645635</t>
  </si>
  <si>
    <t>123725902</t>
  </si>
  <si>
    <t>WBS DPIN/2010/C/002/10040197</t>
  </si>
  <si>
    <t>123700996</t>
  </si>
  <si>
    <t>WBS DPIN/2011/C/DN1/5574535</t>
  </si>
  <si>
    <t>123701002</t>
  </si>
  <si>
    <t>WBS DPIN/2011/C/DN1/5582523</t>
  </si>
  <si>
    <t>123701008</t>
  </si>
  <si>
    <t>WBS DPIN/2011/C/DN1/5589232</t>
  </si>
  <si>
    <t>123701017</t>
  </si>
  <si>
    <t>WBS DPIN/2011/C/DN1/5595103</t>
  </si>
  <si>
    <t>123700999</t>
  </si>
  <si>
    <t>WBS DPIN/2011/C/DN2/5580983</t>
  </si>
  <si>
    <t>123714238</t>
  </si>
  <si>
    <t>WBS DPIN/2012/C/DM9/5660160</t>
  </si>
  <si>
    <t>123701029</t>
  </si>
  <si>
    <t>WBS DPIN/2012/C/DN1/5612966</t>
  </si>
  <si>
    <t>123701032</t>
  </si>
  <si>
    <t>WBS DPIN/2012/C/DN1/5613755</t>
  </si>
  <si>
    <t>123701065</t>
  </si>
  <si>
    <t>WBS DPIN/2012/C/DN1/5646582</t>
  </si>
  <si>
    <t>123714235</t>
  </si>
  <si>
    <t>WBS DPIN/2012/C/DN1/5651338</t>
  </si>
  <si>
    <t>123701011</t>
  </si>
  <si>
    <t>WBS DPIN/2012/C/DN2/5592088</t>
  </si>
  <si>
    <t>123701035</t>
  </si>
  <si>
    <t>WBS DPIN/2012/C/DN2/5616732</t>
  </si>
  <si>
    <t>123714220</t>
  </si>
  <si>
    <t>WBS DPIN/2012/C/DN2/5628147</t>
  </si>
  <si>
    <t>123710785</t>
  </si>
  <si>
    <t>WBS DPIN/2012/C/DN2/5673740</t>
  </si>
  <si>
    <t>123687246</t>
  </si>
  <si>
    <t>WBS DPIN/2012/C/DN2/5703366</t>
  </si>
  <si>
    <t>123687113</t>
  </si>
  <si>
    <t>WBS DPOR/2012/C/DM6/5502897</t>
  </si>
  <si>
    <t>123687276</t>
  </si>
  <si>
    <t>WBS DPRC/2011/C/DM7/5590251</t>
  </si>
  <si>
    <t>123701116</t>
  </si>
  <si>
    <t>WBS DPRC/2012/C/DN1/5684999</t>
  </si>
  <si>
    <t>123701119</t>
  </si>
  <si>
    <t>WBS DPRC/2012/C/DN1/5686300</t>
  </si>
  <si>
    <t>123687282</t>
  </si>
  <si>
    <t>WBS DPRC/2012/C/DUA/5626438</t>
  </si>
  <si>
    <t>123687285</t>
  </si>
  <si>
    <t>WBS DPRC/2012/C/DUA/5626447</t>
  </si>
  <si>
    <t>123687196</t>
  </si>
  <si>
    <t>WBS DPRE/2012/C/DM9/5702857</t>
  </si>
  <si>
    <t>123687148</t>
  </si>
  <si>
    <t>WBS DPRE/2012/C/DN2/5694774</t>
  </si>
  <si>
    <t>123714274</t>
  </si>
  <si>
    <t>WBS DRIC/2012/C/DM1/5691708</t>
  </si>
  <si>
    <t>123700919</t>
  </si>
  <si>
    <t>WBS DRIC/2012/C/DM9/5694492</t>
  </si>
  <si>
    <t>123683109</t>
  </si>
  <si>
    <t>WBS DRIC/2012/C/DN1/5673164</t>
  </si>
  <si>
    <t>123687240</t>
  </si>
  <si>
    <t>WBS DRIC/2012/C/DN1/5677349</t>
  </si>
  <si>
    <t>123710786</t>
  </si>
  <si>
    <t>WBS DRIC/2012/C/DN2/5604336</t>
  </si>
  <si>
    <t>123696207</t>
  </si>
  <si>
    <t>WBS DRIC/2012/C/DN4/5674455</t>
  </si>
  <si>
    <t>123700963</t>
  </si>
  <si>
    <t>WBS DRIV/2012/C/DN1/5659209</t>
  </si>
  <si>
    <t>123700866</t>
  </si>
  <si>
    <t>WBS DROC/2011/C/001/ESA</t>
  </si>
  <si>
    <t>123714114</t>
  </si>
  <si>
    <t>WBS DROC/2012/C/DN1/5633346</t>
  </si>
  <si>
    <t>123701020</t>
  </si>
  <si>
    <t>WBS DROC/2012/C/DRA/5604169</t>
  </si>
  <si>
    <t>123700863</t>
  </si>
  <si>
    <t>WBS DROS/2010/C/001/10040283</t>
  </si>
  <si>
    <t>123710598</t>
  </si>
  <si>
    <t>WBS DROS/2011/C/DM7/5580910</t>
  </si>
  <si>
    <t>123700922</t>
  </si>
  <si>
    <t>WBS DROS/2012/C/DM4/5699102</t>
  </si>
  <si>
    <t>123701124</t>
  </si>
  <si>
    <t>WBS DROS/2012/C/DM6/5709733</t>
  </si>
  <si>
    <t>123708675</t>
  </si>
  <si>
    <t>123714168</t>
  </si>
  <si>
    <t>123710611</t>
  </si>
  <si>
    <t>WBS DROS/2012/C/DM6/5709736</t>
  </si>
  <si>
    <t>123701123</t>
  </si>
  <si>
    <t>WBS DROS/2012/C/DM9/5708358</t>
  </si>
  <si>
    <t>123714117</t>
  </si>
  <si>
    <t>WBS DROS/2012/C/DN1/5667316</t>
  </si>
  <si>
    <t>123700973</t>
  </si>
  <si>
    <t>WBS DROS/2012/C/DN1/5693388</t>
  </si>
  <si>
    <t>123700925</t>
  </si>
  <si>
    <t>WBS DROS/2012/C/DN2/5702083</t>
  </si>
  <si>
    <t>123700976</t>
  </si>
  <si>
    <t>WBS DROS/2012/C/DN2/5702105</t>
  </si>
  <si>
    <t>123710607</t>
  </si>
  <si>
    <t>WBS DROS/2012/C/DRA/5640318</t>
  </si>
  <si>
    <t>123687215</t>
  </si>
  <si>
    <t>WBS DROS/2012/C/DRC/5605041</t>
  </si>
  <si>
    <t>123714281</t>
  </si>
  <si>
    <t>WBS DSHE/2012/C/DM9/5704111</t>
  </si>
  <si>
    <t>123687322</t>
  </si>
  <si>
    <t>WBS DSHE/2012/C/DN2/5664692</t>
  </si>
  <si>
    <t>123687325</t>
  </si>
  <si>
    <t>WBS DSHE/2012/C/DN2/5680898</t>
  </si>
  <si>
    <t>123714278</t>
  </si>
  <si>
    <t>WBS DSHE/2012/C/DN2/5697736</t>
  </si>
  <si>
    <t>123687264</t>
  </si>
  <si>
    <t>WBS DSMI/2012/C/DN1/5690642</t>
  </si>
  <si>
    <t>123687267</t>
  </si>
  <si>
    <t>WBS DSMI/2012/C/DN4/5691010</t>
  </si>
  <si>
    <t>123696349</t>
  </si>
  <si>
    <t>WBS DSTA/2012/C/DN1/5649138</t>
  </si>
  <si>
    <t>123687237</t>
  </si>
  <si>
    <t>WBS DSTA/2012/C/DN1/5674546</t>
  </si>
  <si>
    <t>123701107</t>
  </si>
  <si>
    <t>WBS DSUN/2012/C/DM9/5644126</t>
  </si>
  <si>
    <t>123701095</t>
  </si>
  <si>
    <t>WBS DSUN/2012/C/DN1/5632588</t>
  </si>
  <si>
    <t>123683103</t>
  </si>
  <si>
    <t>WBS DTOO/2012/C/DN1/5656153</t>
  </si>
  <si>
    <t>123714282</t>
  </si>
  <si>
    <t>WBS DTRE/2012/C/DM2/5711644</t>
  </si>
  <si>
    <t>123700960</t>
  </si>
  <si>
    <t>WBS DTRE/2012/C/DN1/5651637</t>
  </si>
  <si>
    <t>123683106</t>
  </si>
  <si>
    <t>WBS DVER/2012/C/DM9/5672686</t>
  </si>
  <si>
    <t>123714145</t>
  </si>
  <si>
    <t>WBS DWAL/2012/C/DM9/5633314</t>
  </si>
  <si>
    <t>123696204</t>
  </si>
  <si>
    <t>WBS DWAL/2012/C/DM9/5646530</t>
  </si>
  <si>
    <t>123714173</t>
  </si>
  <si>
    <t>WBS DWAL/2012/C/DN2/5615412</t>
  </si>
  <si>
    <t>123701071</t>
  </si>
  <si>
    <t>WBS DWAL/2012/C/DN2/5667771</t>
  </si>
  <si>
    <t>123714154</t>
  </si>
  <si>
    <t>WBS DWAL/2012/C/DRK/5676116</t>
  </si>
  <si>
    <t>123687304</t>
  </si>
  <si>
    <t>WBS DWOR/2011/C/DM6/5572850</t>
  </si>
  <si>
    <t>123701086</t>
  </si>
  <si>
    <t>WBS DWOR/2012/C/DN2/5617825</t>
  </si>
  <si>
    <t>123687132</t>
  </si>
  <si>
    <t>WBS DWOR/2012/C/DN3/5697822</t>
  </si>
  <si>
    <t>123701014</t>
  </si>
  <si>
    <t>WBS DYAK/2011/C/DN1/5593656</t>
  </si>
  <si>
    <t>123701661</t>
  </si>
  <si>
    <t>123687209</t>
  </si>
  <si>
    <t>WBS DYAK/2011/C/DN2/5575414</t>
  </si>
  <si>
    <t>123701047</t>
  </si>
  <si>
    <t>WBS DYAK/2012/C/DM1/5634093</t>
  </si>
  <si>
    <t>123701092</t>
  </si>
  <si>
    <t>WBS DYAK/2012/C/DM9/5632304</t>
  </si>
  <si>
    <t>123701089</t>
  </si>
  <si>
    <t>WBS DYAK/2012/C/DN1/5631166</t>
  </si>
  <si>
    <t>123701098</t>
  </si>
  <si>
    <t>WBS DYAK/2012/C/DN1/5638701</t>
  </si>
  <si>
    <t>123701104</t>
  </si>
  <si>
    <t>WBS DYAK/2012/C/DN1/5641632</t>
  </si>
  <si>
    <t>123696353</t>
  </si>
  <si>
    <t>WBS DYAK/2012/C/DN1/5669174</t>
  </si>
  <si>
    <t>123701041</t>
  </si>
  <si>
    <t>WBS DYAK/2012/C/DN4/5625561</t>
  </si>
  <si>
    <t>123709650</t>
  </si>
  <si>
    <t>123701101</t>
  </si>
  <si>
    <t>WBS DYAK/2012/C/DRK/5640992</t>
  </si>
  <si>
    <t>123696351</t>
  </si>
  <si>
    <t>WBS DYRE/2011/C/812/5524872</t>
  </si>
  <si>
    <t>123711916</t>
  </si>
  <si>
    <t>123700981</t>
  </si>
  <si>
    <t>WBS DYRE/2011/C/DRC/5454020</t>
  </si>
  <si>
    <t>123714217</t>
  </si>
  <si>
    <t>WBS DYRE/2012/C/DRC/5605930</t>
  </si>
  <si>
    <t>123701023</t>
  </si>
  <si>
    <t>WBS DYRE/2012/C/DRC/5605966</t>
  </si>
  <si>
    <t>123701050</t>
  </si>
  <si>
    <t>WBS DYRE/2012/C/DRC/5637513</t>
  </si>
  <si>
    <t>123701053</t>
  </si>
  <si>
    <t>WBS DYRE/2012/C/DRC/5637720</t>
  </si>
  <si>
    <t>123701056</t>
  </si>
  <si>
    <t>WBS DYRE/2012/C/DRC/5638755</t>
  </si>
  <si>
    <t>123701059</t>
  </si>
  <si>
    <t>WBS DYRE/2012/C/DRC/5638757</t>
  </si>
  <si>
    <t>123701062</t>
  </si>
  <si>
    <t>WBS DYRE/2012/C/DRC/5643479</t>
  </si>
  <si>
    <t>123701068</t>
  </si>
  <si>
    <t>WBS DYRE/2012/C/DRC/5647975</t>
  </si>
  <si>
    <t>123674775</t>
  </si>
  <si>
    <t>WBS DZJV/2012/C/DR6/10047239</t>
  </si>
  <si>
    <t>123687560</t>
  </si>
  <si>
    <t>WBS DZYA/2012/C/DM9/10046394</t>
  </si>
  <si>
    <t>123696799</t>
  </si>
  <si>
    <t>WBS TAME/2010/C/003/10041804</t>
  </si>
  <si>
    <t>123710783</t>
  </si>
  <si>
    <t>WBS TBEN/2011/C/005/5591573</t>
  </si>
  <si>
    <t>123700990</t>
  </si>
  <si>
    <t>WBS TJOR/2011/C/003/5509594</t>
  </si>
  <si>
    <t>123700698</t>
  </si>
  <si>
    <t>123718777</t>
  </si>
  <si>
    <t>123700699</t>
  </si>
  <si>
    <t>123718788</t>
  </si>
  <si>
    <t>123699613</t>
  </si>
  <si>
    <t>WBS TMET/2011/C/005/ESA</t>
  </si>
  <si>
    <t>123700942</t>
  </si>
  <si>
    <t>WBS TMET/2012/C/TU3/5618602</t>
  </si>
  <si>
    <t>123702833</t>
  </si>
  <si>
    <t>WBS TOGD/2008/C/LU3/10036972</t>
  </si>
  <si>
    <t>123714271</t>
  </si>
  <si>
    <t>WBS TPEN/2012/C/TRI/5690639</t>
  </si>
  <si>
    <t>123687231</t>
  </si>
  <si>
    <t>WBS TPRC/2012/C/TRI/5650049</t>
  </si>
  <si>
    <t>123687270</t>
  </si>
  <si>
    <t>WBS TWAL/2012/C/TRF/5692055</t>
  </si>
  <si>
    <t>123710790</t>
  </si>
  <si>
    <t>WBS TYAK/2012/C/TRE/5624940</t>
  </si>
  <si>
    <t>123710789</t>
  </si>
  <si>
    <t>WBS TYAK/2012/C/TRE/5624941</t>
  </si>
  <si>
    <t>123700865</t>
  </si>
  <si>
    <t>WBS TZRS/2010/C/001/10039569</t>
  </si>
  <si>
    <t>123699514</t>
  </si>
  <si>
    <t>WBS TZYR/2011/C/TR1/10044830</t>
  </si>
  <si>
    <t>123732177</t>
  </si>
  <si>
    <t>WBS CPRY/2012/C/001/330448</t>
  </si>
  <si>
    <t>123741752</t>
  </si>
  <si>
    <t>123746111</t>
  </si>
  <si>
    <t>DALB/2011/C/DN2/5527642</t>
  </si>
  <si>
    <t>DALB/2011/C/DN2/5563489</t>
  </si>
  <si>
    <t>DALB/2012/C/DM7/5596572</t>
  </si>
  <si>
    <t>DALB/2012/C/DM9/5667803</t>
  </si>
  <si>
    <t>DALB/2012/C/DN1/5643311</t>
  </si>
  <si>
    <t>DALB/2012/C/DN2/5616819</t>
  </si>
  <si>
    <t>DALB/2012/C/DN2/5622079</t>
  </si>
  <si>
    <t>DALB/2012/C/DN2/5646142</t>
  </si>
  <si>
    <t>DALB/2012/C/DN2/5686863</t>
  </si>
  <si>
    <t>DALB/2012/C/DN2/5693303</t>
  </si>
  <si>
    <t>DALB/2012/C/DN2/5699241</t>
  </si>
  <si>
    <t>DAME/2012/C/DM9/5637648</t>
  </si>
  <si>
    <t>DAME/2012/C/DM9/5651279</t>
  </si>
  <si>
    <t>DAME/2012/C/DM9/5668406</t>
  </si>
  <si>
    <t>DAME/2012/C/DM9/5668489</t>
  </si>
  <si>
    <t>DAME/2012/C/DM9/5692163</t>
  </si>
  <si>
    <t>DAME/2012/C/DN1/5658775</t>
  </si>
  <si>
    <t>DAME/2012/C/DN1/5669910</t>
  </si>
  <si>
    <t>DAME/2012/C/DN1/5694442</t>
  </si>
  <si>
    <t>DAME/2012/C/DN2/5638793</t>
  </si>
  <si>
    <t>DAME/2012/C/DN2/5646391</t>
  </si>
  <si>
    <t>DAME/2012/C/DN2/5650537</t>
  </si>
  <si>
    <t>DAME/2012/C/DN2/5663840</t>
  </si>
  <si>
    <t>DAME/2012/C/DN2/5679889</t>
  </si>
  <si>
    <t>DAME/2012/C/DN2/5683397</t>
  </si>
  <si>
    <t>DAME/2012/C/DN2/5696045</t>
  </si>
  <si>
    <t>DAME/2012/C/DN2/5698080</t>
  </si>
  <si>
    <t>DAME/2012/C/DN2/5701986</t>
  </si>
  <si>
    <t>DAME/2012/C/DN3/5607643</t>
  </si>
  <si>
    <t>DAME/2012/C/DNT/5653859</t>
  </si>
  <si>
    <t>DAME/2012/C/DRK/5703312</t>
  </si>
  <si>
    <t>DAST/2012/C/DM7/5661363</t>
  </si>
  <si>
    <t>DAST/2012/C/DN2/5615328</t>
  </si>
  <si>
    <t>DCAS/2011/C/DN2/5599226</t>
  </si>
  <si>
    <t>DCAS/2011/C/DRK/5458149</t>
  </si>
  <si>
    <t>DCAS/2012/C/DN2/5648958</t>
  </si>
  <si>
    <t>DCAS/2012/C/DN2/5662368</t>
  </si>
  <si>
    <t>DCAS/2012/C/DN2/5665466</t>
  </si>
  <si>
    <t>DCAS/2012/C/DRC/5682564</t>
  </si>
  <si>
    <t>DCAS/2012/C/DRC/5684849</t>
  </si>
  <si>
    <t>DCAS/2012/C/DRC/5685756</t>
  </si>
  <si>
    <t>DCAS/2012/C/DRC/5686375</t>
  </si>
  <si>
    <t>DCAS/2012/C/DRC/5694819</t>
  </si>
  <si>
    <t>DCAS/2012/C/DRC/5699618</t>
  </si>
  <si>
    <t>DCAS/2012/C/DRI/5708679</t>
  </si>
  <si>
    <t>DCED/2012/C/DN1/5677497</t>
  </si>
  <si>
    <t>DCOO/2012/C/DN1/5702955</t>
  </si>
  <si>
    <t>DCRE/2012/C/DN1/5705666</t>
  </si>
  <si>
    <t>DCRE/2012/C/DN2/5607261</t>
  </si>
  <si>
    <t>DCRE/2012/C/DN2/5647910</t>
  </si>
  <si>
    <t>DDAL/2012/C/DN1/5708701</t>
  </si>
  <si>
    <t>DDAL/2012/C/DRD/5667798</t>
  </si>
  <si>
    <t>DDOU/2011/C/001/ESA</t>
  </si>
  <si>
    <t>DDOU/2011/C/DN3/5528332</t>
  </si>
  <si>
    <t>DDOU/2011/C/DN4/5528341</t>
  </si>
  <si>
    <t>DDOU/2012/C/DN1/5631119</t>
  </si>
  <si>
    <t>DDOU/2012/C/DN2/5608584</t>
  </si>
  <si>
    <t>DDOU/2012/C/DN3/5622174</t>
  </si>
  <si>
    <t>DEVA/2012/C/DM9/5667377</t>
  </si>
  <si>
    <t>DEVA/2012/C/DM9/5667379</t>
  </si>
  <si>
    <t>DEVA/2012/C/DN1/5644290</t>
  </si>
  <si>
    <t>DEVA/2012/C/DN1/5644898</t>
  </si>
  <si>
    <t>DEVA/2012/C/DN1/5657444</t>
  </si>
  <si>
    <t>DEVA/2012/C/DN1/5666957</t>
  </si>
  <si>
    <t>DEVA/2012/C/DN1/5675785</t>
  </si>
  <si>
    <t>DEVA/2012/C/DN1/5677268</t>
  </si>
  <si>
    <t>DEVA/2012/C/DN1/5712679</t>
  </si>
  <si>
    <t>DEVA/2012/C/DN2/5661487</t>
  </si>
  <si>
    <t>DEVA/2012/C/DN2/5662913</t>
  </si>
  <si>
    <t>DEVA/2012/C/DN2/5663300</t>
  </si>
  <si>
    <t>DEVA/2012/C/DN2/5677536</t>
  </si>
  <si>
    <t>DEVA/2012/C/DN2/5710009</t>
  </si>
  <si>
    <t>DEVA/2012/C/DN6/5663079</t>
  </si>
  <si>
    <t>DEVA/2012/C/DN6/5709439</t>
  </si>
  <si>
    <t>DEVA/2012/C/DRA/5633203</t>
  </si>
  <si>
    <t>DGRA/2011/C/DN2/5601601</t>
  </si>
  <si>
    <t>DGRA/2012/C/DM7/5696864</t>
  </si>
  <si>
    <t>DGRA/2012/C/DN1/5657804</t>
  </si>
  <si>
    <t>DGRA/2012/C/DN1/5673632</t>
  </si>
  <si>
    <t>DGRA/2012/C/DN1/5679558</t>
  </si>
  <si>
    <t>DGRA/2012/C/DN4/5676357</t>
  </si>
  <si>
    <t>DHOO/2012/C/DM6/5670214</t>
  </si>
  <si>
    <t>DHOO/2012/C/DN2/5707770</t>
  </si>
  <si>
    <t>DHOO/2012/C/DN2/5712127</t>
  </si>
  <si>
    <t>DJOR/2010/C/DN6/5471064</t>
  </si>
  <si>
    <t>DJOR/2010/C/DN6/5504328</t>
  </si>
  <si>
    <t>DJOR/2011/C/DM2/5584423</t>
  </si>
  <si>
    <t>DJOR/2011/C/DRI/5583132</t>
  </si>
  <si>
    <t>DJOR/2012/C/DM2/5614333</t>
  </si>
  <si>
    <t>DJOR/2012/C/DM9/5649131</t>
  </si>
  <si>
    <t>DJOR/2012/C/DM9/5705938</t>
  </si>
  <si>
    <t>DJOR/2012/C/DN2/5616805</t>
  </si>
  <si>
    <t>DJOR/2012/C/DN2/5616821</t>
  </si>
  <si>
    <t>DJOR/2012/C/DN2/5629058</t>
  </si>
  <si>
    <t>DJOR/2012/C/DRB/5640085</t>
  </si>
  <si>
    <t>DKEM/2011/C/DN2/5553849</t>
  </si>
  <si>
    <t>DKEM/2012/C/DM9/5648879</t>
  </si>
  <si>
    <t>DKEM/2012/C/DN1/5635811</t>
  </si>
  <si>
    <t>DKEM/2012/C/DN1/5674649</t>
  </si>
  <si>
    <t>DKEM/2012/C/DN2/5628112</t>
  </si>
  <si>
    <t>DKEM/2012/C/DN2/5645813</t>
  </si>
  <si>
    <t>DKEM/2012/C/DN2/5693997</t>
  </si>
  <si>
    <t>DKEM/2012/C/DN2/5702611</t>
  </si>
  <si>
    <t>DKEM/2012/C/DN4/5662900</t>
  </si>
  <si>
    <t>DKLA/2011/C/DN1/5583324</t>
  </si>
  <si>
    <t>DKLA/2012/C/DM7/5691697</t>
  </si>
  <si>
    <t>DKLA/2012/C/DM7/5705340</t>
  </si>
  <si>
    <t>DKLA/2012/C/DN1/5693453</t>
  </si>
  <si>
    <t>DKLA/2012/C/DN2/5589154</t>
  </si>
  <si>
    <t>DLAR/2012/C/DN2/5625609</t>
  </si>
  <si>
    <t>DLAY/2011/C/DN6/5559292</t>
  </si>
  <si>
    <t>DLKT/2011/C/DN1/5565746</t>
  </si>
  <si>
    <t>DLKT/2011/C/DN2/5569468</t>
  </si>
  <si>
    <t>DLKT/2012/C/DN1/5641709</t>
  </si>
  <si>
    <t>DLKT/2012/C/DN1/5678225</t>
  </si>
  <si>
    <t>DLKT/2012/C/DN2/5631872</t>
  </si>
  <si>
    <t>DMED/2011/C/DM7/5520043</t>
  </si>
  <si>
    <t>DMED/2011/C/DM9/10044121</t>
  </si>
  <si>
    <t>DMED/2012/C/DM2/5697969</t>
  </si>
  <si>
    <t>DMED/2012/C/DN1/5634969</t>
  </si>
  <si>
    <t>DMED/2012/C/DN1/5651862</t>
  </si>
  <si>
    <t>DMED/2012/C/DN1/5660740</t>
  </si>
  <si>
    <t>DMED/2012/C/DN1/5677283</t>
  </si>
  <si>
    <t>DMED/2012/C/DN1/5691114</t>
  </si>
  <si>
    <t>DMED/2012/C/DN2/5639991</t>
  </si>
  <si>
    <t>DMET/2011/C/DM9/5586383</t>
  </si>
  <si>
    <t>DMET/2011/C/DN2/5560389</t>
  </si>
  <si>
    <t>DMET/2012/C/DM9/5603433</t>
  </si>
  <si>
    <t>DMET/2012/C/DM9/5643684</t>
  </si>
  <si>
    <t>DMET/2012/C/DN1/5663610</t>
  </si>
  <si>
    <t>DMET/2012/C/DN2/5614684</t>
  </si>
  <si>
    <t>DMET/2012/C/DN2/5631023</t>
  </si>
  <si>
    <t>DMET/2012/C/DN2/5631025</t>
  </si>
  <si>
    <t>DMET/2012/C/DN2/5663786</t>
  </si>
  <si>
    <t>DMET/2012/C/DN2/5692578</t>
  </si>
  <si>
    <t>DMET/2012/C/DRB/5667283</t>
  </si>
  <si>
    <t>DMET/2012/C/DRC/5634168</t>
  </si>
  <si>
    <t>DMOA/2012/C/DN1/5680996</t>
  </si>
  <si>
    <t>DMON/2012/C/DM9/5676148</t>
  </si>
  <si>
    <t>DMON/2012/C/DMR/5632301</t>
  </si>
  <si>
    <t>DMON/2012/C/DN1/5639367</t>
  </si>
  <si>
    <t>DMON/2012/C/DN1/5646972</t>
  </si>
  <si>
    <t>DMON/2012/C/DN1/5656787</t>
  </si>
  <si>
    <t>DMON/2012/C/DN1/5675636</t>
  </si>
  <si>
    <t>DMON/2012/C/DN1/5703555</t>
  </si>
  <si>
    <t>DMON/2012/C/DU1/5705352</t>
  </si>
  <si>
    <t>DMTS/2012/C/DM7/5690630</t>
  </si>
  <si>
    <t>DMTS/2012/C/DU1/5639693</t>
  </si>
  <si>
    <t>DOGD/2011/C/DM6/5616766</t>
  </si>
  <si>
    <t>DOGD/2011/C/DN1/5673631</t>
  </si>
  <si>
    <t>DOGD/2012/C/DM7/5548723</t>
  </si>
  <si>
    <t>DOGD/2012/C/DM9/5669407</t>
  </si>
  <si>
    <t>DOGD/2012/C/DN1/5637897</t>
  </si>
  <si>
    <t>DOGD/2012/C/DN1/5670169</t>
  </si>
  <si>
    <t>DOGD/2012/C/DN2/5674758</t>
  </si>
  <si>
    <t>DOGD/2012/C/DRD/5705600</t>
  </si>
  <si>
    <t>DPAR/2012/C/DM9/5696285</t>
  </si>
  <si>
    <t>DPAR/2012/C/DN2/5702925</t>
  </si>
  <si>
    <t>DPAR/2012/C/DU1/5704007</t>
  </si>
  <si>
    <t>DPEN/2012/C/DN2/5645635</t>
  </si>
  <si>
    <t>DPIN/2010/C/002/10040197</t>
  </si>
  <si>
    <t>DPIN/2011/C/DN1/5574535</t>
  </si>
  <si>
    <t>DPIN/2011/C/DN1/5582523</t>
  </si>
  <si>
    <t>DPIN/2011/C/DN1/5589232</t>
  </si>
  <si>
    <t>DPIN/2011/C/DN1/5595103</t>
  </si>
  <si>
    <t>DPIN/2011/C/DN2/5580983</t>
  </si>
  <si>
    <t>DPIN/2012/C/DM9/5660160</t>
  </si>
  <si>
    <t>DPIN/2012/C/DN1/5612966</t>
  </si>
  <si>
    <t>DPIN/2012/C/DN1/5613755</t>
  </si>
  <si>
    <t>DPIN/2012/C/DN1/5646582</t>
  </si>
  <si>
    <t>DPIN/2012/C/DN1/5651338</t>
  </si>
  <si>
    <t>DPIN/2012/C/DN2/5592088</t>
  </si>
  <si>
    <t>DPIN/2012/C/DN2/5616732</t>
  </si>
  <si>
    <t>DPIN/2012/C/DN2/5628147</t>
  </si>
  <si>
    <t>DPIN/2012/C/DN2/5673740</t>
  </si>
  <si>
    <t>DPIN/2012/C/DN2/5703366</t>
  </si>
  <si>
    <t>DPOR/2012/C/DM6/5502897</t>
  </si>
  <si>
    <t>DPRC/2011/C/DM7/5590251</t>
  </si>
  <si>
    <t>DPRC/2012/C/DN1/5684999</t>
  </si>
  <si>
    <t>DPRC/2012/C/DN1/5686300</t>
  </si>
  <si>
    <t>DPRC/2012/C/DUA/5626438</t>
  </si>
  <si>
    <t>DPRC/2012/C/DUA/5626447</t>
  </si>
  <si>
    <t>DPRE/2012/C/DM9/5702857</t>
  </si>
  <si>
    <t>DPRE/2012/C/DN2/5694774</t>
  </si>
  <si>
    <t>DRIC/2012/C/DM1/5691708</t>
  </si>
  <si>
    <t>DRIC/2012/C/DM9/5694492</t>
  </si>
  <si>
    <t>DRIC/2012/C/DN1/5673164</t>
  </si>
  <si>
    <t>DRIC/2012/C/DN1/5677349</t>
  </si>
  <si>
    <t>DRIC/2012/C/DN2/5604336</t>
  </si>
  <si>
    <t>DRIC/2012/C/DN4/5674455</t>
  </si>
  <si>
    <t>DRIV/2012/C/DN1/5659209</t>
  </si>
  <si>
    <t>DROC/2011/C/001/ESA</t>
  </si>
  <si>
    <t>DROC/2012/C/DN1/5633346</t>
  </si>
  <si>
    <t>DROC/2012/C/DRA/5604169</t>
  </si>
  <si>
    <t>DROS/2010/C/001/10040283</t>
  </si>
  <si>
    <t>DROS/2011/C/DM7/5580910</t>
  </si>
  <si>
    <t>DROS/2012/C/DM4/5699102</t>
  </si>
  <si>
    <t>DROS/2012/C/DM6/5709733</t>
  </si>
  <si>
    <t>DROS/2012/C/DM6/5709736</t>
  </si>
  <si>
    <t>DROS/2012/C/DM9/5708358</t>
  </si>
  <si>
    <t>DROS/2012/C/DN1/5667316</t>
  </si>
  <si>
    <t>DROS/2012/C/DN1/5693388</t>
  </si>
  <si>
    <t>DROS/2012/C/DN2/5702083</t>
  </si>
  <si>
    <t>DROS/2012/C/DN2/5702105</t>
  </si>
  <si>
    <t>DROS/2012/C/DRA/5640318</t>
  </si>
  <si>
    <t>DROS/2012/C/DRC/5605041</t>
  </si>
  <si>
    <t>DSHE/2012/C/DM9/5704111</t>
  </si>
  <si>
    <t>DSHE/2012/C/DN2/5664692</t>
  </si>
  <si>
    <t>DSHE/2012/C/DN2/5680898</t>
  </si>
  <si>
    <t>DSHE/2012/C/DN2/5697736</t>
  </si>
  <si>
    <t>DSMI/2012/C/DN1/5690642</t>
  </si>
  <si>
    <t>DSMI/2012/C/DN4/5691010</t>
  </si>
  <si>
    <t>DSTA/2012/C/DN1/5649138</t>
  </si>
  <si>
    <t>DSTA/2012/C/DN1/5674546</t>
  </si>
  <si>
    <t>DSUN/2012/C/DM9/5644126</t>
  </si>
  <si>
    <t>DSUN/2012/C/DN1/5632588</t>
  </si>
  <si>
    <t>DTOO/2012/C/DN1/5656153</t>
  </si>
  <si>
    <t>DTRE/2012/C/DM2/5711644</t>
  </si>
  <si>
    <t>DTRE/2012/C/DN1/5651637</t>
  </si>
  <si>
    <t>DVER/2012/C/DM9/5672686</t>
  </si>
  <si>
    <t>DWAL/2012/C/DM9/5633314</t>
  </si>
  <si>
    <t>DWAL/2012/C/DM9/5646530</t>
  </si>
  <si>
    <t>DWAL/2012/C/DN2/5615412</t>
  </si>
  <si>
    <t>DWAL/2012/C/DN2/5667771</t>
  </si>
  <si>
    <t>DWAL/2012/C/DRK/5676116</t>
  </si>
  <si>
    <t>DWOR/2011/C/DM6/5572850</t>
  </si>
  <si>
    <t>DWOR/2012/C/DN2/5617825</t>
  </si>
  <si>
    <t>DWOR/2012/C/DN3/5697822</t>
  </si>
  <si>
    <t>DYAK/2011/C/DN1/5593656</t>
  </si>
  <si>
    <t>DYAK/2011/C/DN2/5575414</t>
  </si>
  <si>
    <t>DYAK/2012/C/DM1/5634093</t>
  </si>
  <si>
    <t>DYAK/2012/C/DM9/5632304</t>
  </si>
  <si>
    <t>DYAK/2012/C/DN1/5631166</t>
  </si>
  <si>
    <t>DYAK/2012/C/DN1/5638701</t>
  </si>
  <si>
    <t>DYAK/2012/C/DN1/5641632</t>
  </si>
  <si>
    <t>DYAK/2012/C/DN1/5669174</t>
  </si>
  <si>
    <t>DYAK/2012/C/DN4/5625561</t>
  </si>
  <si>
    <t>DYAK/2012/C/DRK/5640992</t>
  </si>
  <si>
    <t>DYRE/2011/C/812/5524872</t>
  </si>
  <si>
    <t>DYRE/2011/C/DRC/5454020</t>
  </si>
  <si>
    <t>DYRE/2012/C/DRC/5605930</t>
  </si>
  <si>
    <t>DYRE/2012/C/DRC/5605966</t>
  </si>
  <si>
    <t>DYRE/2012/C/DRC/5637513</t>
  </si>
  <si>
    <t>DYRE/2012/C/DRC/5637720</t>
  </si>
  <si>
    <t>DYRE/2012/C/DRC/5638755</t>
  </si>
  <si>
    <t>DYRE/2012/C/DRC/5638757</t>
  </si>
  <si>
    <t>DYRE/2012/C/DRC/5643479</t>
  </si>
  <si>
    <t>DYRE/2012/C/DRC/5647975</t>
  </si>
  <si>
    <t>DZJV/2012/C/DR6/10047239</t>
  </si>
  <si>
    <t>DZYA/2012/C/DM9/10046394</t>
  </si>
  <si>
    <t>TAME/2010/C/003/10041804</t>
  </si>
  <si>
    <t>TBEN/2011/C/005/5591573</t>
  </si>
  <si>
    <t>TJOR/2011/C/003/5509594</t>
  </si>
  <si>
    <t>TMET/2011/C/005/ESA</t>
  </si>
  <si>
    <t>TMET/2012/C/TU3/5618602</t>
  </si>
  <si>
    <t>TOGD/2008/C/LU3/10036972</t>
  </si>
  <si>
    <t>TPEN/2012/C/TRI/5690639</t>
  </si>
  <si>
    <t>TPRC/2012/C/TRI/5650049</t>
  </si>
  <si>
    <t>TWAL/2012/C/TRF/5692055</t>
  </si>
  <si>
    <t>TYAK/2012/C/TRE/5624940</t>
  </si>
  <si>
    <t>TYAK/2012/C/TRE/5624941</t>
  </si>
  <si>
    <t>TZRS/2010/C/001/10039569</t>
  </si>
  <si>
    <t>TZYR/2011/C/TR1/10044830</t>
  </si>
  <si>
    <t>CPRY/2012/C/001/330448</t>
  </si>
  <si>
    <t>HAR: ATEZ INC 23622 HWY 99 E HARRISBURG</t>
  </si>
  <si>
    <t>ALB:GIL HILDEBRAND 34665 HIGHWAY 99E</t>
  </si>
  <si>
    <t>GRN-4M266-14TH&amp;TYLER-CVLS-RPL PRI B POLE</t>
  </si>
  <si>
    <t>4M63: RICK FRANKLIN CORP: OH TO UG SVC.</t>
  </si>
  <si>
    <t>BERGY CONSTR:NEW HOUSE/GARAGE:FRONT AVE</t>
  </si>
  <si>
    <t>NEW SHOP: 39586 BAPTIST CHURCH DR.</t>
  </si>
  <si>
    <t>AMERI-TOOL:ADDED LOAD:2420 THREELAKES</t>
  </si>
  <si>
    <t>CHARLES LOUKOJARVI 17134 HARRIS LN SE</t>
  </si>
  <si>
    <t>UNION PACI RAILROAD:SIGNALS:20TH ST</t>
  </si>
  <si>
    <t>OSU: WASHINGTON WAY LIGHTING @ 35TH</t>
  </si>
  <si>
    <t>COR: RAM-Z FAB LLC 4920 SW 3RD 3PH</t>
  </si>
  <si>
    <t>CDG HOMES REMOVAL, 1120 S REDWOOD RD, SS</t>
  </si>
  <si>
    <t>GENEVA ROCK ACCM, 1565 N REDWOOD RD,LEHI</t>
  </si>
  <si>
    <t>ACC RELOCATE GR SLE 795 S 1810 S OREM</t>
  </si>
  <si>
    <t>DALE GUNTHER</t>
  </si>
  <si>
    <t>DAN POSTELNICU 339 N 600 E PLGR UT</t>
  </si>
  <si>
    <t>GEW/BRAD STEWART/8925 ALPINE LOOP RD</t>
  </si>
  <si>
    <t>SAMANTHA LONG</t>
  </si>
  <si>
    <t>EMILY SANDERSON 864 E 120 N AMFORK UT</t>
  </si>
  <si>
    <t>UDOT TRAFFIC SIGN, GRANDVIEW &amp; REDWOOD</t>
  </si>
  <si>
    <t>GROVE VENTURES 1700 W STATE RD PLGR</t>
  </si>
  <si>
    <t>GEW SERVICE GARAGE 10672 N ALPINE HWY</t>
  </si>
  <si>
    <t>DELORES CARTER: 4067 N HWY 91, NEPHI, UT</t>
  </si>
  <si>
    <t>FOUNTAIN GREEN CITY</t>
  </si>
  <si>
    <t>CENTURYLINK 1500 S 500 E AMFORK</t>
  </si>
  <si>
    <t>CENTURYLINK</t>
  </si>
  <si>
    <t>ACC UPGRADE D M PROPERTIES 1875S ST OREM</t>
  </si>
  <si>
    <t>CUWCD WATER TREATMENT, 1200 W HWY73, SS</t>
  </si>
  <si>
    <t>AMNOR ENERGY 2480 S HWY 6 EUREKA UTAH</t>
  </si>
  <si>
    <t>REMOVE GROUNDSLEEVE 70 W CANYON CREST</t>
  </si>
  <si>
    <t>CNBC:5A10:RPLC 2 SVCS:379 ELK RUN</t>
  </si>
  <si>
    <t>J.E. MCAMIS:SVC TO PIER:HANGER WAY</t>
  </si>
  <si>
    <t>JEFF SHORT, MINE PARKING</t>
  </si>
  <si>
    <t>RMV,GLK,5H718: RMV XFMERS, POLES &amp; WIRE</t>
  </si>
  <si>
    <t>BUF:4H425 SHOEFEL CAR WASH 865 FORT ST</t>
  </si>
  <si>
    <t>EV:5H616:EC COMPANY--6985 NUGGET</t>
  </si>
  <si>
    <t>CAS 5H232 ROCKY MTN INDUST ENGLISH AVE</t>
  </si>
  <si>
    <t>CAS 5H208 FPIA 090001 RPL POLE</t>
  </si>
  <si>
    <t>CAS 5H232 FPIA 322505 RPL POLE</t>
  </si>
  <si>
    <t>CAS 5H208 FPIB 160800 RPL POLE</t>
  </si>
  <si>
    <t>CAS 5H208 FPIB 3379/069202 RPL POLE</t>
  </si>
  <si>
    <t>CAS 5H208 FPIB 3479/201101 RPL POLE</t>
  </si>
  <si>
    <t>CAS 5H408 FPIB 3379/079008 RPL POLE</t>
  </si>
  <si>
    <t>CA:5H178:2941 ZION--DIG IN</t>
  </si>
  <si>
    <t>BHD11/NANCY CAMERO/2407 E 2850 S B-HEAD</t>
  </si>
  <si>
    <t>PITTZ NEW SVC TO APPT/GARAGE DIVISION ST</t>
  </si>
  <si>
    <t>ED HARTWICK CONSTRUCTION - 500 TEDSEN LN</t>
  </si>
  <si>
    <t>FLINTCO PACIFIC - NEW CASINO, KLAMATH</t>
  </si>
  <si>
    <t>SMITH RANCHERIA MOTEL</t>
  </si>
  <si>
    <t>IND/MIKE MARTIN/COBINE RD. URD LNX</t>
  </si>
  <si>
    <t>DAL/SECONDARY ATTACHED TO TREE</t>
  </si>
  <si>
    <t>Samson Resources Conv Cnty 11.4MVA - ESA</t>
  </si>
  <si>
    <t>DOU,9H480:SAMSON,HR STATE 21-33 &amp; FED 44</t>
  </si>
  <si>
    <t>SAMSON HR FED 44-29H</t>
  </si>
  <si>
    <t>PAQUETT</t>
  </si>
  <si>
    <t>DOU,6H707: ROBERT MAXWELL, 59 HIGHWAY 59</t>
  </si>
  <si>
    <t>DOU,9H480: ANTELOPE REFINERY</t>
  </si>
  <si>
    <t>EVA12 CITY OF EVANSTON</t>
  </si>
  <si>
    <t>CHP11 MARY KRAMMER</t>
  </si>
  <si>
    <t>EVA13 AUNDEE STIENKE</t>
  </si>
  <si>
    <t>EVA17 JENNIFER KANOUFF</t>
  </si>
  <si>
    <t>EVA13 BRUCE THORNOCK</t>
  </si>
  <si>
    <t>EVA12 LORIE</t>
  </si>
  <si>
    <t>EVA13 BROWNS RANCH</t>
  </si>
  <si>
    <t>EVA13 WILLIAM</t>
  </si>
  <si>
    <t>EVA14 DUANE</t>
  </si>
  <si>
    <t>EVA11 GREG</t>
  </si>
  <si>
    <t>EVA14 HIGH CUNTRY INN</t>
  </si>
  <si>
    <t>EVA17 CHRIS DALLEY</t>
  </si>
  <si>
    <t>EVA14 WIGGINS</t>
  </si>
  <si>
    <t>EVA12 MARYANN HANSEN</t>
  </si>
  <si>
    <t>EVA17 CLARK LAWLAR</t>
  </si>
  <si>
    <t>FPI 256401 REPLACE SERVICE</t>
  </si>
  <si>
    <t>DN2.PVT.5R67.HERB FARM.18487 WILLIAMS HY</t>
  </si>
  <si>
    <t>GLE 5R133 RAISE NEUTRAL 2150 BRIDGE LN</t>
  </si>
  <si>
    <t>DN1.PVT.5R67.NEW HOME.735 CAVES CAMP RD.</t>
  </si>
  <si>
    <t>DN1.DWL.5R334.NEW HOME.2030 DAWN DR.</t>
  </si>
  <si>
    <t>DN1 CRAWFORD NEW HOUSE 657 PLACER RD  SV</t>
  </si>
  <si>
    <t>DN4 PURDUE RANCH 30HP PUMP 7833 L RIV RD</t>
  </si>
  <si>
    <t>HDRVR-5K70 CLINK CELL TOWER</t>
  </si>
  <si>
    <t>PORTOFHOODRIVER:XFMRINSTALLSTLIGHT:400PO</t>
  </si>
  <si>
    <t>5K74 NEW 200AMP SERV TO OUT BUILDING</t>
  </si>
  <si>
    <t>ACC: MICHELLE ANDERSON 2555 VERONA CIR</t>
  </si>
  <si>
    <t>DCP FP1098111 10425 S LARKSPUR DR</t>
  </si>
  <si>
    <t>UNN15: SUNSTONE OH 2 UG-6868 S. STATE ST</t>
  </si>
  <si>
    <t>DRIVE OVER SCNDRY BOX; 12049 PRK HAVN LN</t>
  </si>
  <si>
    <t>FLINT OH TO UG 5310 BAYWOOD CIR.</t>
  </si>
  <si>
    <t>DRA11: CENTURYLINK-DWR @ 40 W. 12300 S.</t>
  </si>
  <si>
    <t>RKW17: CENTURYLINK-DWR @ 709 W. 14600 S.</t>
  </si>
  <si>
    <t>UNN15:STONE BOX STORAGE-6832 S. STATE ST</t>
  </si>
  <si>
    <t>QRY16 FP031503 REPL VAULT/1PH G.S.</t>
  </si>
  <si>
    <t>UPRR:15954 S US HWY 30:COKEVILLE,WYO.</t>
  </si>
  <si>
    <t>KEM23 WILLIAMS PIPELINE RELOCATION</t>
  </si>
  <si>
    <t>KEM23 RON RUDY</t>
  </si>
  <si>
    <t>KEM27 DAVE SHILLCOX</t>
  </si>
  <si>
    <t>OPL21</t>
  </si>
  <si>
    <t>KEM27 QUESTAR</t>
  </si>
  <si>
    <t>KEM27 CHARLES LANGLEY</t>
  </si>
  <si>
    <t>KEM23 DICK THOMAN</t>
  </si>
  <si>
    <t>7 MILE RANCH:NEW HOME SITE:49000 HACKLER</t>
  </si>
  <si>
    <t>RELO.POLE 031900 NESC VIO._CLRNC CRCTN</t>
  </si>
  <si>
    <t>B CLRNC VIO 41750 ROYAL COACHMAN 5L57</t>
  </si>
  <si>
    <t>LAYHEN:ABT7495 WILLIAMSON RIVER RD-CHILO</t>
  </si>
  <si>
    <t>US CELLULAR SADDLE MTN PIT RD,SPRAGUE RV</t>
  </si>
  <si>
    <t>LAR 5H30 423 CAVALRYMAN RD LNX DAN YOUNG</t>
  </si>
  <si>
    <t>RAN11 JIM JACOBSON</t>
  </si>
  <si>
    <t>RAN11 RON STUART</t>
  </si>
  <si>
    <t>RAN11 CHASE SOROCHUK</t>
  </si>
  <si>
    <t>VISIONARY HOMES 52 THORNBERG SUB GC UTAH</t>
  </si>
  <si>
    <t>BBSS GC UTAH</t>
  </si>
  <si>
    <t>PCT-5R40 LINE RE-RTE. 2160 MILL CR. DR.</t>
  </si>
  <si>
    <t>SierraPine Ltd Medite Div Medford ESSA</t>
  </si>
  <si>
    <t>TALENT:OH TO UG:GIBSON AND FAIRVIEW</t>
  </si>
  <si>
    <t>ALTIG:NEW HOUSE:5400 HWY 66 ASHLAND</t>
  </si>
  <si>
    <t>PEDEN:200AMP TO 400AMP:995 HOGAN RD JCK</t>
  </si>
  <si>
    <t>GDH-5R103 DN1 5827 OLD STAGE RD., CENTPT</t>
  </si>
  <si>
    <t>DOB-4R35 DN1 17800 ANTIOCH RD., CENT PT.</t>
  </si>
  <si>
    <t>STRONG:ADDITON:1041 CLAY ST ASHLAND</t>
  </si>
  <si>
    <t>KAYLOR:HOUSE OF WORSHIP:460 S PAC HWY</t>
  </si>
  <si>
    <t>ACC MET CTN14 J ZIMMERMAN 3516 S 1945 E</t>
  </si>
  <si>
    <t>LPK12 MET UTOPIA 5545 W 3100 S</t>
  </si>
  <si>
    <t>CIR:WDS12/467 W. 1875 S./WDCR CITY/WDCR</t>
  </si>
  <si>
    <t>MET SEA11 A HABIB_2546 DEARBORN OH&gt;UG</t>
  </si>
  <si>
    <t>DMET SUM11 FOREST HOME CO,TOP OF LAMBS</t>
  </si>
  <si>
    <t>DMET PAR12 CENT LINK 2506 E SIMPSON SLC</t>
  </si>
  <si>
    <t>MET CNT18 C-LINK 4430 SOUTH 615 EAST</t>
  </si>
  <si>
    <t>MET CTN17 C-LINK 4052 SOUTH 900 EAST</t>
  </si>
  <si>
    <t>CIR:CUD11/MARSHALL RADIO/845 W. CENTER</t>
  </si>
  <si>
    <t>DMET NSL12 BIG WEST OIL 333 W CENTER NSL</t>
  </si>
  <si>
    <t>ATF FP 358281 5690 W FRONTAGE RD</t>
  </si>
  <si>
    <t>RTR13,METRO,7560 W 3100 S, MAGNA,POLE</t>
  </si>
  <si>
    <t>JOE COSTANZA JR, 3221 RIMROCK ROAD</t>
  </si>
  <si>
    <t>KIRK WIDMER:GENEVA;OH TO UG CONVERSION</t>
  </si>
  <si>
    <t>GCE12_RELIABILITY WORK PLAN WPC.</t>
  </si>
  <si>
    <t>JOSHUA TORMAN:74540 OLD ORE TRAIL SS IDA</t>
  </si>
  <si>
    <t>MCC12 GEORGE SPINNER TWO MILE ROAD MCCMN</t>
  </si>
  <si>
    <t>BARRY SHELTON:73 MILL CANYON RD LANARK</t>
  </si>
  <si>
    <t>KEVEN COOK:ABO S US HWY 30</t>
  </si>
  <si>
    <t>DAVID ORCHARD:CENTRAL ID HOME NO ADDRESS</t>
  </si>
  <si>
    <t>CHS12:NIPPER RD:REPLACE POLES/FUSING</t>
  </si>
  <si>
    <t>MTS-5G79-EDDY DR &amp; DARLENE CT-MT SHASTA</t>
  </si>
  <si>
    <t>WEE 5G83 HOY RD WIRE SPACE PROJECT</t>
  </si>
  <si>
    <t>FPIA 209602 CLEARANCE 474 12TH ST</t>
  </si>
  <si>
    <t>(DC) WOODMERE HOMES 4350 S 5900 W HOOPER</t>
  </si>
  <si>
    <t>IMPROVE LOW CLEARANCE 12129 E HIGHWAY 39</t>
  </si>
  <si>
    <t>DANIEL FUHRIMAN 5987 S 2825 W ROY</t>
  </si>
  <si>
    <t>ERIC THOMAS/THOROUGHBRED ESTATES</t>
  </si>
  <si>
    <t>RANDY BROWN APARTMENTS</t>
  </si>
  <si>
    <t>(D) TYL12 OG GRAVEL 10300W 900S WARREN</t>
  </si>
  <si>
    <t>WCO101 REMOVE FACILITIES  317 24TH OGDEN</t>
  </si>
  <si>
    <t>SNY 13/ASC UTAH DBA CANYONS RESORT/ANGLE</t>
  </si>
  <si>
    <t>SIL11 / DIANE BODE / 611 E HIGHILAND DR</t>
  </si>
  <si>
    <t>PKC12 / PROVIDE LOOP / FAWNGROVE CONDOS</t>
  </si>
  <si>
    <t>ELLIS:RV SERVICE:68685 SHAW RD.</t>
  </si>
  <si>
    <t>Encana Oil &amp; Gas Svc Jonah Field ESA</t>
  </si>
  <si>
    <t>PND23 TONYA THOMPSON</t>
  </si>
  <si>
    <t>DAMON</t>
  </si>
  <si>
    <t>DAN WILSON</t>
  </si>
  <si>
    <t>PND22 MIKE SCHAMM</t>
  </si>
  <si>
    <t>LYNN BERNARD</t>
  </si>
  <si>
    <t>PND21 KEN LEHR</t>
  </si>
  <si>
    <t>TOM FORSTROM</t>
  </si>
  <si>
    <t>DAN ALEXANDER</t>
  </si>
  <si>
    <t>CHERYL GROSSMAN</t>
  </si>
  <si>
    <t>BPY23 ROCKY MOUNTAIN TESTERS</t>
  </si>
  <si>
    <t>PND21 KENNETH</t>
  </si>
  <si>
    <t>INTERMOUNTAIN ELECTRIC</t>
  </si>
  <si>
    <t>BPY21 UNION COMMUNICATIONS</t>
  </si>
  <si>
    <t>PND 21: JAMES LUCAS, 8 GENETTI DR., CORA</t>
  </si>
  <si>
    <t>BPY 23-GEW: VERIZON, SERV TO A NEW TOWER</t>
  </si>
  <si>
    <t>TELCO/JU-RAISE SEC-687 N THOMPSON-5P66</t>
  </si>
  <si>
    <t>IEW:INSTALL 40' TAN POLE/EMERY</t>
  </si>
  <si>
    <t>FREIDT:URD SVC TO HOME/SHOP:COAL CREEK</t>
  </si>
  <si>
    <t>THORNLEY:BALLPARK COST/SVC TO HOMEFERRON</t>
  </si>
  <si>
    <t>IEW:REPLACE ROTTED POLE/EMERY TOWN</t>
  </si>
  <si>
    <t>IEW:REPLACE POLE/CASTLE DALE/LOW CLEARAN</t>
  </si>
  <si>
    <t>PRS11 PRESTON SCHOOL DISTRICT 120 E. 2ND</t>
  </si>
  <si>
    <t>MLD11 SPEROS BARBAS 168 E 50 S MALAD.</t>
  </si>
  <si>
    <t>RCH14:RELO.U.G.FAC.'S FOR ROAD WIDENING</t>
  </si>
  <si>
    <t>LYN 11 LEAMINGTON CITY 61 W MAIN</t>
  </si>
  <si>
    <t>GUN 13 : MATTSON 275 W CENTER</t>
  </si>
  <si>
    <t>STN 21 WHITERS  6050 W 3000 N</t>
  </si>
  <si>
    <t>SALINA : PRINCE VALLEY INC.</t>
  </si>
  <si>
    <t>GUN 13 : DRISCOLL 14980 W 8000 S</t>
  </si>
  <si>
    <t>5H722:J SOLL, NEW UG RESID, SPRIGGS, LAN</t>
  </si>
  <si>
    <t>Gen Chem, Green Rvr WY 10 MVA  Svc - ESA</t>
  </si>
  <si>
    <t>ROC:9H102 VILLAS PH 1 SUBD - 16 LOTS</t>
  </si>
  <si>
    <t>ROC:5H328 145 MONROE AVE UG PRI CABLE RR</t>
  </si>
  <si>
    <t>Umpqua Indian Dev Corp Rsbrg Bus ESA</t>
  </si>
  <si>
    <t>GAZ:5U52:CLR VIO:371 CANYONVILLE PARK RD</t>
  </si>
  <si>
    <t>OKL 5U11 EXTEND NEUT 14 SPANS FT MCKAY</t>
  </si>
  <si>
    <t>DM6 CLO 4U38 MAKE READY WRK 27-06-230901</t>
  </si>
  <si>
    <t>DM6 CLO 4U38 MAKE READY WRK 27-06-231904</t>
  </si>
  <si>
    <t>DM9:GLD:5U83:RMV TREE CONT 602 SMITH SPG</t>
  </si>
  <si>
    <t>DN1 RACHWITZ ADD LOAD HSE 1602 NEWTON CR</t>
  </si>
  <si>
    <t>DN1:SKYLER:NEW HOMES:1973 &amp; 1977 CASTLE</t>
  </si>
  <si>
    <t>WILDE NEW PUMP W/UG SVC XXXX FT MCKAY RD</t>
  </si>
  <si>
    <t>DN2:REDBELL PLASTICS:UPGRD: 624 NEUNER</t>
  </si>
  <si>
    <t>WIN 4U18 RPL XXX' #2 141 UMPQUA COLLEGE</t>
  </si>
  <si>
    <t>TIL:5U89:RPL "B" POLE:3002/338700</t>
  </si>
  <si>
    <t>TIMBRA JOSLIN,3584 E. 65TH S.,AMMON 11</t>
  </si>
  <si>
    <t>RONALD ESPLIN,747 E. 1000 N., SHELLEY</t>
  </si>
  <si>
    <t>EL SINALOENSE MEXICAN HOT DOG,2103WOODRU</t>
  </si>
  <si>
    <t>COMORE DEVELOPMENT,5180E.COMISH DR.AMMOM</t>
  </si>
  <si>
    <t>RMD12 NEW HOME  245 E 200 N  RICHMOND</t>
  </si>
  <si>
    <t>NIB17 7HP PUMP  4387 S HOLLOW RD. NIBLEY</t>
  </si>
  <si>
    <t>DARREN THOMPSON 10895 SE KOENIG</t>
  </si>
  <si>
    <t>PATRICK PARKER 37879 HUNGRY HILL RD</t>
  </si>
  <si>
    <t>DERUYTER:OH/UG CONVERSION:340 CHUTE RD</t>
  </si>
  <si>
    <t>WARR:NEW MBL:64520 HWY 97:TOPP</t>
  </si>
  <si>
    <t>TOO GRA12 PHEASANT HOLLOW 4 LOT SUB.</t>
  </si>
  <si>
    <t>BRR14: JAMES ADAIR 13615 N 5400 W</t>
  </si>
  <si>
    <t>FLD11 ALTON VIEBELL SUBD BEAVER DAM, UT</t>
  </si>
  <si>
    <t>MEGAN WILKINS 483 E 1500 N</t>
  </si>
  <si>
    <t>BOISE CASCADE:PULSE ISOLATION RELAY:BURB</t>
  </si>
  <si>
    <t>US ARMY CORPS OF ENGINEERS.REM SRV/MTR</t>
  </si>
  <si>
    <t>BASEL CELLARS:NEW 600A CT:2901 OLD MLTN</t>
  </si>
  <si>
    <t>WALLA WALLA FOUNDRY INC:405 WOODLAND AV</t>
  </si>
  <si>
    <t>BEN CASE-CREA REMOVALS-S 3RD &amp; LANGDON</t>
  </si>
  <si>
    <t>THE 7H690: BRESNAN, MONDALE AND 6TH</t>
  </si>
  <si>
    <t>WOR 4H102: CITY OF WORLAND</t>
  </si>
  <si>
    <t>WOR 4H102: HUNTINGTON ENERGY, PUMP</t>
  </si>
  <si>
    <t>LARIVIERE:REBUILD WITH NEW HP:280 TYLER</t>
  </si>
  <si>
    <t>CALVERT:PPL:MOVE POLE:521 SISK RD</t>
  </si>
  <si>
    <t>RECORD:METER UPGRADE:3105 S WILEY RD</t>
  </si>
  <si>
    <t>HEAD:NEW HOME:333 N 84TH AVE</t>
  </si>
  <si>
    <t>ROGERS:NEW HOME:GARRETSON GRADE</t>
  </si>
  <si>
    <t>JOHNSON:140 HAHN RD: ADDED LOAD</t>
  </si>
  <si>
    <t>MATSON FRUIT CO:25HP PUMP:NILE RD</t>
  </si>
  <si>
    <t>KERSHAW FRUIT:REM SEC:HWY 410 &amp; KERSHAW</t>
  </si>
  <si>
    <t>4G1 A CONDITION LEAKING XMFR PALMER DR.</t>
  </si>
  <si>
    <t>HRN-5G19-RPL B POLE 06246006.0 082900.</t>
  </si>
  <si>
    <t>HRN,5G19,PRI B POLE,KRCE, AGER RD, HRNBK</t>
  </si>
  <si>
    <t>MGU-5G35-RPL 6 "B" POLES.</t>
  </si>
  <si>
    <t>LUC-5G21-RPL-4 "B" POLES.</t>
  </si>
  <si>
    <t>WAB-5G43 YUB-5G63 FTJ-5G1 4-"B" POLES.</t>
  </si>
  <si>
    <t>LUC-5G21-LUCERN-RPL 4 "B" POLES.</t>
  </si>
  <si>
    <t>LUC-5G21-RPL 4 "B" POLES</t>
  </si>
  <si>
    <t>LUC-5G21-RPL-6 "B" POLES.</t>
  </si>
  <si>
    <t>B CONDITION POLE 5616 SHAMROCK RD. YREKA</t>
  </si>
  <si>
    <t>Sandy: Bank 1&amp;2 Rpl fuse holders</t>
  </si>
  <si>
    <t>Tieton Hydro Sub Pulse Meter Upgrade</t>
  </si>
  <si>
    <t>Orem 46kV Loop-Rbld Tran &amp; Cnvt Vine Eng</t>
  </si>
  <si>
    <t>63067/3/001</t>
  </si>
  <si>
    <t>Chevron: 20 MVA New Load - ESA</t>
  </si>
  <si>
    <t>TERMINAL-BEN LOMOND #1 345 KV LINE.</t>
  </si>
  <si>
    <t>Uintah Install Motor Operators</t>
  </si>
  <si>
    <t>067387:RPL DAMAGED D.GUYS:6/12: NE 8TH</t>
  </si>
  <si>
    <t>ATF COLUMBIA-THOMPSON 46KV LINE</t>
  </si>
  <si>
    <t>PAGE:PL238044:7/21-X BRACES</t>
  </si>
  <si>
    <t>238089/00 - RIVER ROAD - BPA ROZA 115KV</t>
  </si>
  <si>
    <t>238102/00 - MOXEE UNION GAP 115KV LINE-W</t>
  </si>
  <si>
    <t>Upper Green River Basin Ph 2 Incr ESA</t>
  </si>
  <si>
    <t>COPCO 2-230 SUB-RPLC 3G50 air compressor</t>
  </si>
  <si>
    <t>Pleasant Grove Tech Op Instl New Toilets</t>
  </si>
  <si>
    <t>DWYO/2012/C/DRC</t>
  </si>
  <si>
    <t>DCAL/2012/C/DN2</t>
  </si>
  <si>
    <t>DDOU/2011/C/001</t>
  </si>
  <si>
    <t>Samson Resources, Conv Cnty 11.4MVA Svc</t>
  </si>
  <si>
    <t>DIDA/2012/C/DU1</t>
  </si>
  <si>
    <t>DPIN/2010/C/002</t>
  </si>
  <si>
    <t>Encana Oil &amp; Gas Svc Near Boulder Wyo</t>
  </si>
  <si>
    <t>DUTH/2012/C/DUA</t>
  </si>
  <si>
    <t>DROC/2011/C/001</t>
  </si>
  <si>
    <t>Gen Chemical, Green Rvr WY - 10 MVA  Svc</t>
  </si>
  <si>
    <t>DROS/2010/C/001</t>
  </si>
  <si>
    <t>Umpqua Indian Dev Corp Rsbrg Bus Ctr</t>
  </si>
  <si>
    <t>DORE/2012/C/DM4</t>
  </si>
  <si>
    <t>DCAL/2011/C/812</t>
  </si>
  <si>
    <t>Calif Rpl Leak Weep Dist Trnsf 2011</t>
  </si>
  <si>
    <t>DUTH/2012/C/DR6</t>
  </si>
  <si>
    <t>TAME/2010/C/003</t>
  </si>
  <si>
    <t>Orem 46kV Loop-Rbld Tran &amp; Cnvt Vineyard</t>
  </si>
  <si>
    <t>TMET/2011/C/005</t>
  </si>
  <si>
    <t>Chevron: 20 MVA New Load - VRSH Project</t>
  </si>
  <si>
    <t>TUTH/2008/C/LU3</t>
  </si>
  <si>
    <t>Utah - Upgrd-LOC Trans Imprv</t>
  </si>
  <si>
    <t>TORE/2012/C/TRI</t>
  </si>
  <si>
    <t>TUTH/2012/C/TRI</t>
  </si>
  <si>
    <t>Utah - Rplc-Trans Strm&amp;Cas</t>
  </si>
  <si>
    <t>TWAS/2012/C/TRF</t>
  </si>
  <si>
    <t>TZRS/2010/C/001</t>
  </si>
  <si>
    <t>Upper Green River Basin Ph 2 Incr Cap</t>
  </si>
  <si>
    <t>TCAL/2011/C/TR1</t>
  </si>
  <si>
    <t>Calif - Rplc-Trans Sub-Swgr,Brk,Rec</t>
  </si>
  <si>
    <t>CPRY/2012/C/001</t>
  </si>
  <si>
    <t>1776</t>
  </si>
  <si>
    <t>123717206</t>
  </si>
  <si>
    <t>Change cost center coding SNAU/2009/C/071 OR</t>
  </si>
  <si>
    <t>Change cost center coding SNAU/2009/C/071 WA</t>
  </si>
  <si>
    <t>123777019</t>
  </si>
  <si>
    <t>123787606</t>
  </si>
  <si>
    <t>123793625</t>
  </si>
  <si>
    <t>CP AA M230-13</t>
  </si>
  <si>
    <t>123798847</t>
  </si>
  <si>
    <t>123793545</t>
  </si>
  <si>
    <t>123787062</t>
  </si>
  <si>
    <t>123787067</t>
  </si>
  <si>
    <t>123787064</t>
  </si>
  <si>
    <t>123787069</t>
  </si>
  <si>
    <t>123787060</t>
  </si>
  <si>
    <t>123785042</t>
  </si>
  <si>
    <t>123759709</t>
  </si>
  <si>
    <t>123755175</t>
  </si>
  <si>
    <t>123791322</t>
  </si>
  <si>
    <t>123771078</t>
  </si>
  <si>
    <t>123771283</t>
  </si>
  <si>
    <t>123771166</t>
  </si>
  <si>
    <t>123791496</t>
  </si>
  <si>
    <t>123766012</t>
  </si>
  <si>
    <t>123783647</t>
  </si>
  <si>
    <t>123755384</t>
  </si>
  <si>
    <t>123783644</t>
  </si>
  <si>
    <t>123789561</t>
  </si>
  <si>
    <t>123755372</t>
  </si>
  <si>
    <t>123755184</t>
  </si>
  <si>
    <t>123771025</t>
  </si>
  <si>
    <t>123771287</t>
  </si>
  <si>
    <t>123791555</t>
  </si>
  <si>
    <t>123755393</t>
  </si>
  <si>
    <t>123765872</t>
  </si>
  <si>
    <t>123755191</t>
  </si>
  <si>
    <t>123771063</t>
  </si>
  <si>
    <t>123791541</t>
  </si>
  <si>
    <t>123769609</t>
  </si>
  <si>
    <t>123765876</t>
  </si>
  <si>
    <t>123793587</t>
  </si>
  <si>
    <t>123755195</t>
  </si>
  <si>
    <t>123771145</t>
  </si>
  <si>
    <t>123771232</t>
  </si>
  <si>
    <t>123771102</t>
  </si>
  <si>
    <t>123791529</t>
  </si>
  <si>
    <t>123791532</t>
  </si>
  <si>
    <t>123791535</t>
  </si>
  <si>
    <t>123785160</t>
  </si>
  <si>
    <t>123791553</t>
  </si>
  <si>
    <t>123769593</t>
  </si>
  <si>
    <t>123793584</t>
  </si>
  <si>
    <t>123771157</t>
  </si>
  <si>
    <t>123765887</t>
  </si>
  <si>
    <t>123755210</t>
  </si>
  <si>
    <t>123771226</t>
  </si>
  <si>
    <t>123793572</t>
  </si>
  <si>
    <t>123771265</t>
  </si>
  <si>
    <t>123771123</t>
  </si>
  <si>
    <t>123771256</t>
  </si>
  <si>
    <t>123771120</t>
  </si>
  <si>
    <t>123769590</t>
  </si>
  <si>
    <t>123771280</t>
  </si>
  <si>
    <t>123766032</t>
  </si>
  <si>
    <t>123783665</t>
  </si>
  <si>
    <t>123771093</t>
  </si>
  <si>
    <t>123771075</t>
  </si>
  <si>
    <t>123771090</t>
  </si>
  <si>
    <t>123771087</t>
  </si>
  <si>
    <t>123783614</t>
  </si>
  <si>
    <t>123783617</t>
  </si>
  <si>
    <t>123783620</t>
  </si>
  <si>
    <t>123781011</t>
  </si>
  <si>
    <t>123783626</t>
  </si>
  <si>
    <t>123771050</t>
  </si>
  <si>
    <t>123771053</t>
  </si>
  <si>
    <t>123765880</t>
  </si>
  <si>
    <t>123755335</t>
  </si>
  <si>
    <t>123755331</t>
  </si>
  <si>
    <t>123755351</t>
  </si>
  <si>
    <t>123771028</t>
  </si>
  <si>
    <t>123771031</t>
  </si>
  <si>
    <t>123755334</t>
  </si>
  <si>
    <t>123755338</t>
  </si>
  <si>
    <t>123755354</t>
  </si>
  <si>
    <t>123771111</t>
  </si>
  <si>
    <t>123766014</t>
  </si>
  <si>
    <t>123771286</t>
  </si>
  <si>
    <t>123755387</t>
  </si>
  <si>
    <t>123791554</t>
  </si>
  <si>
    <t>123771044</t>
  </si>
  <si>
    <t>123755357</t>
  </si>
  <si>
    <t>123785056</t>
  </si>
  <si>
    <t>123793576</t>
  </si>
  <si>
    <t>123771193</t>
  </si>
  <si>
    <t>123771130</t>
  </si>
  <si>
    <t>123771133</t>
  </si>
  <si>
    <t>123771190</t>
  </si>
  <si>
    <t>123781002</t>
  </si>
  <si>
    <t>123771202</t>
  </si>
  <si>
    <t>123791544</t>
  </si>
  <si>
    <t>123771196</t>
  </si>
  <si>
    <t>123771069</t>
  </si>
  <si>
    <t>123771154</t>
  </si>
  <si>
    <t>123771220</t>
  </si>
  <si>
    <t>123791538</t>
  </si>
  <si>
    <t>123771187</t>
  </si>
  <si>
    <t>123771066</t>
  </si>
  <si>
    <t>123771072</t>
  </si>
  <si>
    <t>123791514</t>
  </si>
  <si>
    <t>123792043</t>
  </si>
  <si>
    <t>123791517</t>
  </si>
  <si>
    <t>123792045</t>
  </si>
  <si>
    <t>123783632</t>
  </si>
  <si>
    <t>123783638</t>
  </si>
  <si>
    <t>123783641</t>
  </si>
  <si>
    <t>123791520</t>
  </si>
  <si>
    <t>123792047</t>
  </si>
  <si>
    <t>123791523</t>
  </si>
  <si>
    <t>123792054</t>
  </si>
  <si>
    <t>123771214</t>
  </si>
  <si>
    <t>123791526</t>
  </si>
  <si>
    <t>123792057</t>
  </si>
  <si>
    <t>123771229</t>
  </si>
  <si>
    <t>123791550</t>
  </si>
  <si>
    <t>123792065</t>
  </si>
  <si>
    <t>123771175</t>
  </si>
  <si>
    <t>123783659</t>
  </si>
  <si>
    <t>123771127</t>
  </si>
  <si>
    <t>123769575</t>
  </si>
  <si>
    <t>123790322</t>
  </si>
  <si>
    <t>123791502</t>
  </si>
  <si>
    <t>123755319</t>
  </si>
  <si>
    <t>123755198</t>
  </si>
  <si>
    <t>123783655</t>
  </si>
  <si>
    <t>123783668</t>
  </si>
  <si>
    <t>123755363</t>
  </si>
  <si>
    <t>123755188</t>
  </si>
  <si>
    <t>123771038</t>
  </si>
  <si>
    <t>123755316</t>
  </si>
  <si>
    <t>123755342</t>
  </si>
  <si>
    <t>123755345</t>
  </si>
  <si>
    <t>123793567</t>
  </si>
  <si>
    <t>123781008</t>
  </si>
  <si>
    <t>123755348</t>
  </si>
  <si>
    <t>123781005</t>
  </si>
  <si>
    <t>123771012</t>
  </si>
  <si>
    <t>123769578</t>
  </si>
  <si>
    <t>123755390</t>
  </si>
  <si>
    <t>123785063</t>
  </si>
  <si>
    <t>123771199</t>
  </si>
  <si>
    <t>123769584</t>
  </si>
  <si>
    <t>123766019</t>
  </si>
  <si>
    <t>123755178</t>
  </si>
  <si>
    <t>123771151</t>
  </si>
  <si>
    <t>123771244</t>
  </si>
  <si>
    <t>123791493</t>
  </si>
  <si>
    <t>123771223</t>
  </si>
  <si>
    <t>123771241</t>
  </si>
  <si>
    <t>123771247</t>
  </si>
  <si>
    <t>123755369</t>
  </si>
  <si>
    <t>123783662</t>
  </si>
  <si>
    <t>123783623</t>
  </si>
  <si>
    <t>123771205</t>
  </si>
  <si>
    <t>123771081</t>
  </si>
  <si>
    <t>123771084</t>
  </si>
  <si>
    <t>123771238</t>
  </si>
  <si>
    <t>123791490</t>
  </si>
  <si>
    <t>123771250</t>
  </si>
  <si>
    <t>123771235</t>
  </si>
  <si>
    <t>123769571</t>
  </si>
  <si>
    <t>123771041</t>
  </si>
  <si>
    <t>123771262</t>
  </si>
  <si>
    <t>123771259</t>
  </si>
  <si>
    <t>123771271</t>
  </si>
  <si>
    <t>123771274</t>
  </si>
  <si>
    <t>123755325</t>
  </si>
  <si>
    <t>123769606</t>
  </si>
  <si>
    <t>123771015</t>
  </si>
  <si>
    <t>123771062</t>
  </si>
  <si>
    <t>123755366</t>
  </si>
  <si>
    <t>123791505</t>
  </si>
  <si>
    <t>123791484</t>
  </si>
  <si>
    <t>123771096</t>
  </si>
  <si>
    <t>123771105</t>
  </si>
  <si>
    <t>123769602</t>
  </si>
  <si>
    <t>123771184</t>
  </si>
  <si>
    <t>123791508</t>
  </si>
  <si>
    <t>123791487</t>
  </si>
  <si>
    <t>123783671</t>
  </si>
  <si>
    <t>123783674</t>
  </si>
  <si>
    <t>123791511</t>
  </si>
  <si>
    <t>123755185</t>
  </si>
  <si>
    <t>123771181</t>
  </si>
  <si>
    <t>123765890</t>
  </si>
  <si>
    <t>123755328</t>
  </si>
  <si>
    <t>123755313</t>
  </si>
  <si>
    <t>123755204</t>
  </si>
  <si>
    <t>123755201</t>
  </si>
  <si>
    <t>123755207</t>
  </si>
  <si>
    <t>123783629</t>
  </si>
  <si>
    <t>123771117</t>
  </si>
  <si>
    <t>123771114</t>
  </si>
  <si>
    <t>123771277</t>
  </si>
  <si>
    <t>123755360</t>
  </si>
  <si>
    <t>123771169</t>
  </si>
  <si>
    <t>123769599</t>
  </si>
  <si>
    <t>123791499</t>
  </si>
  <si>
    <t>123771172</t>
  </si>
  <si>
    <t>123771163</t>
  </si>
  <si>
    <t>123755381</t>
  </si>
  <si>
    <t>123766015</t>
  </si>
  <si>
    <t>123766016</t>
  </si>
  <si>
    <t>123766017</t>
  </si>
  <si>
    <t>123766018</t>
  </si>
  <si>
    <t>123766013</t>
  </si>
  <si>
    <t>123766020</t>
  </si>
  <si>
    <t>123791323</t>
  </si>
  <si>
    <t>123759710</t>
  </si>
  <si>
    <t>123759711</t>
  </si>
  <si>
    <t>123769596</t>
  </si>
  <si>
    <t>123793555</t>
  </si>
  <si>
    <t>123771024</t>
  </si>
  <si>
    <t>123771018</t>
  </si>
  <si>
    <t>123771178</t>
  </si>
  <si>
    <t>123783677</t>
  </si>
  <si>
    <t>123783652</t>
  </si>
  <si>
    <t>123771142</t>
  </si>
  <si>
    <t>123771148</t>
  </si>
  <si>
    <t>123771208</t>
  </si>
  <si>
    <t>123771211</t>
  </si>
  <si>
    <t>123771160</t>
  </si>
  <si>
    <t>123771217</t>
  </si>
  <si>
    <t>123783649</t>
  </si>
  <si>
    <t>123785025</t>
  </si>
  <si>
    <t>123755375</t>
  </si>
  <si>
    <t>123753637</t>
  </si>
  <si>
    <t>123769839</t>
  </si>
  <si>
    <t>123776999</t>
  </si>
  <si>
    <t>123793642</t>
  </si>
  <si>
    <t>123789584</t>
  </si>
  <si>
    <t>123769840</t>
  </si>
  <si>
    <t>123777003</t>
  </si>
  <si>
    <t>123793630</t>
  </si>
  <si>
    <t>123789582</t>
  </si>
  <si>
    <t>123793628</t>
  </si>
  <si>
    <t>123777001</t>
  </si>
  <si>
    <t>123793629</t>
  </si>
  <si>
    <t>123789580</t>
  </si>
  <si>
    <t>123771099</t>
  </si>
  <si>
    <t>123771035</t>
  </si>
  <si>
    <t>123791547</t>
  </si>
  <si>
    <t>123769587</t>
  </si>
  <si>
    <t>123771056</t>
  </si>
  <si>
    <t>123783656</t>
  </si>
  <si>
    <t>123783635</t>
  </si>
  <si>
    <t>123771047</t>
  </si>
  <si>
    <t>123771021</t>
  </si>
  <si>
    <t>123771268</t>
  </si>
  <si>
    <t>123771253</t>
  </si>
  <si>
    <t>123769581</t>
  </si>
  <si>
    <t>123755181</t>
  </si>
  <si>
    <t>123755322</t>
  </si>
  <si>
    <t>123755378</t>
  </si>
  <si>
    <t>123793569</t>
  </si>
  <si>
    <t>123771136</t>
  </si>
  <si>
    <t>123771139</t>
  </si>
  <si>
    <t>123791480</t>
  </si>
  <si>
    <t>123791477</t>
  </si>
  <si>
    <t>123769568</t>
  </si>
  <si>
    <t>123765892</t>
  </si>
  <si>
    <t>123765878</t>
  </si>
  <si>
    <t>123771108</t>
  </si>
  <si>
    <t>123769862</t>
  </si>
  <si>
    <t>123769863</t>
  </si>
  <si>
    <t>123793618</t>
  </si>
  <si>
    <t>123769866</t>
  </si>
  <si>
    <t>123785043</t>
  </si>
  <si>
    <t>123765874</t>
  </si>
  <si>
    <t>123793525</t>
  </si>
  <si>
    <t>123793526</t>
  </si>
  <si>
    <t>123791114</t>
  </si>
  <si>
    <t>123779235</t>
  </si>
  <si>
    <t>123791128</t>
  </si>
  <si>
    <t>123753644</t>
  </si>
  <si>
    <t>123798998</t>
  </si>
  <si>
    <t>123808330</t>
  </si>
  <si>
    <t>123815682</t>
  </si>
  <si>
    <t>123816217</t>
  </si>
  <si>
    <t>W/O SCAR/11/028 U2 HAPS COMPLIANCE STUDY/IMPL</t>
  </si>
  <si>
    <t>W/O SCAR/11/C/001 U2 REHEAT TERMINAL TUBE REPLACE</t>
  </si>
  <si>
    <t>WBS DZSL/2006/D/017/WRITEOFF</t>
  </si>
  <si>
    <t>WBS CPRY/2011/C/007/329401WO</t>
  </si>
  <si>
    <t>WBS CPRY/2012/C/001/330099</t>
  </si>
  <si>
    <t>WBS CPRY/2012/C/001/330210</t>
  </si>
  <si>
    <t>WBS CPRY/2012/C/001/330324</t>
  </si>
  <si>
    <t>WBS CPRY/2012/C/002/330305</t>
  </si>
  <si>
    <t>WBS CPRY/2012/C/003/330187</t>
  </si>
  <si>
    <t>WBS DALB/2010/C/002/10040586</t>
  </si>
  <si>
    <t>WBS DALB/2011/C/DN1/5594922</t>
  </si>
  <si>
    <t>WBS DALB/2012/C/DN1/5642496</t>
  </si>
  <si>
    <t>WBS DALB/2012/C/DN3/5703356</t>
  </si>
  <si>
    <t>WBS DALB/2012/C/DN6/5644201</t>
  </si>
  <si>
    <t>WBS DALT/2012/C/DM9/5672852</t>
  </si>
  <si>
    <t>WBS DAME/2012/C/DM9/5692057</t>
  </si>
  <si>
    <t>WBS DAME/2012/C/DN1/5671581</t>
  </si>
  <si>
    <t>WBS DAME/2012/C/DN1/5685136</t>
  </si>
  <si>
    <t>WBS DAME/2012/C/DN2/5666843</t>
  </si>
  <si>
    <t>WBS DAME/2012/C/DN2/5687096</t>
  </si>
  <si>
    <t>WBS DAME/2012/C/DN2/5694781</t>
  </si>
  <si>
    <t>WBS DAME/2013/C/DM9/5718870</t>
  </si>
  <si>
    <t>WBS DAME/2013/C/DM9/5721134</t>
  </si>
  <si>
    <t>WBS DAME/2013/C/DM9/5726257</t>
  </si>
  <si>
    <t>WBS DBEN/2013/C/DN7/5708706</t>
  </si>
  <si>
    <t>WBS DCAS/2010/C/DM9/5421433</t>
  </si>
  <si>
    <t>WBS DCAS/2011/C/DM9/5546016</t>
  </si>
  <si>
    <t>WBS DCAS/2012/C/DM2/5720275</t>
  </si>
  <si>
    <t>WBS DCAS/2012/C/DM9/5658845</t>
  </si>
  <si>
    <t>WBS DCAS/2012/C/DM9/5686303</t>
  </si>
  <si>
    <t>WBS DCAS/2012/C/DN1/5590337</t>
  </si>
  <si>
    <t>WBS DCAS/2012/C/DN1/5622517</t>
  </si>
  <si>
    <t>WBS DCAS/2012/C/DN1/5623599</t>
  </si>
  <si>
    <t>WBS DCAS/2012/C/DN1/5632461</t>
  </si>
  <si>
    <t>WBS DCAS/2012/C/DN1/5645116</t>
  </si>
  <si>
    <t>WBS DCAS/2012/C/DN1/5669303</t>
  </si>
  <si>
    <t>WBS DCAS/2012/C/DN2/5645968</t>
  </si>
  <si>
    <t>WBS DCAS/2012/C/DN2/5646846</t>
  </si>
  <si>
    <t>WBS DCAS/2012/C/DN2/5653234</t>
  </si>
  <si>
    <t>WBS DCAS/2012/C/DN2/5681083</t>
  </si>
  <si>
    <t>WBS DCAS/2012/C/DN3/5708224</t>
  </si>
  <si>
    <t>WBS DCAS/2012/C/DN4/5633608</t>
  </si>
  <si>
    <t>WBS DCAS/2012/C/DN6/5637567</t>
  </si>
  <si>
    <t>WBS DCAS/2012/C/DRB/5665353</t>
  </si>
  <si>
    <t>WBS DCAS/2012/C/DRD/5638080</t>
  </si>
  <si>
    <t>WBS DCED/2012/C/DN1/5642778</t>
  </si>
  <si>
    <t>WBS DCED/2012/C/DN1/5692197</t>
  </si>
  <si>
    <t>WBS DCED/2012/C/DN2/5679244</t>
  </si>
  <si>
    <t>WBS DCED/2012/C/DN2/5684607</t>
  </si>
  <si>
    <t>WBS DCED/2012/C/DN3/5672665</t>
  </si>
  <si>
    <t>WBS DCED/2012/C/DN3/5683569</t>
  </si>
  <si>
    <t>WBS DCED/2012/C/DN4/5690846</t>
  </si>
  <si>
    <t>WBS DCED/2012/C/DRC/5696574</t>
  </si>
  <si>
    <t>WBS DCOD/2011/C/001/ESA</t>
  </si>
  <si>
    <t>WBS DCOD/2012/C/DU1/5601122</t>
  </si>
  <si>
    <t>WBS DCOT/2012/C/DN2/5650446</t>
  </si>
  <si>
    <t>WBS DDAL/2012/C/DN1/5637356</t>
  </si>
  <si>
    <t>WBS DDAL/2012/C/DN1/5643537</t>
  </si>
  <si>
    <t>WBS DDAL/2012/C/DN2/5643504</t>
  </si>
  <si>
    <t>WBS DDOU/2011/C/DN3/5528323</t>
  </si>
  <si>
    <t>WBS DDOU/2011/C/DN3/5568246</t>
  </si>
  <si>
    <t>WBS DDOU/2011/C/DN3/5577430</t>
  </si>
  <si>
    <t>WBS DDOU/2011/C/DN4/5515401</t>
  </si>
  <si>
    <t>WBS DDOU/2012/C/DN1/5648953</t>
  </si>
  <si>
    <t>WBS DDOU/2012/C/DN1/5665268</t>
  </si>
  <si>
    <t>WBS DDOU/2012/C/DN1/5668182</t>
  </si>
  <si>
    <t>WBS DDOU/2012/C/DN4/5630151</t>
  </si>
  <si>
    <t>WBS DDOU/2012/C/DN4/5691573</t>
  </si>
  <si>
    <t>WBS DEVA/2012/C/DN1/5685478</t>
  </si>
  <si>
    <t>WBS DEVA/2012/C/DN1/5710966</t>
  </si>
  <si>
    <t>WBS DEVA/2012/C/DN2/5653874</t>
  </si>
  <si>
    <t>WBS DEVA/2012/C/DN2/5653878</t>
  </si>
  <si>
    <t>WBS DEVA/2012/C/DN2/5686847</t>
  </si>
  <si>
    <t>WBS DEVA/2012/C/DN2/5691754</t>
  </si>
  <si>
    <t>WBS DEVA/2012/C/DN2/5714010</t>
  </si>
  <si>
    <t>WBS DGRA/2012/C/DM4/5652906</t>
  </si>
  <si>
    <t>WBS DGRA/2012/C/DM6/5716538</t>
  </si>
  <si>
    <t>WBS DGRA/2012/C/DN1/5675261</t>
  </si>
  <si>
    <t>WBS DGRA/2012/C/DN1/5720481</t>
  </si>
  <si>
    <t>WBS DGRA/2012/C/DN2/5624424</t>
  </si>
  <si>
    <t>WBS DHOO/2012/C/DN1/5643255</t>
  </si>
  <si>
    <t>WBS DJOR/2011/C/005/ESA</t>
  </si>
  <si>
    <t>WBS DJOR/2011/C/DM2/5548021</t>
  </si>
  <si>
    <t>WBS DJOR/2011/C/DM2/5561533</t>
  </si>
  <si>
    <t>WBS DJOR/2011/C/DM9/5533292</t>
  </si>
  <si>
    <t>WBS DJOR/2011/C/DM9/5546336</t>
  </si>
  <si>
    <t>WBS DJOR/2011/C/DM9/5558790</t>
  </si>
  <si>
    <t>WBS DJOR/2011/C/DN6/5518534</t>
  </si>
  <si>
    <t>WBS DJOR/2012/C/DM2/5601647</t>
  </si>
  <si>
    <t>WBS DJOR/2012/C/DM2/5663252</t>
  </si>
  <si>
    <t>WBS DJOR/2012/C/DM6/5579649</t>
  </si>
  <si>
    <t>WBS DJOR/2012/C/DM9/5635671</t>
  </si>
  <si>
    <t>WBS DJOR/2012/C/DM9/5635884</t>
  </si>
  <si>
    <t>WBS DJOR/2012/C/DM9/5641563</t>
  </si>
  <si>
    <t>WBS DJOR/2012/C/DM9/5655561</t>
  </si>
  <si>
    <t>WBS DJOR/2012/C/DM9/5707065</t>
  </si>
  <si>
    <t>WBS DJOR/2012/C/DN1/5628625</t>
  </si>
  <si>
    <t>WBS DJOR/2012/C/DN1/5636236</t>
  </si>
  <si>
    <t>WBS DJOR/2012/C/DN2/5624576</t>
  </si>
  <si>
    <t>WBS DJOR/2012/C/DN2/5624583</t>
  </si>
  <si>
    <t>WBS DJOR/2012/C/DN2/5625718</t>
  </si>
  <si>
    <t>WBS DJOR/2012/C/DN2/5626856</t>
  </si>
  <si>
    <t>WBS DJOR/2012/C/DN2/5630759</t>
  </si>
  <si>
    <t>WBS DJOR/2012/C/DN2/5635755</t>
  </si>
  <si>
    <t>WBS DJOR/2012/C/DN2/5637656</t>
  </si>
  <si>
    <t>WBS DJOR/2012/C/DN2/5637967</t>
  </si>
  <si>
    <t>WBS DJOR/2012/C/DN2/5638099</t>
  </si>
  <si>
    <t>WBS DJOR/2012/C/DN2/5644774</t>
  </si>
  <si>
    <t>WBS DJOR/2012/C/DN2/5664328</t>
  </si>
  <si>
    <t>WBS DJOR/2012/C/DN2/5667913</t>
  </si>
  <si>
    <t>WBS DJOR/2012/C/DN2/5694319</t>
  </si>
  <si>
    <t>WBS DJOR/2012/C/DRB/5710866</t>
  </si>
  <si>
    <t>WBS DJOR/2012/C/DRI/5711037</t>
  </si>
  <si>
    <t>WBS DKEM/2012/C/DM9/5687582</t>
  </si>
  <si>
    <t>WBS DKEM/2012/C/DN2/5659634</t>
  </si>
  <si>
    <t>WBS DKEM/2012/C/DU1/5624073</t>
  </si>
  <si>
    <t>WBS DKLA/2012/C/DM7/5649838</t>
  </si>
  <si>
    <t>WBS DLAR/2012/C/DN2/5635016</t>
  </si>
  <si>
    <t>WBS DLAY/2012/C/DN1/5653038</t>
  </si>
  <si>
    <t>WBS DLKT/2011/C/DRC/5522586</t>
  </si>
  <si>
    <t>WBS DLKT/2012/C/DM6/5667106</t>
  </si>
  <si>
    <t>WBS DLKT/2012/C/DN1/5655049</t>
  </si>
  <si>
    <t>WBS DLKT/2012/C/DN2/5701459</t>
  </si>
  <si>
    <t>WBS DLKT/2012/C/DN6/5701583</t>
  </si>
  <si>
    <t>WBS DMED/2011/C/DU1/5569298</t>
  </si>
  <si>
    <t>WBS DMED/2012/C/DM9/5633235</t>
  </si>
  <si>
    <t>WBS DMED/2012/C/DN1/5703795</t>
  </si>
  <si>
    <t>WBS DMED/2012/C/DN2/5620561</t>
  </si>
  <si>
    <t>WBS DMED/2012/C/DRC/5686879</t>
  </si>
  <si>
    <t>WBS DMED/2012/C/DRI/5713371</t>
  </si>
  <si>
    <t>WBS DMED/2012/C/DRK/5697482</t>
  </si>
  <si>
    <t>WBS DMET/2010/C/003/10039947</t>
  </si>
  <si>
    <t>WBS DMET/2011/C/DM9/5601182</t>
  </si>
  <si>
    <t>WBS DMET/2012/C/DM2/5664101</t>
  </si>
  <si>
    <t>WBS DMET/2012/C/DM9/5616614</t>
  </si>
  <si>
    <t>WBS DMET/2012/C/DM9/5635430</t>
  </si>
  <si>
    <t>WBS DMET/2012/C/DM9/5649073</t>
  </si>
  <si>
    <t>WBS DMET/2012/C/DM9/5655801</t>
  </si>
  <si>
    <t>WBS DMET/2012/C/DN1/5642215</t>
  </si>
  <si>
    <t>WBS DMET/2012/C/DN1/5647417</t>
  </si>
  <si>
    <t>WBS DMET/2012/C/DN1/5653040</t>
  </si>
  <si>
    <t>WBS DMET/2012/C/DN1/5679261</t>
  </si>
  <si>
    <t>WBS DMET/2012/C/DN1/5708110</t>
  </si>
  <si>
    <t>WBS DMET/2012/C/DN2/5631167</t>
  </si>
  <si>
    <t>WBS DMET/2012/C/DN2/5633439</t>
  </si>
  <si>
    <t>WBS DMET/2012/C/DN2/5642562</t>
  </si>
  <si>
    <t>WBS DMET/2012/C/DN2/5642809</t>
  </si>
  <si>
    <t>WBS DMET/2012/C/DN2/5646810</t>
  </si>
  <si>
    <t>WBS DMET/2012/C/DN2/5653201</t>
  </si>
  <si>
    <t>WBS DMET/2012/C/DN2/5661943</t>
  </si>
  <si>
    <t>WBS DMET/2012/C/DN6/5646167</t>
  </si>
  <si>
    <t>WBS DMET/2012/C/DN7/5694579</t>
  </si>
  <si>
    <t>WBS DMOA/2012/C/DN1/5576715</t>
  </si>
  <si>
    <t>WBS DMOA/2012/C/DN1/5675007</t>
  </si>
  <si>
    <t>WBS DMOA/2012/C/DN2/5675005</t>
  </si>
  <si>
    <t>WBS DMOA/2012/C/DN2/5685326</t>
  </si>
  <si>
    <t>WBS DMOA/2012/C/DN2/5687288</t>
  </si>
  <si>
    <t>WBS DMOA/2012/C/DN3/5661149</t>
  </si>
  <si>
    <t>WBS DMON/2012/C/DN1/5684073</t>
  </si>
  <si>
    <t>WBS DMON/2012/C/DN2/5717881</t>
  </si>
  <si>
    <t>WBS DMON/2012/C/DRK/5711507</t>
  </si>
  <si>
    <t>WBS DOGD/2012/C/DM9/5653425</t>
  </si>
  <si>
    <t>WBS DOGD/2012/C/DM9/5689759</t>
  </si>
  <si>
    <t>WBS DOGD/2012/C/DN1/5625848</t>
  </si>
  <si>
    <t>WBS DOGD/2012/C/DN1/5655227</t>
  </si>
  <si>
    <t>WBS DOGD/2012/C/DN1/5670732</t>
  </si>
  <si>
    <t>WBS DOGD/2012/C/DN1/5675732</t>
  </si>
  <si>
    <t>WBS DOGD/2012/C/DN1/5679449</t>
  </si>
  <si>
    <t>WBS DOGD/2012/C/DN1/5696159</t>
  </si>
  <si>
    <t>WBS DOGD/2012/C/DN2/5639513</t>
  </si>
  <si>
    <t>WBS DOGD/2012/C/DN2/5650038</t>
  </si>
  <si>
    <t>WBS DOGD/2012/C/DN2/5686637</t>
  </si>
  <si>
    <t>WBS DOGD/2012/C/DN2/5697299</t>
  </si>
  <si>
    <t>WBS DPAR/2012/C/DU1/5717206</t>
  </si>
  <si>
    <t>WBS DPEN/2012/C/DN2/5674662</t>
  </si>
  <si>
    <t>WBS DPIN/2011/C/DN4/5570446</t>
  </si>
  <si>
    <t>WBS DPIN/2012/C/DM9/5675862</t>
  </si>
  <si>
    <t>WBS DPOR/2012/C/DM9/5642979</t>
  </si>
  <si>
    <t>WBS DPOR/2012/C/DN1/5628957</t>
  </si>
  <si>
    <t>WBS DPOR/2012/C/DN2/5627265</t>
  </si>
  <si>
    <t>WBS DPOR/2012/C/DNT/5634989</t>
  </si>
  <si>
    <t>WBS DPRC/2012/C/DM1/5681665</t>
  </si>
  <si>
    <t>WBS DPRC/2012/C/DM9/5680575</t>
  </si>
  <si>
    <t>WBS DPRC/2012/C/DN1/5673795</t>
  </si>
  <si>
    <t>WBS DPRC/2012/C/DN1/5688131</t>
  </si>
  <si>
    <t>WBS DRAW/2012/C/DN2/5648663</t>
  </si>
  <si>
    <t>WBS DRIC/2012/C/DN1/5645199</t>
  </si>
  <si>
    <t>WBS DRIC/2012/C/DN2/5658244</t>
  </si>
  <si>
    <t>WBS DRIC/2012/C/DN2/5686611</t>
  </si>
  <si>
    <t>WBS DRIV/2012/C/DRK/5645411</t>
  </si>
  <si>
    <t>WBS DROC/2012/C/DRB/5639570</t>
  </si>
  <si>
    <t>WBS DROS/2012/C/DM6/5631197</t>
  </si>
  <si>
    <t>WBS DROS/2012/C/DM9/5646368</t>
  </si>
  <si>
    <t>WBS DROS/2012/C/DN1/5618566</t>
  </si>
  <si>
    <t>WBS DROS/2012/C/DN1/5675787</t>
  </si>
  <si>
    <t>WBS DROS/2012/C/DN2/5666102</t>
  </si>
  <si>
    <t>WBS DROS/2012/C/DN2/5669264</t>
  </si>
  <si>
    <t>WBS DROS/2012/C/DN2/5711162</t>
  </si>
  <si>
    <t>WBS DROS/2012/C/DRA/5640623</t>
  </si>
  <si>
    <t>WBS DROS/2012/C/DRD/5631744</t>
  </si>
  <si>
    <t>WBS DROS/2012/C/DRD/5634192</t>
  </si>
  <si>
    <t>WBS DROS/2012/C/DRD/5635762</t>
  </si>
  <si>
    <t>WBS DROS/2012/C/DRD/5636217</t>
  </si>
  <si>
    <t>WBS DROS/2012/C/DRD/5637979</t>
  </si>
  <si>
    <t>WBS DROS/2012/C/DRD/5638956</t>
  </si>
  <si>
    <t>WBS DROS/2013/C/DN2/5721782</t>
  </si>
  <si>
    <t>WBS DSHE/2012/C/DN2/5656107</t>
  </si>
  <si>
    <t>WBS DSTA/2011/C/DM6/5304725</t>
  </si>
  <si>
    <t>WBS DSUN/2012/C/DRI/5700016</t>
  </si>
  <si>
    <t>WBS DSYS/2007/C/806/PEMITCH</t>
  </si>
  <si>
    <t>WBS DSYS/2007/C/806/PPCBGHIL</t>
  </si>
  <si>
    <t>WBS DSYS/2007/C/806/RMPABPK</t>
  </si>
  <si>
    <t>WBS DSYS/2007/C/806/RMPBGHL</t>
  </si>
  <si>
    <t>WBS DSYS/2007/C/806/RMPBLOF1</t>
  </si>
  <si>
    <t>WBS DSYS/2007/C/806/RMPCLAY</t>
  </si>
  <si>
    <t>WBS DSYS/2007/C/806/RMPEPHR</t>
  </si>
  <si>
    <t>WBS DSYS/2007/C/806/RMPEPHR1</t>
  </si>
  <si>
    <t>WBS DSYS/2007/C/806/RMPLVMC1</t>
  </si>
  <si>
    <t>WBS DSYS/2007/C/806/RMPLWPK1</t>
  </si>
  <si>
    <t>WBS DSYS/2007/C/806/RMPMNAR</t>
  </si>
  <si>
    <t>WBS DSYS/2007/C/806/RMPNWHR1</t>
  </si>
  <si>
    <t>WBS DTOO/2012/C/DM9/5660892</t>
  </si>
  <si>
    <t>WBS DTOO/2012/C/DM9/5660922</t>
  </si>
  <si>
    <t>WBS DTOO/2012/C/DN1/5663903</t>
  </si>
  <si>
    <t>WBS DTOO/2012/C/DN1/5670644</t>
  </si>
  <si>
    <t>WBS DTOO/2012/C/DN1/5673358</t>
  </si>
  <si>
    <t>WBS DTOO/2012/D/DNY/5684014</t>
  </si>
  <si>
    <t>WBS DVER/2012/C/DN1/5626441</t>
  </si>
  <si>
    <t>WBS DWAL/2012/C/DN1/5663509</t>
  </si>
  <si>
    <t>WBS DWAL/2012/C/DN1/5669968</t>
  </si>
  <si>
    <t>WBS DWAL/2012/C/DN1/5683546</t>
  </si>
  <si>
    <t>WBS DWAL/2012/C/DN2/5672241</t>
  </si>
  <si>
    <t>WBS DWAL/2012/C/DRC/5715781</t>
  </si>
  <si>
    <t>WBS DWOR/2012/C/DN3/5696037</t>
  </si>
  <si>
    <t>WBS DYAK/2012/C/DM9/5660164</t>
  </si>
  <si>
    <t>WBS DYRE/2010/C/DRC/5401772</t>
  </si>
  <si>
    <t>WBS DYRE/2011/C/DRD/5495830</t>
  </si>
  <si>
    <t>WBS DYRE/2011/C/DRK/5593518</t>
  </si>
  <si>
    <t>WBS DYRE/2012/C/DN1/5607638</t>
  </si>
  <si>
    <t>WBS DYRE/2012/C/DN1/5646561</t>
  </si>
  <si>
    <t>WBS DYRE/2012/C/DN2/5641236</t>
  </si>
  <si>
    <t>WBS DYRE/2012/C/DN2/5677079</t>
  </si>
  <si>
    <t>WBS DYRE/2012/C/DN7/5623879</t>
  </si>
  <si>
    <t>WBS DYRE/2012/C/DNT/5661448</t>
  </si>
  <si>
    <t>WBS DZOG/2011/C/002/5616993</t>
  </si>
  <si>
    <t>WBS DZPO/2011/C/004/10044624</t>
  </si>
  <si>
    <t>WBS DZPO/2011/C/004/10044626</t>
  </si>
  <si>
    <t>WBS DZPO/2012/C/DR2/10046680</t>
  </si>
  <si>
    <t>WBS PDIT/2011/C/007/CAP</t>
  </si>
  <si>
    <t>WBS TGRA/2011/C/005/10043977</t>
  </si>
  <si>
    <t>WBS TMET/2012/C/003/5625987</t>
  </si>
  <si>
    <t>WBS TUTH/2011/C/001/10044635</t>
  </si>
  <si>
    <t>WBS TUTH/2011/C/001/LAND</t>
  </si>
  <si>
    <t>WBS TZWA/2010/C/001/10041502</t>
  </si>
  <si>
    <t>DZSL/2006/D/017/WRITEOFF</t>
  </si>
  <si>
    <t>CPRY/2011/C/007/329401WO</t>
  </si>
  <si>
    <t>CPRY/2012/C/001/330099</t>
  </si>
  <si>
    <t>CPRY/2012/C/001/330210</t>
  </si>
  <si>
    <t>CPRY/2012/C/001/330324</t>
  </si>
  <si>
    <t>CPRY/2012/C/002/330305</t>
  </si>
  <si>
    <t>CPRY/2012/C/003/330187</t>
  </si>
  <si>
    <t>DALB/2010/C/002/10040586</t>
  </si>
  <si>
    <t>DALB/2011/C/DN1/5594922</t>
  </si>
  <si>
    <t>DALB/2012/C/DN1/5642496</t>
  </si>
  <si>
    <t>DALB/2012/C/DN3/5703356</t>
  </si>
  <si>
    <t>DALB/2012/C/DN6/5644201</t>
  </si>
  <si>
    <t>DALT/2012/C/DM9/5672852</t>
  </si>
  <si>
    <t>DAME/2012/C/DM9/5692057</t>
  </si>
  <si>
    <t>DAME/2012/C/DN1/5671581</t>
  </si>
  <si>
    <t>DAME/2012/C/DN1/5685136</t>
  </si>
  <si>
    <t>DAME/2012/C/DN2/5666843</t>
  </si>
  <si>
    <t>DAME/2012/C/DN2/5687096</t>
  </si>
  <si>
    <t>DAME/2012/C/DN2/5694781</t>
  </si>
  <si>
    <t>DAME/2013/C/DM9/5718870</t>
  </si>
  <si>
    <t>DAME/2013/C/DM9/5721134</t>
  </si>
  <si>
    <t>DAME/2013/C/DM9/5726257</t>
  </si>
  <si>
    <t>DBEN/2013/C/DN7/5708706</t>
  </si>
  <si>
    <t>DCAS/2010/C/DM9/5421433</t>
  </si>
  <si>
    <t>DCAS/2011/C/DM9/5546016</t>
  </si>
  <si>
    <t>DCAS/2012/C/DM2/5720275</t>
  </si>
  <si>
    <t>DCAS/2012/C/DM9/5658845</t>
  </si>
  <si>
    <t>DCAS/2012/C/DM9/5686303</t>
  </si>
  <si>
    <t>DCAS/2012/C/DN1/5590337</t>
  </si>
  <si>
    <t>DCAS/2012/C/DN1/5622517</t>
  </si>
  <si>
    <t>DCAS/2012/C/DN1/5623599</t>
  </si>
  <si>
    <t>DCAS/2012/C/DN1/5632461</t>
  </si>
  <si>
    <t>DCAS/2012/C/DN1/5645116</t>
  </si>
  <si>
    <t>DCAS/2012/C/DN1/5669303</t>
  </si>
  <si>
    <t>DCAS/2012/C/DN2/5645968</t>
  </si>
  <si>
    <t>DCAS/2012/C/DN2/5646846</t>
  </si>
  <si>
    <t>DCAS/2012/C/DN2/5653234</t>
  </si>
  <si>
    <t>DCAS/2012/C/DN2/5681083</t>
  </si>
  <si>
    <t>DCAS/2012/C/DN3/5708224</t>
  </si>
  <si>
    <t>DCAS/2012/C/DN4/5633608</t>
  </si>
  <si>
    <t>DCAS/2012/C/DN6/5637567</t>
  </si>
  <si>
    <t>DCAS/2012/C/DRB/5665353</t>
  </si>
  <si>
    <t>DCAS/2012/C/DRD/5638080</t>
  </si>
  <si>
    <t>DCED/2012/C/DN1/5642778</t>
  </si>
  <si>
    <t>DCED/2012/C/DN1/5692197</t>
  </si>
  <si>
    <t>DCED/2012/C/DN2/5679244</t>
  </si>
  <si>
    <t>DCED/2012/C/DN2/5684607</t>
  </si>
  <si>
    <t>DCED/2012/C/DN3/5672665</t>
  </si>
  <si>
    <t>DCED/2012/C/DN3/5683569</t>
  </si>
  <si>
    <t>DCED/2012/C/DN4/5690846</t>
  </si>
  <si>
    <t>DCED/2012/C/DRC/5696574</t>
  </si>
  <si>
    <t>DCOD/2011/C/001/ESA</t>
  </si>
  <si>
    <t>DCOD/2012/C/DU1/5601122</t>
  </si>
  <si>
    <t>DCOT/2012/C/DN2/5650446</t>
  </si>
  <si>
    <t>DDAL/2012/C/DN1/5637356</t>
  </si>
  <si>
    <t>DDAL/2012/C/DN1/5643537</t>
  </si>
  <si>
    <t>DDAL/2012/C/DN2/5643504</t>
  </si>
  <si>
    <t>DDOU/2011/C/DN3/5528323</t>
  </si>
  <si>
    <t>DDOU/2011/C/DN3/5568246</t>
  </si>
  <si>
    <t>DDOU/2011/C/DN3/5577430</t>
  </si>
  <si>
    <t>DDOU/2011/C/DN4/5515401</t>
  </si>
  <si>
    <t>DDOU/2012/C/DN1/5648953</t>
  </si>
  <si>
    <t>DDOU/2012/C/DN1/5665268</t>
  </si>
  <si>
    <t>DDOU/2012/C/DN1/5668182</t>
  </si>
  <si>
    <t>DDOU/2012/C/DN4/5630151</t>
  </si>
  <si>
    <t>DDOU/2012/C/DN4/5691573</t>
  </si>
  <si>
    <t>DEVA/2012/C/DN1/5685478</t>
  </si>
  <si>
    <t>DEVA/2012/C/DN1/5710966</t>
  </si>
  <si>
    <t>DEVA/2012/C/DN2/5653874</t>
  </si>
  <si>
    <t>DEVA/2012/C/DN2/5653878</t>
  </si>
  <si>
    <t>DEVA/2012/C/DN2/5686847</t>
  </si>
  <si>
    <t>DEVA/2012/C/DN2/5691754</t>
  </si>
  <si>
    <t>DEVA/2012/C/DN2/5714010</t>
  </si>
  <si>
    <t>DGRA/2012/C/DM4/5652906</t>
  </si>
  <si>
    <t>DGRA/2012/C/DM6/5716538</t>
  </si>
  <si>
    <t>DGRA/2012/C/DN1/5675261</t>
  </si>
  <si>
    <t>DGRA/2012/C/DN1/5720481</t>
  </si>
  <si>
    <t>DGRA/2012/C/DN2/5624424</t>
  </si>
  <si>
    <t>DHOO/2012/C/DN1/5643255</t>
  </si>
  <si>
    <t>DJOR/2011/C/005/ESA</t>
  </si>
  <si>
    <t>DJOR/2011/C/DM2/5548021</t>
  </si>
  <si>
    <t>DJOR/2011/C/DM2/5561533</t>
  </si>
  <si>
    <t>DJOR/2011/C/DM9/5533292</t>
  </si>
  <si>
    <t>DJOR/2011/C/DM9/5546336</t>
  </si>
  <si>
    <t>DJOR/2011/C/DM9/5558790</t>
  </si>
  <si>
    <t>DJOR/2011/C/DN6/5518534</t>
  </si>
  <si>
    <t>DJOR/2012/C/DM2/5601647</t>
  </si>
  <si>
    <t>DJOR/2012/C/DM2/5663252</t>
  </si>
  <si>
    <t>DJOR/2012/C/DM6/5579649</t>
  </si>
  <si>
    <t>DJOR/2012/C/DM9/5635671</t>
  </si>
  <si>
    <t>DJOR/2012/C/DM9/5635884</t>
  </si>
  <si>
    <t>DJOR/2012/C/DM9/5641563</t>
  </si>
  <si>
    <t>DJOR/2012/C/DM9/5655561</t>
  </si>
  <si>
    <t>DJOR/2012/C/DM9/5707065</t>
  </si>
  <si>
    <t>DJOR/2012/C/DN1/5628625</t>
  </si>
  <si>
    <t>DJOR/2012/C/DN1/5636236</t>
  </si>
  <si>
    <t>DJOR/2012/C/DN2/5624576</t>
  </si>
  <si>
    <t>DJOR/2012/C/DN2/5624583</t>
  </si>
  <si>
    <t>DJOR/2012/C/DN2/5625718</t>
  </si>
  <si>
    <t>DJOR/2012/C/DN2/5626856</t>
  </si>
  <si>
    <t>DJOR/2012/C/DN2/5630759</t>
  </si>
  <si>
    <t>DJOR/2012/C/DN2/5635755</t>
  </si>
  <si>
    <t>DJOR/2012/C/DN2/5637656</t>
  </si>
  <si>
    <t>DJOR/2012/C/DN2/5637967</t>
  </si>
  <si>
    <t>DJOR/2012/C/DN2/5638099</t>
  </si>
  <si>
    <t>DJOR/2012/C/DN2/5644774</t>
  </si>
  <si>
    <t>DJOR/2012/C/DN2/5664328</t>
  </si>
  <si>
    <t>DJOR/2012/C/DN2/5667913</t>
  </si>
  <si>
    <t>DJOR/2012/C/DN2/5694319</t>
  </si>
  <si>
    <t>DJOR/2012/C/DRB/5710866</t>
  </si>
  <si>
    <t>DJOR/2012/C/DRI/5711037</t>
  </si>
  <si>
    <t>DKEM/2012/C/DM9/5687582</t>
  </si>
  <si>
    <t>DKEM/2012/C/DN2/5659634</t>
  </si>
  <si>
    <t>DKEM/2012/C/DU1/5624073</t>
  </si>
  <si>
    <t>DKLA/2012/C/DM7/5649838</t>
  </si>
  <si>
    <t>DLAR/2012/C/DN2/5635016</t>
  </si>
  <si>
    <t>DLAY/2012/C/DN1/5653038</t>
  </si>
  <si>
    <t>DLKT/2011/C/DRC/5522586</t>
  </si>
  <si>
    <t>DLKT/2012/C/DM6/5667106</t>
  </si>
  <si>
    <t>DLKT/2012/C/DN1/5655049</t>
  </si>
  <si>
    <t>DLKT/2012/C/DN2/5701459</t>
  </si>
  <si>
    <t>DLKT/2012/C/DN6/5701583</t>
  </si>
  <si>
    <t>DMED/2011/C/DU1/5569298</t>
  </si>
  <si>
    <t>DMED/2012/C/DM9/5633235</t>
  </si>
  <si>
    <t>DMED/2012/C/DN1/5703795</t>
  </si>
  <si>
    <t>DMED/2012/C/DN2/5620561</t>
  </si>
  <si>
    <t>DMED/2012/C/DRC/5686879</t>
  </si>
  <si>
    <t>DMED/2012/C/DRI/5713371</t>
  </si>
  <si>
    <t>DMED/2012/C/DRK/5697482</t>
  </si>
  <si>
    <t>DMET/2010/C/003/10039947</t>
  </si>
  <si>
    <t>DMET/2011/C/DM9/5601182</t>
  </si>
  <si>
    <t>DMET/2012/C/DM2/5664101</t>
  </si>
  <si>
    <t>DMET/2012/C/DM9/5616614</t>
  </si>
  <si>
    <t>DMET/2012/C/DM9/5635430</t>
  </si>
  <si>
    <t>DMET/2012/C/DM9/5649073</t>
  </si>
  <si>
    <t>DMET/2012/C/DM9/5655801</t>
  </si>
  <si>
    <t>DMET/2012/C/DN1/5642215</t>
  </si>
  <si>
    <t>DMET/2012/C/DN1/5647417</t>
  </si>
  <si>
    <t>DMET/2012/C/DN1/5653040</t>
  </si>
  <si>
    <t>DMET/2012/C/DN1/5679261</t>
  </si>
  <si>
    <t>DMET/2012/C/DN1/5708110</t>
  </si>
  <si>
    <t>DMET/2012/C/DN2/5631167</t>
  </si>
  <si>
    <t>DMET/2012/C/DN2/5633439</t>
  </si>
  <si>
    <t>DMET/2012/C/DN2/5642562</t>
  </si>
  <si>
    <t>DMET/2012/C/DN2/5642809</t>
  </si>
  <si>
    <t>DMET/2012/C/DN2/5646810</t>
  </si>
  <si>
    <t>DMET/2012/C/DN2/5653201</t>
  </si>
  <si>
    <t>DMET/2012/C/DN2/5661943</t>
  </si>
  <si>
    <t>DMET/2012/C/DN6/5646167</t>
  </si>
  <si>
    <t>DMET/2012/C/DN7/5694579</t>
  </si>
  <si>
    <t>DMOA/2012/C/DN1/5576715</t>
  </si>
  <si>
    <t>DMOA/2012/C/DN1/5675007</t>
  </si>
  <si>
    <t>DMOA/2012/C/DN2/5675005</t>
  </si>
  <si>
    <t>DMOA/2012/C/DN2/5685326</t>
  </si>
  <si>
    <t>DMOA/2012/C/DN2/5687288</t>
  </si>
  <si>
    <t>DMOA/2012/C/DN3/5661149</t>
  </si>
  <si>
    <t>DMON/2012/C/DN1/5684073</t>
  </si>
  <si>
    <t>DMON/2012/C/DN2/5717881</t>
  </si>
  <si>
    <t>DMON/2012/C/DRK/5711507</t>
  </si>
  <si>
    <t>DOGD/2012/C/DM9/5653425</t>
  </si>
  <si>
    <t>DOGD/2012/C/DM9/5689759</t>
  </si>
  <si>
    <t>DOGD/2012/C/DN1/5625848</t>
  </si>
  <si>
    <t>DOGD/2012/C/DN1/5655227</t>
  </si>
  <si>
    <t>DOGD/2012/C/DN1/5670732</t>
  </si>
  <si>
    <t>DOGD/2012/C/DN1/5675732</t>
  </si>
  <si>
    <t>DOGD/2012/C/DN1/5679449</t>
  </si>
  <si>
    <t>DOGD/2012/C/DN1/5696159</t>
  </si>
  <si>
    <t>DOGD/2012/C/DN2/5639513</t>
  </si>
  <si>
    <t>DOGD/2012/C/DN2/5650038</t>
  </si>
  <si>
    <t>DOGD/2012/C/DN2/5686637</t>
  </si>
  <si>
    <t>DOGD/2012/C/DN2/5697299</t>
  </si>
  <si>
    <t>DPAR/2012/C/DU1/5717206</t>
  </si>
  <si>
    <t>DPEN/2012/C/DN2/5674662</t>
  </si>
  <si>
    <t>DPIN/2011/C/DN4/5570446</t>
  </si>
  <si>
    <t>DPIN/2012/C/DM9/5675862</t>
  </si>
  <si>
    <t>DPOR/2012/C/DM9/5642979</t>
  </si>
  <si>
    <t>DPOR/2012/C/DN1/5628957</t>
  </si>
  <si>
    <t>DPOR/2012/C/DN2/5627265</t>
  </si>
  <si>
    <t>DPOR/2012/C/DNT/5634989</t>
  </si>
  <si>
    <t>DPRC/2012/C/DM1/5681665</t>
  </si>
  <si>
    <t>DPRC/2012/C/DM9/5680575</t>
  </si>
  <si>
    <t>DPRC/2012/C/DN1/5673795</t>
  </si>
  <si>
    <t>DPRC/2012/C/DN1/5688131</t>
  </si>
  <si>
    <t>DRAW/2012/C/DN2/5648663</t>
  </si>
  <si>
    <t>DRIC/2012/C/DN1/5645199</t>
  </si>
  <si>
    <t>DRIC/2012/C/DN2/5658244</t>
  </si>
  <si>
    <t>DRIC/2012/C/DN2/5686611</t>
  </si>
  <si>
    <t>DRIV/2012/C/DRK/5645411</t>
  </si>
  <si>
    <t>DROC/2012/C/DRB/5639570</t>
  </si>
  <si>
    <t>DROS/2012/C/DM6/5631197</t>
  </si>
  <si>
    <t>DROS/2012/C/DM9/5646368</t>
  </si>
  <si>
    <t>DROS/2012/C/DN1/5618566</t>
  </si>
  <si>
    <t>DROS/2012/C/DN1/5675787</t>
  </si>
  <si>
    <t>DROS/2012/C/DN2/5666102</t>
  </si>
  <si>
    <t>DROS/2012/C/DN2/5669264</t>
  </si>
  <si>
    <t>DROS/2012/C/DN2/5711162</t>
  </si>
  <si>
    <t>DROS/2012/C/DRA/5640623</t>
  </si>
  <si>
    <t>DROS/2012/C/DRD/5631744</t>
  </si>
  <si>
    <t>DROS/2012/C/DRD/5634192</t>
  </si>
  <si>
    <t>DROS/2012/C/DRD/5635762</t>
  </si>
  <si>
    <t>DROS/2012/C/DRD/5636217</t>
  </si>
  <si>
    <t>DROS/2012/C/DRD/5637979</t>
  </si>
  <si>
    <t>DROS/2012/C/DRD/5638956</t>
  </si>
  <si>
    <t>DROS/2013/C/DN2/5721782</t>
  </si>
  <si>
    <t>DSHE/2012/C/DN2/5656107</t>
  </si>
  <si>
    <t>DSTA/2011/C/DM6/5304725</t>
  </si>
  <si>
    <t>DSUN/2012/C/DRI/5700016</t>
  </si>
  <si>
    <t>DSYS/2007/C/806/PEMITCH</t>
  </si>
  <si>
    <t>DSYS/2007/C/806/PPCBGHIL</t>
  </si>
  <si>
    <t>DSYS/2007/C/806/RMPABPK</t>
  </si>
  <si>
    <t>DSYS/2007/C/806/RMPBGHL</t>
  </si>
  <si>
    <t>DSYS/2007/C/806/RMPBLOF1</t>
  </si>
  <si>
    <t>DSYS/2007/C/806/RMPCLAY</t>
  </si>
  <si>
    <t>DSYS/2007/C/806/RMPEPHR</t>
  </si>
  <si>
    <t>DSYS/2007/C/806/RMPEPHR1</t>
  </si>
  <si>
    <t>DSYS/2007/C/806/RMPLVMC1</t>
  </si>
  <si>
    <t>DSYS/2007/C/806/RMPLWPK1</t>
  </si>
  <si>
    <t>DSYS/2007/C/806/RMPMNAR</t>
  </si>
  <si>
    <t>DSYS/2007/C/806/RMPNWHR1</t>
  </si>
  <si>
    <t>DTOO/2012/C/DM9/5660892</t>
  </si>
  <si>
    <t>DTOO/2012/C/DM9/5660922</t>
  </si>
  <si>
    <t>DTOO/2012/C/DN1/5663903</t>
  </si>
  <si>
    <t>DTOO/2012/C/DN1/5670644</t>
  </si>
  <si>
    <t>DTOO/2012/C/DN1/5673358</t>
  </si>
  <si>
    <t>DTOO/2012/D/DNY/5684014</t>
  </si>
  <si>
    <t>DVER/2012/C/DN1/5626441</t>
  </si>
  <si>
    <t>DWAL/2012/C/DN1/5663509</t>
  </si>
  <si>
    <t>DWAL/2012/C/DN1/5669968</t>
  </si>
  <si>
    <t>DWAL/2012/C/DN1/5683546</t>
  </si>
  <si>
    <t>DWAL/2012/C/DN2/5672241</t>
  </si>
  <si>
    <t>DWAL/2012/C/DRC/5715781</t>
  </si>
  <si>
    <t>DWOR/2012/C/DN3/5696037</t>
  </si>
  <si>
    <t>DYAK/2012/C/DM9/5660164</t>
  </si>
  <si>
    <t>DYRE/2010/C/DRC/5401772</t>
  </si>
  <si>
    <t>DYRE/2011/C/DRD/5495830</t>
  </si>
  <si>
    <t>DYRE/2011/C/DRK/5593518</t>
  </si>
  <si>
    <t>DYRE/2012/C/DN1/5607638</t>
  </si>
  <si>
    <t>DYRE/2012/C/DN1/5646561</t>
  </si>
  <si>
    <t>DYRE/2012/C/DN2/5641236</t>
  </si>
  <si>
    <t>DYRE/2012/C/DN2/5677079</t>
  </si>
  <si>
    <t>DYRE/2012/C/DN7/5623879</t>
  </si>
  <si>
    <t>DYRE/2012/C/DNT/5661448</t>
  </si>
  <si>
    <t>DZOG/2011/C/002/5616993</t>
  </si>
  <si>
    <t>DZPO/2011/C/004/10044624</t>
  </si>
  <si>
    <t>DZPO/2011/C/004/10044626</t>
  </si>
  <si>
    <t>DZPO/2012/C/DR2/10046680</t>
  </si>
  <si>
    <t>PDIT/2011/C/007/CAP</t>
  </si>
  <si>
    <t>TGRA/2011/C/005/10043977</t>
  </si>
  <si>
    <t>TMET/2012/C/003/5625987</t>
  </si>
  <si>
    <t>TUTH/2011/C/001/10044635</t>
  </si>
  <si>
    <t>TUTH/2011/C/001/LAND</t>
  </si>
  <si>
    <t>TZWA/2010/C/001/10041502</t>
  </si>
  <si>
    <t>123787637</t>
  </si>
  <si>
    <t>CCtr 10192</t>
  </si>
  <si>
    <t>CGEN/2010/C/004</t>
  </si>
  <si>
    <t>Generation Compliance Initiative Hardware</t>
  </si>
  <si>
    <t>1735</t>
  </si>
  <si>
    <t>SCAR/2011/C/028</t>
  </si>
  <si>
    <t>SCAR/2011/C/001</t>
  </si>
  <si>
    <t>MRRP RMP New Harmony Peak Cvg Site</t>
  </si>
  <si>
    <t>FALK:NEW HOUSE:4081 TILLER TRAIL HWY</t>
  </si>
  <si>
    <t>DCP FP364802 7956 S 1500 W</t>
  </si>
  <si>
    <t>ACC UPGRADE PUMP CANYON MEADOWS PR CANYO</t>
  </si>
  <si>
    <t>DUTH/2013/C/DM9</t>
  </si>
  <si>
    <t>U2: HAPS Compliance Study/Implementation</t>
  </si>
  <si>
    <t>1065</t>
  </si>
  <si>
    <t>U2 REHEAT TERMINAL TUBE REPLACE</t>
  </si>
  <si>
    <t>Camp Williams-Herriman 2012 write-off</t>
  </si>
  <si>
    <t>DZSL/2006/C/017</t>
  </si>
  <si>
    <t>Herriman - Install New 138-12.5kV Subst</t>
  </si>
  <si>
    <t>Jordan Vly Op S Kastillas ergo chair WO</t>
  </si>
  <si>
    <t>CPRY/2011/C/007</t>
  </si>
  <si>
    <t>RM Power Ergonomic Furniture</t>
  </si>
  <si>
    <t>K Falls Truck bay fire suppres sprinkler</t>
  </si>
  <si>
    <t>Yakima SC Replace Fire Alarm System</t>
  </si>
  <si>
    <t>Walla Walla Fire Alarm System Main Bldg</t>
  </si>
  <si>
    <t>Cedar Cty Electric Heaters Mechanic Shop</t>
  </si>
  <si>
    <t>CPRY/2012/C/002</t>
  </si>
  <si>
    <t>Clatsop SC Asphalt Expansion</t>
  </si>
  <si>
    <t>CPRY/2012/C/003</t>
  </si>
  <si>
    <t>Energ2 Albany OR 3MW Svc for Plant   ESA</t>
  </si>
  <si>
    <t>DALB/2010/C/002</t>
  </si>
  <si>
    <t>Energ2 Albany OR 3MW Svc for Plant Expan</t>
  </si>
  <si>
    <t>PHIL: TROY MUIR 895 N 12TH OH TO DUPLEX</t>
  </si>
  <si>
    <t>2034 LONG ST. CHRISTIAN KEENEY. 200A</t>
  </si>
  <si>
    <t>OREGON FREEZE DRY:PHARMA PLANT PHASE 1</t>
  </si>
  <si>
    <t>CITY OF ALBANY:STL:1825 GEARY ST</t>
  </si>
  <si>
    <t>RADIO TOWER TRANSMITTER CEDARVILLE CA.</t>
  </si>
  <si>
    <t>SALE IN PLACE LEHI CITY BULL RIVER RD</t>
  </si>
  <si>
    <t>DEV FLAGSHIP APARTMENTS 1000 S 1300 W OR</t>
  </si>
  <si>
    <t>JAROM PUEBLO 112 E 1280 N PLGR UT</t>
  </si>
  <si>
    <t>ARROW BUILDERS 270 MTN RIDGE RD ROCKY RG</t>
  </si>
  <si>
    <t>LGT HSE RANCH 2200 E 19500 N MORONI, UT</t>
  </si>
  <si>
    <t>GEW WEE CARE 1135 S WOLVERINE WAY OREM</t>
  </si>
  <si>
    <t>ACC ELITE SECURITY 495 W UNIVERISTY OREM</t>
  </si>
  <si>
    <t>IEW-REMOVE LIGHT,POLE,295E1100N PLGR</t>
  </si>
  <si>
    <t>CNN;INSTALL 4TH FEEDER</t>
  </si>
  <si>
    <t>DORE/2013/C/DN7</t>
  </si>
  <si>
    <t>GLK,5H718: RANCHER ENERGY, REMOVE FACTS</t>
  </si>
  <si>
    <t>GLK,5H718:CHESAPEAKE RAISE LINES ACCOMOD</t>
  </si>
  <si>
    <t>CAS 5H162 K STANLEY 1300 E 8TH ST</t>
  </si>
  <si>
    <t>DWYO/2012/C/DM2</t>
  </si>
  <si>
    <t>BUF:4H425 MIKE HANSON 216 LOBBAN AVE</t>
  </si>
  <si>
    <t>CAS XHXXX CASH 4425 SAM HOWELL RD</t>
  </si>
  <si>
    <t>CAS 5H152 RMP-SIMS 263 S ELK ST</t>
  </si>
  <si>
    <t>CA:5H387 GOSFIELD SUB DIV. #3</t>
  </si>
  <si>
    <t>EV:5H616:RJ ELLIS--4329 SUNBURST</t>
  </si>
  <si>
    <t>EV:5H616:C WINFREY--4003 SAND DRIFT CIR</t>
  </si>
  <si>
    <t>CAS:5H208 MARK GUINN ABT 3204 ORMSBY RD</t>
  </si>
  <si>
    <t>CA:5H616:M JORDAN--11352 HAT SIX</t>
  </si>
  <si>
    <t>CAS 5H408 LAMAR BILLBOARD 2340 CY AVENUE</t>
  </si>
  <si>
    <t>CAS 5H270 RICK BEALL 5352 SADDLESTRING</t>
  </si>
  <si>
    <t>BUF:4H425 PURCELLA 24 UPR FRENCH CREEK</t>
  </si>
  <si>
    <t>CA:5H152:INTERMTN LABS--2020 E 12TH</t>
  </si>
  <si>
    <t>GLK:5H718:LINC--SGBU 104</t>
  </si>
  <si>
    <t>CAS 5H270 LEN CAMP 8400 RASMUS LEE ROAD</t>
  </si>
  <si>
    <t>CA:5H387 GOSFIELD #3 STREET LIGHTING</t>
  </si>
  <si>
    <t>CAS:5H270 FP#226781 R/R XFMR INDIANWELLS</t>
  </si>
  <si>
    <t>DWYO/2012/C/DRB</t>
  </si>
  <si>
    <t>CA:5H284 R/R CSP XFMR AND POLE-FP133002</t>
  </si>
  <si>
    <t>COLOR COUNTRY COMMUNITY HOUSING, 15 LOTS</t>
  </si>
  <si>
    <t>BHD11 LEONARD VANDERHOVEN EXT</t>
  </si>
  <si>
    <t>MDD24-JEFF SPROUL, FARM SERVICE</t>
  </si>
  <si>
    <t>BHD11 BRAIN HEAD TOWN CULINARY WELL</t>
  </si>
  <si>
    <t>FENTON TERRY: 30 HP IRR PUMP</t>
  </si>
  <si>
    <t>CMM17 WL PLASTIC LOAD INCREASE</t>
  </si>
  <si>
    <t>CLM18 LANDON FLOYD IRRIGATION PUMP</t>
  </si>
  <si>
    <t>FPIB-FP 297502 - REPLACE 45' POLE</t>
  </si>
  <si>
    <t>Lgcy, Willw Drw, Cdy, WY 6.2 MVA Req-ESA</t>
  </si>
  <si>
    <t>HRS-4M400-TERRITORIAL #3-HARRISBURG-UG P</t>
  </si>
  <si>
    <t>DAL/E. ELLENDALE MULTI FAMILY LIVING</t>
  </si>
  <si>
    <t>IND/NEW RESIDENTIAL/UPGRADE TRANSFORMER</t>
  </si>
  <si>
    <t>DAL/17145 RICHARDSON RD. SHOP LNX</t>
  </si>
  <si>
    <t>DOU,9H480:SAMSON, BR FEDERAL 31-9H</t>
  </si>
  <si>
    <t>DOU,9H480:BLACK BEARSHANE STINSON</t>
  </si>
  <si>
    <t>MERRIT ENERGY RECTIFIER</t>
  </si>
  <si>
    <t>CHESA PEAKE ORPHA WELL</t>
  </si>
  <si>
    <t>HARRIET ROWE</t>
  </si>
  <si>
    <t>TOM BRINELY</t>
  </si>
  <si>
    <t>DOU,5H288:STEVE JORDAN 280 CHALK BUTTES</t>
  </si>
  <si>
    <t>DOU,5H288: CLAUSEN RANCH,910 ESTERBROOK</t>
  </si>
  <si>
    <t>DOU,6H704:SHORT POWER LINE, NEW PIVOT</t>
  </si>
  <si>
    <t>EVA12 DENNIS ROBERTS</t>
  </si>
  <si>
    <t>EVA11 EVANS</t>
  </si>
  <si>
    <t>EVA13 DEQ</t>
  </si>
  <si>
    <t>EVA11 RUSS ROBERTSON</t>
  </si>
  <si>
    <t>EVA12 CHAMBER OF COMMERCE</t>
  </si>
  <si>
    <t>EVA12 TEETA</t>
  </si>
  <si>
    <t>RGR 5R78 NEUTRAL EXT N RIVER RD GOLDHILL</t>
  </si>
  <si>
    <t>DM6.DWL.5R334.JU JER.3306 CAMPUS VIES</t>
  </si>
  <si>
    <t>LOVINGFOSS:NEW HOUSE:1178 WALKER RD GP</t>
  </si>
  <si>
    <t>HANSEN:NEW HOUSE:1890 PINE GROVE RD, RR</t>
  </si>
  <si>
    <t>UCAN:</t>
  </si>
  <si>
    <t>5K43-GARY SZALAY-POST CANYON/TYLER DR</t>
  </si>
  <si>
    <t>Draper 11, Swire Coca-Cola 1.7 MW  - ESA</t>
  </si>
  <si>
    <t>DJOR/2011/C/005</t>
  </si>
  <si>
    <t>Draper 11, Swire Coca-Cola 1.7 MW Load</t>
  </si>
  <si>
    <t>SJD9: ARBOR COMM. BURY LINE HOLT FARM LN</t>
  </si>
  <si>
    <t>HIGHWAY RELOCATION, OH TO UG</t>
  </si>
  <si>
    <t>ALTA 13 / ALTA HOSPITAL / PRIMARY METER</t>
  </si>
  <si>
    <t>COMCAST / REMOVE METER OFF OF POLE</t>
  </si>
  <si>
    <t>RKW17 UPGRADE FROM 120/208 TO 277/480V</t>
  </si>
  <si>
    <t>COTTONWOOD HEIGHTS</t>
  </si>
  <si>
    <t>OH TO UG CONVERSION FOR ST. MARKS LONE</t>
  </si>
  <si>
    <t>WILLIAM GAYLORD OH TO UG 959 E 4580 S</t>
  </si>
  <si>
    <t>CAS12 JOINT USE COMPLIANCE ISSUE</t>
  </si>
  <si>
    <t>HOL 13 / GRACE ROCK / 5511 MERLYN DR</t>
  </si>
  <si>
    <t>3PHASE GROUNDSLEEVE RELOCATION</t>
  </si>
  <si>
    <t>DUM14 BURY SECTION OF OVH LINE</t>
  </si>
  <si>
    <t>OH TO UG CONVERTION 12983 S 5800 W</t>
  </si>
  <si>
    <t>IEW-REMOVE TEMP AFRMR 265 W 12650 A</t>
  </si>
  <si>
    <t>GEW PERM SERVICE 14497 S 1690 W</t>
  </si>
  <si>
    <t>THOLEN CUSTOM HOMES 2680 WANDA WAY HOLLI</t>
  </si>
  <si>
    <t>SVS11: CENTURYLINK-D7B @ 2348 W. 7000 S.</t>
  </si>
  <si>
    <t>SVS11: CENTURYLINK-EST @ 6730 S. 2200 W.</t>
  </si>
  <si>
    <t>OQU17/GEW/QWEST COOL PED 4417W SKYE DR</t>
  </si>
  <si>
    <t>WJD12/GEW/CENTURY LINK 7950S 2760W W.J.</t>
  </si>
  <si>
    <t>GEW/WJD12/CENTURY LINK 7820S 2700W W.J.</t>
  </si>
  <si>
    <t>SPK13: CENTURYLINK-EK5 @ 1542 W. 7800 S.</t>
  </si>
  <si>
    <t>TAY13:CENTURYLINK-COOLPED--5609 S 1900 W</t>
  </si>
  <si>
    <t>DMP12 COOLPED SITE</t>
  </si>
  <si>
    <t>MEA13:CENTURYLINK-COOLPED--1745 W 4700 S</t>
  </si>
  <si>
    <t>DUM14 RESTROOM-HIDDEN VALLEY COUNTRY CLB</t>
  </si>
  <si>
    <t>GEW: CENTURYLINK-COOLPED--7750 S. 175 W.</t>
  </si>
  <si>
    <t>CENTURYLINK COOLPED SITE</t>
  </si>
  <si>
    <t>GEW:C-7 DATA CNTR BLDG #1 14926 S 800 W</t>
  </si>
  <si>
    <t>ATF FP210402 6643 S 3200 W WJD13 10/5/12</t>
  </si>
  <si>
    <t>KEM23 SIERRA HOMES</t>
  </si>
  <si>
    <t>KEM23 TIMOTHY</t>
  </si>
  <si>
    <t>KEM29 GEORGE BALASCAN</t>
  </si>
  <si>
    <t>FPI B POLE 1904 LOGAN ST, KF SET POLE</t>
  </si>
  <si>
    <t>LAR 5H30 CITY OF LAR US HWY 287 SOUTH</t>
  </si>
  <si>
    <t>GAV13-BRIAN LAMANO-1225 E.GENTILE,LAYTON</t>
  </si>
  <si>
    <t>RAN11 FPI227603 BOPOLE</t>
  </si>
  <si>
    <t>JU:GRC12:POLE#097500 MAKE READY</t>
  </si>
  <si>
    <t>RAN11 MICHELLE HATCH</t>
  </si>
  <si>
    <t>RAN11 RICH COUNTY</t>
  </si>
  <si>
    <t>RAN11 JAY BEAGLEY</t>
  </si>
  <si>
    <t>CAM-5R216-HARRY &amp; DAVID SITE - MEDFORD</t>
  </si>
  <si>
    <t>TAK-4R9 D. KEIRN 114 SARMA DR., S.C., OR</t>
  </si>
  <si>
    <t>HUM-5R287-15985 N APPLEGATE RD-GP</t>
  </si>
  <si>
    <t>REICH CONST. GEN SVC ABT 7800 PHAEDRA</t>
  </si>
  <si>
    <t>TAL:5R238:7303 WAGNER CREEK RD:TAL</t>
  </si>
  <si>
    <t>DCP CAR HIT POLE N COLUMBUS &amp; BRYANT MED</t>
  </si>
  <si>
    <t>GDH-5R103 DRK 650 SARDINE CRK RD, GOLDHI</t>
  </si>
  <si>
    <t>Teleperformance Service 2MW Load ESA</t>
  </si>
  <si>
    <t>DMET/2010/C/003</t>
  </si>
  <si>
    <t>Teleperformance Service 2MW Load</t>
  </si>
  <si>
    <t>ACC:UDOT 3500 S RELOCATION 3500S I215</t>
  </si>
  <si>
    <t>MET OLY11 JOHN ARMSTRONG 4063 S PARKVIEW</t>
  </si>
  <si>
    <t>DMET TTS11 VOA 252 W BROOKLYN AVE SLC UT</t>
  </si>
  <si>
    <t>ACC MET CTN18 WOODLAND COVE 807 E OLIVIA</t>
  </si>
  <si>
    <t>ACC MET EML11 DIEDERICH 4136 CAMILLE</t>
  </si>
  <si>
    <t>MET OLY13 ANN OBER 3076 RAINIER AVE.</t>
  </si>
  <si>
    <t>MET OLY13 KONRAD THIEL 3021 S SEQUOIA AV</t>
  </si>
  <si>
    <t>MET CTN10 MARK SUDBURY 3815 MILCREEK CYN</t>
  </si>
  <si>
    <t>MET HOL15 RESIDENT VENTURES 4398 DORIS W</t>
  </si>
  <si>
    <t>MET OLY12 NEW RESD SVC 2630 OLYMPUS DR</t>
  </si>
  <si>
    <t>MET,NBE12,GERMANOV,671 G ST,SLC</t>
  </si>
  <si>
    <t>MET,NEA16,CENTURYLINK, 297 S 1300 E</t>
  </si>
  <si>
    <t>CIR:CUD12/935 N. 675 W./HUGHES CONST.</t>
  </si>
  <si>
    <t>MET,NEA18,CENTURYLINK,30 K ST</t>
  </si>
  <si>
    <t>MET,NEA18,CENTURYLINK,419 M ST</t>
  </si>
  <si>
    <t>MET EML12 SALTY PEAKS INC 3055 E 3300 S</t>
  </si>
  <si>
    <t>MET,ORA11,VMI NUTRITION,391 S ORANGE,SLC</t>
  </si>
  <si>
    <t>155 S MAIN ST. EVA'S BAKERY</t>
  </si>
  <si>
    <t>5-ST.LTS 3954S 210W SLC.</t>
  </si>
  <si>
    <t>MET SWT14 IEW 155 W COMMONWEALTH UPGRADE</t>
  </si>
  <si>
    <t>ANDREW REILY, POWER HOUSE LANE, 22 LOTS</t>
  </si>
  <si>
    <t>JB RANCH'S HOUSE, LA SAL MTNS, JB MESA</t>
  </si>
  <si>
    <t>JB RANCH'S SHOP, LA SAL MTNS, JB MESA</t>
  </si>
  <si>
    <t>NEW WATER FINANCIAL, HARLEY DOME SITE</t>
  </si>
  <si>
    <t>CONTERRA ULTRA BROADBAND, 3RD PARTY AGRE</t>
  </si>
  <si>
    <t>PACIFIC ENERGY &amp; MINING, FLOY WASH EXIT</t>
  </si>
  <si>
    <t>KATIE BAGLEY:2720 BAUMAN RD GENEVA IDAHO</t>
  </si>
  <si>
    <t>DENISE ARGYLE:15 WILLOW WAY BERN ID</t>
  </si>
  <si>
    <t>ATF:MNT13:035130 &amp; 034230 REMOVED POLES</t>
  </si>
  <si>
    <t>BDO13-THE BOYER CO, REMOVE POLES</t>
  </si>
  <si>
    <t>(C) TCB COMPOSITE 3026 SCOTT LANE</t>
  </si>
  <si>
    <t>MOUNSTAIN LAND HOMES  3257 OGDEN AVE</t>
  </si>
  <si>
    <t>REMODEL WEST</t>
  </si>
  <si>
    <t>CHANCE FAVERO 1 LOT HOME</t>
  </si>
  <si>
    <t>PHIL HANCOCK 450 S 4450 W, OGDEN, UT</t>
  </si>
  <si>
    <t>MOREY HAYMOND  2289 E 5950 S</t>
  </si>
  <si>
    <t>NILSON HOMES 4851 S 5100 W HOOPER 2 LOTS</t>
  </si>
  <si>
    <t>MONASTERY OF THE HOLY TRINITY</t>
  </si>
  <si>
    <t>(C) STAKER &amp; PARSON CO 2350 S 1900 W</t>
  </si>
  <si>
    <t>(DC) 6 GANG VERIZON WIRELESS 3230S300W</t>
  </si>
  <si>
    <t>(C) THOMASSON ASSOCIATES 3500W5600S</t>
  </si>
  <si>
    <t>SNY16/REPLACE 3PH CONDUCTOR/1501 UTE BLV</t>
  </si>
  <si>
    <t>PEND. LL LEAGUE:NEW BLDG:SE ALEXANDER</t>
  </si>
  <si>
    <t>PND PND21 MURDOCK CATTLE CO 224 EHMAN LN</t>
  </si>
  <si>
    <t>KEM27 LINCOLN SCHOOL</t>
  </si>
  <si>
    <t>COP SEWER - 16TH TO 33RD UG RELOC  5P395</t>
  </si>
  <si>
    <t>REWIRE 400 A OH-1318 NE STAFFORD-5P392</t>
  </si>
  <si>
    <t>NEW SVC ENT 200A-285 N HANCOCK ST-5P372</t>
  </si>
  <si>
    <t>CONCRETE PLACING CO 7664 NE AIRTRANS TMP</t>
  </si>
  <si>
    <t>DORE/2012/C/DNT</t>
  </si>
  <si>
    <t>IEW:POLE RELO. 1080 E. MILLER CREEK RD.</t>
  </si>
  <si>
    <t>ACC:O.H./U.G. CONVERSION/FAIRGROUNDS RD.</t>
  </si>
  <si>
    <t>PALETTA : HOME / O.H. SVC. / CARBONVILLE</t>
  </si>
  <si>
    <t>NIELSON:U.G.SVC.HOME 3789N.1590W.SPRING</t>
  </si>
  <si>
    <t>RAW:5H750:RAWLINS CITY, COMM. TOWER</t>
  </si>
  <si>
    <t>GUNNSION : DURFEE 67 E 500 S</t>
  </si>
  <si>
    <t>RCH11:WAYNE WASHBURN:SERV.TO MACH.SHOP</t>
  </si>
  <si>
    <t>WNK11:INST. U.G.LINE EXTEN.TO DEER CREEK</t>
  </si>
  <si>
    <t>RMV:RIV:9H720:RMP, 10439 HWY 789, SVC/XF</t>
  </si>
  <si>
    <t>ROC:5H862 1981 DEWAR 3-PH XFMR REPLACE</t>
  </si>
  <si>
    <t>MYR:5U76:JER MAKE READY WK:2905/220000</t>
  </si>
  <si>
    <t>DM9:LONE ROCK: POLE RELOC: 453 LEES CK</t>
  </si>
  <si>
    <t>FELAND NEW UG SVC  2069 WHISTLERS LN</t>
  </si>
  <si>
    <t>DN2:DUNBAR:NEW SHOP: 1104 N. GAZLEY RD.</t>
  </si>
  <si>
    <t>CITY WINSTON NEW UG SVC HWY 42</t>
  </si>
  <si>
    <t>DN2:GRAY:DELI/PIZZA:18775 N. UMPQUA</t>
  </si>
  <si>
    <t>WIN 5U19 RPL 4,500' PRI UG COLLEGE DR</t>
  </si>
  <si>
    <t>LEM 5U920 RPL CN LEMOLO SUB TO DIMOND LK</t>
  </si>
  <si>
    <t>LEM 5U920 RPL NEUT LEMOLO SUB-DIAMOND LK</t>
  </si>
  <si>
    <t>LEM 5U920 LEMOLO SUB TO 1ST DIMND LK DIP</t>
  </si>
  <si>
    <t>LEM 5U920 LEMOLO SUB-DIAMOND LK PHASE 6</t>
  </si>
  <si>
    <t>DN2 PETERSON NEW RV SVC 415 FELT ST RSB</t>
  </si>
  <si>
    <t>DORE/2013/C/DN2</t>
  </si>
  <si>
    <t>B.SCH DIST#93,2461E.24TH.N.,I.F.,SND16</t>
  </si>
  <si>
    <t>AUMSVL - COUNTRY CABLE - 9068 DARLEY RD</t>
  </si>
  <si>
    <t>DCP:PNKC:5Y357:09-04-2012 CAR/POLE</t>
  </si>
  <si>
    <t>DWAS/2012/C/DRI</t>
  </si>
  <si>
    <t>MRRP PE Mitchell MW (Marble-Merwin) WO</t>
  </si>
  <si>
    <t>1733</t>
  </si>
  <si>
    <t>MRRP PP Cabbage Hill MW</t>
  </si>
  <si>
    <t>MRRP RMP Abajo Peak Comm Site MW Blandin</t>
  </si>
  <si>
    <t>MRRP RMP Big Hill Cvg Site</t>
  </si>
  <si>
    <t>MRRP RMP Blanding SVC MW (Abajo Peak) WO</t>
  </si>
  <si>
    <t>MRRP RMP Clayton Peak MW</t>
  </si>
  <si>
    <t>MRRP RMP Ephraim Hilltop MW (Levan Peak)</t>
  </si>
  <si>
    <t>MRRP RMP Ephraim Hilltop Cvg Site</t>
  </si>
  <si>
    <t>MRRP RMP Levan Peak MW (Ephraim Hilltop)</t>
  </si>
  <si>
    <t>MRRP RMP Lewis Peak MW (Clayton Peak)</t>
  </si>
  <si>
    <t>MRRP RMP Mt. Airy</t>
  </si>
  <si>
    <t>ACC RELOC POLE, 786W VINE, TOOELE</t>
  </si>
  <si>
    <t>ACC RMV PL,GRNTS FAMILY DENTAL,14 HALE</t>
  </si>
  <si>
    <t>ARROWHEAD ESTATES,4 LOTS,3200 DROUBAY RD</t>
  </si>
  <si>
    <t>TOO GRA11 ANDY LEWIS NEW RESIDENCE</t>
  </si>
  <si>
    <t>OPOSSUM TROT SUBD 2 LOTS,340E NORTH ST</t>
  </si>
  <si>
    <t>PCN11 NORTHPOINT MEDICAL TMP UP &amp; DOWN</t>
  </si>
  <si>
    <t>BISHOP HOMES, LLC 196 S 2850 E</t>
  </si>
  <si>
    <t>READ:NEW HOME:3163 PLAZA WAY: WW WASH.</t>
  </si>
  <si>
    <t>DAY:NEW HOUSE:NEAR 1006 DETOUR RD.</t>
  </si>
  <si>
    <t>PITTMAN:NEW HOME:NEAR 730 PITTMAN RD.DAT</t>
  </si>
  <si>
    <t>BART NELSON:NEW BLDG:3482 COOTONWOOD RD.</t>
  </si>
  <si>
    <t>CANN:5W323:RPL"A"POLE:1039/114602</t>
  </si>
  <si>
    <t>WOR 4H102: HUNTINGTON HANOVER FED #2</t>
  </si>
  <si>
    <t>NBHL:5Y197:ENCROACHMENTCORRECTION:1211S</t>
  </si>
  <si>
    <t>GRH-5G7-"B" POLE 06245007.0303901</t>
  </si>
  <si>
    <t>YRK-5G163-417 E LENNOX ST-YREKA-DET FACL</t>
  </si>
  <si>
    <t>FTJ-5G1-RMV-IDLE FACILITIES NEAR WATER.</t>
  </si>
  <si>
    <t>HRN-5G19-ABT 14530 PINE CT-DN1</t>
  </si>
  <si>
    <t>SNA 4G1 17667 PUMA DR. WEED.  PAPPAS</t>
  </si>
  <si>
    <t>5G7 GRH 5422 SCHULMEYER RD. CRAIG FOSTER</t>
  </si>
  <si>
    <t>YUB 5G63 1138 E CALLAHAN RD. G. PLANK</t>
  </si>
  <si>
    <t>SCB 5G40 VOLTAGE REGULATOR INSTALL</t>
  </si>
  <si>
    <t>GRH 5G7 126 SCHANTZ RD. YREKA TRANSIT</t>
  </si>
  <si>
    <t>DCAL/2012/C/DNT</t>
  </si>
  <si>
    <t>California - Temp Connects &gt; 1 Yr</t>
  </si>
  <si>
    <t>SYRACUSE-HILL FIELD 46 KV TAP W.S.U. SUB</t>
  </si>
  <si>
    <t>DZOG/2011/C/002</t>
  </si>
  <si>
    <t>Weber State Davis Campus, New 5 MVA Sub</t>
  </si>
  <si>
    <t>PCC Microwave Removal</t>
  </si>
  <si>
    <t>R8</t>
  </si>
  <si>
    <t>DZPO/2011/C/004</t>
  </si>
  <si>
    <t>PCC-Ross Microwave Removal</t>
  </si>
  <si>
    <t>Alvey 500 Substation Microwave Removal</t>
  </si>
  <si>
    <t>Gordon Hollow 4K1 RPL DPU RLY-CANCELLED</t>
  </si>
  <si>
    <t>Ranger (NMR-4) Upgrade Project CAP</t>
  </si>
  <si>
    <t>PDIT/2011/C/007</t>
  </si>
  <si>
    <t>Ranger (NMR-4) Upgrade Project</t>
  </si>
  <si>
    <t>Josephine Mining Line 38 115kV Tap ESSA</t>
  </si>
  <si>
    <t>TGRA/2011/C/005</t>
  </si>
  <si>
    <t>Josephine Mining Corp Line 38 115kV Tap</t>
  </si>
  <si>
    <t>Limber 345 - 138kV Sub Prelim Scope-Eng</t>
  </si>
  <si>
    <t>TUTH/2011/C/001</t>
  </si>
  <si>
    <t>Limber 345 -138kV Substation</t>
  </si>
  <si>
    <t>Limber 345 - 138kV Sub LAND</t>
  </si>
  <si>
    <t>Attalia Sub Remove Boise White Paper ESA</t>
  </si>
  <si>
    <t>TZWA/2010/C/001</t>
  </si>
  <si>
    <t>Attalia Sub Remove Boise White Paper LLC</t>
  </si>
  <si>
    <t>Replace - Microwave/Fiber Communications</t>
  </si>
  <si>
    <t>ORD 26045747</t>
  </si>
  <si>
    <t>ORD 26157952</t>
  </si>
  <si>
    <t>ORD 26116780</t>
  </si>
  <si>
    <t>000252</t>
  </si>
  <si>
    <t>5122600</t>
  </si>
  <si>
    <t>5459000</t>
  </si>
  <si>
    <t>215300</t>
  </si>
  <si>
    <t>1199</t>
  </si>
  <si>
    <t>123844955</t>
  </si>
  <si>
    <t>CP AA M300-07</t>
  </si>
  <si>
    <t>HLEW/08/010/013 W/O DIRECT COSTS, SURCHGE LR TRAIL</t>
  </si>
  <si>
    <t>123834008</t>
  </si>
  <si>
    <t>WBS DALB/2012/C/DN2/5624514</t>
  </si>
  <si>
    <t>123845136</t>
  </si>
  <si>
    <t>WBS DALB/2012/C/DN2/5655698</t>
  </si>
  <si>
    <t>123857392</t>
  </si>
  <si>
    <t>WBS DALB/2012/C/DN2/5686743</t>
  </si>
  <si>
    <t>123833974</t>
  </si>
  <si>
    <t>WBS DALB/2012/C/DN2/5726693</t>
  </si>
  <si>
    <t>123839730</t>
  </si>
  <si>
    <t>WBS DAME/2011/C/DM1/5604576</t>
  </si>
  <si>
    <t>123859556</t>
  </si>
  <si>
    <t>WBS DAME/2011/C/DN2/5558094</t>
  </si>
  <si>
    <t>123839732</t>
  </si>
  <si>
    <t>WBS DAME/2012/C/DM1/5657123</t>
  </si>
  <si>
    <t>123835918</t>
  </si>
  <si>
    <t>WBS DAME/2012/C/DM6/5591210</t>
  </si>
  <si>
    <t>123842939</t>
  </si>
  <si>
    <t>WBS DAME/2012/C/DM9/5618833</t>
  </si>
  <si>
    <t>123831903</t>
  </si>
  <si>
    <t>WBS DAME/2012/C/DM9/5700836</t>
  </si>
  <si>
    <t>123833911</t>
  </si>
  <si>
    <t>WBS DAME/2012/C/DM9/5707342</t>
  </si>
  <si>
    <t>123833842</t>
  </si>
  <si>
    <t>WBS DAME/2012/C/DN1/5681991</t>
  </si>
  <si>
    <t>123833839</t>
  </si>
  <si>
    <t>WBS DAME/2012/C/DN2/5672787</t>
  </si>
  <si>
    <t>123831906</t>
  </si>
  <si>
    <t>WBS DAME/2012/C/DN2/5703564</t>
  </si>
  <si>
    <t>123859558</t>
  </si>
  <si>
    <t>WBS DAME/2012/C/DN6/5638533</t>
  </si>
  <si>
    <t>123845171</t>
  </si>
  <si>
    <t>WBS DAME/2012/C/DRI/5725546</t>
  </si>
  <si>
    <t>123845126</t>
  </si>
  <si>
    <t>WBS DAME/2013/C/DN2/5722061</t>
  </si>
  <si>
    <t>123867202</t>
  </si>
  <si>
    <t>WBS DAST/2012/C/DM9/5568681</t>
  </si>
  <si>
    <t>123857398</t>
  </si>
  <si>
    <t>WBS DAST/2012/C/DM9/5715579</t>
  </si>
  <si>
    <t>123845021</t>
  </si>
  <si>
    <t>WBS DAST/2012/C/DN1/5632305</t>
  </si>
  <si>
    <t>123845042</t>
  </si>
  <si>
    <t>WBS DAST/2012/C/DN1/5653715</t>
  </si>
  <si>
    <t>123845045</t>
  </si>
  <si>
    <t>WBS DAST/2012/C/DN2/5662683</t>
  </si>
  <si>
    <t>123845039</t>
  </si>
  <si>
    <t>WBS DAST/2012/C/DN6/5652085</t>
  </si>
  <si>
    <t>123845012</t>
  </si>
  <si>
    <t>WBS DBEN/2012/C/DN1/5551382</t>
  </si>
  <si>
    <t>123845027</t>
  </si>
  <si>
    <t>WBS DBEN/2012/C/DN1/5642504</t>
  </si>
  <si>
    <t>123845036</t>
  </si>
  <si>
    <t>WBS DBEN/2012/C/DN1/5646869</t>
  </si>
  <si>
    <t>123845030</t>
  </si>
  <si>
    <t>WBS DBEN/2012/C/DN2/5642972</t>
  </si>
  <si>
    <t>123845105</t>
  </si>
  <si>
    <t>WBS DBEN/2012/C/DN2/5659638</t>
  </si>
  <si>
    <t>123859553</t>
  </si>
  <si>
    <t>WBS DCAS/2011/C/DN3/5584773</t>
  </si>
  <si>
    <t>123839719</t>
  </si>
  <si>
    <t>WBS DCAS/2012/C/DN1/5594449</t>
  </si>
  <si>
    <t>123842999</t>
  </si>
  <si>
    <t>WBS DCAS/2012/C/DN1/5677008</t>
  </si>
  <si>
    <t>123839713</t>
  </si>
  <si>
    <t>WBS DCAS/2013/C/DN1/5719545</t>
  </si>
  <si>
    <t>123859557</t>
  </si>
  <si>
    <t>WBS DCAS/2013/C/DN2/5717414</t>
  </si>
  <si>
    <t>123833983</t>
  </si>
  <si>
    <t>WBS DCED/2011/C/DM7/5614074</t>
  </si>
  <si>
    <t>123833986</t>
  </si>
  <si>
    <t>WBS DCED/2011/C/DM9/5614081</t>
  </si>
  <si>
    <t>123857739</t>
  </si>
  <si>
    <t>WBS DCED/2012/C/DM1/5655033</t>
  </si>
  <si>
    <t>123857736</t>
  </si>
  <si>
    <t>WBS DCED/2012/C/DM7/5640287</t>
  </si>
  <si>
    <t>123833929</t>
  </si>
  <si>
    <t>WBS DCED/2012/C/DM7/5712742</t>
  </si>
  <si>
    <t>123842996</t>
  </si>
  <si>
    <t>WBS DCED/2012/C/DM9/5670126</t>
  </si>
  <si>
    <t>123843005</t>
  </si>
  <si>
    <t>WBS DCED/2012/C/DM9/5701741</t>
  </si>
  <si>
    <t>123842966</t>
  </si>
  <si>
    <t>WBS DCED/2012/C/DN1/5651794</t>
  </si>
  <si>
    <t>123833965</t>
  </si>
  <si>
    <t>WBS DCED/2012/C/DN1/5652192</t>
  </si>
  <si>
    <t>123842990</t>
  </si>
  <si>
    <t>WBS DCED/2012/C/DN1/5664648</t>
  </si>
  <si>
    <t>123857720</t>
  </si>
  <si>
    <t>WBS DCED/2012/C/DN1/5678712</t>
  </si>
  <si>
    <t>123843006</t>
  </si>
  <si>
    <t>WBS DCED/2012/C/DN1/5718885</t>
  </si>
  <si>
    <t>123833917</t>
  </si>
  <si>
    <t>WBS DCED/2012/C/DN2/5654232</t>
  </si>
  <si>
    <t>123842987</t>
  </si>
  <si>
    <t>WBS DCED/2012/C/DN2/5662517</t>
  </si>
  <si>
    <t>123843002</t>
  </si>
  <si>
    <t>WBS DCED/2012/C/DN2/5700674</t>
  </si>
  <si>
    <t>123833926</t>
  </si>
  <si>
    <t>WBS DCED/2012/C/DN4/5682528</t>
  </si>
  <si>
    <t>123857752</t>
  </si>
  <si>
    <t>WBS DCED/2012/C/DRA/5716217</t>
  </si>
  <si>
    <t>123834005</t>
  </si>
  <si>
    <t>WBS DCED/2013/C/DN2/5727671</t>
  </si>
  <si>
    <t>123842930</t>
  </si>
  <si>
    <t>WBS DCOO/2011/C/DRD/5588477</t>
  </si>
  <si>
    <t>123863670</t>
  </si>
  <si>
    <t>WBS DCOT/2012/C/DRD/5650109</t>
  </si>
  <si>
    <t>123857368</t>
  </si>
  <si>
    <t>WBS DDAL/2012/C/DN1/5609552</t>
  </si>
  <si>
    <t>123857386</t>
  </si>
  <si>
    <t>WBS DDAL/2012/C/DN1/5666127</t>
  </si>
  <si>
    <t>123857389</t>
  </si>
  <si>
    <t>WBS DDAL/2012/C/DN1/5675359</t>
  </si>
  <si>
    <t>123857371</t>
  </si>
  <si>
    <t>WBS DDAL/2012/C/DN2/5634745</t>
  </si>
  <si>
    <t>123857374</t>
  </si>
  <si>
    <t>WBS DDAL/2012/C/DN2/5647318</t>
  </si>
  <si>
    <t>123842981</t>
  </si>
  <si>
    <t>WBS DDOU/2012/C/DN1/5661770</t>
  </si>
  <si>
    <t>123833944</t>
  </si>
  <si>
    <t>WBS DDOU/2012/C/DN1/5684379</t>
  </si>
  <si>
    <t>123833920</t>
  </si>
  <si>
    <t>WBS DDOU/2012/C/DN2/5657754</t>
  </si>
  <si>
    <t>123833935</t>
  </si>
  <si>
    <t>WBS DDOU/2012/C/DN3/5662155</t>
  </si>
  <si>
    <t>123833938</t>
  </si>
  <si>
    <t>WBS DDOU/2012/C/DN3/5664143</t>
  </si>
  <si>
    <t>123833956</t>
  </si>
  <si>
    <t>WBS DDOU/2013/C/DM9/5725651</t>
  </si>
  <si>
    <t>123842945</t>
  </si>
  <si>
    <t>WBS DENT/2012/C/DN2/5624636</t>
  </si>
  <si>
    <t>123845151</t>
  </si>
  <si>
    <t>WBS DEVA/2012/C/DN2/5703621</t>
  </si>
  <si>
    <t>123845161</t>
  </si>
  <si>
    <t>WBS DEVA/2012/C/DN2/5722116</t>
  </si>
  <si>
    <t>123845157</t>
  </si>
  <si>
    <t>WBS DEVA/2013/C/DN2/5720004</t>
  </si>
  <si>
    <t>123843009</t>
  </si>
  <si>
    <t>WBS DHOO/2012/C/DRC/5732311</t>
  </si>
  <si>
    <t>123854123</t>
  </si>
  <si>
    <t>WBS DJOR/2011/C/DN6/5535358</t>
  </si>
  <si>
    <t>123859554</t>
  </si>
  <si>
    <t>WBS DJOR/2011/C/DN6/5604879</t>
  </si>
  <si>
    <t>123845133</t>
  </si>
  <si>
    <t>WBS DJOR/2012/C/DM9/5635569</t>
  </si>
  <si>
    <t>123833836</t>
  </si>
  <si>
    <t>WBS DJOR/2012/C/DM9/5646011</t>
  </si>
  <si>
    <t>123854133</t>
  </si>
  <si>
    <t>WBS DJOR/2012/C/DM9/5694770</t>
  </si>
  <si>
    <t>123857742</t>
  </si>
  <si>
    <t>WBS DJOR/2012/C/DN1/5655425</t>
  </si>
  <si>
    <t>123845139</t>
  </si>
  <si>
    <t>WBS DJOR/2012/C/DN1/5666198</t>
  </si>
  <si>
    <t>123833815</t>
  </si>
  <si>
    <t>WBS DJOR/2012/C/DN2/5643693</t>
  </si>
  <si>
    <t>123833818</t>
  </si>
  <si>
    <t>WBS DJOR/2012/C/DN2/5643709</t>
  </si>
  <si>
    <t>123833821</t>
  </si>
  <si>
    <t>WBS DJOR/2012/C/DN2/5643715</t>
  </si>
  <si>
    <t>123833824</t>
  </si>
  <si>
    <t>WBS DJOR/2012/C/DN2/5643719</t>
  </si>
  <si>
    <t>123833827</t>
  </si>
  <si>
    <t>WBS DJOR/2012/C/DN2/5643722</t>
  </si>
  <si>
    <t>123833830</t>
  </si>
  <si>
    <t>WBS DJOR/2012/C/DN2/5643725</t>
  </si>
  <si>
    <t>123833833</t>
  </si>
  <si>
    <t>WBS DJOR/2012/C/DN2/5643727</t>
  </si>
  <si>
    <t>123833923</t>
  </si>
  <si>
    <t>WBS DJOR/2012/C/DN2/5665788</t>
  </si>
  <si>
    <t>123845148</t>
  </si>
  <si>
    <t>WBS DJOR/2012/C/DN2/5700696</t>
  </si>
  <si>
    <t>123833998</t>
  </si>
  <si>
    <t>WBS DJOR/2012/C/DRA/5677455</t>
  </si>
  <si>
    <t>123842948</t>
  </si>
  <si>
    <t>WBS DJOR/2012/C/DRC/5626367</t>
  </si>
  <si>
    <t>123833850</t>
  </si>
  <si>
    <t>WBS DJOR/2012/C/DRD/5723408</t>
  </si>
  <si>
    <t>123845080</t>
  </si>
  <si>
    <t>WBS DKFC/2012/C/DN2/5646970</t>
  </si>
  <si>
    <t>123845083</t>
  </si>
  <si>
    <t>WBS DKFC/2012/C/DN2/5647163</t>
  </si>
  <si>
    <t>123845086</t>
  </si>
  <si>
    <t>WBS DKFC/2012/C/DN2/5647279</t>
  </si>
  <si>
    <t>123845089</t>
  </si>
  <si>
    <t>WBS DKFC/2012/C/DN2/5647289</t>
  </si>
  <si>
    <t>123845111</t>
  </si>
  <si>
    <t>WBS DKLA/2012/C/DN1/5664430</t>
  </si>
  <si>
    <t>123833968</t>
  </si>
  <si>
    <t>WBS DLAR/2012/C/DN2/5665545</t>
  </si>
  <si>
    <t>123857745</t>
  </si>
  <si>
    <t>WBS DLAR/2012/C/DRA/5660281</t>
  </si>
  <si>
    <t>123854138</t>
  </si>
  <si>
    <t>WBS DLAY/2011/C/001/5580423</t>
  </si>
  <si>
    <t>123833989</t>
  </si>
  <si>
    <t>WBS DLAY/2012/C/DM6/5635502</t>
  </si>
  <si>
    <t>123833992</t>
  </si>
  <si>
    <t>WBS DLAY/2012/C/DM6/5635503</t>
  </si>
  <si>
    <t>123845015</t>
  </si>
  <si>
    <t>WBS DLIN/2011/C/DM7/5603091</t>
  </si>
  <si>
    <t>123842933</t>
  </si>
  <si>
    <t>WBS DLIN/2011/C/DN2/5599182</t>
  </si>
  <si>
    <t>123842936</t>
  </si>
  <si>
    <t>WBS DLIN/2011/C/DN2/5599185</t>
  </si>
  <si>
    <t>123857405</t>
  </si>
  <si>
    <t>WBS DLIN/2011/C/DRC/5567601</t>
  </si>
  <si>
    <t>123857408</t>
  </si>
  <si>
    <t>WBS DLIN/2011/C/DRK/5598900</t>
  </si>
  <si>
    <t>123845018</t>
  </si>
  <si>
    <t>WBS DLIN/2012/C/DM9/5631384</t>
  </si>
  <si>
    <t>123857395</t>
  </si>
  <si>
    <t>WBS DLIN/2012/C/DM9/5707348</t>
  </si>
  <si>
    <t>123857717</t>
  </si>
  <si>
    <t>WBS DLIN/2012/C/DN3/5667086</t>
  </si>
  <si>
    <t>123845051</t>
  </si>
  <si>
    <t>WBS DLKT/2012/C/DN2/5722616</t>
  </si>
  <si>
    <t>123833898</t>
  </si>
  <si>
    <t>WBS DMAD/2012/C/DN1/5671081</t>
  </si>
  <si>
    <t>123845127</t>
  </si>
  <si>
    <t>WBS DMAD/2013/C/DM6/5725935</t>
  </si>
  <si>
    <t>123845062</t>
  </si>
  <si>
    <t>WBS DMED/2011/C/DM1/5603963</t>
  </si>
  <si>
    <t>123845054</t>
  </si>
  <si>
    <t>WBS DMED/2011/C/DM7/5569137</t>
  </si>
  <si>
    <t>123857726</t>
  </si>
  <si>
    <t>WBS DMED/2012/C/DM9/5684954</t>
  </si>
  <si>
    <t>123845095</t>
  </si>
  <si>
    <t>WBS DMED/2012/C/DN1/5650300</t>
  </si>
  <si>
    <t>123845068</t>
  </si>
  <si>
    <t>WBS DMED/2012/C/DN2/5617933</t>
  </si>
  <si>
    <t>123857729</t>
  </si>
  <si>
    <t>WBS DMED/2012/C/DN2/5688568</t>
  </si>
  <si>
    <t>123833845</t>
  </si>
  <si>
    <t>WBS DMED/2012/C/DRC/5700176</t>
  </si>
  <si>
    <t>123833865</t>
  </si>
  <si>
    <t>WBS DMET/2012/C/DM2/5672185</t>
  </si>
  <si>
    <t>123833971</t>
  </si>
  <si>
    <t>WBS DMET/2012/C/DM2/5684352</t>
  </si>
  <si>
    <t>123845145</t>
  </si>
  <si>
    <t>WBS DMET/2012/C/DM2/5696024</t>
  </si>
  <si>
    <t>123831900</t>
  </si>
  <si>
    <t>WBS DMET/2012/C/DM7/5697926</t>
  </si>
  <si>
    <t>123834017</t>
  </si>
  <si>
    <t>WBS DMET/2012/C/DM9/5664248</t>
  </si>
  <si>
    <t>123833947</t>
  </si>
  <si>
    <t>WBS DMET/2012/C/DM9/5686618</t>
  </si>
  <si>
    <t>123833868</t>
  </si>
  <si>
    <t>WBS DMET/2012/C/DM9/5688098</t>
  </si>
  <si>
    <t>123833877</t>
  </si>
  <si>
    <t>WBS DMET/2012/C/DM9/5694600</t>
  </si>
  <si>
    <t>123831897</t>
  </si>
  <si>
    <t>WBS DMET/2012/C/DN1/5687782</t>
  </si>
  <si>
    <t>123839715</t>
  </si>
  <si>
    <t>WBS DMET/2012/C/DN2/5520875</t>
  </si>
  <si>
    <t>123854127</t>
  </si>
  <si>
    <t>WBS DMET/2012/C/DN2/5614700</t>
  </si>
  <si>
    <t>123845130</t>
  </si>
  <si>
    <t>WBS DMET/2012/C/DN2/5633096</t>
  </si>
  <si>
    <t>123833908</t>
  </si>
  <si>
    <t>WBS DMET/2012/C/DN2/5687629</t>
  </si>
  <si>
    <t>123833880</t>
  </si>
  <si>
    <t>WBS DMET/2012/C/DN2/5698852</t>
  </si>
  <si>
    <t>123833953</t>
  </si>
  <si>
    <t>WBS DMET/2012/C/DN2/5709312</t>
  </si>
  <si>
    <t>123854139</t>
  </si>
  <si>
    <t>WBS DMET/2012/C/DN7/5605936</t>
  </si>
  <si>
    <t>123831894</t>
  </si>
  <si>
    <t>WBS DMET/2012/C/DN7/5682291</t>
  </si>
  <si>
    <t>123833904</t>
  </si>
  <si>
    <t>WBS DMET/2012/C/DRI/5680029</t>
  </si>
  <si>
    <t>123831891</t>
  </si>
  <si>
    <t>WBS DMET/2013/C/DM1/5664475</t>
  </si>
  <si>
    <t>123857756</t>
  </si>
  <si>
    <t>WBS DMET/2013/C/DRC/5730067</t>
  </si>
  <si>
    <t>123841317</t>
  </si>
  <si>
    <t>123845058</t>
  </si>
  <si>
    <t>123859309</t>
  </si>
  <si>
    <t>123857383</t>
  </si>
  <si>
    <t>WBS DMOA/2012/C/DN1/5665331</t>
  </si>
  <si>
    <t>123857401</t>
  </si>
  <si>
    <t>WBS DMOA/2012/C/DN1/5717514</t>
  </si>
  <si>
    <t>123833856</t>
  </si>
  <si>
    <t>WBS DMON/2012/C/DM2/5680901</t>
  </si>
  <si>
    <t>123833853</t>
  </si>
  <si>
    <t>WBS DMON/2012/C/DN1/5651670</t>
  </si>
  <si>
    <t>123833812</t>
  </si>
  <si>
    <t>WBS DMON/2012/C/DN4/5709445</t>
  </si>
  <si>
    <t>123859555</t>
  </si>
  <si>
    <t>WBS DMTS/2012/C/DRC/5644546</t>
  </si>
  <si>
    <t>123857377</t>
  </si>
  <si>
    <t>WBS DOGD/2012/C/DM9/5657516</t>
  </si>
  <si>
    <t>123833886</t>
  </si>
  <si>
    <t>WBS DOGD/2012/C/DN2/5701965</t>
  </si>
  <si>
    <t>123834001</t>
  </si>
  <si>
    <t>WBS DPAR/2012/C/DN1/5691834</t>
  </si>
  <si>
    <t>123817887</t>
  </si>
  <si>
    <t>123842978</t>
  </si>
  <si>
    <t>WBS DPEN/2012/C/DN1/5660016</t>
  </si>
  <si>
    <t>123842954</t>
  </si>
  <si>
    <t>WBS DPOR/2012/C/DM9/5635244</t>
  </si>
  <si>
    <t>123842951</t>
  </si>
  <si>
    <t>WBS DPOR/2012/C/DN1/5626788</t>
  </si>
  <si>
    <t>123842942</t>
  </si>
  <si>
    <t>WBS DPOR/2012/C/DN2/5624127</t>
  </si>
  <si>
    <t>123842957</t>
  </si>
  <si>
    <t>WBS DPOR/2012/C/DN2/5638655</t>
  </si>
  <si>
    <t>123842984</t>
  </si>
  <si>
    <t>WBS DPOR/2012/C/DN2/5661985</t>
  </si>
  <si>
    <t>123854148</t>
  </si>
  <si>
    <t>WBS DPOR/2012/C/DNT/5637764</t>
  </si>
  <si>
    <t>123831909</t>
  </si>
  <si>
    <t>WBS DPRC/2012/C/DN4/5704809</t>
  </si>
  <si>
    <t>123845024</t>
  </si>
  <si>
    <t>WBS DPRN/2012/C/DM6/5633723</t>
  </si>
  <si>
    <t>123845033</t>
  </si>
  <si>
    <t>WBS DPRN/2012/C/DN4/5643975</t>
  </si>
  <si>
    <t>123839726</t>
  </si>
  <si>
    <t>WBS DRAW/2012/C/001/5612989</t>
  </si>
  <si>
    <t>123845108</t>
  </si>
  <si>
    <t>WBS DRAW/2012/C/DN2/5663902</t>
  </si>
  <si>
    <t>123845120</t>
  </si>
  <si>
    <t>WBS DRAW/2012/C/DN2/5703156</t>
  </si>
  <si>
    <t>123845164</t>
  </si>
  <si>
    <t>WBS DRAW/2012/C/DN2/5722610</t>
  </si>
  <si>
    <t>123833901</t>
  </si>
  <si>
    <t>WBS DRAW/2012/C/DN3/5679716</t>
  </si>
  <si>
    <t>123845117</t>
  </si>
  <si>
    <t>WBS DRAW/2012/C/DN6/5693471</t>
  </si>
  <si>
    <t>123857733</t>
  </si>
  <si>
    <t>WBS DRAW/2012/C/DRA/5726212</t>
  </si>
  <si>
    <t>123845123</t>
  </si>
  <si>
    <t>WBS DRAW/2012/C/DU1/5707232</t>
  </si>
  <si>
    <t>123857732</t>
  </si>
  <si>
    <t>WBS DREX/2012/C/DM6/5707691</t>
  </si>
  <si>
    <t>123863685</t>
  </si>
  <si>
    <t>WBS DRIC/2012/C/850/78040</t>
  </si>
  <si>
    <t>123845170</t>
  </si>
  <si>
    <t>WBS DRIC/2012/C/DM2/5710977</t>
  </si>
  <si>
    <t>123842993</t>
  </si>
  <si>
    <t>WBS DRIC/2012/C/DN1/5664654</t>
  </si>
  <si>
    <t>123833950</t>
  </si>
  <si>
    <t>WBS DRIC/2012/C/DN1/5693153</t>
  </si>
  <si>
    <t>123833859</t>
  </si>
  <si>
    <t>WBS DRIC/2012/C/DN2/5659248</t>
  </si>
  <si>
    <t>123833862</t>
  </si>
  <si>
    <t>WBS DRIC/2012/C/DN2/5662275</t>
  </si>
  <si>
    <t>123833883</t>
  </si>
  <si>
    <t>WBS DRIC/2012/C/DN4/5699499</t>
  </si>
  <si>
    <t>123845158</t>
  </si>
  <si>
    <t>WBS DRIV/2012/C/DN2/5720309</t>
  </si>
  <si>
    <t>123845154</t>
  </si>
  <si>
    <t>WBS DRIV/2012/C/DRB/5708511</t>
  </si>
  <si>
    <t>123857714</t>
  </si>
  <si>
    <t>WBS DROC/2011/C/004/5661843</t>
  </si>
  <si>
    <t>123857411</t>
  </si>
  <si>
    <t>WBS DROC/2012/C/DRD/5659871</t>
  </si>
  <si>
    <t>123859559</t>
  </si>
  <si>
    <t>123844948</t>
  </si>
  <si>
    <t>WBS DROS/2012/C/DN2/5659302</t>
  </si>
  <si>
    <t>123842975</t>
  </si>
  <si>
    <t>WBS DROS/2012/C/DU1/5657651</t>
  </si>
  <si>
    <t>123857748</t>
  </si>
  <si>
    <t>WBS DSHE/2012/C/DN3/5673524</t>
  </si>
  <si>
    <t>123857723</t>
  </si>
  <si>
    <t>WBS DSMI/2012/C/DM1/5683641</t>
  </si>
  <si>
    <t>123857755</t>
  </si>
  <si>
    <t>WBS DSMI/2012/C/DMR/5718949</t>
  </si>
  <si>
    <t>123845071</t>
  </si>
  <si>
    <t>WBS DSUN/2012/C/DM9/5643511</t>
  </si>
  <si>
    <t>123845074</t>
  </si>
  <si>
    <t>WBS DSUN/2012/C/DN1/5645638</t>
  </si>
  <si>
    <t>123845092</t>
  </si>
  <si>
    <t>WBS DSUN/2012/C/DN2/5649243</t>
  </si>
  <si>
    <t>123842960</t>
  </si>
  <si>
    <t>WBS DSUN/2012/C/DN4/5645779</t>
  </si>
  <si>
    <t>123844946</t>
  </si>
  <si>
    <t>WBS DSUN/2012/C/DRI/5732775</t>
  </si>
  <si>
    <t>123859532</t>
  </si>
  <si>
    <t>WBS DSYS/2007/C/806/RMPNWHR</t>
  </si>
  <si>
    <t>123863299</t>
  </si>
  <si>
    <t>123839717</t>
  </si>
  <si>
    <t>WBS DTOO/2012/C/DM9/5652459</t>
  </si>
  <si>
    <t>123845048</t>
  </si>
  <si>
    <t>WBS DTOO/2012/C/DN1/5706827</t>
  </si>
  <si>
    <t>123833891</t>
  </si>
  <si>
    <t>WBS DTOO/2012/C/DN2/5660337</t>
  </si>
  <si>
    <t>123834014</t>
  </si>
  <si>
    <t>WBS DTOO/2012/C/DN7/5717905</t>
  </si>
  <si>
    <t>123833874</t>
  </si>
  <si>
    <t>WBS DTOO/2012/C/DU1/5694419</t>
  </si>
  <si>
    <t>123842963</t>
  </si>
  <si>
    <t>WBS DVER/2012/C/DM9/5650392</t>
  </si>
  <si>
    <t>123834411</t>
  </si>
  <si>
    <t>WBS DVER/2012/C/DM9/5690615</t>
  </si>
  <si>
    <t>123842972</t>
  </si>
  <si>
    <t>WBS DVER/2012/C/DN1/5656438</t>
  </si>
  <si>
    <t>123834004</t>
  </si>
  <si>
    <t>WBS DVER/2012/C/DN1/5708624</t>
  </si>
  <si>
    <t>123845167</t>
  </si>
  <si>
    <t>WBS DWAL/2011/C/DM1/5572792</t>
  </si>
  <si>
    <t>123833959</t>
  </si>
  <si>
    <t>WBS DWAL/2011/C/DRD/5562157</t>
  </si>
  <si>
    <t>123845142</t>
  </si>
  <si>
    <t>WBS DWAL/2012/C/DM9/5667892</t>
  </si>
  <si>
    <t>123854149</t>
  </si>
  <si>
    <t>WBS DWAL/2012/C/DN2/5529398</t>
  </si>
  <si>
    <t>123857380</t>
  </si>
  <si>
    <t>WBS DWAL/2012/C/DN2/5663015</t>
  </si>
  <si>
    <t>123845059</t>
  </si>
  <si>
    <t>WBS DWAL/2013/C/DN4/5591546</t>
  </si>
  <si>
    <t>123833871</t>
  </si>
  <si>
    <t>WBS DWOR/2012/C/DN1/5689639</t>
  </si>
  <si>
    <t>123839722</t>
  </si>
  <si>
    <t>WBS DWWO/2012/C/DN1/5598151</t>
  </si>
  <si>
    <t>123854126</t>
  </si>
  <si>
    <t>123845495</t>
  </si>
  <si>
    <t>WBS DYAK/2011/C/DN4/5543374</t>
  </si>
  <si>
    <t>123857760</t>
  </si>
  <si>
    <t>WBS DYAK/2011/C/VRV/77903</t>
  </si>
  <si>
    <t>123845065</t>
  </si>
  <si>
    <t>WBS DYAK/2012/C/DM6/5609387</t>
  </si>
  <si>
    <t>123845114</t>
  </si>
  <si>
    <t>WBS DYAK/2012/C/DM9/5664714</t>
  </si>
  <si>
    <t>123845077</t>
  </si>
  <si>
    <t>WBS DYAK/2012/C/DN1/5646110</t>
  </si>
  <si>
    <t>123845098</t>
  </si>
  <si>
    <t>WBS DYAK/2012/C/DN1/5653537</t>
  </si>
  <si>
    <t>123845101</t>
  </si>
  <si>
    <t>WBS DYAK/2012/C/DN1/5655335</t>
  </si>
  <si>
    <t>123833995</t>
  </si>
  <si>
    <t>WBS DYAK/2012/C/DN1/5656084</t>
  </si>
  <si>
    <t>123834011</t>
  </si>
  <si>
    <t>WBS DYAK/2012/C/DN2/5679950</t>
  </si>
  <si>
    <t>123833941</t>
  </si>
  <si>
    <t>WBS DYRE/2012/C/DRA/5666545</t>
  </si>
  <si>
    <t>123831888</t>
  </si>
  <si>
    <t>WBS DYRE/2012/C/DRC/5605974</t>
  </si>
  <si>
    <t>123818536</t>
  </si>
  <si>
    <t>WBS DZPO/2012/C/DR2/10046763</t>
  </si>
  <si>
    <t>123833914</t>
  </si>
  <si>
    <t>WBS TALT/2013/C/TRF/5723214</t>
  </si>
  <si>
    <t>123859552</t>
  </si>
  <si>
    <t>WBS TAST/2012/C/TRE/5658591</t>
  </si>
  <si>
    <t>123857964</t>
  </si>
  <si>
    <t>WBS TIOR/2011/C/003/10046552</t>
  </si>
  <si>
    <t>123854121</t>
  </si>
  <si>
    <t>WBS TJOR/2010/C/001/5593810</t>
  </si>
  <si>
    <t>123854118</t>
  </si>
  <si>
    <t>123854119</t>
  </si>
  <si>
    <t>123821555</t>
  </si>
  <si>
    <t>WBS TMON/2011/C/001/REMOVAL</t>
  </si>
  <si>
    <t>123833962</t>
  </si>
  <si>
    <t>WBS TOGD/2012/C/TRE/5627121</t>
  </si>
  <si>
    <t>123834018</t>
  </si>
  <si>
    <t>WBS TOGD/2013/C/TRE/5730460</t>
  </si>
  <si>
    <t>123842969</t>
  </si>
  <si>
    <t>WBS TROS/2012/C/TRF/5655440</t>
  </si>
  <si>
    <t>123845057</t>
  </si>
  <si>
    <t>WBS TYRE/2011/C/TRE/5580603</t>
  </si>
  <si>
    <t>123878484</t>
  </si>
  <si>
    <t>123884282</t>
  </si>
  <si>
    <t>HLEW/2008/C/010/013</t>
  </si>
  <si>
    <t>DALB/2012/C/DN2/5624514</t>
  </si>
  <si>
    <t>DALB/2012/C/DN2/5655698</t>
  </si>
  <si>
    <t>DALB/2012/C/DN2/5686743</t>
  </si>
  <si>
    <t>DALB/2012/C/DN2/5726693</t>
  </si>
  <si>
    <t>DAME/2011/C/DM1/5604576</t>
  </si>
  <si>
    <t>DAME/2011/C/DN2/5558094</t>
  </si>
  <si>
    <t>DAME/2012/C/DM1/5657123</t>
  </si>
  <si>
    <t>DAME/2012/C/DM6/5591210</t>
  </si>
  <si>
    <t>DAME/2012/C/DM9/5618833</t>
  </si>
  <si>
    <t>DAME/2012/C/DM9/5700836</t>
  </si>
  <si>
    <t>DAME/2012/C/DM9/5707342</t>
  </si>
  <si>
    <t>DAME/2012/C/DN1/5681991</t>
  </si>
  <si>
    <t>DAME/2012/C/DN2/5672787</t>
  </si>
  <si>
    <t>DAME/2012/C/DN2/5703564</t>
  </si>
  <si>
    <t>DAME/2012/C/DN6/5638533</t>
  </si>
  <si>
    <t>DAME/2012/C/DRI/5725546</t>
  </si>
  <si>
    <t>DAME/2013/C/DN2/5722061</t>
  </si>
  <si>
    <t>DAST/2012/C/DM9/5568681</t>
  </si>
  <si>
    <t>DAST/2012/C/DM9/5715579</t>
  </si>
  <si>
    <t>DAST/2012/C/DN1/5632305</t>
  </si>
  <si>
    <t>DAST/2012/C/DN1/5653715</t>
  </si>
  <si>
    <t>DAST/2012/C/DN2/5662683</t>
  </si>
  <si>
    <t>DAST/2012/C/DN6/5652085</t>
  </si>
  <si>
    <t>DBEN/2012/C/DN1/5551382</t>
  </si>
  <si>
    <t>DBEN/2012/C/DN1/5642504</t>
  </si>
  <si>
    <t>DBEN/2012/C/DN1/5646869</t>
  </si>
  <si>
    <t>DBEN/2012/C/DN2/5642972</t>
  </si>
  <si>
    <t>DBEN/2012/C/DN2/5659638</t>
  </si>
  <si>
    <t>DCAS/2011/C/DN3/5584773</t>
  </si>
  <si>
    <t>DCAS/2012/C/DN1/5594449</t>
  </si>
  <si>
    <t>DCAS/2012/C/DN1/5677008</t>
  </si>
  <si>
    <t>DCAS/2013/C/DN1/5719545</t>
  </si>
  <si>
    <t>DCAS/2013/C/DN2/5717414</t>
  </si>
  <si>
    <t>DCED/2011/C/DM7/5614074</t>
  </si>
  <si>
    <t>DCED/2011/C/DM9/5614081</t>
  </si>
  <si>
    <t>DCED/2012/C/DM1/5655033</t>
  </si>
  <si>
    <t>DCED/2012/C/DM7/5640287</t>
  </si>
  <si>
    <t>DCED/2012/C/DM7/5712742</t>
  </si>
  <si>
    <t>DCED/2012/C/DM9/5670126</t>
  </si>
  <si>
    <t>DCED/2012/C/DM9/5701741</t>
  </si>
  <si>
    <t>DCED/2012/C/DN1/5651794</t>
  </si>
  <si>
    <t>DCED/2012/C/DN1/5652192</t>
  </si>
  <si>
    <t>DCED/2012/C/DN1/5664648</t>
  </si>
  <si>
    <t>DCED/2012/C/DN1/5678712</t>
  </si>
  <si>
    <t>DCED/2012/C/DN1/5718885</t>
  </si>
  <si>
    <t>DCED/2012/C/DN2/5654232</t>
  </si>
  <si>
    <t>DCED/2012/C/DN2/5662517</t>
  </si>
  <si>
    <t>DCED/2012/C/DN2/5700674</t>
  </si>
  <si>
    <t>DCED/2012/C/DN4/5682528</t>
  </si>
  <si>
    <t>DCED/2012/C/DRA/5716217</t>
  </si>
  <si>
    <t>DCED/2013/C/DN2/5727671</t>
  </si>
  <si>
    <t>DCOO/2011/C/DRD/5588477</t>
  </si>
  <si>
    <t>DCOT/2012/C/DRD/5650109</t>
  </si>
  <si>
    <t>DDAL/2012/C/DN1/5609552</t>
  </si>
  <si>
    <t>DDAL/2012/C/DN1/5666127</t>
  </si>
  <si>
    <t>DDAL/2012/C/DN1/5675359</t>
  </si>
  <si>
    <t>DDAL/2012/C/DN2/5634745</t>
  </si>
  <si>
    <t>DDAL/2012/C/DN2/5647318</t>
  </si>
  <si>
    <t>DDOU/2012/C/DN1/5661770</t>
  </si>
  <si>
    <t>DDOU/2012/C/DN1/5684379</t>
  </si>
  <si>
    <t>DDOU/2012/C/DN2/5657754</t>
  </si>
  <si>
    <t>DDOU/2012/C/DN3/5662155</t>
  </si>
  <si>
    <t>DDOU/2012/C/DN3/5664143</t>
  </si>
  <si>
    <t>DDOU/2013/C/DM9/5725651</t>
  </si>
  <si>
    <t>DENT/2012/C/DN2/5624636</t>
  </si>
  <si>
    <t>DEVA/2012/C/DN2/5703621</t>
  </si>
  <si>
    <t>DEVA/2012/C/DN2/5722116</t>
  </si>
  <si>
    <t>DEVA/2013/C/DN2/5720004</t>
  </si>
  <si>
    <t>DHOO/2012/C/DRC/5732311</t>
  </si>
  <si>
    <t>DJOR/2011/C/DN6/5535358</t>
  </si>
  <si>
    <t>DJOR/2011/C/DN6/5604879</t>
  </si>
  <si>
    <t>DJOR/2012/C/DM9/5635569</t>
  </si>
  <si>
    <t>DJOR/2012/C/DM9/5646011</t>
  </si>
  <si>
    <t>DJOR/2012/C/DM9/5694770</t>
  </si>
  <si>
    <t>DJOR/2012/C/DN1/5655425</t>
  </si>
  <si>
    <t>DJOR/2012/C/DN1/5666198</t>
  </si>
  <si>
    <t>DJOR/2012/C/DN2/5643693</t>
  </si>
  <si>
    <t>DJOR/2012/C/DN2/5643709</t>
  </si>
  <si>
    <t>DJOR/2012/C/DN2/5643715</t>
  </si>
  <si>
    <t>DJOR/2012/C/DN2/5643719</t>
  </si>
  <si>
    <t>DJOR/2012/C/DN2/5643722</t>
  </si>
  <si>
    <t>DJOR/2012/C/DN2/5643725</t>
  </si>
  <si>
    <t>DJOR/2012/C/DN2/5643727</t>
  </si>
  <si>
    <t>DJOR/2012/C/DN2/5665788</t>
  </si>
  <si>
    <t>DJOR/2012/C/DN2/5700696</t>
  </si>
  <si>
    <t>DJOR/2012/C/DRA/5677455</t>
  </si>
  <si>
    <t>DJOR/2012/C/DRC/5626367</t>
  </si>
  <si>
    <t>DJOR/2012/C/DRD/5723408</t>
  </si>
  <si>
    <t>DKFC/2012/C/DN2/5646970</t>
  </si>
  <si>
    <t>DKFC/2012/C/DN2/5647163</t>
  </si>
  <si>
    <t>DKFC/2012/C/DN2/5647279</t>
  </si>
  <si>
    <t>DKFC/2012/C/DN2/5647289</t>
  </si>
  <si>
    <t>DKLA/2012/C/DN1/5664430</t>
  </si>
  <si>
    <t>DLAR/2012/C/DN2/5665545</t>
  </si>
  <si>
    <t>DLAR/2012/C/DRA/5660281</t>
  </si>
  <si>
    <t>DLAY/2011/C/001/5580423</t>
  </si>
  <si>
    <t>DLAY/2012/C/DM6/5635502</t>
  </si>
  <si>
    <t>DLAY/2012/C/DM6/5635503</t>
  </si>
  <si>
    <t>DLIN/2011/C/DM7/5603091</t>
  </si>
  <si>
    <t>DLIN/2011/C/DN2/5599182</t>
  </si>
  <si>
    <t>DLIN/2011/C/DN2/5599185</t>
  </si>
  <si>
    <t>DLIN/2011/C/DRC/5567601</t>
  </si>
  <si>
    <t>DLIN/2011/C/DRK/5598900</t>
  </si>
  <si>
    <t>DLIN/2012/C/DM9/5631384</t>
  </si>
  <si>
    <t>DLIN/2012/C/DM9/5707348</t>
  </si>
  <si>
    <t>DLIN/2012/C/DN3/5667086</t>
  </si>
  <si>
    <t>DLKT/2012/C/DN2/5722616</t>
  </si>
  <si>
    <t>DMAD/2012/C/DN1/5671081</t>
  </si>
  <si>
    <t>DMAD/2013/C/DM6/5725935</t>
  </si>
  <si>
    <t>DMED/2011/C/DM1/5603963</t>
  </si>
  <si>
    <t>DMED/2011/C/DM7/5569137</t>
  </si>
  <si>
    <t>DMED/2012/C/DM9/5684954</t>
  </si>
  <si>
    <t>DMED/2012/C/DN1/5650300</t>
  </si>
  <si>
    <t>DMED/2012/C/DN2/5617933</t>
  </si>
  <si>
    <t>DMED/2012/C/DN2/5688568</t>
  </si>
  <si>
    <t>DMED/2012/C/DRC/5700176</t>
  </si>
  <si>
    <t>DMET/2012/C/DM2/5672185</t>
  </si>
  <si>
    <t>DMET/2012/C/DM2/5684352</t>
  </si>
  <si>
    <t>DMET/2012/C/DM2/5696024</t>
  </si>
  <si>
    <t>DMET/2012/C/DM7/5697926</t>
  </si>
  <si>
    <t>DMET/2012/C/DM9/5664248</t>
  </si>
  <si>
    <t>DMET/2012/C/DM9/5686618</t>
  </si>
  <si>
    <t>DMET/2012/C/DM9/5688098</t>
  </si>
  <si>
    <t>DMET/2012/C/DM9/5694600</t>
  </si>
  <si>
    <t>DMET/2012/C/DN1/5687782</t>
  </si>
  <si>
    <t>DMET/2012/C/DN2/5520875</t>
  </si>
  <si>
    <t>DMET/2012/C/DN2/5614700</t>
  </si>
  <si>
    <t>DMET/2012/C/DN2/5633096</t>
  </si>
  <si>
    <t>DMET/2012/C/DN2/5687629</t>
  </si>
  <si>
    <t>DMET/2012/C/DN2/5698852</t>
  </si>
  <si>
    <t>DMET/2012/C/DN2/5709312</t>
  </si>
  <si>
    <t>DMET/2012/C/DN7/5605936</t>
  </si>
  <si>
    <t>DMET/2012/C/DN7/5682291</t>
  </si>
  <si>
    <t>DMET/2012/C/DRI/5680029</t>
  </si>
  <si>
    <t>DMET/2013/C/DM1/5664475</t>
  </si>
  <si>
    <t>DMET/2013/C/DRC/5730067</t>
  </si>
  <si>
    <t>DMOA/2012/C/DN1/5665331</t>
  </si>
  <si>
    <t>DMOA/2012/C/DN1/5717514</t>
  </si>
  <si>
    <t>DMON/2012/C/DM2/5680901</t>
  </si>
  <si>
    <t>DMON/2012/C/DN1/5651670</t>
  </si>
  <si>
    <t>DMON/2012/C/DN4/5709445</t>
  </si>
  <si>
    <t>DMTS/2012/C/DRC/5644546</t>
  </si>
  <si>
    <t>DOGD/2012/C/DM9/5657516</t>
  </si>
  <si>
    <t>DOGD/2012/C/DN2/5701965</t>
  </si>
  <si>
    <t>DPAR/2012/C/DN1/5691834</t>
  </si>
  <si>
    <t>DPEN/2012/C/DN1/5660016</t>
  </si>
  <si>
    <t>DPOR/2012/C/DM9/5635244</t>
  </si>
  <si>
    <t>DPOR/2012/C/DN1/5626788</t>
  </si>
  <si>
    <t>DPOR/2012/C/DN2/5624127</t>
  </si>
  <si>
    <t>DPOR/2012/C/DN2/5638655</t>
  </si>
  <si>
    <t>DPOR/2012/C/DN2/5661985</t>
  </si>
  <si>
    <t>DPOR/2012/C/DNT/5637764</t>
  </si>
  <si>
    <t>DPRC/2012/C/DN4/5704809</t>
  </si>
  <si>
    <t>DPRN/2012/C/DM6/5633723</t>
  </si>
  <si>
    <t>DPRN/2012/C/DN4/5643975</t>
  </si>
  <si>
    <t>DRAW/2012/C/001/5612989</t>
  </si>
  <si>
    <t>DRAW/2012/C/DN2/5663902</t>
  </si>
  <si>
    <t>DRAW/2012/C/DN2/5703156</t>
  </si>
  <si>
    <t>DRAW/2012/C/DN2/5722610</t>
  </si>
  <si>
    <t>DRAW/2012/C/DN3/5679716</t>
  </si>
  <si>
    <t>DRAW/2012/C/DN6/5693471</t>
  </si>
  <si>
    <t>DRAW/2012/C/DRA/5726212</t>
  </si>
  <si>
    <t>DRAW/2012/C/DU1/5707232</t>
  </si>
  <si>
    <t>DREX/2012/C/DM6/5707691</t>
  </si>
  <si>
    <t>DRIC/2012/C/850/78040</t>
  </si>
  <si>
    <t>DRIC/2012/C/DM2/5710977</t>
  </si>
  <si>
    <t>DRIC/2012/C/DN1/5664654</t>
  </si>
  <si>
    <t>DRIC/2012/C/DN1/5693153</t>
  </si>
  <si>
    <t>DRIC/2012/C/DN2/5659248</t>
  </si>
  <si>
    <t>DRIC/2012/C/DN2/5662275</t>
  </si>
  <si>
    <t>DRIC/2012/C/DN4/5699499</t>
  </si>
  <si>
    <t>DRIV/2012/C/DN2/5720309</t>
  </si>
  <si>
    <t>DRIV/2012/C/DRB/5708511</t>
  </si>
  <si>
    <t>DROC/2011/C/004/5661843</t>
  </si>
  <si>
    <t>DROC/2012/C/DRD/5659871</t>
  </si>
  <si>
    <t>DROS/2012/C/DN2/5659302</t>
  </si>
  <si>
    <t>DROS/2012/C/DU1/5657651</t>
  </si>
  <si>
    <t>DSHE/2012/C/DN3/5673524</t>
  </si>
  <si>
    <t>DSMI/2012/C/DM1/5683641</t>
  </si>
  <si>
    <t>DSMI/2012/C/DMR/5718949</t>
  </si>
  <si>
    <t>DSUN/2012/C/DM9/5643511</t>
  </si>
  <si>
    <t>DSUN/2012/C/DN1/5645638</t>
  </si>
  <si>
    <t>DSUN/2012/C/DN2/5649243</t>
  </si>
  <si>
    <t>DSUN/2012/C/DN4/5645779</t>
  </si>
  <si>
    <t>DSUN/2012/C/DRI/5732775</t>
  </si>
  <si>
    <t>DSYS/2007/C/806/RMPNWHR</t>
  </si>
  <si>
    <t>DTOO/2012/C/DM9/5652459</t>
  </si>
  <si>
    <t>DTOO/2012/C/DN1/5706827</t>
  </si>
  <si>
    <t>DTOO/2012/C/DN2/5660337</t>
  </si>
  <si>
    <t>DTOO/2012/C/DN7/5717905</t>
  </si>
  <si>
    <t>DTOO/2012/C/DU1/5694419</t>
  </si>
  <si>
    <t>DVER/2012/C/DM9/5650392</t>
  </si>
  <si>
    <t>DVER/2012/C/DM9/5690615</t>
  </si>
  <si>
    <t>DVER/2012/C/DN1/5656438</t>
  </si>
  <si>
    <t>DVER/2012/C/DN1/5708624</t>
  </si>
  <si>
    <t>DWAL/2011/C/DM1/5572792</t>
  </si>
  <si>
    <t>DWAL/2011/C/DRD/5562157</t>
  </si>
  <si>
    <t>DWAL/2012/C/DM9/5667892</t>
  </si>
  <si>
    <t>DWAL/2012/C/DN2/5529398</t>
  </si>
  <si>
    <t>DWAL/2012/C/DN2/5663015</t>
  </si>
  <si>
    <t>DWAL/2013/C/DN4/5591546</t>
  </si>
  <si>
    <t>DWOR/2012/C/DN1/5689639</t>
  </si>
  <si>
    <t>DWWO/2012/C/DN1/5598151</t>
  </si>
  <si>
    <t>DYAK/2011/C/DN4/5543374</t>
  </si>
  <si>
    <t>DYAK/2011/C/VRV/77903</t>
  </si>
  <si>
    <t>DYAK/2012/C/DM6/5609387</t>
  </si>
  <si>
    <t>DYAK/2012/C/DM9/5664714</t>
  </si>
  <si>
    <t>DYAK/2012/C/DN1/5646110</t>
  </si>
  <si>
    <t>DYAK/2012/C/DN1/5653537</t>
  </si>
  <si>
    <t>DYAK/2012/C/DN1/5655335</t>
  </si>
  <si>
    <t>DYAK/2012/C/DN1/5656084</t>
  </si>
  <si>
    <t>DYAK/2012/C/DN2/5679950</t>
  </si>
  <si>
    <t>DYRE/2012/C/DRA/5666545</t>
  </si>
  <si>
    <t>DYRE/2012/C/DRC/5605974</t>
  </si>
  <si>
    <t>DZPO/2012/C/DR2/10046763</t>
  </si>
  <si>
    <t>TALT/2013/C/TRF/5723214</t>
  </si>
  <si>
    <t>TAST/2012/C/TRE/5658591</t>
  </si>
  <si>
    <t>TIOR/2011/C/003/10046552</t>
  </si>
  <si>
    <t>TJOR/2010/C/001/5593810</t>
  </si>
  <si>
    <t>TMON/2011/C/001/REMOVAL</t>
  </si>
  <si>
    <t>TOGD/2012/C/TRE/5627121</t>
  </si>
  <si>
    <t>TOGD/2013/C/TRE/5730460</t>
  </si>
  <si>
    <t>TROS/2012/C/TRF/5655440</t>
  </si>
  <si>
    <t>TYRE/2011/C/TRE/5580603</t>
  </si>
  <si>
    <t>ILR 11.2.1.2 Eagle Cliff Trail</t>
  </si>
  <si>
    <t>HLEW/2008/C/010</t>
  </si>
  <si>
    <t>Lewis River Implementation</t>
  </si>
  <si>
    <t>COR: RIVERVIEW HOTEL 1ST AND ADAMS</t>
  </si>
  <si>
    <t>COR:CITY OF: FIRE DEPT TRAINING FACILITY</t>
  </si>
  <si>
    <t>COR/DUTCH BROS 9TH ST</t>
  </si>
  <si>
    <t>BRN-4M17-1399 1ST-HALSEY-GUYS/OH SVC+MTR</t>
  </si>
  <si>
    <t>UDOT 1300 W. STATE RD. P.G.</t>
  </si>
  <si>
    <t>HP COMMERCIAL LLC 800 S HWY 89 MAPLETON</t>
  </si>
  <si>
    <t>ACC: 810 W 2000 N MAPLETON UTAH</t>
  </si>
  <si>
    <t>JER/FP #250802/1291 S 800 E, OREM/WRG11</t>
  </si>
  <si>
    <t>DUBOIS HOMES RELO, 1220 N 1700 W, LEHI</t>
  </si>
  <si>
    <t>ACC UPGRADE HALE THEATER 225 W 400 N ORE</t>
  </si>
  <si>
    <t>ACC/D&amp;D MACHINE WORKS/976 N 1500 W/TIM11</t>
  </si>
  <si>
    <t>CDG HOMES 1355 N 900 W MAPLETON, UT</t>
  </si>
  <si>
    <t>GEW/FINCH PARTNER LP/1200 N 1430 W, OREM</t>
  </si>
  <si>
    <t>JOHN WORTHEN</t>
  </si>
  <si>
    <t>DAMAGED POLE EUREKA UTAH</t>
  </si>
  <si>
    <t>QUESTAR GAS 36930 N 8000 E INDIANOLA UT</t>
  </si>
  <si>
    <t>DUTH/2013/C/DN2</t>
  </si>
  <si>
    <t>MARINO:OH TO UG CONV:PACIFIC WAY&amp;OCEAN</t>
  </si>
  <si>
    <t>INNISS:NEW HOUSE:ABT. 92273 KOPPISCH</t>
  </si>
  <si>
    <t>GAULDEN:HOUSE:NR 38883 HWY 30, ASTORIA</t>
  </si>
  <si>
    <t>ULBRICHT:BARN/SHOP:33574 WILD DAFFODIL</t>
  </si>
  <si>
    <t>WARRENTON:ST LGHT:PACIFIC &amp; ENTERPRISE</t>
  </si>
  <si>
    <t>RDD-5D22-2525 NW ICE AVE-BUDDY PINZ</t>
  </si>
  <si>
    <t>4D131;CHRIS MUHLEMAN 14    SW CHICKADEE</t>
  </si>
  <si>
    <t>5D184;MEGAN HANSON 65675 BEND-REDMOND</t>
  </si>
  <si>
    <t>CHH 5D144 INDIAN SUMMER PUMP UPGRADE</t>
  </si>
  <si>
    <t>FLY GUARD SYSTEMS INC 1205 NE 2ND ST</t>
  </si>
  <si>
    <t>GLK:5H718:LINC ENERGY--SGBU 77</t>
  </si>
  <si>
    <t>CAS 5H164 RL DEVELOPMT MTN HTS ADDN PH 2</t>
  </si>
  <si>
    <t>CAS XHXXX BARROWS 13201 W ZERO ROAD</t>
  </si>
  <si>
    <t>CAS 5H387 GOSFIELD #3 PH-2 2451 GROVE ST</t>
  </si>
  <si>
    <t>DWYO/2013/C/DN1</t>
  </si>
  <si>
    <t>CA:5H388:JONES CNST(PIZZA RNCH)-5011 2ND</t>
  </si>
  <si>
    <t>DWYO/2013/C/DN2</t>
  </si>
  <si>
    <t>RMP: CLEARANCE ISSUE FP 202001, VIRGIN</t>
  </si>
  <si>
    <t>RMP-IEW: 132 MAIN ST, TOQUERVILLE</t>
  </si>
  <si>
    <t>RMP-IEW 54 S MAIN ST - LAVERKIN CITY</t>
  </si>
  <si>
    <t>CEDKC RMP CODE CLEARANCE COMPLIANCE</t>
  </si>
  <si>
    <t>CLM18 RMP CORRECT CLEARNCE TRANS FRAMING</t>
  </si>
  <si>
    <t>BHD12 ACC MARK SAMSON - CHANGE SEC J BOX</t>
  </si>
  <si>
    <t>ENO11,RMP REMOVE GUY &amp; ANCHOR</t>
  </si>
  <si>
    <t>ENO12,KILA DAY SERVE NEW HOME</t>
  </si>
  <si>
    <t>QRC DEVELOPMENT: DESERT ROSE IVINS UT</t>
  </si>
  <si>
    <t>ENO12, MARCUS WHITE RISER &amp; SERVICE</t>
  </si>
  <si>
    <t>MDD24-SCOTT SPROUL, RES $ FARM SERVICE</t>
  </si>
  <si>
    <t>ENO12,MICKIE KROPF EXTEND SECONDARY</t>
  </si>
  <si>
    <t>PRV25,UDOT UPGRADE LIGHTING SYSTEM</t>
  </si>
  <si>
    <t>PRV25,RANDY PECK 3 PHASE EXTENSION</t>
  </si>
  <si>
    <t>CLM18,VERIZON WIRELESS 1 PH EXT</t>
  </si>
  <si>
    <t>BRT11, HA FARMS 3 PH EXT</t>
  </si>
  <si>
    <t>ATF CRH13 FP #226806. RPL DAMAGED 1/O PR</t>
  </si>
  <si>
    <t>TOQ12-ROB VIGOREN, 10KW-1886 BRINGHURST</t>
  </si>
  <si>
    <t>STATE ST. 4C66-RPL FLD XFMRS,OREGON CHIP</t>
  </si>
  <si>
    <t>COT:2ND QTR ST LT HEAD REPLACEMENT WO</t>
  </si>
  <si>
    <t>DAL/ DON CROSBY URD LNX/RESIDENTIAL</t>
  </si>
  <si>
    <t>DAL/HEATH 2605 REUBEN BOISE LNX</t>
  </si>
  <si>
    <t>DAL/GREENRIDGE/SECONDARY LINE EXTENSION</t>
  </si>
  <si>
    <t>DAL/MIDDLETON 18185 RICHARDSON RD</t>
  </si>
  <si>
    <t>DAL/ TIM THOMAS 400AMP 1PH SHOP</t>
  </si>
  <si>
    <t>DOU,5H288:BRAD COFFEY, 33 ROCKHURST</t>
  </si>
  <si>
    <t>TRAVIS DICKAU</t>
  </si>
  <si>
    <t>SHAUN MUSELMAN</t>
  </si>
  <si>
    <t>DOU,9H480:ANADARKO</t>
  </si>
  <si>
    <t>HYPERION OIL MULTIPLE WELLS, SCOTT COBB</t>
  </si>
  <si>
    <t>DO:5HXXX:LEE HANSEN--JARMON TRAIL</t>
  </si>
  <si>
    <t>DWYO/2013/C/DM9</t>
  </si>
  <si>
    <t>AT&amp;T MOBILITY-METERING UPGRADE SHEEP RDG</t>
  </si>
  <si>
    <t>EVA13 LEANN HUTCHINSON</t>
  </si>
  <si>
    <t>EVA13 KEVIN PACE</t>
  </si>
  <si>
    <t>EVA13 INTERMOUNTAIN SAFETY</t>
  </si>
  <si>
    <t>5K37:REPLACE B/O POLE:2117 PROSPECT WAY</t>
  </si>
  <si>
    <t>CHP/REPLACES MAF 5522758</t>
  </si>
  <si>
    <t>CHP/HIT&amp;RUN/421.239901</t>
  </si>
  <si>
    <t>WJD12 7800 S BANGERTER HWY / UDOT RD WDN</t>
  </si>
  <si>
    <t>90S10 RELOCATE OH LINE</t>
  </si>
  <si>
    <t>ACC/WEL11/W.J. CITY 8620 SO 4000 WEST</t>
  </si>
  <si>
    <t>GARY MILLER 6015 LA TOUR ST HOLLADAY UT</t>
  </si>
  <si>
    <t>SHANE SMITH 2820 VALLEY VIEW AVE HOLLADA</t>
  </si>
  <si>
    <t>BTL16: CROWN CASTLE - 7500 S. WASATCH BD</t>
  </si>
  <si>
    <t>BTL16:CROWN CASTLE-BIG COTTONWOOD CYN RD</t>
  </si>
  <si>
    <t>GEW: CROWN CASTLE-BIG COTTONWOOD CYN RD.</t>
  </si>
  <si>
    <t>JPR13: RUSSIAN CHURCH - 6790 S. 1300 W.</t>
  </si>
  <si>
    <t>ENVISION ENG 2860 E COTTONWOOD PARKWAY</t>
  </si>
  <si>
    <t>WEL11/REPLACE PRIMARY 3655W 9000S W.J.</t>
  </si>
  <si>
    <t>HAM18 NEW POLES &amp; PARALLEL LAY</t>
  </si>
  <si>
    <t>ATF FP 219206 6814 S 2000 E</t>
  </si>
  <si>
    <t>UNION PACIFIC RR MP 389, MACDOEL</t>
  </si>
  <si>
    <t>UNION PACIFIC RR MP 371.7 MACDOEL</t>
  </si>
  <si>
    <t>UNION PACIFIC RR MP 373.3</t>
  </si>
  <si>
    <t>UNION PACIFIC RR MP 401.2 HWY 97 MACDOEL</t>
  </si>
  <si>
    <t>DEV: SIERRA HTS 56 LOTS, KF</t>
  </si>
  <si>
    <t>LAR 5H30 ABT 46 SKYLINE DR CITY PRV</t>
  </si>
  <si>
    <t>LAR 5H42 954 MCCUE STREET REPLACE CABLE</t>
  </si>
  <si>
    <t>CITY OF LAYTON STREETLIGHT SALE</t>
  </si>
  <si>
    <t>DLAY/2011/C/001</t>
  </si>
  <si>
    <t>City of Layton: Street Light Sale</t>
  </si>
  <si>
    <t>JOINT USE CORRECTION 190003</t>
  </si>
  <si>
    <t>JOINT USE CORRECTION 300905</t>
  </si>
  <si>
    <t>DVK:4A316:VAULT COVERS:W.DVLS LAKE BLVD</t>
  </si>
  <si>
    <t>ODOT-EV CHARTING STATION: PIN N PANCAKE</t>
  </si>
  <si>
    <t>ODOT-EV CHARGING STATION: TANGER OUTLET</t>
  </si>
  <si>
    <t>PGR:R136:"B"POLE REPLACEMENTS-VARIOUS-9</t>
  </si>
  <si>
    <t>DVK:4A316:RMV IDLE FAC:0711/125600</t>
  </si>
  <si>
    <t>MIKE'S ROOFS:TEMP DROP LINES: SW 28TH</t>
  </si>
  <si>
    <t>OKSENHOLT UG XFMR:0611/349003 NE 51ST</t>
  </si>
  <si>
    <t>CEDAR CR ASPHALT PLANT:1559 IMMONEN RD</t>
  </si>
  <si>
    <t>STEVE THOMPSON:242 S MAIN LAKETOWN UT</t>
  </si>
  <si>
    <t>PNV-5D47-600 NE LOFTON:HARPER</t>
  </si>
  <si>
    <t>PNV:5D25 2321 OCHOCO HWY POLE CHANGE J.U</t>
  </si>
  <si>
    <t>DORE/2013/C/DM6</t>
  </si>
  <si>
    <t>RUC-5R68 M. PFENNING 500 LOMAS RD., JVL</t>
  </si>
  <si>
    <t>MFD-5R250 DM7 MACE &amp; HOWARD, MEDF</t>
  </si>
  <si>
    <t>JCK-5R285-DAISY CR ROAD IMPROVEMENTS</t>
  </si>
  <si>
    <t>B. DAVIS  1012 B HWY 227, TRAIL, OR.</t>
  </si>
  <si>
    <t>VIL-5R305 DN2 3400 CRATER LK AVE, MEDFOR</t>
  </si>
  <si>
    <t>BRITT-NEW PERFORMANCE STAGE-350 S 1ST</t>
  </si>
  <si>
    <t>OKN:5R55:RPL"B"POLE:01439002.0 174000</t>
  </si>
  <si>
    <t>MET/NEA18/THOMAS GUINNEY/800 NORTHCREST</t>
  </si>
  <si>
    <t>MET OLY13 OH-UG 3785 ASTRO WAY</t>
  </si>
  <si>
    <t>MET/RED15/BOART LONGYEAR/2530 W. 1500 S.</t>
  </si>
  <si>
    <t>MET OLY13 RMP INSTALL SEC PL CLEARANCE</t>
  </si>
  <si>
    <t>EAST HOLLYWOOD HIGH SCHOOL 2185 S 3600 W</t>
  </si>
  <si>
    <t>METRO/ MAGNA 15/STATE OF UTAH</t>
  </si>
  <si>
    <t>MET PAR13 CAROL SONNTAG 1484 INDIAN HILL</t>
  </si>
  <si>
    <t>MET SWT12 EDO WESTERN RMV FACILITIES</t>
  </si>
  <si>
    <t>MET SEA16 SARAH DENISION 2864 BEAVERLY</t>
  </si>
  <si>
    <t>DMET SEA12 CENTLINK 2400 S ELIZIBETH ST.</t>
  </si>
  <si>
    <t>MET SEA13 MECHAM 2100 S HIGHLAND MIX USE</t>
  </si>
  <si>
    <t>MET,NEA15,ARLINGTON HILLS,165S 1000E,SLC</t>
  </si>
  <si>
    <t>MET/SNR11/SPORT COURT INT/939 S. 700 W.</t>
  </si>
  <si>
    <t>METRO/ CNT 12/ MEADOW GOLD</t>
  </si>
  <si>
    <t>MAG11/DN7/MET/2750 S 8400 W MAGNA, UT</t>
  </si>
  <si>
    <t>RMP 2 MID SPAN PLS XARMS 1100 E 3900 S</t>
  </si>
  <si>
    <t>ATF FP 367003 5050 W 4100 S</t>
  </si>
  <si>
    <t>MET EML14 RMP 2300 E ROAD WIDENING PROJ</t>
  </si>
  <si>
    <t>DUTH/2013/C/DM1</t>
  </si>
  <si>
    <t>CNT15 FPIA REPL BO POLE 1550 E 3800 S</t>
  </si>
  <si>
    <t>DUTH/2013/C/DRC</t>
  </si>
  <si>
    <t>ANETH 23 UNIT HOUSING PROJECT, ANETH, UT</t>
  </si>
  <si>
    <t>ANETH HOUSING 23 UNITS, OVH COSTS</t>
  </si>
  <si>
    <t>COV12 MATTHEWS BROTHERS UG CONVERSION</t>
  </si>
  <si>
    <t>MCC12 RANDY N LEWIS 5651 S OLD HWY 91</t>
  </si>
  <si>
    <t>BRAD WOLLSTENHULME:DUMP YR ROAD:MONTPEL</t>
  </si>
  <si>
    <t>MCX-5G93-RPL-"B" POLE 06239002.0 061302</t>
  </si>
  <si>
    <t>RIV12 JER 5464 S 1900 W #F ROY UT</t>
  </si>
  <si>
    <t>FAMILY DOLLAR 5640 E 2200 N  EDEN</t>
  </si>
  <si>
    <t>SNY15/IRON MOUNTAIN ASSOC/228 WHITE PINE</t>
  </si>
  <si>
    <t>M.COREY:NEW HOUSE:73135 HWY 331 PENDLET.</t>
  </si>
  <si>
    <t>PORT RESCUE- 10336 NE WYGANT OH/UG 5P252</t>
  </si>
  <si>
    <t>BRANDON BROWN 3039 N WILLIAMS REMODELUPG</t>
  </si>
  <si>
    <t>2705 NE ARGYLE NEW 300 AMP UG SVC 5P391</t>
  </si>
  <si>
    <t>SAPA 7933 NE 21ST AVE UPGRD 1000 KVA XFR</t>
  </si>
  <si>
    <t>MULTNOMAH CNTY 205 NE RUSSEL 3P 5P158</t>
  </si>
  <si>
    <t>LOVETT 218 SW JEFFERSON ST PENDLETON TMP</t>
  </si>
  <si>
    <t>COTTNWOOD CRK IRRG CO / 1PHZ LNX / SVC</t>
  </si>
  <si>
    <t>PNV-5D167/922 SE 2ND ST JOINT USE POLE</t>
  </si>
  <si>
    <t>PNV-5D48/3 PHS BANK REPLACE 277 TO 480</t>
  </si>
  <si>
    <t>RAW:9H440:MCMURRAY, ROCK CRUSHER</t>
  </si>
  <si>
    <t>DRAW/2012/C/001</t>
  </si>
  <si>
    <t>McMurry Ready Mix - 2.0 MVA Load</t>
  </si>
  <si>
    <t>BAR:9H757:BLM,10KVA XFMR,WELL #1</t>
  </si>
  <si>
    <t>WAM:9H958: VERIZON,LINE EXT TO CELL SITE</t>
  </si>
  <si>
    <t>RAW:9HXXX:CARBON COUNTY SCHOOL REBUILD</t>
  </si>
  <si>
    <t>RAW:9HXXX: 3PH TO THOROFARE RESOURCES</t>
  </si>
  <si>
    <t>WAM:9H958: INSTALL 9 STREET LIGHTS</t>
  </si>
  <si>
    <t>RAW:5H750:RMP: REPLACE UG, DUNDEE DRIVE</t>
  </si>
  <si>
    <t>HAN:5H740:RELOCATE RECLOSER/HANNA</t>
  </si>
  <si>
    <t>RPL POLE FOR JU ATTACHMENT CLEARANCE</t>
  </si>
  <si>
    <t>DIDA/2012/C/DM6</t>
  </si>
  <si>
    <t>4X2 60' BUCKET TRK</t>
  </si>
  <si>
    <t>DUTH/2012/C/850</t>
  </si>
  <si>
    <t>Utah: 2012 Vehicle Replacements</t>
  </si>
  <si>
    <t>STEVE MARSHALL:ACC:PAN12:CONVER TO U.G.</t>
  </si>
  <si>
    <t>ELS11: INST.TRANSF.S.POLE SERV.DIP HOME</t>
  </si>
  <si>
    <t>PNC 11___RUSS GARDNER 13800 N 11900 E</t>
  </si>
  <si>
    <t>RCH14:RED HILLS BMX:INST.U.G.SERVICE</t>
  </si>
  <si>
    <t>WNK11:U.G.PRIM.TO TRACK 89 CABOOSE VILLA</t>
  </si>
  <si>
    <t>GUN 13  JARVIS SORENSON 972 N CLARION RD</t>
  </si>
  <si>
    <t>RIV:5H213:UNKNOWN, UNKNOWN COLLEGE VIEW</t>
  </si>
  <si>
    <t>RIV:5H213:RMP, BIG BEND AVE, RAISE XFMRS</t>
  </si>
  <si>
    <t>ROC:9H206 TATA #7 SHAFT LINE EXT PRI MTR</t>
  </si>
  <si>
    <t>DROC/2011/C/004</t>
  </si>
  <si>
    <t>TATA Chemicals, Shaft 7, 5MVA Load</t>
  </si>
  <si>
    <t>ROC:5H328 895 UINTA DR OH XFMR REP</t>
  </si>
  <si>
    <t>NORWAY DEV NEW PUMP SOUTHRIDGE DR ROSBRG</t>
  </si>
  <si>
    <t>SNL 5U36 RCLSR &amp; FS COORD NONPAREIL RD</t>
  </si>
  <si>
    <t>KITS FOUNDRY/MACHINE,779E.1100N.,SHELLEY</t>
  </si>
  <si>
    <t>DIDA/2012/C/DN3</t>
  </si>
  <si>
    <t>RMD11 HWY RELO. 600 S STATE ST. RICHMOND</t>
  </si>
  <si>
    <t>NIB21 BAD CLEARANCE OVER A SIGN.</t>
  </si>
  <si>
    <t>VANDEGRAF:UPGRADE FAC:2330 YAK VLY HWY</t>
  </si>
  <si>
    <t>AYALA:NEW MBL HOME:617 2ND AVE, GRNGR</t>
  </si>
  <si>
    <t>VERIZON WIRELESS:CELL SITE:KING/VELMA</t>
  </si>
  <si>
    <t>OLMSTEAD:PECAN/BUTTERNUT:NEW 5HP PUMP</t>
  </si>
  <si>
    <t>DCP:12/10/12:FARM EQUIPMENT V SRVC</t>
  </si>
  <si>
    <t>MRRP RMP New Harmony MW (Roxberry Peak)</t>
  </si>
  <si>
    <t>TOO PCN12 O'REILLY ACCOM. 870 N MAIN</t>
  </si>
  <si>
    <t>JIM TURNER,2LOT SUBD, 344N 50W, TOOELE</t>
  </si>
  <si>
    <t>TOO PCN12 O'REILLY PERM SVC 870 N MAIN</t>
  </si>
  <si>
    <t>TOO12 CORRECT VOLT PROB,161 RODEO,STOCKT</t>
  </si>
  <si>
    <t>PCN16 SYSTEM UPGRADE - LOOP SUB</t>
  </si>
  <si>
    <t>SHASTA S NELSON 192 E 1500 S</t>
  </si>
  <si>
    <t>MICHAEL ESKELSON 1368 S 500 W</t>
  </si>
  <si>
    <t>BISHOP HOMES, LLC 1897 S 120 E</t>
  </si>
  <si>
    <t>BEN LIEBHARDT 3524 E 2250 S</t>
  </si>
  <si>
    <t>PROSPECT;5W16;RUSSEL CR. ROAD WIDN.</t>
  </si>
  <si>
    <t>FERNDALE:5W106:RECONDUCTOR: OM HWY</t>
  </si>
  <si>
    <t>NELSON IRRIGATION REA REMOVAL 848 AIRPRT</t>
  </si>
  <si>
    <t>SYTSMA:DAIRY FACILITY:1266 IVARSON RD</t>
  </si>
  <si>
    <t>BORLESKE STADIUM:SRVC UPGRD:409 E REES</t>
  </si>
  <si>
    <t>INGHAM&amp;SONS:40VFD IRRIGATION:414 MAXFILD</t>
  </si>
  <si>
    <t>DWAS/2013/C/DN4</t>
  </si>
  <si>
    <t>THE 742: D. LEONHARDT 286 RED LANE</t>
  </si>
  <si>
    <t>PROCK:NEW HOME:84002 EDWARDS RD, M FREWT</t>
  </si>
  <si>
    <t>EVANS FRUIT CO: 75HP IRR: SMNTVW EXT RD</t>
  </si>
  <si>
    <t>1/2 T 4X4 PICKUP</t>
  </si>
  <si>
    <t>DWAS/2011/C/VRV</t>
  </si>
  <si>
    <t>Washington Repl Deteriorated Vehicles</t>
  </si>
  <si>
    <t>TIET:5Y94:RPL POLE J/U:1340 THOMPSON RD</t>
  </si>
  <si>
    <t>WILY:5Y380:CORRECT TRESPASS:22350 AHTANM</t>
  </si>
  <si>
    <t>K.BROADBENT:UG SERV FEED:520 RAYSYMMONDS</t>
  </si>
  <si>
    <t>KUHN:RV PLUG-IN:540 N. OLDEN WAY</t>
  </si>
  <si>
    <t>R.VALENCIA:XFMR/SERV/NEWHOME:1634S19THAV</t>
  </si>
  <si>
    <t>HOWARD:REMODEL ADDED LOAD:461 LANCASTER</t>
  </si>
  <si>
    <t>CTYOYAK:3PH PUMP SERV:FRONT&amp;MLK</t>
  </si>
  <si>
    <t>YRK-5G163-INT. LANG &amp; MINER ST-CABLE REP</t>
  </si>
  <si>
    <t>GRH,5G7,PRI B POLE, EASY ST, OBERLIN,YRK</t>
  </si>
  <si>
    <t>Wasco 7K1 replace DPU relay-CANCELLED</t>
  </si>
  <si>
    <t>LINE 5 3L155 BOTTLE REPLACMENT</t>
  </si>
  <si>
    <t>TCAL/2013/C/TRF</t>
  </si>
  <si>
    <t>Calif - Rplc- OH Trans-Othr</t>
  </si>
  <si>
    <t>SGRLF:061084:RPL RTTN STCTR:5/37</t>
  </si>
  <si>
    <t>Cold Springs to Wallula 230kV Trans Line</t>
  </si>
  <si>
    <t>TIOR/2011/C/003</t>
  </si>
  <si>
    <t>Q260-263 TERNA Buttercreek QF Intercon</t>
  </si>
  <si>
    <t>90TH SO.-TAYLORSVILLE 138 KV REBUILD.</t>
  </si>
  <si>
    <t>WEBER-DEVILS SLIDE #1 REPLACE "A" STR'S.</t>
  </si>
  <si>
    <t>TERMINAL-WEBER 46 KV REPLACE "A" COND.</t>
  </si>
  <si>
    <t>TUTH/2013/C/TRE</t>
  </si>
  <si>
    <t>068043 LINE 43 REPLACE GUYS/ANCHORS</t>
  </si>
  <si>
    <t>LINE 33 REPLACE GUY STUB 15A/024</t>
  </si>
  <si>
    <t>ORD ILR-EAGLE</t>
  </si>
  <si>
    <t>Eagle Cliff Trail Feasibility Study</t>
  </si>
  <si>
    <t>123885717</t>
  </si>
  <si>
    <t>Currant Creek 2</t>
  </si>
  <si>
    <t>OCCK/2012/C/100</t>
  </si>
  <si>
    <t>Currant Creek 2 Build</t>
  </si>
  <si>
    <t>1849</t>
  </si>
  <si>
    <t>124146872</t>
  </si>
  <si>
    <t>WBS CITC/2009/C/358/CVPPCCC</t>
  </si>
  <si>
    <t>124146873</t>
  </si>
  <si>
    <t>WBS CITC/2009/C/358/CVPWCCC</t>
  </si>
  <si>
    <t>124112605</t>
  </si>
  <si>
    <t>WBS DALB/2012/C/DM9/5707594</t>
  </si>
  <si>
    <t>124112552</t>
  </si>
  <si>
    <t>WBS DALB/2012/C/DN1/5695356</t>
  </si>
  <si>
    <t>124112446</t>
  </si>
  <si>
    <t>WBS DALB/2012/C/DN2/5656262</t>
  </si>
  <si>
    <t>124148435</t>
  </si>
  <si>
    <t>WBS DALB/2012/C/DN2/5659333</t>
  </si>
  <si>
    <t>124137895</t>
  </si>
  <si>
    <t>WBS DALB/2012/C/DN2/5670246</t>
  </si>
  <si>
    <t>124112416</t>
  </si>
  <si>
    <t>WBS DALB/2012/C/DN2/5694421</t>
  </si>
  <si>
    <t>124148459</t>
  </si>
  <si>
    <t>WBS DALB/2012/C/DN6/5722643</t>
  </si>
  <si>
    <t>124125047</t>
  </si>
  <si>
    <t>WBS DALT/2012/C/DN1/5642303</t>
  </si>
  <si>
    <t>124125001</t>
  </si>
  <si>
    <t>WBS DAME/2012/C/DM9/5693745</t>
  </si>
  <si>
    <t>124112504</t>
  </si>
  <si>
    <t>WBS DAME/2012/C/DM9/5702767</t>
  </si>
  <si>
    <t>124112534</t>
  </si>
  <si>
    <t>WBS DAME/2012/C/DM9/5710257</t>
  </si>
  <si>
    <t>124112596</t>
  </si>
  <si>
    <t>WBS DAME/2012/C/DN1/5681006</t>
  </si>
  <si>
    <t>124124703</t>
  </si>
  <si>
    <t>WBS DAME/2012/C/DN1/5705658</t>
  </si>
  <si>
    <t>124112419</t>
  </si>
  <si>
    <t>WBS DAME/2012/C/DN2/5694959</t>
  </si>
  <si>
    <t>124123911</t>
  </si>
  <si>
    <t>WBS DAME/2012/C/DN6/5642268</t>
  </si>
  <si>
    <t>124137888</t>
  </si>
  <si>
    <t>WBS DAME/2012/C/DN6/5666523</t>
  </si>
  <si>
    <t>124125083</t>
  </si>
  <si>
    <t>WBS DAME/2012/C/DN7/5672238</t>
  </si>
  <si>
    <t>124112422</t>
  </si>
  <si>
    <t>WBS DAME/2012/C/DRB/5709167</t>
  </si>
  <si>
    <t>124124992</t>
  </si>
  <si>
    <t>WBS DAME/2012/C/DRC/5672978</t>
  </si>
  <si>
    <t>124112543</t>
  </si>
  <si>
    <t>WBS DAME/2012/C/DRC/5725547</t>
  </si>
  <si>
    <t>124128392</t>
  </si>
  <si>
    <t>WBS DAME/2013/C/DM9/5713975</t>
  </si>
  <si>
    <t>124133386</t>
  </si>
  <si>
    <t>WBS DAME/2013/C/DN2/5714398</t>
  </si>
  <si>
    <t>124112546</t>
  </si>
  <si>
    <t>WBS DAME/2013/C/DN2/5726517</t>
  </si>
  <si>
    <t>124148416</t>
  </si>
  <si>
    <t>WBS DAST/2012/C/DN2/5667953</t>
  </si>
  <si>
    <t>124148419</t>
  </si>
  <si>
    <t>WBS DAST/2012/C/DN2/5672303</t>
  </si>
  <si>
    <t>124125064</t>
  </si>
  <si>
    <t>WBS DBEN/2012/C/DN1/5672831</t>
  </si>
  <si>
    <t>124120435</t>
  </si>
  <si>
    <t>WBS DCAS/2012/C/DM2/5704738</t>
  </si>
  <si>
    <t>124112474</t>
  </si>
  <si>
    <t>WBS DCAS/2012/C/DM2/5704896</t>
  </si>
  <si>
    <t>124112462</t>
  </si>
  <si>
    <t>WBS DCAS/2012/C/DM9/5674730</t>
  </si>
  <si>
    <t>124148429</t>
  </si>
  <si>
    <t>WBS DCAS/2012/C/DN1/5655046</t>
  </si>
  <si>
    <t>124148432</t>
  </si>
  <si>
    <t>WBS DCAS/2012/C/DN1/5655047</t>
  </si>
  <si>
    <t>124112459</t>
  </si>
  <si>
    <t>WBS DCAS/2012/C/DN1/5669657</t>
  </si>
  <si>
    <t>124148450</t>
  </si>
  <si>
    <t>WBS DCAS/2012/C/DN1/5690444</t>
  </si>
  <si>
    <t>124112471</t>
  </si>
  <si>
    <t>WBS DCAS/2012/C/DN2/5700741</t>
  </si>
  <si>
    <t>124112501</t>
  </si>
  <si>
    <t>WBS DCAS/2012/C/DN2/5702755</t>
  </si>
  <si>
    <t>124112468</t>
  </si>
  <si>
    <t>WBS DCAS/2012/C/DN6/5696212</t>
  </si>
  <si>
    <t>124120431</t>
  </si>
  <si>
    <t>WBS DCAS/2013/C/DN1/5710053</t>
  </si>
  <si>
    <t>124120430</t>
  </si>
  <si>
    <t>WBS DCAS/2013/C/DN2/5716640</t>
  </si>
  <si>
    <t>124125620</t>
  </si>
  <si>
    <t>124112510</t>
  </si>
  <si>
    <t>WBS DCAS/2013/C/DN2/5719752</t>
  </si>
  <si>
    <t>124112611</t>
  </si>
  <si>
    <t>WBS DCAS/2013/C/DRB/5731479</t>
  </si>
  <si>
    <t>124133377</t>
  </si>
  <si>
    <t>WBS DCED/2012/C/DM9/5671351</t>
  </si>
  <si>
    <t>124124947</t>
  </si>
  <si>
    <t>WBS DCED/2012/C/DN1/5666712</t>
  </si>
  <si>
    <t>124148444</t>
  </si>
  <si>
    <t>WBS DCED/2012/C/DN1/5674523</t>
  </si>
  <si>
    <t>124125007</t>
  </si>
  <si>
    <t>WBS DCED/2013/C/DRC/5736080</t>
  </si>
  <si>
    <t>124148456</t>
  </si>
  <si>
    <t>WBS DCOD/2012/C/DM9/5702074</t>
  </si>
  <si>
    <t>124112480</t>
  </si>
  <si>
    <t>WBS DCOO/2012/C/DM6/5729621</t>
  </si>
  <si>
    <t>124112483</t>
  </si>
  <si>
    <t>WBS DCOO/2012/C/DM6/5729629</t>
  </si>
  <si>
    <t>124148413</t>
  </si>
  <si>
    <t>WBS DCOO/2012/C/DRD/5737582</t>
  </si>
  <si>
    <t>124166057</t>
  </si>
  <si>
    <t>124120432</t>
  </si>
  <si>
    <t>WBS DCOO/2013/C/DM6/5729620</t>
  </si>
  <si>
    <t>124125044</t>
  </si>
  <si>
    <t>WBS DCRE/2012/C/DM4/5632328</t>
  </si>
  <si>
    <t>124112489</t>
  </si>
  <si>
    <t>WBS DCRE/2012/C/DRI/5735467</t>
  </si>
  <si>
    <t>124148438</t>
  </si>
  <si>
    <t>WBS DDAL/2012/C/DN1/5667168</t>
  </si>
  <si>
    <t>124124706</t>
  </si>
  <si>
    <t>WBS DDOU/2011/C/DN3/5528339</t>
  </si>
  <si>
    <t>124125012</t>
  </si>
  <si>
    <t>WBS DDOU/2012/C/DN2/5653865</t>
  </si>
  <si>
    <t>124112498</t>
  </si>
  <si>
    <t>WBS DDOU/2012/C/DN3/5693197</t>
  </si>
  <si>
    <t>124112558</t>
  </si>
  <si>
    <t>WBS DDOU/2012/C/DRA/5698214</t>
  </si>
  <si>
    <t>124135416</t>
  </si>
  <si>
    <t>WBS DDOU/2013/C/DN3/5733046</t>
  </si>
  <si>
    <t>124135419</t>
  </si>
  <si>
    <t>WBS DDOU/2013/C/DN3/5733047</t>
  </si>
  <si>
    <t>124112537</t>
  </si>
  <si>
    <t>WBS DENT/2012/C/DM9/5713039</t>
  </si>
  <si>
    <t>124112507</t>
  </si>
  <si>
    <t>WBS DEVA/2012/C/DN1/5705564</t>
  </si>
  <si>
    <t>124137892</t>
  </si>
  <si>
    <t>WBS DGRA/2012/C/DN1/5668946</t>
  </si>
  <si>
    <t>124148441</t>
  </si>
  <si>
    <t>WBS DGRA/2012/C/DN1/5674025</t>
  </si>
  <si>
    <t>124133340</t>
  </si>
  <si>
    <t>WBS DGRA/2012/C/DRC/5661016</t>
  </si>
  <si>
    <t>124133343</t>
  </si>
  <si>
    <t>WBS DGRA/2012/C/DRC/5661021</t>
  </si>
  <si>
    <t>124133346</t>
  </si>
  <si>
    <t>WBS DGRA/2012/C/DRC/5661753</t>
  </si>
  <si>
    <t>124133349</t>
  </si>
  <si>
    <t>WBS DGRA/2012/C/DRC/5662712</t>
  </si>
  <si>
    <t>124133355</t>
  </si>
  <si>
    <t>WBS DGRA/2012/C/DRC/5663127</t>
  </si>
  <si>
    <t>124133398</t>
  </si>
  <si>
    <t>WBS DGRA/2012/C/DRC/5663538</t>
  </si>
  <si>
    <t>124125074</t>
  </si>
  <si>
    <t>WBS DHER/2010/C/DN2/5428555</t>
  </si>
  <si>
    <t>124112447</t>
  </si>
  <si>
    <t>WBS DHER/2012/C/DN2/5725161</t>
  </si>
  <si>
    <t>124125032</t>
  </si>
  <si>
    <t>WBS DHER/2012/C/DN3/5576324</t>
  </si>
  <si>
    <t>124125080</t>
  </si>
  <si>
    <t>WBS DHER/2012/C/DN3/5644830</t>
  </si>
  <si>
    <t>124112573</t>
  </si>
  <si>
    <t>WBS DHER/2013/C/DRB/5735862</t>
  </si>
  <si>
    <t>124133352</t>
  </si>
  <si>
    <t>WBS DHOO/2012/C/DN2/5662777</t>
  </si>
  <si>
    <t>124146959</t>
  </si>
  <si>
    <t>WBS DJOR/2010/C/DM9/10041381</t>
  </si>
  <si>
    <t>124123896</t>
  </si>
  <si>
    <t>WBS DJOR/2011/C/DN6/5526955</t>
  </si>
  <si>
    <t>124123899</t>
  </si>
  <si>
    <t>WBS DJOR/2011/C/DN6/5538078</t>
  </si>
  <si>
    <t>124123902</t>
  </si>
  <si>
    <t>WBS DJOR/2011/C/DN6/5540074</t>
  </si>
  <si>
    <t>124112443</t>
  </si>
  <si>
    <t>WBS DJOR/2012/C/DM1/5716718</t>
  </si>
  <si>
    <t>124124953</t>
  </si>
  <si>
    <t>WBS DJOR/2012/C/DM2/5672824</t>
  </si>
  <si>
    <t>124124944</t>
  </si>
  <si>
    <t>WBS DJOR/2012/C/DM7/5660833</t>
  </si>
  <si>
    <t>124123908</t>
  </si>
  <si>
    <t>WBS DJOR/2012/C/DM9/5637657</t>
  </si>
  <si>
    <t>124124923</t>
  </si>
  <si>
    <t>WBS DJOR/2012/C/DM9/5653039</t>
  </si>
  <si>
    <t>124124926</t>
  </si>
  <si>
    <t>WBS DJOR/2012/C/DM9/5653701</t>
  </si>
  <si>
    <t>124124929</t>
  </si>
  <si>
    <t>WBS DJOR/2012/C/DM9/5653983</t>
  </si>
  <si>
    <t>124112453</t>
  </si>
  <si>
    <t>WBS DJOR/2012/C/DM9/5657279</t>
  </si>
  <si>
    <t>124112456</t>
  </si>
  <si>
    <t>WBS DJOR/2012/C/DM9/5658183</t>
  </si>
  <si>
    <t>124112492</t>
  </si>
  <si>
    <t>WBS DJOR/2012/C/DM9/5665416</t>
  </si>
  <si>
    <t>124112525</t>
  </si>
  <si>
    <t>WBS DJOR/2012/C/DM9/5698441</t>
  </si>
  <si>
    <t>124124983</t>
  </si>
  <si>
    <t>WBS DJOR/2012/C/DN1/5653937</t>
  </si>
  <si>
    <t>124124986</t>
  </si>
  <si>
    <t>WBS DJOR/2012/C/DN1/5666177</t>
  </si>
  <si>
    <t>124120433</t>
  </si>
  <si>
    <t>WBS DJOR/2012/C/DN1/5714118</t>
  </si>
  <si>
    <t>124124965</t>
  </si>
  <si>
    <t>WBS DJOR/2012/C/DN2/5621441</t>
  </si>
  <si>
    <t>124125456</t>
  </si>
  <si>
    <t>124124971</t>
  </si>
  <si>
    <t>WBS DJOR/2012/C/DN2/5646166</t>
  </si>
  <si>
    <t>124124980</t>
  </si>
  <si>
    <t>WBS DJOR/2012/C/DN2/5653873</t>
  </si>
  <si>
    <t>124124995</t>
  </si>
  <si>
    <t>WBS DJOR/2012/C/DN2/5674646</t>
  </si>
  <si>
    <t>124112519</t>
  </si>
  <si>
    <t>WBS DJOR/2012/C/DN2/5693761</t>
  </si>
  <si>
    <t>124124968</t>
  </si>
  <si>
    <t>WBS DJOR/2012/C/DN6/5636526</t>
  </si>
  <si>
    <t>124124977</t>
  </si>
  <si>
    <t>WBS DJOR/2012/C/DN6/5653819</t>
  </si>
  <si>
    <t>124124989</t>
  </si>
  <si>
    <t>WBS DJOR/2012/C/DN6/5668605</t>
  </si>
  <si>
    <t>124125067</t>
  </si>
  <si>
    <t>WBS DJOR/2012/C/DN6/5674688</t>
  </si>
  <si>
    <t>124135413</t>
  </si>
  <si>
    <t>WBS DJOR/2013/C/DM9/5732629</t>
  </si>
  <si>
    <t>124112495</t>
  </si>
  <si>
    <t>WBS DKEM/2012/C/DN2/5686371</t>
  </si>
  <si>
    <t>124137901</t>
  </si>
  <si>
    <t>WBS DKFC/2012/C/DM9/5705662</t>
  </si>
  <si>
    <t>124137904</t>
  </si>
  <si>
    <t>WBS DKFC/2012/C/DM9/5705663</t>
  </si>
  <si>
    <t>124125077</t>
  </si>
  <si>
    <t>WBS DKFC/2012/C/DN2/5607935</t>
  </si>
  <si>
    <t>124137907</t>
  </si>
  <si>
    <t>WBS DKFC/2012/C/DN2/5707095</t>
  </si>
  <si>
    <t>124148422</t>
  </si>
  <si>
    <t>WBS DKLA/2012/C/DN1/5723810</t>
  </si>
  <si>
    <t>124133364</t>
  </si>
  <si>
    <t>WBS DLAR/2012/C/DM9/5702759</t>
  </si>
  <si>
    <t>124133367</t>
  </si>
  <si>
    <t>WBS DLAR/2012/C/DRK/5721089</t>
  </si>
  <si>
    <t>124133407</t>
  </si>
  <si>
    <t>WBS DLAY/2013/C/DRI/5737049</t>
  </si>
  <si>
    <t>124136925</t>
  </si>
  <si>
    <t>WBS DLIN/2011/C/DN2/5607536</t>
  </si>
  <si>
    <t>124133607</t>
  </si>
  <si>
    <t>WBS DLOV/2012/C/DM6/5720533</t>
  </si>
  <si>
    <t>124112599</t>
  </si>
  <si>
    <t>WBS DMED/2012/C/DM9/5688038</t>
  </si>
  <si>
    <t>124133358</t>
  </si>
  <si>
    <t>WBS DMED/2012/C/DN1/5664239</t>
  </si>
  <si>
    <t>124125089</t>
  </si>
  <si>
    <t>WBS DMED/2012/C/DRC/5700352</t>
  </si>
  <si>
    <t>124128381</t>
  </si>
  <si>
    <t>WBS DMET/2010/C/DN2/5335502</t>
  </si>
  <si>
    <t>124125015</t>
  </si>
  <si>
    <t>WBS DMET/2012/C/DM2/5656340</t>
  </si>
  <si>
    <t>124112602</t>
  </si>
  <si>
    <t>WBS DMET/2012/C/DM9/5693556</t>
  </si>
  <si>
    <t>124148453</t>
  </si>
  <si>
    <t>WBS DMET/2012/C/DM9/5698842</t>
  </si>
  <si>
    <t>124125052</t>
  </si>
  <si>
    <t>WBS DMET/2012/C/DN1/5662722</t>
  </si>
  <si>
    <t>124112531</t>
  </si>
  <si>
    <t>WBS DMET/2012/C/DN1/5706625</t>
  </si>
  <si>
    <t>124146604</t>
  </si>
  <si>
    <t>WBS DMET/2012/C/DN2/5601932</t>
  </si>
  <si>
    <t>124107976</t>
  </si>
  <si>
    <t>WBS DMET/2012/C/DN2/5667917</t>
  </si>
  <si>
    <t>124137898</t>
  </si>
  <si>
    <t>WBS DMET/2012/C/DN2/5684836</t>
  </si>
  <si>
    <t>124133404</t>
  </si>
  <si>
    <t>WBS DMET/2013/C/DM9/5729342</t>
  </si>
  <si>
    <t>124125024</t>
  </si>
  <si>
    <t>WBS DMOA/2012/C/DM9/5670782</t>
  </si>
  <si>
    <t>124125027</t>
  </si>
  <si>
    <t>WBS DMOA/2012/C/DM9/5689548</t>
  </si>
  <si>
    <t>124148463</t>
  </si>
  <si>
    <t>WBS DMOA/2012/C/DN2/5652068</t>
  </si>
  <si>
    <t>124125018</t>
  </si>
  <si>
    <t>WBS DMOA/2012/C/DN2/5664679</t>
  </si>
  <si>
    <t>124112570</t>
  </si>
  <si>
    <t>WBS DMOA/2013/C/DM2/5730486</t>
  </si>
  <si>
    <t>124106210</t>
  </si>
  <si>
    <t>WBS DMON/2012/C/DN1/5671797</t>
  </si>
  <si>
    <t>124112586</t>
  </si>
  <si>
    <t>WBS DMON/2012/C/DN1/5694727</t>
  </si>
  <si>
    <t>124112413</t>
  </si>
  <si>
    <t>WBS DMON/2012/C/DN4/5685979</t>
  </si>
  <si>
    <t>124112465</t>
  </si>
  <si>
    <t>WBS DMTS/2012/C/DN2/5693367</t>
  </si>
  <si>
    <t>124125035</t>
  </si>
  <si>
    <t>WBS DOGD/2011/C/DRA/5595105</t>
  </si>
  <si>
    <t>124124932</t>
  </si>
  <si>
    <t>WBS DOGD/2012/C/DM9/5655877</t>
  </si>
  <si>
    <t>124146716</t>
  </si>
  <si>
    <t>124112561</t>
  </si>
  <si>
    <t>WBS DOGD/2012/C/DM9/5712049</t>
  </si>
  <si>
    <t>124124920</t>
  </si>
  <si>
    <t>WBS DOGD/2012/C/DN1/5651815</t>
  </si>
  <si>
    <t>124112555</t>
  </si>
  <si>
    <t>WBS DOGD/2012/C/DN1/5697253</t>
  </si>
  <si>
    <t>124124917</t>
  </si>
  <si>
    <t>WBS DOGD/2012/C/DN2/5649153</t>
  </si>
  <si>
    <t>124123905</t>
  </si>
  <si>
    <t>WBS DOGD/2012/C/DN6/5621542</t>
  </si>
  <si>
    <t>124124950</t>
  </si>
  <si>
    <t>WBS DOGD/2012/C/DN6/5667219</t>
  </si>
  <si>
    <t>124112577</t>
  </si>
  <si>
    <t>WBS DOGD/2012/C/DN7/5661367</t>
  </si>
  <si>
    <t>124107911</t>
  </si>
  <si>
    <t>124112486</t>
  </si>
  <si>
    <t>WBS DPAR/2013/C/DN4/5733981</t>
  </si>
  <si>
    <t>124125086</t>
  </si>
  <si>
    <t>WBS DPEN/2012/C/DN4/5686929</t>
  </si>
  <si>
    <t>124112513</t>
  </si>
  <si>
    <t>WBS DPRC/2012/C/DRD/5670157</t>
  </si>
  <si>
    <t>124112564</t>
  </si>
  <si>
    <t>WBS DPRC/2013/C/DN1/5715907</t>
  </si>
  <si>
    <t>124112567</t>
  </si>
  <si>
    <t>WBS DPRC/2013/C/DN2/5722134</t>
  </si>
  <si>
    <t>124133401</t>
  </si>
  <si>
    <t>WBS DPRC/2013/C/DN2/5727108</t>
  </si>
  <si>
    <t>124125038</t>
  </si>
  <si>
    <t>WBS DPRE/2012/C/DN4/5622874</t>
  </si>
  <si>
    <t>124112580</t>
  </si>
  <si>
    <t>WBS DRAW/2012/C/DN2/5663852</t>
  </si>
  <si>
    <t>124112583</t>
  </si>
  <si>
    <t>WBS DRAW/2012/C/DN2/5678386</t>
  </si>
  <si>
    <t>124146717</t>
  </si>
  <si>
    <t>124125021</t>
  </si>
  <si>
    <t>WBS DRIC/2012/C/DN1/5669704</t>
  </si>
  <si>
    <t>124112522</t>
  </si>
  <si>
    <t>WBS DRIC/2012/C/DN1/5696332</t>
  </si>
  <si>
    <t>124133389</t>
  </si>
  <si>
    <t>WBS DRIC/2012/C/DN1/5702683</t>
  </si>
  <si>
    <t>124112528</t>
  </si>
  <si>
    <t>WBS DRIC/2012/C/DN1/5703533</t>
  </si>
  <si>
    <t>124112428</t>
  </si>
  <si>
    <t>WBS DRIC/2012/C/DN4/5715755</t>
  </si>
  <si>
    <t>124112540</t>
  </si>
  <si>
    <t>WBS DRIC/2012/C/DN4/5717657</t>
  </si>
  <si>
    <t>124112477</t>
  </si>
  <si>
    <t>WBS DRIC/2012/C/DRC/5724271</t>
  </si>
  <si>
    <t>124146987</t>
  </si>
  <si>
    <t>WBS DRIV/2011/C/003/SALE</t>
  </si>
  <si>
    <t>124112549</t>
  </si>
  <si>
    <t>WBS DROC/2012/C/DM9/5670960</t>
  </si>
  <si>
    <t>124112592</t>
  </si>
  <si>
    <t>WBS DROC/2012/C/DN2/5635245</t>
  </si>
  <si>
    <t>124112610</t>
  </si>
  <si>
    <t>WBS DROC/2012/C/DN2/5635268</t>
  </si>
  <si>
    <t>124124998</t>
  </si>
  <si>
    <t>WBS DROC/2012/C/DN2/5686175</t>
  </si>
  <si>
    <t>124125041</t>
  </si>
  <si>
    <t>WBS DROS/2012/C/DM6/5631867</t>
  </si>
  <si>
    <t>124125061</t>
  </si>
  <si>
    <t>WBS DROS/2012/C/DN1/5672256</t>
  </si>
  <si>
    <t>124128388</t>
  </si>
  <si>
    <t>WBS DROS/2013/C/DRC/5713771</t>
  </si>
  <si>
    <t>124112434</t>
  </si>
  <si>
    <t>WBS DSHE/2012/C/DM6/5715243</t>
  </si>
  <si>
    <t>124112437</t>
  </si>
  <si>
    <t>WBS DSHE/2012/C/DM6/5715249</t>
  </si>
  <si>
    <t>124112425</t>
  </si>
  <si>
    <t>WBS DSHE/2012/C/DM6/5715265</t>
  </si>
  <si>
    <t>124112440</t>
  </si>
  <si>
    <t>WBS DSHE/2012/C/DM6/5715274</t>
  </si>
  <si>
    <t>124148447</t>
  </si>
  <si>
    <t>WBS DSTA/2012/C/DM9/5675561</t>
  </si>
  <si>
    <t>124124914</t>
  </si>
  <si>
    <t>WBS DTOO/2012/C/DM9/5647461</t>
  </si>
  <si>
    <t>124125055</t>
  </si>
  <si>
    <t>WBS DTOO/2012/C/DN2/5666417</t>
  </si>
  <si>
    <t>124125070</t>
  </si>
  <si>
    <t>WBS DTOO/2012/C/DN2/5676653</t>
  </si>
  <si>
    <t>124133410</t>
  </si>
  <si>
    <t>WBS DTOO/2012/C/DN2/5703957</t>
  </si>
  <si>
    <t>124137910</t>
  </si>
  <si>
    <t>WBS DTOO/2012/C/DN2/5710189</t>
  </si>
  <si>
    <t>124124711</t>
  </si>
  <si>
    <t>WBS DTOO/2012/D/DNY/5696887</t>
  </si>
  <si>
    <t>124125058</t>
  </si>
  <si>
    <t>WBS DTRE/2012/C/DN2/5667076</t>
  </si>
  <si>
    <t>124125482</t>
  </si>
  <si>
    <t>124124938</t>
  </si>
  <si>
    <t>WBS DVER/2012/C/DN1/5656527</t>
  </si>
  <si>
    <t>124133361</t>
  </si>
  <si>
    <t>WBS DVER/2012/C/DN2/5690209</t>
  </si>
  <si>
    <t>124112589</t>
  </si>
  <si>
    <t>WBS DWAL/2012/C/DM6/5620149</t>
  </si>
  <si>
    <t>124124935</t>
  </si>
  <si>
    <t>WBS DWOR/2012/C/DN1/5656019</t>
  </si>
  <si>
    <t>124124941</t>
  </si>
  <si>
    <t>WBS DWOR/2012/C/DN1/5656823</t>
  </si>
  <si>
    <t>124133395</t>
  </si>
  <si>
    <t>WBS DWOR/2012/C/DN1/5686315</t>
  </si>
  <si>
    <t>124124956</t>
  </si>
  <si>
    <t>WBS DWOR/2012/C/DN1/5699845</t>
  </si>
  <si>
    <t>124133392</t>
  </si>
  <si>
    <t>WBS DWOR/2012/C/DN3/5634574</t>
  </si>
  <si>
    <t>124120434</t>
  </si>
  <si>
    <t>WBS DWYO/2012/C/DWR/5632892</t>
  </si>
  <si>
    <t>124112450</t>
  </si>
  <si>
    <t>WBS DYAK/2012/C/DN4/5650491</t>
  </si>
  <si>
    <t>124112516</t>
  </si>
  <si>
    <t>WBS DYRE/2012/C/DM7/5693108</t>
  </si>
  <si>
    <t>124133374</t>
  </si>
  <si>
    <t>WBS DYRE/2012/C/DN1/5666056</t>
  </si>
  <si>
    <t>124133380</t>
  </si>
  <si>
    <t>WBS DYRE/2012/C/DN2/5689178</t>
  </si>
  <si>
    <t>124133383</t>
  </si>
  <si>
    <t>WBS DYRE/2012/C/DN4/5701705</t>
  </si>
  <si>
    <t>124112431</t>
  </si>
  <si>
    <t>WBS DYRE/2012/C/DRC/5605941</t>
  </si>
  <si>
    <t>124133371</t>
  </si>
  <si>
    <t>WBS DYRE/2012/C/DRC/5605942</t>
  </si>
  <si>
    <t>124124961</t>
  </si>
  <si>
    <t>WBS TCAS/2010/C/001/5490100</t>
  </si>
  <si>
    <t>124143214</t>
  </si>
  <si>
    <t>WBS TOGD/2012/C/003/SALE</t>
  </si>
  <si>
    <t>124122233</t>
  </si>
  <si>
    <t>124133608</t>
  </si>
  <si>
    <t>WBS TYRE/2011/C/002/5538731</t>
  </si>
  <si>
    <t>124124974</t>
  </si>
  <si>
    <t>WBS TYRE/2011/C/823/5651052</t>
  </si>
  <si>
    <t>124125004</t>
  </si>
  <si>
    <t>WBS TYRE/2011/C/823/5718306</t>
  </si>
  <si>
    <t>124140325</t>
  </si>
  <si>
    <t>WBS TZBE/2008/C/LR1/10035006</t>
  </si>
  <si>
    <t>124122545</t>
  </si>
  <si>
    <t>WBS TZPR/2010/C/TR6/10041407</t>
  </si>
  <si>
    <t>124122547</t>
  </si>
  <si>
    <t>WBS TZPR/2012/C/TR6/10047121</t>
  </si>
  <si>
    <t>124136928</t>
  </si>
  <si>
    <t>WBS TZSL/2009/C/005/5541866</t>
  </si>
  <si>
    <t>124146880</t>
  </si>
  <si>
    <t>WBS CITS/2012/C/333/SR2443</t>
  </si>
  <si>
    <t>124141459</t>
  </si>
  <si>
    <t>124145350</t>
  </si>
  <si>
    <t>124163307</t>
  </si>
  <si>
    <t>124161261</t>
  </si>
  <si>
    <t>124148425</t>
  </si>
  <si>
    <t>WBS DJOR/2012/C/DRB/5732014</t>
  </si>
  <si>
    <t>124165805</t>
  </si>
  <si>
    <t>124125090</t>
  </si>
  <si>
    <t>WBS DJOR/2013/C/DN1/5735721</t>
  </si>
  <si>
    <t>124125028</t>
  </si>
  <si>
    <t>WBS DMOA/2013/C/DN2/5720125</t>
  </si>
  <si>
    <t>124125029</t>
  </si>
  <si>
    <t>WBS DMOA/2013/C/DN2/5733160</t>
  </si>
  <si>
    <t>124125008</t>
  </si>
  <si>
    <t>WBS DMOA/2013/C/DN2/5736662</t>
  </si>
  <si>
    <t>124148426</t>
  </si>
  <si>
    <t>WBS DROS/2013/C/DM6/5742400</t>
  </si>
  <si>
    <t>124112574</t>
  </si>
  <si>
    <t>WBS DROS/2013/C/DN6/5739092</t>
  </si>
  <si>
    <t>124164583</t>
  </si>
  <si>
    <t>124124958</t>
  </si>
  <si>
    <t>WBS DSTA/2013/C/DN1/5740429</t>
  </si>
  <si>
    <t>124162066</t>
  </si>
  <si>
    <t>124137911</t>
  </si>
  <si>
    <t>WBS DWAL/2013/C/DN4/5724857</t>
  </si>
  <si>
    <t>124148412</t>
  </si>
  <si>
    <t>WBS DYAK/2013/C/DN4/5737021</t>
  </si>
  <si>
    <t>CITC/2009/C/358/CVPPCCC</t>
  </si>
  <si>
    <t>CITC/2009/C/358/CVPWCCC</t>
  </si>
  <si>
    <t>DALB/2012/C/DM9/5707594</t>
  </si>
  <si>
    <t>DALB/2012/C/DN1/5695356</t>
  </si>
  <si>
    <t>DALB/2012/C/DN2/5656262</t>
  </si>
  <si>
    <t>DALB/2012/C/DN2/5659333</t>
  </si>
  <si>
    <t>DALB/2012/C/DN2/5670246</t>
  </si>
  <si>
    <t>DALB/2012/C/DN2/5694421</t>
  </si>
  <si>
    <t>DALB/2012/C/DN6/5722643</t>
  </si>
  <si>
    <t>DALT/2012/C/DN1/5642303</t>
  </si>
  <si>
    <t>DAME/2012/C/DM9/5693745</t>
  </si>
  <si>
    <t>DAME/2012/C/DM9/5702767</t>
  </si>
  <si>
    <t>DAME/2012/C/DM9/5710257</t>
  </si>
  <si>
    <t>DAME/2012/C/DN1/5681006</t>
  </si>
  <si>
    <t>DAME/2012/C/DN1/5705658</t>
  </si>
  <si>
    <t>DAME/2012/C/DN2/5694959</t>
  </si>
  <si>
    <t>DAME/2012/C/DN6/5642268</t>
  </si>
  <si>
    <t>DAME/2012/C/DN6/5666523</t>
  </si>
  <si>
    <t>DAME/2012/C/DN7/5672238</t>
  </si>
  <si>
    <t>DAME/2012/C/DRB/5709167</t>
  </si>
  <si>
    <t>DAME/2012/C/DRC/5672978</t>
  </si>
  <si>
    <t>DAME/2012/C/DRC/5725547</t>
  </si>
  <si>
    <t>DAME/2013/C/DM9/5713975</t>
  </si>
  <si>
    <t>DAME/2013/C/DN2/5714398</t>
  </si>
  <si>
    <t>DAME/2013/C/DN2/5726517</t>
  </si>
  <si>
    <t>DAST/2012/C/DN2/5667953</t>
  </si>
  <si>
    <t>DAST/2012/C/DN2/5672303</t>
  </si>
  <si>
    <t>DBEN/2012/C/DN1/5672831</t>
  </si>
  <si>
    <t>DCAS/2012/C/DM2/5704738</t>
  </si>
  <si>
    <t>DCAS/2012/C/DM2/5704896</t>
  </si>
  <si>
    <t>DCAS/2012/C/DM9/5674730</t>
  </si>
  <si>
    <t>DCAS/2012/C/DN1/5655046</t>
  </si>
  <si>
    <t>DCAS/2012/C/DN1/5655047</t>
  </si>
  <si>
    <t>DCAS/2012/C/DN1/5669657</t>
  </si>
  <si>
    <t>DCAS/2012/C/DN1/5690444</t>
  </si>
  <si>
    <t>DCAS/2012/C/DN2/5700741</t>
  </si>
  <si>
    <t>DCAS/2012/C/DN2/5702755</t>
  </si>
  <si>
    <t>DCAS/2012/C/DN6/5696212</t>
  </si>
  <si>
    <t>DCAS/2013/C/DN1/5710053</t>
  </si>
  <si>
    <t>DCAS/2013/C/DN2/5716640</t>
  </si>
  <si>
    <t>DCAS/2013/C/DN2/5719752</t>
  </si>
  <si>
    <t>DCAS/2013/C/DRB/5731479</t>
  </si>
  <si>
    <t>DCED/2012/C/DM9/5671351</t>
  </si>
  <si>
    <t>DCED/2012/C/DN1/5666712</t>
  </si>
  <si>
    <t>DCED/2012/C/DN1/5674523</t>
  </si>
  <si>
    <t>DCED/2013/C/DRC/5736080</t>
  </si>
  <si>
    <t>DCOD/2012/C/DM9/5702074</t>
  </si>
  <si>
    <t>DCOO/2012/C/DM6/5729621</t>
  </si>
  <si>
    <t>DCOO/2012/C/DM6/5729629</t>
  </si>
  <si>
    <t>DCOO/2012/C/DRD/5737582</t>
  </si>
  <si>
    <t>DCOO/2013/C/DM6/5729620</t>
  </si>
  <si>
    <t>DCRE/2012/C/DM4/5632328</t>
  </si>
  <si>
    <t>DCRE/2012/C/DRI/5735467</t>
  </si>
  <si>
    <t>DDAL/2012/C/DN1/5667168</t>
  </si>
  <si>
    <t>DDOU/2011/C/DN3/5528339</t>
  </si>
  <si>
    <t>DDOU/2012/C/DN2/5653865</t>
  </si>
  <si>
    <t>DDOU/2012/C/DN3/5693197</t>
  </si>
  <si>
    <t>DDOU/2012/C/DRA/5698214</t>
  </si>
  <si>
    <t>DDOU/2013/C/DN3/5733046</t>
  </si>
  <si>
    <t>DDOU/2013/C/DN3/5733047</t>
  </si>
  <si>
    <t>DENT/2012/C/DM9/5713039</t>
  </si>
  <si>
    <t>DEVA/2012/C/DN1/5705564</t>
  </si>
  <si>
    <t>DGRA/2012/C/DN1/5668946</t>
  </si>
  <si>
    <t>DGRA/2012/C/DN1/5674025</t>
  </si>
  <si>
    <t>DGRA/2012/C/DRC/5661016</t>
  </si>
  <si>
    <t>DGRA/2012/C/DRC/5661021</t>
  </si>
  <si>
    <t>DGRA/2012/C/DRC/5661753</t>
  </si>
  <si>
    <t>DGRA/2012/C/DRC/5662712</t>
  </si>
  <si>
    <t>DGRA/2012/C/DRC/5663127</t>
  </si>
  <si>
    <t>DGRA/2012/C/DRC/5663538</t>
  </si>
  <si>
    <t>DHER/2010/C/DN2/5428555</t>
  </si>
  <si>
    <t>DHER/2012/C/DN2/5725161</t>
  </si>
  <si>
    <t>DHER/2012/C/DN3/5576324</t>
  </si>
  <si>
    <t>DHER/2012/C/DN3/5644830</t>
  </si>
  <si>
    <t>DHER/2013/C/DRB/5735862</t>
  </si>
  <si>
    <t>DHOO/2012/C/DN2/5662777</t>
  </si>
  <si>
    <t>DJOR/2010/C/DM9/10041381</t>
  </si>
  <si>
    <t>DJOR/2011/C/DN6/5526955</t>
  </si>
  <si>
    <t>DJOR/2011/C/DN6/5538078</t>
  </si>
  <si>
    <t>DJOR/2011/C/DN6/5540074</t>
  </si>
  <si>
    <t>DJOR/2012/C/DM1/5716718</t>
  </si>
  <si>
    <t>DJOR/2012/C/DM2/5672824</t>
  </si>
  <si>
    <t>DJOR/2012/C/DM7/5660833</t>
  </si>
  <si>
    <t>DJOR/2012/C/DM9/5637657</t>
  </si>
  <si>
    <t>DJOR/2012/C/DM9/5653039</t>
  </si>
  <si>
    <t>DJOR/2012/C/DM9/5653701</t>
  </si>
  <si>
    <t>DJOR/2012/C/DM9/5653983</t>
  </si>
  <si>
    <t>DJOR/2012/C/DM9/5657279</t>
  </si>
  <si>
    <t>DJOR/2012/C/DM9/5658183</t>
  </si>
  <si>
    <t>DJOR/2012/C/DM9/5665416</t>
  </si>
  <si>
    <t>DJOR/2012/C/DM9/5698441</t>
  </si>
  <si>
    <t>DJOR/2012/C/DN1/5653937</t>
  </si>
  <si>
    <t>DJOR/2012/C/DN1/5666177</t>
  </si>
  <si>
    <t>DJOR/2012/C/DN1/5714118</t>
  </si>
  <si>
    <t>DJOR/2012/C/DN2/5621441</t>
  </si>
  <si>
    <t>DJOR/2012/C/DN2/5646166</t>
  </si>
  <si>
    <t>DJOR/2012/C/DN2/5653873</t>
  </si>
  <si>
    <t>DJOR/2012/C/DN2/5674646</t>
  </si>
  <si>
    <t>DJOR/2012/C/DN2/5693761</t>
  </si>
  <si>
    <t>DJOR/2012/C/DN6/5636526</t>
  </si>
  <si>
    <t>DJOR/2012/C/DN6/5653819</t>
  </si>
  <si>
    <t>DJOR/2012/C/DN6/5668605</t>
  </si>
  <si>
    <t>DJOR/2012/C/DN6/5674688</t>
  </si>
  <si>
    <t>DJOR/2013/C/DM9/5732629</t>
  </si>
  <si>
    <t>DKEM/2012/C/DN2/5686371</t>
  </si>
  <si>
    <t>DKFC/2012/C/DM9/5705662</t>
  </si>
  <si>
    <t>DKFC/2012/C/DM9/5705663</t>
  </si>
  <si>
    <t>DKFC/2012/C/DN2/5607935</t>
  </si>
  <si>
    <t>DKFC/2012/C/DN2/5707095</t>
  </si>
  <si>
    <t>DKLA/2012/C/DN1/5723810</t>
  </si>
  <si>
    <t>DLAR/2012/C/DM9/5702759</t>
  </si>
  <si>
    <t>DLAR/2012/C/DRK/5721089</t>
  </si>
  <si>
    <t>DLAY/2013/C/DRI/5737049</t>
  </si>
  <si>
    <t>DLIN/2011/C/DN2/5607536</t>
  </si>
  <si>
    <t>DLOV/2012/C/DM6/5720533</t>
  </si>
  <si>
    <t>DMED/2012/C/DM9/5688038</t>
  </si>
  <si>
    <t>DMED/2012/C/DN1/5664239</t>
  </si>
  <si>
    <t>DMED/2012/C/DRC/5700352</t>
  </si>
  <si>
    <t>DMET/2010/C/DN2/5335502</t>
  </si>
  <si>
    <t>DMET/2012/C/DM2/5656340</t>
  </si>
  <si>
    <t>DMET/2012/C/DM9/5693556</t>
  </si>
  <si>
    <t>DMET/2012/C/DM9/5698842</t>
  </si>
  <si>
    <t>DMET/2012/C/DN1/5662722</t>
  </si>
  <si>
    <t>DMET/2012/C/DN1/5706625</t>
  </si>
  <si>
    <t>DMET/2012/C/DN2/5601932</t>
  </si>
  <si>
    <t>DMET/2012/C/DN2/5667917</t>
  </si>
  <si>
    <t>DMET/2012/C/DN2/5684836</t>
  </si>
  <si>
    <t>DMET/2013/C/DM9/5729342</t>
  </si>
  <si>
    <t>DMOA/2012/C/DM9/5670782</t>
  </si>
  <si>
    <t>DMOA/2012/C/DM9/5689548</t>
  </si>
  <si>
    <t>DMOA/2012/C/DN2/5652068</t>
  </si>
  <si>
    <t>DMOA/2012/C/DN2/5664679</t>
  </si>
  <si>
    <t>DMOA/2013/C/DM2/5730486</t>
  </si>
  <si>
    <t>DMON/2012/C/DN1/5671797</t>
  </si>
  <si>
    <t>DMON/2012/C/DN1/5694727</t>
  </si>
  <si>
    <t>DMON/2012/C/DN4/5685979</t>
  </si>
  <si>
    <t>DMTS/2012/C/DN2/5693367</t>
  </si>
  <si>
    <t>DOGD/2011/C/DRA/5595105</t>
  </si>
  <si>
    <t>DOGD/2012/C/DM9/5655877</t>
  </si>
  <si>
    <t>DOGD/2012/C/DM9/5712049</t>
  </si>
  <si>
    <t>DOGD/2012/C/DN1/5651815</t>
  </si>
  <si>
    <t>DOGD/2012/C/DN1/5697253</t>
  </si>
  <si>
    <t>DOGD/2012/C/DN2/5649153</t>
  </si>
  <si>
    <t>DOGD/2012/C/DN6/5621542</t>
  </si>
  <si>
    <t>DOGD/2012/C/DN6/5667219</t>
  </si>
  <si>
    <t>DOGD/2012/C/DN7/5661367</t>
  </si>
  <si>
    <t>DPAR/2013/C/DN4/5733981</t>
  </si>
  <si>
    <t>DPEN/2012/C/DN4/5686929</t>
  </si>
  <si>
    <t>DPRC/2012/C/DRD/5670157</t>
  </si>
  <si>
    <t>DPRC/2013/C/DN1/5715907</t>
  </si>
  <si>
    <t>DPRC/2013/C/DN2/5722134</t>
  </si>
  <si>
    <t>DPRC/2013/C/DN2/5727108</t>
  </si>
  <si>
    <t>DPRE/2012/C/DN4/5622874</t>
  </si>
  <si>
    <t>DRAW/2012/C/DN2/5663852</t>
  </si>
  <si>
    <t>DRAW/2012/C/DN2/5678386</t>
  </si>
  <si>
    <t>DRIC/2012/C/DN1/5669704</t>
  </si>
  <si>
    <t>DRIC/2012/C/DN1/5696332</t>
  </si>
  <si>
    <t>DRIC/2012/C/DN1/5702683</t>
  </si>
  <si>
    <t>DRIC/2012/C/DN1/5703533</t>
  </si>
  <si>
    <t>DRIC/2012/C/DN4/5715755</t>
  </si>
  <si>
    <t>DRIC/2012/C/DN4/5717657</t>
  </si>
  <si>
    <t>DRIC/2012/C/DRC/5724271</t>
  </si>
  <si>
    <t>DRIV/2011/C/003/SALE</t>
  </si>
  <si>
    <t>DROC/2012/C/DM9/5670960</t>
  </si>
  <si>
    <t>DROC/2012/C/DN2/5635245</t>
  </si>
  <si>
    <t>DROC/2012/C/DN2/5635268</t>
  </si>
  <si>
    <t>DROC/2012/C/DN2/5686175</t>
  </si>
  <si>
    <t>DROS/2012/C/DM6/5631867</t>
  </si>
  <si>
    <t>DROS/2012/C/DN1/5672256</t>
  </si>
  <si>
    <t>DROS/2013/C/DRC/5713771</t>
  </si>
  <si>
    <t>DSHE/2012/C/DM6/5715243</t>
  </si>
  <si>
    <t>DSHE/2012/C/DM6/5715249</t>
  </si>
  <si>
    <t>DSHE/2012/C/DM6/5715265</t>
  </si>
  <si>
    <t>DSHE/2012/C/DM6/5715274</t>
  </si>
  <si>
    <t>DSTA/2012/C/DM9/5675561</t>
  </si>
  <si>
    <t>DTOO/2012/C/DM9/5647461</t>
  </si>
  <si>
    <t>DTOO/2012/C/DN2/5666417</t>
  </si>
  <si>
    <t>DTOO/2012/C/DN2/5676653</t>
  </si>
  <si>
    <t>DTOO/2012/C/DN2/5703957</t>
  </si>
  <si>
    <t>DTOO/2012/C/DN2/5710189</t>
  </si>
  <si>
    <t>DTOO/2012/D/DNY/5696887</t>
  </si>
  <si>
    <t>DTRE/2012/C/DN2/5667076</t>
  </si>
  <si>
    <t>DVER/2012/C/DN1/5656527</t>
  </si>
  <si>
    <t>DVER/2012/C/DN2/5690209</t>
  </si>
  <si>
    <t>DWAL/2012/C/DM6/5620149</t>
  </si>
  <si>
    <t>DWOR/2012/C/DN1/5656019</t>
  </si>
  <si>
    <t>DWOR/2012/C/DN1/5656823</t>
  </si>
  <si>
    <t>DWOR/2012/C/DN1/5686315</t>
  </si>
  <si>
    <t>DWOR/2012/C/DN1/5699845</t>
  </si>
  <si>
    <t>DWOR/2012/C/DN3/5634574</t>
  </si>
  <si>
    <t>DWYO/2012/C/DWR/5632892</t>
  </si>
  <si>
    <t>DYAK/2012/C/DN4/5650491</t>
  </si>
  <si>
    <t>DYRE/2012/C/DM7/5693108</t>
  </si>
  <si>
    <t>DYRE/2012/C/DN1/5666056</t>
  </si>
  <si>
    <t>DYRE/2012/C/DN2/5689178</t>
  </si>
  <si>
    <t>DYRE/2012/C/DN4/5701705</t>
  </si>
  <si>
    <t>DYRE/2012/C/DRC/5605941</t>
  </si>
  <si>
    <t>DYRE/2012/C/DRC/5605942</t>
  </si>
  <si>
    <t>TCAS/2010/C/001/5490100</t>
  </si>
  <si>
    <t>TOGD/2012/C/003/SALE</t>
  </si>
  <si>
    <t>TYRE/2011/C/002/5538731</t>
  </si>
  <si>
    <t>TYRE/2011/C/823/5651052</t>
  </si>
  <si>
    <t>TYRE/2011/C/823/5718306</t>
  </si>
  <si>
    <t>TZBE/2008/C/LR1/10035006</t>
  </si>
  <si>
    <t>TZPR/2010/C/TR6/10041407</t>
  </si>
  <si>
    <t>TZPR/2012/C/TR6/10047121</t>
  </si>
  <si>
    <t>TZSL/2009/C/005/5541866</t>
  </si>
  <si>
    <t>CITS/2012/C/333/SR2443</t>
  </si>
  <si>
    <t>DJOR/2012/C/DRB/5732014</t>
  </si>
  <si>
    <t>DJOR/2013/C/DN1/5735721</t>
  </si>
  <si>
    <t>DMOA/2013/C/DN2/5720125</t>
  </si>
  <si>
    <t>DMOA/2013/C/DN2/5733160</t>
  </si>
  <si>
    <t>DMOA/2013/C/DN2/5736662</t>
  </si>
  <si>
    <t>DROS/2013/C/DM6/5742400</t>
  </si>
  <si>
    <t>DROS/2013/C/DN6/5739092</t>
  </si>
  <si>
    <t>DSTA/2013/C/DN1/5740429</t>
  </si>
  <si>
    <t>DWAL/2013/C/DN4/5724857</t>
  </si>
  <si>
    <t>DYAK/2013/C/DN4/5737021</t>
  </si>
  <si>
    <t>CHRIS BANKS:2926 CHESTERFIELD RD</t>
  </si>
  <si>
    <t>MET VLY11 CENTURYLINK 3730 S STATE ST</t>
  </si>
  <si>
    <t>PAUL KEETCH 1310 DINGLE RD WARDBORO IDAH</t>
  </si>
  <si>
    <t>STEINKE:NEW SHOP:37414 BOND RD NE</t>
  </si>
  <si>
    <t>KEN STRATTON HIGHLAND GARDENS UPGRADE</t>
  </si>
  <si>
    <t>CHW16: REPLACE LEAKING XFMR 206 S 1200 W</t>
  </si>
  <si>
    <t>JOINT USE 7215 N 15TH E I.F.</t>
  </si>
  <si>
    <t>REDMOND : KELLY JOHNSON</t>
  </si>
  <si>
    <t>CPC,5G6,5 PRI B POLES,COPCO LAKE,HRNBRK</t>
  </si>
  <si>
    <t>JOINT USE,OGS14,1332E.65TH.N., I.F.</t>
  </si>
  <si>
    <t>JOINT USE/OSG 14,7211N.115TH.E.,I.F.</t>
  </si>
  <si>
    <t>JOINT USE,7834N.15TH.E.,I.F, OSG14</t>
  </si>
  <si>
    <t>BGT18 13400 S 4400 W</t>
  </si>
  <si>
    <t>JEFFSN - CARLOS TARRILLO-12245 TWIN CRKS</t>
  </si>
  <si>
    <t>RODNEY COLOSSO-316 KLICKITAT #1 SHED-UMA</t>
  </si>
  <si>
    <t>HANSEN:NEW PUMP:22350 AHTANUM RD</t>
  </si>
  <si>
    <t>ACC: COTTONWOOD COUNTRY CLUB 1780 LAKEWO</t>
  </si>
  <si>
    <t>ACC: TAMRA MCKEE 1433 SPRING LN HOLLADAY</t>
  </si>
  <si>
    <t>CAS 5H272 FRESCA LLC - TOPAZ PHASE #2</t>
  </si>
  <si>
    <t>CAS 5H272 FRESCA LLC-BERYL ST OH TO UG</t>
  </si>
  <si>
    <t>SNB,6G101.AT&amp;T,CELL SITE, HWY 89, MCCLOU</t>
  </si>
  <si>
    <t>CAS 5H272 FRESCA LLC/MILLS TOWN-TOPAZ #2</t>
  </si>
  <si>
    <t>CAS 5H232 DEFENSE TECH 1725 S LOOP AVE</t>
  </si>
  <si>
    <t>CAS 9H336 BARROWS 13201 W ZERO ROAD</t>
  </si>
  <si>
    <t>FPIAFP102500:JUN11:REP.DETER.POLE</t>
  </si>
  <si>
    <t>ORCA COMM:RPL POLE/TALLER:PL#2513-363705</t>
  </si>
  <si>
    <t>ORCA COMM:RPL POLE/TALLER:PL#2513-367607</t>
  </si>
  <si>
    <t>HEN 11 / COURTNEY RICHINS / 550 S ECHO R</t>
  </si>
  <si>
    <t>DUTH/2013/C/DN4</t>
  </si>
  <si>
    <t>ATF: 07216001.0-166501 REPLACE TRNSFRMR</t>
  </si>
  <si>
    <t>JORDAN SCHOOL DIST BACKBONE EXTENTION</t>
  </si>
  <si>
    <t>KEM27 JAMES GUNTER</t>
  </si>
  <si>
    <t>DOU,9H495, EOG RSRCS, ARBLEST</t>
  </si>
  <si>
    <t>CA:5H388:VERIZON--BY ELKHORN SUB</t>
  </si>
  <si>
    <t>ACC RELOCATE PRIMARY 3081 SKI LIFT PR CY</t>
  </si>
  <si>
    <t>EVA17 YELLOW CREEK RANCH</t>
  </si>
  <si>
    <t>CA:5H388:COMM HEALTH--5000 BLACKMORE</t>
  </si>
  <si>
    <t>IEW:HUNTINGTON/RMV STREET LIGHT/20N MAIN</t>
  </si>
  <si>
    <t>INSTALL SERVICE FOR WATER TANK METER</t>
  </si>
  <si>
    <t>CASEYGRAHAM:PANG.LAKE:URD TO NEW HOME</t>
  </si>
  <si>
    <t>IEW :ROTATE XFRMR TO MEET RMP CLEARANCE.</t>
  </si>
  <si>
    <t>HEATHER ENGLESTEAD:URD LINE TO NEW HOME</t>
  </si>
  <si>
    <t>MET EML11 RES SVC 2193 MILLSTREAM AVE</t>
  </si>
  <si>
    <t>ACC UPGRADE VERIZON 475 W 1800 S CELL OR</t>
  </si>
  <si>
    <t>DWAYNE VOSS-RELOCATE XFMR BANK-GROTE LN</t>
  </si>
  <si>
    <t>M&amp;K RANCH 600 W NIELSON LN</t>
  </si>
  <si>
    <t>EUR11-FPIA-FP082100 RPL PL EUREKA</t>
  </si>
  <si>
    <t>METRO READY MIX GENOLA UTAH</t>
  </si>
  <si>
    <t>ROC:5H340 EDGAR 3-PH RE-ROUTE REV INC</t>
  </si>
  <si>
    <t>WELLS:NEW HOUSE:5020 NW SPRINGHILL DR</t>
  </si>
  <si>
    <t>????????????</t>
  </si>
  <si>
    <t>DOU, 5H286: REPLACE CABLE MESA DRIVE</t>
  </si>
  <si>
    <t>CONTECH 1224 W STOCK ROAD OGDEN</t>
  </si>
  <si>
    <t>BEHUNIN:BALLPARK COST/HOME 88 E. CLAWSON</t>
  </si>
  <si>
    <t>DUTH/2013/C/DN1</t>
  </si>
  <si>
    <t>JACOBSON:BALLPARK COST / BARN / CLEVELND</t>
  </si>
  <si>
    <t>KELLY ZUNICH, 4901 S.HWY 191, OVH-URD</t>
  </si>
  <si>
    <t>DUTH/2013/C/DM2</t>
  </si>
  <si>
    <t>UMA:5W660:REPL SEC PED:COWLITZ-UMATILLA</t>
  </si>
  <si>
    <t>DORE/2013/C/DRB</t>
  </si>
  <si>
    <t>DN6 PPL XFMR UPGRADE 5155 GRANGE RD RSB</t>
  </si>
  <si>
    <t>DORE/2013/C/DN6</t>
  </si>
  <si>
    <t>SOG12 POLE REPLACE./TRANSFORMER INSTALL</t>
  </si>
  <si>
    <t>BAR:9H757:BLM,10KVA XFMR,MTR,SER-LST CRK</t>
  </si>
  <si>
    <t>WAM:9H958: 3PH 103 CROOKS GAP, WAMSUTTER</t>
  </si>
  <si>
    <t>BOB JORGENEN:2973 WOOD CANYON RD SODA</t>
  </si>
  <si>
    <t>JER:5W16:REPL POLE:2106037.0/065701</t>
  </si>
  <si>
    <t>ROC:5H326 2510 E TETON C-LINK SEC/SER/M</t>
  </si>
  <si>
    <t>MILLHAVEN CONST 70 W 200 S LINDON UT</t>
  </si>
  <si>
    <t>ISOLA: POLE LINE REM:10772 MODOC RD  WC</t>
  </si>
  <si>
    <t>MET OAK13 ACC S THOMSON 2816 S BLAIR STR</t>
  </si>
  <si>
    <t>BENKERS DEV:ACC REMOVE OH PRI:PACIF BLVD</t>
  </si>
  <si>
    <t>ROC:9H102 1300 ELK ST C-LINK DSL SITE</t>
  </si>
  <si>
    <t>CAS 5H150 FP#119888 331 WIND RIVER AVE.</t>
  </si>
  <si>
    <t>DWYO/2013/C/DRB</t>
  </si>
  <si>
    <t>GLK 5H718 MAGEE 1451 US HWY 87 SVC TO BN</t>
  </si>
  <si>
    <t>CA:5H388:OAKWOOD-JUNIPER RIDGE-MORADO</t>
  </si>
  <si>
    <t>ORCA COMM:RPL POLE/TALLER:PL#2513-363702</t>
  </si>
  <si>
    <t>ROSEGATE IN DRAPER;14075S BANGERTER PKWY</t>
  </si>
  <si>
    <t>WR:5H750:CEMI 12 02 20 GREEN ACRES UG</t>
  </si>
  <si>
    <t>CA:5H616:B BRIGGS--HENRIE ROAD</t>
  </si>
  <si>
    <t>OVID REMOVE 69KV AIRBREAK</t>
  </si>
  <si>
    <t>TIDA/2010/C/TR6</t>
  </si>
  <si>
    <t>Idaho - Rplc-Trans Sub-Bush,Glss,Othr</t>
  </si>
  <si>
    <t>OVID SUB REPLACE DISCONNECTS</t>
  </si>
  <si>
    <t>TIDA/2012/C/TR6</t>
  </si>
  <si>
    <t>DRAPER CITY</t>
  </si>
  <si>
    <t>MURRAY CITY</t>
  </si>
  <si>
    <t>TAYLORSVILLE CITY</t>
  </si>
  <si>
    <t>HEREFORDSHIRE</t>
  </si>
  <si>
    <t>UNN15 DAMAGED JU SERVICE RISER</t>
  </si>
  <si>
    <t>KELVIN CLAYTON</t>
  </si>
  <si>
    <t>DEV LANDROCK CONNCT,1615 GRANDVIEW CT,SS</t>
  </si>
  <si>
    <t>DOU,9H480: SAMSON, DCR STATE 34-22</t>
  </si>
  <si>
    <t>TMP U&amp;D FOR TOOELE CARE CNTR,80E 2000N,T</t>
  </si>
  <si>
    <t>ACC RIVERTON FG CONVERSION,1000N MAIN,TO</t>
  </si>
  <si>
    <t>WRN13 ADMIRAL BEVERAGE</t>
  </si>
  <si>
    <t>(DC) BRAD BLANCH ???????</t>
  </si>
  <si>
    <t>KAREN HARDY 5144 HOLLADAY BLVD REMOVE PL</t>
  </si>
  <si>
    <t>RELOCATE J-BOX</t>
  </si>
  <si>
    <t>QRY15 RELOCATE POWER POLE</t>
  </si>
  <si>
    <t>(C) IHC HEALTH SERVIES INC R/R 150-300</t>
  </si>
  <si>
    <t>GRE 9H264: EMMITT</t>
  </si>
  <si>
    <t>JADEN GILROY 2800 S 500 E</t>
  </si>
  <si>
    <t>THE 1042: CHUCK INGLE</t>
  </si>
  <si>
    <t>KRN15 3520 W 4850 S TAYLORSVILLE</t>
  </si>
  <si>
    <t>DMR12: MONTE BUNDY,3 LOT RES SUBDVSN</t>
  </si>
  <si>
    <t>WETLAND SPECIALTY</t>
  </si>
  <si>
    <t>FRED KIDSTON OH TO UG 4892 COTTONWOOD LN</t>
  </si>
  <si>
    <t>THE 1042: GARY STANHOPE</t>
  </si>
  <si>
    <t>GATES - RODGER BUYES - 51500 GATES BRG E</t>
  </si>
  <si>
    <t>DORE/2013/C/DN1</t>
  </si>
  <si>
    <t>GARDEN CREEK RELO CPR-REDBUTTE 6/11-1/12</t>
  </si>
  <si>
    <t>TCAS/2010/C/001</t>
  </si>
  <si>
    <t>Garden Crk 69kV Relo Casper-Red Butte</t>
  </si>
  <si>
    <t>UNN12 SERVICE TO UTOPIA BUILDING</t>
  </si>
  <si>
    <t>SANDY CITY STREETLIGHTS 1300 E</t>
  </si>
  <si>
    <t>7-11 11400 S SUMMERHEIGHTS DR</t>
  </si>
  <si>
    <t>LIDAR LINE 14 YREKA</t>
  </si>
  <si>
    <t>MN</t>
  </si>
  <si>
    <t>TCAL/2011/C/823</t>
  </si>
  <si>
    <t>CA NERC Facility Rating Project Phase II</t>
  </si>
  <si>
    <t>SOUTH JORDAN CITY/JAMES GERRITSEN</t>
  </si>
  <si>
    <t>GEW/WELL11/UPGRADE 4235 W FARM RD W.J.</t>
  </si>
  <si>
    <t>DEV: JIM ARTHUR-3 LOTS @ 4610 S. 785 E.</t>
  </si>
  <si>
    <t>BANGERTER DEV 2775 W 10400 S TOWNHOMES</t>
  </si>
  <si>
    <t>WEST VALLEY CITY</t>
  </si>
  <si>
    <t>SAR17,FPIA 226500, LAKE MTN, LEHI</t>
  </si>
  <si>
    <t>BTL 15 / 3 LOT SUB /2217 COTTONWOOD CV</t>
  </si>
  <si>
    <t>ROC:5H336 MINING SERVICES 3-PH UPGRADE</t>
  </si>
  <si>
    <t>ANTON 1300 W PLGROVE BLVD PLGROV UT</t>
  </si>
  <si>
    <t>LINE 14 LIDAR 10 STRUCTURE REPLACEMENTS</t>
  </si>
  <si>
    <t>FPIA, 133802 REPLACE BURNED POLE</t>
  </si>
  <si>
    <t>DOUG GOODFELLOW,600 N MAIN, ICE KIAOS</t>
  </si>
  <si>
    <t>DOU,9H480:MERIT ENERGY, HWY93 &amp; HIGHLAND</t>
  </si>
  <si>
    <t>MET SEA13 1864 S 800 E OH&gt;UG SERV CONVER</t>
  </si>
  <si>
    <t>VINTAGE PARK, 1020 N. LONG ST. GRNR,UTAH</t>
  </si>
  <si>
    <t>GUN 11  DONALDSON 1260 FACTORY LN</t>
  </si>
  <si>
    <t>RUSS TANGREN,4050 HEAVEN LN,REROUTE LINE</t>
  </si>
  <si>
    <t>MOAB CITY, MOVE POLE @ ROTARY PARK</t>
  </si>
  <si>
    <t>CADILLAC RANCH RV PARK, BLUFF, 10 SITES</t>
  </si>
  <si>
    <t>SERENA SUPPLEE, 431 S 400 E, NEW SHOP</t>
  </si>
  <si>
    <t>SHEARERS FOODS-3000A UG SVC-78035 HWY207</t>
  </si>
  <si>
    <t>RIV14 RPL 1000' #2 PRIMARY. 296 W 5500 S</t>
  </si>
  <si>
    <t>LELAND WARD 500 W MALAD 3500 N.</t>
  </si>
  <si>
    <t>DM6 OAK 5U12 MAKE READY WRK 25-05-088803</t>
  </si>
  <si>
    <t>5R371 - NEUTRAL CONVERSION - SMITH RIVER</t>
  </si>
  <si>
    <t>DCAL/2012/C/DM4</t>
  </si>
  <si>
    <t>AMANDA EATON ABT 60715 HWY 395 NEW PINE</t>
  </si>
  <si>
    <t>MET CTN17 LISA SLAUGH 795 E 4200 S</t>
  </si>
  <si>
    <t>ROCKY MNT CARE 80W 2000N, TOOELE</t>
  </si>
  <si>
    <t>RKP18 T&amp;C HOMES 750 W MAIN ST TREMONTON</t>
  </si>
  <si>
    <t>GREER NEW HOME 1659 SUNSHINE RD RSBRG</t>
  </si>
  <si>
    <t>FRED WARD 19096 OBSIDIAN RD</t>
  </si>
  <si>
    <t>CARGILL PUMPS &amp; LNX,15100W TIMPIE RD</t>
  </si>
  <si>
    <t>UPRR: TOWER RD. TO HWY 74: 1-PH LINE EX.</t>
  </si>
  <si>
    <t>LAVA BEDS NAT MONUMENT HWY 139 HIST BLDG</t>
  </si>
  <si>
    <t>SHEARERS FOODS-NETWORK UPGRADE WORK</t>
  </si>
  <si>
    <t>SAR12 FP353300,OVRLD TRANS,1377 LAKE,SS</t>
  </si>
  <si>
    <t>CLEAR CREEK CATTLE CO-250HP PUMP-BRCH CK</t>
  </si>
  <si>
    <t>OKN:5R55:RPL"B"POLE:01440002.0 028800</t>
  </si>
  <si>
    <t>POWER TO NEW 2 HOME SUBDIVISION</t>
  </si>
  <si>
    <t>JOR14: UTA SIGNAL HOUSE/106 2450 W. SLC</t>
  </si>
  <si>
    <t>CLO 4U38 RPL B PL 1670 KLINE ST</t>
  </si>
  <si>
    <t>DORE/2013/C/DRC</t>
  </si>
  <si>
    <t>ACC/CENTRAL UTAH WATER, EQUIP REMV/WAL12</t>
  </si>
  <si>
    <t>CVM 5R82 RPL B POLE G4562 159 4TH ST</t>
  </si>
  <si>
    <t>CVM 5R82 RPL B POLE G4542 243 SW J ST</t>
  </si>
  <si>
    <t>CVM 5R295 RPL B POLE G 4812</t>
  </si>
  <si>
    <t>EYV 5R123 RPLB POLE G 4449 1611 SW G ST</t>
  </si>
  <si>
    <t>5K43 HOORVR ACKER 1340 COUNTRY CLUB</t>
  </si>
  <si>
    <t>BEA 5R105 RPL B POLE G4901</t>
  </si>
  <si>
    <t>ACF-NEW HOME-7590 HWY 238-JACKSONVILLE</t>
  </si>
  <si>
    <t>JD FEILD SERVICE 2080 S 1500 E</t>
  </si>
  <si>
    <t>LAR 5H46 1811 CONNERS AVE RMV AREA LITE</t>
  </si>
  <si>
    <t>LAR 5H46 REM AREA LIGHTING 1551 HARRISON</t>
  </si>
  <si>
    <t>LUC,5G21,2 PRI B POLES,SCARFACE RD,GRNDA</t>
  </si>
  <si>
    <t>HRN-5G19-DENNIS &amp; BIRCH-HORNBROOK CA</t>
  </si>
  <si>
    <t>ACC/SML12/LEKO/4950 S 800 W/MILFORD UTAH</t>
  </si>
  <si>
    <t>WAB-5G41-1615 PATTERSON CREEK-ETNA PUMP</t>
  </si>
  <si>
    <t>GRH-5G7-6829 ZELLER LANE YREKA-AG PUMP</t>
  </si>
  <si>
    <t>DCAL/2012/C/DN4</t>
  </si>
  <si>
    <t>DEV/CARTER CONST/900 N 1200 W,OREM/CHW16</t>
  </si>
  <si>
    <t>LANE LINDGREN:INST.PRIM.POLE&amp;SERV-HOME</t>
  </si>
  <si>
    <t>ADMIRAL BEVERAGES</t>
  </si>
  <si>
    <t>THE 1042: THOMAS RYAN 215 LANE 3</t>
  </si>
  <si>
    <t>FCR 4R34 RPL B POLE R2479 16820 FORD CK</t>
  </si>
  <si>
    <t>GEW:NIELSON U.G. SVC / FERRON / FER - 11</t>
  </si>
  <si>
    <t>DMET CEN13 CHICK-FIL-A 500N MARKET ST</t>
  </si>
  <si>
    <t>REPLACE 40' TANGENT POLE</t>
  </si>
  <si>
    <t>DUTH/2013/C/DRI</t>
  </si>
  <si>
    <t>RR GATE FOR UDOT, HWY 36, STOCKTON</t>
  </si>
  <si>
    <t>122: POW JOINT USE WITH GLP LANE 11 1/2</t>
  </si>
  <si>
    <t>DWYO/2012/C/DM6</t>
  </si>
  <si>
    <t>LINE 10-SPACER CABLE, PRELIM ENGINEERING</t>
  </si>
  <si>
    <t>TYRE/2011/C/002</t>
  </si>
  <si>
    <t>Line 10 Spacer Cable Project</t>
  </si>
  <si>
    <t>200-600APM PRIMARY SERVICE UPGRADE.</t>
  </si>
  <si>
    <t>DO:5H9H480:SAMPSON OIL,DRC STATE 34-22H</t>
  </si>
  <si>
    <t>DWYO/2013/C/DN3</t>
  </si>
  <si>
    <t>DO:9H480:SAMPSON OIL</t>
  </si>
  <si>
    <t>RAY CLARKE:2 STRGE UNITS:2590 SE 23RD</t>
  </si>
  <si>
    <t>JORDAN SUBSTATION INSTALL 46 KV BUS TIE.</t>
  </si>
  <si>
    <t>TZSL/2009/C/005</t>
  </si>
  <si>
    <t>Jordan 2 Instl 138-12.5kV 40MVA Trns-Fdr</t>
  </si>
  <si>
    <t>IDOINE:NEW HOUSE:7470 CAVES HWY, C.J.</t>
  </si>
  <si>
    <t>S.H./ WHITES ELECTRONICS XFRMR UPGRADE</t>
  </si>
  <si>
    <t>MET/RED12/VERIZON WIRELESS/1615 EMPIRE</t>
  </si>
  <si>
    <t>PLANT SCIENCES UPGD XFMR BANK #3 SOLAR</t>
  </si>
  <si>
    <t>PLANT SCIENCES UPGD XFMR BANK SOLAR #4</t>
  </si>
  <si>
    <t>CALTRANS CAM LINE EXT UNDBLD 1/056 TUL</t>
  </si>
  <si>
    <t>CENTURYLINK DSL PAD,151E 1000N TOOELE</t>
  </si>
  <si>
    <t>KENTCH:30 H.P.:VFD IRRIG PUMP:GARDENA RD</t>
  </si>
  <si>
    <t>Pilot Butte: Rplc Circuit switcher 1D2</t>
  </si>
  <si>
    <t>TORE/2008/C/LR1</t>
  </si>
  <si>
    <t>Oregon - Rplc-LOC Sub-Swgr,Brk,Rec</t>
  </si>
  <si>
    <t>Brigham City, UT - Vulcraft Line - Sale</t>
  </si>
  <si>
    <t>TOGD/2012/C/003</t>
  </si>
  <si>
    <t>GEW MET CAN12 SLC SCHOOL 1380 NAVAJO ST</t>
  </si>
  <si>
    <t>Cisco Voice Portal PCCC</t>
  </si>
  <si>
    <t>CITC/2009/C/358</t>
  </si>
  <si>
    <t>IP Telephony Call Center Core Infrastruc</t>
  </si>
  <si>
    <t>Cisco Voice Portal WCCC</t>
  </si>
  <si>
    <t>CS R12.4 SR 2443</t>
  </si>
  <si>
    <t>CITS/2012/C/333</t>
  </si>
  <si>
    <t>Customer Service R12.4</t>
  </si>
  <si>
    <t>Jordan Vly Water Cons. Dist. Asset Sale</t>
  </si>
  <si>
    <t>Legacy Reserves LP-Kirby Creek, WY -Sale</t>
  </si>
  <si>
    <t>DRIV/2011/C/003</t>
  </si>
  <si>
    <t>Legacy Reserves LP - Kirby Creek, WY</t>
  </si>
  <si>
    <t>PRICE PROPERTIES:ADDED LOAD:YAK VLY HWY</t>
  </si>
  <si>
    <t>ATF/12-29-12/FLD XFRM/3750 SPRUCE</t>
  </si>
  <si>
    <t>WEST ORG ELCTC:SVC FOR TELEMETRY:MAIL CR</t>
  </si>
  <si>
    <t>BEACH DEV:NEW BLDG:3493 HWY 101N</t>
  </si>
  <si>
    <t>ROBERTA VALLADAO 60021 HWY 140 E BLY, OR</t>
  </si>
  <si>
    <t>ATF FP096602 4884 HIGHLAND DR</t>
  </si>
  <si>
    <t>GAZ 5U52 RPL PL FOR JOINT USE 202 PINE</t>
  </si>
  <si>
    <t>CAS:5H208 BB BROOKS LOT 637A ORMSBY RD</t>
  </si>
  <si>
    <t>CAS:5H208 BB BROOKS LOT 637B ORMSBY RD</t>
  </si>
  <si>
    <t>LEB: BENDER MECHANICAL: 3-PHASE BANK 480</t>
  </si>
  <si>
    <t>DAL/WAINRIGHT SMITHFIELD RD. LNX</t>
  </si>
  <si>
    <t>DN1.JER.5R62.NEW HOME.3911 HELMS RD.</t>
  </si>
  <si>
    <t>PAN12/KEVIN MOORE/340 LAKE SHORE ROAD</t>
  </si>
  <si>
    <t>STAYTON HYDRO SUB - 240 E WATER ST</t>
  </si>
  <si>
    <t>CAS:5H208 DEBBIE PORTER 8420 OSAGE</t>
  </si>
  <si>
    <t>MET,MCT12,TASULIS,537S 400E,SLC</t>
  </si>
  <si>
    <t>POW: WBI ENERGY ELK BASIN RELOCATE LINE</t>
  </si>
  <si>
    <t>DANNY KEY, 2180 S. HWY 191, 350KW LOAD</t>
  </si>
  <si>
    <t>Mandated - NERC Reliability</t>
  </si>
  <si>
    <t>ORD 239741</t>
  </si>
  <si>
    <t>9031000</t>
  </si>
  <si>
    <t>124143258</t>
  </si>
  <si>
    <t>Clear Write-Off Asset Corp CITS/2012/C/333/SR2443</t>
  </si>
  <si>
    <t>124169548</t>
  </si>
  <si>
    <t>WBS DCAS/2012/C/DN2/5690737</t>
  </si>
  <si>
    <t>124169551</t>
  </si>
  <si>
    <t>WBS DGRA/2012/C/DN2/5704164</t>
  </si>
  <si>
    <t>124169554</t>
  </si>
  <si>
    <t>WBS DGRA/2012/C/DN1/5704358</t>
  </si>
  <si>
    <t>124169557</t>
  </si>
  <si>
    <t>WBS DGRA/2012/C/DM9/5706220</t>
  </si>
  <si>
    <t>124169560</t>
  </si>
  <si>
    <t>WBS DGRA/2012/C/DN1/5706556</t>
  </si>
  <si>
    <t>124169563</t>
  </si>
  <si>
    <t>WBS DGRA/2012/C/DN2/5709597</t>
  </si>
  <si>
    <t>124169567</t>
  </si>
  <si>
    <t>WBS DROS/2013/C/DU1/5735575</t>
  </si>
  <si>
    <t>124169568</t>
  </si>
  <si>
    <t>WBS DSTA/2013/C/DN1/5737639</t>
  </si>
  <si>
    <t>124169571</t>
  </si>
  <si>
    <t>WBS DCED/2013/C/DN1/5740348</t>
  </si>
  <si>
    <t>124169574</t>
  </si>
  <si>
    <t>WBS DPAR/2013/C/DN7/5745556</t>
  </si>
  <si>
    <t>124169577</t>
  </si>
  <si>
    <t>WBS DSUN/2010/C/DRC/5492809</t>
  </si>
  <si>
    <t>124169580</t>
  </si>
  <si>
    <t>WBS DYAK/2011/C/DRC/5553222</t>
  </si>
  <si>
    <t>124169583</t>
  </si>
  <si>
    <t>WBS DYAK/2011/C/DRC/5582403</t>
  </si>
  <si>
    <t>124169586</t>
  </si>
  <si>
    <t>WBS DYAK/2012/C/DM6/5609659</t>
  </si>
  <si>
    <t>124169589</t>
  </si>
  <si>
    <t>WBS DCAS/2012/C/DRD/5617344</t>
  </si>
  <si>
    <t>124169592</t>
  </si>
  <si>
    <t>WBS DCAS/2012/C/DRD/5617780</t>
  </si>
  <si>
    <t>124169595</t>
  </si>
  <si>
    <t>WBS DSTA/2012/C/DN6/5617790</t>
  </si>
  <si>
    <t>124169598</t>
  </si>
  <si>
    <t>WBS DYAK/2012/C/DRK/5641675</t>
  </si>
  <si>
    <t>124169601</t>
  </si>
  <si>
    <t>WBS DSUN/2012/C/DN6/5642700</t>
  </si>
  <si>
    <t>124169606</t>
  </si>
  <si>
    <t>WBS DYAK/2012/C/DM9/5656450</t>
  </si>
  <si>
    <t>124169609</t>
  </si>
  <si>
    <t>WBS DYAK/2012/C/DN2/5656626</t>
  </si>
  <si>
    <t>124170884</t>
  </si>
  <si>
    <t>WBS DDOU/2012/C/DN2/5685112</t>
  </si>
  <si>
    <t>124171775</t>
  </si>
  <si>
    <t>WBS DKLA/2012/C/DN2/5667819</t>
  </si>
  <si>
    <t>124171776</t>
  </si>
  <si>
    <t>WBS DGRA/2013/C/DM7/5732739</t>
  </si>
  <si>
    <t>124171779</t>
  </si>
  <si>
    <t>WBS DTOO/2013/C/DN2/5718861</t>
  </si>
  <si>
    <t>124172412</t>
  </si>
  <si>
    <t>WBS DSUN/2012/C/DN2/5664330</t>
  </si>
  <si>
    <t>124172415</t>
  </si>
  <si>
    <t>WBS DCAS/2012/C/DN1/5665282</t>
  </si>
  <si>
    <t>124172418</t>
  </si>
  <si>
    <t>WBS DDOU/2012/C/DN3/5666041</t>
  </si>
  <si>
    <t>124172422</t>
  </si>
  <si>
    <t>WBS DYAK/2012/C/DN2/5667726</t>
  </si>
  <si>
    <t>124172425</t>
  </si>
  <si>
    <t>WBS DYAK/2012/C/DRB/5669932</t>
  </si>
  <si>
    <t>124172428</t>
  </si>
  <si>
    <t>WBS DALB/2012/C/DN1/5671252</t>
  </si>
  <si>
    <t>124172431</t>
  </si>
  <si>
    <t>WBS DSUN/2012/C/DN2/5672661</t>
  </si>
  <si>
    <t>124172434</t>
  </si>
  <si>
    <t>WBS DYAK/2012/C/DN1/5675589</t>
  </si>
  <si>
    <t>124172437</t>
  </si>
  <si>
    <t>WBS DYAK/2012/C/DN1/5675853</t>
  </si>
  <si>
    <t>124172440</t>
  </si>
  <si>
    <t>WBS DJOR/2012/C/DN1/5685216</t>
  </si>
  <si>
    <t>124172443</t>
  </si>
  <si>
    <t>WBS DCAS/2013/C/DN1/5705791</t>
  </si>
  <si>
    <t>124172446</t>
  </si>
  <si>
    <t>WBS DCOO/2013/C/DRC/5742282</t>
  </si>
  <si>
    <t>124172449</t>
  </si>
  <si>
    <t>WBS DHOO/2013/C/DRD/5742703</t>
  </si>
  <si>
    <t>124172452</t>
  </si>
  <si>
    <t>WBS DHOO/2013/C/DRD/5742711</t>
  </si>
  <si>
    <t>124172455</t>
  </si>
  <si>
    <t>WBS DHOO/2013/C/DRD/5742724</t>
  </si>
  <si>
    <t>124172458</t>
  </si>
  <si>
    <t>WBS DHOO/2013/C/DRD/5742730</t>
  </si>
  <si>
    <t>124172461</t>
  </si>
  <si>
    <t>WBS DHOO/2013/C/DRD/5742733</t>
  </si>
  <si>
    <t>124175295</t>
  </si>
  <si>
    <t>WBS DCAS/2012/C/DN1/5698314</t>
  </si>
  <si>
    <t>124175298</t>
  </si>
  <si>
    <t>WBS DYAK/2012/C/DM7/5559644</t>
  </si>
  <si>
    <t>124175299</t>
  </si>
  <si>
    <t>WBS TPOR/2012/C/TRE/5633381</t>
  </si>
  <si>
    <t>124175300</t>
  </si>
  <si>
    <t>WBS TPOR/2012/C/TRE/5633386</t>
  </si>
  <si>
    <t>124175301</t>
  </si>
  <si>
    <t>WBS TPOR/2012/C/TRE/5633387</t>
  </si>
  <si>
    <t>124175302</t>
  </si>
  <si>
    <t>WBS TPOR/2012/C/TRF/5633388</t>
  </si>
  <si>
    <t>124175303</t>
  </si>
  <si>
    <t>WBS TPOR/2012/C/TRF/5633389</t>
  </si>
  <si>
    <t>124182487</t>
  </si>
  <si>
    <t>WBS DPOR/2012/C/DM6/5543385</t>
  </si>
  <si>
    <t>124182491</t>
  </si>
  <si>
    <t>WBS DLAY/2010/C/DU1/5502524</t>
  </si>
  <si>
    <t>124182493</t>
  </si>
  <si>
    <t>WBS DTOO/2012/C/DN2/5701219</t>
  </si>
  <si>
    <t>124182504</t>
  </si>
  <si>
    <t>WBS TZSL/2009/C/002/EPCGD</t>
  </si>
  <si>
    <t>124185430</t>
  </si>
  <si>
    <t>WBS DCOD/2012/C/DN1/5619763</t>
  </si>
  <si>
    <t>124185433</t>
  </si>
  <si>
    <t>WBS DPRN/2012/C/DN1/5654946</t>
  </si>
  <si>
    <t>124185436</t>
  </si>
  <si>
    <t>WBS DWOR/2012/C/DN4/5677377</t>
  </si>
  <si>
    <t>124185439</t>
  </si>
  <si>
    <t>WBS DROC/2012/C/DN2/5690464</t>
  </si>
  <si>
    <t>124185442</t>
  </si>
  <si>
    <t>WBS DCAS/2012/C/DN2/5692877</t>
  </si>
  <si>
    <t>124185445</t>
  </si>
  <si>
    <t>WBS DROC/2012/C/DN2/5693413</t>
  </si>
  <si>
    <t>124185448</t>
  </si>
  <si>
    <t>WBS DCAS/2012/C/DN4/5694784</t>
  </si>
  <si>
    <t>124185451</t>
  </si>
  <si>
    <t>WBS DROC/2013/C/DN1/5695357</t>
  </si>
  <si>
    <t>124185454</t>
  </si>
  <si>
    <t>WBS DCAS/2012/C/DN2/5696891</t>
  </si>
  <si>
    <t>124185457</t>
  </si>
  <si>
    <t>WBS DCAS/2012/C/DN2/5706889</t>
  </si>
  <si>
    <t>124185460</t>
  </si>
  <si>
    <t>WBS DCAS/2012/C/DM2/5709963</t>
  </si>
  <si>
    <t>124185463</t>
  </si>
  <si>
    <t>WBS DCAS/2012/C/DM2/5715489</t>
  </si>
  <si>
    <t>124185466</t>
  </si>
  <si>
    <t>WBS DDOU/2013/C/DN2/5728797</t>
  </si>
  <si>
    <t>124185469</t>
  </si>
  <si>
    <t>WBS DCAS/2011/C/DN3/5503184</t>
  </si>
  <si>
    <t>124185472</t>
  </si>
  <si>
    <t>WBS DCAS/2012/C/DN1/5706322</t>
  </si>
  <si>
    <t>124185475</t>
  </si>
  <si>
    <t>WBS DROS/2012/C/DN2/5716803</t>
  </si>
  <si>
    <t>124185478</t>
  </si>
  <si>
    <t>WBS DCAS/2013/C/DN7/5722986</t>
  </si>
  <si>
    <t>124185481</t>
  </si>
  <si>
    <t>WBS TALB/2013/C/TRF/5744998</t>
  </si>
  <si>
    <t>124185484</t>
  </si>
  <si>
    <t>WBS DLKT/2013/C/DN1/5745392</t>
  </si>
  <si>
    <t>124185487</t>
  </si>
  <si>
    <t>WBS DMOA/2012/C/DM9/5654652</t>
  </si>
  <si>
    <t>124185490</t>
  </si>
  <si>
    <t>WBS DJOR/2012/C/DN2/5674253</t>
  </si>
  <si>
    <t>124185493</t>
  </si>
  <si>
    <t>WBS DJOR/2012/C/DN1/5675891</t>
  </si>
  <si>
    <t>124185496</t>
  </si>
  <si>
    <t>WBS DMED/2012/C/DRC/5675936</t>
  </si>
  <si>
    <t>124185499</t>
  </si>
  <si>
    <t>WBS DJOR/2012/C/DM9/5684870</t>
  </si>
  <si>
    <t>124185502</t>
  </si>
  <si>
    <t>WBS DMED/2012/C/DRC/5686916</t>
  </si>
  <si>
    <t>124185505</t>
  </si>
  <si>
    <t>WBS DMED/2012/C/DRC/5689388</t>
  </si>
  <si>
    <t>124185508</t>
  </si>
  <si>
    <t>WBS DMED/2012/C/DRC/5689399</t>
  </si>
  <si>
    <t>124185511</t>
  </si>
  <si>
    <t>WBS DJOR/2012/C/DN2/5690211</t>
  </si>
  <si>
    <t>124185614</t>
  </si>
  <si>
    <t>WBS DMED/2012/C/DRC/5694593</t>
  </si>
  <si>
    <t>124185617</t>
  </si>
  <si>
    <t>WBS DMED/2012/C/DRC/5695412</t>
  </si>
  <si>
    <t>124185620</t>
  </si>
  <si>
    <t>WBS DPAR/2012/C/DN2/5711741</t>
  </si>
  <si>
    <t>124185623</t>
  </si>
  <si>
    <t>WBS DPRC/2012/C/DN2/5711920</t>
  </si>
  <si>
    <t>124185626</t>
  </si>
  <si>
    <t>WBS DMED/2013/C/DRC/5718731</t>
  </si>
  <si>
    <t>124185629</t>
  </si>
  <si>
    <t>WBS DMED/2013/C/DRC/5718734</t>
  </si>
  <si>
    <t>124185632</t>
  </si>
  <si>
    <t>WBS DKEM/2013/C/DN1/5731017</t>
  </si>
  <si>
    <t>124185635</t>
  </si>
  <si>
    <t>WBS DPAR/2013/C/DN2/5733323</t>
  </si>
  <si>
    <t>124185638</t>
  </si>
  <si>
    <t>WBS DEVA/2013/C/DN2/5734478</t>
  </si>
  <si>
    <t>124185641</t>
  </si>
  <si>
    <t>WBS DMED/2013/C/DRC/5734984</t>
  </si>
  <si>
    <t>124185645</t>
  </si>
  <si>
    <t>WBS DMET/2013/C/DRB/5739585</t>
  </si>
  <si>
    <t>124185648</t>
  </si>
  <si>
    <t>WBS DMED/2013/C/DRC/5742882</t>
  </si>
  <si>
    <t>124185651</t>
  </si>
  <si>
    <t>WBS DCED/2013/C/DN2/5744196</t>
  </si>
  <si>
    <t>124185655</t>
  </si>
  <si>
    <t>WBS DMOA/2012/C/DN2/5676419</t>
  </si>
  <si>
    <t>124185658</t>
  </si>
  <si>
    <t>WBS DYRE/2012/C/DRC/5611721</t>
  </si>
  <si>
    <t>124185661</t>
  </si>
  <si>
    <t>WBS DCAS/2012/C/DM9/5666087</t>
  </si>
  <si>
    <t>124185664</t>
  </si>
  <si>
    <t>WBS DAME/2012/C/DN2/5692934</t>
  </si>
  <si>
    <t>124185667</t>
  </si>
  <si>
    <t>WBS DHER/2013/C/DRK/5733214</t>
  </si>
  <si>
    <t>124185670</t>
  </si>
  <si>
    <t>WBS DPRE/2013/C/DN2/5743639</t>
  </si>
  <si>
    <t>124185671</t>
  </si>
  <si>
    <t>WBS DPRC/2013/C/DN1/5746561</t>
  </si>
  <si>
    <t>124185672</t>
  </si>
  <si>
    <t>WBS DTOO/2013/C/DN1/5747543</t>
  </si>
  <si>
    <t>124185675</t>
  </si>
  <si>
    <t>WBS DROC/2012/C/DN2/5635303</t>
  </si>
  <si>
    <t>124185678</t>
  </si>
  <si>
    <t>WBS DMET/2012/C/DN2/5664590</t>
  </si>
  <si>
    <t>124185681</t>
  </si>
  <si>
    <t>WBS DJOR/2012/C/DN2/5677998</t>
  </si>
  <si>
    <t>124185684</t>
  </si>
  <si>
    <t>WBS DJOR/2012/C/DN1/5698737</t>
  </si>
  <si>
    <t>124185687</t>
  </si>
  <si>
    <t>WBS DCAS/2013/C/DM9/5721342</t>
  </si>
  <si>
    <t>124185690</t>
  </si>
  <si>
    <t>WBS DALB/2013/C/DM6/5738625</t>
  </si>
  <si>
    <t>124185693</t>
  </si>
  <si>
    <t>WBS DEVA/2012/C/DN2/5624474</t>
  </si>
  <si>
    <t>124185696</t>
  </si>
  <si>
    <t>WBS DLKT/2012/C/DN1/5675334</t>
  </si>
  <si>
    <t>124185699</t>
  </si>
  <si>
    <t>WBS DOGD/2012/C/DM9/5697457</t>
  </si>
  <si>
    <t>124185702</t>
  </si>
  <si>
    <t>WBS DJOR/2012/C/DM9/5698127</t>
  </si>
  <si>
    <t>124185705</t>
  </si>
  <si>
    <t>WBS DEVA/2012/C/DN2/5708976</t>
  </si>
  <si>
    <t>124185708</t>
  </si>
  <si>
    <t>WBS DAME/2013/C/DN1/5727255</t>
  </si>
  <si>
    <t>124185711</t>
  </si>
  <si>
    <t>WBS DKEM/2013/C/DN1/5738076</t>
  </si>
  <si>
    <t>124185714</t>
  </si>
  <si>
    <t>WBS DMET/2013/C/DM9/5739861</t>
  </si>
  <si>
    <t>124185717</t>
  </si>
  <si>
    <t>WBS DOGD/2012/C/DN2/5638650</t>
  </si>
  <si>
    <t>124185720</t>
  </si>
  <si>
    <t>WBS TOGD/2011/C/003/5540534</t>
  </si>
  <si>
    <t>124185723</t>
  </si>
  <si>
    <t>WBS DPIN/2012/C/DN1/5670117</t>
  </si>
  <si>
    <t>124185726</t>
  </si>
  <si>
    <t>WBS DOGD/2012/C/DN6/5670410</t>
  </si>
  <si>
    <t>124185729</t>
  </si>
  <si>
    <t>WBS DOGD/2012/C/DN6/5677690</t>
  </si>
  <si>
    <t>124185732</t>
  </si>
  <si>
    <t>WBS DOGD/2012/C/DRD/5679413</t>
  </si>
  <si>
    <t>124185735</t>
  </si>
  <si>
    <t>WBS DCED/2012/C/DN1/5681306</t>
  </si>
  <si>
    <t>124185738</t>
  </si>
  <si>
    <t>WBS DOGD/2012/C/DN1/5686276</t>
  </si>
  <si>
    <t>124185741</t>
  </si>
  <si>
    <t>WBS DMED/2012/C/DRC/5689592</t>
  </si>
  <si>
    <t>124185744</t>
  </si>
  <si>
    <t>WBS DJOR/2012/C/DM9/5691883</t>
  </si>
  <si>
    <t>124185748</t>
  </si>
  <si>
    <t>WBS DWOR/2012/C/DN4/5713302</t>
  </si>
  <si>
    <t>124185751</t>
  </si>
  <si>
    <t>WBS DOGD/2012/C/DM9/5713334</t>
  </si>
  <si>
    <t>124185754</t>
  </si>
  <si>
    <t>WBS DAME/2013/C/DM2/5732710</t>
  </si>
  <si>
    <t>124185761</t>
  </si>
  <si>
    <t>WBS DAME/2012/C/DN6/5668699</t>
  </si>
  <si>
    <t>124185764</t>
  </si>
  <si>
    <t>WBS DVER/2012/C/DN1/5672300</t>
  </si>
  <si>
    <t>124185767</t>
  </si>
  <si>
    <t>WBS DJOR/2012/C/DN1/5672399</t>
  </si>
  <si>
    <t>124185770</t>
  </si>
  <si>
    <t>WBS DMET/2012/C/DN1/5673222</t>
  </si>
  <si>
    <t>124185773</t>
  </si>
  <si>
    <t>WBS DJOR/2012/C/DN1/5673660</t>
  </si>
  <si>
    <t>124185776</t>
  </si>
  <si>
    <t>WBS DJOR/2012/C/DM6/5675498</t>
  </si>
  <si>
    <t>124185779</t>
  </si>
  <si>
    <t>WBS DVER/2012/C/DM9/5675981</t>
  </si>
  <si>
    <t>124185782</t>
  </si>
  <si>
    <t>WBS DJOR/2012/C/DN1/5676278</t>
  </si>
  <si>
    <t>124185786</t>
  </si>
  <si>
    <t>WBS DROS/2013/C/DN2/5739552</t>
  </si>
  <si>
    <t>124185865</t>
  </si>
  <si>
    <t>WBS DDOU/2013/C/DN1/5727139</t>
  </si>
  <si>
    <t>124185866</t>
  </si>
  <si>
    <t>WBS DALB/2012/C/DRC/5626959</t>
  </si>
  <si>
    <t>124185867</t>
  </si>
  <si>
    <t>WBS DJOR/2012/C/DN7/5687927</t>
  </si>
  <si>
    <t>124185868</t>
  </si>
  <si>
    <t>WBS DMTS/2013/C/DM9/5733580</t>
  </si>
  <si>
    <t>124185869</t>
  </si>
  <si>
    <t>WBS DMTS/2013/C/DM7/5720176</t>
  </si>
  <si>
    <t>124185870</t>
  </si>
  <si>
    <t>WBS DAME/2012/C/DN6/5637604</t>
  </si>
  <si>
    <t>124187394</t>
  </si>
  <si>
    <t>WBS DYAK/2012/C/DN1/5652686</t>
  </si>
  <si>
    <t>124187395</t>
  </si>
  <si>
    <t>WBS DSUN/2012/C/DN2/5653638</t>
  </si>
  <si>
    <t>124187396</t>
  </si>
  <si>
    <t>WBS DYAK/2012/C/DN2/5667272</t>
  </si>
  <si>
    <t>124188334</t>
  </si>
  <si>
    <t>WBS DJOR/2012/C/DN2/5677222</t>
  </si>
  <si>
    <t>124188336</t>
  </si>
  <si>
    <t>124192044</t>
  </si>
  <si>
    <t>WBS TZPR/2011/C/TR6/10045392</t>
  </si>
  <si>
    <t>124194811</t>
  </si>
  <si>
    <t>WBS DJOR/2012/C/DN1/5661716</t>
  </si>
  <si>
    <t>124194914</t>
  </si>
  <si>
    <t>WBS DMET/2012/C/DN1/5667370</t>
  </si>
  <si>
    <t>124194917</t>
  </si>
  <si>
    <t>WBS DMET/2012/C/DN2/5676709</t>
  </si>
  <si>
    <t>124194920</t>
  </si>
  <si>
    <t>WBS DMET/2012/C/DRB/5678228</t>
  </si>
  <si>
    <t>124194926</t>
  </si>
  <si>
    <t>WBS DOGD/2013/C/DN1/5720550</t>
  </si>
  <si>
    <t>124194929</t>
  </si>
  <si>
    <t>WBS DSMI/2013/C/DU1/5736931</t>
  </si>
  <si>
    <t>124194930</t>
  </si>
  <si>
    <t>WBS DROC/2013/C/DM9/5746675</t>
  </si>
  <si>
    <t>124194931</t>
  </si>
  <si>
    <t>WBS DPAR/2013/C/DM7/5747466</t>
  </si>
  <si>
    <t>124194932</t>
  </si>
  <si>
    <t>WBS DGRA/2013/C/837/5747792</t>
  </si>
  <si>
    <t>124194935</t>
  </si>
  <si>
    <t>WBS DPRC/2012/C/DRD/5659348</t>
  </si>
  <si>
    <t>124194938</t>
  </si>
  <si>
    <t>WBS DALB/2012/C/DN2/5679560</t>
  </si>
  <si>
    <t>124194941</t>
  </si>
  <si>
    <t>WBS DPRC/2012/C/DMR/5700452</t>
  </si>
  <si>
    <t>124194942</t>
  </si>
  <si>
    <t>WBS DMON/2013/C/DN4/5727863</t>
  </si>
  <si>
    <t>124194945</t>
  </si>
  <si>
    <t>WBS DENT/2012/C/DM6/5620173</t>
  </si>
  <si>
    <t>124194948</t>
  </si>
  <si>
    <t>WBS DMET/2012/C/DRK/5675511</t>
  </si>
  <si>
    <t>124194951</t>
  </si>
  <si>
    <t>WBS DROS/2013/C/DM6/5730708</t>
  </si>
  <si>
    <t>124194954</t>
  </si>
  <si>
    <t>WBS DROS/2013/C/DM6/5730789</t>
  </si>
  <si>
    <t>124194957</t>
  </si>
  <si>
    <t>WBS DROS/2013/C/DM6/5730794</t>
  </si>
  <si>
    <t>124194960</t>
  </si>
  <si>
    <t>WBS DPIN/2012/C/DM9/5665369</t>
  </si>
  <si>
    <t>124194963</t>
  </si>
  <si>
    <t>WBS DAME/2012/C/DM9/5668618</t>
  </si>
  <si>
    <t>124194966</t>
  </si>
  <si>
    <t>WBS DAME/2012/C/DN1/5675980</t>
  </si>
  <si>
    <t>124194969</t>
  </si>
  <si>
    <t>WBS DCAS/2012/C/DN1/5688911</t>
  </si>
  <si>
    <t>124194972</t>
  </si>
  <si>
    <t>WBS DCAS/2012/C/DN2/5691606</t>
  </si>
  <si>
    <t>124194975</t>
  </si>
  <si>
    <t>WBS DYRE/2013/C/DN2/5717287</t>
  </si>
  <si>
    <t>124194978</t>
  </si>
  <si>
    <t>WBS DPAR/2012/C/DN6/5722736</t>
  </si>
  <si>
    <t>124194981</t>
  </si>
  <si>
    <t>WBS DJOR/2012/C/DN1/5661934</t>
  </si>
  <si>
    <t>124194984</t>
  </si>
  <si>
    <t>WBS DSMI/2012/C/DN1/5714984</t>
  </si>
  <si>
    <t>124197701</t>
  </si>
  <si>
    <t>124197702</t>
  </si>
  <si>
    <t>124197703</t>
  </si>
  <si>
    <t>WBS DCAS/2012/C/DN7/5592220</t>
  </si>
  <si>
    <t>124197704</t>
  </si>
  <si>
    <t>WBS DPOR/2013/C/DN2/5725997</t>
  </si>
  <si>
    <t>124197778</t>
  </si>
  <si>
    <t>124202346</t>
  </si>
  <si>
    <t>WBS DZCA/2011/C/004/STUDY</t>
  </si>
  <si>
    <t>124202370</t>
  </si>
  <si>
    <t>WBS DZJV/2012/C/DR6/10046489</t>
  </si>
  <si>
    <t>124202377</t>
  </si>
  <si>
    <t>WBS DORE/2011/C/830/10045884</t>
  </si>
  <si>
    <t>124204898</t>
  </si>
  <si>
    <t>WBS DMET/2012/C/DM9/5628494</t>
  </si>
  <si>
    <t>124204901</t>
  </si>
  <si>
    <t>WBS DMON/2012/C/DN1/5634624</t>
  </si>
  <si>
    <t>124204904</t>
  </si>
  <si>
    <t>WBS DSHE/2012/C/DN2/5677174</t>
  </si>
  <si>
    <t>124204907</t>
  </si>
  <si>
    <t>WBS DPRE/2012/C/DN2/5682077</t>
  </si>
  <si>
    <t>124204910</t>
  </si>
  <si>
    <t>WBS DROS/2012/C/DM6/5687846</t>
  </si>
  <si>
    <t>124208514</t>
  </si>
  <si>
    <t>WBS DMED/2012/C/DN1/5655316</t>
  </si>
  <si>
    <t>124208517</t>
  </si>
  <si>
    <t>WBS DROS/2012/C/DN1/5674947</t>
  </si>
  <si>
    <t>124208520</t>
  </si>
  <si>
    <t>WBS DROS/2012/C/DN1/5675925</t>
  </si>
  <si>
    <t>124208523</t>
  </si>
  <si>
    <t>WBS DALB/2012/C/DN2/5710683</t>
  </si>
  <si>
    <t>124208524</t>
  </si>
  <si>
    <t>WBS DMOA/2013/C/DN2/5746653</t>
  </si>
  <si>
    <t>124208527</t>
  </si>
  <si>
    <t>WBS DLKT/2011/C/DN2/5601517</t>
  </si>
  <si>
    <t>124208530</t>
  </si>
  <si>
    <t>WBS DALB/2012/C/DM9/5657811</t>
  </si>
  <si>
    <t>124208533</t>
  </si>
  <si>
    <t>WBS DMAD/2012/C/DN2/5658502</t>
  </si>
  <si>
    <t>124208536</t>
  </si>
  <si>
    <t>WBS DMON/2012/C/DM9/5670674</t>
  </si>
  <si>
    <t>124208539</t>
  </si>
  <si>
    <t>WBS DMED/2011/C/DN1/5564640</t>
  </si>
  <si>
    <t>124208542</t>
  </si>
  <si>
    <t>WBS DMED/2012/C/DN2/5650861</t>
  </si>
  <si>
    <t>124208545</t>
  </si>
  <si>
    <t>WBS DMED/2012/C/DM9/5661806</t>
  </si>
  <si>
    <t>124208548</t>
  </si>
  <si>
    <t>WBS DMED/2012/C/DN1/5664706</t>
  </si>
  <si>
    <t>124208551</t>
  </si>
  <si>
    <t>WBS DAST/2012/C/DN1/5669837</t>
  </si>
  <si>
    <t>124208554</t>
  </si>
  <si>
    <t>WBS DGRA/2012/C/DM9/5672176</t>
  </si>
  <si>
    <t>124208557</t>
  </si>
  <si>
    <t>WBS DMED/2012/C/DN1/5672951</t>
  </si>
  <si>
    <t>124208560</t>
  </si>
  <si>
    <t>WBS DMED/2012/C/DN2/5679050</t>
  </si>
  <si>
    <t>124208563</t>
  </si>
  <si>
    <t>WBS DVER/2012/C/DN2/5679769</t>
  </si>
  <si>
    <t>124208566</t>
  </si>
  <si>
    <t>WBS DGRA/2012/C/DN2/5681442</t>
  </si>
  <si>
    <t>124208569</t>
  </si>
  <si>
    <t>WBS DKEM/2013/C/DN2/5723951</t>
  </si>
  <si>
    <t>124208572</t>
  </si>
  <si>
    <t>WBS DLAY/2013/C/DRC/5732257</t>
  </si>
  <si>
    <t>124208575</t>
  </si>
  <si>
    <t>WBS DMET/2012/C/DN1/5654230</t>
  </si>
  <si>
    <t>124208578</t>
  </si>
  <si>
    <t>WBS DMET/2012/C/DN1/5681457</t>
  </si>
  <si>
    <t>124208581</t>
  </si>
  <si>
    <t>WBS DAST/2012/C/DN1/5684152</t>
  </si>
  <si>
    <t>124208584</t>
  </si>
  <si>
    <t>WBS DAME/2012/C/DN2/5692329</t>
  </si>
  <si>
    <t>124208587</t>
  </si>
  <si>
    <t>WBS DVER/2012/C/DN1/5719307</t>
  </si>
  <si>
    <t>124208588</t>
  </si>
  <si>
    <t>WBS DPRE/2013/C/DRC/5754017</t>
  </si>
  <si>
    <t>124208655</t>
  </si>
  <si>
    <t>WBS DMOA/2011/C/002/5734894</t>
  </si>
  <si>
    <t>124212205</t>
  </si>
  <si>
    <t>124212881</t>
  </si>
  <si>
    <t>124214123</t>
  </si>
  <si>
    <t>WBS DGRA/2012/C/DN7/5672484</t>
  </si>
  <si>
    <t>DCAS/2012/C/DN2/5690737</t>
  </si>
  <si>
    <t>DGRA/2012/C/DN2/5704164</t>
  </si>
  <si>
    <t>DGRA/2012/C/DN1/5704358</t>
  </si>
  <si>
    <t>DGRA/2012/C/DM9/5706220</t>
  </si>
  <si>
    <t>DGRA/2012/C/DN1/5706556</t>
  </si>
  <si>
    <t>DGRA/2012/C/DN2/5709597</t>
  </si>
  <si>
    <t>DROS/2013/C/DU1/5735575</t>
  </si>
  <si>
    <t>DSTA/2013/C/DN1/5737639</t>
  </si>
  <si>
    <t>DCED/2013/C/DN1/5740348</t>
  </si>
  <si>
    <t>DPAR/2013/C/DN7/5745556</t>
  </si>
  <si>
    <t>DSUN/2010/C/DRC/5492809</t>
  </si>
  <si>
    <t>DYAK/2011/C/DRC/5553222</t>
  </si>
  <si>
    <t>DYAK/2011/C/DRC/5582403</t>
  </si>
  <si>
    <t>DYAK/2012/C/DM6/5609659</t>
  </si>
  <si>
    <t>DCAS/2012/C/DRD/5617344</t>
  </si>
  <si>
    <t>DCAS/2012/C/DRD/5617780</t>
  </si>
  <si>
    <t>DSTA/2012/C/DN6/5617790</t>
  </si>
  <si>
    <t>DYAK/2012/C/DRK/5641675</t>
  </si>
  <si>
    <t>DSUN/2012/C/DN6/5642700</t>
  </si>
  <si>
    <t>DYAK/2012/C/DM9/5656450</t>
  </si>
  <si>
    <t>DYAK/2012/C/DN2/5656626</t>
  </si>
  <si>
    <t>DDOU/2012/C/DN2/5685112</t>
  </si>
  <si>
    <t>DKLA/2012/C/DN2/5667819</t>
  </si>
  <si>
    <t>DGRA/2013/C/DM7/5732739</t>
  </si>
  <si>
    <t>DTOO/2013/C/DN2/5718861</t>
  </si>
  <si>
    <t>DSUN/2012/C/DN2/5664330</t>
  </si>
  <si>
    <t>DCAS/2012/C/DN1/5665282</t>
  </si>
  <si>
    <t>DDOU/2012/C/DN3/5666041</t>
  </si>
  <si>
    <t>DYAK/2012/C/DN2/5667726</t>
  </si>
  <si>
    <t>DYAK/2012/C/DRB/5669932</t>
  </si>
  <si>
    <t>DALB/2012/C/DN1/5671252</t>
  </si>
  <si>
    <t>DSUN/2012/C/DN2/5672661</t>
  </si>
  <si>
    <t>DYAK/2012/C/DN1/5675589</t>
  </si>
  <si>
    <t>DYAK/2012/C/DN1/5675853</t>
  </si>
  <si>
    <t>DJOR/2012/C/DN1/5685216</t>
  </si>
  <si>
    <t>DCAS/2013/C/DN1/5705791</t>
  </si>
  <si>
    <t>DCOO/2013/C/DRC/5742282</t>
  </si>
  <si>
    <t>DHOO/2013/C/DRD/5742703</t>
  </si>
  <si>
    <t>DHOO/2013/C/DRD/5742711</t>
  </si>
  <si>
    <t>DHOO/2013/C/DRD/5742724</t>
  </si>
  <si>
    <t>DHOO/2013/C/DRD/5742730</t>
  </si>
  <si>
    <t>DHOO/2013/C/DRD/5742733</t>
  </si>
  <si>
    <t>DCAS/2012/C/DN1/5698314</t>
  </si>
  <si>
    <t>DYAK/2012/C/DM7/5559644</t>
  </si>
  <si>
    <t>TPOR/2012/C/TRE/5633381</t>
  </si>
  <si>
    <t>TPOR/2012/C/TRE/5633386</t>
  </si>
  <si>
    <t>TPOR/2012/C/TRE/5633387</t>
  </si>
  <si>
    <t>TPOR/2012/C/TRF/5633388</t>
  </si>
  <si>
    <t>TPOR/2012/C/TRF/5633389</t>
  </si>
  <si>
    <t>DPOR/2012/C/DM6/5543385</t>
  </si>
  <si>
    <t>DLAY/2010/C/DU1/5502524</t>
  </si>
  <si>
    <t>DTOO/2012/C/DN2/5701219</t>
  </si>
  <si>
    <t>TZSL/2009/C/002/EPCGD</t>
  </si>
  <si>
    <t>DCOD/2012/C/DN1/5619763</t>
  </si>
  <si>
    <t>DPRN/2012/C/DN1/5654946</t>
  </si>
  <si>
    <t>DWOR/2012/C/DN4/5677377</t>
  </si>
  <si>
    <t>DROC/2012/C/DN2/5690464</t>
  </si>
  <si>
    <t>DCAS/2012/C/DN2/5692877</t>
  </si>
  <si>
    <t>DROC/2012/C/DN2/5693413</t>
  </si>
  <si>
    <t>DCAS/2012/C/DN4/5694784</t>
  </si>
  <si>
    <t>DROC/2013/C/DN1/5695357</t>
  </si>
  <si>
    <t>DCAS/2012/C/DN2/5696891</t>
  </si>
  <si>
    <t>DCAS/2012/C/DN2/5706889</t>
  </si>
  <si>
    <t>DCAS/2012/C/DM2/5709963</t>
  </si>
  <si>
    <t>DCAS/2012/C/DM2/5715489</t>
  </si>
  <si>
    <t>DDOU/2013/C/DN2/5728797</t>
  </si>
  <si>
    <t>DCAS/2011/C/DN3/5503184</t>
  </si>
  <si>
    <t>DCAS/2012/C/DN1/5706322</t>
  </si>
  <si>
    <t>DROS/2012/C/DN2/5716803</t>
  </si>
  <si>
    <t>DCAS/2013/C/DN7/5722986</t>
  </si>
  <si>
    <t>TALB/2013/C/TRF/5744998</t>
  </si>
  <si>
    <t>DLKT/2013/C/DN1/5745392</t>
  </si>
  <si>
    <t>DMOA/2012/C/DM9/5654652</t>
  </si>
  <si>
    <t>DJOR/2012/C/DN2/5674253</t>
  </si>
  <si>
    <t>DJOR/2012/C/DN1/5675891</t>
  </si>
  <si>
    <t>DMED/2012/C/DRC/5675936</t>
  </si>
  <si>
    <t>DJOR/2012/C/DM9/5684870</t>
  </si>
  <si>
    <t>DMED/2012/C/DRC/5686916</t>
  </si>
  <si>
    <t>DMED/2012/C/DRC/5689388</t>
  </si>
  <si>
    <t>DMED/2012/C/DRC/5689399</t>
  </si>
  <si>
    <t>DJOR/2012/C/DN2/5690211</t>
  </si>
  <si>
    <t>DMED/2012/C/DRC/5694593</t>
  </si>
  <si>
    <t>DMED/2012/C/DRC/5695412</t>
  </si>
  <si>
    <t>DPAR/2012/C/DN2/5711741</t>
  </si>
  <si>
    <t>DPRC/2012/C/DN2/5711920</t>
  </si>
  <si>
    <t>DMED/2013/C/DRC/5718731</t>
  </si>
  <si>
    <t>DMED/2013/C/DRC/5718734</t>
  </si>
  <si>
    <t>DKEM/2013/C/DN1/5731017</t>
  </si>
  <si>
    <t>DPAR/2013/C/DN2/5733323</t>
  </si>
  <si>
    <t>DEVA/2013/C/DN2/5734478</t>
  </si>
  <si>
    <t>DMED/2013/C/DRC/5734984</t>
  </si>
  <si>
    <t>DMET/2013/C/DRB/5739585</t>
  </si>
  <si>
    <t>DMED/2013/C/DRC/5742882</t>
  </si>
  <si>
    <t>DCED/2013/C/DN2/5744196</t>
  </si>
  <si>
    <t>DMOA/2012/C/DN2/5676419</t>
  </si>
  <si>
    <t>DYRE/2012/C/DRC/5611721</t>
  </si>
  <si>
    <t>DCAS/2012/C/DM9/5666087</t>
  </si>
  <si>
    <t>DAME/2012/C/DN2/5692934</t>
  </si>
  <si>
    <t>DHER/2013/C/DRK/5733214</t>
  </si>
  <si>
    <t>DPRE/2013/C/DN2/5743639</t>
  </si>
  <si>
    <t>DPRC/2013/C/DN1/5746561</t>
  </si>
  <si>
    <t>DTOO/2013/C/DN1/5747543</t>
  </si>
  <si>
    <t>DROC/2012/C/DN2/5635303</t>
  </si>
  <si>
    <t>DMET/2012/C/DN2/5664590</t>
  </si>
  <si>
    <t>DJOR/2012/C/DN2/5677998</t>
  </si>
  <si>
    <t>DJOR/2012/C/DN1/5698737</t>
  </si>
  <si>
    <t>DCAS/2013/C/DM9/5721342</t>
  </si>
  <si>
    <t>DALB/2013/C/DM6/5738625</t>
  </si>
  <si>
    <t>DEVA/2012/C/DN2/5624474</t>
  </si>
  <si>
    <t>DLKT/2012/C/DN1/5675334</t>
  </si>
  <si>
    <t>DOGD/2012/C/DM9/5697457</t>
  </si>
  <si>
    <t>DJOR/2012/C/DM9/5698127</t>
  </si>
  <si>
    <t>DEVA/2012/C/DN2/5708976</t>
  </si>
  <si>
    <t>DAME/2013/C/DN1/5727255</t>
  </si>
  <si>
    <t>DKEM/2013/C/DN1/5738076</t>
  </si>
  <si>
    <t>DMET/2013/C/DM9/5739861</t>
  </si>
  <si>
    <t>DOGD/2012/C/DN2/5638650</t>
  </si>
  <si>
    <t>TOGD/2011/C/003/5540534</t>
  </si>
  <si>
    <t>DPIN/2012/C/DN1/5670117</t>
  </si>
  <si>
    <t>DOGD/2012/C/DN6/5670410</t>
  </si>
  <si>
    <t>DOGD/2012/C/DN6/5677690</t>
  </si>
  <si>
    <t>DOGD/2012/C/DRD/5679413</t>
  </si>
  <si>
    <t>DCED/2012/C/DN1/5681306</t>
  </si>
  <si>
    <t>DOGD/2012/C/DN1/5686276</t>
  </si>
  <si>
    <t>DMED/2012/C/DRC/5689592</t>
  </si>
  <si>
    <t>DJOR/2012/C/DM9/5691883</t>
  </si>
  <si>
    <t>DWOR/2012/C/DN4/5713302</t>
  </si>
  <si>
    <t>DOGD/2012/C/DM9/5713334</t>
  </si>
  <si>
    <t>DAME/2013/C/DM2/5732710</t>
  </si>
  <si>
    <t>DAME/2012/C/DN6/5668699</t>
  </si>
  <si>
    <t>DVER/2012/C/DN1/5672300</t>
  </si>
  <si>
    <t>DJOR/2012/C/DN1/5672399</t>
  </si>
  <si>
    <t>DMET/2012/C/DN1/5673222</t>
  </si>
  <si>
    <t>DJOR/2012/C/DN1/5673660</t>
  </si>
  <si>
    <t>DJOR/2012/C/DM6/5675498</t>
  </si>
  <si>
    <t>DVER/2012/C/DM9/5675981</t>
  </si>
  <si>
    <t>DJOR/2012/C/DN1/5676278</t>
  </si>
  <si>
    <t>DROS/2013/C/DN2/5739552</t>
  </si>
  <si>
    <t>DDOU/2013/C/DN1/5727139</t>
  </si>
  <si>
    <t>DALB/2012/C/DRC/5626959</t>
  </si>
  <si>
    <t>DJOR/2012/C/DN7/5687927</t>
  </si>
  <si>
    <t>DMTS/2013/C/DM9/5733580</t>
  </si>
  <si>
    <t>DMTS/2013/C/DM7/5720176</t>
  </si>
  <si>
    <t>DAME/2012/C/DN6/5637604</t>
  </si>
  <si>
    <t>DYAK/2012/C/DN1/5652686</t>
  </si>
  <si>
    <t>DSUN/2012/C/DN2/5653638</t>
  </si>
  <si>
    <t>DYAK/2012/C/DN2/5667272</t>
  </si>
  <si>
    <t>DJOR/2012/C/DN2/5677222</t>
  </si>
  <si>
    <t>TZPR/2011/C/TR6/10045392</t>
  </si>
  <si>
    <t>DJOR/2012/C/DN1/5661716</t>
  </si>
  <si>
    <t>DMET/2012/C/DN1/5667370</t>
  </si>
  <si>
    <t>DMET/2012/C/DN2/5676709</t>
  </si>
  <si>
    <t>DMET/2012/C/DRB/5678228</t>
  </si>
  <si>
    <t>DOGD/2013/C/DN1/5720550</t>
  </si>
  <si>
    <t>DSMI/2013/C/DU1/5736931</t>
  </si>
  <si>
    <t>DROC/2013/C/DM9/5746675</t>
  </si>
  <si>
    <t>DPAR/2013/C/DM7/5747466</t>
  </si>
  <si>
    <t>DGRA/2013/C/837/5747792</t>
  </si>
  <si>
    <t>DPRC/2012/C/DRD/5659348</t>
  </si>
  <si>
    <t>DALB/2012/C/DN2/5679560</t>
  </si>
  <si>
    <t>DPRC/2012/C/DMR/5700452</t>
  </si>
  <si>
    <t>DMON/2013/C/DN4/5727863</t>
  </si>
  <si>
    <t>DENT/2012/C/DM6/5620173</t>
  </si>
  <si>
    <t>DMET/2012/C/DRK/5675511</t>
  </si>
  <si>
    <t>DROS/2013/C/DM6/5730708</t>
  </si>
  <si>
    <t>DROS/2013/C/DM6/5730789</t>
  </si>
  <si>
    <t>DROS/2013/C/DM6/5730794</t>
  </si>
  <si>
    <t>DPIN/2012/C/DM9/5665369</t>
  </si>
  <si>
    <t>DAME/2012/C/DM9/5668618</t>
  </si>
  <si>
    <t>DAME/2012/C/DN1/5675980</t>
  </si>
  <si>
    <t>DCAS/2012/C/DN1/5688911</t>
  </si>
  <si>
    <t>DCAS/2012/C/DN2/5691606</t>
  </si>
  <si>
    <t>DYRE/2013/C/DN2/5717287</t>
  </si>
  <si>
    <t>DPAR/2012/C/DN6/5722736</t>
  </si>
  <si>
    <t>DJOR/2012/C/DN1/5661934</t>
  </si>
  <si>
    <t>DSMI/2012/C/DN1/5714984</t>
  </si>
  <si>
    <t>DCAS/2012/C/DN7/5592220</t>
  </si>
  <si>
    <t>DPOR/2013/C/DN2/5725997</t>
  </si>
  <si>
    <t>DZCA/2011/C/004/STUDY</t>
  </si>
  <si>
    <t>DZJV/2012/C/DR6/10046489</t>
  </si>
  <si>
    <t>DORE/2011/C/830/10045884</t>
  </si>
  <si>
    <t>DMET/2012/C/DM9/5628494</t>
  </si>
  <si>
    <t>DMON/2012/C/DN1/5634624</t>
  </si>
  <si>
    <t>DSHE/2012/C/DN2/5677174</t>
  </si>
  <si>
    <t>DPRE/2012/C/DN2/5682077</t>
  </si>
  <si>
    <t>DROS/2012/C/DM6/5687846</t>
  </si>
  <si>
    <t>DMED/2012/C/DN1/5655316</t>
  </si>
  <si>
    <t>DROS/2012/C/DN1/5674947</t>
  </si>
  <si>
    <t>DROS/2012/C/DN1/5675925</t>
  </si>
  <si>
    <t>DALB/2012/C/DN2/5710683</t>
  </si>
  <si>
    <t>DMOA/2013/C/DN2/5746653</t>
  </si>
  <si>
    <t>DLKT/2011/C/DN2/5601517</t>
  </si>
  <si>
    <t>DALB/2012/C/DM9/5657811</t>
  </si>
  <si>
    <t>DMAD/2012/C/DN2/5658502</t>
  </si>
  <si>
    <t>DMON/2012/C/DM9/5670674</t>
  </si>
  <si>
    <t>DMED/2011/C/DN1/5564640</t>
  </si>
  <si>
    <t>DMED/2012/C/DN2/5650861</t>
  </si>
  <si>
    <t>DMED/2012/C/DM9/5661806</t>
  </si>
  <si>
    <t>DMED/2012/C/DN1/5664706</t>
  </si>
  <si>
    <t>DAST/2012/C/DN1/5669837</t>
  </si>
  <si>
    <t>DGRA/2012/C/DM9/5672176</t>
  </si>
  <si>
    <t>DMED/2012/C/DN1/5672951</t>
  </si>
  <si>
    <t>DMED/2012/C/DN2/5679050</t>
  </si>
  <si>
    <t>DVER/2012/C/DN2/5679769</t>
  </si>
  <si>
    <t>DGRA/2012/C/DN2/5681442</t>
  </si>
  <si>
    <t>DKEM/2013/C/DN2/5723951</t>
  </si>
  <si>
    <t>DLAY/2013/C/DRC/5732257</t>
  </si>
  <si>
    <t>DMET/2012/C/DN1/5654230</t>
  </si>
  <si>
    <t>DMET/2012/C/DN1/5681457</t>
  </si>
  <si>
    <t>DAST/2012/C/DN1/5684152</t>
  </si>
  <si>
    <t>DAME/2012/C/DN2/5692329</t>
  </si>
  <si>
    <t>DVER/2012/C/DN1/5719307</t>
  </si>
  <si>
    <t>DPRE/2013/C/DRC/5754017</t>
  </si>
  <si>
    <t>DMOA/2011/C/002/5734894</t>
  </si>
  <si>
    <t>DGRA/2012/C/DN7/5672484</t>
  </si>
  <si>
    <t>BUF:4H425 O'REILLY AUTO PARTS 460 E HART</t>
  </si>
  <si>
    <t>DN1.PVT.5R67.ADDED LOAD.1715 CEDAR FLAT</t>
  </si>
  <si>
    <t>ROUGH &amp; READY LUM:</t>
  </si>
  <si>
    <t>CAVANAUGH NEW HOME 310 GROUSE CREEK, GP</t>
  </si>
  <si>
    <t>DN2.PKS.5R121.NEW SHOP.697 JAYNES DR.</t>
  </si>
  <si>
    <t>SNL 5U35 RCLSR &amp; FS COORD NONPAREIL RD</t>
  </si>
  <si>
    <t>LYONS - CARON GALVIN-PRICE - 45959 OAK</t>
  </si>
  <si>
    <t>IVN13: TAVIAWK PHASE 9, IVINS UT</t>
  </si>
  <si>
    <t>SUM11/UPGRADE SERVICE/745 ASPEN DRIVE</t>
  </si>
  <si>
    <t>TPPN:5Y244:RPL B POLE:1120/132100</t>
  </si>
  <si>
    <t>WILEY SUB: 5Y164:RPL"B" POLE:1317-204900</t>
  </si>
  <si>
    <t>UNGP:5Y120:RPL FPI "A" POLE:1218-020000</t>
  </si>
  <si>
    <t>TIET:5Y93:RPL POLE J/U:19870 SUMMITVIEW</t>
  </si>
  <si>
    <t>CAS 5H408 FP 138901 RPLC CSP XFMR</t>
  </si>
  <si>
    <t>CAS:5H208 FP 042100 RPLC CSP XFMR &amp; POLE</t>
  </si>
  <si>
    <t>STAYTON CITY ST LTS - 1ST &amp; WASHINGTON</t>
  </si>
  <si>
    <t>KERSHAW:REM SEC:HWY 410 &amp; KERSHAW</t>
  </si>
  <si>
    <t>CITY OF MABTON:NEW 250W LIGHT:7TH&amp;WASH</t>
  </si>
  <si>
    <t>SUNSET ORCH: RVM POLES:ABT. 1170 N COWCH</t>
  </si>
  <si>
    <t>WAUPACA:NEW SHOP:141 PARKER BRIDGE RD.</t>
  </si>
  <si>
    <t>DOU,5H286: TERRY HILLYARD, UPGRADE 3 PHA</t>
  </si>
  <si>
    <t>KLAM TRIBES:COMM CENTER:HWY62&amp;S.CHILOQ</t>
  </si>
  <si>
    <t>DM7.JER.5R63.TREE CONT.2498 MIDWAY AVE.</t>
  </si>
  <si>
    <t>HSH11 UPRR INSTALL 25 KVA TUB FOR 100AMP</t>
  </si>
  <si>
    <t>TOPPENISH SCH:106 FRANKLIN:400AMP SVC</t>
  </si>
  <si>
    <t>JOHN PHIPPS</t>
  </si>
  <si>
    <t>PENNECO</t>
  </si>
  <si>
    <t>PRFRMNCVWAUDI:400TO600ACTUPGRADE:1730S1S</t>
  </si>
  <si>
    <t>UNGP:5Y120:REBUILD:1200 MEADOWBROOK</t>
  </si>
  <si>
    <t>JEFFSN - SCOTT DENHERDER - 173 FERRY ST</t>
  </si>
  <si>
    <t>SALAZAR:PUMPS/FENCE:1111 DURHAM</t>
  </si>
  <si>
    <t>TULEE:MANUF. HOME:NXTO 5791 HARRAH RD</t>
  </si>
  <si>
    <t>HAB FOR HUMANITY:HOUSE:2009 S 11TH AVE</t>
  </si>
  <si>
    <t>DEV:INDEPENDENCE @ THE POINT B RKW-17</t>
  </si>
  <si>
    <t>BUF:4H425 BOB MCGINTY 30 TURKEY LN</t>
  </si>
  <si>
    <t>STST;4C112;RPL "A" POLE ROTT 2512/219702</t>
  </si>
  <si>
    <t>5K37:B/O POLE SPLIT:490 FRANKTON</t>
  </si>
  <si>
    <t>5K37:B/O SPLIT POLE:490 FRANKTON</t>
  </si>
  <si>
    <t>5K37:B/O POLE SPLIT:13TH &amp; OAK</t>
  </si>
  <si>
    <t>5K44:B/O POLE:1304 LINCOLN</t>
  </si>
  <si>
    <t>5K37:B/O POLE: 812 COUNTRY CLUB ROAD</t>
  </si>
  <si>
    <t>CAS 5H168 VEN JOHN 3526 GARDEN CRK HTS</t>
  </si>
  <si>
    <t>NBHL:5Y197:RAISE SERV WIRE:704BAKERST</t>
  </si>
  <si>
    <t>238081/00 MERWIN-ST JOHNS 115KV RPL 2/25</t>
  </si>
  <si>
    <t>238088/00 LAKE LINE 115KV REPLACE ST 5/2</t>
  </si>
  <si>
    <t>238088/00 LAKE LINE 115KV REPLACE ST 2/9</t>
  </si>
  <si>
    <t>238041/00 SWIFT 2-BPA 230KV 4/18 B/O ARM</t>
  </si>
  <si>
    <t>238041/00 SWIFT 2-BPA 230KV 3/21 B/O ARM</t>
  </si>
  <si>
    <t>CENTURY LINK-JU RPL 276200 40" VIOLATION</t>
  </si>
  <si>
    <t>LAY13 INSTALL 1-TYPE 9 SWITCH GEAR</t>
  </si>
  <si>
    <t>UPRR SITE 856.50 FP#276400,CLIVE</t>
  </si>
  <si>
    <t>EPC - Gadsby Substation</t>
  </si>
  <si>
    <t>COW: CRIS CROSBY 781 ROAD 6 REMODEL HOME</t>
  </si>
  <si>
    <t>CUV-5D5/10835 MINTKEN RISER,SERVICE, MTR</t>
  </si>
  <si>
    <t>THE 1042: JACK BAIRD, 419 BUFFALO CRK RD</t>
  </si>
  <si>
    <t>ROC:9H24 2091 WESTGATE DR 3-PH TMS</t>
  </si>
  <si>
    <t>CAS XHXXX MAGNABLEND 224 HUDSON ST</t>
  </si>
  <si>
    <t>ROC:5H326 SCOTTS BOTTOM 1-PH EXT TMS</t>
  </si>
  <si>
    <t>CAS 5H210 NC AIRPORT 8500 AIRPORT PRKWAY</t>
  </si>
  <si>
    <t>ROC:9H102 SILVER RIDGE PHASE 3 - 48 APTS</t>
  </si>
  <si>
    <t>CAS 5H272 MI SWACO 5875 W ZERO ROAD</t>
  </si>
  <si>
    <t>CAS 5H208 VOLVO RENTS 109 PROGRESS CIRCL</t>
  </si>
  <si>
    <t>CAS 5H406 WYO RECYCLE 3400 W YELLOWSTONE</t>
  </si>
  <si>
    <t>CAS 5H406 WYO RECYCLE 3398 W YELLOWSTONE</t>
  </si>
  <si>
    <t>DO:5H286:PINNACLE MATERIALS--528 HWY 59</t>
  </si>
  <si>
    <t>MID:P&amp;M PETROLEUM WELL 7-1 SAGE SPR CR</t>
  </si>
  <si>
    <t>CAS 5H616 RICHARD WHITE ABT 7000 APPIAN</t>
  </si>
  <si>
    <t>MCCLURE NEW OH SVC 1940 BROZIO RD</t>
  </si>
  <si>
    <t>CAS:5H150 RMP VOLTAGE PROB 3511 TETON ST</t>
  </si>
  <si>
    <t>LINE 74 6/3 REFRAME TO TF101</t>
  </si>
  <si>
    <t>LAURIE CARRUTH:3026 A COUNRTY CLUB DR</t>
  </si>
  <si>
    <t>MAPCO,THOMPSON 3 PH.UPGRADE TO 477-4/0NT</t>
  </si>
  <si>
    <t>CENTURYLINK COOLPED 7945 S 1300 W WJORD</t>
  </si>
  <si>
    <t>UNION 12 ACC 8 TOWNHOMES 109 E 8000 S</t>
  </si>
  <si>
    <t>RUC-5R69 927 UPPER APPLEGATE RD., RUCH</t>
  </si>
  <si>
    <t>IEW-113 S MAIN ST(7OOW)MIDVALE-XFRM OL</t>
  </si>
  <si>
    <t>TOL-5R90 6000 TOLO RD., C.P.</t>
  </si>
  <si>
    <t>DOB-4R1 15900 RAMSEY RD., W.C., OR.</t>
  </si>
  <si>
    <t>DOB-4R1 220 BOND RD., S.C., OR.</t>
  </si>
  <si>
    <t>GEW-8974 S 700 E GAS STATION-3PH</t>
  </si>
  <si>
    <t>SCE-5R174 185 ORR DR., C.., OR.</t>
  </si>
  <si>
    <t>GDH-5R103 DRC "B" NUGGET BUTTE, GOLD HIL</t>
  </si>
  <si>
    <t>SNY 16 / SUMMIT COUNTY SERVICE AREA 3 /</t>
  </si>
  <si>
    <t>KALATZES:U.G. SVC TO SHOP / WELLINGTON</t>
  </si>
  <si>
    <t>SCE-5R174 6590 CHAPPAREL ST., C.P., OR.</t>
  </si>
  <si>
    <t>TOL-5R90 6150 TOLO RD., C.P., OR.</t>
  </si>
  <si>
    <t>KEM27 PHILLIP TORRES</t>
  </si>
  <si>
    <t>SNY 16 / BELL BROS OIL CO / SILVER CREEK</t>
  </si>
  <si>
    <t>EVA13 RYAN</t>
  </si>
  <si>
    <t>TOL-5R92 3062 SCENIC AVE., C.P., OR.</t>
  </si>
  <si>
    <t>ATF FP 311380 4750 W WILEY POST WAY</t>
  </si>
  <si>
    <t>TOL-5R92 6200 BLACKWELL RD., C.P., OR.</t>
  </si>
  <si>
    <t>MURPHY BROWN MILFORD UT</t>
  </si>
  <si>
    <t>JIM LINDSEY, THOMPSON TRAILER / RV COURT</t>
  </si>
  <si>
    <t>CPC-5G6-FO POLES-WO#2 8 BO POLES</t>
  </si>
  <si>
    <t>CAS 5H284 LAMAR ADVERTISING 5107 CY AVE</t>
  </si>
  <si>
    <t>582 WEST MAIN STREET, MAMMOTH, UTAH</t>
  </si>
  <si>
    <t>LABOR PLUS SOLUTIONS-REMOVE POLE-521 6TH</t>
  </si>
  <si>
    <t>MLD11 GARY LUND 6409 S OLD HWY 191 MALAD</t>
  </si>
  <si>
    <t>BIGELOW : LNX / SVC TO HOME / CASTELDALE</t>
  </si>
  <si>
    <t>TOO STN12 BIG DREAMS 3 LOT SUBDIVISION</t>
  </si>
  <si>
    <t>ROC:5H340 1506 9TH ST C-LINK DSL SITE</t>
  </si>
  <si>
    <t>MODYNE INC. 2482 S 3270 W  WEST VALLEY</t>
  </si>
  <si>
    <t>BEEHIVE HOMES BLDG-2; 711 E PIONEER RD</t>
  </si>
  <si>
    <t>SRZ11 12000 S. 4860 W. 31 LOT SUBV</t>
  </si>
  <si>
    <t>CA:5H388:EADES CONST--4521 E 24TH/LIGHT</t>
  </si>
  <si>
    <t>JER:ORE:4M295:1104/138502:CLEAR VIOLATIO</t>
  </si>
  <si>
    <t>EVA16 WYDOT I-80 WEST BOUND</t>
  </si>
  <si>
    <t>WOO11 JEREMY WATTS</t>
  </si>
  <si>
    <t>WCO101-JOHN ANDERSEN ACC</t>
  </si>
  <si>
    <t>ANCHORED EXCAVATION * DE-ENERGIZE SMO15</t>
  </si>
  <si>
    <t>EVA13 ALLWEST COMM.</t>
  </si>
  <si>
    <t>JESSE STRASBURG 218 STORM MTN DR INDIANO</t>
  </si>
  <si>
    <t>OPAL21 MARY HALL</t>
  </si>
  <si>
    <t>DMET PRR11 ELLISON 414 ELBET AVE CNTRVIL</t>
  </si>
  <si>
    <t>(C) GREAT SALT LAKE BRINE SHRIMP</t>
  </si>
  <si>
    <t>OUR&amp;D-MARQUARDT 46 KV LINE REP. SWITCH.</t>
  </si>
  <si>
    <t>PND 23: MARK JONES, SERVICE UPGRADE</t>
  </si>
  <si>
    <t>HEREFORSHRE CONDO OWNERS</t>
  </si>
  <si>
    <t>LATTE LUCK INC</t>
  </si>
  <si>
    <t>REPLACE 25KVA AND INSTALL 2 50KVA</t>
  </si>
  <si>
    <t>BHD11 YVONNE FRAUGHTON 558 OLD MILL ROAD</t>
  </si>
  <si>
    <t>TYL12 (DC) 1639 S 7500 W WARREN</t>
  </si>
  <si>
    <t>GDH-5R103 5058 LANE CR. RD., C.P., OR.</t>
  </si>
  <si>
    <t>EVANS-XFMR POLE RELO; 1742 E PIONEER DR,</t>
  </si>
  <si>
    <t>MAN 9H14: MICHAEL VIGIL 5172 ROAD 31</t>
  </si>
  <si>
    <t>JAMIE RODRIGUEZ 359 HEALY ST OGDEN</t>
  </si>
  <si>
    <t>OH TO UG 1300 W PLGROVE BLVD PLGROVE UT</t>
  </si>
  <si>
    <t>HUMPHRIES INC</t>
  </si>
  <si>
    <t>CAL J COOK 590 E 2000 N</t>
  </si>
  <si>
    <t>RON SMITH 248 E 13275 S DRAPER SMO12</t>
  </si>
  <si>
    <t>MET OLY13 WENDEE MCCLELLAN 3825 PARKVIEW</t>
  </si>
  <si>
    <t>SERVICE TO A 3 LOT SUBDIVISION</t>
  </si>
  <si>
    <t>90S10 JOINT USE COMPLIANCE ISSUE</t>
  </si>
  <si>
    <t>RMP ROAD WIDEING 500 S 1500 W</t>
  </si>
  <si>
    <t>DRA12  3 LOT DEV</t>
  </si>
  <si>
    <t>FERGUSON 2 NEW OH SVCS 1580 GREEN SIDING</t>
  </si>
  <si>
    <t>DO:5H288:DUSTIN FITZHUGH--102 BEDTICK</t>
  </si>
  <si>
    <t>ALB/REPL OVERLOAD TRANSFORMER</t>
  </si>
  <si>
    <t>IEW -300 W 7968 S MIDVALE- XFRMR OVRLOAD</t>
  </si>
  <si>
    <t>MCX 5G93 5317 SQUAW VALLEY RD.</t>
  </si>
  <si>
    <t>MTS-7G81-401 W LAKE ST-LOW SEC CLEARANCE</t>
  </si>
  <si>
    <t>DEV SOMMERSET SUBDIV:8 LOTS:LYLE LOOP</t>
  </si>
  <si>
    <t>PORT OF SSIDE:AWOS TOWER:HWY 241/SHELLER</t>
  </si>
  <si>
    <t>SERNA:NEW SHOP:3971 NILE RD:NACHES:WA</t>
  </si>
  <si>
    <t>BTL05 SERVICE TO LOT 4</t>
  </si>
  <si>
    <t>OVID REPLACE #108 AIRBREAK</t>
  </si>
  <si>
    <t>DRA12 SERVICE TO APARTMENT/GARAGE</t>
  </si>
  <si>
    <t>CUD:11/WOODSIDE HOMES/2042 W. STONEHAVEN</t>
  </si>
  <si>
    <t>MET MAG13 VERIZON 3909 S 8000 W</t>
  </si>
  <si>
    <t>WDS13, METRO, 1721 S 550 W REPLC.UG PRIM</t>
  </si>
  <si>
    <t>OLIVE BLUFF ESTATES 3450 S 5100 W</t>
  </si>
  <si>
    <t>LEW11 UPGRADE LINE TO MEET RAPTOR SAFE</t>
  </si>
  <si>
    <t>ROC:5H340 122 TOPAZ ST SEC POLE INSTALL</t>
  </si>
  <si>
    <t>FPIB-G FP 091316 / CLEARANCE VIOLATION /</t>
  </si>
  <si>
    <t>BEA:5R105:RPL LKR XFMR:36-5-161901</t>
  </si>
  <si>
    <t>RMV:AREA LIGHT 237 W. WHITMORE E. CARBON</t>
  </si>
  <si>
    <t>BNS-4M17-26890 POWERLINE-HLSY-3PH UNLODR</t>
  </si>
  <si>
    <t>5700452:INSTALL POLE FOR RECLOSER HUN-12</t>
  </si>
  <si>
    <t>ARM12 PORTNEUF IRRIGATING CO.</t>
  </si>
  <si>
    <t>FRONTIER:CORRECT VIOLATION:1042/155700</t>
  </si>
  <si>
    <t>CAN13, METRO ,1650 S 500 W REMOVE FACILI</t>
  </si>
  <si>
    <t>MYR 5U76 TLR PL FOR COMM 1228 DIVISION</t>
  </si>
  <si>
    <t>MYR 5U76 TLR PL FOR COMM 1351 DIVISION</t>
  </si>
  <si>
    <t>PND 23: BOULDER COMMUNITY CENTER, UPGRAD</t>
  </si>
  <si>
    <t>JOHN HUGHES 7019 S 3200 W BENJAMIN, UT</t>
  </si>
  <si>
    <t>DAVID WEST 1035 E 19000 N, MORONI, UT</t>
  </si>
  <si>
    <t>CA:5H616:HILL--FALL CREEK RD</t>
  </si>
  <si>
    <t>CAS:5H270 RICK LEGERSKI 2400 LARKSPUR</t>
  </si>
  <si>
    <t>HRN 5F19 225 DITCH CRK R-RANCH</t>
  </si>
  <si>
    <t>UDOT STREETLIGHTS</t>
  </si>
  <si>
    <t>JUSTIN DANSIE 13333 S 7300 W</t>
  </si>
  <si>
    <t>LEW11 NEW HOME 1564 W 1600 S LEWISTON</t>
  </si>
  <si>
    <t>GERMAN AMERCN BLD 5626 ALAMEDA 800 5P205</t>
  </si>
  <si>
    <t>Orpha Sub: Increase Capacity - Study</t>
  </si>
  <si>
    <t>Coalville: CB12 Rpl bypass switch</t>
  </si>
  <si>
    <t>Malin Sub SPCC 2011</t>
  </si>
  <si>
    <t>ORA13, METRO,2202 W N.TEMPLE,SEC. RISER</t>
  </si>
  <si>
    <t>TILEYS CONSTRUCTION 8950 VICTORY VIEW RD</t>
  </si>
  <si>
    <t>ROCKIN S EQUIPMENT</t>
  </si>
  <si>
    <t>MLD12 STATE OF IDAHO 178 N HOLBROOK SUMT</t>
  </si>
  <si>
    <t>JOINT USE NEW TALLER POLE STEWART PARK</t>
  </si>
  <si>
    <t>GDH-5R103 DN1 6036 OLD STAGE RD., CENTPT</t>
  </si>
  <si>
    <t>FERBER NEW UG SVC 814 WHISTLERS LN RSBG</t>
  </si>
  <si>
    <t>HINSON NEW UG SVC XXXX SUNSHINE RD RSBRG</t>
  </si>
  <si>
    <t>ORM-4M296-33270 HWY 99E-TNGNT-1PH UG EXT</t>
  </si>
  <si>
    <t>RESOLUTE OIL @ ANETH SWITCH RACK,100 AMP</t>
  </si>
  <si>
    <t>RICHARD WESTON NEW GARAGE</t>
  </si>
  <si>
    <t>JEFFSN - DEJAGER DAIRY - 3292 WINTEL RD</t>
  </si>
  <si>
    <t>CUV-5D5/EBD HYDRO:3 PHS RECONDUCTOR:IRIS</t>
  </si>
  <si>
    <t>JD PREECE:615 CEMETERY RD DINGLE RELOCAT</t>
  </si>
  <si>
    <t>TOL-5R91-8380 RAMSEY RD-GH</t>
  </si>
  <si>
    <t>AMER. TWR CORP:SERV UPGRD,1597 COKER BUT</t>
  </si>
  <si>
    <t>MFD:5R21; STLGT REMOVAL 18 PORTLAND AVE</t>
  </si>
  <si>
    <t>PAULSEN:NEW HOUSE:6442 DARK HOLLOW RD</t>
  </si>
  <si>
    <t>PALMBERG:HOUSE:90220 YOUNGS RIVER RD AST</t>
  </si>
  <si>
    <t>DM9.PVT.5R67.ACC.12701 WILLIAMS HWY.</t>
  </si>
  <si>
    <t>IRVINE:NEW HOUSE:1614 EMIGRANT CREEK:ASH</t>
  </si>
  <si>
    <t>GAHR-SVC TO WELL-98 PLACER HILL DR-JVLLE</t>
  </si>
  <si>
    <t>WILD CAT</t>
  </si>
  <si>
    <t>EVAN OOGHE:GEN SVC:???? CROOKS CREEK RD</t>
  </si>
  <si>
    <t>KEM23 WIND RIVER MATERIALS</t>
  </si>
  <si>
    <t>FPIA 358108</t>
  </si>
  <si>
    <t>MET,NBE12,CAITHNESS CONDOS,86 B ST</t>
  </si>
  <si>
    <t>MET CTN13 DWIGHT THOLEN 4313 S 500 E</t>
  </si>
  <si>
    <t>GUNN:HOUSE:35193 CONIFER LN, ASTORIA</t>
  </si>
  <si>
    <t>GARY DEVINCENT</t>
  </si>
  <si>
    <t>COLUMBIA CONSTRUCTION 1541 W 2500 W</t>
  </si>
  <si>
    <t>FPIA FP 260900 RPL POLE PRS12</t>
  </si>
  <si>
    <t>THOMPSON 46KV TO 1 PHASE DISTR. 7.200KV</t>
  </si>
  <si>
    <t>CVJ 5R52 RECONDUCTOR UNDERBUILD</t>
  </si>
  <si>
    <t>DORE/2013/C/DU1</t>
  </si>
  <si>
    <t>DUTH/2013/C/DN7</t>
  </si>
  <si>
    <t>DORE/2013/C/DM7</t>
  </si>
  <si>
    <t>DWAS/2012/C/DRB</t>
  </si>
  <si>
    <t>DORE/2013/C/DRD</t>
  </si>
  <si>
    <t>DWAS/2012/C/DM7</t>
  </si>
  <si>
    <t>TZSL/2009/C/002</t>
  </si>
  <si>
    <t>Terminal Sub 345-138kV Trnsf to 700mVA</t>
  </si>
  <si>
    <t>DWYO/2013/C/DN7</t>
  </si>
  <si>
    <t>TORE/2013/C/TRF</t>
  </si>
  <si>
    <t>DUTH/2013/C/DRB</t>
  </si>
  <si>
    <t>DORE/2013/C/DRK</t>
  </si>
  <si>
    <t>DIDA/2013/C/DN2</t>
  </si>
  <si>
    <t>TOGD/2011/C/003</t>
  </si>
  <si>
    <t>OURD Rpl Switches</t>
  </si>
  <si>
    <t>DCAL/2013/C/DM9</t>
  </si>
  <si>
    <t>DCAL/2013/C/DM7</t>
  </si>
  <si>
    <t>TIDA/2011/C/TR6</t>
  </si>
  <si>
    <t>UR</t>
  </si>
  <si>
    <t>DUTH/2013/C/DU1</t>
  </si>
  <si>
    <t>DUTH/2013/C/DM7</t>
  </si>
  <si>
    <t>DORE/2013/C/837</t>
  </si>
  <si>
    <t>Oregon Rpl Leak Weep Dist OH Trnsf 2013</t>
  </si>
  <si>
    <t>DIDA/2013/C/DN4</t>
  </si>
  <si>
    <t>DCAL/2013/C/DN2</t>
  </si>
  <si>
    <t>DZCA/2011/C/004</t>
  </si>
  <si>
    <t>Orpha Substation: Increase Capacity</t>
  </si>
  <si>
    <t>DIDA/2013/C/DRC</t>
  </si>
  <si>
    <t>DMOA/2011/C/002</t>
  </si>
  <si>
    <t>TMP01 - MAPL Pump Station</t>
  </si>
  <si>
    <t>DORE/2012/C/DN7</t>
  </si>
  <si>
    <t>Functional Upgrade - Reliability</t>
  </si>
  <si>
    <t>124197635</t>
  </si>
  <si>
    <t>124258930</t>
  </si>
  <si>
    <t>CCtr 11840</t>
  </si>
  <si>
    <t>124232005</t>
  </si>
  <si>
    <t>124233119</t>
  </si>
  <si>
    <t>124241254</t>
  </si>
  <si>
    <t>124241255</t>
  </si>
  <si>
    <t>124246449</t>
  </si>
  <si>
    <t>124246452</t>
  </si>
  <si>
    <t>124246455</t>
  </si>
  <si>
    <t>124246463</t>
  </si>
  <si>
    <t>124246466</t>
  </si>
  <si>
    <t>124246469</t>
  </si>
  <si>
    <t>124246472</t>
  </si>
  <si>
    <t>124246478</t>
  </si>
  <si>
    <t>124246484</t>
  </si>
  <si>
    <t>124246494</t>
  </si>
  <si>
    <t>124246497</t>
  </si>
  <si>
    <t>124246500</t>
  </si>
  <si>
    <t>124246503</t>
  </si>
  <si>
    <t>124246506</t>
  </si>
  <si>
    <t>124246509</t>
  </si>
  <si>
    <t>124246812</t>
  </si>
  <si>
    <t>124246815</t>
  </si>
  <si>
    <t>124246818</t>
  </si>
  <si>
    <t>124246821</t>
  </si>
  <si>
    <t>124246825</t>
  </si>
  <si>
    <t>124246828</t>
  </si>
  <si>
    <t>124246834</t>
  </si>
  <si>
    <t>124246837</t>
  </si>
  <si>
    <t>124246840</t>
  </si>
  <si>
    <t>124246843</t>
  </si>
  <si>
    <t>124246849</t>
  </si>
  <si>
    <t>124246852</t>
  </si>
  <si>
    <t>124246855</t>
  </si>
  <si>
    <t>124246858</t>
  </si>
  <si>
    <t>124246861</t>
  </si>
  <si>
    <t>124246865</t>
  </si>
  <si>
    <t>124246868</t>
  </si>
  <si>
    <t>124246871</t>
  </si>
  <si>
    <t>124246874</t>
  </si>
  <si>
    <t>124246877</t>
  </si>
  <si>
    <t>124246880</t>
  </si>
  <si>
    <t>124246883</t>
  </si>
  <si>
    <t>124246886</t>
  </si>
  <si>
    <t>124246889</t>
  </si>
  <si>
    <t>124246893</t>
  </si>
  <si>
    <t>124246896</t>
  </si>
  <si>
    <t>124246899</t>
  </si>
  <si>
    <t>124246902</t>
  </si>
  <si>
    <t>124246905</t>
  </si>
  <si>
    <t>124246909</t>
  </si>
  <si>
    <t>124246912</t>
  </si>
  <si>
    <t>124246918</t>
  </si>
  <si>
    <t>124246921</t>
  </si>
  <si>
    <t>124246924</t>
  </si>
  <si>
    <t>124246927</t>
  </si>
  <si>
    <t>124246930</t>
  </si>
  <si>
    <t>124246936</t>
  </si>
  <si>
    <t>124253921</t>
  </si>
  <si>
    <t>124253922</t>
  </si>
  <si>
    <t>124257201</t>
  </si>
  <si>
    <t>124257241</t>
  </si>
  <si>
    <t>124257244</t>
  </si>
  <si>
    <t>124257247</t>
  </si>
  <si>
    <t>124257250</t>
  </si>
  <si>
    <t>124257253</t>
  </si>
  <si>
    <t>124257257</t>
  </si>
  <si>
    <t>124257260</t>
  </si>
  <si>
    <t>124257263</t>
  </si>
  <si>
    <t>124257266</t>
  </si>
  <si>
    <t>124257269</t>
  </si>
  <si>
    <t>124257272</t>
  </si>
  <si>
    <t>124257275</t>
  </si>
  <si>
    <t>124257278</t>
  </si>
  <si>
    <t>124257287</t>
  </si>
  <si>
    <t>124257296</t>
  </si>
  <si>
    <t>124257299</t>
  </si>
  <si>
    <t>124257302</t>
  </si>
  <si>
    <t>124257306</t>
  </si>
  <si>
    <t>124257309</t>
  </si>
  <si>
    <t>124258812</t>
  </si>
  <si>
    <t>124258815</t>
  </si>
  <si>
    <t>124258828</t>
  </si>
  <si>
    <t>124258831</t>
  </si>
  <si>
    <t>124258834</t>
  </si>
  <si>
    <t>124258837</t>
  </si>
  <si>
    <t>124258840</t>
  </si>
  <si>
    <t>124258849</t>
  </si>
  <si>
    <t>124258852</t>
  </si>
  <si>
    <t>124258855</t>
  </si>
  <si>
    <t>124258858</t>
  </si>
  <si>
    <t>124258904</t>
  </si>
  <si>
    <t>124258910</t>
  </si>
  <si>
    <t>124259112</t>
  </si>
  <si>
    <t>124259114</t>
  </si>
  <si>
    <t>124259116</t>
  </si>
  <si>
    <t>124262555</t>
  </si>
  <si>
    <t>124268682</t>
  </si>
  <si>
    <t>124268696</t>
  </si>
  <si>
    <t>124268697</t>
  </si>
  <si>
    <t>124270591</t>
  </si>
  <si>
    <t>124270595</t>
  </si>
  <si>
    <t>124271190</t>
  </si>
  <si>
    <t>124272302</t>
  </si>
  <si>
    <t>124272303</t>
  </si>
  <si>
    <t>124272975</t>
  </si>
  <si>
    <t>124272978</t>
  </si>
  <si>
    <t>124272981</t>
  </si>
  <si>
    <t>124272984</t>
  </si>
  <si>
    <t>124272987</t>
  </si>
  <si>
    <t>124272990</t>
  </si>
  <si>
    <t>124272993</t>
  </si>
  <si>
    <t>124273005</t>
  </si>
  <si>
    <t>124273009</t>
  </si>
  <si>
    <t>124273012</t>
  </si>
  <si>
    <t>124273015</t>
  </si>
  <si>
    <t>124273018</t>
  </si>
  <si>
    <t>124273021</t>
  </si>
  <si>
    <t>124273024</t>
  </si>
  <si>
    <t>124273027</t>
  </si>
  <si>
    <t>124273030</t>
  </si>
  <si>
    <t>124273033</t>
  </si>
  <si>
    <t>124273036</t>
  </si>
  <si>
    <t>124273039</t>
  </si>
  <si>
    <t>124273042</t>
  </si>
  <si>
    <t>124273045</t>
  </si>
  <si>
    <t>124273048</t>
  </si>
  <si>
    <t>124273069</t>
  </si>
  <si>
    <t>124273072</t>
  </si>
  <si>
    <t>124273087</t>
  </si>
  <si>
    <t>124273090</t>
  </si>
  <si>
    <t>124273093</t>
  </si>
  <si>
    <t>124273106</t>
  </si>
  <si>
    <t>124273109</t>
  </si>
  <si>
    <t>124275345</t>
  </si>
  <si>
    <t>124275359</t>
  </si>
  <si>
    <t>124275372</t>
  </si>
  <si>
    <t>124280218</t>
  </si>
  <si>
    <t>124246458</t>
  </si>
  <si>
    <t>124246459</t>
  </si>
  <si>
    <t>124246460</t>
  </si>
  <si>
    <t>124246475</t>
  </si>
  <si>
    <t>124246481</t>
  </si>
  <si>
    <t>124246487</t>
  </si>
  <si>
    <t>124246490</t>
  </si>
  <si>
    <t>124246831</t>
  </si>
  <si>
    <t>124246846</t>
  </si>
  <si>
    <t>124246890</t>
  </si>
  <si>
    <t>124246915</t>
  </si>
  <si>
    <t>124246933</t>
  </si>
  <si>
    <t>124246939</t>
  </si>
  <si>
    <t>124246942</t>
  </si>
  <si>
    <t>124246943</t>
  </si>
  <si>
    <t>124246944</t>
  </si>
  <si>
    <t>124253923</t>
  </si>
  <si>
    <t>124257202</t>
  </si>
  <si>
    <t>124257203</t>
  </si>
  <si>
    <t>124257204</t>
  </si>
  <si>
    <t>124257254</t>
  </si>
  <si>
    <t>124257281</t>
  </si>
  <si>
    <t>124257284</t>
  </si>
  <si>
    <t>124257290</t>
  </si>
  <si>
    <t>124257293</t>
  </si>
  <si>
    <t>124258818</t>
  </si>
  <si>
    <t>124258822</t>
  </si>
  <si>
    <t>124258825</t>
  </si>
  <si>
    <t>124258843</t>
  </si>
  <si>
    <t>124258846</t>
  </si>
  <si>
    <t>124258861</t>
  </si>
  <si>
    <t>124258865</t>
  </si>
  <si>
    <t>124258871</t>
  </si>
  <si>
    <t>124258906</t>
  </si>
  <si>
    <t>124258908</t>
  </si>
  <si>
    <t>124261544</t>
  </si>
  <si>
    <t>124266858</t>
  </si>
  <si>
    <t>124266859</t>
  </si>
  <si>
    <t>124270578</t>
  </si>
  <si>
    <t>124270579</t>
  </si>
  <si>
    <t>124272994</t>
  </si>
  <si>
    <t>124272997</t>
  </si>
  <si>
    <t>124272998</t>
  </si>
  <si>
    <t>124273001</t>
  </si>
  <si>
    <t>124273002</t>
  </si>
  <si>
    <t>124273051</t>
  </si>
  <si>
    <t>124273054</t>
  </si>
  <si>
    <t>124273057</t>
  </si>
  <si>
    <t>124273060</t>
  </si>
  <si>
    <t>124273063</t>
  </si>
  <si>
    <t>124273066</t>
  </si>
  <si>
    <t>124273075</t>
  </si>
  <si>
    <t>124273078</t>
  </si>
  <si>
    <t>124273081</t>
  </si>
  <si>
    <t>124273084</t>
  </si>
  <si>
    <t>124273096</t>
  </si>
  <si>
    <t>124273099</t>
  </si>
  <si>
    <t>124273102</t>
  </si>
  <si>
    <t>124273103</t>
  </si>
  <si>
    <t>124273110</t>
  </si>
  <si>
    <t>124273111</t>
  </si>
  <si>
    <t>124273112</t>
  </si>
  <si>
    <t>124276666</t>
  </si>
  <si>
    <t>124295414</t>
  </si>
  <si>
    <t>124295432</t>
  </si>
  <si>
    <t>WBS TJOR/2008/C/004/10036328</t>
  </si>
  <si>
    <t>WBS DCAS/2009/C/003/10038583</t>
  </si>
  <si>
    <t>WBS DPOR/2012/C/DN2/5672651</t>
  </si>
  <si>
    <t>WBS DOGD/2012/C/DN6/5681171</t>
  </si>
  <si>
    <t>WBS DROC/2012/C/DN2/5721547</t>
  </si>
  <si>
    <t>WBS DGRA/2012/C/DN2/5642786</t>
  </si>
  <si>
    <t>WBS DGRA/2012/C/DN2/5642790</t>
  </si>
  <si>
    <t>WBS DGRA/2012/C/DN2/5646369</t>
  </si>
  <si>
    <t>WBS DGRA/2012/C/DN2/5693438</t>
  </si>
  <si>
    <t>WBS DCAS/2012/C/DN3/5655394</t>
  </si>
  <si>
    <t>WBS DALB/2013/C/DM9/5726247</t>
  </si>
  <si>
    <t>WBS DGRA/2012/C/DRD/5665849</t>
  </si>
  <si>
    <t>WBS DAME/2012/C/DN1/5676526</t>
  </si>
  <si>
    <t>WBS DJOR/2012/C/DN2/5677456</t>
  </si>
  <si>
    <t>WBS DGRA/2012/C/DN1/5687637</t>
  </si>
  <si>
    <t>WBS TWAL/2012/C/TRF/5692061</t>
  </si>
  <si>
    <t>WBS TWAL/2012/C/TRF/5692079</t>
  </si>
  <si>
    <t>WBS DAME/2012/C/DN1/5694516</t>
  </si>
  <si>
    <t>WBS DAME/2012/C/DM9/5704902</t>
  </si>
  <si>
    <t>WBS DAME/2012/C/DM9/5714262</t>
  </si>
  <si>
    <t>WBS DJOR/2013/C/DN2/5716152</t>
  </si>
  <si>
    <t>WBS DSHE/2012/C/DN4/5721165</t>
  </si>
  <si>
    <t>WBS DSHE/2012/C/DM1/5725700</t>
  </si>
  <si>
    <t>WBS DMED/2012/C/DN4/5638920</t>
  </si>
  <si>
    <t>WBS DCED/2012/C/DN1/5693389</t>
  </si>
  <si>
    <t>WBS DTOO/2012/C/DN1/5724797</t>
  </si>
  <si>
    <t>WBS DALB/2012/C/DM9/5729712</t>
  </si>
  <si>
    <t>WBS DALB/2011/C/DRK/5541005</t>
  </si>
  <si>
    <t>WBS DLAY/2011/C/DN2/5581830</t>
  </si>
  <si>
    <t>WBS DVER/2012/C/DN1/5653235</t>
  </si>
  <si>
    <t>WBS DLAY/2012/C/DN6/5654194</t>
  </si>
  <si>
    <t>WBS DLAY/2012/C/DN6/5671793</t>
  </si>
  <si>
    <t>WBS DCED/2012/C/DN1/5682289</t>
  </si>
  <si>
    <t>WBS DAME/2012/C/DN2/5684915</t>
  </si>
  <si>
    <t>WBS DMET/2012/C/DM9/5689888</t>
  </si>
  <si>
    <t>WBS DMET/2012/C/DN1/5689894</t>
  </si>
  <si>
    <t>WBS DVER/2012/C/DRK/5691937</t>
  </si>
  <si>
    <t>WBS DAME/2012/C/DN1/5693665</t>
  </si>
  <si>
    <t>WBS DCED/2012/C/DN1/5715267</t>
  </si>
  <si>
    <t>WBS DVER/2013/C/DN2/5721530</t>
  </si>
  <si>
    <t>WBS DCED/2012/C/DN1/5722103</t>
  </si>
  <si>
    <t>WBS DKLA/2012/C/DN1/5636932</t>
  </si>
  <si>
    <t>WBS DKLA/2012/C/DN1/5666440</t>
  </si>
  <si>
    <t>WBS DKLA/2012/C/DN1/5666614</t>
  </si>
  <si>
    <t>WBS DJOR/2012/C/DN2/5673461</t>
  </si>
  <si>
    <t>WBS DCED/2012/C/DN1/5680814</t>
  </si>
  <si>
    <t>WBS DMED/2012/C/DRC/5686875</t>
  </si>
  <si>
    <t>WBS DMAD/2012/C/DN1/5703981</t>
  </si>
  <si>
    <t>WBS DMON/2012/C/DN2/5643260</t>
  </si>
  <si>
    <t>WBS DDOU/2012/C/DN3/5670102</t>
  </si>
  <si>
    <t>WBS DDOU/2012/C/DRK/5687643</t>
  </si>
  <si>
    <t>WBS DDOU/2012/C/DN1/5694201</t>
  </si>
  <si>
    <t>WBS DYAK/2012/C/DN2/5717452</t>
  </si>
  <si>
    <t>WBS DWOR/2012/C/DN3/5700059</t>
  </si>
  <si>
    <t>WBS DGRA/2012/C/DN1/5628058</t>
  </si>
  <si>
    <t>WBS DPRC/2013/C/DN4/5719847</t>
  </si>
  <si>
    <t>WBS TCRE/2013/C/TRE/5733451</t>
  </si>
  <si>
    <t>WBS DSTA/2012/C/DRC/5641211</t>
  </si>
  <si>
    <t>WBS DJOR/2012/C/DN1/5662252</t>
  </si>
  <si>
    <t>WBS DJOR/2012/C/DM9/5676729</t>
  </si>
  <si>
    <t>WBS DKLA/2012/C/DN1/5693694</t>
  </si>
  <si>
    <t>WBS DAME/2013/C/DN1/5729381</t>
  </si>
  <si>
    <t>WBS DCAS/2011/C/DN2/5495634</t>
  </si>
  <si>
    <t>WBS DJOR/2012/C/DN2/5673460</t>
  </si>
  <si>
    <t>WBS DJOR/2012/C/DN2/5675914</t>
  </si>
  <si>
    <t>WBS DPRC/2012/C/DN2/5682920</t>
  </si>
  <si>
    <t>WBS DALB/2012/C/DM9/5694196</t>
  </si>
  <si>
    <t>WBS DDOU/2012/C/DN2/5713815</t>
  </si>
  <si>
    <t>WBS DDOU/2012/C/DN2/5713819</t>
  </si>
  <si>
    <t>WBS DSMI/2013/C/DN1/5728322</t>
  </si>
  <si>
    <t>WBS DAME/2013/C/DN1/5735635</t>
  </si>
  <si>
    <t>WBS DYRE/2012/C/DRC/5602107</t>
  </si>
  <si>
    <t>WBS DJOR/2012/C/DN1/5673853</t>
  </si>
  <si>
    <t>WBS DYAK/2012/C/812/5687830</t>
  </si>
  <si>
    <t>WBS DYAK/2012/C/DRK/5695687</t>
  </si>
  <si>
    <t>WBS DMED/2012/C/DRC/5700166</t>
  </si>
  <si>
    <t>WBS DMED/2012/C/DRC/5700357</t>
  </si>
  <si>
    <t>WBS DJOR/2013/C/DN2/5725434</t>
  </si>
  <si>
    <t>WBS DDAL/2012/C/DN1/5663695</t>
  </si>
  <si>
    <t>WBS DMET/2012/C/DM9/5694424</t>
  </si>
  <si>
    <t>WBS DPEN/2012/C/DN2/5696841</t>
  </si>
  <si>
    <t>WBS DSMI/2013/C/DN2/5729358</t>
  </si>
  <si>
    <t>WBS DCED/2012/C/DNT/5730186</t>
  </si>
  <si>
    <t>WBS DWAL/2012/C/DM9/5591520</t>
  </si>
  <si>
    <t>WBS DROS/2012/C/DN1/5690172</t>
  </si>
  <si>
    <t>WBS DDAL/2012/C/DN1/5713883</t>
  </si>
  <si>
    <t>WBS DMED/2013/C/DM6/5734014</t>
  </si>
  <si>
    <t>WBS DCAS/2011/C/DN6/5559611</t>
  </si>
  <si>
    <t>WBS DCED/2011/C/DU1/5564660</t>
  </si>
  <si>
    <t>WBS TSMI/2008/C/LRE/5230536</t>
  </si>
  <si>
    <t>WBS DCAS/2013/C/DN2/5725590</t>
  </si>
  <si>
    <t>WBS DMET/2010/C/004/10039988</t>
  </si>
  <si>
    <t>WBS DZRB/2006/C/002/10032706</t>
  </si>
  <si>
    <t>WBS DZRB/2006/C/002/10041462</t>
  </si>
  <si>
    <t>WBS DCOO/2011/C/001/5561414</t>
  </si>
  <si>
    <t>WBS DLIN/2013/C/DN2/5647842</t>
  </si>
  <si>
    <t>WBS DMED/2011/C/DRK/5510653</t>
  </si>
  <si>
    <t>WBS DZYR/2011/C/DU2/10045100</t>
  </si>
  <si>
    <t>WBS DZYR/2011/C/DU2/10045181</t>
  </si>
  <si>
    <t>WBS DGRA/2012/C/DRC/5663473</t>
  </si>
  <si>
    <t>WBS TMED/2012/C/TM1/5673068</t>
  </si>
  <si>
    <t>WBS DMED/2012/C/DN2/5692224</t>
  </si>
  <si>
    <t>WBS DMED/2012/C/DM1/5692764</t>
  </si>
  <si>
    <t>WBS DMED/2012/C/DN2/5694179</t>
  </si>
  <si>
    <t>WBS DMET/2012/C/DM1/5704615</t>
  </si>
  <si>
    <t>WBS DMET/2012/C/DN1/5707124</t>
  </si>
  <si>
    <t>WBS DAME/2009/C/DM9/5359444</t>
  </si>
  <si>
    <t>WBS DCAS/2011/C/DN7/5520115</t>
  </si>
  <si>
    <t>WBS DCAS/2011/C/DRD/5531141</t>
  </si>
  <si>
    <t>WBS DCAS/2011/C/DN7/5534160</t>
  </si>
  <si>
    <t>WBS DCAS/2011/C/DN1/5548417</t>
  </si>
  <si>
    <t>WBS DWYO/2012/C/DWR/5629285</t>
  </si>
  <si>
    <t>WBS DCAS/2012/C/DM9/5635106</t>
  </si>
  <si>
    <t>WBS DCAS/2012/C/DN1/5660005</t>
  </si>
  <si>
    <t>WBS DALB/2012/C/DN2/5661670</t>
  </si>
  <si>
    <t>WBS DCAS/2012/C/DM7/5663967</t>
  </si>
  <si>
    <t>WBS DCAS/2012/C/DN1/5677740</t>
  </si>
  <si>
    <t>WBS DCAS/2012/C/DN1/5708893</t>
  </si>
  <si>
    <t>WBS DCAS/2012/C/DN1/5708896</t>
  </si>
  <si>
    <t>WBS DSMI/2012/C/DN2/5715869</t>
  </si>
  <si>
    <t>WBS DAME/2013/C/DN1/5728309</t>
  </si>
  <si>
    <t>WBS DJOR/2012/C/DN2/5678496</t>
  </si>
  <si>
    <t>WBS DROS/2013/C/DM9/5718286</t>
  </si>
  <si>
    <t>WBS DJOR/2012/C/DRD/5673543</t>
  </si>
  <si>
    <t>WBS DEVA/2012/C/DN2/5696127</t>
  </si>
  <si>
    <t>WBS DPOR/2012/C/DN1/5707749</t>
  </si>
  <si>
    <t>WBS DCED/2012/C/DN2/5694361</t>
  </si>
  <si>
    <t>WBS DJOR/2013/C/DM9/5732628</t>
  </si>
  <si>
    <t>WBS DSYS/2007/C/806/RMPMCPK1</t>
  </si>
  <si>
    <t>WBS DSYS/2007/C/806/RMPHLTP1</t>
  </si>
  <si>
    <t>WBS DSYS/2007/C/806/RMPMEDW2</t>
  </si>
  <si>
    <t>WBS TYAK/2010/C/001/5510707</t>
  </si>
  <si>
    <t>WBS DMOA/2013/C/DRD/5748260</t>
  </si>
  <si>
    <t>WBS DMET/2013/C/DU1/5750745</t>
  </si>
  <si>
    <t>WBS DSMI/2013/C/DRK/5751599</t>
  </si>
  <si>
    <t>WBS DROS/2013/C/DN2/5748762</t>
  </si>
  <si>
    <t>WBS DVER/2013/C/DN2/5700482</t>
  </si>
  <si>
    <t>WBS DALB/2013/C/DM9/5745434</t>
  </si>
  <si>
    <t>WBS DSMI/2013/C/DU1/5741559</t>
  </si>
  <si>
    <t>WBS DAME/2013/C/DM9/5742343</t>
  </si>
  <si>
    <t>WBS DCAS/2013/C/840/5738443</t>
  </si>
  <si>
    <t>WBS DKLA/2013/C/DM9/5756169</t>
  </si>
  <si>
    <t>WBS DPAR/2013/C/DN1/5747372</t>
  </si>
  <si>
    <t>WBS DCOO/2013/C/DM6/5753075</t>
  </si>
  <si>
    <t>WBS TPOR/2013/C/TRE/5745341</t>
  </si>
  <si>
    <t>WBS DMOA/2013/C/DN1/5750178</t>
  </si>
  <si>
    <t>WBS DRIV/2013/C/DM9/5753951</t>
  </si>
  <si>
    <t>WBS DJOR/2013/C/DM9/5757032</t>
  </si>
  <si>
    <t>WBS DMED/2012/C/DRK/5677818</t>
  </si>
  <si>
    <t>WBS DKEM/2013/C/840/5746349</t>
  </si>
  <si>
    <t>WBS DJOR/2013/C/DN7/5753083</t>
  </si>
  <si>
    <t>WBS DMET/2013/C/DM9/5687488</t>
  </si>
  <si>
    <t>WBS DJOR/2013/C/004/5749653</t>
  </si>
  <si>
    <t>WBS DCED/2013/C/DN1/5734594</t>
  </si>
  <si>
    <t>WBS DCED/2013/C/DN1/5734597</t>
  </si>
  <si>
    <t>WBS DCED/2013/C/DN1/5741108</t>
  </si>
  <si>
    <t>WBS DCED/2013/C/DN1/5750380</t>
  </si>
  <si>
    <t>WBS DYAK/2013/C/DN3/5729923</t>
  </si>
  <si>
    <t>WBS DROS/2013/C/DN2/5748493</t>
  </si>
  <si>
    <t>WBS TOGD/2013/C/813/5749956</t>
  </si>
  <si>
    <t>WBS DOGD/2013/C/DN2/5743398</t>
  </si>
  <si>
    <t>WBS DOGD/2013/C/DN2/5745997</t>
  </si>
  <si>
    <t>WBS DYRE/2013/C/DM7/5751349</t>
  </si>
  <si>
    <t>WBS DAME/2012/C/DN2/5695653</t>
  </si>
  <si>
    <t>WBS DMED/2013/C/DN1/5754304</t>
  </si>
  <si>
    <t>WBS DCAS/2013/C/DM9/5696817</t>
  </si>
  <si>
    <t>WBS DPOR/2010/C/DN2/5424183</t>
  </si>
  <si>
    <t>WBS DCAS/2013/C/DNT/5696817</t>
  </si>
  <si>
    <t>WBS DMED/2013/C/DRC/5746989</t>
  </si>
  <si>
    <t>WBS DOGD/2013/C/DN2/5748066</t>
  </si>
  <si>
    <t>WBS DCAS/2013/C/DM9/5750957</t>
  </si>
  <si>
    <t>WBS DROS/2013/C/DN1/5753082</t>
  </si>
  <si>
    <t>WBS DROS/2013/C/DN1/5759097</t>
  </si>
  <si>
    <t>WBS DDOU/2013/C/DN2/5728612</t>
  </si>
  <si>
    <t>WBS DALB/2013/C/DM6/5732727</t>
  </si>
  <si>
    <t>WBS DALB/2013/C/DM6/5732729</t>
  </si>
  <si>
    <t>WBS DALB/2013/C/DM6/5732731</t>
  </si>
  <si>
    <t>WBS DSMI/2013/C/DN2/5750377</t>
  </si>
  <si>
    <t>WBS DEVA/2013/C/DM9/5750446</t>
  </si>
  <si>
    <t>WBS DCED/2013/C/DN1/5734323</t>
  </si>
  <si>
    <t>WBS TMED/2011/C/001/5742679</t>
  </si>
  <si>
    <t>WBS DAME/2013/C/DN2/5746707</t>
  </si>
  <si>
    <t>WBS DROS/2013/C/DM7/5753502</t>
  </si>
  <si>
    <t>WBS DLKT/2013/C/DN4/5740728</t>
  </si>
  <si>
    <t>WBS DLKT/2013/C/DN1/5740822</t>
  </si>
  <si>
    <t>WBS DLKT/2013/C/DN2/5743375</t>
  </si>
  <si>
    <t>WBS DCED/2013/C/DRD/5760176</t>
  </si>
  <si>
    <t>WBS DMET/2013/C/DM9/5757432</t>
  </si>
  <si>
    <t>WBS DPAR/2013/C/DN1/5758286</t>
  </si>
  <si>
    <t>WBS DCED/2013/C/DUR/5761557</t>
  </si>
  <si>
    <t>TJOR/2008/C/004/10036328</t>
  </si>
  <si>
    <t>DCAS/2009/C/003/10038583</t>
  </si>
  <si>
    <t>DPOR/2012/C/DN2/5672651</t>
  </si>
  <si>
    <t>DOGD/2012/C/DN6/5681171</t>
  </si>
  <si>
    <t>DROC/2012/C/DN2/5721547</t>
  </si>
  <si>
    <t>DGRA/2012/C/DN2/5642786</t>
  </si>
  <si>
    <t>DGRA/2012/C/DN2/5642790</t>
  </si>
  <si>
    <t>DGRA/2012/C/DN2/5646369</t>
  </si>
  <si>
    <t>DGRA/2012/C/DN2/5693438</t>
  </si>
  <si>
    <t>DCAS/2012/C/DN3/5655394</t>
  </si>
  <si>
    <t>DALB/2013/C/DM9/5726247</t>
  </si>
  <si>
    <t>DGRA/2012/C/DRD/5665849</t>
  </si>
  <si>
    <t>DAME/2012/C/DN1/5676526</t>
  </si>
  <si>
    <t>DJOR/2012/C/DN2/5677456</t>
  </si>
  <si>
    <t>DGRA/2012/C/DN1/5687637</t>
  </si>
  <si>
    <t>TWAL/2012/C/TRF/5692061</t>
  </si>
  <si>
    <t>TWAL/2012/C/TRF/5692079</t>
  </si>
  <si>
    <t>DAME/2012/C/DN1/5694516</t>
  </si>
  <si>
    <t>DAME/2012/C/DM9/5704902</t>
  </si>
  <si>
    <t>DAME/2012/C/DM9/5714262</t>
  </si>
  <si>
    <t>DJOR/2013/C/DN2/5716152</t>
  </si>
  <si>
    <t>DSHE/2012/C/DN4/5721165</t>
  </si>
  <si>
    <t>DSHE/2012/C/DM1/5725700</t>
  </si>
  <si>
    <t>DMED/2012/C/DN4/5638920</t>
  </si>
  <si>
    <t>DCED/2012/C/DN1/5693389</t>
  </si>
  <si>
    <t>DTOO/2012/C/DN1/5724797</t>
  </si>
  <si>
    <t>DALB/2012/C/DM9/5729712</t>
  </si>
  <si>
    <t>DALB/2011/C/DRK/5541005</t>
  </si>
  <si>
    <t>DLAY/2011/C/DN2/5581830</t>
  </si>
  <si>
    <t>DVER/2012/C/DN1/5653235</t>
  </si>
  <si>
    <t>DLAY/2012/C/DN6/5654194</t>
  </si>
  <si>
    <t>DLAY/2012/C/DN6/5671793</t>
  </si>
  <si>
    <t>DCED/2012/C/DN1/5682289</t>
  </si>
  <si>
    <t>DAME/2012/C/DN2/5684915</t>
  </si>
  <si>
    <t>DMET/2012/C/DM9/5689888</t>
  </si>
  <si>
    <t>DMET/2012/C/DN1/5689894</t>
  </si>
  <si>
    <t>DVER/2012/C/DRK/5691937</t>
  </si>
  <si>
    <t>DAME/2012/C/DN1/5693665</t>
  </si>
  <si>
    <t>DCED/2012/C/DN1/5715267</t>
  </si>
  <si>
    <t>DVER/2013/C/DN2/5721530</t>
  </si>
  <si>
    <t>DCED/2012/C/DN1/5722103</t>
  </si>
  <si>
    <t>DKLA/2012/C/DN1/5636932</t>
  </si>
  <si>
    <t>DKLA/2012/C/DN1/5666440</t>
  </si>
  <si>
    <t>DKLA/2012/C/DN1/5666614</t>
  </si>
  <si>
    <t>DJOR/2012/C/DN2/5673461</t>
  </si>
  <si>
    <t>DCED/2012/C/DN1/5680814</t>
  </si>
  <si>
    <t>DMED/2012/C/DRC/5686875</t>
  </si>
  <si>
    <t>DMAD/2012/C/DN1/5703981</t>
  </si>
  <si>
    <t>DMON/2012/C/DN2/5643260</t>
  </si>
  <si>
    <t>DDOU/2012/C/DN3/5670102</t>
  </si>
  <si>
    <t>DDOU/2012/C/DRK/5687643</t>
  </si>
  <si>
    <t>DDOU/2012/C/DN1/5694201</t>
  </si>
  <si>
    <t>DYAK/2012/C/DN2/5717452</t>
  </si>
  <si>
    <t>DWOR/2012/C/DN3/5700059</t>
  </si>
  <si>
    <t>DGRA/2012/C/DN1/5628058</t>
  </si>
  <si>
    <t>DPRC/2013/C/DN4/5719847</t>
  </si>
  <si>
    <t>TCRE/2013/C/TRE/5733451</t>
  </si>
  <si>
    <t>DSTA/2012/C/DRC/5641211</t>
  </si>
  <si>
    <t>DJOR/2012/C/DN1/5662252</t>
  </si>
  <si>
    <t>DJOR/2012/C/DM9/5676729</t>
  </si>
  <si>
    <t>DKLA/2012/C/DN1/5693694</t>
  </si>
  <si>
    <t>DAME/2013/C/DN1/5729381</t>
  </si>
  <si>
    <t>DCAS/2011/C/DN2/5495634</t>
  </si>
  <si>
    <t>DJOR/2012/C/DN2/5673460</t>
  </si>
  <si>
    <t>DJOR/2012/C/DN2/5675914</t>
  </si>
  <si>
    <t>DPRC/2012/C/DN2/5682920</t>
  </si>
  <si>
    <t>DALB/2012/C/DM9/5694196</t>
  </si>
  <si>
    <t>DDOU/2012/C/DN2/5713815</t>
  </si>
  <si>
    <t>DDOU/2012/C/DN2/5713819</t>
  </si>
  <si>
    <t>DSMI/2013/C/DN1/5728322</t>
  </si>
  <si>
    <t>DAME/2013/C/DN1/5735635</t>
  </si>
  <si>
    <t>DYRE/2012/C/DRC/5602107</t>
  </si>
  <si>
    <t>DJOR/2012/C/DN1/5673853</t>
  </si>
  <si>
    <t>DYAK/2012/C/812/5687830</t>
  </si>
  <si>
    <t>DYAK/2012/C/DRK/5695687</t>
  </si>
  <si>
    <t>DMED/2012/C/DRC/5700166</t>
  </si>
  <si>
    <t>DMED/2012/C/DRC/5700357</t>
  </si>
  <si>
    <t>DJOR/2013/C/DN2/5725434</t>
  </si>
  <si>
    <t>DDAL/2012/C/DN1/5663695</t>
  </si>
  <si>
    <t>DMET/2012/C/DM9/5694424</t>
  </si>
  <si>
    <t>DPEN/2012/C/DN2/5696841</t>
  </si>
  <si>
    <t>DSMI/2013/C/DN2/5729358</t>
  </si>
  <si>
    <t>DCED/2012/C/DNT/5730186</t>
  </si>
  <si>
    <t>DWAL/2012/C/DM9/5591520</t>
  </si>
  <si>
    <t>DROS/2012/C/DN1/5690172</t>
  </si>
  <si>
    <t>DDAL/2012/C/DN1/5713883</t>
  </si>
  <si>
    <t>DMED/2013/C/DM6/5734014</t>
  </si>
  <si>
    <t>DCAS/2011/C/DN6/5559611</t>
  </si>
  <si>
    <t>DCED/2011/C/DU1/5564660</t>
  </si>
  <si>
    <t>TSMI/2008/C/LRE/5230536</t>
  </si>
  <si>
    <t>DCAS/2013/C/DN2/5725590</t>
  </si>
  <si>
    <t>DMET/2010/C/004/10039988</t>
  </si>
  <si>
    <t>DZRB/2006/C/002/10032706</t>
  </si>
  <si>
    <t>DZRB/2006/C/002/10041462</t>
  </si>
  <si>
    <t>DCOO/2011/C/001/5561414</t>
  </si>
  <si>
    <t>DLIN/2013/C/DN2/5647842</t>
  </si>
  <si>
    <t>DMED/2011/C/DRK/5510653</t>
  </si>
  <si>
    <t>DZYR/2011/C/DU2/10045100</t>
  </si>
  <si>
    <t>DZYR/2011/C/DU2/10045181</t>
  </si>
  <si>
    <t>DGRA/2012/C/DRC/5663473</t>
  </si>
  <si>
    <t>TMED/2012/C/TM1/5673068</t>
  </si>
  <si>
    <t>DMED/2012/C/DN2/5692224</t>
  </si>
  <si>
    <t>DMED/2012/C/DM1/5692764</t>
  </si>
  <si>
    <t>DMED/2012/C/DN2/5694179</t>
  </si>
  <si>
    <t>DMET/2012/C/DM1/5704615</t>
  </si>
  <si>
    <t>DMET/2012/C/DN1/5707124</t>
  </si>
  <si>
    <t>DAME/2009/C/DM9/5359444</t>
  </si>
  <si>
    <t>DCAS/2011/C/DN7/5520115</t>
  </si>
  <si>
    <t>DCAS/2011/C/DRD/5531141</t>
  </si>
  <si>
    <t>DCAS/2011/C/DN7/5534160</t>
  </si>
  <si>
    <t>DCAS/2011/C/DN1/5548417</t>
  </si>
  <si>
    <t>DWYO/2012/C/DWR/5629285</t>
  </si>
  <si>
    <t>DCAS/2012/C/DM9/5635106</t>
  </si>
  <si>
    <t>DCAS/2012/C/DN1/5660005</t>
  </si>
  <si>
    <t>DALB/2012/C/DN2/5661670</t>
  </si>
  <si>
    <t>DCAS/2012/C/DM7/5663967</t>
  </si>
  <si>
    <t>DCAS/2012/C/DN1/5677740</t>
  </si>
  <si>
    <t>DCAS/2012/C/DN1/5708893</t>
  </si>
  <si>
    <t>DCAS/2012/C/DN1/5708896</t>
  </si>
  <si>
    <t>DSMI/2012/C/DN2/5715869</t>
  </si>
  <si>
    <t>DAME/2013/C/DN1/5728309</t>
  </si>
  <si>
    <t>DJOR/2012/C/DN2/5678496</t>
  </si>
  <si>
    <t>DROS/2013/C/DM9/5718286</t>
  </si>
  <si>
    <t>DJOR/2012/C/DRD/5673543</t>
  </si>
  <si>
    <t>DEVA/2012/C/DN2/5696127</t>
  </si>
  <si>
    <t>DPOR/2012/C/DN1/5707749</t>
  </si>
  <si>
    <t>DCED/2012/C/DN2/5694361</t>
  </si>
  <si>
    <t>DJOR/2013/C/DM9/5732628</t>
  </si>
  <si>
    <t>DSYS/2007/C/806/RMPMCPK1</t>
  </si>
  <si>
    <t>DSYS/2007/C/806/RMPHLTP1</t>
  </si>
  <si>
    <t>DSYS/2007/C/806/RMPMEDW2</t>
  </si>
  <si>
    <t>TYAK/2010/C/001/5510707</t>
  </si>
  <si>
    <t>DMOA/2013/C/DRD/5748260</t>
  </si>
  <si>
    <t>DMET/2013/C/DU1/5750745</t>
  </si>
  <si>
    <t>DSMI/2013/C/DRK/5751599</t>
  </si>
  <si>
    <t>DROS/2013/C/DN2/5748762</t>
  </si>
  <si>
    <t>DVER/2013/C/DN2/5700482</t>
  </si>
  <si>
    <t>DALB/2013/C/DM9/5745434</t>
  </si>
  <si>
    <t>DSMI/2013/C/DU1/5741559</t>
  </si>
  <si>
    <t>DAME/2013/C/DM9/5742343</t>
  </si>
  <si>
    <t>DCAS/2013/C/840/5738443</t>
  </si>
  <si>
    <t>DKLA/2013/C/DM9/5756169</t>
  </si>
  <si>
    <t>DPAR/2013/C/DN1/5747372</t>
  </si>
  <si>
    <t>DCOO/2013/C/DM6/5753075</t>
  </si>
  <si>
    <t>TPOR/2013/C/TRE/5745341</t>
  </si>
  <si>
    <t>DMOA/2013/C/DN1/5750178</t>
  </si>
  <si>
    <t>DRIV/2013/C/DM9/5753951</t>
  </si>
  <si>
    <t>DJOR/2013/C/DM9/5757032</t>
  </si>
  <si>
    <t>DMED/2012/C/DRK/5677818</t>
  </si>
  <si>
    <t>DKEM/2013/C/840/5746349</t>
  </si>
  <si>
    <t>DJOR/2013/C/DN7/5753083</t>
  </si>
  <si>
    <t>DMET/2013/C/DM9/5687488</t>
  </si>
  <si>
    <t>DJOR/2013/C/004/5749653</t>
  </si>
  <si>
    <t>DCED/2013/C/DN1/5734594</t>
  </si>
  <si>
    <t>DCED/2013/C/DN1/5734597</t>
  </si>
  <si>
    <t>DCED/2013/C/DN1/5741108</t>
  </si>
  <si>
    <t>DCED/2013/C/DN1/5750380</t>
  </si>
  <si>
    <t>DYAK/2013/C/DN3/5729923</t>
  </si>
  <si>
    <t>DROS/2013/C/DN2/5748493</t>
  </si>
  <si>
    <t>TOGD/2013/C/813/5749956</t>
  </si>
  <si>
    <t>DOGD/2013/C/DN2/5743398</t>
  </si>
  <si>
    <t>DOGD/2013/C/DN2/5745997</t>
  </si>
  <si>
    <t>DYRE/2013/C/DM7/5751349</t>
  </si>
  <si>
    <t>DAME/2012/C/DN2/5695653</t>
  </si>
  <si>
    <t>DMED/2013/C/DN1/5754304</t>
  </si>
  <si>
    <t>DCAS/2013/C/DM9/5696817</t>
  </si>
  <si>
    <t>DPOR/2010/C/DN2/5424183</t>
  </si>
  <si>
    <t>DCAS/2013/C/DNT/5696817</t>
  </si>
  <si>
    <t>DMED/2013/C/DRC/5746989</t>
  </si>
  <si>
    <t>DOGD/2013/C/DN2/5748066</t>
  </si>
  <si>
    <t>DCAS/2013/C/DM9/5750957</t>
  </si>
  <si>
    <t>DROS/2013/C/DN1/5753082</t>
  </si>
  <si>
    <t>DROS/2013/C/DN1/5759097</t>
  </si>
  <si>
    <t>DDOU/2013/C/DN2/5728612</t>
  </si>
  <si>
    <t>DALB/2013/C/DM6/5732727</t>
  </si>
  <si>
    <t>DALB/2013/C/DM6/5732729</t>
  </si>
  <si>
    <t>DALB/2013/C/DM6/5732731</t>
  </si>
  <si>
    <t>DSMI/2013/C/DN2/5750377</t>
  </si>
  <si>
    <t>DEVA/2013/C/DM9/5750446</t>
  </si>
  <si>
    <t>DCED/2013/C/DN1/5734323</t>
  </si>
  <si>
    <t>TMED/2011/C/001/5742679</t>
  </si>
  <si>
    <t>DAME/2013/C/DN2/5746707</t>
  </si>
  <si>
    <t>DROS/2013/C/DM7/5753502</t>
  </si>
  <si>
    <t>DLKT/2013/C/DN4/5740728</t>
  </si>
  <si>
    <t>DLKT/2013/C/DN1/5740822</t>
  </si>
  <si>
    <t>DLKT/2013/C/DN2/5743375</t>
  </si>
  <si>
    <t>DCED/2013/C/DRD/5760176</t>
  </si>
  <si>
    <t>DMET/2013/C/DM9/5757432</t>
  </si>
  <si>
    <t>DPAR/2013/C/DN1/5758286</t>
  </si>
  <si>
    <t>DCED/2013/C/DUR/5761557</t>
  </si>
  <si>
    <t>124290410</t>
  </si>
  <si>
    <t>Bacchus Oquirrh 46kV Ln Raise ODOT  ESA</t>
  </si>
  <si>
    <t>TJOR/2008/C/004</t>
  </si>
  <si>
    <t>Bacchus Oquirrh 46kV Ln Raise for ODOT</t>
  </si>
  <si>
    <t>Community Prk 5H178 Exp Dist ROW</t>
  </si>
  <si>
    <t>M8</t>
  </si>
  <si>
    <t>DCAS/2009/C/003</t>
  </si>
  <si>
    <t>MARK REED-6865 NE 42ND 50HP OR 75  5P391</t>
  </si>
  <si>
    <t>ROC:5H340 504-D CONNETICUT 3-PH SER/MTR</t>
  </si>
  <si>
    <t>QWEST:DSL:101 ESPEY: GRANTS PASS</t>
  </si>
  <si>
    <t>QWEST:DSL:3625 WILLIAMS HWY GRANTS PASS</t>
  </si>
  <si>
    <t>QWEST:NEW DSL:2149 HAMILTON RD, GRANTS P</t>
  </si>
  <si>
    <t>FIRST COMMUNITY CREDIT UNION:NEW LOAD:15</t>
  </si>
  <si>
    <t>CAS,5H714: WELL 16-27, BLUE TIP ENERGY</t>
  </si>
  <si>
    <t>JEFFSN - COLUMBIA SPAS - 1827 TALBOT RD</t>
  </si>
  <si>
    <t>DORE/2013/C/DM9</t>
  </si>
  <si>
    <t>RPLDEAD TREE CONT:RGR:5R78:1900 RR HY GH</t>
  </si>
  <si>
    <t>CHRIS COLGROVE 300 E MAPLE ST.MAPLETON</t>
  </si>
  <si>
    <t>MOTHER'S HELPER DAY CARE</t>
  </si>
  <si>
    <t>ARNOLD:NEW HOME:1011 NE HEFLEY, GRANTS P</t>
  </si>
  <si>
    <t>LOWDEN:PL# 238073/00:10/27: BRACES</t>
  </si>
  <si>
    <t>LOWDEN TAP: 238073/01:4/001</t>
  </si>
  <si>
    <t>MELANIE MUIRBROOK 7223 S 2400 W BENJAMIN</t>
  </si>
  <si>
    <t>ENVISION ENG 10989 N TOWN CTR HIGHLAND</t>
  </si>
  <si>
    <t>JEFFERY PALMER 765 W 3050 S MAPLETON UT</t>
  </si>
  <si>
    <t>BNG11-SL COUNTY, 10200 S 4000 W</t>
  </si>
  <si>
    <t>MARK MIKKOLA,1276 E. PAR TEE LN, I.F.</t>
  </si>
  <si>
    <t>FIRTH CITY HWY RELO, W.CENTER ST,GSH 12</t>
  </si>
  <si>
    <t>DIDA/2012/C/DM1</t>
  </si>
  <si>
    <t>SCE-5R174 DN4 4140 OLD STAGE RD., CENTPT</t>
  </si>
  <si>
    <t>BRT12,BRAD ROBBINS 1 PH EXTENSION</t>
  </si>
  <si>
    <t>TOO11 ERNIE BEACHAM 400 S 100 W #B</t>
  </si>
  <si>
    <t>COR: H4H OH TO UG CONVS 797 SW 6TH</t>
  </si>
  <si>
    <t>IEW 31261 OAK PLAIN DR</t>
  </si>
  <si>
    <t>TEXAS ROADHOUSE RESTAURANT</t>
  </si>
  <si>
    <t>BRANDON MCDONALD 700 N 500 E</t>
  </si>
  <si>
    <t>WEST POINT CITY</t>
  </si>
  <si>
    <t>ARC4 BFND LLC</t>
  </si>
  <si>
    <t>HUM#11 - STEVE NATION, 15KW</t>
  </si>
  <si>
    <t>SARATOGA SPRINGS SIGN, 2577 N REDWOOD,SS</t>
  </si>
  <si>
    <t>MET CAS13 ACC ROGER ROBERTS 4616 LANARK</t>
  </si>
  <si>
    <t>CIR:CUD11/2268 S. 1875 W./VALENTINE/WDCR</t>
  </si>
  <si>
    <t>ROCKY MTN. POWER 700 N 500 E</t>
  </si>
  <si>
    <t>980 E 22600 N, FTN GRN</t>
  </si>
  <si>
    <t>RCK11 JILL WILKS 620 E 760 S - ROCKVILLE</t>
  </si>
  <si>
    <t>VERNAL CHRISTIAN CHURCH 1845 W 750 S</t>
  </si>
  <si>
    <t>TOQ31-ROB VIGOREN-431 W 500 N - LAVERKIN</t>
  </si>
  <si>
    <t>DEV:MYSTIC WAY:4 LOTS:MOUNTAIN LAKES</t>
  </si>
  <si>
    <t>DTEVEN DELL:NEW HOUSE:ABT41181 PINERIDGE</t>
  </si>
  <si>
    <t>VAUGHN:NEW HOUSE:17312 PONDEROSA LN,KENO</t>
  </si>
  <si>
    <t>DEV/OQU18/ECHO RIDGE COMMERCIAL BACKBONE</t>
  </si>
  <si>
    <t>NEH12 MIKE ELEY, 10KW 2056 S 2200 E</t>
  </si>
  <si>
    <t>JCK-5R284 2570 STERLING CR. RD., J'VILLE</t>
  </si>
  <si>
    <t>CLV:5D5 3766 SW QUINCY OLSON</t>
  </si>
  <si>
    <t>UPRR 743 DINGLE RD DINGLE IDAHO</t>
  </si>
  <si>
    <t>DOU,9H495: POWELL UNIT , MERIT ENERGY</t>
  </si>
  <si>
    <t>REM,DOU,5H286: REMOVE FACILITIES</t>
  </si>
  <si>
    <t>KURT WULF, 29 LAKE VIEW</t>
  </si>
  <si>
    <t>ADAMS:NEW SHOP:4890 KAYS RD</t>
  </si>
  <si>
    <t>WOR 4H102: ENDURO, NO WATER #22</t>
  </si>
  <si>
    <t>MURPHY:ADDED LOAD:4244 W EVANS CRK ROGUE</t>
  </si>
  <si>
    <t>MAGNUSON:1PHZ LNX/SVC IRRG / ORANGEVILLE</t>
  </si>
  <si>
    <t>LINE 44 INTERSET STRUCTURE 1/75 &amp; 7/74</t>
  </si>
  <si>
    <t>TCAL/2013/C/TRE</t>
  </si>
  <si>
    <t>STY-4M19-6133 SHAW HWY-AMSVL-RPL B POLE</t>
  </si>
  <si>
    <t>PERM POWER TO 80 TOWN HOMES</t>
  </si>
  <si>
    <t>RELO 4 PLS &amp; URD, 15547S MINUTEMAN,DRAPR</t>
  </si>
  <si>
    <t>FRASIER:ABT34700 CLOUTIER RD - CHILO</t>
  </si>
  <si>
    <t>ZADOK CONST 116 E 200 N SANTAQUIN UTAH</t>
  </si>
  <si>
    <t>GLK,5H718:WLDRNSS RDG DRVLINE,8 BOXELDER</t>
  </si>
  <si>
    <t>VERIZON WIRELESS 3430 DANISH RD COTTONWO</t>
  </si>
  <si>
    <t>BRI12:CROWN CASTLE-BIG COTTONWOOD CYN RD</t>
  </si>
  <si>
    <t>DALE WILSON:CELL TOWER/EMERY TOWN EMR-11</t>
  </si>
  <si>
    <t>4M63: RICK FRANKLIN CORP: 240V 1PHS 400A</t>
  </si>
  <si>
    <t>DOU,5H288:CCSD1, 1661 ESTERBROOK RD</t>
  </si>
  <si>
    <t>DOU:5H288:CCSD1,28 WINDY RIDGE RD</t>
  </si>
  <si>
    <t>EAH11 DEVIN WARE NEW HOME, PARADISE, UT</t>
  </si>
  <si>
    <t>PAUL MUSKIN 34415 N 7925 E INDIANOLA UT</t>
  </si>
  <si>
    <t>VARIOUS FEEDERS, RPL 7 "B" POLES.</t>
  </si>
  <si>
    <t>DEV:INDEPENDANCE @ THE POINT C RKW-17</t>
  </si>
  <si>
    <t>PCFC:5Y7:LKR:911 S. 3RD ST</t>
  </si>
  <si>
    <t>DWAS/2012/C/812</t>
  </si>
  <si>
    <t>Wash Rpl Leak Weep Dist Trnsf 2012</t>
  </si>
  <si>
    <t>PPL:REM 240/480V TRANS BANK:743 HUNTZING</t>
  </si>
  <si>
    <t>OKN:5R55:RPL"B"POLE: 01439002.0 174000</t>
  </si>
  <si>
    <t>OKN:5R55:RPL"B"POLE:01439002.0 173001</t>
  </si>
  <si>
    <t>GEW BTL11 SERVICE FOR CAFE</t>
  </si>
  <si>
    <t>IND/9630 RICKEREALL RD/HOBBY HOUSE</t>
  </si>
  <si>
    <t>MET DKL12 2019 STONE CREEK DR</t>
  </si>
  <si>
    <t>WILDHORSE:480/277V SVC. TO RV PARK</t>
  </si>
  <si>
    <t>SMF13 BEN PALLS PARAGON COMMERCIAL SUB</t>
  </si>
  <si>
    <t>WCD28: EC SOUIRCE, PINTO ROAD &amp; HWY 18</t>
  </si>
  <si>
    <t>BUSSELL IRRIGATION:OH/UG CONV:266 THURGR</t>
  </si>
  <si>
    <t>DEICHLER NEW HOME 488 ECHO DR</t>
  </si>
  <si>
    <t>IND/BERKEY 1PHS URD LNX-200A RESIDENTIAL</t>
  </si>
  <si>
    <t>MED:5R23:406 BARNES AVE:MEDFORD WO#2</t>
  </si>
  <si>
    <t>TOWN OF ROLLING HILLS, PATHWAY LIGHTING</t>
  </si>
  <si>
    <t>RMT32-BUILD 1PHS, ELIMNT INACBLE RMT33</t>
  </si>
  <si>
    <t>BRIDGERLAND-GREEN CANYON 138 KV (RELOC.)</t>
  </si>
  <si>
    <t>CAS 5H270 THORNTON 5984 OKEEPA ROAD</t>
  </si>
  <si>
    <t>SingleEdge Inc Load Expansion</t>
  </si>
  <si>
    <t>DMET/2010/C/004</t>
  </si>
  <si>
    <t>Dr Johnson Convert PCorp Eqpt to 115kV</t>
  </si>
  <si>
    <t>Hanna Tap</t>
  </si>
  <si>
    <t>LOCH:4C48:RECONDUCTOR F/352304 TO 263003</t>
  </si>
  <si>
    <t>DCOO/2011/C/001</t>
  </si>
  <si>
    <t>EMP Load Relief via State St. Lockhart</t>
  </si>
  <si>
    <t>DON SIDERS:RV SVC:813 SE KEEL AVE</t>
  </si>
  <si>
    <t>TOL-5R92 DRK 6467 BLACKWELL, CENTRAL PT.</t>
  </si>
  <si>
    <t>SMITH RIVER SUB- POLE REPLACEMENT</t>
  </si>
  <si>
    <t>DCAL/2011/C/DU2</t>
  </si>
  <si>
    <t>YUROK SUB- POLE REPLACEMENT</t>
  </si>
  <si>
    <t>FCR 4R34 RPL B POLE R4997 9560 W EVANS C</t>
  </si>
  <si>
    <t>LINE 7 POLE RELOCATE FOR BIKE PATH</t>
  </si>
  <si>
    <t>KOGAP-5R47-STEWART MEADOWS DEV</t>
  </si>
  <si>
    <t>ODOT SIDEWALK PROJECT W. MAIN &amp; 1ST ST</t>
  </si>
  <si>
    <t>BARTOLI:NEW OFFICE:165 NEIL CREEK RD:ASH</t>
  </si>
  <si>
    <t>MET CTN14 UG TO OH CONVERSION 1969 E</t>
  </si>
  <si>
    <t>MET EML11 RES SVC 2415 NEFFS LN</t>
  </si>
  <si>
    <t>SALE:EAGLE MTN / PL CANYON HWY 73</t>
  </si>
  <si>
    <t>CA:5H616:PLATTE RIVER RD; CSP XFMR</t>
  </si>
  <si>
    <t>CA:5H168:4379 S POPLAR; CSP XFMR</t>
  </si>
  <si>
    <t>CAS 5H284 RMP CSP 95 MAGNOLIA ST</t>
  </si>
  <si>
    <t>CA:5H168:SONDAG--3642 GARDEN CRK RD</t>
  </si>
  <si>
    <t>REL LONG LN 5H388 REP 3385' 1PH #2</t>
  </si>
  <si>
    <t>CA:XXXXX:OAKES--6371 POISON SPIDER RD</t>
  </si>
  <si>
    <t>DEV:CA:5HXXX:BLACKMORE HOMES--CHENEY LP</t>
  </si>
  <si>
    <t>JEFFSN - BAKER FARM - 4224 JEFFSN-MARION</t>
  </si>
  <si>
    <t>CA:5H164:RMP/LANCASTER--CRIMSON DAWN</t>
  </si>
  <si>
    <t>CA:5H164:M SMATHERS--237 CLIFF</t>
  </si>
  <si>
    <t>CA:5H388:SP INV--6702 SLEEPY RIDGE RD</t>
  </si>
  <si>
    <t>CA:5H388:SP INVSTMNTS--6804 SLEEPY RDG</t>
  </si>
  <si>
    <t>NIB17 CLUBHOUSE 1240 W 2435 S  NIBLEY</t>
  </si>
  <si>
    <t>DEV GREEN SPRING,1500 CENTENNIAL BLVD_SS</t>
  </si>
  <si>
    <t>GEW SKOOL DAYS DAY CARE, SJD18</t>
  </si>
  <si>
    <t>DM9 UMP VILLAGE OH/UG SVC 1058 TROOST RS</t>
  </si>
  <si>
    <t>IEW: REPLACE BAD SECONDARY 709 PONDEROSA</t>
  </si>
  <si>
    <t>EVA14 QUESTAR</t>
  </si>
  <si>
    <t>KLOH, LLC:2 ROW HOMES:3812 NE 8TH. AVE</t>
  </si>
  <si>
    <t>UPRR AIR COMPRESSOR 277/480V MILFORD UT</t>
  </si>
  <si>
    <t>WVY11 NETWORK UPGRADE FACILITIES 6200S</t>
  </si>
  <si>
    <t>MRRP RMP McCullough Peak MW (Medicine W)</t>
  </si>
  <si>
    <t>MRRP RMP Hilltop Sub MW (MedicineWheel)</t>
  </si>
  <si>
    <t>MRRP RMP Medicine Wheel MW (McCullough)</t>
  </si>
  <si>
    <t>UNION GAP/VOELKER/PACIFIC/N PARK/RECOND</t>
  </si>
  <si>
    <t>TYAK/2010/C/001</t>
  </si>
  <si>
    <t>Union Gap Pacific 115kV Reconductor</t>
  </si>
  <si>
    <t>MTZ12-RMP-114-40-24 #331000,MONT.CRK</t>
  </si>
  <si>
    <t>DUTH/2013/C/DRD</t>
  </si>
  <si>
    <t>JOR06 FP025901 INSTALL UNITIZED SWITCH</t>
  </si>
  <si>
    <t>NOL11 REMOVE UNUSED LINE</t>
  </si>
  <si>
    <t>DUTH/2013/C/DRK</t>
  </si>
  <si>
    <t>DN2 PARKER 3PHS WINERY 305 MELROSE</t>
  </si>
  <si>
    <t>TUR INC 1495 W HWY 40</t>
  </si>
  <si>
    <t>ACC: 4M204 SECONDARY POLE: 200 OAK LN.</t>
  </si>
  <si>
    <t>NTN11 UPGRADE LINE TO MAKE RAPTOR SAFE</t>
  </si>
  <si>
    <t>CHRIS COLGROVE 300 E MAPLE ST MAPLETON</t>
  </si>
  <si>
    <t>WR 12 08 16 CASPER CASPER 5H150-5H611</t>
  </si>
  <si>
    <t>DWYO/2013/C/840</t>
  </si>
  <si>
    <t>Wyoming Dist Reliability Projects 2013</t>
  </si>
  <si>
    <t>BPA LINE EXT MALIN SUB 5L20 3PH 240V</t>
  </si>
  <si>
    <t>COA 12 / EVERYTHING HOMES / SPRING CANYO</t>
  </si>
  <si>
    <t>EMPI;4C89; RPL POLE FOR J.U. ATCH 200809</t>
  </si>
  <si>
    <t>067176/00 ST JOHN-KNOTT 115 KVA 6/008</t>
  </si>
  <si>
    <t>TORE/2013/C/TRE</t>
  </si>
  <si>
    <t>BRANDON JONES,DOC ALLEN DR,12 MTRS,3 LOT</t>
  </si>
  <si>
    <t>LAN:5H738:RMP, HWY 287, SHORTEN WIRE SPN</t>
  </si>
  <si>
    <t>INSTALL MISSED SECONDARY BOX</t>
  </si>
  <si>
    <t>TAL-5R239-CENTURYLINK RMS-2510 CAMPBAKER</t>
  </si>
  <si>
    <t>WR_COK21_INSTALL 3 PHASE RECLOSURE ASY</t>
  </si>
  <si>
    <t>GENEVA BRIDGE SWITCH 15547 S 300 W RKW11</t>
  </si>
  <si>
    <t>RSR11/MET/UOFU RELO LINE/427 POLLOCK RD</t>
  </si>
  <si>
    <t>RELO XFMR 323281 FOR DRAPER CITY</t>
  </si>
  <si>
    <t>DJOR/2013/C/004</t>
  </si>
  <si>
    <t>Draper City Road Reloc-Dumas 15 &amp; 16</t>
  </si>
  <si>
    <t>JED ALBRECHT MINERSVILLE UT</t>
  </si>
  <si>
    <t>REBECCA ALBRECHT MINERSVILLE</t>
  </si>
  <si>
    <t>BKL11 JAN KESSLER RES 1270E 675N BEAVER</t>
  </si>
  <si>
    <t>BKL12 C. ROSS 400A 600 W 800 S GREENVILL</t>
  </si>
  <si>
    <t>PRIDE POLYMERS:MANUFACTURING PLANT:20TH</t>
  </si>
  <si>
    <t>DWAS/2013/C/DN3</t>
  </si>
  <si>
    <t>DN2:COSTAL:NEW STORE:782 GRDN VLLY:RSBG</t>
  </si>
  <si>
    <t>TERMINAL-WEBER 46 KV BIRD MORTALITY #295</t>
  </si>
  <si>
    <t>DUTH/2013/C/813</t>
  </si>
  <si>
    <t>Utah Avian Protection CY 2013</t>
  </si>
  <si>
    <t>CENTURY LINK (DC) 1050 E. HIGHWAY 89</t>
  </si>
  <si>
    <t>CENTURY LINK(DC)300E 5381S WASH.TERR.</t>
  </si>
  <si>
    <t>HRN:5G19:CRCT CLRNC:15946 1ST AVE HBROOK</t>
  </si>
  <si>
    <t>ADAMS STORAGE</t>
  </si>
  <si>
    <t>HOFFMANN:NEW HOUSE:10035 WAGNER CREEK</t>
  </si>
  <si>
    <t>CA:5HXXX:NCSD#1--KWHS REBUILD</t>
  </si>
  <si>
    <t>T MOBILE:CELL SITE; FP#243402;NE 31ST AV</t>
  </si>
  <si>
    <t>CA:5H387:NCSD#1--KWHS,TEMP PRIMARY METRG</t>
  </si>
  <si>
    <t>DWYO/2013/C/DNT</t>
  </si>
  <si>
    <t>SCE:5R182:RPL"B"POLE:01337002.0 090840</t>
  </si>
  <si>
    <t>CENTURY LINK (DC) 305 W.4800 S.WASH TERR</t>
  </si>
  <si>
    <t>CAS 5H408 GREINER FORD 3333 CY AVENUE</t>
  </si>
  <si>
    <t>DN1:GREER:NEW HOUSE 1659 SUNSHINE RD</t>
  </si>
  <si>
    <t>DN1:       NEW HOUSE: 319 HUNTLEY CK</t>
  </si>
  <si>
    <t>GLDO:7H439:K MANDIGO--67 BAYVIEW, BARN</t>
  </si>
  <si>
    <t>LEBANON - COMCAST - 30068 FAIRVIEW RD</t>
  </si>
  <si>
    <t>LEBANON - COMCAST - 29153 FAIRVIEW RD</t>
  </si>
  <si>
    <t>SWEET HOME - COMCAST - 28600 SANTIAM HWY</t>
  </si>
  <si>
    <t>NIB17 CENTURY LINK NEW INTERNET SITE.</t>
  </si>
  <si>
    <t>DMR12: MICHELLE WEBB, NEW HOME</t>
  </si>
  <si>
    <t>LINE 19 SHOO-FLY LONE PINE SUB</t>
  </si>
  <si>
    <t>TMED/2011/C/001</t>
  </si>
  <si>
    <t>Lone Pine to Baldy 115kV Reconductor</t>
  </si>
  <si>
    <t>UVU SPORT FIELD 400 N MILLROAD VINEYARD</t>
  </si>
  <si>
    <t>RSB 4U10 INSTL CLRNC PL 619 KLAMATH AVE</t>
  </si>
  <si>
    <t>RAN11 BART MCKINNON</t>
  </si>
  <si>
    <t>RAN11 STERLING REX</t>
  </si>
  <si>
    <t>WOO11 GENERAL SERVICE FOR FIRE STATION</t>
  </si>
  <si>
    <t>RMP/SML12/REPLACE POLES/5000 S 1600 W</t>
  </si>
  <si>
    <t>MET/LEG11/UDOT/4900 E. PARLEY'S CANYON</t>
  </si>
  <si>
    <t>SNY15/KIMBERLY GALLAGHER/147 WHITE PINE</t>
  </si>
  <si>
    <t>AIC TOQ31, ADD RECLOSURE ON NEW POLE</t>
  </si>
  <si>
    <t>DUTH/2013/C/DUR</t>
  </si>
  <si>
    <t>Utah - Functional Upgrade Reliability</t>
  </si>
  <si>
    <t>Mandated - ROW Renewals</t>
  </si>
  <si>
    <t>124527822</t>
  </si>
  <si>
    <t>124527976</t>
  </si>
  <si>
    <t>WBS DMET/2012/C/002/10047821</t>
  </si>
  <si>
    <t>124532547</t>
  </si>
  <si>
    <t>WBS DGRA/2012/C/DRC/5662207</t>
  </si>
  <si>
    <t>124532550</t>
  </si>
  <si>
    <t>WBS DGRA/2012/C/DRC/5662214</t>
  </si>
  <si>
    <t>124532553</t>
  </si>
  <si>
    <t>WBS DGRA/2012/C/DRC/5662235</t>
  </si>
  <si>
    <t>124532556</t>
  </si>
  <si>
    <t>WBS DGRA/2012/C/DRC/5662255</t>
  </si>
  <si>
    <t>124532559</t>
  </si>
  <si>
    <t>WBS DAME/2012/C/DM9/5679487</t>
  </si>
  <si>
    <t>124532561</t>
  </si>
  <si>
    <t>WBS DWWO/2013/C/DRC/5760953</t>
  </si>
  <si>
    <t>124532564</t>
  </si>
  <si>
    <t>WBS DYAK/2012/C/DN1/5671984</t>
  </si>
  <si>
    <t>124532567</t>
  </si>
  <si>
    <t>WBS DJOR/2012/C/DRB/5698063</t>
  </si>
  <si>
    <t>124532570</t>
  </si>
  <si>
    <t>WBS DCED/2012/C/DN2/5700669</t>
  </si>
  <si>
    <t>124532573</t>
  </si>
  <si>
    <t>WBS DMET/2012/C/002/5718218</t>
  </si>
  <si>
    <t>124532576</t>
  </si>
  <si>
    <t>WBS DCAS/2013/C/DN2/5727632</t>
  </si>
  <si>
    <t>124532579</t>
  </si>
  <si>
    <t>WBS DSHE/2012/C/DN1/5732365</t>
  </si>
  <si>
    <t>124532582</t>
  </si>
  <si>
    <t>WBS DSUN/2013/C/DN2/5745269</t>
  </si>
  <si>
    <t>124532585</t>
  </si>
  <si>
    <t>WBS DJOR/2013/C/DM9/5760675</t>
  </si>
  <si>
    <t>124532588</t>
  </si>
  <si>
    <t>WBS DGRA/2012/C/DRC/5717568</t>
  </si>
  <si>
    <t>124532591</t>
  </si>
  <si>
    <t>WBS DPAR/2013/C/DN1/5761982</t>
  </si>
  <si>
    <t>124532594</t>
  </si>
  <si>
    <t>WBS DHOO/2012/C/DN2/5668790</t>
  </si>
  <si>
    <t>124532597</t>
  </si>
  <si>
    <t>WBS DYAK/2012/C/DM6/5675006</t>
  </si>
  <si>
    <t>124532600</t>
  </si>
  <si>
    <t>WBS DPRC/2012/C/DN2/5683042</t>
  </si>
  <si>
    <t>124532603</t>
  </si>
  <si>
    <t>WBS DPRC/2012/C/DN1/5683828</t>
  </si>
  <si>
    <t>124532606</t>
  </si>
  <si>
    <t>WBS DPRC/2013/C/DN2/5714583</t>
  </si>
  <si>
    <t>124532609</t>
  </si>
  <si>
    <t>WBS DSTA/2013/C/DN4/5732213</t>
  </si>
  <si>
    <t>124535294</t>
  </si>
  <si>
    <t>WBS DROS/2012/C/DN1/5696397</t>
  </si>
  <si>
    <t>124535302</t>
  </si>
  <si>
    <t>WBS DYRE/2013/C/DM7/5751747</t>
  </si>
  <si>
    <t>124535309</t>
  </si>
  <si>
    <t>WBS DEVA/2012/C/DN6/5706868</t>
  </si>
  <si>
    <t>124535315</t>
  </si>
  <si>
    <t>WBS DPRC/2013/C/DN1/5743752</t>
  </si>
  <si>
    <t>124535318</t>
  </si>
  <si>
    <t>WBS DYAK/2013/C/DM9/5750265</t>
  </si>
  <si>
    <t>124535321</t>
  </si>
  <si>
    <t>WBS DYAK/2013/C/DM9/5756164</t>
  </si>
  <si>
    <t>124535324</t>
  </si>
  <si>
    <t>WBS DMON/2013/C/DN4/5732688</t>
  </si>
  <si>
    <t>124535327</t>
  </si>
  <si>
    <t>WBS DRAW/2013/C/DM6/5746802</t>
  </si>
  <si>
    <t>124535328</t>
  </si>
  <si>
    <t>WBS DKLA/2013/C/841/5765888</t>
  </si>
  <si>
    <t>124535331</t>
  </si>
  <si>
    <t>WBS DMAD/2013/C/DM1/5692254</t>
  </si>
  <si>
    <t>124535334</t>
  </si>
  <si>
    <t>WBS DCAS/2012/C/DN1/5692630</t>
  </si>
  <si>
    <t>124535337</t>
  </si>
  <si>
    <t>WBS DRAW/2012/C/DN3/5695299</t>
  </si>
  <si>
    <t>124535340</t>
  </si>
  <si>
    <t>WBS DWOR/2013/C/DN1/5753340</t>
  </si>
  <si>
    <t>124535343</t>
  </si>
  <si>
    <t>WBS DPIN/2013/C/DN1/5755187</t>
  </si>
  <si>
    <t>124535346</t>
  </si>
  <si>
    <t>WBS DAME/2013/C/DN2/5759674</t>
  </si>
  <si>
    <t>124535349</t>
  </si>
  <si>
    <t>WBS DOGD/2012/C/DM6/5667975</t>
  </si>
  <si>
    <t>124535352</t>
  </si>
  <si>
    <t>WBS DMET/2012/C/DN2/5699986</t>
  </si>
  <si>
    <t>124535356</t>
  </si>
  <si>
    <t>WBS DROS/2013/C/DN1/5753732</t>
  </si>
  <si>
    <t>124535359</t>
  </si>
  <si>
    <t>WBS DCED/2012/C/DN1/5697679</t>
  </si>
  <si>
    <t>124535362</t>
  </si>
  <si>
    <t>WBS DAME/2012/C/DN1/5700679</t>
  </si>
  <si>
    <t>124535365</t>
  </si>
  <si>
    <t>WBS DLAR/2012/C/DN2/5700782</t>
  </si>
  <si>
    <t>124535368</t>
  </si>
  <si>
    <t>WBS DCED/2012/C/DN1/5703902</t>
  </si>
  <si>
    <t>124535371</t>
  </si>
  <si>
    <t>WBS DAME/2013/C/DN1/5732084</t>
  </si>
  <si>
    <t>124535374</t>
  </si>
  <si>
    <t>WBS DAME/2013/C/DN1/5743858</t>
  </si>
  <si>
    <t>124535377</t>
  </si>
  <si>
    <t>WBS DWAL/2013/C/DM6/5758109</t>
  </si>
  <si>
    <t>124535380</t>
  </si>
  <si>
    <t>WBS DWAL/2013/C/DM6/5758921</t>
  </si>
  <si>
    <t>124535383</t>
  </si>
  <si>
    <t>WBS DRIV/2013/C/DRD/5767213</t>
  </si>
  <si>
    <t>124535386</t>
  </si>
  <si>
    <t>WBS DLAY/2010/C/DRB/5496920</t>
  </si>
  <si>
    <t>124535389</t>
  </si>
  <si>
    <t>WBS DLAY/2011/C/DRD/5503850</t>
  </si>
  <si>
    <t>124535392</t>
  </si>
  <si>
    <t>WBS DMAD/2012/C/DM6/5655833</t>
  </si>
  <si>
    <t>124535395</t>
  </si>
  <si>
    <t>WBS DMAD/2012/C/DN2/5656245</t>
  </si>
  <si>
    <t>124535398</t>
  </si>
  <si>
    <t>WBS DVER/2012/C/DN1/5677520</t>
  </si>
  <si>
    <t>124535401</t>
  </si>
  <si>
    <t>WBS DLAY/2012/C/DN3/5679759</t>
  </si>
  <si>
    <t>124535404</t>
  </si>
  <si>
    <t>WBS DVER/2012/C/DN1/5687500</t>
  </si>
  <si>
    <t>124535407</t>
  </si>
  <si>
    <t>WBS DOGD/2012/C/DN6/5693797</t>
  </si>
  <si>
    <t>124535410</t>
  </si>
  <si>
    <t>WBS DWOR/2012/C/DN3/5696029</t>
  </si>
  <si>
    <t>124535413</t>
  </si>
  <si>
    <t>WBS DRIV/2012/C/DM9/5696678</t>
  </si>
  <si>
    <t>124535416</t>
  </si>
  <si>
    <t>WBS DMET/2012/C/DM9/5700747</t>
  </si>
  <si>
    <t>124535419</t>
  </si>
  <si>
    <t>WBS DLAY/2012/C/DN1/5701496</t>
  </si>
  <si>
    <t>124535422</t>
  </si>
  <si>
    <t>WBS DJOR/2012/C/DN1/5703197</t>
  </si>
  <si>
    <t>124535425</t>
  </si>
  <si>
    <t>WBS DALB/2012/C/DN2/5725781</t>
  </si>
  <si>
    <t>124535428</t>
  </si>
  <si>
    <t>WBS TJOR/2012/C/TM9/5729966</t>
  </si>
  <si>
    <t>124535431</t>
  </si>
  <si>
    <t>WBS DLAR/2013/C/DN2/5740205</t>
  </si>
  <si>
    <t>124538110</t>
  </si>
  <si>
    <t>124540023</t>
  </si>
  <si>
    <t>WBS DPEN/2013/C/DRI/5710818</t>
  </si>
  <si>
    <t>124540024</t>
  </si>
  <si>
    <t>WBS DJOR/2012/C/DM9/5677974</t>
  </si>
  <si>
    <t>124540025</t>
  </si>
  <si>
    <t>WBS DMED/2012/C/DRC/5686716</t>
  </si>
  <si>
    <t>124540026</t>
  </si>
  <si>
    <t>WBS DCED/2012/C/DN1/5609226</t>
  </si>
  <si>
    <t>124544774</t>
  </si>
  <si>
    <t>WBS TIDA/2011/C/003/10043558</t>
  </si>
  <si>
    <t>124546506</t>
  </si>
  <si>
    <t>WBS DAME/2013/C/DN2/5733601</t>
  </si>
  <si>
    <t>124546508</t>
  </si>
  <si>
    <t>WBS DAME/2012/C/DM2/5673203</t>
  </si>
  <si>
    <t>124546510</t>
  </si>
  <si>
    <t>WBS DPAR/2013/C/DN1/5733622</t>
  </si>
  <si>
    <t>124548790</t>
  </si>
  <si>
    <t>WBS DBEN/2011/C/DN2/5583564</t>
  </si>
  <si>
    <t>124548793</t>
  </si>
  <si>
    <t>WBS DMET/2011/C/DN7/5590529</t>
  </si>
  <si>
    <t>124548796</t>
  </si>
  <si>
    <t>WBS DGRA/2012/C/DRC/5663436</t>
  </si>
  <si>
    <t>124548799</t>
  </si>
  <si>
    <t>WBS DMET/2012/C/DM9/5696267</t>
  </si>
  <si>
    <t>124548802</t>
  </si>
  <si>
    <t>WBS DGRA/2012/C/DM9/5699085</t>
  </si>
  <si>
    <t>124548805</t>
  </si>
  <si>
    <t>WBS DGRA/2012/C/DN1/5703520</t>
  </si>
  <si>
    <t>124548808</t>
  </si>
  <si>
    <t>WBS DCOD/2012/C/DM9/5705984</t>
  </si>
  <si>
    <t>124548811</t>
  </si>
  <si>
    <t>WBS DSHE/2013/C/DN2/5756997</t>
  </si>
  <si>
    <t>124549814</t>
  </si>
  <si>
    <t>WBS DBEN/2012/C/DM9/5594829</t>
  </si>
  <si>
    <t>124549817</t>
  </si>
  <si>
    <t>WBS DBEN/2012/C/DN2/5631250</t>
  </si>
  <si>
    <t>124549820</t>
  </si>
  <si>
    <t>WBS DBEN/2012/C/DN2/5644832</t>
  </si>
  <si>
    <t>124549823</t>
  </si>
  <si>
    <t>WBS DBEN/2012/C/DN2/5691125</t>
  </si>
  <si>
    <t>124549826</t>
  </si>
  <si>
    <t>WBS DMED/2012/C/DM7/5698966</t>
  </si>
  <si>
    <t>124549829</t>
  </si>
  <si>
    <t>WBS DMED/2012/C/DM9/5699239</t>
  </si>
  <si>
    <t>124549832</t>
  </si>
  <si>
    <t>WBS DBEN/2012/C/DN2/5703402</t>
  </si>
  <si>
    <t>124549835</t>
  </si>
  <si>
    <t>WBS DMET/2012/C/DN2/5711568</t>
  </si>
  <si>
    <t>124549839</t>
  </si>
  <si>
    <t>WBS DLAR/2013/C/DN1/5741361</t>
  </si>
  <si>
    <t>124549840</t>
  </si>
  <si>
    <t>WBS DCAS/2013/C/DN2/5767584</t>
  </si>
  <si>
    <t>124549843</t>
  </si>
  <si>
    <t>WBS DBEN/2012/C/DN2/5649106</t>
  </si>
  <si>
    <t>124549847</t>
  </si>
  <si>
    <t>WBS DPEN/2013/C/DN1/5728361</t>
  </si>
  <si>
    <t>124549850</t>
  </si>
  <si>
    <t>WBS DBEN/2013/C/DN1/5730370</t>
  </si>
  <si>
    <t>124549853</t>
  </si>
  <si>
    <t>WBS DBEN/2013/C/DM9/5730371</t>
  </si>
  <si>
    <t>124549856</t>
  </si>
  <si>
    <t>WBS DOGD/2013/C/DRD/5744586</t>
  </si>
  <si>
    <t>124549859</t>
  </si>
  <si>
    <t>WBS DSHE/2013/C/DM2/5757988</t>
  </si>
  <si>
    <t>124549862</t>
  </si>
  <si>
    <t>WBS DMED/2012/C/DN2/5619412</t>
  </si>
  <si>
    <t>124549865</t>
  </si>
  <si>
    <t>WBS DALB/2012/C/DN2/5665137</t>
  </si>
  <si>
    <t>124549868</t>
  </si>
  <si>
    <t>WBS DMED/2012/C/DM9/5704436</t>
  </si>
  <si>
    <t>124549871</t>
  </si>
  <si>
    <t>WBS DDOU/2013/C/DN2/5728201</t>
  </si>
  <si>
    <t>124549880</t>
  </si>
  <si>
    <t>WBS DPAR/2013/C/DN2/5753840</t>
  </si>
  <si>
    <t>124549883</t>
  </si>
  <si>
    <t>WBS DMET/2013/C/DRC/5754939</t>
  </si>
  <si>
    <t>124549886</t>
  </si>
  <si>
    <t>WBS DCOO/2013/C/DM6/5761861</t>
  </si>
  <si>
    <t>124549889</t>
  </si>
  <si>
    <t>WBS DCOO/2013/C/DM6/5761862</t>
  </si>
  <si>
    <t>124549892</t>
  </si>
  <si>
    <t>WBS DCOO/2013/C/DM6/5761866</t>
  </si>
  <si>
    <t>124549895</t>
  </si>
  <si>
    <t>WBS DCOO/2013/C/DM6/5761867</t>
  </si>
  <si>
    <t>124549898</t>
  </si>
  <si>
    <t>WBS DCOO/2013/C/DM6/5761868</t>
  </si>
  <si>
    <t>124549901</t>
  </si>
  <si>
    <t>WBS DCOO/2013/C/DM6/5761871</t>
  </si>
  <si>
    <t>124549904</t>
  </si>
  <si>
    <t>WBS DCOO/2013/C/DM6/5761873</t>
  </si>
  <si>
    <t>124549905</t>
  </si>
  <si>
    <t>WBS DPRE/2013/C/DN1/5764627</t>
  </si>
  <si>
    <t>124550412</t>
  </si>
  <si>
    <t>WBS DPAR/2013/C/DN2/5735447</t>
  </si>
  <si>
    <t>124550414</t>
  </si>
  <si>
    <t>WBS DPAR/2013/C/DN1/5735449</t>
  </si>
  <si>
    <t>124550416</t>
  </si>
  <si>
    <t>WBS DPAR/2013/C/DN1/5735462</t>
  </si>
  <si>
    <t>124550418</t>
  </si>
  <si>
    <t>WBS DPAR/2013/C/DN1/5735466</t>
  </si>
  <si>
    <t>124550420</t>
  </si>
  <si>
    <t>WBS DPAR/2013/C/DN1/5735471</t>
  </si>
  <si>
    <t>124556854</t>
  </si>
  <si>
    <t>WBS DROC/2011/C/002/ESA</t>
  </si>
  <si>
    <t>124556856</t>
  </si>
  <si>
    <t>WBS TJOR/2009/C/004/10039026</t>
  </si>
  <si>
    <t>124558236</t>
  </si>
  <si>
    <t>WBS DAST/2012/C/DN1/5659079</t>
  </si>
  <si>
    <t>124558239</t>
  </si>
  <si>
    <t>WBS DMOA/2012/C/DN1/5680281</t>
  </si>
  <si>
    <t>124558242</t>
  </si>
  <si>
    <t>WBS DMOA/2012/C/DN1/5680747</t>
  </si>
  <si>
    <t>124558245</t>
  </si>
  <si>
    <t>WBS DMOA/2012/C/DN2/5694627</t>
  </si>
  <si>
    <t>124558249</t>
  </si>
  <si>
    <t>WBS DMET/2012/C/DUA/5701391</t>
  </si>
  <si>
    <t>124558252</t>
  </si>
  <si>
    <t>WBS DAME/2013/C/DN2/5752431</t>
  </si>
  <si>
    <t>124558255</t>
  </si>
  <si>
    <t>WBS DJOR/2011/C/DRC/5545107</t>
  </si>
  <si>
    <t>124558256</t>
  </si>
  <si>
    <t>WBS DBEN/2013/C/DN1/5709098</t>
  </si>
  <si>
    <t>124558259</t>
  </si>
  <si>
    <t>WBS DJOR/2012/C/DN1/5710600</t>
  </si>
  <si>
    <t>124558262</t>
  </si>
  <si>
    <t>WBS DDOU/2013/C/DN2/5722790</t>
  </si>
  <si>
    <t>124558265</t>
  </si>
  <si>
    <t>WBS DJOR/2013/C/DN2/5733558</t>
  </si>
  <si>
    <t>124558268</t>
  </si>
  <si>
    <t>WBS DJOR/2013/C/DM2/5739389</t>
  </si>
  <si>
    <t>124558271</t>
  </si>
  <si>
    <t>WBS DCAS/2013/C/DN1/5740693</t>
  </si>
  <si>
    <t>124558274</t>
  </si>
  <si>
    <t>WBS DRIC/2013/C/DN1/5754088</t>
  </si>
  <si>
    <t>124558277</t>
  </si>
  <si>
    <t>WBS DKEM/2013/C/DN2/5758940</t>
  </si>
  <si>
    <t>124558281</t>
  </si>
  <si>
    <t>WBS DKLA/2012/C/DN1/5693918</t>
  </si>
  <si>
    <t>124558284</t>
  </si>
  <si>
    <t>WBS DKLA/2013/C/DN4/5695121</t>
  </si>
  <si>
    <t>124558287</t>
  </si>
  <si>
    <t>WBS DKLA/2013/C/DN4/5695124</t>
  </si>
  <si>
    <t>124558290</t>
  </si>
  <si>
    <t>WBS DKLA/2012/C/DM9/5700762</t>
  </si>
  <si>
    <t>124558293</t>
  </si>
  <si>
    <t>WBS DPIN/2013/C/DM9/5724754</t>
  </si>
  <si>
    <t>124558294</t>
  </si>
  <si>
    <t>WBS DHOO/2013/D/DNY/5749267</t>
  </si>
  <si>
    <t>124558297</t>
  </si>
  <si>
    <t>WBS DJOR/2013/C/DUR/5760312</t>
  </si>
  <si>
    <t>124558300</t>
  </si>
  <si>
    <t>WBS DCOD/2012/C/DN3/5675193</t>
  </si>
  <si>
    <t>124558304</t>
  </si>
  <si>
    <t>WBS DCOD/2012/C/DN3/5675200</t>
  </si>
  <si>
    <t>124558307</t>
  </si>
  <si>
    <t>WBS DCOD/2012/C/DN3/5675204</t>
  </si>
  <si>
    <t>124558310</t>
  </si>
  <si>
    <t>WBS DCOD/2012/C/DN3/5675205</t>
  </si>
  <si>
    <t>124560277</t>
  </si>
  <si>
    <t>WBS DTOO/2012/C/DN2/5699844</t>
  </si>
  <si>
    <t>124560279</t>
  </si>
  <si>
    <t>WBS DPAR/2013/C/DN1/5735458</t>
  </si>
  <si>
    <t>124560281</t>
  </si>
  <si>
    <t>WBS DKLA/2011/C/DN1/5563052</t>
  </si>
  <si>
    <t>124560287</t>
  </si>
  <si>
    <t>WBS DMET/2013/C/DM9/5759090</t>
  </si>
  <si>
    <t>124560289</t>
  </si>
  <si>
    <t>WBS DCOD/2012/C/DN3/5675198</t>
  </si>
  <si>
    <t>124560291</t>
  </si>
  <si>
    <t>124563413</t>
  </si>
  <si>
    <t>WBS DCOD/2012/C/DN2/5680054</t>
  </si>
  <si>
    <t>124563416</t>
  </si>
  <si>
    <t>WBS DCOD/2012/C/DN1/5689260</t>
  </si>
  <si>
    <t>124563419</t>
  </si>
  <si>
    <t>WBS DSMI/2012/C/DN4/5725005</t>
  </si>
  <si>
    <t>124563420</t>
  </si>
  <si>
    <t>WBS DCOO/2013/C/DRC/5768238</t>
  </si>
  <si>
    <t>124563421</t>
  </si>
  <si>
    <t>WBS DLIN/2013/C/DM6/5770274</t>
  </si>
  <si>
    <t>124563520</t>
  </si>
  <si>
    <t>124568101</t>
  </si>
  <si>
    <t>124573755</t>
  </si>
  <si>
    <t>WBS DZSL/2011/C/DR2/10044931</t>
  </si>
  <si>
    <t>124573756</t>
  </si>
  <si>
    <t>124575087</t>
  </si>
  <si>
    <t>124576081</t>
  </si>
  <si>
    <t>124591168</t>
  </si>
  <si>
    <t>DMET/2012/C/002/10047821</t>
  </si>
  <si>
    <t>DGRA/2012/C/DRC/5662207</t>
  </si>
  <si>
    <t>DGRA/2012/C/DRC/5662214</t>
  </si>
  <si>
    <t>DGRA/2012/C/DRC/5662235</t>
  </si>
  <si>
    <t>DGRA/2012/C/DRC/5662255</t>
  </si>
  <si>
    <t>DAME/2012/C/DM9/5679487</t>
  </si>
  <si>
    <t>DWWO/2013/C/DRC/5760953</t>
  </si>
  <si>
    <t>DYAK/2012/C/DN1/5671984</t>
  </si>
  <si>
    <t>DJOR/2012/C/DRB/5698063</t>
  </si>
  <si>
    <t>DCED/2012/C/DN2/5700669</t>
  </si>
  <si>
    <t>DMET/2012/C/002/5718218</t>
  </si>
  <si>
    <t>DCAS/2013/C/DN2/5727632</t>
  </si>
  <si>
    <t>DSHE/2012/C/DN1/5732365</t>
  </si>
  <si>
    <t>DSUN/2013/C/DN2/5745269</t>
  </si>
  <si>
    <t>DJOR/2013/C/DM9/5760675</t>
  </si>
  <si>
    <t>DGRA/2012/C/DRC/5717568</t>
  </si>
  <si>
    <t>DPAR/2013/C/DN1/5761982</t>
  </si>
  <si>
    <t>DHOO/2012/C/DN2/5668790</t>
  </si>
  <si>
    <t>DYAK/2012/C/DM6/5675006</t>
  </si>
  <si>
    <t>DPRC/2012/C/DN2/5683042</t>
  </si>
  <si>
    <t>DPRC/2012/C/DN1/5683828</t>
  </si>
  <si>
    <t>DPRC/2013/C/DN2/5714583</t>
  </si>
  <si>
    <t>DSTA/2013/C/DN4/5732213</t>
  </si>
  <si>
    <t>DROS/2012/C/DN1/5696397</t>
  </si>
  <si>
    <t>DYRE/2013/C/DM7/5751747</t>
  </si>
  <si>
    <t>DEVA/2012/C/DN6/5706868</t>
  </si>
  <si>
    <t>DPRC/2013/C/DN1/5743752</t>
  </si>
  <si>
    <t>DYAK/2013/C/DM9/5750265</t>
  </si>
  <si>
    <t>DYAK/2013/C/DM9/5756164</t>
  </si>
  <si>
    <t>DMON/2013/C/DN4/5732688</t>
  </si>
  <si>
    <t>DRAW/2013/C/DM6/5746802</t>
  </si>
  <si>
    <t>DKLA/2013/C/841/5765888</t>
  </si>
  <si>
    <t>DMAD/2013/C/DM1/5692254</t>
  </si>
  <si>
    <t>DCAS/2012/C/DN1/5692630</t>
  </si>
  <si>
    <t>DRAW/2012/C/DN3/5695299</t>
  </si>
  <si>
    <t>DWOR/2013/C/DN1/5753340</t>
  </si>
  <si>
    <t>DPIN/2013/C/DN1/5755187</t>
  </si>
  <si>
    <t>DAME/2013/C/DN2/5759674</t>
  </si>
  <si>
    <t>DOGD/2012/C/DM6/5667975</t>
  </si>
  <si>
    <t>DMET/2012/C/DN2/5699986</t>
  </si>
  <si>
    <t>DROS/2013/C/DN1/5753732</t>
  </si>
  <si>
    <t>DCED/2012/C/DN1/5697679</t>
  </si>
  <si>
    <t>DAME/2012/C/DN1/5700679</t>
  </si>
  <si>
    <t>DLAR/2012/C/DN2/5700782</t>
  </si>
  <si>
    <t>DCED/2012/C/DN1/5703902</t>
  </si>
  <si>
    <t>DAME/2013/C/DN1/5732084</t>
  </si>
  <si>
    <t>DAME/2013/C/DN1/5743858</t>
  </si>
  <si>
    <t>DWAL/2013/C/DM6/5758109</t>
  </si>
  <si>
    <t>DWAL/2013/C/DM6/5758921</t>
  </si>
  <si>
    <t>DRIV/2013/C/DRD/5767213</t>
  </si>
  <si>
    <t>DLAY/2010/C/DRB/5496920</t>
  </si>
  <si>
    <t>DLAY/2011/C/DRD/5503850</t>
  </si>
  <si>
    <t>DMAD/2012/C/DM6/5655833</t>
  </si>
  <si>
    <t>DMAD/2012/C/DN2/5656245</t>
  </si>
  <si>
    <t>DVER/2012/C/DN1/5677520</t>
  </si>
  <si>
    <t>DLAY/2012/C/DN3/5679759</t>
  </si>
  <si>
    <t>DVER/2012/C/DN1/5687500</t>
  </si>
  <si>
    <t>DOGD/2012/C/DN6/5693797</t>
  </si>
  <si>
    <t>DWOR/2012/C/DN3/5696029</t>
  </si>
  <si>
    <t>DRIV/2012/C/DM9/5696678</t>
  </si>
  <si>
    <t>DMET/2012/C/DM9/5700747</t>
  </si>
  <si>
    <t>DLAY/2012/C/DN1/5701496</t>
  </si>
  <si>
    <t>DJOR/2012/C/DN1/5703197</t>
  </si>
  <si>
    <t>DALB/2012/C/DN2/5725781</t>
  </si>
  <si>
    <t>TJOR/2012/C/TM9/5729966</t>
  </si>
  <si>
    <t>DLAR/2013/C/DN2/5740205</t>
  </si>
  <si>
    <t>DPEN/2013/C/DRI/5710818</t>
  </si>
  <si>
    <t>DJOR/2012/C/DM9/5677974</t>
  </si>
  <si>
    <t>DMED/2012/C/DRC/5686716</t>
  </si>
  <si>
    <t>DCED/2012/C/DN1/5609226</t>
  </si>
  <si>
    <t>TIDA/2011/C/003/10043558</t>
  </si>
  <si>
    <t>DAME/2013/C/DN2/5733601</t>
  </si>
  <si>
    <t>DAME/2012/C/DM2/5673203</t>
  </si>
  <si>
    <t>DPAR/2013/C/DN1/5733622</t>
  </si>
  <si>
    <t>DBEN/2011/C/DN2/5583564</t>
  </si>
  <si>
    <t>DMET/2011/C/DN7/5590529</t>
  </si>
  <si>
    <t>DGRA/2012/C/DRC/5663436</t>
  </si>
  <si>
    <t>DMET/2012/C/DM9/5696267</t>
  </si>
  <si>
    <t>DGRA/2012/C/DM9/5699085</t>
  </si>
  <si>
    <t>DGRA/2012/C/DN1/5703520</t>
  </si>
  <si>
    <t>DCOD/2012/C/DM9/5705984</t>
  </si>
  <si>
    <t>DSHE/2013/C/DN2/5756997</t>
  </si>
  <si>
    <t>DBEN/2012/C/DM9/5594829</t>
  </si>
  <si>
    <t>DBEN/2012/C/DN2/5631250</t>
  </si>
  <si>
    <t>DBEN/2012/C/DN2/5644832</t>
  </si>
  <si>
    <t>DBEN/2012/C/DN2/5691125</t>
  </si>
  <si>
    <t>DMED/2012/C/DM7/5698966</t>
  </si>
  <si>
    <t>DMED/2012/C/DM9/5699239</t>
  </si>
  <si>
    <t>DBEN/2012/C/DN2/5703402</t>
  </si>
  <si>
    <t>DMET/2012/C/DN2/5711568</t>
  </si>
  <si>
    <t>DLAR/2013/C/DN1/5741361</t>
  </si>
  <si>
    <t>DCAS/2013/C/DN2/5767584</t>
  </si>
  <si>
    <t>DBEN/2012/C/DN2/5649106</t>
  </si>
  <si>
    <t>DPEN/2013/C/DN1/5728361</t>
  </si>
  <si>
    <t>DBEN/2013/C/DN1/5730370</t>
  </si>
  <si>
    <t>DBEN/2013/C/DM9/5730371</t>
  </si>
  <si>
    <t>DOGD/2013/C/DRD/5744586</t>
  </si>
  <si>
    <t>DSHE/2013/C/DM2/5757988</t>
  </si>
  <si>
    <t>DMED/2012/C/DN2/5619412</t>
  </si>
  <si>
    <t>DALB/2012/C/DN2/5665137</t>
  </si>
  <si>
    <t>DMED/2012/C/DM9/5704436</t>
  </si>
  <si>
    <t>DDOU/2013/C/DN2/5728201</t>
  </si>
  <si>
    <t>DPAR/2013/C/DN2/5753840</t>
  </si>
  <si>
    <t>DMET/2013/C/DRC/5754939</t>
  </si>
  <si>
    <t>DCOO/2013/C/DM6/5761861</t>
  </si>
  <si>
    <t>DCOO/2013/C/DM6/5761862</t>
  </si>
  <si>
    <t>DCOO/2013/C/DM6/5761866</t>
  </si>
  <si>
    <t>DCOO/2013/C/DM6/5761867</t>
  </si>
  <si>
    <t>DCOO/2013/C/DM6/5761868</t>
  </si>
  <si>
    <t>DCOO/2013/C/DM6/5761871</t>
  </si>
  <si>
    <t>DCOO/2013/C/DM6/5761873</t>
  </si>
  <si>
    <t>DPRE/2013/C/DN1/5764627</t>
  </si>
  <si>
    <t>DPAR/2013/C/DN2/5735447</t>
  </si>
  <si>
    <t>DPAR/2013/C/DN1/5735449</t>
  </si>
  <si>
    <t>DPAR/2013/C/DN1/5735462</t>
  </si>
  <si>
    <t>DPAR/2013/C/DN1/5735466</t>
  </si>
  <si>
    <t>DPAR/2013/C/DN1/5735471</t>
  </si>
  <si>
    <t>DROC/2011/C/002/ESA</t>
  </si>
  <si>
    <t>TJOR/2009/C/004/10039026</t>
  </si>
  <si>
    <t>DAST/2012/C/DN1/5659079</t>
  </si>
  <si>
    <t>DMOA/2012/C/DN1/5680281</t>
  </si>
  <si>
    <t>DMOA/2012/C/DN1/5680747</t>
  </si>
  <si>
    <t>DMOA/2012/C/DN2/5694627</t>
  </si>
  <si>
    <t>DMET/2012/C/DUA/5701391</t>
  </si>
  <si>
    <t>DAME/2013/C/DN2/5752431</t>
  </si>
  <si>
    <t>DJOR/2011/C/DRC/5545107</t>
  </si>
  <si>
    <t>DBEN/2013/C/DN1/5709098</t>
  </si>
  <si>
    <t>DJOR/2012/C/DN1/5710600</t>
  </si>
  <si>
    <t>DDOU/2013/C/DN2/5722790</t>
  </si>
  <si>
    <t>DJOR/2013/C/DN2/5733558</t>
  </si>
  <si>
    <t>DJOR/2013/C/DM2/5739389</t>
  </si>
  <si>
    <t>DCAS/2013/C/DN1/5740693</t>
  </si>
  <si>
    <t>DRIC/2013/C/DN1/5754088</t>
  </si>
  <si>
    <t>DKEM/2013/C/DN2/5758940</t>
  </si>
  <si>
    <t>DKLA/2012/C/DN1/5693918</t>
  </si>
  <si>
    <t>DKLA/2013/C/DN4/5695121</t>
  </si>
  <si>
    <t>DKLA/2013/C/DN4/5695124</t>
  </si>
  <si>
    <t>DKLA/2012/C/DM9/5700762</t>
  </si>
  <si>
    <t>DPIN/2013/C/DM9/5724754</t>
  </si>
  <si>
    <t>DHOO/2013/D/DNY/5749267</t>
  </si>
  <si>
    <t>DJOR/2013/C/DUR/5760312</t>
  </si>
  <si>
    <t>DCOD/2012/C/DN3/5675193</t>
  </si>
  <si>
    <t>DCOD/2012/C/DN3/5675200</t>
  </si>
  <si>
    <t>DCOD/2012/C/DN3/5675204</t>
  </si>
  <si>
    <t>DCOD/2012/C/DN3/5675205</t>
  </si>
  <si>
    <t>DTOO/2012/C/DN2/5699844</t>
  </si>
  <si>
    <t>DPAR/2013/C/DN1/5735458</t>
  </si>
  <si>
    <t>DKLA/2011/C/DN1/5563052</t>
  </si>
  <si>
    <t>DMET/2013/C/DM9/5759090</t>
  </si>
  <si>
    <t>DCOD/2012/C/DN3/5675198</t>
  </si>
  <si>
    <t>DCOD/2012/C/DN2/5680054</t>
  </si>
  <si>
    <t>DCOD/2012/C/DN1/5689260</t>
  </si>
  <si>
    <t>DSMI/2012/C/DN4/5725005</t>
  </si>
  <si>
    <t>DCOO/2013/C/DRC/5768238</t>
  </si>
  <si>
    <t>DLIN/2013/C/DM6/5770274</t>
  </si>
  <si>
    <t>DZSL/2011/C/DR2/10044931</t>
  </si>
  <si>
    <t>Streetcar Transmission Scope 400-500 E</t>
  </si>
  <si>
    <t>DMET/2012/C/002</t>
  </si>
  <si>
    <t>UTA Sugar House Streetcar</t>
  </si>
  <si>
    <t>GRP:5R173:RPL "B" POLE:01336005.0/152401</t>
  </si>
  <si>
    <t>GRP:5R173:RPL "B" POLE:01336005.0/152300</t>
  </si>
  <si>
    <t>GRP:5R173:RPL "B" POLE:01336005.0/152402</t>
  </si>
  <si>
    <t>GRP:5R173:RPL "B" POLE:01336005.0/150901</t>
  </si>
  <si>
    <t>5W105:UMAP:RPL:0634/225001:TROYER RD,MF</t>
  </si>
  <si>
    <t>J. TREE: TEMP NEW HSE: AEROVIEW RD.</t>
  </si>
  <si>
    <t>IEW: RELOCATE TRANSFORMER 10210 LORIDAN</t>
  </si>
  <si>
    <t>MLF11/VERIZON/200 W 200 N CEDAR CITY UT</t>
  </si>
  <si>
    <t>UTA RELO 300-500 E 2250 S</t>
  </si>
  <si>
    <t>CAS 9H336 D&amp;H WELDING 2180 7 MI.RD.</t>
  </si>
  <si>
    <t>COMORE DEV.,ABT5180 E.COMISH DR.,I.F.</t>
  </si>
  <si>
    <t>COLUMBIA ASPHALT:75HP PUMP:2141 LAT 1 RD</t>
  </si>
  <si>
    <t>DWAS/2013/C/DN2</t>
  </si>
  <si>
    <t>ACC/OQU14/REM FACILITIES 5544 W LEO PARK</t>
  </si>
  <si>
    <t>DRC.APP.5R267.WDPKR POLE.617 MISSOURI FL</t>
  </si>
  <si>
    <t>SNY 16 / TIMOTHY WHETSEL / 8953 SILVER C</t>
  </si>
  <si>
    <t>MEADOW OUTDOOR:NEW GEN SVC:ABT 1505 12TH</t>
  </si>
  <si>
    <t>02113018.0 249309 WALNUT AVE &amp; S 3RD AVE</t>
  </si>
  <si>
    <t>CANYON FUEL:O.H./U.G.BALLPARK COSTS</t>
  </si>
  <si>
    <t>GST:MCARUTHUR/HOME/MORHLAND RD.HUNTINGTO</t>
  </si>
  <si>
    <t>U.P.R.R. / CELL TOWER / SOLDIER SUMMIT</t>
  </si>
  <si>
    <t>LYONS - SILVER MTN FARMS - 45409 DOGWOOD</t>
  </si>
  <si>
    <t>DORE/2013/C/DN4</t>
  </si>
  <si>
    <t>DN1:BURT:NEW HOUSE: 121 SPRING VIEW, RID</t>
  </si>
  <si>
    <t>GRH,5G5,CLRNCE POLE,308 ANDERSON ST,YRKA</t>
  </si>
  <si>
    <t>STLT CAPITAL REPL OCT-DEC 2012 EVANSTON</t>
  </si>
  <si>
    <t>HOBBS:BALLPARK COST / UG SVC WELLINGTON</t>
  </si>
  <si>
    <t>CALAWAY:REM/REL FAC:WILDWOOD &amp; W. WAPATO</t>
  </si>
  <si>
    <t>DWAS/2013/C/DM9</t>
  </si>
  <si>
    <t>WADDINGTON:REM/REL FACILITIES:BROWNSTOWN</t>
  </si>
  <si>
    <t>PHILLIP YOST:2524 KELLY TOPONCE ROAD</t>
  </si>
  <si>
    <t>RAW:5H750:JU MAKE READY: POLE 096701</t>
  </si>
  <si>
    <t>DWYO/2013/C/DM6</t>
  </si>
  <si>
    <t>WSI:5L17:RPL OVERLOAD BANK:K-4855</t>
  </si>
  <si>
    <t>DORE/2013/C/841</t>
  </si>
  <si>
    <t>Oregon Indeterminate Load &amp; PQ Imprv</t>
  </si>
  <si>
    <t>MAD:5D61 10TH &amp; BUFF POLE RELOCATE</t>
  </si>
  <si>
    <t>DORE/2013/C/DM1</t>
  </si>
  <si>
    <t>CAS:5H272-ROBERT KEITH-9455 W.ZERO RD.</t>
  </si>
  <si>
    <t>RAW:9H428:LOST CREEK ISR, 3-50KVA TRANS</t>
  </si>
  <si>
    <t>WOR 9H16: LAURA UECKER, XXXXX ROAD 13</t>
  </si>
  <si>
    <t>PND23-SERV UPGRADE: FRANK GRIMES, 50 KVA</t>
  </si>
  <si>
    <t>7-11 STORES 109 E MAIN ST AMFORK UT</t>
  </si>
  <si>
    <t>PVW12 JER CLEARANCE VIOLATION</t>
  </si>
  <si>
    <t>MET/GRN13/JIMS RESTAURANT INC/</t>
  </si>
  <si>
    <t>EDMONDS NEW OH SVC XXXXX TILLER TRAIL</t>
  </si>
  <si>
    <t>ENO12,JON FORSYTH 1 PH EXTENSION</t>
  </si>
  <si>
    <t>SCOTT LEE 34176 N 10460 E (61)INDIANOLA</t>
  </si>
  <si>
    <t>LAR 5H46 BLEDD LLC 3001 OLD TIE PLANT RD</t>
  </si>
  <si>
    <t>DRL11 FRANK SHILL LINE EXT</t>
  </si>
  <si>
    <t>TOM ARMITAGE:45 W 200 N, SANTAQUIN, UT</t>
  </si>
  <si>
    <t>AUTUMN JACKSON 3101 N 1350 W, NEPHI, UT</t>
  </si>
  <si>
    <t>JER:NJ80566:ARLINGTON ST:CTY SHOP;322006</t>
  </si>
  <si>
    <t>DWAS/2013/C/DM6</t>
  </si>
  <si>
    <t>JER:NJ80566:1902 ARLINGTON ST:322008</t>
  </si>
  <si>
    <t>LAN:5H738:JEFFERSON &amp; W 9TH, B/O LUMINAR</t>
  </si>
  <si>
    <t>DWYO/2013/C/DRD</t>
  </si>
  <si>
    <t>FPIA 118406 RPLC 3 PHASE ENCLOSURE</t>
  </si>
  <si>
    <t>REPLACE XFMR AND UPGRADE SVC AND CT'S</t>
  </si>
  <si>
    <t>MAD:5D25 BENDBROAD S.ADAMS INTERSET</t>
  </si>
  <si>
    <t>CUV-5D5/MONROE HYDRO</t>
  </si>
  <si>
    <t>KIM COX 1593 S 1500 W</t>
  </si>
  <si>
    <t>US COLD STORAGE</t>
  </si>
  <si>
    <t>CHARLIE DAVIS 2670 E 3950 S</t>
  </si>
  <si>
    <t>WOR 4H102: HUNTINGTON, HANOVER #4</t>
  </si>
  <si>
    <t>RIV:5H211:RIVERTON CITY, 626 S 4TH W</t>
  </si>
  <si>
    <t>DMET PARR12 FIELDSTONE  686N 75W CNTRVLE</t>
  </si>
  <si>
    <t>MOUNTAIN SHADOWS 2 LOTS</t>
  </si>
  <si>
    <t>CASTLE CREEK HOMES SOUTH 8039 S 700M E</t>
  </si>
  <si>
    <t>ORM-4M296-33630 MCFARLAND-TNGNT-3PH EXT</t>
  </si>
  <si>
    <t>90TH SOUTH-LARK 46KV ANCHORS 7-11 RELOC</t>
  </si>
  <si>
    <t>TUTH/2012/C/TM9</t>
  </si>
  <si>
    <t>LAR 5H46 1100 SO PINE WEST RANGE REC 3PH</t>
  </si>
  <si>
    <t>KRISTY NEUBO-16 APT UNITS/FIRE-248 SW 28</t>
  </si>
  <si>
    <t>DORE/2013/C/DRI</t>
  </si>
  <si>
    <t>DUM11-UTA INSTALL POLE-370 E 11400 S</t>
  </si>
  <si>
    <t>OKN:5R55:RPL"B"POLE:01440002.0 090400</t>
  </si>
  <si>
    <t>LANE BLACKMORE - 140 N 500 W LAVERKIN</t>
  </si>
  <si>
    <t>Summer Lk-MidPnt 500kV-Construction</t>
  </si>
  <si>
    <t>TIDA/2011/C/003</t>
  </si>
  <si>
    <t>Summer Lk-Midpoint 500kV Loop-in Rbld</t>
  </si>
  <si>
    <t>GEW REAGAN SIGN 1020 S 1160 W OREM</t>
  </si>
  <si>
    <t>ACC OH TO UG 1117 S 400 W OREM</t>
  </si>
  <si>
    <t>SIL 14/ PCS DEVELOPMENT/BACKBONE PHASE 1</t>
  </si>
  <si>
    <t>5D243 SHP BILL HOUCK 16155 SKYLINERS RD</t>
  </si>
  <si>
    <t>DKL12 SEPARATE LOAD 3470 S. 1940 W. SLC</t>
  </si>
  <si>
    <t>FCR 4R34 RPL B POLE R62</t>
  </si>
  <si>
    <t>METRO/ CENTENNIAL 14/U S POSTAL SERVICE</t>
  </si>
  <si>
    <t>KARR:OH/UG CONV:625 DRAPER VALLEY RD</t>
  </si>
  <si>
    <t>DN1 PHILLIPS NEW HOME 1746 QUINES CREEK</t>
  </si>
  <si>
    <t>COD: DICK FENELL 240 MAIN RALSTON RELCAT</t>
  </si>
  <si>
    <t>KNIFE RIVER, 4055 PROFESSIONAL WAY, I.F.</t>
  </si>
  <si>
    <t>5D2;BEND RESEARCH UG REROUTE</t>
  </si>
  <si>
    <t>5D35 CLV ICE RINK</t>
  </si>
  <si>
    <t>DAYWIRLESS ROAD 250</t>
  </si>
  <si>
    <t>AT&amp;T MOBILITY 2020 NW GLASSOW DR</t>
  </si>
  <si>
    <t>FRL:5R87; C COND POLE 1335002/239300</t>
  </si>
  <si>
    <t>TURRELL:OH/UG CONV:25 TALENT AVE. TALENT</t>
  </si>
  <si>
    <t>MORTENSON CONST 18900 SKYLINERS RD</t>
  </si>
  <si>
    <t>HNT11 CENTURYLINK</t>
  </si>
  <si>
    <t>LAR 5H38 20TH &amp; BARRATT 10 LOT SUBDIV</t>
  </si>
  <si>
    <t>CAS 5H284 ITC ELECTRICAL 4630 E MAGNOLIA</t>
  </si>
  <si>
    <t>RDD-5D223-NE HEMLOCK-CENTRAL OR TRUCK CO</t>
  </si>
  <si>
    <t>D.L. DESIGNS-72 LOT SUBD-TUTUILLA ROAD</t>
  </si>
  <si>
    <t>PINNACLE CONST.PERM 20218 ARCHIE BRIGGS</t>
  </si>
  <si>
    <t>5D120;PINNACLE CONST. REMOVE FACILITIES</t>
  </si>
  <si>
    <t>STRAIGHTEN POLE AND INSTALL PUSH BRACE</t>
  </si>
  <si>
    <t>AMM12, ELKINGTON BROS,ABT.1320 BONE RD.</t>
  </si>
  <si>
    <t>DIDA/2013/C/DM2</t>
  </si>
  <si>
    <t>ROGUE VALLEY MANOR:SHOP:1100 ELLANDALE</t>
  </si>
  <si>
    <t>COR: VERIZON WIRELESS 15TH UPGRADE TOWER</t>
  </si>
  <si>
    <t>SCE-5R184 DM9 2624 ERIC AVE, CENTRAL PT.</t>
  </si>
  <si>
    <t>ORIN:6H704:WYDOT--MP133.7</t>
  </si>
  <si>
    <t>SIL 14/ PCS DEVELOPMENT/PEACE TREE TRAIL</t>
  </si>
  <si>
    <t>FPIA FP272804 REPLACE BOPOLE</t>
  </si>
  <si>
    <t>BNDN;L804;RPL POLE FOR LIC ATTCH 171100</t>
  </si>
  <si>
    <t>BNDN;L804;RPL POLE FOR LIC ATTCH 172000</t>
  </si>
  <si>
    <t>BNDN;L804;RPL POLE FOR LIC ATTCH 202802</t>
  </si>
  <si>
    <t>BNDN;L804;RPL POLE FOR LIC ATTCH 082201</t>
  </si>
  <si>
    <t>BNDN;L804;RPL POLE FOR LIC ATTCH 083300</t>
  </si>
  <si>
    <t>BNDN;L804;RPL POLE FOR LIC ATTCH 170502</t>
  </si>
  <si>
    <t>BNDN;L804;RPL POLE FOR LIC ATTCH 189502</t>
  </si>
  <si>
    <t>CHAD WRIGHT:BALL APRK COST</t>
  </si>
  <si>
    <t>DIDA/2013/C/DN1</t>
  </si>
  <si>
    <t>SIL 14/PCS DEVELOPMENT/ LNX TO JSSD PUMP</t>
  </si>
  <si>
    <t>SIL 14/ PCS DEVELOPMENT / DIST FOR PH 2</t>
  </si>
  <si>
    <t>SIL 14/ PCS DEVELOPMENT / PHASE 3-A</t>
  </si>
  <si>
    <t>SIL 14/ PCS DEVELOPMENT / PHASE 3-B</t>
  </si>
  <si>
    <t>SIL 14/ PCS DEVELOPMENT/ PHASE 3-C</t>
  </si>
  <si>
    <t>OCI WY LP: Green River-17.5 MVA Svc- ESA</t>
  </si>
  <si>
    <t>DROC/2011/C/002</t>
  </si>
  <si>
    <t>OCI WY LP: Green River - 17.5 MVA Svc.</t>
  </si>
  <si>
    <t>90th S Lark 46kV Relo Questar Gas ESA</t>
  </si>
  <si>
    <t>TJOR/2009/C/004</t>
  </si>
  <si>
    <t>90th S Lark 46kV Relo Questar Gas Co</t>
  </si>
  <si>
    <t>C T JOHNSON:HOUSE:92037 JOHN DAY RIVER</t>
  </si>
  <si>
    <t>SAM WELDON, 66 N.RED ROCK RD. 2 HOMES</t>
  </si>
  <si>
    <t>HOMER WIMBERLY, 1285 E 500 S, GRNR</t>
  </si>
  <si>
    <t>JENNIPHER STOWELL,400 N.CALF CYN, PUMP</t>
  </si>
  <si>
    <t>MET EMI14 RMP CLEARANCE VIOLATION 1800 E</t>
  </si>
  <si>
    <t>GEW ULTA BEAUTY 303 UNIVERSITY PKWY OREM</t>
  </si>
  <si>
    <t>HOL13: REPLACE BAD POLE 2196 WALKER LN</t>
  </si>
  <si>
    <t>4D131-NEW ERA HOMES-8562 SW SHAD RD,CRR</t>
  </si>
  <si>
    <t>WVY11 6000 OQUIRRH MESA/SUNSET HILLS SUB</t>
  </si>
  <si>
    <t>DO:5H286:ERDMAN CO, 700 E CENTER</t>
  </si>
  <si>
    <t>KRN11 6000 W 4700 S JV WATER CONSV DIST</t>
  </si>
  <si>
    <t>HOG11 6600 S OQUIRRH MESA/WVC</t>
  </si>
  <si>
    <t>CA:5H616:EASTSIDE HOMES--5726 COPPERHEAD</t>
  </si>
  <si>
    <t>GUN 11 STERLING 10060 W 14750 S</t>
  </si>
  <si>
    <t>KEM29 LINCOLN COUNTY CO. RD. 304</t>
  </si>
  <si>
    <t>MCPHERSON:9010 WILLIAMSON RVR RD:CHILO</t>
  </si>
  <si>
    <t>LONG RANCH PUMP#6 E3673 LOWER LK RD KFLS</t>
  </si>
  <si>
    <t>LONG RANCH PUMP#3 D16823 LWR LK RD KFALS</t>
  </si>
  <si>
    <t>DARYL GOODSON:UPGRADING 600AMP PANEL</t>
  </si>
  <si>
    <t>PND 22-ACC: SUBLETTE COUNTY, RELOCATE UG</t>
  </si>
  <si>
    <t>MOOREEXCAVATION:TEMPUPDOWN&lt;1YR:MTHDS&amp;BAR</t>
  </si>
  <si>
    <t>DORE/2013/D/DNY</t>
  </si>
  <si>
    <t>AIT-BRI21-INSTALL PME IN BACKBONE#2,ALTA</t>
  </si>
  <si>
    <t>POW: FIDELITY EXP. SILVERTIP WELL 14-27F</t>
  </si>
  <si>
    <t>POW: FIDELITY EXP. SILVERTIP WELL 16-34F</t>
  </si>
  <si>
    <t>POW: FIDELITY EXP. SILVERTIP WELL 78-33F</t>
  </si>
  <si>
    <t>POW: FIDELITY EXP. SILVERTIP WELL 86-28F</t>
  </si>
  <si>
    <t>UPRR SITE 910.25,FACPT 171000,LAKEPOINT</t>
  </si>
  <si>
    <t>SIL 14/ PCS DEVELOPMENT /BKBONE IROQUIS</t>
  </si>
  <si>
    <t>DURAN:NEW HOME SITE:11840 WHISPERING PIN</t>
  </si>
  <si>
    <t>ACC MET CAS11 J MCKINNEY 2186 E PANORAMA</t>
  </si>
  <si>
    <t>POW: FIDELITY EXP. SILVERTIP WELL 21-34F</t>
  </si>
  <si>
    <t>LOV: VERIZON WIRELESS 1214 HWY 310 TOWER</t>
  </si>
  <si>
    <t>BYR: LUKE CARTER 25 E RIVER VIEW REMODEL</t>
  </si>
  <si>
    <t>NTN12 125HP PUMP_3000 N 5900 W BENSON</t>
  </si>
  <si>
    <t>CQLL:4C41:RPL B POLE:#256004:93702 ARAGO</t>
  </si>
  <si>
    <t>JU:CENTURYLINK:TALLER POLE:0610/359300</t>
  </si>
  <si>
    <t>Terminal: Mobile Xfmr #1 Rpl Relays</t>
  </si>
  <si>
    <t>124551661</t>
  </si>
  <si>
    <t>124637464</t>
  </si>
  <si>
    <t>124588536</t>
  </si>
  <si>
    <t>WBS DSMI/2010/C/DN1/5415908</t>
  </si>
  <si>
    <t>124588539</t>
  </si>
  <si>
    <t>WBS DSMI/2010/C/DN1/5465006</t>
  </si>
  <si>
    <t>124588544</t>
  </si>
  <si>
    <t>WBS DSUN/2013/C/DN1/5754242</t>
  </si>
  <si>
    <t>124588547</t>
  </si>
  <si>
    <t>WBS DSUN/2013/C/DN1/5756672</t>
  </si>
  <si>
    <t>124588550</t>
  </si>
  <si>
    <t>WBS DMED/2013/C/DN1/5760271</t>
  </si>
  <si>
    <t>124588553</t>
  </si>
  <si>
    <t>WBS DMED/2013/C/DM7/5762468</t>
  </si>
  <si>
    <t>124588554</t>
  </si>
  <si>
    <t>WBS DSHE/2013/C/DN4/5770022</t>
  </si>
  <si>
    <t>124588557</t>
  </si>
  <si>
    <t>WBS DSTA/2012/C/DN2/5651660</t>
  </si>
  <si>
    <t>124588561</t>
  </si>
  <si>
    <t>WBS DROS/2013/C/DN1/5742352</t>
  </si>
  <si>
    <t>124588564</t>
  </si>
  <si>
    <t>WBS DPRC/2013/C/DN1/5756411</t>
  </si>
  <si>
    <t>124588567</t>
  </si>
  <si>
    <t>WBS DMED/2013/C/DRA/5773997</t>
  </si>
  <si>
    <t>124588570</t>
  </si>
  <si>
    <t>WBS DMET/2012/C/DN1/5688552</t>
  </si>
  <si>
    <t>124588573</t>
  </si>
  <si>
    <t>WBS DYAK/2012/C/DM9/5691285</t>
  </si>
  <si>
    <t>124588576</t>
  </si>
  <si>
    <t>WBS DYAK/2012/C/DN1/5698321</t>
  </si>
  <si>
    <t>124588579</t>
  </si>
  <si>
    <t>WBS TCRE/2013/C/TRE/5744771</t>
  </si>
  <si>
    <t>124588582</t>
  </si>
  <si>
    <t>WBS DAME/2013/C/DM9/5756704</t>
  </si>
  <si>
    <t>124588585</t>
  </si>
  <si>
    <t>WBS TGRA/2013/C/TRE/5729189</t>
  </si>
  <si>
    <t>124588588</t>
  </si>
  <si>
    <t>WBS DJOR/2013/C/DN1/5731685</t>
  </si>
  <si>
    <t>124588591</t>
  </si>
  <si>
    <t>WBS DEVA/2012/C/DM9/5719302</t>
  </si>
  <si>
    <t>124588594</t>
  </si>
  <si>
    <t>WBS DEVA/2013/C/DN1/5724899</t>
  </si>
  <si>
    <t>124588597</t>
  </si>
  <si>
    <t>WBS DKEM/2013/C/DN1/5747842</t>
  </si>
  <si>
    <t>124588600</t>
  </si>
  <si>
    <t>WBS DKEM/2013/C/DN1/5761577</t>
  </si>
  <si>
    <t>124588603</t>
  </si>
  <si>
    <t>WBS DCED/2013/C/DM9/5753730</t>
  </si>
  <si>
    <t>124588606</t>
  </si>
  <si>
    <t>WBS DPAR/2013/C/DRK/5774523</t>
  </si>
  <si>
    <t>124588609</t>
  </si>
  <si>
    <t>WBS DCED/2013/C/DN2/5728324</t>
  </si>
  <si>
    <t>124598567</t>
  </si>
  <si>
    <t>WBS DCOD/2011/C/DN3/5607269</t>
  </si>
  <si>
    <t>124598570</t>
  </si>
  <si>
    <t>WBS DCOD/2012/C/DN3/5623949</t>
  </si>
  <si>
    <t>124598573</t>
  </si>
  <si>
    <t>124598574</t>
  </si>
  <si>
    <t>WBS TBEN/2012/C/TRE/5704660</t>
  </si>
  <si>
    <t>124598577</t>
  </si>
  <si>
    <t>WBS DJOR/2013/C/DRD/5778676</t>
  </si>
  <si>
    <t>124598582</t>
  </si>
  <si>
    <t>WBS TMON/2011/C/002/5581709</t>
  </si>
  <si>
    <t>124598812</t>
  </si>
  <si>
    <t>WBS DSMI/2013/C/DN2/5729298</t>
  </si>
  <si>
    <t>124598815</t>
  </si>
  <si>
    <t>WBS DAST/2013/C/DN1/5767287</t>
  </si>
  <si>
    <t>124598818</t>
  </si>
  <si>
    <t>WBS DALB/2012/C/DM6/5519237</t>
  </si>
  <si>
    <t>124598821</t>
  </si>
  <si>
    <t>WBS DJOR/2012/C/DN1/5695619</t>
  </si>
  <si>
    <t>124598824</t>
  </si>
  <si>
    <t>WBS DMET/2012/C/002/5637558</t>
  </si>
  <si>
    <t>124598827</t>
  </si>
  <si>
    <t>WBS DAME/2012/C/DN6/5687166</t>
  </si>
  <si>
    <t>124598830</t>
  </si>
  <si>
    <t>WBS DAME/2012/C/DN6/5689145</t>
  </si>
  <si>
    <t>124598833</t>
  </si>
  <si>
    <t>WBS DAME/2012/C/DN6/5693470</t>
  </si>
  <si>
    <t>124598836</t>
  </si>
  <si>
    <t>WBS DAME/2012/C/DN6/5695884</t>
  </si>
  <si>
    <t>124598839</t>
  </si>
  <si>
    <t>WBS DAME/2012/C/DN6/5698082</t>
  </si>
  <si>
    <t>124598842</t>
  </si>
  <si>
    <t>WBS DAME/2012/C/DN6/5699813</t>
  </si>
  <si>
    <t>124598845</t>
  </si>
  <si>
    <t>WBS DAME/2012/C/DN6/5706659</t>
  </si>
  <si>
    <t>124598848</t>
  </si>
  <si>
    <t>WBS DAME/2012/C/DN6/5706665</t>
  </si>
  <si>
    <t>124598851</t>
  </si>
  <si>
    <t>WBS DJOR/2013/C/DM9/5764017</t>
  </si>
  <si>
    <t>124598854</t>
  </si>
  <si>
    <t>WBS DAME/2013/C/DM2/5765012</t>
  </si>
  <si>
    <t>124614418</t>
  </si>
  <si>
    <t>WBS DPAR/2012/C/DN2/5652782</t>
  </si>
  <si>
    <t>124614421</t>
  </si>
  <si>
    <t>WBS DCED/2012/C/DN1/5688398</t>
  </si>
  <si>
    <t>124614424</t>
  </si>
  <si>
    <t>WBS DPAR/2012/C/DM9/5700478</t>
  </si>
  <si>
    <t>124614427</t>
  </si>
  <si>
    <t>WBS DWOR/2012/C/DN3/5711088</t>
  </si>
  <si>
    <t>124614430</t>
  </si>
  <si>
    <t>WBS DCED/2012/C/DN1/5713900</t>
  </si>
  <si>
    <t>124614433</t>
  </si>
  <si>
    <t>WBS DTOO/2013/C/DN1/5719406</t>
  </si>
  <si>
    <t>124614436</t>
  </si>
  <si>
    <t>WBS DVER/2012/C/DN1/5723595</t>
  </si>
  <si>
    <t>124614439</t>
  </si>
  <si>
    <t>WBS DOGD/2013/C/DN2/5737061</t>
  </si>
  <si>
    <t>124614442</t>
  </si>
  <si>
    <t>WBS DVER/2013/C/DN1/5751394</t>
  </si>
  <si>
    <t>124614443</t>
  </si>
  <si>
    <t>WBS DPAR/2013/C/DM2/5772243</t>
  </si>
  <si>
    <t>124614444</t>
  </si>
  <si>
    <t>WBS DMET/2013/D/DNY/5773689</t>
  </si>
  <si>
    <t>124614447</t>
  </si>
  <si>
    <t>WBS DOGD/2012/C/DN6/5698718</t>
  </si>
  <si>
    <t>124614450</t>
  </si>
  <si>
    <t>WBS DMET/2012/C/DM9/5707226</t>
  </si>
  <si>
    <t>124614453</t>
  </si>
  <si>
    <t>WBS DJOR/2012/C/DM9/5720592</t>
  </si>
  <si>
    <t>124614456</t>
  </si>
  <si>
    <t>WBS DRAW/2013/C/DN3/5736579</t>
  </si>
  <si>
    <t>124614459</t>
  </si>
  <si>
    <t>WBS DRAW/2013/C/DN2/5744720</t>
  </si>
  <si>
    <t>124614462</t>
  </si>
  <si>
    <t>WBS DRAW/2013/C/DN2/5747812</t>
  </si>
  <si>
    <t>124614465</t>
  </si>
  <si>
    <t>WBS DSHE/2013/C/DN2/5755680</t>
  </si>
  <si>
    <t>124614468</t>
  </si>
  <si>
    <t>WBS DRAW/2013/C/DN1/5760836</t>
  </si>
  <si>
    <t>124614471</t>
  </si>
  <si>
    <t>WBS DCED/2013/C/DN2/5769447</t>
  </si>
  <si>
    <t>124614474</t>
  </si>
  <si>
    <t>WBS DMET/2013/C/DRB/5769499</t>
  </si>
  <si>
    <t>124614475</t>
  </si>
  <si>
    <t>WBS DSHE/2013/C/DRD/5779111</t>
  </si>
  <si>
    <t>124614478</t>
  </si>
  <si>
    <t>WBS DMET/2012/C/DN6/5669570</t>
  </si>
  <si>
    <t>124614481</t>
  </si>
  <si>
    <t>WBS DMET/2012/C/DN6/5672374</t>
  </si>
  <si>
    <t>124614484</t>
  </si>
  <si>
    <t>WBS DMET/2012/C/DN6/5674993</t>
  </si>
  <si>
    <t>124614487</t>
  </si>
  <si>
    <t>WBS DMET/2012/C/DN6/5679203</t>
  </si>
  <si>
    <t>124614490</t>
  </si>
  <si>
    <t>WBS DJOR/2012/C/DN1/5686820</t>
  </si>
  <si>
    <t>124614493</t>
  </si>
  <si>
    <t>WBS DMET/2012/C/DN6/5696779</t>
  </si>
  <si>
    <t>124614496</t>
  </si>
  <si>
    <t>WBS DMET/2012/C/DN6/5696782</t>
  </si>
  <si>
    <t>124614499</t>
  </si>
  <si>
    <t>WBS DMET/2012/C/DN6/5696784</t>
  </si>
  <si>
    <t>124614502</t>
  </si>
  <si>
    <t>WBS DMET/2012/C/DN6/5696785</t>
  </si>
  <si>
    <t>124614505</t>
  </si>
  <si>
    <t>WBS DMET/2012/C/DN6/5696787</t>
  </si>
  <si>
    <t>124614508</t>
  </si>
  <si>
    <t>WBS DMET/2012/C/DN6/5698560</t>
  </si>
  <si>
    <t>124614511</t>
  </si>
  <si>
    <t>WBS DDAL/2012/C/DN2/5709053</t>
  </si>
  <si>
    <t>124615625</t>
  </si>
  <si>
    <t>WBS DPOR/2013/C/DN2/5614794</t>
  </si>
  <si>
    <t>124615627</t>
  </si>
  <si>
    <t>WBS DCED/2012/C/DN2/5696759</t>
  </si>
  <si>
    <t>124615814</t>
  </si>
  <si>
    <t>WBS DPRC/2013/C/DN1/5735002</t>
  </si>
  <si>
    <t>124615817</t>
  </si>
  <si>
    <t>WBS DALB/2013/C/DN1/5765288</t>
  </si>
  <si>
    <t>124615818</t>
  </si>
  <si>
    <t>WBS DMET/2013/C/DN1/5773414</t>
  </si>
  <si>
    <t>124615819</t>
  </si>
  <si>
    <t>WBS DROS/2013/C/DN1/5777624</t>
  </si>
  <si>
    <t>124615820</t>
  </si>
  <si>
    <t>WBS DROS/2013/C/DM9/5777971</t>
  </si>
  <si>
    <t>124615823</t>
  </si>
  <si>
    <t>WBS DALB/2012/C/DN1/5654523</t>
  </si>
  <si>
    <t>124615826</t>
  </si>
  <si>
    <t>WBS DSTA/2012/C/DM9/5684001</t>
  </si>
  <si>
    <t>124615829</t>
  </si>
  <si>
    <t>WBS DRAW/2013/C/DN2/5745679</t>
  </si>
  <si>
    <t>124615832</t>
  </si>
  <si>
    <t>WBS DKLA/2013/C/DRD/5756162</t>
  </si>
  <si>
    <t>124615833</t>
  </si>
  <si>
    <t>WBS DMET/2013/C/DM9/5770920</t>
  </si>
  <si>
    <t>124617442</t>
  </si>
  <si>
    <t>WBS TIOR/2011/C/003/10045719</t>
  </si>
  <si>
    <t>124620775</t>
  </si>
  <si>
    <t>WBS DZPR/2012/C/001/10047083</t>
  </si>
  <si>
    <t>124622585</t>
  </si>
  <si>
    <t>WBS DGRA/2012/C/DM6/5620570</t>
  </si>
  <si>
    <t>124622588</t>
  </si>
  <si>
    <t>WBS DGRA/2012/C/DRC/5662289</t>
  </si>
  <si>
    <t>124622591</t>
  </si>
  <si>
    <t>WBS DJOR/2012/C/DN2/5700661</t>
  </si>
  <si>
    <t>124622594</t>
  </si>
  <si>
    <t>WBS DPIN/2012/C/DN2/5712098</t>
  </si>
  <si>
    <t>124622597</t>
  </si>
  <si>
    <t>WBS DPIN/2013/C/DN1/5738452</t>
  </si>
  <si>
    <t>124622600</t>
  </si>
  <si>
    <t>WBS DLAY/2013/C/DN2/5748402</t>
  </si>
  <si>
    <t>124622603</t>
  </si>
  <si>
    <t>WBS DAME/2012/C/DN2/5706927</t>
  </si>
  <si>
    <t>124622606</t>
  </si>
  <si>
    <t>WBS DOGD/2012/C/DN1/5713495</t>
  </si>
  <si>
    <t>124622609</t>
  </si>
  <si>
    <t>WBS DAME/2013/C/DN4/5713574</t>
  </si>
  <si>
    <t>124627219</t>
  </si>
  <si>
    <t>WBS TJOR/2009/C/003/10047087</t>
  </si>
  <si>
    <t>124629103</t>
  </si>
  <si>
    <t>WBS DPAR/2013/C/DM7/5778949</t>
  </si>
  <si>
    <t>124629112</t>
  </si>
  <si>
    <t>WBS DVER/2013/C/DN6/5719072</t>
  </si>
  <si>
    <t>124629115</t>
  </si>
  <si>
    <t>WBS DAME/2013/C/DN1/5728471</t>
  </si>
  <si>
    <t>124629118</t>
  </si>
  <si>
    <t>WBS DAME/2013/C/DN2/5763585</t>
  </si>
  <si>
    <t>124629121</t>
  </si>
  <si>
    <t>WBS DSHE/2013/C/DN2/5767394</t>
  </si>
  <si>
    <t>124629122</t>
  </si>
  <si>
    <t>WBS DAME/2013/C/DN2/5773363</t>
  </si>
  <si>
    <t>124629125</t>
  </si>
  <si>
    <t>WBS DPAR/2013/C/DN2/5721966</t>
  </si>
  <si>
    <t>124629128</t>
  </si>
  <si>
    <t>WBS DPAR/2013/C/DN2/5721973</t>
  </si>
  <si>
    <t>124629131</t>
  </si>
  <si>
    <t>WBS DMOA/2013/C/DN2/5722714</t>
  </si>
  <si>
    <t>124629134</t>
  </si>
  <si>
    <t>WBS DDAL/2012/C/DM7/5722765</t>
  </si>
  <si>
    <t>124629137</t>
  </si>
  <si>
    <t>WBS DCAS/2013/C/DN2/5724774</t>
  </si>
  <si>
    <t>124629140</t>
  </si>
  <si>
    <t>WBS DPEN/2013/C/DN1/5730096</t>
  </si>
  <si>
    <t>124629143</t>
  </si>
  <si>
    <t>WBS DRIC/2013/C/DN1/5751008</t>
  </si>
  <si>
    <t>124629146</t>
  </si>
  <si>
    <t>WBS DCOT/2013/C/DM7/5751853</t>
  </si>
  <si>
    <t>124629149</t>
  </si>
  <si>
    <t>WBS DMOA/2012/C/DRK/5649572</t>
  </si>
  <si>
    <t>124629152</t>
  </si>
  <si>
    <t>WBS DROS/2012/C/DM6/5703602</t>
  </si>
  <si>
    <t>124629153</t>
  </si>
  <si>
    <t>WBS DROC/2013/C/DN7/5727477</t>
  </si>
  <si>
    <t>124629156</t>
  </si>
  <si>
    <t>WBS DMOA/2012/C/DN7/5728073</t>
  </si>
  <si>
    <t>124629159</t>
  </si>
  <si>
    <t>WBS DMOA/2013/C/DN4/5728852</t>
  </si>
  <si>
    <t>124629162</t>
  </si>
  <si>
    <t>WBS DAME/2013/C/DN2/5731478</t>
  </si>
  <si>
    <t>124629165</t>
  </si>
  <si>
    <t>WBS DCOO/2013/C/DM6/5753076</t>
  </si>
  <si>
    <t>124629168</t>
  </si>
  <si>
    <t>WBS DGRA/2011/C/DRC/5608416</t>
  </si>
  <si>
    <t>124629171</t>
  </si>
  <si>
    <t>WBS DLIN/2013/C/DM7/5750142</t>
  </si>
  <si>
    <t>124629174</t>
  </si>
  <si>
    <t>WBS DCOO/2013/C/DM6/5761865</t>
  </si>
  <si>
    <t>124629177</t>
  </si>
  <si>
    <t>WBS DYAK/2013/C/DM6/5762976</t>
  </si>
  <si>
    <t>124631533</t>
  </si>
  <si>
    <t>WBS DRIC/2013/C/DM9/5763056</t>
  </si>
  <si>
    <t>124631535</t>
  </si>
  <si>
    <t>WBS DMET/2013/C/DN2/5719532</t>
  </si>
  <si>
    <t>124631537</t>
  </si>
  <si>
    <t>WBS DROS/2013/C/DM9/5698816</t>
  </si>
  <si>
    <t>124631539</t>
  </si>
  <si>
    <t>WBS DEVA/2013/C/DN6/5735228</t>
  </si>
  <si>
    <t>124637474</t>
  </si>
  <si>
    <t>124637476</t>
  </si>
  <si>
    <t>124637477</t>
  </si>
  <si>
    <t>124637478</t>
  </si>
  <si>
    <t>124637482</t>
  </si>
  <si>
    <t>124637485</t>
  </si>
  <si>
    <t>124637492</t>
  </si>
  <si>
    <t>124641531</t>
  </si>
  <si>
    <t>124642412</t>
  </si>
  <si>
    <t>WBS DYRE/2011/C/DN2/5538622</t>
  </si>
  <si>
    <t>124642415</t>
  </si>
  <si>
    <t>WBS TKFC/2011/C/TRF/5597123</t>
  </si>
  <si>
    <t>124642418</t>
  </si>
  <si>
    <t>WBS DGRA/2012/C/DM7/5666688</t>
  </si>
  <si>
    <t>124642421</t>
  </si>
  <si>
    <t>WBS DGRA/2012/C/DN1/5707354</t>
  </si>
  <si>
    <t>124642424</t>
  </si>
  <si>
    <t>WBS DGRA/2012/C/DN1/5707357</t>
  </si>
  <si>
    <t>124642427</t>
  </si>
  <si>
    <t>WBS DLAR/2012/C/DRA/5711118</t>
  </si>
  <si>
    <t>124642430</t>
  </si>
  <si>
    <t>WBS DKLA/2012/C/DM9/5712238</t>
  </si>
  <si>
    <t>124642433</t>
  </si>
  <si>
    <t>WBS DKLA/2012/C/DN1/5713003</t>
  </si>
  <si>
    <t>124642436</t>
  </si>
  <si>
    <t>WBS DGRA/2012/C/DM9/5714881</t>
  </si>
  <si>
    <t>124642439</t>
  </si>
  <si>
    <t>WBS DCED/2013/C/DN2/5767109</t>
  </si>
  <si>
    <t>124642440</t>
  </si>
  <si>
    <t>WBS DCAS/2013/C/DN2/5768343</t>
  </si>
  <si>
    <t>124642441</t>
  </si>
  <si>
    <t>WBS DPOR/2013/C/DRC/5774128</t>
  </si>
  <si>
    <t>124642444</t>
  </si>
  <si>
    <t>WBS DMED/2011/C/DM1/5543269</t>
  </si>
  <si>
    <t>124642447</t>
  </si>
  <si>
    <t>WBS DMED/2012/C/DN1/5699549</t>
  </si>
  <si>
    <t>124642450</t>
  </si>
  <si>
    <t>WBS DMED/2013/C/DN1/5700908</t>
  </si>
  <si>
    <t>124642453</t>
  </si>
  <si>
    <t>WBS DMED/2012/C/DM9/5709836</t>
  </si>
  <si>
    <t>124642456</t>
  </si>
  <si>
    <t>WBS DMED/2012/C/DN1/5709866</t>
  </si>
  <si>
    <t>124642459</t>
  </si>
  <si>
    <t>WBS DDAL/2013/C/DN1/5722580</t>
  </si>
  <si>
    <t>124642462</t>
  </si>
  <si>
    <t>WBS DCAS/2013/C/DN1/5769288</t>
  </si>
  <si>
    <t>124642463</t>
  </si>
  <si>
    <t>WBS DMON/2013/C/DN1/5776758</t>
  </si>
  <si>
    <t>124642466</t>
  </si>
  <si>
    <t>WBS DALB/2012/C/DN1/5686814</t>
  </si>
  <si>
    <t>124642470</t>
  </si>
  <si>
    <t>WBS DROC/2013/C/DN4/5696823</t>
  </si>
  <si>
    <t>124642473</t>
  </si>
  <si>
    <t>WBS DJOR/2012/C/DN2/5707258</t>
  </si>
  <si>
    <t>124642476</t>
  </si>
  <si>
    <t>WBS DJOR/2013/C/DM1/5708216</t>
  </si>
  <si>
    <t>124642479</t>
  </si>
  <si>
    <t>WBS DRAW/2012/C/DN1/5712614</t>
  </si>
  <si>
    <t>124642482</t>
  </si>
  <si>
    <t>WBS DMED/2012/C/DN1/5714324</t>
  </si>
  <si>
    <t>124642485</t>
  </si>
  <si>
    <t>WBS DALB/2012/C/DN1/5714999</t>
  </si>
  <si>
    <t>124642488</t>
  </si>
  <si>
    <t>WBS DMED/2012/C/DN1/5727919</t>
  </si>
  <si>
    <t>124642489</t>
  </si>
  <si>
    <t>WBS DJOR/2013/C/DN2/5776535</t>
  </si>
  <si>
    <t>124642490</t>
  </si>
  <si>
    <t>WBS DROS/2013/C/DN1/5776572</t>
  </si>
  <si>
    <t>124642491</t>
  </si>
  <si>
    <t>WBS DPRC/2013/C/DN2/5782039</t>
  </si>
  <si>
    <t>124642494</t>
  </si>
  <si>
    <t>WBS DMTS/2012/C/DN2/5661718</t>
  </si>
  <si>
    <t>124642497</t>
  </si>
  <si>
    <t>WBS DYAK/2012/C/DN2/5663427</t>
  </si>
  <si>
    <t>124642500</t>
  </si>
  <si>
    <t>WBS DCOO/2013/C/DM6/5701393</t>
  </si>
  <si>
    <t>124642503</t>
  </si>
  <si>
    <t>WBS DCOO/2013/C/DM6/5701535</t>
  </si>
  <si>
    <t>124642506</t>
  </si>
  <si>
    <t>WBS DCOO/2013/C/DN6/5701545</t>
  </si>
  <si>
    <t>124642509</t>
  </si>
  <si>
    <t>WBS DMAD/2012/C/DN2/5716476</t>
  </si>
  <si>
    <t>124642512</t>
  </si>
  <si>
    <t>WBS DALB/2012/C/DM1/5729650</t>
  </si>
  <si>
    <t>124642515</t>
  </si>
  <si>
    <t>WBS DYAK/2013/C/DN2/5742293</t>
  </si>
  <si>
    <t>124642518</t>
  </si>
  <si>
    <t>WBS DRIC/2013/C/DN2/5744764</t>
  </si>
  <si>
    <t>124642519</t>
  </si>
  <si>
    <t>WBS DRIC/2013/C/DN2/5752925</t>
  </si>
  <si>
    <t>124642520</t>
  </si>
  <si>
    <t>WBS DAST/2013/C/DM6/5764642</t>
  </si>
  <si>
    <t>124642523</t>
  </si>
  <si>
    <t>WBS DCED/2013/C/DN2/5767703</t>
  </si>
  <si>
    <t>124642526</t>
  </si>
  <si>
    <t>WBS DKFC/2013/C/DM9/5769369</t>
  </si>
  <si>
    <t>124642529</t>
  </si>
  <si>
    <t>WBS TMET/2013/C/TRE/5770518</t>
  </si>
  <si>
    <t>124642535</t>
  </si>
  <si>
    <t>WBS DMET/2012/C/DM9/5695282</t>
  </si>
  <si>
    <t>124644777</t>
  </si>
  <si>
    <t>WBS DKFC/2012/C/DM9/5635520</t>
  </si>
  <si>
    <t>124649726</t>
  </si>
  <si>
    <t>WBS DZCE/2012/C/700/10046245</t>
  </si>
  <si>
    <t>124649728</t>
  </si>
  <si>
    <t>WBS DZAF/2012/C/700/10046328</t>
  </si>
  <si>
    <t>124668068</t>
  </si>
  <si>
    <t>DSMI/2010/C/DN1/5415908</t>
  </si>
  <si>
    <t>DSMI/2010/C/DN1/5465006</t>
  </si>
  <si>
    <t>DSUN/2013/C/DN1/5754242</t>
  </si>
  <si>
    <t>DSUN/2013/C/DN1/5756672</t>
  </si>
  <si>
    <t>DMED/2013/C/DN1/5760271</t>
  </si>
  <si>
    <t>DMED/2013/C/DM7/5762468</t>
  </si>
  <si>
    <t>DSHE/2013/C/DN4/5770022</t>
  </si>
  <si>
    <t>DSTA/2012/C/DN2/5651660</t>
  </si>
  <si>
    <t>DROS/2013/C/DN1/5742352</t>
  </si>
  <si>
    <t>DPRC/2013/C/DN1/5756411</t>
  </si>
  <si>
    <t>DMED/2013/C/DRA/5773997</t>
  </si>
  <si>
    <t>DMET/2012/C/DN1/5688552</t>
  </si>
  <si>
    <t>DYAK/2012/C/DM9/5691285</t>
  </si>
  <si>
    <t>DYAK/2012/C/DN1/5698321</t>
  </si>
  <si>
    <t>TCRE/2013/C/TRE/5744771</t>
  </si>
  <si>
    <t>DAME/2013/C/DM9/5756704</t>
  </si>
  <si>
    <t>TGRA/2013/C/TRE/5729189</t>
  </si>
  <si>
    <t>DJOR/2013/C/DN1/5731685</t>
  </si>
  <si>
    <t>DEVA/2012/C/DM9/5719302</t>
  </si>
  <si>
    <t>DEVA/2013/C/DN1/5724899</t>
  </si>
  <si>
    <t>DKEM/2013/C/DN1/5747842</t>
  </si>
  <si>
    <t>DKEM/2013/C/DN1/5761577</t>
  </si>
  <si>
    <t>DCED/2013/C/DM9/5753730</t>
  </si>
  <si>
    <t>DPAR/2013/C/DRK/5774523</t>
  </si>
  <si>
    <t>DCED/2013/C/DN2/5728324</t>
  </si>
  <si>
    <t>DCOD/2011/C/DN3/5607269</t>
  </si>
  <si>
    <t>DCOD/2012/C/DN3/5623949</t>
  </si>
  <si>
    <t>TBEN/2012/C/TRE/5704660</t>
  </si>
  <si>
    <t>DJOR/2013/C/DRD/5778676</t>
  </si>
  <si>
    <t>TMON/2011/C/002/5581709</t>
  </si>
  <si>
    <t>DSMI/2013/C/DN2/5729298</t>
  </si>
  <si>
    <t>DAST/2013/C/DN1/5767287</t>
  </si>
  <si>
    <t>DALB/2012/C/DM6/5519237</t>
  </si>
  <si>
    <t>DJOR/2012/C/DN1/5695619</t>
  </si>
  <si>
    <t>DMET/2012/C/002/5637558</t>
  </si>
  <si>
    <t>DAME/2012/C/DN6/5687166</t>
  </si>
  <si>
    <t>DAME/2012/C/DN6/5689145</t>
  </si>
  <si>
    <t>DAME/2012/C/DN6/5693470</t>
  </si>
  <si>
    <t>DAME/2012/C/DN6/5695884</t>
  </si>
  <si>
    <t>DAME/2012/C/DN6/5698082</t>
  </si>
  <si>
    <t>DAME/2012/C/DN6/5699813</t>
  </si>
  <si>
    <t>DAME/2012/C/DN6/5706659</t>
  </si>
  <si>
    <t>DAME/2012/C/DN6/5706665</t>
  </si>
  <si>
    <t>DJOR/2013/C/DM9/5764017</t>
  </si>
  <si>
    <t>DAME/2013/C/DM2/5765012</t>
  </si>
  <si>
    <t>DPAR/2012/C/DN2/5652782</t>
  </si>
  <si>
    <t>DCED/2012/C/DN1/5688398</t>
  </si>
  <si>
    <t>DPAR/2012/C/DM9/5700478</t>
  </si>
  <si>
    <t>DWOR/2012/C/DN3/5711088</t>
  </si>
  <si>
    <t>DCED/2012/C/DN1/5713900</t>
  </si>
  <si>
    <t>DTOO/2013/C/DN1/5719406</t>
  </si>
  <si>
    <t>DVER/2012/C/DN1/5723595</t>
  </si>
  <si>
    <t>DOGD/2013/C/DN2/5737061</t>
  </si>
  <si>
    <t>DVER/2013/C/DN1/5751394</t>
  </si>
  <si>
    <t>DPAR/2013/C/DM2/5772243</t>
  </si>
  <si>
    <t>DMET/2013/D/DNY/5773689</t>
  </si>
  <si>
    <t>DOGD/2012/C/DN6/5698718</t>
  </si>
  <si>
    <t>DMET/2012/C/DM9/5707226</t>
  </si>
  <si>
    <t>DJOR/2012/C/DM9/5720592</t>
  </si>
  <si>
    <t>DRAW/2013/C/DN3/5736579</t>
  </si>
  <si>
    <t>DRAW/2013/C/DN2/5744720</t>
  </si>
  <si>
    <t>DRAW/2013/C/DN2/5747812</t>
  </si>
  <si>
    <t>DSHE/2013/C/DN2/5755680</t>
  </si>
  <si>
    <t>DRAW/2013/C/DN1/5760836</t>
  </si>
  <si>
    <t>DCED/2013/C/DN2/5769447</t>
  </si>
  <si>
    <t>DMET/2013/C/DRB/5769499</t>
  </si>
  <si>
    <t>DSHE/2013/C/DRD/5779111</t>
  </si>
  <si>
    <t>DMET/2012/C/DN6/5669570</t>
  </si>
  <si>
    <t>DMET/2012/C/DN6/5672374</t>
  </si>
  <si>
    <t>DMET/2012/C/DN6/5674993</t>
  </si>
  <si>
    <t>DMET/2012/C/DN6/5679203</t>
  </si>
  <si>
    <t>DJOR/2012/C/DN1/5686820</t>
  </si>
  <si>
    <t>DMET/2012/C/DN6/5696779</t>
  </si>
  <si>
    <t>DMET/2012/C/DN6/5696782</t>
  </si>
  <si>
    <t>DMET/2012/C/DN6/5696784</t>
  </si>
  <si>
    <t>DMET/2012/C/DN6/5696785</t>
  </si>
  <si>
    <t>DMET/2012/C/DN6/5696787</t>
  </si>
  <si>
    <t>DMET/2012/C/DN6/5698560</t>
  </si>
  <si>
    <t>DDAL/2012/C/DN2/5709053</t>
  </si>
  <si>
    <t>DPOR/2013/C/DN2/5614794</t>
  </si>
  <si>
    <t>DCED/2012/C/DN2/5696759</t>
  </si>
  <si>
    <t>DPRC/2013/C/DN1/5735002</t>
  </si>
  <si>
    <t>DALB/2013/C/DN1/5765288</t>
  </si>
  <si>
    <t>DMET/2013/C/DN1/5773414</t>
  </si>
  <si>
    <t>DROS/2013/C/DN1/5777624</t>
  </si>
  <si>
    <t>DROS/2013/C/DM9/5777971</t>
  </si>
  <si>
    <t>DALB/2012/C/DN1/5654523</t>
  </si>
  <si>
    <t>DSTA/2012/C/DM9/5684001</t>
  </si>
  <si>
    <t>DRAW/2013/C/DN2/5745679</t>
  </si>
  <si>
    <t>DKLA/2013/C/DRD/5756162</t>
  </si>
  <si>
    <t>DMET/2013/C/DM9/5770920</t>
  </si>
  <si>
    <t>TIOR/2011/C/003/10045719</t>
  </si>
  <si>
    <t>DZPR/2012/C/001/10047083</t>
  </si>
  <si>
    <t>DGRA/2012/C/DM6/5620570</t>
  </si>
  <si>
    <t>DGRA/2012/C/DRC/5662289</t>
  </si>
  <si>
    <t>DJOR/2012/C/DN2/5700661</t>
  </si>
  <si>
    <t>DPIN/2012/C/DN2/5712098</t>
  </si>
  <si>
    <t>DPIN/2013/C/DN1/5738452</t>
  </si>
  <si>
    <t>DLAY/2013/C/DN2/5748402</t>
  </si>
  <si>
    <t>DAME/2012/C/DN2/5706927</t>
  </si>
  <si>
    <t>DOGD/2012/C/DN1/5713495</t>
  </si>
  <si>
    <t>DAME/2013/C/DN4/5713574</t>
  </si>
  <si>
    <t>TJOR/2009/C/003/10047087</t>
  </si>
  <si>
    <t>DPAR/2013/C/DM7/5778949</t>
  </si>
  <si>
    <t>DVER/2013/C/DN6/5719072</t>
  </si>
  <si>
    <t>DAME/2013/C/DN1/5728471</t>
  </si>
  <si>
    <t>DAME/2013/C/DN2/5763585</t>
  </si>
  <si>
    <t>DSHE/2013/C/DN2/5767394</t>
  </si>
  <si>
    <t>DAME/2013/C/DN2/5773363</t>
  </si>
  <si>
    <t>DPAR/2013/C/DN2/5721966</t>
  </si>
  <si>
    <t>DPAR/2013/C/DN2/5721973</t>
  </si>
  <si>
    <t>DMOA/2013/C/DN2/5722714</t>
  </si>
  <si>
    <t>DDAL/2012/C/DM7/5722765</t>
  </si>
  <si>
    <t>DCAS/2013/C/DN2/5724774</t>
  </si>
  <si>
    <t>DPEN/2013/C/DN1/5730096</t>
  </si>
  <si>
    <t>DRIC/2013/C/DN1/5751008</t>
  </si>
  <si>
    <t>DCOT/2013/C/DM7/5751853</t>
  </si>
  <si>
    <t>DMOA/2012/C/DRK/5649572</t>
  </si>
  <si>
    <t>DROS/2012/C/DM6/5703602</t>
  </si>
  <si>
    <t>DROC/2013/C/DN7/5727477</t>
  </si>
  <si>
    <t>DMOA/2012/C/DN7/5728073</t>
  </si>
  <si>
    <t>DMOA/2013/C/DN4/5728852</t>
  </si>
  <si>
    <t>DAME/2013/C/DN2/5731478</t>
  </si>
  <si>
    <t>DCOO/2013/C/DM6/5753076</t>
  </si>
  <si>
    <t>DGRA/2011/C/DRC/5608416</t>
  </si>
  <si>
    <t>DLIN/2013/C/DM7/5750142</t>
  </si>
  <si>
    <t>DCOO/2013/C/DM6/5761865</t>
  </si>
  <si>
    <t>DYAK/2013/C/DM6/5762976</t>
  </si>
  <si>
    <t>DRIC/2013/C/DM9/5763056</t>
  </si>
  <si>
    <t>DMET/2013/C/DN2/5719532</t>
  </si>
  <si>
    <t>DROS/2013/C/DM9/5698816</t>
  </si>
  <si>
    <t>DEVA/2013/C/DN6/5735228</t>
  </si>
  <si>
    <t>DYRE/2011/C/DN2/5538622</t>
  </si>
  <si>
    <t>TKFC/2011/C/TRF/5597123</t>
  </si>
  <si>
    <t>DGRA/2012/C/DM7/5666688</t>
  </si>
  <si>
    <t>DGRA/2012/C/DN1/5707354</t>
  </si>
  <si>
    <t>DGRA/2012/C/DN1/5707357</t>
  </si>
  <si>
    <t>DLAR/2012/C/DRA/5711118</t>
  </si>
  <si>
    <t>DKLA/2012/C/DM9/5712238</t>
  </si>
  <si>
    <t>DKLA/2012/C/DN1/5713003</t>
  </si>
  <si>
    <t>DGRA/2012/C/DM9/5714881</t>
  </si>
  <si>
    <t>DCED/2013/C/DN2/5767109</t>
  </si>
  <si>
    <t>DCAS/2013/C/DN2/5768343</t>
  </si>
  <si>
    <t>DPOR/2013/C/DRC/5774128</t>
  </si>
  <si>
    <t>DMED/2011/C/DM1/5543269</t>
  </si>
  <si>
    <t>DMED/2012/C/DN1/5699549</t>
  </si>
  <si>
    <t>DMED/2013/C/DN1/5700908</t>
  </si>
  <si>
    <t>DMED/2012/C/DM9/5709836</t>
  </si>
  <si>
    <t>DMED/2012/C/DN1/5709866</t>
  </si>
  <si>
    <t>DDAL/2013/C/DN1/5722580</t>
  </si>
  <si>
    <t>DCAS/2013/C/DN1/5769288</t>
  </si>
  <si>
    <t>DMON/2013/C/DN1/5776758</t>
  </si>
  <si>
    <t>DALB/2012/C/DN1/5686814</t>
  </si>
  <si>
    <t>DROC/2013/C/DN4/5696823</t>
  </si>
  <si>
    <t>DJOR/2012/C/DN2/5707258</t>
  </si>
  <si>
    <t>DJOR/2013/C/DM1/5708216</t>
  </si>
  <si>
    <t>DRAW/2012/C/DN1/5712614</t>
  </si>
  <si>
    <t>DMED/2012/C/DN1/5714324</t>
  </si>
  <si>
    <t>DALB/2012/C/DN1/5714999</t>
  </si>
  <si>
    <t>DMED/2012/C/DN1/5727919</t>
  </si>
  <si>
    <t>DJOR/2013/C/DN2/5776535</t>
  </si>
  <si>
    <t>DROS/2013/C/DN1/5776572</t>
  </si>
  <si>
    <t>DPRC/2013/C/DN2/5782039</t>
  </si>
  <si>
    <t>DMTS/2012/C/DN2/5661718</t>
  </si>
  <si>
    <t>DYAK/2012/C/DN2/5663427</t>
  </si>
  <si>
    <t>DCOO/2013/C/DM6/5701393</t>
  </si>
  <si>
    <t>DCOO/2013/C/DM6/5701535</t>
  </si>
  <si>
    <t>DCOO/2013/C/DN6/5701545</t>
  </si>
  <si>
    <t>DMAD/2012/C/DN2/5716476</t>
  </si>
  <si>
    <t>DALB/2012/C/DM1/5729650</t>
  </si>
  <si>
    <t>DYAK/2013/C/DN2/5742293</t>
  </si>
  <si>
    <t>DRIC/2013/C/DN2/5744764</t>
  </si>
  <si>
    <t>DRIC/2013/C/DN2/5752925</t>
  </si>
  <si>
    <t>DAST/2013/C/DM6/5764642</t>
  </si>
  <si>
    <t>DCED/2013/C/DN2/5767703</t>
  </si>
  <si>
    <t>DKFC/2013/C/DM9/5769369</t>
  </si>
  <si>
    <t>TMET/2013/C/TRE/5770518</t>
  </si>
  <si>
    <t>DMET/2012/C/DM9/5695282</t>
  </si>
  <si>
    <t>DKFC/2012/C/DM9/5635520</t>
  </si>
  <si>
    <t>DZCE/2012/C/700/10046245</t>
  </si>
  <si>
    <t>DZAF/2012/C/700/10046328</t>
  </si>
  <si>
    <t>SMF10  4 LOT SUBD. 450N 600E HYDE PARK</t>
  </si>
  <si>
    <t>NIB21 8 LOT SUBD. 2140W 6100S WELLSVILLE</t>
  </si>
  <si>
    <t>LOCH ANDERSON LLC:NEW HOME:2155 CHEYNE</t>
  </si>
  <si>
    <t>DWAS/2013/C/DN1</t>
  </si>
  <si>
    <t>RAMON RAZZ0: NEW HOME: APRICOT RD.</t>
  </si>
  <si>
    <t>LAWRENCE:NEW HOSUE:518 CROWSON RD:ASH</t>
  </si>
  <si>
    <t>ALA-5R245 DM7 1182 FRANK HILL RD, ASHLAN</t>
  </si>
  <si>
    <t>40 HP KATIE LEEJENQUIST</t>
  </si>
  <si>
    <t>40700 LARWOOD:PAT MCQUISTAN</t>
  </si>
  <si>
    <t>DN1:DETIEGE:OH SVC TO RESD:377 CLUB AVE</t>
  </si>
  <si>
    <t>ANDERSON:URD SVC/2980 S/E COALCREEK WELL</t>
  </si>
  <si>
    <t>BRO-5R33 AMARYLLIS ST CABLE REPLACEMENT</t>
  </si>
  <si>
    <t>DORE/2013/C/DRA</t>
  </si>
  <si>
    <t>MET MCT12 KATHRYN LICHFIELD 365 HARVARD</t>
  </si>
  <si>
    <t>TREE TOP:RELOCATE FACILITIES:111 S RR AV</t>
  </si>
  <si>
    <t>PHIPPS:ADDED HP:6 SHAMROCK DR W:YAKIMA</t>
  </si>
  <si>
    <t>LINE 38 5/51 STRUCTURE REPLACEMENT</t>
  </si>
  <si>
    <t>VENICE FUGAL 504 W 1100 N BUILD PLGR UT</t>
  </si>
  <si>
    <t>LINE 73 RPL OSMOSE B POLE 2/7</t>
  </si>
  <si>
    <t>ALAN LONGSTAFF 2627 E 10000 S SANDY, UT</t>
  </si>
  <si>
    <t>EVA14 LAXMI HOTEL</t>
  </si>
  <si>
    <t>EVA13 RUEBEN GOMEZ</t>
  </si>
  <si>
    <t>KEM27 PHILLIP LOCKWOOD</t>
  </si>
  <si>
    <t>KEM27 ED ROBERTS 1410 3RD WEST AVE KEM</t>
  </si>
  <si>
    <t>ACC CLM18 SCOTT PORTER LOWER SERVICE</t>
  </si>
  <si>
    <t>FPIB FP 283012 / BOPOLE / 381 E 2200 S</t>
  </si>
  <si>
    <t>CLM21,SKY WIRE COMMUNICATIONS 1 PH EXT</t>
  </si>
  <si>
    <t>POW: FIDELITY EXP. SILVERTIP WELL 85-33F</t>
  </si>
  <si>
    <t>POW: FIDLEITY EXP SILVERTIP WELL 74-4 F</t>
  </si>
  <si>
    <t>063061/00;3/15;R/P CULVER SIDE CRR SUB</t>
  </si>
  <si>
    <t>ATF FP106201  2394 E HAVEN LN</t>
  </si>
  <si>
    <t>JIM BRDGR-POPLS ANCR RPLC (LN #2-ID)</t>
  </si>
  <si>
    <t>TMON/2011/C/002</t>
  </si>
  <si>
    <t>Brdgr-Popls-Brh-Kinport: Anchr Rplc (ID)</t>
  </si>
  <si>
    <t>NIB13 NEW SHOP  45 W 300 S  MILLVILLE</t>
  </si>
  <si>
    <t>LEADER:NEW HOUSE:36551 CHRISTIANS LANE</t>
  </si>
  <si>
    <t>ALB/COMCAST MAKE READY WORK JOINT/USE</t>
  </si>
  <si>
    <t>HRR11 13681 S 6315 W SERVICE TO NEW LOT</t>
  </si>
  <si>
    <t>UTA RELO 2250 S 700 E</t>
  </si>
  <si>
    <t>SIMS METAL MANAGEMENT</t>
  </si>
  <si>
    <t>UTAH COUNTY</t>
  </si>
  <si>
    <t>OREM CITY</t>
  </si>
  <si>
    <t>VINEYARD CITY</t>
  </si>
  <si>
    <t>MAPLETON CITY</t>
  </si>
  <si>
    <t>AMERICAN FORK</t>
  </si>
  <si>
    <t>LOW OPEN WIRE SEC. 6310 SO RODEO LN</t>
  </si>
  <si>
    <t>SUDWEEKS SUB OH-UG CONV, 451 W 400 N, SS</t>
  </si>
  <si>
    <t>CHANRLE SMITH-590E.BOULDERVILLE RD.OAKUT</t>
  </si>
  <si>
    <t>SOUTH CENTRAL MANAGEMENT NEW RES</t>
  </si>
  <si>
    <t>ACC / RE-LOCATE EXISTING POLE / 8765 N G</t>
  </si>
  <si>
    <t>WOR 4H102: KOCH EXPLORATION</t>
  </si>
  <si>
    <t>IVN13: KAYENTA DEV, POSAVI PH 2 17 LOTS</t>
  </si>
  <si>
    <t>TOO11 ISMAEL RAMIREZ 111 N 50 W</t>
  </si>
  <si>
    <t>DAVID SWETT 1019 E 2000 N</t>
  </si>
  <si>
    <t>GOODE INDUSTRIES, INC. 2424 WALL AVE</t>
  </si>
  <si>
    <t>MARK CHIVERS 1250 N 500 E</t>
  </si>
  <si>
    <t>COA 12 / RALPH BURKE / 1490 S HOYTSVILLE</t>
  </si>
  <si>
    <t>TMP MET SEA14 1231 WILMINGTON/PENTALON</t>
  </si>
  <si>
    <t>DUTH/2013/D/DNY</t>
  </si>
  <si>
    <t>GRN13 UTIOPA 4616 W 4100 S TAYLORSVILLE</t>
  </si>
  <si>
    <t>BRIAN BURK</t>
  </si>
  <si>
    <t>WAM:9H958: WILLIAMS, 1500HP, ECHO SPRING</t>
  </si>
  <si>
    <t>BAR:9H472:MISWACO, RODEO RD, 75HP MOTOR</t>
  </si>
  <si>
    <t>WAM:9HXXX:QEP FIELD SERV CO, DAD ROAD</t>
  </si>
  <si>
    <t>CENTURY LINK, 4876 W BROADWAY, IF, ID</t>
  </si>
  <si>
    <t>RAW:9H440:DUNN, 351 LAPALOMA, NEW HOUSE</t>
  </si>
  <si>
    <t>TOQ11, CENTURY LINK, 1 KW 160 W 200 N</t>
  </si>
  <si>
    <t>FPIA-G FP XXXXX REPLACE GROUND SLEEVE</t>
  </si>
  <si>
    <t>FPIA FP 167201 RPL LEAKING TRANSFORMER</t>
  </si>
  <si>
    <t>DIDA/2013/C/DRD</t>
  </si>
  <si>
    <t>SALT LAKE COUNTY</t>
  </si>
  <si>
    <t>J P'S CUSTOM BODY &amp; PAINT</t>
  </si>
  <si>
    <t>GEORGE A SANDERS</t>
  </si>
  <si>
    <t>SALT LAKE CITY/DARLENE HOLLANDS</t>
  </si>
  <si>
    <t>BGT18 SERVICE TO 23 TOWN HOMES</t>
  </si>
  <si>
    <t>DAL/CROSS CRK GOLF CAMP SITE 1PH METER</t>
  </si>
  <si>
    <t>INFINITY INTERNET 5741 87TH 3000A  5P123</t>
  </si>
  <si>
    <t>CLM32,SKYWIRE SECONDARY AND SERVICE</t>
  </si>
  <si>
    <t>JENSEN:HOME/URD LNX/SVC/7411E WELLINGTON</t>
  </si>
  <si>
    <t>MRV-4M151-2745 CRYS LAKE-CRVLS-RISER&amp;UG</t>
  </si>
  <si>
    <t>METRO/ SNR 11 / 1029 S 900 W</t>
  </si>
  <si>
    <t>PRITCHARD NEW UG SVC 11047 TILLER TRAIL</t>
  </si>
  <si>
    <t>DM9:ODOT:NEW PKNG LOT: 3500 STEWART PKWY</t>
  </si>
  <si>
    <t>UG 200A, CRAWFORDSVILLE, 10KVA TO 25KVA</t>
  </si>
  <si>
    <t>STAYTN - SCHUMACHER FARMS = 10842 MINTEN</t>
  </si>
  <si>
    <t>SIN:9H444:CIG</t>
  </si>
  <si>
    <t>LKP:5L54:CLR POLE:3809/193005:2527 LINK</t>
  </si>
  <si>
    <t>GRN13 JACOBSEN CONST. 3690 S 3600 W  WVC</t>
  </si>
  <si>
    <t>Cold Springs Sub</t>
  </si>
  <si>
    <t>Sandune Substation - LTC Overload</t>
  </si>
  <si>
    <t>DZPR/2012/C/001</t>
  </si>
  <si>
    <t>1386</t>
  </si>
  <si>
    <t>FRONTIER:JU MAKE READY WORK:4051 TAKILMA</t>
  </si>
  <si>
    <t>GRP:5R173:RPL "B" POLE:01336005.0/106001</t>
  </si>
  <si>
    <t>DUM11 SANDY CITY WATER VALVE</t>
  </si>
  <si>
    <t>PND 23-SERV: FLINT ENERGY SERV INC, SHOP</t>
  </si>
  <si>
    <t>BPY 22 - SERV UPGRADE: KAREN TURNER</t>
  </si>
  <si>
    <t>ATK 2 AUTOCLAVE UNITS 1051 IND PARK WAY</t>
  </si>
  <si>
    <t>ARRON POLLARD 34090 N 9670 R INDIANOLA</t>
  </si>
  <si>
    <t>WINCHESTER HOMES 1 LOT 3627S 4700W HAVEN</t>
  </si>
  <si>
    <t>TROY PAINTER 1200 E CEMMTARY LANE, MONA</t>
  </si>
  <si>
    <t>MVC 4100 S Redesign to Single Circuit</t>
  </si>
  <si>
    <t>GRVT FP 165604 INST PL RELOCATE SERVICE</t>
  </si>
  <si>
    <t>VERNAL CITY 180 E 600 S</t>
  </si>
  <si>
    <t>DUTH/2013/C/DN6</t>
  </si>
  <si>
    <t>ERCANBRACK ESTATES 2 LOT SUBDIVISION</t>
  </si>
  <si>
    <t>ALLEN KENDAL 1350 E 400 N MAPLETON UTAH</t>
  </si>
  <si>
    <t>MEREDITH TAYLOR,5460 STEELE AVE, IONA</t>
  </si>
  <si>
    <t>GEW GARAGE STARKS LANE WALLSBURG</t>
  </si>
  <si>
    <t>COA 12 / UDOT REGION 2 / 110 E WANSHIP R</t>
  </si>
  <si>
    <t>COA 11 / UDOT REGION 2 / 100 S 60 W COAL</t>
  </si>
  <si>
    <t>DEAD HORSE PT.DINOSAUR MUSEUM @ CR #313</t>
  </si>
  <si>
    <t>IND-5996 RIVER RD S-INDP-B COND LOW NEUT</t>
  </si>
  <si>
    <t>CAS XHXXX PINE RIDGE PROP 1205 S 8 MI RD</t>
  </si>
  <si>
    <t>JARED SLOAN-NEW HOME-46390 MISSION RD</t>
  </si>
  <si>
    <t>JUA 11 AAGARD 850 W CROOKED LN LEVAN</t>
  </si>
  <si>
    <t>HRS-4M400-MOORE &amp; 2ND-HRSBRG-MOVE POLE</t>
  </si>
  <si>
    <t>MOA12, FC 114-25-21 #015520,STREET LIGHT</t>
  </si>
  <si>
    <t>GLD:5U84:JER MAKE READY WK:2604/214301</t>
  </si>
  <si>
    <t>5H862 1590 IMPERIAL DR 3-PHASE SERVICE</t>
  </si>
  <si>
    <t>RMP;MOA11,GALA AVE.11 LOTS-25KVA @ 114.7</t>
  </si>
  <si>
    <t>JAMES BANASKY,2345 HASTINGS RD,IRR.PIVOT</t>
  </si>
  <si>
    <t>HP COMMERCIAL LLC 774 S 1600 W MAPLETON</t>
  </si>
  <si>
    <t>EMPI;4C108;RPL POLE FOR J.U. ATCH 203601</t>
  </si>
  <si>
    <t>RGR:5R77:RPL"A"POLE:37-05-019600 SAVAGE</t>
  </si>
  <si>
    <t>DVK:4A316:RDWY CLRNCE: 0711/116900</t>
  </si>
  <si>
    <t>BNDN;L804;RPL POLE FOR LIC ATTCH 202700</t>
  </si>
  <si>
    <t>5Y398:JU MAKE READY:1319/306906</t>
  </si>
  <si>
    <t>STH 21 FINLINSON 2400 W 500 N</t>
  </si>
  <si>
    <t>MET OLY 11 OH-UG RES SVC 4482 ZARAHEMLA</t>
  </si>
  <si>
    <t>DM9:K BAR RCH:R&amp;R OH PRIM:4984 TILLER TR</t>
  </si>
  <si>
    <t>STLT CAPITAL REPL JAN-MAR 2013 EVANSTON</t>
  </si>
  <si>
    <t>DWYO/2013/C/DN6</t>
  </si>
  <si>
    <t>FTJ-5G2-QUARTZ VALLEY RD-FORT JONES-XFMR</t>
  </si>
  <si>
    <t>LINE 36 RPLC INSLS 6/44 ALTURAS</t>
  </si>
  <si>
    <t>TCAL/2011/C/TRF</t>
  </si>
  <si>
    <t>DM7 5R143:GLE CLR VIOLATION 190S 3RD ST</t>
  </si>
  <si>
    <t>SWIFT:XFMR &amp; SVC UPGRADE:1775 LONE MTN</t>
  </si>
  <si>
    <t>HELLER:XFMR &amp; SVC UPGRADE:8720 TAKILMA</t>
  </si>
  <si>
    <t>LAR 5H38 15TH &amp; BARRATT RR BO PRIMARY</t>
  </si>
  <si>
    <t>WARD BURROUGHS:RELOC XFMR BANK</t>
  </si>
  <si>
    <t>HUNTER COMM:</t>
  </si>
  <si>
    <t>ROUGH &amp; READY LUM:RMV XFMR BK &amp; SVC</t>
  </si>
  <si>
    <t>EST - INTERCONNECT ALTERNATIVE GENERATON</t>
  </si>
  <si>
    <t>CAS 5H162 CENTURY LINK 2107 BONNIE BRAE</t>
  </si>
  <si>
    <t>ELIOT MLK NE COOK RPL 4 POLES VPH TO 3PH</t>
  </si>
  <si>
    <t>MFD-5R253 DM1 ODOT HWY 62 TO VILAS, MEDF</t>
  </si>
  <si>
    <t>OSBORNE:NEW HOUSE:ABT 1867 HOLTON RD TAL</t>
  </si>
  <si>
    <t>FHL-5R39-NEW HOUSE-759 PIERCE RD-MEDFORD</t>
  </si>
  <si>
    <t>MAJORS:SEC PED:533 WHITNEY TER</t>
  </si>
  <si>
    <t>MOONEY:OH TO UG:4575 CHERRY LN, MED</t>
  </si>
  <si>
    <t>DAL/RES/PLANNED DEV/LACREOL/ACADEMY</t>
  </si>
  <si>
    <t>CAS 5H616 JT PROPERTY 8665 E QUARTZ CIR</t>
  </si>
  <si>
    <t>ROBT MISKEN:501 SOUTH MAIN ST CHARLES</t>
  </si>
  <si>
    <t>COR: WATER STREET MARKET</t>
  </si>
  <si>
    <t>ROC:9H206 GR LIVESTOCK 3-PH EXT/TMS</t>
  </si>
  <si>
    <t>DWYO/2013/C/DN4</t>
  </si>
  <si>
    <t>DRAPER CITY SIGNAL; 300 E PIONEER ROAD</t>
  </si>
  <si>
    <t>DRAPER CITY-PIONEER RD RELO</t>
  </si>
  <si>
    <t>WAM:9H958:LOVES</t>
  </si>
  <si>
    <t>LAWRENCE:NEW HOUSE:ABT 1603 ASHLAND MINE</t>
  </si>
  <si>
    <t>COR: MIKE WELLS ABT 438 SW 8TH ST</t>
  </si>
  <si>
    <t>RICHARDS:NEW HOUSE:1700 E NEVADA ST</t>
  </si>
  <si>
    <t>UPGRADE COSTCO XMFER 11100 S AUTOMALL DR</t>
  </si>
  <si>
    <t>DN1 RAMBAUM UPGRADE/LOAD 1180 MELQUA RD</t>
  </si>
  <si>
    <t>KALATZES:O.H. SVC TO SHOP / WELLINGTON</t>
  </si>
  <si>
    <t>SHG 5G99 I-5 SIMS EXIT BOB MOOHR UP RR</t>
  </si>
  <si>
    <t>US CELLULAR:CELL SITE:ABT 1178 NILE RD</t>
  </si>
  <si>
    <t>LCKH;4C50;RPL POLE FOR LIC ATTCH 027502</t>
  </si>
  <si>
    <t>LCKH;4C50;RPL POLE FOR LIC ATTCH 026500</t>
  </si>
  <si>
    <t>LCKH;4C50;RPL POLE FOR LIC ATTCH 026600</t>
  </si>
  <si>
    <t>PNV:5D167 950 NE ELM PNV HILLTOP HEALTH</t>
  </si>
  <si>
    <t>COR: RELOCATE 01311005.0-356107 WATER ST</t>
  </si>
  <si>
    <t>GROSSMAN:BREWERY:10221 US HWY 12 NACHES</t>
  </si>
  <si>
    <t>CLASSIC CHEV.RICH. UPGRADE SERVICE</t>
  </si>
  <si>
    <t>GARFIELD MEMORIAL HOSPITAL</t>
  </si>
  <si>
    <t>FRNH:5A52:JER POLE RPL:01208009.0239905</t>
  </si>
  <si>
    <t>CMM17/EARL SEVY/5607 W 600 N CEDAR CITY</t>
  </si>
  <si>
    <t>PORTERFIELD RANCH SOLAR C5883 DORRIS</t>
  </si>
  <si>
    <t>"A" ITEM GADSBY-SO.EAST #1 46KV STR.#11</t>
  </si>
  <si>
    <t>MET,CAP11,BARBARA ZAKARIAN,519 B ST,SLC</t>
  </si>
  <si>
    <t>GNECH SVC UPGRADE AND UG CONVERSION</t>
  </si>
  <si>
    <t>Cntrl Sub (UAMPS): Instl Berm/SPCC Items</t>
  </si>
  <si>
    <t>DUTH/2012/C/700</t>
  </si>
  <si>
    <t>Utah SPCC Plans CY 2012</t>
  </si>
  <si>
    <t>Maeser Sub: Instl Berm/SPCC Items</t>
  </si>
  <si>
    <t>124692205</t>
  </si>
  <si>
    <t>CP AA M351</t>
  </si>
  <si>
    <t>W/O SHTN/13/015 Surcharge</t>
  </si>
  <si>
    <t>W/O SHTN/13/015 Direct Charges</t>
  </si>
  <si>
    <t>124674381</t>
  </si>
  <si>
    <t>124674382</t>
  </si>
  <si>
    <t>124674383</t>
  </si>
  <si>
    <t>124674384</t>
  </si>
  <si>
    <t>124674388</t>
  </si>
  <si>
    <t>124674389</t>
  </si>
  <si>
    <t>WBS DJOR/2011/C/012/ESA</t>
  </si>
  <si>
    <t>124675120</t>
  </si>
  <si>
    <t>124682381</t>
  </si>
  <si>
    <t>WBS DZCE/2009/C/005/10038742</t>
  </si>
  <si>
    <t>124682386</t>
  </si>
  <si>
    <t>WBS TORE/2011/C/002/10044636</t>
  </si>
  <si>
    <t>124682758</t>
  </si>
  <si>
    <t>WBS DJOR/2013/C/DN2/5741710</t>
  </si>
  <si>
    <t>124683176</t>
  </si>
  <si>
    <t>WBS DALB/2012/C/DN1/5697783</t>
  </si>
  <si>
    <t>124683180</t>
  </si>
  <si>
    <t>WBS DCED/2013/C/DN4/5754709</t>
  </si>
  <si>
    <t>124683183</t>
  </si>
  <si>
    <t>WBS DCAS/2013/C/DN1/5758718</t>
  </si>
  <si>
    <t>124683186</t>
  </si>
  <si>
    <t>WBS DSTA/2012/C/DN6/5615770</t>
  </si>
  <si>
    <t>124683189</t>
  </si>
  <si>
    <t>WBS DALB/2012/C/DN1/5635978</t>
  </si>
  <si>
    <t>124683192</t>
  </si>
  <si>
    <t>WBS DSTA/2012/C/DN6/5646713</t>
  </si>
  <si>
    <t>124683195</t>
  </si>
  <si>
    <t>WBS DJOR/2012/C/DM9/5688172</t>
  </si>
  <si>
    <t>124683198</t>
  </si>
  <si>
    <t>WBS DYAK/2013/C/DM6/5699299</t>
  </si>
  <si>
    <t>124683201</t>
  </si>
  <si>
    <t>WBS DYAK/2013/C/DM6/5699305</t>
  </si>
  <si>
    <t>124683204</t>
  </si>
  <si>
    <t>WBS DJOR/2012/C/DM9/5704047</t>
  </si>
  <si>
    <t>124683207</t>
  </si>
  <si>
    <t>WBS DOGD/2013/C/DN2/5760371</t>
  </si>
  <si>
    <t>124683210</t>
  </si>
  <si>
    <t>WBS DPAR/2013/C/DM2/5763397</t>
  </si>
  <si>
    <t>124683211</t>
  </si>
  <si>
    <t>WBS DROS/2013/C/DN1/5785329</t>
  </si>
  <si>
    <t>124683241</t>
  </si>
  <si>
    <t>WBS DSHE/2013/C/DN4/5763441</t>
  </si>
  <si>
    <t>124683244</t>
  </si>
  <si>
    <t>WBS DCAS/2013/C/DM9/5770504</t>
  </si>
  <si>
    <t>124683247</t>
  </si>
  <si>
    <t>WBS DCOD/2013/C/DN1/5784280</t>
  </si>
  <si>
    <t>124683250</t>
  </si>
  <si>
    <t>WBS DLAR/2013/C/DN1/5720030</t>
  </si>
  <si>
    <t>124683253</t>
  </si>
  <si>
    <t>WBS DAME/2013/C/DN2/5749535</t>
  </si>
  <si>
    <t>124683256</t>
  </si>
  <si>
    <t>WBS DEVA/2013/C/DN1/5763521</t>
  </si>
  <si>
    <t>124683259</t>
  </si>
  <si>
    <t>WBS DDOU/2013/C/DN2/5767138</t>
  </si>
  <si>
    <t>124683262</t>
  </si>
  <si>
    <t>WBS DAME/2013/C/DN2/5770335</t>
  </si>
  <si>
    <t>124683265</t>
  </si>
  <si>
    <t>WBS DOGD/2012/C/DN2/5673020</t>
  </si>
  <si>
    <t>124683268</t>
  </si>
  <si>
    <t>WBS DPOR/2012/C/DM9/5690384</t>
  </si>
  <si>
    <t>124683271</t>
  </si>
  <si>
    <t>WBS DWOR/2012/C/DN3/5696032</t>
  </si>
  <si>
    <t>124683274</t>
  </si>
  <si>
    <t>WBS DJOR/2012/C/DM2/5715398</t>
  </si>
  <si>
    <t>124683277</t>
  </si>
  <si>
    <t>WBS DJOR/2012/C/DN2/5715402</t>
  </si>
  <si>
    <t>124683280</t>
  </si>
  <si>
    <t>WBS DLAY/2012/C/DM9/5724245</t>
  </si>
  <si>
    <t>124683283</t>
  </si>
  <si>
    <t>WBS DWOR/2013/C/DN4/5737477</t>
  </si>
  <si>
    <t>124683286</t>
  </si>
  <si>
    <t>WBS DWOR/2013/C/DN2/5739265</t>
  </si>
  <si>
    <t>124683289</t>
  </si>
  <si>
    <t>WBS DWOR/2013/C/DN2/5746423</t>
  </si>
  <si>
    <t>124683292</t>
  </si>
  <si>
    <t>WBS DWOR/2013/C/DN1/5746958</t>
  </si>
  <si>
    <t>124683295</t>
  </si>
  <si>
    <t>WBS DWOR/2013/C/DM9/5752669</t>
  </si>
  <si>
    <t>124683298</t>
  </si>
  <si>
    <t>WBS DWOR/2013/C/DN1/5763614</t>
  </si>
  <si>
    <t>124683299</t>
  </si>
  <si>
    <t>WBS DOGD/2013/C/DN2/5781126</t>
  </si>
  <si>
    <t>124683302</t>
  </si>
  <si>
    <t>WBS DKLA/2012/C/DN1/5605958</t>
  </si>
  <si>
    <t>124683305</t>
  </si>
  <si>
    <t>WBS DSTA/2012/C/DN1/5639299</t>
  </si>
  <si>
    <t>124683308</t>
  </si>
  <si>
    <t>WBS DALB/2012/C/DN1/5657796</t>
  </si>
  <si>
    <t>124683311</t>
  </si>
  <si>
    <t>WBS DALB/2012/C/DN2/5658748</t>
  </si>
  <si>
    <t>124685714</t>
  </si>
  <si>
    <t>WBS DSTA/2011/C/DM9/5546112</t>
  </si>
  <si>
    <t>124685717</t>
  </si>
  <si>
    <t>WBS DSTA/2012/C/DN2/5692969</t>
  </si>
  <si>
    <t>124685720</t>
  </si>
  <si>
    <t>WBS DMOA/2013/C/DN1/5763291</t>
  </si>
  <si>
    <t>124685723</t>
  </si>
  <si>
    <t>WBS DALB/2013/C/DM1/5780407</t>
  </si>
  <si>
    <t>124685726</t>
  </si>
  <si>
    <t>WBS TAST/2013/C/TRE/5786297</t>
  </si>
  <si>
    <t>124685729</t>
  </si>
  <si>
    <t>WBS DMOA/2012/C/DN2/5684395</t>
  </si>
  <si>
    <t>124685732</t>
  </si>
  <si>
    <t>WBS TZJV/2011/C/002/5752080</t>
  </si>
  <si>
    <t>124685735</t>
  </si>
  <si>
    <t>WBS DPRE/2013/C/DRD/5776411</t>
  </si>
  <si>
    <t>124685738</t>
  </si>
  <si>
    <t>WBS DYAK/2013/C/DM7/5783692</t>
  </si>
  <si>
    <t>124685739</t>
  </si>
  <si>
    <t>WBS DWWO/2013/C/838/5787961</t>
  </si>
  <si>
    <t>124685742</t>
  </si>
  <si>
    <t>WBS DPOR/2012/C/DRB/5700344</t>
  </si>
  <si>
    <t>124685745</t>
  </si>
  <si>
    <t>WBS DROS/2013/C/DM9/5772752</t>
  </si>
  <si>
    <t>124685748</t>
  </si>
  <si>
    <t>WBS DALB/2013/C/DM7/5774630</t>
  </si>
  <si>
    <t>124685751</t>
  </si>
  <si>
    <t>WBS DAME/2012/C/DN6/5708198</t>
  </si>
  <si>
    <t>124685754</t>
  </si>
  <si>
    <t>WBS DALT/2013/C/DN2/5728946</t>
  </si>
  <si>
    <t>124685757</t>
  </si>
  <si>
    <t>WBS DLIN/2013/C/DN1/5743841</t>
  </si>
  <si>
    <t>124685760</t>
  </si>
  <si>
    <t>WBS DAME/2013/C/DM6/5754262</t>
  </si>
  <si>
    <t>124685763</t>
  </si>
  <si>
    <t>WBS DAME/2013/C/DM6/5754263</t>
  </si>
  <si>
    <t>124685764</t>
  </si>
  <si>
    <t>WBS DPAR/2013/C/DN2/5779075</t>
  </si>
  <si>
    <t>124685765</t>
  </si>
  <si>
    <t>WBS DGRA/2013/C/DN1/5786016</t>
  </si>
  <si>
    <t>124685768</t>
  </si>
  <si>
    <t>WBS DOGD/2012/C/DN2/5697124</t>
  </si>
  <si>
    <t>124685771</t>
  </si>
  <si>
    <t>WBS DMET/2013/C/DM2/5709655</t>
  </si>
  <si>
    <t>124685774</t>
  </si>
  <si>
    <t>WBS DWOR/2013/C/DN4/5714480</t>
  </si>
  <si>
    <t>124685777</t>
  </si>
  <si>
    <t>WBS DMOA/2013/C/DUR/5739441</t>
  </si>
  <si>
    <t>124685780</t>
  </si>
  <si>
    <t>WBS DMOA/2013/C/DUR/5739463</t>
  </si>
  <si>
    <t>124685783</t>
  </si>
  <si>
    <t>WBS DSHE/2013/C/DN2/5760569</t>
  </si>
  <si>
    <t>124685786</t>
  </si>
  <si>
    <t>WBS DSHE/2013/C/DN2/5762299</t>
  </si>
  <si>
    <t>124685789</t>
  </si>
  <si>
    <t>WBS DSHE/2013/C/DN4/5765362</t>
  </si>
  <si>
    <t>124685792</t>
  </si>
  <si>
    <t>WBS DSTA/2012/C/DM9/5618524</t>
  </si>
  <si>
    <t>124685795</t>
  </si>
  <si>
    <t>WBS DALB/2012/C/DN4/5661935</t>
  </si>
  <si>
    <t>124685798</t>
  </si>
  <si>
    <t>WBS DPOR/2012/C/DM9/5681164</t>
  </si>
  <si>
    <t>124685801</t>
  </si>
  <si>
    <t>WBS DGRA/2012/C/DM9/5697796</t>
  </si>
  <si>
    <t>124685804</t>
  </si>
  <si>
    <t>WBS DWOR/2012/C/DN3/5700064</t>
  </si>
  <si>
    <t>124685807</t>
  </si>
  <si>
    <t>WBS DWOR/2012/C/DN3/5700068</t>
  </si>
  <si>
    <t>124685810</t>
  </si>
  <si>
    <t>WBS DWOR/2012/C/DN1/5717317</t>
  </si>
  <si>
    <t>124685813</t>
  </si>
  <si>
    <t>WBS DCED/2013/C/DRC/5784362</t>
  </si>
  <si>
    <t>124687355</t>
  </si>
  <si>
    <t>WBS DJOR/2013/C/004/5725341</t>
  </si>
  <si>
    <t>124687358</t>
  </si>
  <si>
    <t>WBS DBEN/2012/C/DM1/5671175</t>
  </si>
  <si>
    <t>124687360</t>
  </si>
  <si>
    <t>WBS DYAK/2013/C/DM6/5699460</t>
  </si>
  <si>
    <t>124687362</t>
  </si>
  <si>
    <t>WBS DYAK/2013/C/DRI/5766922</t>
  </si>
  <si>
    <t>124687364</t>
  </si>
  <si>
    <t>WBS TALB/2013/C/TM1/5755992</t>
  </si>
  <si>
    <t>124688009</t>
  </si>
  <si>
    <t>124695614</t>
  </si>
  <si>
    <t>WBS DDAL/2012/C/DM9/5668543</t>
  </si>
  <si>
    <t>124695617</t>
  </si>
  <si>
    <t>WBS DSTA/2013/C/DM6/5671886</t>
  </si>
  <si>
    <t>124695621</t>
  </si>
  <si>
    <t>WBS DYRE/2012/C/DM7/5678484</t>
  </si>
  <si>
    <t>124695624</t>
  </si>
  <si>
    <t>WBS DKLA/2012/C/DN1/5686886</t>
  </si>
  <si>
    <t>124695628</t>
  </si>
  <si>
    <t>WBS DAME/2013/C/DN2/5709656</t>
  </si>
  <si>
    <t>124695631</t>
  </si>
  <si>
    <t>WBS DKLA/2012/C/DN2/5713190</t>
  </si>
  <si>
    <t>124695634</t>
  </si>
  <si>
    <t>WBS DYRE/2013/C/DN2/5713990</t>
  </si>
  <si>
    <t>124695637</t>
  </si>
  <si>
    <t>WBS DSHE/2013/C/DN2/5755684</t>
  </si>
  <si>
    <t>124695640</t>
  </si>
  <si>
    <t>WBS DRIV/2012/C/DN2/5668460</t>
  </si>
  <si>
    <t>124695643</t>
  </si>
  <si>
    <t>WBS DROS/2012/C/DN2/5691450</t>
  </si>
  <si>
    <t>124695646</t>
  </si>
  <si>
    <t>WBS DKLA/2013/C/DM7/5737915</t>
  </si>
  <si>
    <t>124695649</t>
  </si>
  <si>
    <t>WBS DCED/2013/C/DUR/5747793</t>
  </si>
  <si>
    <t>124695652</t>
  </si>
  <si>
    <t>WBS DSHE/2013/C/DN2/5748013</t>
  </si>
  <si>
    <t>124695655</t>
  </si>
  <si>
    <t>WBS DSHE/2013/C/DN2/5750087</t>
  </si>
  <si>
    <t>124695656</t>
  </si>
  <si>
    <t>WBS DJOR/2013/D/DNY/5750136</t>
  </si>
  <si>
    <t>124695659</t>
  </si>
  <si>
    <t>WBS DPRE/2013/C/DRK/5767399</t>
  </si>
  <si>
    <t>124695660</t>
  </si>
  <si>
    <t>WBS DLAY/2013/C/DRD/5777409</t>
  </si>
  <si>
    <t>124695661</t>
  </si>
  <si>
    <t>WBS DJOR/2013/C/DN1/5785053</t>
  </si>
  <si>
    <t>124696394</t>
  </si>
  <si>
    <t>124702830</t>
  </si>
  <si>
    <t>WBS DOGD/2012/C/DN1/5674983</t>
  </si>
  <si>
    <t>124702832</t>
  </si>
  <si>
    <t>WBS DOGD/2012/C/DN1/5699133</t>
  </si>
  <si>
    <t>124704593</t>
  </si>
  <si>
    <t>WBS TIWY/2009/C/001/10044853</t>
  </si>
  <si>
    <t>124704604</t>
  </si>
  <si>
    <t>124704605</t>
  </si>
  <si>
    <t>124704606</t>
  </si>
  <si>
    <t>124704607</t>
  </si>
  <si>
    <t>124704608</t>
  </si>
  <si>
    <t>124704609</t>
  </si>
  <si>
    <t>124704610</t>
  </si>
  <si>
    <t>124704611</t>
  </si>
  <si>
    <t>124704843</t>
  </si>
  <si>
    <t>WBS DZSL/2013/C/813/10049752</t>
  </si>
  <si>
    <t>124705160</t>
  </si>
  <si>
    <t>WBS DPAR/2012/C/DN1/5710380</t>
  </si>
  <si>
    <t>124705161</t>
  </si>
  <si>
    <t>WBS DMON/2013/C/DM7/5775821</t>
  </si>
  <si>
    <t>124705162</t>
  </si>
  <si>
    <t>WBS DCAS/2013/C/DN2/5755329</t>
  </si>
  <si>
    <t>124707312</t>
  </si>
  <si>
    <t>124707313</t>
  </si>
  <si>
    <t>124707314</t>
  </si>
  <si>
    <t>124707315</t>
  </si>
  <si>
    <t>124707884</t>
  </si>
  <si>
    <t>WBS DMED/2013/C/DN2/5719363</t>
  </si>
  <si>
    <t>124707885</t>
  </si>
  <si>
    <t>WBS DMET/2013/D/DNY/5738475</t>
  </si>
  <si>
    <t>124707888</t>
  </si>
  <si>
    <t>WBS DROS/2013/C/DM6/5765417</t>
  </si>
  <si>
    <t>124707889</t>
  </si>
  <si>
    <t>WBS DRIC/2013/C/DN1/5790645</t>
  </si>
  <si>
    <t>124707890</t>
  </si>
  <si>
    <t>WBS DMED/2013/C/DM9/5792080</t>
  </si>
  <si>
    <t>124707893</t>
  </si>
  <si>
    <t>WBS DDAL/2012/C/DN2/5680950</t>
  </si>
  <si>
    <t>124707896</t>
  </si>
  <si>
    <t>WBS DMET/2013/C/DN1/5754622</t>
  </si>
  <si>
    <t>124707899</t>
  </si>
  <si>
    <t>WBS DCAS/2013/C/DN2/5771581</t>
  </si>
  <si>
    <t>124707902</t>
  </si>
  <si>
    <t>WBS DRIC/2013/C/DN1/5773405</t>
  </si>
  <si>
    <t>124707908</t>
  </si>
  <si>
    <t>WBS DROS/2013/C/DN2/5782991</t>
  </si>
  <si>
    <t>124707911</t>
  </si>
  <si>
    <t>WBS DGRA/2012/C/DN2/5711590</t>
  </si>
  <si>
    <t>124709614</t>
  </si>
  <si>
    <t>WBS DMON/2012/C/DN2/5724856</t>
  </si>
  <si>
    <t>124709617</t>
  </si>
  <si>
    <t>WBS DMET/2013/C/DM9/5752327</t>
  </si>
  <si>
    <t>124709620</t>
  </si>
  <si>
    <t>WBS DMET/2013/C/DN1/5759085</t>
  </si>
  <si>
    <t>124709623</t>
  </si>
  <si>
    <t>WBS DMON/2013/C/DN1/5762001</t>
  </si>
  <si>
    <t>124709626</t>
  </si>
  <si>
    <t>WBS DMON/2013/C/DM9/5774149</t>
  </si>
  <si>
    <t>124709627</t>
  </si>
  <si>
    <t>WBS DMON/2013/C/DN1/5792021</t>
  </si>
  <si>
    <t>124709630</t>
  </si>
  <si>
    <t>WBS DOGD/2013/C/DN2/5702743</t>
  </si>
  <si>
    <t>124709633</t>
  </si>
  <si>
    <t>WBS DCAS/2013/C/DN1/5725066</t>
  </si>
  <si>
    <t>124709636</t>
  </si>
  <si>
    <t>WBS DRAW/2013/C/DN1/5769872</t>
  </si>
  <si>
    <t>124709637</t>
  </si>
  <si>
    <t>WBS DCAS/2013/D/DNY/5780840</t>
  </si>
  <si>
    <t>124709640</t>
  </si>
  <si>
    <t>WBS DPAR/2013/C/DN1/5781102</t>
  </si>
  <si>
    <t>124709643</t>
  </si>
  <si>
    <t>WBS DLAY/2010/C/DRB/5496886</t>
  </si>
  <si>
    <t>124709646</t>
  </si>
  <si>
    <t>WBS DLAY/2010/C/DRB/5496914</t>
  </si>
  <si>
    <t>124709649</t>
  </si>
  <si>
    <t>WBS DBEN/2012/C/DN2/5695574</t>
  </si>
  <si>
    <t>124709652</t>
  </si>
  <si>
    <t>WBS DBEN/2013/C/DN1/5769276</t>
  </si>
  <si>
    <t>124709655</t>
  </si>
  <si>
    <t>WBS DAME/2013/C/DN2/5780451</t>
  </si>
  <si>
    <t>124709656</t>
  </si>
  <si>
    <t>WBS DALB/2013/C/DM1/5795125</t>
  </si>
  <si>
    <t>124709805</t>
  </si>
  <si>
    <t>WBS DMET/2013/C/DRB/5794930</t>
  </si>
  <si>
    <t>124711830</t>
  </si>
  <si>
    <t>WBS DSHE/2013/C/DM9/5765198</t>
  </si>
  <si>
    <t>124711841</t>
  </si>
  <si>
    <t>WBS DRIC/2012/C/003/ESA</t>
  </si>
  <si>
    <t>124712239</t>
  </si>
  <si>
    <t>WBS CPRY/2011/C/003/329065</t>
  </si>
  <si>
    <t>124712241</t>
  </si>
  <si>
    <t>WBS CPRY/2011/C/003/329255</t>
  </si>
  <si>
    <t>124712243</t>
  </si>
  <si>
    <t>WBS CPRY/2010/C/001/327381</t>
  </si>
  <si>
    <t>124725996</t>
  </si>
  <si>
    <t>124735838</t>
  </si>
  <si>
    <t>124735985</t>
  </si>
  <si>
    <t>124712256</t>
  </si>
  <si>
    <t>DJOR/2011/C/012/ESA</t>
  </si>
  <si>
    <t>DZCE/2009/C/005/10038742</t>
  </si>
  <si>
    <t>TORE/2011/C/002/10044636</t>
  </si>
  <si>
    <t>DJOR/2013/C/DN2/5741710</t>
  </si>
  <si>
    <t>DALB/2012/C/DN1/5697783</t>
  </si>
  <si>
    <t>DCED/2013/C/DN4/5754709</t>
  </si>
  <si>
    <t>DCAS/2013/C/DN1/5758718</t>
  </si>
  <si>
    <t>DSTA/2012/C/DN6/5615770</t>
  </si>
  <si>
    <t>DALB/2012/C/DN1/5635978</t>
  </si>
  <si>
    <t>DSTA/2012/C/DN6/5646713</t>
  </si>
  <si>
    <t>DJOR/2012/C/DM9/5688172</t>
  </si>
  <si>
    <t>DYAK/2013/C/DM6/5699299</t>
  </si>
  <si>
    <t>DYAK/2013/C/DM6/5699305</t>
  </si>
  <si>
    <t>DJOR/2012/C/DM9/5704047</t>
  </si>
  <si>
    <t>DOGD/2013/C/DN2/5760371</t>
  </si>
  <si>
    <t>DPAR/2013/C/DM2/5763397</t>
  </si>
  <si>
    <t>DROS/2013/C/DN1/5785329</t>
  </si>
  <si>
    <t>DSHE/2013/C/DN4/5763441</t>
  </si>
  <si>
    <t>DCAS/2013/C/DM9/5770504</t>
  </si>
  <si>
    <t>DCOD/2013/C/DN1/5784280</t>
  </si>
  <si>
    <t>DLAR/2013/C/DN1/5720030</t>
  </si>
  <si>
    <t>DAME/2013/C/DN2/5749535</t>
  </si>
  <si>
    <t>DEVA/2013/C/DN1/5763521</t>
  </si>
  <si>
    <t>DDOU/2013/C/DN2/5767138</t>
  </si>
  <si>
    <t>DAME/2013/C/DN2/5770335</t>
  </si>
  <si>
    <t>DOGD/2012/C/DN2/5673020</t>
  </si>
  <si>
    <t>DPOR/2012/C/DM9/5690384</t>
  </si>
  <si>
    <t>DWOR/2012/C/DN3/5696032</t>
  </si>
  <si>
    <t>DJOR/2012/C/DM2/5715398</t>
  </si>
  <si>
    <t>DJOR/2012/C/DN2/5715402</t>
  </si>
  <si>
    <t>DLAY/2012/C/DM9/5724245</t>
  </si>
  <si>
    <t>DWOR/2013/C/DN4/5737477</t>
  </si>
  <si>
    <t>DWOR/2013/C/DN2/5739265</t>
  </si>
  <si>
    <t>DWOR/2013/C/DN2/5746423</t>
  </si>
  <si>
    <t>DWOR/2013/C/DN1/5746958</t>
  </si>
  <si>
    <t>DWOR/2013/C/DM9/5752669</t>
  </si>
  <si>
    <t>DWOR/2013/C/DN1/5763614</t>
  </si>
  <si>
    <t>DOGD/2013/C/DN2/5781126</t>
  </si>
  <si>
    <t>DKLA/2012/C/DN1/5605958</t>
  </si>
  <si>
    <t>DSTA/2012/C/DN1/5639299</t>
  </si>
  <si>
    <t>DALB/2012/C/DN1/5657796</t>
  </si>
  <si>
    <t>DALB/2012/C/DN2/5658748</t>
  </si>
  <si>
    <t>DSTA/2011/C/DM9/5546112</t>
  </si>
  <si>
    <t>DSTA/2012/C/DN2/5692969</t>
  </si>
  <si>
    <t>DMOA/2013/C/DN1/5763291</t>
  </si>
  <si>
    <t>DALB/2013/C/DM1/5780407</t>
  </si>
  <si>
    <t>TAST/2013/C/TRE/5786297</t>
  </si>
  <si>
    <t>DMOA/2012/C/DN2/5684395</t>
  </si>
  <si>
    <t>TZJV/2011/C/002/5752080</t>
  </si>
  <si>
    <t>DPRE/2013/C/DRD/5776411</t>
  </si>
  <si>
    <t>DYAK/2013/C/DM7/5783692</t>
  </si>
  <si>
    <t>DWWO/2013/C/838/5787961</t>
  </si>
  <si>
    <t>DPOR/2012/C/DRB/5700344</t>
  </si>
  <si>
    <t>DROS/2013/C/DM9/5772752</t>
  </si>
  <si>
    <t>DALB/2013/C/DM7/5774630</t>
  </si>
  <si>
    <t>DAME/2012/C/DN6/5708198</t>
  </si>
  <si>
    <t>DALT/2013/C/DN2/5728946</t>
  </si>
  <si>
    <t>DLIN/2013/C/DN1/5743841</t>
  </si>
  <si>
    <t>DAME/2013/C/DM6/5754262</t>
  </si>
  <si>
    <t>DAME/2013/C/DM6/5754263</t>
  </si>
  <si>
    <t>DPAR/2013/C/DN2/5779075</t>
  </si>
  <si>
    <t>DGRA/2013/C/DN1/5786016</t>
  </si>
  <si>
    <t>DOGD/2012/C/DN2/5697124</t>
  </si>
  <si>
    <t>DMET/2013/C/DM2/5709655</t>
  </si>
  <si>
    <t>DWOR/2013/C/DN4/5714480</t>
  </si>
  <si>
    <t>DMOA/2013/C/DUR/5739441</t>
  </si>
  <si>
    <t>DMOA/2013/C/DUR/5739463</t>
  </si>
  <si>
    <t>DSHE/2013/C/DN2/5760569</t>
  </si>
  <si>
    <t>DSHE/2013/C/DN2/5762299</t>
  </si>
  <si>
    <t>DSHE/2013/C/DN4/5765362</t>
  </si>
  <si>
    <t>DSTA/2012/C/DM9/5618524</t>
  </si>
  <si>
    <t>DALB/2012/C/DN4/5661935</t>
  </si>
  <si>
    <t>DPOR/2012/C/DM9/5681164</t>
  </si>
  <si>
    <t>DGRA/2012/C/DM9/5697796</t>
  </si>
  <si>
    <t>DWOR/2012/C/DN3/5700064</t>
  </si>
  <si>
    <t>DWOR/2012/C/DN3/5700068</t>
  </si>
  <si>
    <t>DWOR/2012/C/DN1/5717317</t>
  </si>
  <si>
    <t>DCED/2013/C/DRC/5784362</t>
  </si>
  <si>
    <t>DJOR/2013/C/004/5725341</t>
  </si>
  <si>
    <t>DBEN/2012/C/DM1/5671175</t>
  </si>
  <si>
    <t>DYAK/2013/C/DM6/5699460</t>
  </si>
  <si>
    <t>DYAK/2013/C/DRI/5766922</t>
  </si>
  <si>
    <t>TALB/2013/C/TM1/5755992</t>
  </si>
  <si>
    <t>DDAL/2012/C/DM9/5668543</t>
  </si>
  <si>
    <t>DSTA/2013/C/DM6/5671886</t>
  </si>
  <si>
    <t>DYRE/2012/C/DM7/5678484</t>
  </si>
  <si>
    <t>DKLA/2012/C/DN1/5686886</t>
  </si>
  <si>
    <t>DAME/2013/C/DN2/5709656</t>
  </si>
  <si>
    <t>DKLA/2012/C/DN2/5713190</t>
  </si>
  <si>
    <t>DYRE/2013/C/DN2/5713990</t>
  </si>
  <si>
    <t>DSHE/2013/C/DN2/5755684</t>
  </si>
  <si>
    <t>DRIV/2012/C/DN2/5668460</t>
  </si>
  <si>
    <t>DROS/2012/C/DN2/5691450</t>
  </si>
  <si>
    <t>DKLA/2013/C/DM7/5737915</t>
  </si>
  <si>
    <t>DCED/2013/C/DUR/5747793</t>
  </si>
  <si>
    <t>DSHE/2013/C/DN2/5748013</t>
  </si>
  <si>
    <t>DSHE/2013/C/DN2/5750087</t>
  </si>
  <si>
    <t>DJOR/2013/D/DNY/5750136</t>
  </si>
  <si>
    <t>DPRE/2013/C/DRK/5767399</t>
  </si>
  <si>
    <t>DLAY/2013/C/DRD/5777409</t>
  </si>
  <si>
    <t>DJOR/2013/C/DN1/5785053</t>
  </si>
  <si>
    <t>DOGD/2012/C/DN1/5674983</t>
  </si>
  <si>
    <t>DOGD/2012/C/DN1/5699133</t>
  </si>
  <si>
    <t>TIWY/2009/C/001/10044853</t>
  </si>
  <si>
    <t>DZSL/2013/C/813/10049752</t>
  </si>
  <si>
    <t>DPAR/2012/C/DN1/5710380</t>
  </si>
  <si>
    <t>DMON/2013/C/DM7/5775821</t>
  </si>
  <si>
    <t>DCAS/2013/C/DN2/5755329</t>
  </si>
  <si>
    <t>DMED/2013/C/DN2/5719363</t>
  </si>
  <si>
    <t>DMET/2013/D/DNY/5738475</t>
  </si>
  <si>
    <t>DROS/2013/C/DM6/5765417</t>
  </si>
  <si>
    <t>DRIC/2013/C/DN1/5790645</t>
  </si>
  <si>
    <t>DMED/2013/C/DM9/5792080</t>
  </si>
  <si>
    <t>DDAL/2012/C/DN2/5680950</t>
  </si>
  <si>
    <t>DMET/2013/C/DN1/5754622</t>
  </si>
  <si>
    <t>DCAS/2013/C/DN2/5771581</t>
  </si>
  <si>
    <t>DRIC/2013/C/DN1/5773405</t>
  </si>
  <si>
    <t>DROS/2013/C/DN2/5782991</t>
  </si>
  <si>
    <t>DGRA/2012/C/DN2/5711590</t>
  </si>
  <si>
    <t>DMON/2012/C/DN2/5724856</t>
  </si>
  <si>
    <t>DMET/2013/C/DM9/5752327</t>
  </si>
  <si>
    <t>DMET/2013/C/DN1/5759085</t>
  </si>
  <si>
    <t>DMON/2013/C/DN1/5762001</t>
  </si>
  <si>
    <t>DMON/2013/C/DM9/5774149</t>
  </si>
  <si>
    <t>DMON/2013/C/DN1/5792021</t>
  </si>
  <si>
    <t>DOGD/2013/C/DN2/5702743</t>
  </si>
  <si>
    <t>DCAS/2013/C/DN1/5725066</t>
  </si>
  <si>
    <t>DRAW/2013/C/DN1/5769872</t>
  </si>
  <si>
    <t>DCAS/2013/D/DNY/5780840</t>
  </si>
  <si>
    <t>DPAR/2013/C/DN1/5781102</t>
  </si>
  <si>
    <t>DLAY/2010/C/DRB/5496886</t>
  </si>
  <si>
    <t>DLAY/2010/C/DRB/5496914</t>
  </si>
  <si>
    <t>DBEN/2012/C/DN2/5695574</t>
  </si>
  <si>
    <t>DBEN/2013/C/DN1/5769276</t>
  </si>
  <si>
    <t>DAME/2013/C/DN2/5780451</t>
  </si>
  <si>
    <t>DALB/2013/C/DM1/5795125</t>
  </si>
  <si>
    <t>DMET/2013/C/DRB/5794930</t>
  </si>
  <si>
    <t>DSHE/2013/C/DM9/5765198</t>
  </si>
  <si>
    <t>DRIC/2012/C/003/ESA</t>
  </si>
  <si>
    <t>CPRY/2011/C/003/329065</t>
  </si>
  <si>
    <t>CPRY/2011/C/003/329255</t>
  </si>
  <si>
    <t>CPRY/2010/C/001/327381</t>
  </si>
  <si>
    <t>SHTN/2013/C/015</t>
  </si>
  <si>
    <t>U2 X-Over Expansion Joint at LP Hood</t>
  </si>
  <si>
    <t>1072</t>
  </si>
  <si>
    <t>Brighton 21: Snowbird Add 3.5 MVA - ESA</t>
  </si>
  <si>
    <t>DJOR/2011/C/012</t>
  </si>
  <si>
    <t>Brighton 21: Snowbird Add 3.5 MVA</t>
  </si>
  <si>
    <t>Cedar City Area - Increase Capacity Eng.</t>
  </si>
  <si>
    <t>DZCE/2009/C/005</t>
  </si>
  <si>
    <t>Cedar City Area - Increase Capacity</t>
  </si>
  <si>
    <t>State of ORE NERC CIPS for CCA Meters</t>
  </si>
  <si>
    <t>TORE/2011/C/002</t>
  </si>
  <si>
    <t>INTERSECTIONS LIGHTS FOR PEDESTRIAN XING</t>
  </si>
  <si>
    <t>COR: AVERY TOWNHOUSES   6 METERS</t>
  </si>
  <si>
    <t>CLM11 BRENT CARTER IRRIGATION PUMP</t>
  </si>
  <si>
    <t>CAS 5H270 JESSE ERNST 5515 OKEEPA ROAD</t>
  </si>
  <si>
    <t>MILL CITY ST LT - SE CORNER 4TH &amp; KINGWD</t>
  </si>
  <si>
    <t>RES: 41278 CUT OFF DR. LACOMB. OH TO UG</t>
  </si>
  <si>
    <t>MLCTY - SE KINGWD &amp; 3RD</t>
  </si>
  <si>
    <t>SECONDARY UPGRADE; 2214E 5340S, HOLLADAY</t>
  </si>
  <si>
    <t>JER:FRONTIER:NEW POLES:4Y1:02116015.0</t>
  </si>
  <si>
    <t>JER:FRONTIER:NEW POLES:4Y1:02115015.0</t>
  </si>
  <si>
    <t>DMP12 MOVE DOWN GUY 2 SPANS TO THE EAST</t>
  </si>
  <si>
    <t>(C) STAKER &amp;PARSON CO 2350 S 1900 W</t>
  </si>
  <si>
    <t>PKC14/CONVERT OH TO UG/333 PARK AVE</t>
  </si>
  <si>
    <t>FAIRRINGTON NEW OH SVC XXXX DEVILS KNOB</t>
  </si>
  <si>
    <t>GLENN CEDERBERG, 539 E RIVER RD,FIRTH,ID</t>
  </si>
  <si>
    <t>EV:5H620:PHILLIPS--5090 LATHROP</t>
  </si>
  <si>
    <t>COD: MARY GREEN ABT 61 RD 6 UT NEW HOME</t>
  </si>
  <si>
    <t>LAR 5H46 1773 RIVERSIDE DR NEW HOME LNX</t>
  </si>
  <si>
    <t>OLD MILL WOODWORK UPGRADE 115E200S WALLS</t>
  </si>
  <si>
    <t>EVA13 DAN STOUDT 105 FREEDOM LN EVA.</t>
  </si>
  <si>
    <t>DOU,9H480:BASIN ELECTRIC COM TOWER</t>
  </si>
  <si>
    <t>RELIABLE ELECTRICAL 7800 2000 W BENJAMIN</t>
  </si>
  <si>
    <t>SEASONS ASSISTED LIVING</t>
  </si>
  <si>
    <t>TIM YOUNG:RELOCATE POLE:6720 NE 13TH AVE</t>
  </si>
  <si>
    <t>WOR 4H102: HUNTINGTON RATTLESNAKE FED #2</t>
  </si>
  <si>
    <t>UNN15: SUNSTONE OH 2 UG-6832 S. STATE ST</t>
  </si>
  <si>
    <t>FAR11-JOSEPH JARDINE-1099 S.200 E.FMNGTN</t>
  </si>
  <si>
    <t>MAN 9H12: MATT LENTSCH</t>
  </si>
  <si>
    <t>WOR 4H102: CITY OF WORLAND FLASHING LITE</t>
  </si>
  <si>
    <t>GRE 7H670: SEWELL INVESTMENTS</t>
  </si>
  <si>
    <t>BAS 1142: JERRY LEWIS</t>
  </si>
  <si>
    <t>THE 7H690: HOT SPRINGS COUNTY HOSPITAL</t>
  </si>
  <si>
    <t>BAS 1142: SHANE</t>
  </si>
  <si>
    <t>(C) GIBSON GREEN ACRES 4700 W 429 S</t>
  </si>
  <si>
    <t>RON TAYLOR 26048 DREWS RD SPRAGUE RIVER</t>
  </si>
  <si>
    <t>SCIO - JAMES S PRESTON - 38711 SHILLING</t>
  </si>
  <si>
    <t>SWE: OH TO UG: 27584 RIGGS HILL RD. FOST</t>
  </si>
  <si>
    <t>LEB: SVC TO SHOP:34155 E LACOMB RD.</t>
  </si>
  <si>
    <t>MEHAMA - DAVIDSON AUTO - 21385 N SANTIAM</t>
  </si>
  <si>
    <t>MLCTY - BLAINE GRASSMAN - 1252 SE 4TH AV</t>
  </si>
  <si>
    <t>DHAARSHINI BEGAYE, 3RD PARTY AGREEMENT</t>
  </si>
  <si>
    <t>VIN:4M16:DIST UB:PARK &amp; RIDE(HICKORY ST)</t>
  </si>
  <si>
    <t>061084:SGRLF:RPL "B" POLE:1/3:WIRELESS</t>
  </si>
  <si>
    <t>NED ALTON, 2720 E. BENCH RD, NEW SHOP</t>
  </si>
  <si>
    <t>KRN11 5400 S 7000 W/GRAPHITE MTR STATION</t>
  </si>
  <si>
    <t>TZJV/2011/C/002</t>
  </si>
  <si>
    <t>Hexcel - New 138 kV Load Interconnection</t>
  </si>
  <si>
    <t>FPIA FP 285203 RPL TRANSFORMER CLF12</t>
  </si>
  <si>
    <t>NRPK:5Y356:REROUTE SVC/CLEARANCE:ROZA VI</t>
  </si>
  <si>
    <t>DWAS/2013/C/DM7</t>
  </si>
  <si>
    <t>UMAP:5W105:RPL LEAK PADTRANSF:044580</t>
  </si>
  <si>
    <t>DORE/2013/C/838</t>
  </si>
  <si>
    <t>Oregon Rpl Leak Weep Dist UG Trnsf 2013</t>
  </si>
  <si>
    <t>LNCN 5P424 REPL LEAKING TRANS NORDSTROMS</t>
  </si>
  <si>
    <t>ALLEN SCHMIDT RMV TR CNTCT FERGUSON LN</t>
  </si>
  <si>
    <t>4M79:PUC AUDIT:B COND:640 W ROSE ST.LEB</t>
  </si>
  <si>
    <t>LINDON CITY</t>
  </si>
  <si>
    <t>HICKS BARN 63441 E TOWNSEND, CEDARVILLE</t>
  </si>
  <si>
    <t>FERNWOOD SUBD:30 LOTS:W.DVLS LAKE BLVD</t>
  </si>
  <si>
    <t>JER ORE12 #264907 JU MAKE READY 1220S OR</t>
  </si>
  <si>
    <t>DUTH/2013/C/DM6</t>
  </si>
  <si>
    <t>JER ORE12 #264910 JU MAKE READY 380E ORE</t>
  </si>
  <si>
    <t>HEN 11 / SUMMIT COUNTY / 3455 S ECHO RD</t>
  </si>
  <si>
    <t>OPQ:MEAGHER:1680 E JONES CRK RD:GRANTS P</t>
  </si>
  <si>
    <t>(DC) WEST HAVEN CEMETARY_1550S2350W</t>
  </si>
  <si>
    <t>MET VLY11 ACC ORCHARD PARK 3808 S WEST T</t>
  </si>
  <si>
    <t>MAN 9H12: HOWARD WILDMAN, 220 W RIVER RD</t>
  </si>
  <si>
    <t>WIT11, 3 PH.LNX CONVERTED 1 PH.VERT. LNX</t>
  </si>
  <si>
    <t>WIT11, 3 PH.OVH LNX REMOVAL,DESERT CREEK</t>
  </si>
  <si>
    <t>L.D.HARVEY, 4648 E 9TH N, IDAHO FALLS</t>
  </si>
  <si>
    <t>FREEDOM INVESTMENTS,2523 E SUNNYSIDE,IF</t>
  </si>
  <si>
    <t>CODY ECK, 2175 N 45TH E,IDAHO FALLS, ID</t>
  </si>
  <si>
    <t>TURNER-CHURCH OF GOD 7TH DAY-7478 STAYTN</t>
  </si>
  <si>
    <t>JEFFSN - SANTIAM FARMS -3233 BUENA VISTA</t>
  </si>
  <si>
    <t>R&amp;H CONST NE BROADWAY RELO OH 1P PRIMARY</t>
  </si>
  <si>
    <t>DM9 KRUGER REL PADMNT 790 BARKER DR MLN</t>
  </si>
  <si>
    <t>WOR 4H102: ENDURO, CHAMBERS STATE #6-36</t>
  </si>
  <si>
    <t>WOR 4H102: ENDURO, NOWATER CRK #23</t>
  </si>
  <si>
    <t>THE 1042: RAY DEVRIES 187 LANE 7</t>
  </si>
  <si>
    <t>FPIB, 183000 REPLACE BAD POLE</t>
  </si>
  <si>
    <t>DRAPER CITY - 13200 SO RELO</t>
  </si>
  <si>
    <t>RDD-5D228-855 SW 7TH ST-SERVICE RELOCATE</t>
  </si>
  <si>
    <t>JER:FRONTIER:NEW POLES:4Y1:02115016.0</t>
  </si>
  <si>
    <t>STM:YAK:DIST:4/4/13:RAIN</t>
  </si>
  <si>
    <t>DWAS/2013/C/DRI</t>
  </si>
  <si>
    <t>VIN:4M16:TRANSMISSION:PARK AND RIDE</t>
  </si>
  <si>
    <t>TORE/2013/C/TM1</t>
  </si>
  <si>
    <t>DAL/REMOVE ST LT POLE BRIDALWOOD/HWY 223</t>
  </si>
  <si>
    <t>MLCTY - FRONTIER TELCO - 49971 KINGWOOD</t>
  </si>
  <si>
    <t>GRH-5G7-6408 OLD HWY 99-CLERANCE VIOLAT.</t>
  </si>
  <si>
    <t>FARRIS:UPGRADE SVC OH/UG:2831 HARVARD ST</t>
  </si>
  <si>
    <t>ELBERTA CITY</t>
  </si>
  <si>
    <t>NORTHCUTT 24441 MALIN SIDING RD, MALIN</t>
  </si>
  <si>
    <t>LUC-5G21-18035 GAZELLE CALLAHAN RD-DN2</t>
  </si>
  <si>
    <t>CENTURY LINK, 1740 N BRAMBLE, IF, ID</t>
  </si>
  <si>
    <t>SHO:WCM342:VERIZON, COPPER MNT, NEW SVC</t>
  </si>
  <si>
    <t>DN2:CITY OF CANYONVILLE: WATER TREATMENT</t>
  </si>
  <si>
    <t>SVC CLRNC VIO 5L46 RSS 1891 EUCLID AVE</t>
  </si>
  <si>
    <t>ENO12 RMP REPLACE DETERIORATED UG CABLE</t>
  </si>
  <si>
    <t>COMORE LOMA WATER, 6190 E SAGEWOOD DR,IF</t>
  </si>
  <si>
    <t>COMORE LOMA WATER - 6526 BIG BEND DR.,IF</t>
  </si>
  <si>
    <t>TMP:BRAD REYNOLDS CONST.1830 PARK AVE</t>
  </si>
  <si>
    <t>PRS12 REPLACE POLE AND REMOVE LINE.</t>
  </si>
  <si>
    <t>DIDA/2013/C/DRK</t>
  </si>
  <si>
    <t>FIX RISER ON POLE 756 ANN ST CLEARFIELD</t>
  </si>
  <si>
    <t>GEW: SJD11 / INSTALL SERVICE RISER</t>
  </si>
  <si>
    <t>ANTHONY MARLER 2025 HERITAGE DR,CKTPLC13</t>
  </si>
  <si>
    <t>ANNA BRAVARD NEW HOME 7881W 900S WARREN</t>
  </si>
  <si>
    <t>Wyoming Wind Upgrade Phase 1 Prelim Eng</t>
  </si>
  <si>
    <t>TIWY/2009/C/001</t>
  </si>
  <si>
    <t>Wyoming Wind Upgrade Phase 1</t>
  </si>
  <si>
    <t>Grow: Rpl Bird Guard</t>
  </si>
  <si>
    <t>JILL LIDDELL-2056 SAMAK PARK CT,KAMAS UT</t>
  </si>
  <si>
    <t>GCE12 SECONDARY PL TO CORRECT CLEARANCE</t>
  </si>
  <si>
    <t>DIDA/2013/C/DM7</t>
  </si>
  <si>
    <t>CAS 5H406 MAGNABLEND 224 HUDSON STREET</t>
  </si>
  <si>
    <t>JCK-5R285-EMPLOYEE HOUSING-3502 BRITT</t>
  </si>
  <si>
    <t>MET,TMP,GRN13,ICO CONST,2900 LEHMAN,WVC</t>
  </si>
  <si>
    <t>WIN:5U15:JER MAKE READY WK:2606/369510</t>
  </si>
  <si>
    <t>RUDY:UG RELOCATE:826 RIDGEWAY CIR:MED</t>
  </si>
  <si>
    <t>DAL/FOWLER COMMERCIAL BACKBONE LNX</t>
  </si>
  <si>
    <t>DEV CTN18 DWIGHT THOLEN 433 S 500 E</t>
  </si>
  <si>
    <t>CA:5H388:VERIZON WIRELESS--1 COLISEUM</t>
  </si>
  <si>
    <t>MOR 11____JOHANSEN</t>
  </si>
  <si>
    <t>DN2 RUSA NEW LIFT STATION 858 KEADY CT</t>
  </si>
  <si>
    <t>RON HARMON:LOAD CHANGE:284 WARDS CREEK</t>
  </si>
  <si>
    <t>DOUG TAYLOR 25 W CEMETERY RD PARIS IDA.</t>
  </si>
  <si>
    <t>MET CTN14 ACC FERRAN CONSTR 1431E 3900S</t>
  </si>
  <si>
    <t>MET CTN14 GEW 1431 E. 3900 S. PERM POWER</t>
  </si>
  <si>
    <t>JASON MERRITT:233 N 100 WEST BENNINGTON</t>
  </si>
  <si>
    <t>DAVID BAGLEY:1717 CEDAR RD REMOVAL</t>
  </si>
  <si>
    <t>DIDA/2013/C/DM9</t>
  </si>
  <si>
    <t>MONSANTO:BLACKFOOT RVR RD SODA SPRINGS</t>
  </si>
  <si>
    <t>THE SUMMIT SERIES   1323 N 5900 E  EDEN</t>
  </si>
  <si>
    <t>CAS:5H208 MIKE ATKINSON 9940 OSAGE</t>
  </si>
  <si>
    <t>BAR:5H499: STONE RANCH, SERVICE UPGRADE</t>
  </si>
  <si>
    <t>CAS 5H232 CASPAR BUILDING TEMP &lt;1 YEAR</t>
  </si>
  <si>
    <t>DWYO/2013/D/DNY</t>
  </si>
  <si>
    <t>OKY 11 / DARI THACKER / 5225 SR 32, OAKL</t>
  </si>
  <si>
    <t>FPIA 197282 RPLC 3 PHASE ENCLOSURE</t>
  </si>
  <si>
    <t>FPIA 191200 RPLC 3 PHASE ENCLOSURE</t>
  </si>
  <si>
    <t>T-MOBILE 62677 AWBREY BUTTE RD</t>
  </si>
  <si>
    <t>WHIT ROSS 1509 SW KNOLL AVE</t>
  </si>
  <si>
    <t>SPRING HARVEST LOT 2, SS</t>
  </si>
  <si>
    <t>HVW-4M180-WEST HILLS RD WIDENING-CVLS-PL</t>
  </si>
  <si>
    <t>ATF FP184601 1671 S 4370 W REP XFMR</t>
  </si>
  <si>
    <t>MERILL HANNY FARMS,1061 E 1000 N,SHELLEY</t>
  </si>
  <si>
    <t>Delta Egg Farm Incr Load Service - ESA</t>
  </si>
  <si>
    <t>DRIC/2012/C/003</t>
  </si>
  <si>
    <t>Delta Egg Farm Increase Load Service</t>
  </si>
  <si>
    <t>Park City Service Center Asphalt-Front S</t>
  </si>
  <si>
    <t>CPRY/2011/C/003</t>
  </si>
  <si>
    <t>Douglas SC Inst Road Base/Asphalt Pkg Lt</t>
  </si>
  <si>
    <t>1777</t>
  </si>
  <si>
    <t>Clatsop Ops Material Shed Design Eng Svc</t>
  </si>
  <si>
    <t>ORD FACILITY43</t>
  </si>
  <si>
    <t>ORD FACILITY61</t>
  </si>
  <si>
    <t>ORD FACILITY28</t>
  </si>
  <si>
    <t>CCtr 10483</t>
  </si>
  <si>
    <t>000282</t>
  </si>
  <si>
    <t>Park City SC, 6280 Silver Creek Dr- faci</t>
  </si>
  <si>
    <t>005404</t>
  </si>
  <si>
    <t>Douglas SC, 200 S 3rd - Facilities</t>
  </si>
  <si>
    <t>563000</t>
  </si>
  <si>
    <t>Clatsop SC, 2340 SE Dolphin - Facilities</t>
  </si>
  <si>
    <t>101000</t>
  </si>
  <si>
    <t>Clear Write-Off Asset Fac. CPRY/10/C/001/327381</t>
  </si>
  <si>
    <t>124968234</t>
  </si>
  <si>
    <t>124997635</t>
  </si>
  <si>
    <t>WBS DALB/2012/C/DN2/5661193</t>
  </si>
  <si>
    <t>124992966</t>
  </si>
  <si>
    <t>124992967</t>
  </si>
  <si>
    <t>124992968</t>
  </si>
  <si>
    <t>124997644</t>
  </si>
  <si>
    <t>WBS DALB/2013/C/DM9/5756250</t>
  </si>
  <si>
    <t>124997705</t>
  </si>
  <si>
    <t>WBS DALB/2013/C/DM9/5791794</t>
  </si>
  <si>
    <t>124985548</t>
  </si>
  <si>
    <t>WBS DALB/2013/C/DN2/5734961</t>
  </si>
  <si>
    <t>124985570</t>
  </si>
  <si>
    <t>WBS DALB/2013/C/DN2/5791799</t>
  </si>
  <si>
    <t>124972216</t>
  </si>
  <si>
    <t>WBS DALT/2010/C/DRC/5490791</t>
  </si>
  <si>
    <t>124966055</t>
  </si>
  <si>
    <t>WBS DAME/2013/C/DM9/5750648</t>
  </si>
  <si>
    <t>124996691</t>
  </si>
  <si>
    <t>WBS DAME/2013/C/DN1/5757152</t>
  </si>
  <si>
    <t>124985539</t>
  </si>
  <si>
    <t>WBS DAME/2013/C/DN1/5793930</t>
  </si>
  <si>
    <t>124997731</t>
  </si>
  <si>
    <t>WBS DAME/2013/C/DN2/5758382</t>
  </si>
  <si>
    <t>124996697</t>
  </si>
  <si>
    <t>WBS DAME/2013/C/DN2/5770506</t>
  </si>
  <si>
    <t>124985606</t>
  </si>
  <si>
    <t>WBS DAME/2013/C/DN7/5800664</t>
  </si>
  <si>
    <t>124992985</t>
  </si>
  <si>
    <t>124966107</t>
  </si>
  <si>
    <t>WBS DBEN/2013/C/DN1/5772748</t>
  </si>
  <si>
    <t>124997632</t>
  </si>
  <si>
    <t>WBS DCAS/2012/C/DN1/5642899</t>
  </si>
  <si>
    <t>124996685</t>
  </si>
  <si>
    <t>WBS DCAS/2013/C/DN1/5776635</t>
  </si>
  <si>
    <t>125012198</t>
  </si>
  <si>
    <t>125027154</t>
  </si>
  <si>
    <t>124985569</t>
  </si>
  <si>
    <t>WBS DCAS/2013/C/DN2/5785026</t>
  </si>
  <si>
    <t>124980468</t>
  </si>
  <si>
    <t>124966061</t>
  </si>
  <si>
    <t>WBS DCOO/2012/C/DN1/5699261</t>
  </si>
  <si>
    <t>124992975</t>
  </si>
  <si>
    <t>124992976</t>
  </si>
  <si>
    <t>124992971</t>
  </si>
  <si>
    <t>124992972</t>
  </si>
  <si>
    <t>124992974</t>
  </si>
  <si>
    <t>124997613</t>
  </si>
  <si>
    <t>WBS DCRE/2013/C/DN1/5728735</t>
  </si>
  <si>
    <t>124972290</t>
  </si>
  <si>
    <t>WBS DDOU/2012/C/DN1/5710052</t>
  </si>
  <si>
    <t>124972296</t>
  </si>
  <si>
    <t>WBS DDOU/2012/C/DN4/5716823</t>
  </si>
  <si>
    <t>124972264</t>
  </si>
  <si>
    <t>WBS DDOU/2013/C/DN4/5779722</t>
  </si>
  <si>
    <t>124996342</t>
  </si>
  <si>
    <t>WBS DEVA/2012/C/002/10046293</t>
  </si>
  <si>
    <t>124996343</t>
  </si>
  <si>
    <t>WBS DEVA/2012/C/002/10046294</t>
  </si>
  <si>
    <t>124996344</t>
  </si>
  <si>
    <t>WBS DEVA/2012/C/002/10046295</t>
  </si>
  <si>
    <t>124996345</t>
  </si>
  <si>
    <t>WBS DEVA/2012/C/002/10046297</t>
  </si>
  <si>
    <t>124972231</t>
  </si>
  <si>
    <t>WBS DEVA/2013/C/DM9/5760194</t>
  </si>
  <si>
    <t>124972234</t>
  </si>
  <si>
    <t>WBS DEVA/2013/C/DM9/5761293</t>
  </si>
  <si>
    <t>124972240</t>
  </si>
  <si>
    <t>WBS DEVA/2013/C/DM9/5780539</t>
  </si>
  <si>
    <t>124972274</t>
  </si>
  <si>
    <t>WBS DEVA/2013/C/DN2/5775680</t>
  </si>
  <si>
    <t>124985594</t>
  </si>
  <si>
    <t>WBS DEVA/2013/C/DN2/5777655</t>
  </si>
  <si>
    <t>124972314</t>
  </si>
  <si>
    <t>WBS DGRA/2013/C/DN1/5770317</t>
  </si>
  <si>
    <t>124972317</t>
  </si>
  <si>
    <t>WBS DGRA/2013/C/DN1/5771247</t>
  </si>
  <si>
    <t>124985588</t>
  </si>
  <si>
    <t>WBS DGRA/2013/C/DN1/5774681</t>
  </si>
  <si>
    <t>124985591</t>
  </si>
  <si>
    <t>WBS DGRA/2013/C/DN1/5775279</t>
  </si>
  <si>
    <t>124985573</t>
  </si>
  <si>
    <t>WBS DGRA/2013/C/DN2/5731844</t>
  </si>
  <si>
    <t>124972302</t>
  </si>
  <si>
    <t>WBS DGRA/2013/C/DN2/5747408</t>
  </si>
  <si>
    <t>124985579</t>
  </si>
  <si>
    <t>WBS DGRA/2013/C/DN2/5762548</t>
  </si>
  <si>
    <t>124985585</t>
  </si>
  <si>
    <t>WBS DGRA/2013/C/DN2/5765139</t>
  </si>
  <si>
    <t>124966082</t>
  </si>
  <si>
    <t>WBS DJOR/2012/C/DM9/5694318</t>
  </si>
  <si>
    <t>124966085</t>
  </si>
  <si>
    <t>WBS DJOR/2012/C/DN1/5699022</t>
  </si>
  <si>
    <t>124997629</t>
  </si>
  <si>
    <t>WBS DJOR/2012/C/DRA/5802218</t>
  </si>
  <si>
    <t>124966095</t>
  </si>
  <si>
    <t>WBS DJOR/2013/C/DM9/5717687</t>
  </si>
  <si>
    <t>124977271</t>
  </si>
  <si>
    <t>125025060</t>
  </si>
  <si>
    <t>124966098</t>
  </si>
  <si>
    <t>WBS DJOR/2013/C/DM9/5726681</t>
  </si>
  <si>
    <t>124985576</t>
  </si>
  <si>
    <t>WBS DJOR/2013/C/DN2/5761579</t>
  </si>
  <si>
    <t>124972219</t>
  </si>
  <si>
    <t>WBS DKFC/2012/C/DN2/5659906</t>
  </si>
  <si>
    <t>124985605</t>
  </si>
  <si>
    <t>WBS DKFC/2013/C/DN1/5790602</t>
  </si>
  <si>
    <t>124972225</t>
  </si>
  <si>
    <t>WBS DKFC/2013/C/DRC/5720944</t>
  </si>
  <si>
    <t>124985542</t>
  </si>
  <si>
    <t>WBS DKLA/2011/C/DM7/5585488</t>
  </si>
  <si>
    <t>124966091</t>
  </si>
  <si>
    <t>WBS DKLA/2012/C/DN1/5707501</t>
  </si>
  <si>
    <t>124966088</t>
  </si>
  <si>
    <t>WBS DKLA/2012/C/DN2/5701661</t>
  </si>
  <si>
    <t>124997702</t>
  </si>
  <si>
    <t>WBS DKLA/2013/C/DRD/5733576</t>
  </si>
  <si>
    <t>124966052</t>
  </si>
  <si>
    <t>WBS DLAR/2013/C/DN1/5746089</t>
  </si>
  <si>
    <t>124997693</t>
  </si>
  <si>
    <t>WBS DLAR/2013/C/DN2/5727166</t>
  </si>
  <si>
    <t>124966070</t>
  </si>
  <si>
    <t>WBS DLAY/2013/C/DN1/5764434</t>
  </si>
  <si>
    <t>124966073</t>
  </si>
  <si>
    <t>WBS DLAY/2013/C/DN2/5767996</t>
  </si>
  <si>
    <t>124972249</t>
  </si>
  <si>
    <t>WBS DLKT/2013/C/DN1/5787106</t>
  </si>
  <si>
    <t>124996704</t>
  </si>
  <si>
    <t>WBS DLKV/2012/C/DRC/5624936</t>
  </si>
  <si>
    <t>124966056</t>
  </si>
  <si>
    <t>WBS DMAD/2013/C/DN1/5784282</t>
  </si>
  <si>
    <t>124997651</t>
  </si>
  <si>
    <t>WBS DMAD/2013/C/DRC/5790562</t>
  </si>
  <si>
    <t>124997652</t>
  </si>
  <si>
    <t>WBS DMAD/2013/C/DRC/5790580</t>
  </si>
  <si>
    <t>124997653</t>
  </si>
  <si>
    <t>WBS DMAD/2013/C/DRC/5790582</t>
  </si>
  <si>
    <t>124997654</t>
  </si>
  <si>
    <t>WBS DMAD/2013/C/DRC/5790585</t>
  </si>
  <si>
    <t>124997641</t>
  </si>
  <si>
    <t>WBS DMED/2013/C/DN2/5734902</t>
  </si>
  <si>
    <t>124992962</t>
  </si>
  <si>
    <t>WBS DMET/2012/C/DM2/5713944</t>
  </si>
  <si>
    <t>124972321</t>
  </si>
  <si>
    <t>WBS DMET/2012/C/DM9/5701635</t>
  </si>
  <si>
    <t>124972283</t>
  </si>
  <si>
    <t>WBS DMET/2012/C/DN2/5608188</t>
  </si>
  <si>
    <t>124972287</t>
  </si>
  <si>
    <t>WBS DMET/2012/C/DN2/5700326</t>
  </si>
  <si>
    <t>124972293</t>
  </si>
  <si>
    <t>WBS DMET/2012/C/DN6/5714069</t>
  </si>
  <si>
    <t>124966110</t>
  </si>
  <si>
    <t>WBS DMET/2013/C/DM9/5785044</t>
  </si>
  <si>
    <t>124972243</t>
  </si>
  <si>
    <t>WBS DMET/2013/C/DN1/5714857</t>
  </si>
  <si>
    <t>124972222</t>
  </si>
  <si>
    <t>WBS DMET/2013/C/DN1/5720387</t>
  </si>
  <si>
    <t>124972324</t>
  </si>
  <si>
    <t>WBS DMET/2013/C/DN1/5725726</t>
  </si>
  <si>
    <t>124966101</t>
  </si>
  <si>
    <t>WBS DMET/2013/C/DN2/5761784</t>
  </si>
  <si>
    <t>124972277</t>
  </si>
  <si>
    <t>WBS DMET/2013/C/DN2/5779022</t>
  </si>
  <si>
    <t>124972327</t>
  </si>
  <si>
    <t>WBS DMET/2013/C/DRC/5733304</t>
  </si>
  <si>
    <t>124985601</t>
  </si>
  <si>
    <t>WBS DMOA/2012/C/DN7/5693554</t>
  </si>
  <si>
    <t>124985582</t>
  </si>
  <si>
    <t>WBS DMON/2013/C/DN4/5762567</t>
  </si>
  <si>
    <t>124997663</t>
  </si>
  <si>
    <t>WBS DMTS/2012/C/DN1/5637797</t>
  </si>
  <si>
    <t>124984311</t>
  </si>
  <si>
    <t>WBS DOGD/2012/C/DN1/5646742</t>
  </si>
  <si>
    <t>124996710</t>
  </si>
  <si>
    <t>WBS DOGD/2012/C/DN2/5691727</t>
  </si>
  <si>
    <t>124985530</t>
  </si>
  <si>
    <t>WBS DOGD/2012/C/DN2/5695576</t>
  </si>
  <si>
    <t>124985551</t>
  </si>
  <si>
    <t>WBS DOGD/2013/C/DN1/5739429</t>
  </si>
  <si>
    <t>124985545</t>
  </si>
  <si>
    <t>WBS DOGD/2013/C/DN2/5706592</t>
  </si>
  <si>
    <t>124997628</t>
  </si>
  <si>
    <t>WBS DPAR/2013/C/DN1/5783524</t>
  </si>
  <si>
    <t>124985566</t>
  </si>
  <si>
    <t>WBS DPAR/2013/C/DN4/5781819</t>
  </si>
  <si>
    <t>124972299</t>
  </si>
  <si>
    <t>WBS DPEN/2012/C/DN2/5724795</t>
  </si>
  <si>
    <t>124985521</t>
  </si>
  <si>
    <t>WBS DPIN/2012/C/DN1/5666516</t>
  </si>
  <si>
    <t>124985524</t>
  </si>
  <si>
    <t>WBS DPIN/2012/C/DN1/5673615</t>
  </si>
  <si>
    <t>124985527</t>
  </si>
  <si>
    <t>WBS DPIN/2012/C/DN1/5686377</t>
  </si>
  <si>
    <t>124984790</t>
  </si>
  <si>
    <t>124984809</t>
  </si>
  <si>
    <t>124966076</t>
  </si>
  <si>
    <t>WBS DPOR/2013/C/DN2/5762930</t>
  </si>
  <si>
    <t>124997728</t>
  </si>
  <si>
    <t>WBS DPRC/2013/C/DN2/5701902</t>
  </si>
  <si>
    <t>124997647</t>
  </si>
  <si>
    <t>WBS DRAW/2013/C/DN1/5758957</t>
  </si>
  <si>
    <t>124997648</t>
  </si>
  <si>
    <t>WBS DRAW/2013/C/DN2/5778305</t>
  </si>
  <si>
    <t>124966104</t>
  </si>
  <si>
    <t>WBS DRIC/2013/C/DM6/5763543</t>
  </si>
  <si>
    <t>124972237</t>
  </si>
  <si>
    <t>WBS DRIC/2013/C/DN1/5765606</t>
  </si>
  <si>
    <t>124997726</t>
  </si>
  <si>
    <t>WBS DRIC/2013/C/DN1/5769639</t>
  </si>
  <si>
    <t>124996701</t>
  </si>
  <si>
    <t>WBS DRIC/2013/C/DN1/5793513</t>
  </si>
  <si>
    <t>124985533</t>
  </si>
  <si>
    <t>WBS DRIC/2013/C/DN2/5756682</t>
  </si>
  <si>
    <t>124996700</t>
  </si>
  <si>
    <t>WBS DRIC/2013/C/DN2/5773643</t>
  </si>
  <si>
    <t>124996694</t>
  </si>
  <si>
    <t>WBS DRIC/2013/C/DN4/5767313</t>
  </si>
  <si>
    <t>124971630</t>
  </si>
  <si>
    <t>WBS DRIV/2013/C/DN2/5725281</t>
  </si>
  <si>
    <t>124971632</t>
  </si>
  <si>
    <t>124972280</t>
  </si>
  <si>
    <t>WBS DROC/2011/C/DN2/5552175</t>
  </si>
  <si>
    <t>124997616</t>
  </si>
  <si>
    <t>WBS DROC/2013/C/DM9/5734526</t>
  </si>
  <si>
    <t>124997638</t>
  </si>
  <si>
    <t>WBS DROC/2013/C/DN2/5703054</t>
  </si>
  <si>
    <t>124992969</t>
  </si>
  <si>
    <t>124972246</t>
  </si>
  <si>
    <t>WBS DROS/2013/C/DM6/5754058</t>
  </si>
  <si>
    <t>124972305</t>
  </si>
  <si>
    <t>WBS DROS/2013/C/DM6/5767325</t>
  </si>
  <si>
    <t>124972308</t>
  </si>
  <si>
    <t>WBS DROS/2013/C/DM6/5767331</t>
  </si>
  <si>
    <t>124972311</t>
  </si>
  <si>
    <t>WBS DROS/2013/C/DM6/5767336</t>
  </si>
  <si>
    <t>124985536</t>
  </si>
  <si>
    <t>WBS DROS/2013/C/DN2/5768051</t>
  </si>
  <si>
    <t>124985518</t>
  </si>
  <si>
    <t>WBS DROS/2013/C/DN2/5798616</t>
  </si>
  <si>
    <t>124992957</t>
  </si>
  <si>
    <t>124992956</t>
  </si>
  <si>
    <t>124992959</t>
  </si>
  <si>
    <t>124992965</t>
  </si>
  <si>
    <t>124985554</t>
  </si>
  <si>
    <t>WBS DSHE/2013/C/DN1/5757742</t>
  </si>
  <si>
    <t>124985598</t>
  </si>
  <si>
    <t>WBS DSHE/2013/C/DN4/5783396</t>
  </si>
  <si>
    <t>124966079</t>
  </si>
  <si>
    <t>WBS DSTA/2012/C/DN4/5677060</t>
  </si>
  <si>
    <t>124996688</t>
  </si>
  <si>
    <t>WBS DSTA/2013/C/DM6/5748637</t>
  </si>
  <si>
    <t>124997625</t>
  </si>
  <si>
    <t>WBS DSTA/2013/C/DM9/5760296</t>
  </si>
  <si>
    <t>124985560</t>
  </si>
  <si>
    <t>WBS DSTA/2013/C/DN1/5762168</t>
  </si>
  <si>
    <t>124985604</t>
  </si>
  <si>
    <t>WBS DSTA/2013/C/DN2/5771846</t>
  </si>
  <si>
    <t>124972228</t>
  </si>
  <si>
    <t>WBS DSUN/2013/C/DM6/5738853</t>
  </si>
  <si>
    <t>124972271</t>
  </si>
  <si>
    <t>WBS DSUN/2013/C/DN1/5761600</t>
  </si>
  <si>
    <t>124971634</t>
  </si>
  <si>
    <t>WBS DTOO/2012/C/DN6/5657211</t>
  </si>
  <si>
    <t>124985517</t>
  </si>
  <si>
    <t>WBS DTOO/2013/C/DN4/5785609</t>
  </si>
  <si>
    <t>124997622</t>
  </si>
  <si>
    <t>WBS DTRE/2013/C/DN2/5754247</t>
  </si>
  <si>
    <t>124997619</t>
  </si>
  <si>
    <t>WBS DTRE/2013/C/DN4/5750800</t>
  </si>
  <si>
    <t>124966064</t>
  </si>
  <si>
    <t>WBS DVER/2012/C/DN1/5711755</t>
  </si>
  <si>
    <t>124966067</t>
  </si>
  <si>
    <t>WBS DVER/2012/C/DN1/5718591</t>
  </si>
  <si>
    <t>124997672</t>
  </si>
  <si>
    <t>WBS DVER/2012/C/DN4/5674321</t>
  </si>
  <si>
    <t>124997657</t>
  </si>
  <si>
    <t>WBS DWAL/2011/C/DM6/5498640</t>
  </si>
  <si>
    <t>124997660</t>
  </si>
  <si>
    <t>WBS DWAL/2011/C/DN6/5597787</t>
  </si>
  <si>
    <t>124997687</t>
  </si>
  <si>
    <t>WBS DWAL/2012/C/DM9/5708853</t>
  </si>
  <si>
    <t>124972252</t>
  </si>
  <si>
    <t>WBS DWAL/2012/C/DN1/5628784</t>
  </si>
  <si>
    <t>124997666</t>
  </si>
  <si>
    <t>WBS DWAL/2012/C/DN1/5657808</t>
  </si>
  <si>
    <t>124972258</t>
  </si>
  <si>
    <t>WBS DWAL/2012/C/DN1/5659552</t>
  </si>
  <si>
    <t>124972261</t>
  </si>
  <si>
    <t>WBS DWAL/2012/C/DN1/5663110</t>
  </si>
  <si>
    <t>124966049</t>
  </si>
  <si>
    <t>WBS DWAL/2012/C/DN2/5702061</t>
  </si>
  <si>
    <t>124997690</t>
  </si>
  <si>
    <t>WBS DWAL/2012/C/DN2/5712236</t>
  </si>
  <si>
    <t>124997678</t>
  </si>
  <si>
    <t>WBS DWAL/2012/C/DN4/5682417</t>
  </si>
  <si>
    <t>124997684</t>
  </si>
  <si>
    <t>WBS DWAL/2012/C/DN4/5706568</t>
  </si>
  <si>
    <t>124997669</t>
  </si>
  <si>
    <t>WBS DWAL/2012/C/DRK/5670258</t>
  </si>
  <si>
    <t>124972255</t>
  </si>
  <si>
    <t>WBS DWAL/2013/C/DN2/5655243</t>
  </si>
  <si>
    <t>124997699</t>
  </si>
  <si>
    <t>WBS DWAL/2013/C/DN2/5728770</t>
  </si>
  <si>
    <t>124985557</t>
  </si>
  <si>
    <t>WBS DWOR/2013/C/DN1/5759011</t>
  </si>
  <si>
    <t>124972213</t>
  </si>
  <si>
    <t>WBS DWOR/2013/C/DN4/5788829</t>
  </si>
  <si>
    <t>124985563</t>
  </si>
  <si>
    <t>WBS DWOR/2013/C/DRK/5770845</t>
  </si>
  <si>
    <t>124972267</t>
  </si>
  <si>
    <t>WBS DWWO/2012/C/DN1/5689547</t>
  </si>
  <si>
    <t>124997681</t>
  </si>
  <si>
    <t>WBS DWWO/2012/C/DN1/5693080</t>
  </si>
  <si>
    <t>124997696</t>
  </si>
  <si>
    <t>WBS DWWO/2013/C/DM9/5727500</t>
  </si>
  <si>
    <t>124992980</t>
  </si>
  <si>
    <t>124992982</t>
  </si>
  <si>
    <t>124992978</t>
  </si>
  <si>
    <t>124992970</t>
  </si>
  <si>
    <t>124991359</t>
  </si>
  <si>
    <t>WBS DYAK/2013/C/DN4/5779184</t>
  </si>
  <si>
    <t>124997675</t>
  </si>
  <si>
    <t>WBS DYRE/2012/C/DN1/5678789</t>
  </si>
  <si>
    <t>124996707</t>
  </si>
  <si>
    <t>WBS TKLA/2012/C/TRE/5628848</t>
  </si>
  <si>
    <t>124985514</t>
  </si>
  <si>
    <t>WBS TREX/2013/C/TRE/5741372</t>
  </si>
  <si>
    <t>DALB/2012/C/DN2/5661193</t>
  </si>
  <si>
    <t>DALB/2013/C/DM9/5756250</t>
  </si>
  <si>
    <t>DALB/2013/C/DM9/5791794</t>
  </si>
  <si>
    <t>DALB/2013/C/DN2/5734961</t>
  </si>
  <si>
    <t>DALB/2013/C/DN2/5791799</t>
  </si>
  <si>
    <t>DALT/2010/C/DRC/5490791</t>
  </si>
  <si>
    <t>DAME/2013/C/DM9/5750648</t>
  </si>
  <si>
    <t>DAME/2013/C/DN1/5757152</t>
  </si>
  <si>
    <t>DAME/2013/C/DN1/5793930</t>
  </si>
  <si>
    <t>DAME/2013/C/DN2/5758382</t>
  </si>
  <si>
    <t>DAME/2013/C/DN2/5770506</t>
  </si>
  <si>
    <t>DAME/2013/C/DN7/5800664</t>
  </si>
  <si>
    <t>DBEN/2013/C/DN1/5772748</t>
  </si>
  <si>
    <t>DCAS/2012/C/DN1/5642899</t>
  </si>
  <si>
    <t>DCAS/2013/C/DN1/5776635</t>
  </si>
  <si>
    <t>DCAS/2013/C/DN2/5785026</t>
  </si>
  <si>
    <t>DCOO/2012/C/DN1/5699261</t>
  </si>
  <si>
    <t>DCRE/2013/C/DN1/5728735</t>
  </si>
  <si>
    <t>DDOU/2012/C/DN1/5710052</t>
  </si>
  <si>
    <t>DDOU/2012/C/DN4/5716823</t>
  </si>
  <si>
    <t>DDOU/2013/C/DN4/5779722</t>
  </si>
  <si>
    <t>DEVA/2012/C/002/10046293</t>
  </si>
  <si>
    <t>DEVA/2012/C/002/10046294</t>
  </si>
  <si>
    <t>DEVA/2012/C/002/10046295</t>
  </si>
  <si>
    <t>DEVA/2012/C/002/10046297</t>
  </si>
  <si>
    <t>DEVA/2013/C/DM9/5760194</t>
  </si>
  <si>
    <t>DEVA/2013/C/DM9/5761293</t>
  </si>
  <si>
    <t>DEVA/2013/C/DM9/5780539</t>
  </si>
  <si>
    <t>DEVA/2013/C/DN2/5775680</t>
  </si>
  <si>
    <t>DEVA/2013/C/DN2/5777655</t>
  </si>
  <si>
    <t>DGRA/2013/C/DN1/5770317</t>
  </si>
  <si>
    <t>DGRA/2013/C/DN1/5771247</t>
  </si>
  <si>
    <t>DGRA/2013/C/DN1/5774681</t>
  </si>
  <si>
    <t>DGRA/2013/C/DN1/5775279</t>
  </si>
  <si>
    <t>DGRA/2013/C/DN2/5731844</t>
  </si>
  <si>
    <t>DGRA/2013/C/DN2/5747408</t>
  </si>
  <si>
    <t>DGRA/2013/C/DN2/5762548</t>
  </si>
  <si>
    <t>DGRA/2013/C/DN2/5765139</t>
  </si>
  <si>
    <t>DJOR/2012/C/DM9/5694318</t>
  </si>
  <si>
    <t>DJOR/2012/C/DN1/5699022</t>
  </si>
  <si>
    <t>DJOR/2012/C/DRA/5802218</t>
  </si>
  <si>
    <t>DJOR/2013/C/DM9/5717687</t>
  </si>
  <si>
    <t>DJOR/2013/C/DM9/5726681</t>
  </si>
  <si>
    <t>DJOR/2013/C/DN2/5761579</t>
  </si>
  <si>
    <t>DKFC/2012/C/DN2/5659906</t>
  </si>
  <si>
    <t>DKFC/2013/C/DN1/5790602</t>
  </si>
  <si>
    <t>DKFC/2013/C/DRC/5720944</t>
  </si>
  <si>
    <t>DKLA/2011/C/DM7/5585488</t>
  </si>
  <si>
    <t>DKLA/2012/C/DN1/5707501</t>
  </si>
  <si>
    <t>DKLA/2012/C/DN2/5701661</t>
  </si>
  <si>
    <t>DKLA/2013/C/DRD/5733576</t>
  </si>
  <si>
    <t>DLAR/2013/C/DN1/5746089</t>
  </si>
  <si>
    <t>DLAR/2013/C/DN2/5727166</t>
  </si>
  <si>
    <t>DLAY/2013/C/DN1/5764434</t>
  </si>
  <si>
    <t>DLAY/2013/C/DN2/5767996</t>
  </si>
  <si>
    <t>DLKT/2013/C/DN1/5787106</t>
  </si>
  <si>
    <t>DLKV/2012/C/DRC/5624936</t>
  </si>
  <si>
    <t>DMAD/2013/C/DN1/5784282</t>
  </si>
  <si>
    <t>DMAD/2013/C/DRC/5790562</t>
  </si>
  <si>
    <t>DMAD/2013/C/DRC/5790580</t>
  </si>
  <si>
    <t>DMAD/2013/C/DRC/5790582</t>
  </si>
  <si>
    <t>DMAD/2013/C/DRC/5790585</t>
  </si>
  <si>
    <t>DMED/2013/C/DN2/5734902</t>
  </si>
  <si>
    <t>DMET/2012/C/DM2/5713944</t>
  </si>
  <si>
    <t>DMET/2012/C/DM9/5701635</t>
  </si>
  <si>
    <t>DMET/2012/C/DN2/5608188</t>
  </si>
  <si>
    <t>DMET/2012/C/DN2/5700326</t>
  </si>
  <si>
    <t>DMET/2012/C/DN6/5714069</t>
  </si>
  <si>
    <t>DMET/2013/C/DM9/5785044</t>
  </si>
  <si>
    <t>DMET/2013/C/DN1/5714857</t>
  </si>
  <si>
    <t>DMET/2013/C/DN1/5720387</t>
  </si>
  <si>
    <t>DMET/2013/C/DN1/5725726</t>
  </si>
  <si>
    <t>DMET/2013/C/DN2/5761784</t>
  </si>
  <si>
    <t>DMET/2013/C/DN2/5779022</t>
  </si>
  <si>
    <t>DMET/2013/C/DRC/5733304</t>
  </si>
  <si>
    <t>DMOA/2012/C/DN7/5693554</t>
  </si>
  <si>
    <t>DMON/2013/C/DN4/5762567</t>
  </si>
  <si>
    <t>DMTS/2012/C/DN1/5637797</t>
  </si>
  <si>
    <t>DOGD/2012/C/DN1/5646742</t>
  </si>
  <si>
    <t>DOGD/2012/C/DN2/5691727</t>
  </si>
  <si>
    <t>DOGD/2012/C/DN2/5695576</t>
  </si>
  <si>
    <t>DOGD/2013/C/DN1/5739429</t>
  </si>
  <si>
    <t>DOGD/2013/C/DN2/5706592</t>
  </si>
  <si>
    <t>DPAR/2013/C/DN1/5783524</t>
  </si>
  <si>
    <t>DPAR/2013/C/DN4/5781819</t>
  </si>
  <si>
    <t>DPEN/2012/C/DN2/5724795</t>
  </si>
  <si>
    <t>DPIN/2012/C/DN1/5666516</t>
  </si>
  <si>
    <t>DPIN/2012/C/DN1/5673615</t>
  </si>
  <si>
    <t>DPIN/2012/C/DN1/5686377</t>
  </si>
  <si>
    <t>DPOR/2013/C/DN2/5762930</t>
  </si>
  <si>
    <t>DPRC/2013/C/DN2/5701902</t>
  </si>
  <si>
    <t>DRAW/2013/C/DN1/5758957</t>
  </si>
  <si>
    <t>DRAW/2013/C/DN2/5778305</t>
  </si>
  <si>
    <t>DRIC/2013/C/DM6/5763543</t>
  </si>
  <si>
    <t>DRIC/2013/C/DN1/5765606</t>
  </si>
  <si>
    <t>DRIC/2013/C/DN1/5769639</t>
  </si>
  <si>
    <t>DRIC/2013/C/DN1/5793513</t>
  </si>
  <si>
    <t>DRIC/2013/C/DN2/5756682</t>
  </si>
  <si>
    <t>DRIC/2013/C/DN2/5773643</t>
  </si>
  <si>
    <t>DRIC/2013/C/DN4/5767313</t>
  </si>
  <si>
    <t>DRIV/2013/C/DN2/5725281</t>
  </si>
  <si>
    <t>DROC/2011/C/DN2/5552175</t>
  </si>
  <si>
    <t>DROC/2013/C/DM9/5734526</t>
  </si>
  <si>
    <t>DROC/2013/C/DN2/5703054</t>
  </si>
  <si>
    <t>DROS/2013/C/DM6/5754058</t>
  </si>
  <si>
    <t>DROS/2013/C/DM6/5767325</t>
  </si>
  <si>
    <t>DROS/2013/C/DM6/5767331</t>
  </si>
  <si>
    <t>DROS/2013/C/DM6/5767336</t>
  </si>
  <si>
    <t>DROS/2013/C/DN2/5768051</t>
  </si>
  <si>
    <t>DROS/2013/C/DN2/5798616</t>
  </si>
  <si>
    <t>DSHE/2013/C/DN1/5757742</t>
  </si>
  <si>
    <t>DSHE/2013/C/DN4/5783396</t>
  </si>
  <si>
    <t>DSTA/2012/C/DN4/5677060</t>
  </si>
  <si>
    <t>DSTA/2013/C/DM6/5748637</t>
  </si>
  <si>
    <t>DSTA/2013/C/DM9/5760296</t>
  </si>
  <si>
    <t>DSTA/2013/C/DN1/5762168</t>
  </si>
  <si>
    <t>DSTA/2013/C/DN2/5771846</t>
  </si>
  <si>
    <t>DSUN/2013/C/DM6/5738853</t>
  </si>
  <si>
    <t>DSUN/2013/C/DN1/5761600</t>
  </si>
  <si>
    <t>DTOO/2012/C/DN6/5657211</t>
  </si>
  <si>
    <t>DTOO/2013/C/DN4/5785609</t>
  </si>
  <si>
    <t>DTRE/2013/C/DN2/5754247</t>
  </si>
  <si>
    <t>DTRE/2013/C/DN4/5750800</t>
  </si>
  <si>
    <t>DVER/2012/C/DN1/5711755</t>
  </si>
  <si>
    <t>DVER/2012/C/DN1/5718591</t>
  </si>
  <si>
    <t>DVER/2012/C/DN4/5674321</t>
  </si>
  <si>
    <t>DWAL/2011/C/DM6/5498640</t>
  </si>
  <si>
    <t>DWAL/2011/C/DN6/5597787</t>
  </si>
  <si>
    <t>DWAL/2012/C/DM9/5708853</t>
  </si>
  <si>
    <t>DWAL/2012/C/DN1/5628784</t>
  </si>
  <si>
    <t>DWAL/2012/C/DN1/5657808</t>
  </si>
  <si>
    <t>DWAL/2012/C/DN1/5659552</t>
  </si>
  <si>
    <t>DWAL/2012/C/DN1/5663110</t>
  </si>
  <si>
    <t>DWAL/2012/C/DN2/5702061</t>
  </si>
  <si>
    <t>DWAL/2012/C/DN2/5712236</t>
  </si>
  <si>
    <t>DWAL/2012/C/DN4/5682417</t>
  </si>
  <si>
    <t>DWAL/2012/C/DN4/5706568</t>
  </si>
  <si>
    <t>DWAL/2012/C/DRK/5670258</t>
  </si>
  <si>
    <t>DWAL/2013/C/DN2/5655243</t>
  </si>
  <si>
    <t>DWAL/2013/C/DN2/5728770</t>
  </si>
  <si>
    <t>DWOR/2013/C/DN1/5759011</t>
  </si>
  <si>
    <t>DWOR/2013/C/DN4/5788829</t>
  </si>
  <si>
    <t>DWOR/2013/C/DRK/5770845</t>
  </si>
  <si>
    <t>DWWO/2012/C/DN1/5689547</t>
  </si>
  <si>
    <t>DWWO/2012/C/DN1/5693080</t>
  </si>
  <si>
    <t>DWWO/2013/C/DM9/5727500</t>
  </si>
  <si>
    <t>DYAK/2013/C/DN4/5779184</t>
  </si>
  <si>
    <t>DYRE/2012/C/DN1/5678789</t>
  </si>
  <si>
    <t>TKLA/2012/C/TRE/5628848</t>
  </si>
  <si>
    <t>TREX/2013/C/TRE/5741372</t>
  </si>
  <si>
    <t>124987229</t>
  </si>
  <si>
    <t>COR: KATTARE INTERNET SERVICE - UPGRADE</t>
  </si>
  <si>
    <t>HVW-4M182-26TH&amp;WASH-CVLS-MOVE ST LT POLE</t>
  </si>
  <si>
    <t>COR: CITY OF: RELOCATE POLES FOR ADA</t>
  </si>
  <si>
    <t>JEFFSN - JEFFSN BAPTIST - 15002 HWY 99 E</t>
  </si>
  <si>
    <t>GST-4M269-3930 WITHAM HILL #TERM-UG SEC</t>
  </si>
  <si>
    <t>FPI B/O WOODPECKER B CONDITION 5L87</t>
  </si>
  <si>
    <t>ABRAHAM YAKSICH 525 N 300 W AMFORK UT</t>
  </si>
  <si>
    <t>BRENT YORGASEN 400 N 700 W FTG UTAH</t>
  </si>
  <si>
    <t>TERRY MAIO 20300 S HWY 89 BIRDSEYE UTAH</t>
  </si>
  <si>
    <t>ACC FARLEY SHED 287 S 400 W, OREM</t>
  </si>
  <si>
    <t>BRAD LEWIS 8394 S 2200 W, BENJAMIN, UT</t>
  </si>
  <si>
    <t>PLG13: REPLACE OVERLOADED XFMR FP189602</t>
  </si>
  <si>
    <t>RDD-5D22-8655 NE 1ST,TERRBONNE-ARSENAULT</t>
  </si>
  <si>
    <t>CA:5H387:PRESERVE CASPER II--MISSOURI AV</t>
  </si>
  <si>
    <t>CAS 5H408 MESA DEL SOL PH1 PHEASANT DR</t>
  </si>
  <si>
    <t>RH:5H718:TOWN--DECORATIVE ST LTS</t>
  </si>
  <si>
    <t>CQLLE 4C42:LINE EXT: NEW HOME,FAIVIEW_RD</t>
  </si>
  <si>
    <t>TERYY VANCE - 1700 BROAD ST SHOP</t>
  </si>
  <si>
    <t>DCAL/2013/C/DN1</t>
  </si>
  <si>
    <t>DOU,5H286: TOM KIRCHOFF</t>
  </si>
  <si>
    <t>DOU,5H288:DELL WALKER</t>
  </si>
  <si>
    <t>DO:6H707:WOECK--1123 HWY 95, 7.5HP PUMP</t>
  </si>
  <si>
    <t>Mt Airy: 2GHz MW Replacement</t>
  </si>
  <si>
    <t>DEVA/2012/C/002</t>
  </si>
  <si>
    <t>Mt Airy to Hogsback 2GHz MW Replacement</t>
  </si>
  <si>
    <t>1382</t>
  </si>
  <si>
    <t>Hogsback Ridge:2GHz MW Replacement</t>
  </si>
  <si>
    <t>Rock Springs Sub:2GHz MW Replacement</t>
  </si>
  <si>
    <t>Quealy Peak:2GHz MW Replacement</t>
  </si>
  <si>
    <t>EVA11 VALSERVE 10 JAMISON DR. EVANSTON</t>
  </si>
  <si>
    <t>EVA14 DENNIS OILFIELD 1815 WASATCH</t>
  </si>
  <si>
    <t>EVA16 NATHAN LESTER</t>
  </si>
  <si>
    <t>EVA13 CHET LARSON 780 ALMY RD. 107</t>
  </si>
  <si>
    <t>EVA11 CLOEY WALL 137 JAMISON DR. EVAN.</t>
  </si>
  <si>
    <t>MCINTYRE:NEW HOUSE:3779 DICK GEORGE ROAD</t>
  </si>
  <si>
    <t>WATTERS:NEW HOUSE:1060 LAKESHORE DR</t>
  </si>
  <si>
    <t>GILINSKY:NEW HOUSE:1770 BIRDSEYE CRK GH</t>
  </si>
  <si>
    <t>GLASSCOCK:NEW HOME:94 SHANGRILA ROGUE RV</t>
  </si>
  <si>
    <t>UCAN:NEW FOOD BANK:3680 UPPER RIVER RD</t>
  </si>
  <si>
    <t>SCHNUR:NEW SHOP:30033 REDWOOD HWY</t>
  </si>
  <si>
    <t>MATTHEW HOWARD:POLE BARN:1660 PINE GROVE</t>
  </si>
  <si>
    <t>REMOVE EXISTING 112 KVA XFRMR - C7 DATA</t>
  </si>
  <si>
    <t>66 LOT DEV/ TOWNHOMES</t>
  </si>
  <si>
    <t>WEL11/REPLACE BAD PRIMARY 3695W 9081S</t>
  </si>
  <si>
    <t>ACC:C-7 XFMR REMOVAL BLDG#2 14926 S PONY</t>
  </si>
  <si>
    <t>ACC: REMOVE SERVICE POLE</t>
  </si>
  <si>
    <t>HOG11 5550 W 6200 S ZOKE,LLC</t>
  </si>
  <si>
    <t>STAUNTON FARMS 10HP WASH STAT. WRIGHT RD</t>
  </si>
  <si>
    <t>JERRY DAVIS 221 MEISS LAKE RD, MACDOEL</t>
  </si>
  <si>
    <t>B POLE 6147005.0/117002 5L82 3563 RD 101</t>
  </si>
  <si>
    <t>DCAL/2013/C/DRC</t>
  </si>
  <si>
    <t>MRL 5L27 REFRM 2-PLS B CLRNC D-12484</t>
  </si>
  <si>
    <t>DAN BAILY:MCLAUGHLIN</t>
  </si>
  <si>
    <t>NOONAN FARMS CHICKEN KOOPS LWR LK RD KF</t>
  </si>
  <si>
    <t>LN 9 UNDERBUILD TRANSFER</t>
  </si>
  <si>
    <t>LAR 5H46 ABT200 HERRICK LN NEW HOME</t>
  </si>
  <si>
    <t>LAR 5H46 HUHNKE EXCAVATION 4400 N 3RD ST</t>
  </si>
  <si>
    <t>JPC CONTRACTING</t>
  </si>
  <si>
    <t>CHRISTIAN LARSEN 417S 650W</t>
  </si>
  <si>
    <t>CHARLES WEBB:165 SOUTH 100 EAST LAKETOWN</t>
  </si>
  <si>
    <t>RPLC B/O WDPCKR "B" PL 01438017.0-073700</t>
  </si>
  <si>
    <t>MAD:5D53 642 BEGONIA PETERSON</t>
  </si>
  <si>
    <t>CUV:5D5 CULV. HWY S OF JERICHO</t>
  </si>
  <si>
    <t>MAD:5D52 982 DOVER POLE CHANGE</t>
  </si>
  <si>
    <t>MAD:5D52 3 SPANS UP DOVER/26 POLE CHANGE</t>
  </si>
  <si>
    <t>MAD:5D52 HWY26 &amp; DOVER POLE CHANGE</t>
  </si>
  <si>
    <t>WHC-5R76 LINDE ELECTRONICS 470 W. ANTE.</t>
  </si>
  <si>
    <t>MET/RED16/THATCHER CHEM/1900 W. FORTUNE</t>
  </si>
  <si>
    <t>MET VLY11 RAISE AND LEVEL XFMR 124 PARR</t>
  </si>
  <si>
    <t>143 S MAIN STREET (OLD TRIBUNE BUILDING)</t>
  </si>
  <si>
    <t>347 JIMMY DOOLITTLE ROAD - COMCAST</t>
  </si>
  <si>
    <t>DMET WDS11 IEW 1151W 400N WEST BOUNTIFUL</t>
  </si>
  <si>
    <t>MET,MCL12,REDFISH,1075E 800S,SLC</t>
  </si>
  <si>
    <t>CIR:PRR11/736 S.300 E./ ELITE BUILD  CEN</t>
  </si>
  <si>
    <t>MET,SNR11,SEATON,809 EMERY ST,SLC</t>
  </si>
  <si>
    <t>DMET CEN12 LEGACY CROSSING 1145 W 300 N</t>
  </si>
  <si>
    <t>MET,CRS15,ACCUMOLDS,2895S WESTTEMPLE,SSL</t>
  </si>
  <si>
    <t>MET,PKW19,IEW,912W 2610S,SOUTH SLC</t>
  </si>
  <si>
    <t>IEW-DISAPPEARING ANGEL SUB GETAWAYS</t>
  </si>
  <si>
    <t>COV12 WESTATES CONSTRUCTION</t>
  </si>
  <si>
    <t>MTS-5G77-625 SPRING CREEK RD-MT SHASTA</t>
  </si>
  <si>
    <t>NORTH OAKS COVE PH14 3625N 800E NO.OGDEN</t>
  </si>
  <si>
    <t>(C) ROY CITY HILL AIR FORCE BASE PUMP</t>
  </si>
  <si>
    <t>VERIZON WIRELESS 2828 TYLER AVE</t>
  </si>
  <si>
    <t>ASHLEY CARDON  7948 E 100 S HUNTSVILLE</t>
  </si>
  <si>
    <t>VERIZON WIRELESS   MILE MARKER 10</t>
  </si>
  <si>
    <t>KAM 12 / PAUL SULLIVAN / 2592 RED PINE C</t>
  </si>
  <si>
    <t>SNY 13/ CANYONS GOLF CLUB LLC/ BOOSTER</t>
  </si>
  <si>
    <t>B.L. DAVIS RANCH-STOCK TNK HTR-WOODWARD</t>
  </si>
  <si>
    <t>PND 21 - ROBERT HOWARD, 28 BIL BUDD RD.</t>
  </si>
  <si>
    <t>PDS 20: TONY NARDACCI, UPGRADE METER</t>
  </si>
  <si>
    <t>BPY 22-NEW SERV: SCOTT CARDWELL, RAY DR.</t>
  </si>
  <si>
    <t>PETERSON:CABIN RENTALS:1027 NE ALBERTA</t>
  </si>
  <si>
    <t>RIGBY:HOME/811 EAST 3000 SOUTH PRICE</t>
  </si>
  <si>
    <t>RAW:9H440: MORGAN, HOUSE, 1893 CHEROKEE</t>
  </si>
  <si>
    <t>RAW: 9HXXX: TRACTOR SUPPLY</t>
  </si>
  <si>
    <t>JER CENTRA COM 400 N 141 W</t>
  </si>
  <si>
    <t>PAN12:U.G.SERV.TO MARSHALLS-302W500SPANG</t>
  </si>
  <si>
    <t>MOR 11 PAUL BAILEY 32 N 100  W</t>
  </si>
  <si>
    <t>PAN12:TOM SIMPKINS:SERVICE TO MOD.HOME</t>
  </si>
  <si>
    <t>DLT 12 CRAFTS  501 E 500 N</t>
  </si>
  <si>
    <t>MOR 11 BECKSTEAD 17170 N 750 E</t>
  </si>
  <si>
    <t>JUA 11 LEVAN IRRIGATION 300 S 200 E</t>
  </si>
  <si>
    <t>LAN:5H722:ARTERY CONSTRUCTION, 57 TWEED</t>
  </si>
  <si>
    <t>ROC:5H336 1629 9TH ST 3-PH TMS</t>
  </si>
  <si>
    <t>ROC:9H186 TATA POND LINE REROUTE ACC</t>
  </si>
  <si>
    <t>ROC:5H336 VERIZON 51 BITTER CREEK RD</t>
  </si>
  <si>
    <t>GLD:5U84:JER MAKE READY WK:2603/193300</t>
  </si>
  <si>
    <t>DM6 GLD 5U83 MAKE READY WRK 26-03-170001</t>
  </si>
  <si>
    <t>GLD 5U83 RPL PL FOR JU 1577 UMPQUA HWY</t>
  </si>
  <si>
    <t>DM6 GLD 5U83 MAKE READY WRK 26-03-196802</t>
  </si>
  <si>
    <t>BETTER LIFE CHIROPRACIC: NEW OFFICE.</t>
  </si>
  <si>
    <t>MOTOLA NEW OH SVC 240 HELWIG RD GRG</t>
  </si>
  <si>
    <t>LITITIA WILLIAMS, 139S.52ND E.,I.F.</t>
  </si>
  <si>
    <t>HAROLD JONES, 11326N.95TH E.,I.F.</t>
  </si>
  <si>
    <t>JACK GOURLEY 40992 LARWOOD DR</t>
  </si>
  <si>
    <t>MLCTY - FRONTIER TELCO = 48990 SE KINGWD</t>
  </si>
  <si>
    <t>SCIO - GARY KINGSTON - 38211 HUNGRY HILL</t>
  </si>
  <si>
    <t>SUBLMTY - DAN DORN - 216 SW DIVISION ST</t>
  </si>
  <si>
    <t>GATES - JIM HIRTE - 40144 GATES SCHOOL</t>
  </si>
  <si>
    <t>5Y357:JOINT USE MAKE READY:1021/220507</t>
  </si>
  <si>
    <t>JIMENEZ:NEW HOME:NEXT TO 70 LESTER RD</t>
  </si>
  <si>
    <t>CHP/HIT&amp;RUN/334.289805/REPLACE POLE&amp;HEAD</t>
  </si>
  <si>
    <t>TOO STJ11 HYMAS IRRIGATION PENNY RD</t>
  </si>
  <si>
    <t>UTAH SEED 10220 W 11600 N BOTHWELL UT</t>
  </si>
  <si>
    <t>PRM11 MIKE SHANNON 5400 S E PROMONTORY</t>
  </si>
  <si>
    <t>JOSH REYNOLDS ABT 750 W 3300 N</t>
  </si>
  <si>
    <t>ERIC ATWOOD 2860 E 3500 S</t>
  </si>
  <si>
    <t>VERNAL CITY ABT 100 S HIGHWAY 40</t>
  </si>
  <si>
    <t>RUSSELL CRK: 5W121:JER:2066 E ALDER ST.</t>
  </si>
  <si>
    <t>WW CITY:NEW ST LIGHT:111 N 6TH ST</t>
  </si>
  <si>
    <t>TIEDEMAN:123 E 3RD ST., WAITSBURG, WA</t>
  </si>
  <si>
    <t>DEV:MARC MAIURI:3 LOTS:ABT 45 NW EVANS</t>
  </si>
  <si>
    <t>SUNSET DEV: NEW SUBDVSION: 3RD &amp; LANGDON</t>
  </si>
  <si>
    <t>THOMPSON:5W127:SVC UPGRADE: 297806</t>
  </si>
  <si>
    <t>MCGUIRE: NEW UG SVC: 5W19: 2310 HOWARD</t>
  </si>
  <si>
    <t>REIFF MFG-679 B "B" ST.,75 HP CONPRESSOR</t>
  </si>
  <si>
    <t>H &amp; J TAKHAR LLC, 426 W MAIN ST.DAYTON</t>
  </si>
  <si>
    <t>WEIDERT FARMS INC:11 PIVOT:TOUCHET</t>
  </si>
  <si>
    <t>B. KLINGER:114 BAILEYSBURG RD.IRRIGATION</t>
  </si>
  <si>
    <t>RMV:KEY TECH:CREA RMV:150 AVERY ST</t>
  </si>
  <si>
    <t>MAIDEN:NEW SHOP:796 VALLEY CHAPEL RD.</t>
  </si>
  <si>
    <t>PRECEPT WINE:2784 MCDONALD RD.LOWDEN</t>
  </si>
  <si>
    <t>THE 1042: GARY BOOTHE, 308 BUFFALO CRK</t>
  </si>
  <si>
    <t>BAS 1142: C. VALCESCHINI 4675 RD 28 1/2</t>
  </si>
  <si>
    <t>RMV THE 1042: RMP, 308 BUFFALO CREEK</t>
  </si>
  <si>
    <t>DWYO/2013/C/DRK</t>
  </si>
  <si>
    <t>MARSHALL:5 H.P. PUMP:53353 TRIANGLE RD.</t>
  </si>
  <si>
    <t>RESER:TRANSFORMER UPGRADE:85615 FOSTER R</t>
  </si>
  <si>
    <t>SAM TUCKER:51332 IRRIG:RELO PRI &amp; POLES</t>
  </si>
  <si>
    <t>ATF:RPL OVRLD TRNSFRS:14251 SUMMITVIEW</t>
  </si>
  <si>
    <t>MGU-5G35-1909 AGER ROAD, MONTAGUE-UG SVC</t>
  </si>
  <si>
    <t>LINE 41 POLE REPLCMNTS 20/1,14/11,15/11</t>
  </si>
  <si>
    <t>RIGBY-ST ANTHONY #2 69 KV #179 "A"</t>
  </si>
  <si>
    <t>TIDA/2013/C/TRE</t>
  </si>
  <si>
    <t>124999890</t>
  </si>
  <si>
    <t>Clear Write-Off Asset CPRY/10/C/001/327381 RECLASS</t>
  </si>
  <si>
    <t>CP AA M260-02</t>
  </si>
  <si>
    <t>40</t>
  </si>
  <si>
    <t>125077213</t>
  </si>
  <si>
    <t>125083683</t>
  </si>
  <si>
    <t>WBS DALB/2012/C/DM9/5694050</t>
  </si>
  <si>
    <t>125034006</t>
  </si>
  <si>
    <t>WBS DALB/2012/C/DN1/5679572</t>
  </si>
  <si>
    <t>125081628</t>
  </si>
  <si>
    <t>WBS DALB/2012/C/DN1/5688879</t>
  </si>
  <si>
    <t>125082695</t>
  </si>
  <si>
    <t>125033984</t>
  </si>
  <si>
    <t>WBS DALB/2012/C/DN1/5699132</t>
  </si>
  <si>
    <t>125033981</t>
  </si>
  <si>
    <t>WBS DALB/2012/C/DN2/5693299</t>
  </si>
  <si>
    <t>125054746</t>
  </si>
  <si>
    <t>WBS DALB/2013/C/DM6/5768916</t>
  </si>
  <si>
    <t>125037748</t>
  </si>
  <si>
    <t>WBS DALB/2013/C/DM9/5787099</t>
  </si>
  <si>
    <t>125081656</t>
  </si>
  <si>
    <t>WBS DALB/2013/C/DRB/5740472</t>
  </si>
  <si>
    <t>125063632</t>
  </si>
  <si>
    <t>125063631</t>
  </si>
  <si>
    <t>125054762</t>
  </si>
  <si>
    <t>WBS DAME/2013/C/DM9/5785568</t>
  </si>
  <si>
    <t>125054820</t>
  </si>
  <si>
    <t>WBS DAME/2013/C/DN1/5744596</t>
  </si>
  <si>
    <t>125079055</t>
  </si>
  <si>
    <t>WBS DAME/2013/C/DN1/5772107</t>
  </si>
  <si>
    <t>125064047</t>
  </si>
  <si>
    <t>WBS DAME/2013/C/DN1/5773742</t>
  </si>
  <si>
    <t>125079045</t>
  </si>
  <si>
    <t>WBS DAME/2013/C/DN2/5760677</t>
  </si>
  <si>
    <t>125068259</t>
  </si>
  <si>
    <t>WBS DAME/2013/C/DN2/5779457</t>
  </si>
  <si>
    <t>125054780</t>
  </si>
  <si>
    <t>WBS DAME/2013/C/DN6/5732305</t>
  </si>
  <si>
    <t>125050697</t>
  </si>
  <si>
    <t>WBS DAME/2013/C/DN7/5808243</t>
  </si>
  <si>
    <t>125064053</t>
  </si>
  <si>
    <t>WBS DAST/2012/C/DM9/5690580</t>
  </si>
  <si>
    <t>125081733</t>
  </si>
  <si>
    <t>WBS DAST/2012/C/DN1/5692191</t>
  </si>
  <si>
    <t>125081736</t>
  </si>
  <si>
    <t>WBS DAST/2012/C/DN1/5692275</t>
  </si>
  <si>
    <t>125081739</t>
  </si>
  <si>
    <t>WBS DAST/2012/C/DN1/5701448</t>
  </si>
  <si>
    <t>125081730</t>
  </si>
  <si>
    <t>WBS DAST/2012/C/DN2/5683382</t>
  </si>
  <si>
    <t>125064041</t>
  </si>
  <si>
    <t>WBS DAST/2013/C/DM7/5739741</t>
  </si>
  <si>
    <t>125081742</t>
  </si>
  <si>
    <t>WBS DAST/2013/C/DN1/5719324</t>
  </si>
  <si>
    <t>125081745</t>
  </si>
  <si>
    <t>WBS DAST/2013/C/DN2/5730281</t>
  </si>
  <si>
    <t>125033969</t>
  </si>
  <si>
    <t>WBS DBEN/2011/C/DM6/5559345</t>
  </si>
  <si>
    <t>125033963</t>
  </si>
  <si>
    <t>WBS DBEN/2011/C/DN2/5502443</t>
  </si>
  <si>
    <t>125037739</t>
  </si>
  <si>
    <t>WBS DBEN/2012/C/DM9/5626320</t>
  </si>
  <si>
    <t>125033978</t>
  </si>
  <si>
    <t>WBS DBEN/2012/C/DN1/5638466</t>
  </si>
  <si>
    <t>125034000</t>
  </si>
  <si>
    <t>WBS DBEN/2012/C/DN1/5673650</t>
  </si>
  <si>
    <t>125037630</t>
  </si>
  <si>
    <t>WBS DBEN/2012/C/DN1/5719437</t>
  </si>
  <si>
    <t>125033966</t>
  </si>
  <si>
    <t>WBS DBEN/2012/C/DN2/5557798</t>
  </si>
  <si>
    <t>125034009</t>
  </si>
  <si>
    <t>WBS DBEN/2012/C/DN2/5681515</t>
  </si>
  <si>
    <t>125068213</t>
  </si>
  <si>
    <t>WBS DBEN/2012/C/DN2/5687692</t>
  </si>
  <si>
    <t>125068235</t>
  </si>
  <si>
    <t>WBS DBEN/2013/C/DM9/5724707</t>
  </si>
  <si>
    <t>125068223</t>
  </si>
  <si>
    <t>WBS DBEN/2013/C/DN1/5699557</t>
  </si>
  <si>
    <t>125064084</t>
  </si>
  <si>
    <t>WBS DBEN/2013/C/DN1/5745052</t>
  </si>
  <si>
    <t>125068244</t>
  </si>
  <si>
    <t>WBS DBEN/2013/C/DN1/5747694</t>
  </si>
  <si>
    <t>125068250</t>
  </si>
  <si>
    <t>WBS DBEN/2013/C/DN1/5750234</t>
  </si>
  <si>
    <t>125068253</t>
  </si>
  <si>
    <t>WBS DBEN/2013/C/DN1/5763851</t>
  </si>
  <si>
    <t>125064035</t>
  </si>
  <si>
    <t>WBS DCAS/2013/C/DM9/5755340</t>
  </si>
  <si>
    <t>125081633</t>
  </si>
  <si>
    <t>WBS DCAS/2013/C/DM9/5763695</t>
  </si>
  <si>
    <t>125064038</t>
  </si>
  <si>
    <t>WBS DCAS/2013/C/DM9/5773613</t>
  </si>
  <si>
    <t>125037618</t>
  </si>
  <si>
    <t>WBS DCAS/2013/C/DN1/5719222</t>
  </si>
  <si>
    <t>125079039</t>
  </si>
  <si>
    <t>WBS DCAS/2013/C/DN1/5749610</t>
  </si>
  <si>
    <t>125068247</t>
  </si>
  <si>
    <t>WBS DCAS/2013/C/DN1/5749870</t>
  </si>
  <si>
    <t>125064032</t>
  </si>
  <si>
    <t>WBS DCAS/2013/C/DN1/5752611</t>
  </si>
  <si>
    <t>125054712</t>
  </si>
  <si>
    <t>WBS DCAS/2013/C/DN1/5766328</t>
  </si>
  <si>
    <t>125079088</t>
  </si>
  <si>
    <t>WBS DCAS/2013/C/DN1/5769206</t>
  </si>
  <si>
    <t>125079052</t>
  </si>
  <si>
    <t>WBS DCAS/2013/C/DN1/5769440</t>
  </si>
  <si>
    <t>125079091</t>
  </si>
  <si>
    <t>WBS DCAS/2013/C/DN1/5774297</t>
  </si>
  <si>
    <t>125079064</t>
  </si>
  <si>
    <t>WBS DCAS/2013/C/DN1/5789043</t>
  </si>
  <si>
    <t>125060947</t>
  </si>
  <si>
    <t>WBS DCAS/2013/C/DN1/5791411</t>
  </si>
  <si>
    <t>125054733</t>
  </si>
  <si>
    <t>WBS DCAS/2013/C/DN1/5791792</t>
  </si>
  <si>
    <t>125037624</t>
  </si>
  <si>
    <t>WBS DCAS/2013/C/DN2/5728196</t>
  </si>
  <si>
    <t>125064026</t>
  </si>
  <si>
    <t>WBS DCAS/2013/C/DN2/5731054</t>
  </si>
  <si>
    <t>125081748</t>
  </si>
  <si>
    <t>WBS DCAS/2013/C/DN2/5739801</t>
  </si>
  <si>
    <t>125079085</t>
  </si>
  <si>
    <t>WBS DCAS/2013/C/DN2/5757812</t>
  </si>
  <si>
    <t>125081760</t>
  </si>
  <si>
    <t>WBS DCAS/2013/C/DN2/5780271</t>
  </si>
  <si>
    <t>125064029</t>
  </si>
  <si>
    <t>WBS DCAS/2013/C/DN4/5744506</t>
  </si>
  <si>
    <t>125083687</t>
  </si>
  <si>
    <t>WBS DCED/2013/C/DM2/5763893</t>
  </si>
  <si>
    <t>125050695</t>
  </si>
  <si>
    <t>WBS DCED/2013/C/DM9/5776112</t>
  </si>
  <si>
    <t>125054799</t>
  </si>
  <si>
    <t>WBS DCED/2013/C/DN1/5753167</t>
  </si>
  <si>
    <t>125079103</t>
  </si>
  <si>
    <t>WBS DCED/2013/C/DN1/5753483</t>
  </si>
  <si>
    <t>125079109</t>
  </si>
  <si>
    <t>WBS DCED/2013/C/DN1/5759164</t>
  </si>
  <si>
    <t>125081721</t>
  </si>
  <si>
    <t>WBS DCED/2013/C/DN1/5763213</t>
  </si>
  <si>
    <t>125064091</t>
  </si>
  <si>
    <t>WBS DCED/2013/C/DN1/5767426</t>
  </si>
  <si>
    <t>125054802</t>
  </si>
  <si>
    <t>WBS DCED/2013/C/DN2/5743489</t>
  </si>
  <si>
    <t>125054808</t>
  </si>
  <si>
    <t>WBS DCED/2013/C/DN2/5757939</t>
  </si>
  <si>
    <t>125079106</t>
  </si>
  <si>
    <t>WBS DCED/2013/C/DN2/5758006</t>
  </si>
  <si>
    <t>125081712</t>
  </si>
  <si>
    <t>WBS DCED/2013/C/DN2/5759448</t>
  </si>
  <si>
    <t>125054811</t>
  </si>
  <si>
    <t>WBS DCED/2013/C/DN2/5763597</t>
  </si>
  <si>
    <t>125037642</t>
  </si>
  <si>
    <t>WBS DCED/2013/C/DN2/5786972</t>
  </si>
  <si>
    <t>125064100</t>
  </si>
  <si>
    <t>WBS DCED/2013/C/DN4/5786714</t>
  </si>
  <si>
    <t>125081718</t>
  </si>
  <si>
    <t>WBS DCED/2013/C/DUR/5763129</t>
  </si>
  <si>
    <t>125079023</t>
  </si>
  <si>
    <t>WBS DCOT/2012/C/DN2/5733566</t>
  </si>
  <si>
    <t>125054783</t>
  </si>
  <si>
    <t>WBS DDOU/2013/C/DN2/5752408</t>
  </si>
  <si>
    <t>125064056</t>
  </si>
  <si>
    <t>WBS DDOU/2013/C/DN2/5766155</t>
  </si>
  <si>
    <t>125033996</t>
  </si>
  <si>
    <t>WBS DDOU/2013/C/DN2/5792491</t>
  </si>
  <si>
    <t>125050679</t>
  </si>
  <si>
    <t>WBS DDOU/2013/C/DN3/5744353</t>
  </si>
  <si>
    <t>125064097</t>
  </si>
  <si>
    <t>WBS DDOU/2013/C/DN3/5778423</t>
  </si>
  <si>
    <t>125037736</t>
  </si>
  <si>
    <t>WBS DDOU/2013/C/DN4/5776284</t>
  </si>
  <si>
    <t>125081726</t>
  </si>
  <si>
    <t>WBS DEVA/2013/C/DM9/5801291</t>
  </si>
  <si>
    <t>125081715</t>
  </si>
  <si>
    <t>WBS DEVA/2013/C/DN1/5762248</t>
  </si>
  <si>
    <t>125037724</t>
  </si>
  <si>
    <t>WBS DGRA/2012/C/DN6/5721982</t>
  </si>
  <si>
    <t>125064044</t>
  </si>
  <si>
    <t>WBS DGRA/2013/C/DM1/5756244</t>
  </si>
  <si>
    <t>125079076</t>
  </si>
  <si>
    <t>WBS DGRA/2013/C/DN1/5738132</t>
  </si>
  <si>
    <t>125081725</t>
  </si>
  <si>
    <t>WBS DGRA/2013/C/DN1/5767949</t>
  </si>
  <si>
    <t>125082834</t>
  </si>
  <si>
    <t>125079073</t>
  </si>
  <si>
    <t>WBS DGRA/2013/C/DN2/5680732</t>
  </si>
  <si>
    <t>125054817</t>
  </si>
  <si>
    <t>WBS DJOR/2012/C/DN7/5696610</t>
  </si>
  <si>
    <t>125081761</t>
  </si>
  <si>
    <t>WBS DJOR/2013/C/DN1/5811268</t>
  </si>
  <si>
    <t>125068377</t>
  </si>
  <si>
    <t>WBS DJOR/2013/C/DRI/5782684</t>
  </si>
  <si>
    <t>125068256</t>
  </si>
  <si>
    <t>WBS DKEM/2013/C/DN1/5775173</t>
  </si>
  <si>
    <t>125037700</t>
  </si>
  <si>
    <t>WBS DKLA/2012/C/DN3/5702024</t>
  </si>
  <si>
    <t>125037727</t>
  </si>
  <si>
    <t>WBS DKLA/2013/C/DN3/5739290</t>
  </si>
  <si>
    <t>125054774</t>
  </si>
  <si>
    <t>WBS DLAY/2011/C/DN2/5516537</t>
  </si>
  <si>
    <t>125054790</t>
  </si>
  <si>
    <t>WBS DLAY/2013/C/DM6/5715209</t>
  </si>
  <si>
    <t>125054777</t>
  </si>
  <si>
    <t>WBS DLAY/2013/C/DRC/5732252</t>
  </si>
  <si>
    <t>125037645</t>
  </si>
  <si>
    <t>WBS DLIN/2013/C/DM6/5794079</t>
  </si>
  <si>
    <t>125057661</t>
  </si>
  <si>
    <t>125037651</t>
  </si>
  <si>
    <t>WBS DLIN/2013/C/DM6/5797918</t>
  </si>
  <si>
    <t>125060958</t>
  </si>
  <si>
    <t>WBS DLIN/2013/C/DM9/5703644</t>
  </si>
  <si>
    <t>125050673</t>
  </si>
  <si>
    <t>WBS DLIN/2013/C/DM9/5737602</t>
  </si>
  <si>
    <t>125079036</t>
  </si>
  <si>
    <t>WBS DLIN/2013/C/DM9/5743586</t>
  </si>
  <si>
    <t>125060955</t>
  </si>
  <si>
    <t>WBS DLIN/2013/C/DN1/5698814</t>
  </si>
  <si>
    <t>125060956</t>
  </si>
  <si>
    <t>WBS DLIN/2013/C/DN1/5705469</t>
  </si>
  <si>
    <t>125054737</t>
  </si>
  <si>
    <t>WBS DLIN/2013/C/DN2/5634889</t>
  </si>
  <si>
    <t>125054743</t>
  </si>
  <si>
    <t>WBS DLIN/2013/C/DRD/5732060</t>
  </si>
  <si>
    <t>125060959</t>
  </si>
  <si>
    <t>WBS DLIN/2013/C/DRK/5704126</t>
  </si>
  <si>
    <t>125060960</t>
  </si>
  <si>
    <t>WBS DLIN/2013/C/DRK/5704128</t>
  </si>
  <si>
    <t>125054787</t>
  </si>
  <si>
    <t>WBS DLKT/2013/C/DRB/5809793</t>
  </si>
  <si>
    <t>125050700</t>
  </si>
  <si>
    <t>WBS DMAD/2013/C/DM6/5700766</t>
  </si>
  <si>
    <t>125079020</t>
  </si>
  <si>
    <t>WBS DMAD/2013/C/DN2/5712624</t>
  </si>
  <si>
    <t>125079029</t>
  </si>
  <si>
    <t>WBS DMAD/2013/C/DN2/5736802</t>
  </si>
  <si>
    <t>125079033</t>
  </si>
  <si>
    <t>WBS DMAD/2013/C/DN2/5740601</t>
  </si>
  <si>
    <t>125079026</t>
  </si>
  <si>
    <t>WBS DMAD/2013/C/DN4/5736271</t>
  </si>
  <si>
    <t>125063639</t>
  </si>
  <si>
    <t>125063640</t>
  </si>
  <si>
    <t>125063642</t>
  </si>
  <si>
    <t>125063641</t>
  </si>
  <si>
    <t>125060945</t>
  </si>
  <si>
    <t>WBS DMED/2011/C/001/5586378</t>
  </si>
  <si>
    <t>125033972</t>
  </si>
  <si>
    <t>WBS DMED/2011/C/DN7/5580072</t>
  </si>
  <si>
    <t>125033975</t>
  </si>
  <si>
    <t>WBS DMED/2011/C/DN7/5581950</t>
  </si>
  <si>
    <t>125036946</t>
  </si>
  <si>
    <t>WBS DMED/2012/C/DM7/5633094</t>
  </si>
  <si>
    <t>125037655</t>
  </si>
  <si>
    <t>125060946</t>
  </si>
  <si>
    <t>WBS DMED/2012/C/DN2/5652328</t>
  </si>
  <si>
    <t>125037639</t>
  </si>
  <si>
    <t>WBS DMED/2013/C/DM7/5781868</t>
  </si>
  <si>
    <t>125054833</t>
  </si>
  <si>
    <t>WBS DMED/2013/C/DM7/5810835</t>
  </si>
  <si>
    <t>125050676</t>
  </si>
  <si>
    <t>WBS DMED/2013/C/DM9/5740794</t>
  </si>
  <si>
    <t>125037627</t>
  </si>
  <si>
    <t>WBS DMET/2012/C/DN3/5638415</t>
  </si>
  <si>
    <t>125054796</t>
  </si>
  <si>
    <t>WBS DMET/2013/C/DM2/5733252</t>
  </si>
  <si>
    <t>125054793</t>
  </si>
  <si>
    <t>WBS DMET/2013/C/DN2/5730504</t>
  </si>
  <si>
    <t>125037633</t>
  </si>
  <si>
    <t>WBS DMET/2013/C/DN2/5738039</t>
  </si>
  <si>
    <t>125054752</t>
  </si>
  <si>
    <t>WBS DMET/2013/C/DN2/5770835</t>
  </si>
  <si>
    <t>125054843</t>
  </si>
  <si>
    <t>WBS DMET/2013/C/DRB/5727967</t>
  </si>
  <si>
    <t>125064088</t>
  </si>
  <si>
    <t>WBS DMET/2013/C/DRB/5763283</t>
  </si>
  <si>
    <t>125081765</t>
  </si>
  <si>
    <t>WBS DMET/2013/C/DRB/5818332</t>
  </si>
  <si>
    <t>125076785</t>
  </si>
  <si>
    <t>125036943</t>
  </si>
  <si>
    <t>WBS DMET/2013/C/DRI/5798891</t>
  </si>
  <si>
    <t>125050689</t>
  </si>
  <si>
    <t>WBS DMET/2013/D/DNY/5737179</t>
  </si>
  <si>
    <t>125068265</t>
  </si>
  <si>
    <t>WBS DMOA/2013/C/DN1/5789117</t>
  </si>
  <si>
    <t>125068229</t>
  </si>
  <si>
    <t>WBS DMOA/2013/C/DN2/5719187</t>
  </si>
  <si>
    <t>125068232</t>
  </si>
  <si>
    <t>WBS DMOA/2013/C/DN2/5719189</t>
  </si>
  <si>
    <t>125068241</t>
  </si>
  <si>
    <t>WBS DMOA/2013/C/DN2/5743819</t>
  </si>
  <si>
    <t>125037733</t>
  </si>
  <si>
    <t>WBS DMOA/2013/C/DN2/5765135</t>
  </si>
  <si>
    <t>125064050</t>
  </si>
  <si>
    <t>WBS DMOA/2013/C/DN2/5777216</t>
  </si>
  <si>
    <t>125068226</t>
  </si>
  <si>
    <t>WBS DMOA/2013/C/DN4/5700170</t>
  </si>
  <si>
    <t>125068262</t>
  </si>
  <si>
    <t>WBS DMOA/2013/C/DN4/5784550</t>
  </si>
  <si>
    <t>125068238</t>
  </si>
  <si>
    <t>WBS DMOA/2013/C/DU1/5732328</t>
  </si>
  <si>
    <t>125079042</t>
  </si>
  <si>
    <t>WBS DMON/2013/C/DN1/5754805</t>
  </si>
  <si>
    <t>125064103</t>
  </si>
  <si>
    <t>WBS DMON/2013/C/DN1/5793232</t>
  </si>
  <si>
    <t>125064106</t>
  </si>
  <si>
    <t>WBS DMON/2013/C/DN1/5802187</t>
  </si>
  <si>
    <t>125054715</t>
  </si>
  <si>
    <t>WBS DMON/2013/C/DN2/5767702</t>
  </si>
  <si>
    <t>125054826</t>
  </si>
  <si>
    <t>WBS DMON/2013/C/DN2/5770801</t>
  </si>
  <si>
    <t>125079067</t>
  </si>
  <si>
    <t>WBS DMON/2013/C/DN2/5792484</t>
  </si>
  <si>
    <t>125064110</t>
  </si>
  <si>
    <t>WBS DOGD/2012/C/DN1/5666062</t>
  </si>
  <si>
    <t>125070227</t>
  </si>
  <si>
    <t>125079316</t>
  </si>
  <si>
    <t>125054837</t>
  </si>
  <si>
    <t>WBS DOGD/2012/C/DN1/5688032</t>
  </si>
  <si>
    <t>125037380</t>
  </si>
  <si>
    <t>125054840</t>
  </si>
  <si>
    <t>WBS DOGD/2012/C/DN2/5705308</t>
  </si>
  <si>
    <t>125054721</t>
  </si>
  <si>
    <t>WBS DOGD/2013/C/DM9/5773495</t>
  </si>
  <si>
    <t>125083689</t>
  </si>
  <si>
    <t>WBS DPAR/2012/C/001/5646991</t>
  </si>
  <si>
    <t>125083691</t>
  </si>
  <si>
    <t>125054805</t>
  </si>
  <si>
    <t>WBS DPAR/2013/C/DM2/5756599</t>
  </si>
  <si>
    <t>125037648</t>
  </si>
  <si>
    <t>WBS DPAR/2013/C/DM2/5794395</t>
  </si>
  <si>
    <t>125079070</t>
  </si>
  <si>
    <t>WBS DPAR/2013/C/DN1/5795197</t>
  </si>
  <si>
    <t>125054727</t>
  </si>
  <si>
    <t>WBS DPEN/2013/C/DN2/5776573</t>
  </si>
  <si>
    <t>125054730</t>
  </si>
  <si>
    <t>WBS DPEN/2013/C/DN2/5776577</t>
  </si>
  <si>
    <t>125037612</t>
  </si>
  <si>
    <t>WBS DPIN/2012/C/DN1/5689167</t>
  </si>
  <si>
    <t>125064066</t>
  </si>
  <si>
    <t>WBS DPOR/2012/C/DM1/5628572</t>
  </si>
  <si>
    <t>125064069</t>
  </si>
  <si>
    <t>WBS DPOR/2012/C/DM9/5658197</t>
  </si>
  <si>
    <t>125064078</t>
  </si>
  <si>
    <t>WBS DPOR/2012/C/DM9/5735699</t>
  </si>
  <si>
    <t>125064072</t>
  </si>
  <si>
    <t>WBS DPOR/2012/C/DN2/5699044</t>
  </si>
  <si>
    <t>125075525</t>
  </si>
  <si>
    <t>WBS DPOR/2013/C/DM9/5634987</t>
  </si>
  <si>
    <t>125075520</t>
  </si>
  <si>
    <t>WBS DPOR/2013/C/DN2/5527649</t>
  </si>
  <si>
    <t>125075523</t>
  </si>
  <si>
    <t>WBS DPOR/2013/C/DN2/5631133</t>
  </si>
  <si>
    <t>125075524</t>
  </si>
  <si>
    <t>WBS DPOR/2013/C/DN2/5632040</t>
  </si>
  <si>
    <t>125075526</t>
  </si>
  <si>
    <t>WBS DPOR/2013/C/DN2/5656228</t>
  </si>
  <si>
    <t>125075527</t>
  </si>
  <si>
    <t>WBS DPOR/2013/C/DN2/5673762</t>
  </si>
  <si>
    <t>125075528</t>
  </si>
  <si>
    <t>WBS DPOR/2013/C/DN2/5724533</t>
  </si>
  <si>
    <t>125064075</t>
  </si>
  <si>
    <t>WBS DPOR/2013/C/DN2/5728378</t>
  </si>
  <si>
    <t>125064062</t>
  </si>
  <si>
    <t>WBS DPOR/2013/C/DN2/5779854</t>
  </si>
  <si>
    <t>125064059</t>
  </si>
  <si>
    <t>WBS DPRC/2013/C/DN1/5775755</t>
  </si>
  <si>
    <t>125054823</t>
  </si>
  <si>
    <t>WBS DPRE/2013/C/DN1/5760033</t>
  </si>
  <si>
    <t>125064081</t>
  </si>
  <si>
    <t>WBS DPRE/2013/C/DN2/5740382</t>
  </si>
  <si>
    <t>125050709</t>
  </si>
  <si>
    <t>WBS DPRE/2013/C/DN2/5760929</t>
  </si>
  <si>
    <t>125054724</t>
  </si>
  <si>
    <t>WBS DPRE/2013/C/DN2/5785004</t>
  </si>
  <si>
    <t>125054718</t>
  </si>
  <si>
    <t>WBS DPRE/2013/C/DN4/5768311</t>
  </si>
  <si>
    <t>125060957</t>
  </si>
  <si>
    <t>WBS DPRE/2013/C/DN4/5768316</t>
  </si>
  <si>
    <t>125076774</t>
  </si>
  <si>
    <t>WBS DRAW/2011/C/DM9/10042152</t>
  </si>
  <si>
    <t>125079097</t>
  </si>
  <si>
    <t>WBS DRAW/2012/C/DN3/5731684</t>
  </si>
  <si>
    <t>125083629</t>
  </si>
  <si>
    <t>WBS DRAW/2013/C/001/ESA</t>
  </si>
  <si>
    <t>125079100</t>
  </si>
  <si>
    <t>WBS DRAW/2013/C/DRC/5741987</t>
  </si>
  <si>
    <t>125064063</t>
  </si>
  <si>
    <t>WBS DRAW/2013/C/DRC/5813882</t>
  </si>
  <si>
    <t>125079094</t>
  </si>
  <si>
    <t>WBS DRAW/2013/C/DUR/5795815</t>
  </si>
  <si>
    <t>125054759</t>
  </si>
  <si>
    <t>WBS DREX/2013/C/DN1/5780310</t>
  </si>
  <si>
    <t>125054740</t>
  </si>
  <si>
    <t>WBS DRIC/2012/C/DN1/5692089</t>
  </si>
  <si>
    <t>125081751</t>
  </si>
  <si>
    <t>WBS DRIC/2013/C/DM6/5763529</t>
  </si>
  <si>
    <t>125081754</t>
  </si>
  <si>
    <t>WBS DRIC/2013/C/DM6/5763538</t>
  </si>
  <si>
    <t>125054749</t>
  </si>
  <si>
    <t>WBS DRIC/2013/C/DN1/5770289</t>
  </si>
  <si>
    <t>125081757</t>
  </si>
  <si>
    <t>WBS DRIC/2013/C/DN1/5776235</t>
  </si>
  <si>
    <t>125054765</t>
  </si>
  <si>
    <t>WBS DRIC/2013/C/DN1/5791780</t>
  </si>
  <si>
    <t>125054768</t>
  </si>
  <si>
    <t>WBS DRIC/2013/C/DN1/5803621</t>
  </si>
  <si>
    <t>125054814</t>
  </si>
  <si>
    <t>WBS DRIC/2013/C/DN2/5783366</t>
  </si>
  <si>
    <t>125054734</t>
  </si>
  <si>
    <t>WBS DRIC/2013/C/DN2/5809547</t>
  </si>
  <si>
    <t>125050696</t>
  </si>
  <si>
    <t>WBS DRIC/2013/C/DN7/5806639</t>
  </si>
  <si>
    <t>125081762</t>
  </si>
  <si>
    <t>WBS DRIC/2013/C/DRI/5817651</t>
  </si>
  <si>
    <t>125050692</t>
  </si>
  <si>
    <t>WBS DROC/2013/C/DN2/5739976</t>
  </si>
  <si>
    <t>125068217</t>
  </si>
  <si>
    <t>WBS DROS/2012/C/DN1/5694787</t>
  </si>
  <si>
    <t>125075438</t>
  </si>
  <si>
    <t>125080456</t>
  </si>
  <si>
    <t>125079058</t>
  </si>
  <si>
    <t>WBS DROS/2013/C/DM1/5778908</t>
  </si>
  <si>
    <t>125079082</t>
  </si>
  <si>
    <t>WBS DROS/2013/C/DM4/5743074</t>
  </si>
  <si>
    <t>125063635</t>
  </si>
  <si>
    <t>125063637</t>
  </si>
  <si>
    <t>125063636</t>
  </si>
  <si>
    <t>125063638</t>
  </si>
  <si>
    <t>125033993</t>
  </si>
  <si>
    <t>WBS DROS/2013/C/DM6/5786624</t>
  </si>
  <si>
    <t>125057648</t>
  </si>
  <si>
    <t>125033997</t>
  </si>
  <si>
    <t>WBS DROS/2013/C/DM9/5798611</t>
  </si>
  <si>
    <t>125037742</t>
  </si>
  <si>
    <t>WBS DROS/2013/C/DN1/5733959</t>
  </si>
  <si>
    <t>125050703</t>
  </si>
  <si>
    <t>WBS DROS/2013/C/DN1/5753095</t>
  </si>
  <si>
    <t>125050706</t>
  </si>
  <si>
    <t>WBS DROS/2013/C/DN1/5754770</t>
  </si>
  <si>
    <t>125079049</t>
  </si>
  <si>
    <t>WBS DROS/2013/C/DN1/5769058</t>
  </si>
  <si>
    <t>125079061</t>
  </si>
  <si>
    <t>WBS DROS/2013/C/DN1/5781008</t>
  </si>
  <si>
    <t>125079016</t>
  </si>
  <si>
    <t>WBS DROS/2013/C/DN1/5812821</t>
  </si>
  <si>
    <t>125037730</t>
  </si>
  <si>
    <t>WBS DROS/2013/C/DRC/5745148</t>
  </si>
  <si>
    <t>125081727</t>
  </si>
  <si>
    <t>WBS DROS/2013/C/DRK/5815197</t>
  </si>
  <si>
    <t>125054755</t>
  </si>
  <si>
    <t>WBS DSMI/2013/C/DM9/5772919</t>
  </si>
  <si>
    <t>125054849</t>
  </si>
  <si>
    <t>WBS DSMI/2013/C/DN1/5803363</t>
  </si>
  <si>
    <t>125033990</t>
  </si>
  <si>
    <t>WBS DSTA/2012/C/DM9/5721981</t>
  </si>
  <si>
    <t>125067439</t>
  </si>
  <si>
    <t>125037712</t>
  </si>
  <si>
    <t>WBS DSUN/2012/C/DM9/5705447</t>
  </si>
  <si>
    <t>125037673</t>
  </si>
  <si>
    <t>WBS DSUN/2012/C/DN1/5682632</t>
  </si>
  <si>
    <t>125037715</t>
  </si>
  <si>
    <t>WBS DSUN/2012/C/DN2/5708918</t>
  </si>
  <si>
    <t>125037664</t>
  </si>
  <si>
    <t>WBS DSUN/2012/C/DN6/5670861</t>
  </si>
  <si>
    <t>125063634</t>
  </si>
  <si>
    <t>125037745</t>
  </si>
  <si>
    <t>WBS DSUN/2013/C/DN1/5765371</t>
  </si>
  <si>
    <t>125079079</t>
  </si>
  <si>
    <t>WBS DSUN/2013/C/DN2/5742938</t>
  </si>
  <si>
    <t>125081647</t>
  </si>
  <si>
    <t>WBS DSYS/2007/C/806/PPSDBM</t>
  </si>
  <si>
    <t>125083854</t>
  </si>
  <si>
    <t>125081664</t>
  </si>
  <si>
    <t>WBS DSYS/2007/C/806/RMPMEDW1</t>
  </si>
  <si>
    <t>125064094</t>
  </si>
  <si>
    <t>WBS DTOO/2013/C/DN1/5772067</t>
  </si>
  <si>
    <t>125054846</t>
  </si>
  <si>
    <t>WBS DTOO/2013/C/DN1/5782148</t>
  </si>
  <si>
    <t>125050688</t>
  </si>
  <si>
    <t>WBS DTRE/2012/C/DN2/5718563</t>
  </si>
  <si>
    <t>125050685</t>
  </si>
  <si>
    <t>WBS DTRE/2013/C/DM9/5791063</t>
  </si>
  <si>
    <t>125050682</t>
  </si>
  <si>
    <t>WBS DTRE/2013/C/DN4/5772502</t>
  </si>
  <si>
    <t>125037636</t>
  </si>
  <si>
    <t>WBS DVER/2013/C/DN2/5751254</t>
  </si>
  <si>
    <t>125037667</t>
  </si>
  <si>
    <t>WBS DYAK/2012/C/DM9/5674002</t>
  </si>
  <si>
    <t>125037676</t>
  </si>
  <si>
    <t>WBS DYAK/2012/C/DM9/5684949</t>
  </si>
  <si>
    <t>125037697</t>
  </si>
  <si>
    <t>WBS DYAK/2012/C/DM9/5698277</t>
  </si>
  <si>
    <t>125037658</t>
  </si>
  <si>
    <t>WBS DYAK/2012/C/DN1/5643681</t>
  </si>
  <si>
    <t>125037670</t>
  </si>
  <si>
    <t>WBS DYAK/2012/C/DN1/5674956</t>
  </si>
  <si>
    <t>125037679</t>
  </si>
  <si>
    <t>WBS DYAK/2012/C/DN1/5688678</t>
  </si>
  <si>
    <t>125037682</t>
  </si>
  <si>
    <t>WBS DYAK/2012/C/DN1/5691475</t>
  </si>
  <si>
    <t>125037694</t>
  </si>
  <si>
    <t>WBS DYAK/2012/C/DN1/5695695</t>
  </si>
  <si>
    <t>125037721</t>
  </si>
  <si>
    <t>WBS DYAK/2012/C/DN1/5714934</t>
  </si>
  <si>
    <t>125037661</t>
  </si>
  <si>
    <t>WBS DYAK/2012/C/DN2/5658379</t>
  </si>
  <si>
    <t>125037685</t>
  </si>
  <si>
    <t>WBS DYAK/2012/C/DN2/5691519</t>
  </si>
  <si>
    <t>125037688</t>
  </si>
  <si>
    <t>WBS DYAK/2012/C/DN2/5692003</t>
  </si>
  <si>
    <t>125037703</t>
  </si>
  <si>
    <t>WBS DYAK/2012/C/DN2/5702459</t>
  </si>
  <si>
    <t>125037709</t>
  </si>
  <si>
    <t>WBS DYAK/2012/C/DN2/5704641</t>
  </si>
  <si>
    <t>125037621</t>
  </si>
  <si>
    <t>WBS DYAK/2012/C/DN2/5722137</t>
  </si>
  <si>
    <t>125034003</t>
  </si>
  <si>
    <t>WBS DYAK/2012/C/DN4/5678896</t>
  </si>
  <si>
    <t>125037615</t>
  </si>
  <si>
    <t>WBS DYAK/2012/C/DN4/5691590</t>
  </si>
  <si>
    <t>125033987</t>
  </si>
  <si>
    <t>WBS DYAK/2012/C/DU1/5720732</t>
  </si>
  <si>
    <t>125037691</t>
  </si>
  <si>
    <t>WBS DYAK/2013/C/DN4/5692792</t>
  </si>
  <si>
    <t>125037706</t>
  </si>
  <si>
    <t>WBS DYAK/2013/C/DN4/5702565</t>
  </si>
  <si>
    <t>125075519</t>
  </si>
  <si>
    <t>WBS DYAK/2013/C/DRC/5788349</t>
  </si>
  <si>
    <t>125037718</t>
  </si>
  <si>
    <t>WBS DYRE/2012/C/DN2/5712710</t>
  </si>
  <si>
    <t>125054888</t>
  </si>
  <si>
    <t>WBS DZSL/2012/C/001/GRDSTUDY</t>
  </si>
  <si>
    <t>125060948</t>
  </si>
  <si>
    <t>WBS TCED/2009/C/002/10037776</t>
  </si>
  <si>
    <t>125060961</t>
  </si>
  <si>
    <t>WBS TCRE/2013/C/TRE/5743029</t>
  </si>
  <si>
    <t>125054786</t>
  </si>
  <si>
    <t>WBS TCRE/2013/C/TRE/5756946</t>
  </si>
  <si>
    <t>125076750</t>
  </si>
  <si>
    <t>125060949</t>
  </si>
  <si>
    <t>WBS TMET/2010/C/001/10039568</t>
  </si>
  <si>
    <t>125054829</t>
  </si>
  <si>
    <t>WBS TOGD/2013/C/TRF/5777106</t>
  </si>
  <si>
    <t>125081639</t>
  </si>
  <si>
    <t>WBS TPRC/2008/C/002/10035650</t>
  </si>
  <si>
    <t>125054832</t>
  </si>
  <si>
    <t>WBS TPRE/2012/C/TRI/5809927</t>
  </si>
  <si>
    <t>125068220</t>
  </si>
  <si>
    <t>WBS TRIC/2011/C/003/5695295</t>
  </si>
  <si>
    <t>125083685</t>
  </si>
  <si>
    <t>WBS TYRE/2013/C/813/5727085</t>
  </si>
  <si>
    <t>125054834</t>
  </si>
  <si>
    <t>WBS TZJV/2011/C/002/5649766</t>
  </si>
  <si>
    <t>125037814</t>
  </si>
  <si>
    <t>WBS TZPC/2011/C/TR2/SIGURD</t>
  </si>
  <si>
    <t>125099572</t>
  </si>
  <si>
    <t>125099579</t>
  </si>
  <si>
    <t>125099802</t>
  </si>
  <si>
    <t>125103776</t>
  </si>
  <si>
    <t>DALB/2012/C/DM9/5694050</t>
  </si>
  <si>
    <t>DALB/2012/C/DN1/5679572</t>
  </si>
  <si>
    <t>DALB/2012/C/DN1/5688879</t>
  </si>
  <si>
    <t>DALB/2012/C/DN1/5699132</t>
  </si>
  <si>
    <t>DALB/2012/C/DN2/5693299</t>
  </si>
  <si>
    <t>DALB/2013/C/DM6/5768916</t>
  </si>
  <si>
    <t>DALB/2013/C/DM9/5787099</t>
  </si>
  <si>
    <t>DALB/2013/C/DRB/5740472</t>
  </si>
  <si>
    <t>DAME/2013/C/DM9/5785568</t>
  </si>
  <si>
    <t>DAME/2013/C/DN1/5744596</t>
  </si>
  <si>
    <t>DAME/2013/C/DN1/5772107</t>
  </si>
  <si>
    <t>DAME/2013/C/DN1/5773742</t>
  </si>
  <si>
    <t>DAME/2013/C/DN2/5760677</t>
  </si>
  <si>
    <t>DAME/2013/C/DN2/5779457</t>
  </si>
  <si>
    <t>DAME/2013/C/DN6/5732305</t>
  </si>
  <si>
    <t>DAME/2013/C/DN7/5808243</t>
  </si>
  <si>
    <t>DAST/2012/C/DM9/5690580</t>
  </si>
  <si>
    <t>DAST/2012/C/DN1/5692191</t>
  </si>
  <si>
    <t>DAST/2012/C/DN1/5692275</t>
  </si>
  <si>
    <t>DAST/2012/C/DN1/5701448</t>
  </si>
  <si>
    <t>DAST/2012/C/DN2/5683382</t>
  </si>
  <si>
    <t>DAST/2013/C/DM7/5739741</t>
  </si>
  <si>
    <t>DAST/2013/C/DN1/5719324</t>
  </si>
  <si>
    <t>DAST/2013/C/DN2/5730281</t>
  </si>
  <si>
    <t>DBEN/2011/C/DM6/5559345</t>
  </si>
  <si>
    <t>DBEN/2011/C/DN2/5502443</t>
  </si>
  <si>
    <t>DBEN/2012/C/DM9/5626320</t>
  </si>
  <si>
    <t>DBEN/2012/C/DN1/5638466</t>
  </si>
  <si>
    <t>DBEN/2012/C/DN1/5673650</t>
  </si>
  <si>
    <t>DBEN/2012/C/DN1/5719437</t>
  </si>
  <si>
    <t>DBEN/2012/C/DN2/5557798</t>
  </si>
  <si>
    <t>DBEN/2012/C/DN2/5681515</t>
  </si>
  <si>
    <t>DBEN/2012/C/DN2/5687692</t>
  </si>
  <si>
    <t>DBEN/2013/C/DM9/5724707</t>
  </si>
  <si>
    <t>DBEN/2013/C/DN1/5699557</t>
  </si>
  <si>
    <t>DBEN/2013/C/DN1/5745052</t>
  </si>
  <si>
    <t>DBEN/2013/C/DN1/5747694</t>
  </si>
  <si>
    <t>DBEN/2013/C/DN1/5750234</t>
  </si>
  <si>
    <t>DBEN/2013/C/DN1/5763851</t>
  </si>
  <si>
    <t>DCAS/2013/C/DM9/5755340</t>
  </si>
  <si>
    <t>DCAS/2013/C/DM9/5763695</t>
  </si>
  <si>
    <t>DCAS/2013/C/DM9/5773613</t>
  </si>
  <si>
    <t>DCAS/2013/C/DN1/5719222</t>
  </si>
  <si>
    <t>DCAS/2013/C/DN1/5749610</t>
  </si>
  <si>
    <t>DCAS/2013/C/DN1/5749870</t>
  </si>
  <si>
    <t>DCAS/2013/C/DN1/5752611</t>
  </si>
  <si>
    <t>DCAS/2013/C/DN1/5766328</t>
  </si>
  <si>
    <t>DCAS/2013/C/DN1/5769206</t>
  </si>
  <si>
    <t>DCAS/2013/C/DN1/5769440</t>
  </si>
  <si>
    <t>DCAS/2013/C/DN1/5774297</t>
  </si>
  <si>
    <t>DCAS/2013/C/DN1/5789043</t>
  </si>
  <si>
    <t>DCAS/2013/C/DN1/5791411</t>
  </si>
  <si>
    <t>DCAS/2013/C/DN1/5791792</t>
  </si>
  <si>
    <t>DCAS/2013/C/DN2/5728196</t>
  </si>
  <si>
    <t>DCAS/2013/C/DN2/5731054</t>
  </si>
  <si>
    <t>DCAS/2013/C/DN2/5739801</t>
  </si>
  <si>
    <t>DCAS/2013/C/DN2/5757812</t>
  </si>
  <si>
    <t>DCAS/2013/C/DN2/5780271</t>
  </si>
  <si>
    <t>DCAS/2013/C/DN4/5744506</t>
  </si>
  <si>
    <t>DCED/2013/C/DM2/5763893</t>
  </si>
  <si>
    <t>DCED/2013/C/DM9/5776112</t>
  </si>
  <si>
    <t>DCED/2013/C/DN1/5753167</t>
  </si>
  <si>
    <t>DCED/2013/C/DN1/5753483</t>
  </si>
  <si>
    <t>DCED/2013/C/DN1/5759164</t>
  </si>
  <si>
    <t>DCED/2013/C/DN1/5763213</t>
  </si>
  <si>
    <t>DCED/2013/C/DN1/5767426</t>
  </si>
  <si>
    <t>DCED/2013/C/DN2/5743489</t>
  </si>
  <si>
    <t>DCED/2013/C/DN2/5757939</t>
  </si>
  <si>
    <t>DCED/2013/C/DN2/5758006</t>
  </si>
  <si>
    <t>DCED/2013/C/DN2/5759448</t>
  </si>
  <si>
    <t>DCED/2013/C/DN2/5763597</t>
  </si>
  <si>
    <t>DCED/2013/C/DN2/5786972</t>
  </si>
  <si>
    <t>DCED/2013/C/DN4/5786714</t>
  </si>
  <si>
    <t>DCED/2013/C/DUR/5763129</t>
  </si>
  <si>
    <t>DCOT/2012/C/DN2/5733566</t>
  </si>
  <si>
    <t>DDOU/2013/C/DN2/5752408</t>
  </si>
  <si>
    <t>DDOU/2013/C/DN2/5766155</t>
  </si>
  <si>
    <t>DDOU/2013/C/DN2/5792491</t>
  </si>
  <si>
    <t>DDOU/2013/C/DN3/5744353</t>
  </si>
  <si>
    <t>DDOU/2013/C/DN3/5778423</t>
  </si>
  <si>
    <t>DDOU/2013/C/DN4/5776284</t>
  </si>
  <si>
    <t>DEVA/2013/C/DM9/5801291</t>
  </si>
  <si>
    <t>DEVA/2013/C/DN1/5762248</t>
  </si>
  <si>
    <t>DGRA/2012/C/DN6/5721982</t>
  </si>
  <si>
    <t>DGRA/2013/C/DM1/5756244</t>
  </si>
  <si>
    <t>DGRA/2013/C/DN1/5738132</t>
  </si>
  <si>
    <t>DGRA/2013/C/DN1/5767949</t>
  </si>
  <si>
    <t>DGRA/2013/C/DN2/5680732</t>
  </si>
  <si>
    <t>DJOR/2012/C/DN7/5696610</t>
  </si>
  <si>
    <t>DJOR/2013/C/DN1/5811268</t>
  </si>
  <si>
    <t>DJOR/2013/C/DRI/5782684</t>
  </si>
  <si>
    <t>DKEM/2013/C/DN1/5775173</t>
  </si>
  <si>
    <t>DKLA/2012/C/DN3/5702024</t>
  </si>
  <si>
    <t>DKLA/2013/C/DN3/5739290</t>
  </si>
  <si>
    <t>DLAY/2011/C/DN2/5516537</t>
  </si>
  <si>
    <t>DLAY/2013/C/DM6/5715209</t>
  </si>
  <si>
    <t>DLAY/2013/C/DRC/5732252</t>
  </si>
  <si>
    <t>DLIN/2013/C/DM6/5794079</t>
  </si>
  <si>
    <t>DLIN/2013/C/DM6/5797918</t>
  </si>
  <si>
    <t>DLIN/2013/C/DM9/5703644</t>
  </si>
  <si>
    <t>DLIN/2013/C/DM9/5737602</t>
  </si>
  <si>
    <t>DLIN/2013/C/DM9/5743586</t>
  </si>
  <si>
    <t>DLIN/2013/C/DN1/5698814</t>
  </si>
  <si>
    <t>DLIN/2013/C/DN1/5705469</t>
  </si>
  <si>
    <t>DLIN/2013/C/DN2/5634889</t>
  </si>
  <si>
    <t>DLIN/2013/C/DRD/5732060</t>
  </si>
  <si>
    <t>DLIN/2013/C/DRK/5704126</t>
  </si>
  <si>
    <t>DLIN/2013/C/DRK/5704128</t>
  </si>
  <si>
    <t>DLKT/2013/C/DRB/5809793</t>
  </si>
  <si>
    <t>DMAD/2013/C/DM6/5700766</t>
  </si>
  <si>
    <t>DMAD/2013/C/DN2/5712624</t>
  </si>
  <si>
    <t>DMAD/2013/C/DN2/5736802</t>
  </si>
  <si>
    <t>DMAD/2013/C/DN2/5740601</t>
  </si>
  <si>
    <t>DMAD/2013/C/DN4/5736271</t>
  </si>
  <si>
    <t>DMED/2011/C/001/5586378</t>
  </si>
  <si>
    <t>DMED/2011/C/DN7/5580072</t>
  </si>
  <si>
    <t>DMED/2011/C/DN7/5581950</t>
  </si>
  <si>
    <t>DMED/2012/C/DM7/5633094</t>
  </si>
  <si>
    <t>DMED/2012/C/DN2/5652328</t>
  </si>
  <si>
    <t>DMED/2013/C/DM7/5781868</t>
  </si>
  <si>
    <t>DMED/2013/C/DM7/5810835</t>
  </si>
  <si>
    <t>DMED/2013/C/DM9/5740794</t>
  </si>
  <si>
    <t>DMET/2012/C/DN3/5638415</t>
  </si>
  <si>
    <t>DMET/2013/C/DM2/5733252</t>
  </si>
  <si>
    <t>DMET/2013/C/DN2/5730504</t>
  </si>
  <si>
    <t>DMET/2013/C/DN2/5738039</t>
  </si>
  <si>
    <t>DMET/2013/C/DN2/5770835</t>
  </si>
  <si>
    <t>DMET/2013/C/DRB/5727967</t>
  </si>
  <si>
    <t>DMET/2013/C/DRB/5763283</t>
  </si>
  <si>
    <t>DMET/2013/C/DRB/5818332</t>
  </si>
  <si>
    <t>DMET/2013/C/DRI/5798891</t>
  </si>
  <si>
    <t>DMET/2013/D/DNY/5737179</t>
  </si>
  <si>
    <t>DMOA/2013/C/DN1/5789117</t>
  </si>
  <si>
    <t>DMOA/2013/C/DN2/5719187</t>
  </si>
  <si>
    <t>DMOA/2013/C/DN2/5719189</t>
  </si>
  <si>
    <t>DMOA/2013/C/DN2/5743819</t>
  </si>
  <si>
    <t>DMOA/2013/C/DN2/5765135</t>
  </si>
  <si>
    <t>DMOA/2013/C/DN2/5777216</t>
  </si>
  <si>
    <t>DMOA/2013/C/DN4/5700170</t>
  </si>
  <si>
    <t>DMOA/2013/C/DN4/5784550</t>
  </si>
  <si>
    <t>DMOA/2013/C/DU1/5732328</t>
  </si>
  <si>
    <t>DMON/2013/C/DN1/5754805</t>
  </si>
  <si>
    <t>DMON/2013/C/DN1/5793232</t>
  </si>
  <si>
    <t>DMON/2013/C/DN1/5802187</t>
  </si>
  <si>
    <t>DMON/2013/C/DN2/5767702</t>
  </si>
  <si>
    <t>DMON/2013/C/DN2/5770801</t>
  </si>
  <si>
    <t>DMON/2013/C/DN2/5792484</t>
  </si>
  <si>
    <t>DOGD/2012/C/DN1/5666062</t>
  </si>
  <si>
    <t>DOGD/2012/C/DN1/5688032</t>
  </si>
  <si>
    <t>DOGD/2012/C/DN2/5705308</t>
  </si>
  <si>
    <t>DOGD/2013/C/DM9/5773495</t>
  </si>
  <si>
    <t>DPAR/2012/C/001/5646991</t>
  </si>
  <si>
    <t>DPAR/2013/C/DM2/5756599</t>
  </si>
  <si>
    <t>DPAR/2013/C/DM2/5794395</t>
  </si>
  <si>
    <t>DPAR/2013/C/DN1/5795197</t>
  </si>
  <si>
    <t>DPEN/2013/C/DN2/5776573</t>
  </si>
  <si>
    <t>DPEN/2013/C/DN2/5776577</t>
  </si>
  <si>
    <t>DPIN/2012/C/DN1/5689167</t>
  </si>
  <si>
    <t>DPOR/2012/C/DM1/5628572</t>
  </si>
  <si>
    <t>DPOR/2012/C/DM9/5658197</t>
  </si>
  <si>
    <t>DPOR/2012/C/DM9/5735699</t>
  </si>
  <si>
    <t>DPOR/2012/C/DN2/5699044</t>
  </si>
  <si>
    <t>DPOR/2013/C/DM9/5634987</t>
  </si>
  <si>
    <t>DPOR/2013/C/DN2/5527649</t>
  </si>
  <si>
    <t>DPOR/2013/C/DN2/5631133</t>
  </si>
  <si>
    <t>DPOR/2013/C/DN2/5632040</t>
  </si>
  <si>
    <t>DPOR/2013/C/DN2/5656228</t>
  </si>
  <si>
    <t>DPOR/2013/C/DN2/5673762</t>
  </si>
  <si>
    <t>DPOR/2013/C/DN2/5724533</t>
  </si>
  <si>
    <t>DPOR/2013/C/DN2/5728378</t>
  </si>
  <si>
    <t>DPOR/2013/C/DN2/5779854</t>
  </si>
  <si>
    <t>DPRC/2013/C/DN1/5775755</t>
  </si>
  <si>
    <t>DPRE/2013/C/DN1/5760033</t>
  </si>
  <si>
    <t>DPRE/2013/C/DN2/5740382</t>
  </si>
  <si>
    <t>DPRE/2013/C/DN2/5760929</t>
  </si>
  <si>
    <t>DPRE/2013/C/DN2/5785004</t>
  </si>
  <si>
    <t>DPRE/2013/C/DN4/5768311</t>
  </si>
  <si>
    <t>DPRE/2013/C/DN4/5768316</t>
  </si>
  <si>
    <t>DRAW/2011/C/DM9/10042152</t>
  </si>
  <si>
    <t>DRAW/2012/C/DN3/5731684</t>
  </si>
  <si>
    <t>DRAW/2013/C/001/ESA</t>
  </si>
  <si>
    <t>DRAW/2013/C/DRC/5741987</t>
  </si>
  <si>
    <t>DRAW/2013/C/DRC/5813882</t>
  </si>
  <si>
    <t>DRAW/2013/C/DUR/5795815</t>
  </si>
  <si>
    <t>DREX/2013/C/DN1/5780310</t>
  </si>
  <si>
    <t>DRIC/2012/C/DN1/5692089</t>
  </si>
  <si>
    <t>DRIC/2013/C/DM6/5763529</t>
  </si>
  <si>
    <t>DRIC/2013/C/DM6/5763538</t>
  </si>
  <si>
    <t>DRIC/2013/C/DN1/5770289</t>
  </si>
  <si>
    <t>DRIC/2013/C/DN1/5776235</t>
  </si>
  <si>
    <t>DRIC/2013/C/DN1/5791780</t>
  </si>
  <si>
    <t>DRIC/2013/C/DN1/5803621</t>
  </si>
  <si>
    <t>DRIC/2013/C/DN2/5783366</t>
  </si>
  <si>
    <t>DRIC/2013/C/DN2/5809547</t>
  </si>
  <si>
    <t>DRIC/2013/C/DN7/5806639</t>
  </si>
  <si>
    <t>DRIC/2013/C/DRI/5817651</t>
  </si>
  <si>
    <t>DROC/2013/C/DN2/5739976</t>
  </si>
  <si>
    <t>DROS/2012/C/DN1/5694787</t>
  </si>
  <si>
    <t>DROS/2013/C/DM1/5778908</t>
  </si>
  <si>
    <t>DROS/2013/C/DM4/5743074</t>
  </si>
  <si>
    <t>DROS/2013/C/DM6/5786624</t>
  </si>
  <si>
    <t>DROS/2013/C/DM9/5798611</t>
  </si>
  <si>
    <t>DROS/2013/C/DN1/5733959</t>
  </si>
  <si>
    <t>DROS/2013/C/DN1/5753095</t>
  </si>
  <si>
    <t>DROS/2013/C/DN1/5754770</t>
  </si>
  <si>
    <t>DROS/2013/C/DN1/5769058</t>
  </si>
  <si>
    <t>DROS/2013/C/DN1/5781008</t>
  </si>
  <si>
    <t>DROS/2013/C/DN1/5812821</t>
  </si>
  <si>
    <t>DROS/2013/C/DRC/5745148</t>
  </si>
  <si>
    <t>DROS/2013/C/DRK/5815197</t>
  </si>
  <si>
    <t>DSMI/2013/C/DM9/5772919</t>
  </si>
  <si>
    <t>DSMI/2013/C/DN1/5803363</t>
  </si>
  <si>
    <t>DSTA/2012/C/DM9/5721981</t>
  </si>
  <si>
    <t>DSUN/2012/C/DM9/5705447</t>
  </si>
  <si>
    <t>DSUN/2012/C/DN1/5682632</t>
  </si>
  <si>
    <t>DSUN/2012/C/DN2/5708918</t>
  </si>
  <si>
    <t>DSUN/2012/C/DN6/5670861</t>
  </si>
  <si>
    <t>DSUN/2013/C/DN1/5765371</t>
  </si>
  <si>
    <t>DSUN/2013/C/DN2/5742938</t>
  </si>
  <si>
    <t>DSYS/2007/C/806/PPSDBM</t>
  </si>
  <si>
    <t>DSYS/2007/C/806/RMPMEDW1</t>
  </si>
  <si>
    <t>DTOO/2013/C/DN1/5772067</t>
  </si>
  <si>
    <t>DTOO/2013/C/DN1/5782148</t>
  </si>
  <si>
    <t>DTRE/2012/C/DN2/5718563</t>
  </si>
  <si>
    <t>DTRE/2013/C/DM9/5791063</t>
  </si>
  <si>
    <t>DTRE/2013/C/DN4/5772502</t>
  </si>
  <si>
    <t>DVER/2013/C/DN2/5751254</t>
  </si>
  <si>
    <t>DYAK/2012/C/DM9/5674002</t>
  </si>
  <si>
    <t>DYAK/2012/C/DM9/5684949</t>
  </si>
  <si>
    <t>DYAK/2012/C/DM9/5698277</t>
  </si>
  <si>
    <t>DYAK/2012/C/DN1/5643681</t>
  </si>
  <si>
    <t>DYAK/2012/C/DN1/5674956</t>
  </si>
  <si>
    <t>DYAK/2012/C/DN1/5688678</t>
  </si>
  <si>
    <t>DYAK/2012/C/DN1/5691475</t>
  </si>
  <si>
    <t>DYAK/2012/C/DN1/5695695</t>
  </si>
  <si>
    <t>DYAK/2012/C/DN1/5714934</t>
  </si>
  <si>
    <t>DYAK/2012/C/DN2/5658379</t>
  </si>
  <si>
    <t>DYAK/2012/C/DN2/5691519</t>
  </si>
  <si>
    <t>DYAK/2012/C/DN2/5692003</t>
  </si>
  <si>
    <t>DYAK/2012/C/DN2/5702459</t>
  </si>
  <si>
    <t>DYAK/2012/C/DN2/5704641</t>
  </si>
  <si>
    <t>DYAK/2012/C/DN2/5722137</t>
  </si>
  <si>
    <t>DYAK/2012/C/DN4/5678896</t>
  </si>
  <si>
    <t>DYAK/2012/C/DN4/5691590</t>
  </si>
  <si>
    <t>DYAK/2012/C/DU1/5720732</t>
  </si>
  <si>
    <t>DYAK/2013/C/DN4/5692792</t>
  </si>
  <si>
    <t>DYAK/2013/C/DN4/5702565</t>
  </si>
  <si>
    <t>DYAK/2013/C/DRC/5788349</t>
  </si>
  <si>
    <t>DYRE/2012/C/DN2/5712710</t>
  </si>
  <si>
    <t>DZSL/2012/C/001/GRDSTUDY</t>
  </si>
  <si>
    <t>TCED/2009/C/002/10037776</t>
  </si>
  <si>
    <t>TCRE/2013/C/TRE/5743029</t>
  </si>
  <si>
    <t>TCRE/2013/C/TRE/5756946</t>
  </si>
  <si>
    <t>TMET/2010/C/001/10039568</t>
  </si>
  <si>
    <t>TOGD/2013/C/TRF/5777106</t>
  </si>
  <si>
    <t>TPRC/2008/C/002/10035650</t>
  </si>
  <si>
    <t>TPRE/2012/C/TRI/5809927</t>
  </si>
  <si>
    <t>TRIC/2011/C/003/5695295</t>
  </si>
  <si>
    <t>TYRE/2013/C/813/5727085</t>
  </si>
  <si>
    <t>TZJV/2011/C/002/5649766</t>
  </si>
  <si>
    <t>TZPC/2011/C/TR2/SIGURD</t>
  </si>
  <si>
    <t>125063646</t>
  </si>
  <si>
    <t>CGEN/2010/C/004 NERC/CIPS XFER TO W/O ASSET 30046592</t>
  </si>
  <si>
    <t>EVANITE: SVC DOWNGRADE 01312005.0-025306</t>
  </si>
  <si>
    <t>COR: 53RD ST APTS PHILOMATH BLVD UG 1PH</t>
  </si>
  <si>
    <t>COR: STEVE CORDEN 3715 NW HWY 20 RES</t>
  </si>
  <si>
    <t>GEW: ABT 37819 CRABTREE DR. CRABTREE</t>
  </si>
  <si>
    <t>HLV-4M180-WEST HILLS-CRVLS-COMCAST-RPLPL</t>
  </si>
  <si>
    <t>BUC-4M134-2350 9TH ST-CRVLS-CONVERT METR</t>
  </si>
  <si>
    <t>COR: ATF-1978 SHATTOCK PL-B/O 25 KVA PD</t>
  </si>
  <si>
    <t>MAPLETON CITY 1020 N 300 W MAPLETON</t>
  </si>
  <si>
    <t>GLADE BERRY, 6581 N 17600 W, CEDAR FORT</t>
  </si>
  <si>
    <t>JARED WEST</t>
  </si>
  <si>
    <t>DEV-TALON CV 41 LOT,55 E FAIRWAY BLVD,SS</t>
  </si>
  <si>
    <t>GEW NATURAL GAS STATION 1250 W UNIV PKWY</t>
  </si>
  <si>
    <t>GARY DEVINCENT 342 S MAIN ST PLGROVE UT</t>
  </si>
  <si>
    <t>NIELS FUGAL &amp; SONS</t>
  </si>
  <si>
    <t>ORE13 FP 223505 OVLD TUB 734 WOODMORE DR</t>
  </si>
  <si>
    <t>JOHN DAY TRAILER PARK:OH/UG CONV:JD PARK</t>
  </si>
  <si>
    <t>OLSEN:9 LOT SUBDIV:ABT 89940 HWY 101</t>
  </si>
  <si>
    <t>KOSHE:OH TO UG CONV:91978 AKERSTADT</t>
  </si>
  <si>
    <t>WILLIAMS:OH TO UG CONVERSION:1930 SE 1ST</t>
  </si>
  <si>
    <t>OLSTEDT CNST:COM SBDVSN:2315 N ROOSEVELT</t>
  </si>
  <si>
    <t>YNBY:5A211:INST SVC POLE:90243 LILLENAS</t>
  </si>
  <si>
    <t>CALVERT:SVC TO NEW HOME:90513 PETER JOHN</t>
  </si>
  <si>
    <t>NEIKES:NEW SHOP:92248 REIKKOLA</t>
  </si>
  <si>
    <t>CRR-4D131/12550 PENINSULA DR. JOINT USE</t>
  </si>
  <si>
    <t>5D261-PBT-27TH &amp; FORUM-OHANA HARMONY LLC</t>
  </si>
  <si>
    <t>5D413 BST O/H 2 U/G CONV. 721 INDUST</t>
  </si>
  <si>
    <t>RDD-5D22-21151 NW TEATER ST, TERREBONNE</t>
  </si>
  <si>
    <t>5D111;RELOCATE OH LINE 11 NW HIXON AVE</t>
  </si>
  <si>
    <t>RANDY STEWART 60272 CINDER BUTTE RD</t>
  </si>
  <si>
    <t>CITY OF BEND TUMALO FALLS WATER PROJ</t>
  </si>
  <si>
    <t>DESCHUTES COUNTY 63319 JAMISON ST</t>
  </si>
  <si>
    <t>CENTURY CENTER PROP 30 SW CENTURY DR</t>
  </si>
  <si>
    <t>WOODHILL HOMES 1352 NW ELGIN ST</t>
  </si>
  <si>
    <t>RDD-5D22-900 NW PERSHALL WAY-MILLIRON</t>
  </si>
  <si>
    <t>CRR-4D131-14670 SW CHICKADEE RD-WINFREY</t>
  </si>
  <si>
    <t>LESLIE RODRIGUES 60270 CREE CT</t>
  </si>
  <si>
    <t>JENNIFER BARKER 19587 RIVERWOODS DR</t>
  </si>
  <si>
    <t>SCOTT BRADDON-WALKER 19284 RIVERWOODS DR</t>
  </si>
  <si>
    <t>CAS 5H428 MODERN ELECTRIC 234 W 1ST-ALLY</t>
  </si>
  <si>
    <t>CA:5HXXX:D FRICK--1358 HOGADON</t>
  </si>
  <si>
    <t>CAS 5H210 WYOMING TIRE 6925 W CACTUS LN</t>
  </si>
  <si>
    <t>CAS:5H208 DERRICK MILLER 728 STUKENHOFF</t>
  </si>
  <si>
    <t>CAS 5H164 CHARLES DENNEY 2727 S POPLAR</t>
  </si>
  <si>
    <t>CAS 9H336 B. JENSEN 13200 HAINES ROAD</t>
  </si>
  <si>
    <t>CAS 5H152 JARED RUDE 713 S MCKINLEY</t>
  </si>
  <si>
    <t>EVS 5H616 DUDLEY 12402 JUSTIN LN</t>
  </si>
  <si>
    <t>CA:5H616:SCHUBERT--11351 HAT SIX</t>
  </si>
  <si>
    <t>CAS:5H208 MIKE PERLICK LOT 309 BB BROOKS</t>
  </si>
  <si>
    <t>CA:5H616:M VIGNERI--MEADOW ACRES</t>
  </si>
  <si>
    <t>CAS:4H96 SHEPARD 17513 MAVERICK DR</t>
  </si>
  <si>
    <t>CAS 5H284 LICHTY SQUAW CREEK ROAD LOT 25</t>
  </si>
  <si>
    <t>BUF:4H425 IBERLIN RANCH 97 KINGS LN</t>
  </si>
  <si>
    <t>CAS XHXXX CARRUTH ENTRPRS-LANDMARK LN</t>
  </si>
  <si>
    <t>BUF:4H425 BIG HORN MEAT 121 US HWY 16 E</t>
  </si>
  <si>
    <t>GLK:5H718:BROADSWORD--1195 HWY 20-26-87</t>
  </si>
  <si>
    <t>BUF:4H425 REDDAWAY TRUCK 94 US HWY 16 E</t>
  </si>
  <si>
    <t>CAS 5H272 G ROTHENHOEFER 8910 POISN SPDR</t>
  </si>
  <si>
    <t>ACC DONALD MCMURRAY OVH SERV TO URD RES</t>
  </si>
  <si>
    <t>CLM17 ACC FOR SUU RELOCATE OVH SECONDARY</t>
  </si>
  <si>
    <t>ENO12,BRIAN BEARNSON NEW HOME</t>
  </si>
  <si>
    <t>TOQ32 THOMAS LACOSSE 839 W FRANCIS ST</t>
  </si>
  <si>
    <t>CMM17,NICHOLS BLDG 1 PH EXT 6 LOT SUBD.</t>
  </si>
  <si>
    <t>BKL11 JAN KESSLER 1270 E 675 N BEAVER UT</t>
  </si>
  <si>
    <t>BKL12 R.MEADOWS RES 200A PASS RD GREENVL</t>
  </si>
  <si>
    <t>CVF11 ORMAT OFFICE TRLR 400A SULPHURDALE</t>
  </si>
  <si>
    <t>ELK11 EAGLE POINT NEW LIFT ELK MEADOWS</t>
  </si>
  <si>
    <t>ENV11: MORRIS CARTER, 2HP STOCK PUMP</t>
  </si>
  <si>
    <t>ENO12,CEDAR VALLEY BLDG 1 PHASE EXT</t>
  </si>
  <si>
    <t>BKL11 PAT BAKER BEAVER UT</t>
  </si>
  <si>
    <t>PRV25, CHERYL MEIBOS 3 PH EXTENSION</t>
  </si>
  <si>
    <t>BKL11 P.JOLLEY 1653 NORTH CREEK RD BEAVR</t>
  </si>
  <si>
    <t>AIT MNV11 RELIABILITY LONG SPANS</t>
  </si>
  <si>
    <t>DOU,5H288: ANTONIA RAMOS,    FLAT TOP RD</t>
  </si>
  <si>
    <t>DO:5H288:DOUGLAS FEED--55 ESTERBROOK RD</t>
  </si>
  <si>
    <t>DOU,5H286:METEORLOGICAL SOLUTIONS, HWY59</t>
  </si>
  <si>
    <t>DO:9H480:SAMSON--BR FED 31-9H</t>
  </si>
  <si>
    <t>DO:9H480:HELIS--SEC 33, 2 WELLS</t>
  </si>
  <si>
    <t>DO:5HXXX:FETTERMAN RANCH--HWY 93</t>
  </si>
  <si>
    <t>EVA12 GAYLEE SATTERTHWAITE</t>
  </si>
  <si>
    <t>EVA13 LEE NICKERSON</t>
  </si>
  <si>
    <t>DN6 5R232 MLN LOW VOLTGE 5321 HUGO RD</t>
  </si>
  <si>
    <t>DM1 MLN 5R248 RD WDN OLD HWY 99</t>
  </si>
  <si>
    <t>O'DEAY:NEW HOUSE:333 WATERS CREEK RD, GP</t>
  </si>
  <si>
    <t>KOLBY:UPGRADE, NEW LOAD:414 3RD ROGUE RV</t>
  </si>
  <si>
    <t>DN2 CITY OF GP RESERVOIR WOODSON DR GP</t>
  </si>
  <si>
    <t>LEAKING TRANSFORMER</t>
  </si>
  <si>
    <t>COH13/DEV/3 FORKS 6 6220 W 8720 S W.J.UT</t>
  </si>
  <si>
    <t>ATF FP324301 3600 W 13175 S</t>
  </si>
  <si>
    <t>KEM29 MATT JACKSON 1346 WILLOW WOOD RD.</t>
  </si>
  <si>
    <t>KLAMATH PACIFIC:5L64:ROCK CRUSHER:FLOWER</t>
  </si>
  <si>
    <t>KLAMATH PACIFIC:5L54:ROCK CRUSHER:NORTH</t>
  </si>
  <si>
    <t>120/240 1PHASE SVC TO QWEST RT PANEL</t>
  </si>
  <si>
    <t>JOINT USE EST 213002</t>
  </si>
  <si>
    <t>FPIA 358011</t>
  </si>
  <si>
    <t>JU:WAVE:OH TO UG:0610/252304:SLM RVR HWY</t>
  </si>
  <si>
    <t>JU:CHARTER:GUY POLE:516 3 ROCKS RD</t>
  </si>
  <si>
    <t>HABASHI:OH/UG CONVERSION: SW BEACH/37TH</t>
  </si>
  <si>
    <t>WAYNE SANDERS:RLCTE POLE:88 N. TIMBER RD</t>
  </si>
  <si>
    <t>FOREST NELSON:1757 N.DORIS:REROUTE 1PH</t>
  </si>
  <si>
    <t>FLAMING:NEW HOME:2655 E.DEVILS LK RD</t>
  </si>
  <si>
    <t>JIM DRAYTON:NEW HOME:1558 SALMON RVR HWY</t>
  </si>
  <si>
    <t>KGBLB:STANDBY/INSPECT WATER LINE:4A338</t>
  </si>
  <si>
    <t>DVK:4A312:RECONDUCTOR-3SPANS OH PRIMARY</t>
  </si>
  <si>
    <t>DVK:4A316:RMV IDLE FAC.:4A316:VARIOUS</t>
  </si>
  <si>
    <t>DVK:4A312:RMV:IDLE FAC.:4A312</t>
  </si>
  <si>
    <t>GROUND SLEEVE REPLAEMENT</t>
  </si>
  <si>
    <t>MAD:5D61 REMOVE SEC. WIRE AND RE-SAG NUT</t>
  </si>
  <si>
    <t>WSP:4D68 VERIZON WARM SPRINGS</t>
  </si>
  <si>
    <t>MAD:5D52 714 SW FORD GARY PRUITT</t>
  </si>
  <si>
    <t>PNV:5D48 LAMONTA RD BAXTER</t>
  </si>
  <si>
    <t>PNV:5D25 5710 NE OCHOCO DAVE ANDERSON</t>
  </si>
  <si>
    <t>WHC-5R11 LM9 7189 AGATE RD., WHITE CITY</t>
  </si>
  <si>
    <t>MFD-5R253 RECONDUCTOR, HILTON RD., MED.</t>
  </si>
  <si>
    <t>WHC-5R11 DN7 SUB TO 3/010 AGATE RD., WHC</t>
  </si>
  <si>
    <t>BKN:5R3:LOW PRIMARY:01337001.0 322601</t>
  </si>
  <si>
    <t>W. FEETHAM 211 SIERRA DR., E.P., OR.</t>
  </si>
  <si>
    <t>SCE-5R182 DM7 "A" 471 N. 1ST ST, CENT PT</t>
  </si>
  <si>
    <t>TAK-4R9  508 ROCKY ROAD, TRAIL, OR.</t>
  </si>
  <si>
    <t>ODOT:POLE RELCATION:01338001.0 102701</t>
  </si>
  <si>
    <t>MET PRR12 SALMON 1045 N 1300 W XFMR/SRVC</t>
  </si>
  <si>
    <t>MET/SEA13/MARTIN SEELOS/1100 ASHTON AVE</t>
  </si>
  <si>
    <t>MET,MCL12,VERIZON WIRELESS,470 S 1300 E</t>
  </si>
  <si>
    <t>SMET PRR12 SALMON 1250N 1250W CENTRVILLE</t>
  </si>
  <si>
    <t>MET,MKW19,BOISECASCADE,3201S 1100W,SSL</t>
  </si>
  <si>
    <t>WVY15 REAGAN OUTDOOR SIGN 4611 S 5600 W</t>
  </si>
  <si>
    <t>ATF FP 230713 2260 E FOOTHILL DR</t>
  </si>
  <si>
    <t>ATF FP 216480 2453 S 2570 W REP XFMR</t>
  </si>
  <si>
    <t>ATF FP 140500 2665 E BLAINE AVE 1720 S</t>
  </si>
  <si>
    <t>SUSAN JOHNSTON, 1479 W. KAYENTA, 1 PHASE</t>
  </si>
  <si>
    <t>LARAMIDE LA SAL INC, HOMESTAKE PORTAL</t>
  </si>
  <si>
    <t>LARAMIDE LA SAL INC, HOMESTAKE VENT HOLE</t>
  </si>
  <si>
    <t>KEVIN CHASE, 2744 ANGEL ROCK RD, 3 PHASE</t>
  </si>
  <si>
    <t>MYKE HUGHES,90 S MAIN ST, ADD TO BUILDIN</t>
  </si>
  <si>
    <t>KIM SHERWOOD, 2550 S HWY 191, RV PARK</t>
  </si>
  <si>
    <t>LEE THAYN,4000 N LONG ST.IRRIGATION PUMP</t>
  </si>
  <si>
    <t>JB RANCH, 1 PH.PUMP,TOP FIELD,LASAL MTNS</t>
  </si>
  <si>
    <t>BFD01, CASA DEL ECHO, 3 PH. LNX REMOVAL</t>
  </si>
  <si>
    <t>MCC12 BUDDY ROMRIELL</t>
  </si>
  <si>
    <t>LEVOY EBORN:185 EAST 200 NORTH PARIS ID</t>
  </si>
  <si>
    <t>MAGGIE SHEPARD;1200 SHARON LOOP RD</t>
  </si>
  <si>
    <t>RILEY PRATT</t>
  </si>
  <si>
    <t>INT.GAS COMPANY 310 WEST 4TH ST GTOWN ID</t>
  </si>
  <si>
    <t>GORDON WALKER:396 MAPLE RD BENNNINGTON</t>
  </si>
  <si>
    <t>JAMES NIXDORF NEW HOME</t>
  </si>
  <si>
    <t>GARY COLE CKT WHR13 (D)</t>
  </si>
  <si>
    <t>WESTERN COATING CKT WRN11</t>
  </si>
  <si>
    <t>KENT SINGLETON 2426 S 4700 W TAYLOR UT</t>
  </si>
  <si>
    <t>SNY 13/ASC UTAH DBA CANYONS RESORT/PS200</t>
  </si>
  <si>
    <t>SNY 16 / OVHD TO UG CONVERSION / 8433 N</t>
  </si>
  <si>
    <t>KAM 12 / DORIS LAFAY / 1719 S 100 E FRAN</t>
  </si>
  <si>
    <t>OKY 11 / MIKE SMITH / 1814 E WEBER CANYO</t>
  </si>
  <si>
    <t>GAVILON-GRAIN PILE-4H @ PAMBRUN RD-ATHNA</t>
  </si>
  <si>
    <t>GAVILON GRAIN-MIDWAY RD/HELIX HWY</t>
  </si>
  <si>
    <t>BPY 22-3 NEW SERVICES: SCOTT CARDWELL</t>
  </si>
  <si>
    <t>COLUMBIA RIVER CROSSING PROJ RELOCATIONS</t>
  </si>
  <si>
    <t>GARNER MOODY SW GARFIELD RELO OH PRIMARY</t>
  </si>
  <si>
    <t>SLAYDEN CONST 7093 NE 42ND AVE RELO LINE</t>
  </si>
  <si>
    <t>TRANSFUELS LLC:FUEL STATION:N VANC WAY</t>
  </si>
  <si>
    <t>INFINITY-5741 NE 87TH RELOC UG PRI 5P123</t>
  </si>
  <si>
    <t>HONEYWELL-5920 NE 87TH 200A        5P123</t>
  </si>
  <si>
    <t>CH2M HILL - 6440 NE 82ND 400A      5P123</t>
  </si>
  <si>
    <t>CITY/ROSES 5726 NE 109TH 200A     5P250</t>
  </si>
  <si>
    <t>CHURCH MADELEINE 3123 NE 24TH 800A 5P395</t>
  </si>
  <si>
    <t>LIBRARY BLD 205 NE RUSSELL 1200A  5P158</t>
  </si>
  <si>
    <t>ANODIZING  6110 N.E. 112TH 800A     5P22</t>
  </si>
  <si>
    <t>ONO DEV- 6040 N.E. 42ND 200A UG     5P41</t>
  </si>
  <si>
    <t>PRISTINE CLEAN:UPGRADE:7424 N MISSISSIPP</t>
  </si>
  <si>
    <t>HOFFMAN:U.G. BALLPARK COST/606 W.1000 S.</t>
  </si>
  <si>
    <t>MLS13 BRAD HESS SUBDIVISION</t>
  </si>
  <si>
    <t>MALAD CITY</t>
  </si>
  <si>
    <t>SNO11 KEVIN BALL SHOP</t>
  </si>
  <si>
    <t>MLD13 STEVE KAWAGUCHI 10625 N 600 E MLD</t>
  </si>
  <si>
    <t>SNO11 KEVIN BALL 150 HP PUMP</t>
  </si>
  <si>
    <t>SNO11 KEVIN BALL 200 HP PUMP</t>
  </si>
  <si>
    <t>Sinclair Refining Company - Asset Sale</t>
  </si>
  <si>
    <t>RAW:9H440:MC MURRY, ROCK CRUSHER</t>
  </si>
  <si>
    <t>Thorofare Resources New 1MW Load - ESA</t>
  </si>
  <si>
    <t>SIN:5H856; RELOCATE POLE, PETERSON RANCH</t>
  </si>
  <si>
    <t>WAM:9H958: REPL B/O POLE, MCCORMICK ST</t>
  </si>
  <si>
    <t>WR_13_05_01 RAWLINS PLATTE 9H440</t>
  </si>
  <si>
    <t>GWEN LEE</t>
  </si>
  <si>
    <t>SEV.HEAT.&amp;AC:NEW HOME 95 W 100S ELSINORE</t>
  </si>
  <si>
    <t>JER CENTRACOM 59 W CENTER HINCKLEY</t>
  </si>
  <si>
    <t>JER CENTRA COM 585 W CENTER ST</t>
  </si>
  <si>
    <t>GUN 13 MINER 3900 S HWY 89</t>
  </si>
  <si>
    <t>MOR 11 DANIELS 3105 E HWY 116</t>
  </si>
  <si>
    <t>CIR11:TM&amp;SERV.TO EMMETT DOANE NEW HOME</t>
  </si>
  <si>
    <t>ELS11:JOHN EASLY:SERV. TO MOTOR HOME</t>
  </si>
  <si>
    <t>ANNIE MILLER:SERV. TO RABBIT PRODUC.BARN</t>
  </si>
  <si>
    <t>LYN 11 NIELSON  PUMP</t>
  </si>
  <si>
    <t>SAL 11  MAVERICK STORE 195 W MAIN</t>
  </si>
  <si>
    <t>DCP:REPLACE CAR HIT ST.LIGHT POLE</t>
  </si>
  <si>
    <t>ROC:5H326 229 SCOTTS BOTTOM RD CORRALS</t>
  </si>
  <si>
    <t>US HOME BLDRS NEW UG SVC 958 GDN GROVE</t>
  </si>
  <si>
    <t>RSB 4U10 RD WDN CHESTNUT &amp; NE STEPHENS</t>
  </si>
  <si>
    <t>GLD 5U83 INST XX,XXX' NEUTRAL PHASE 4</t>
  </si>
  <si>
    <t>DM6 CLO 4U38 MAKE READY WRK 27-06-234611</t>
  </si>
  <si>
    <t>TODD RMV AREA LGHT 173 CREST DR M.C.</t>
  </si>
  <si>
    <t>DEV: RIVER PLACE PHS 2 44 LOTS RIVER PL</t>
  </si>
  <si>
    <t>DN1:STORM:NEW HOUSE:    GROUSE BUTTE LN</t>
  </si>
  <si>
    <t>NOMMENSEN NEW OH SVC 600 BROCKWAY RD</t>
  </si>
  <si>
    <t>HACKETT UG LINE EXTEN. XXXX SHOESTRING</t>
  </si>
  <si>
    <t>TABOR BLDG NEW OH SVC 61 RONALD ST WNSTN</t>
  </si>
  <si>
    <t>WELLS OH TO UG SVC 891 DAYS CREEK CUTOFF</t>
  </si>
  <si>
    <t>GLD 5U84 RPL "B" POLE 11380 BUCKHORN RD</t>
  </si>
  <si>
    <t>DRK GVA 4U81 RMV ARL 26-06-343204 ROYAL</t>
  </si>
  <si>
    <t>NIB11 RICK ARNOLD/PROVIDENCE HIGHLANDS</t>
  </si>
  <si>
    <t>NIB21 DWIGHT ATKENSON.  WELLSVILLE, UT</t>
  </si>
  <si>
    <t>STAYTON - SANTIAM WATER CONTROL - SUBSTA</t>
  </si>
  <si>
    <t>SS VAL IRR:CONV 1PH TO 3PH:120 S 11TH ST</t>
  </si>
  <si>
    <t>CASTRO:NEW HOME:231 MOORSE RD</t>
  </si>
  <si>
    <t>RODRIGUES:FARM TANK:4944 CHEYNE RD</t>
  </si>
  <si>
    <t>CITY OF GRANGER:ST LT:WEST BLVD &amp; BARKER</t>
  </si>
  <si>
    <t>JOHNNY'S 3 LOT SUB GRANGER</t>
  </si>
  <si>
    <t>CITY OF GV:TEMP SVC:SEWER LIFT STATION</t>
  </si>
  <si>
    <t>MRRP PP Rose Lodge Cvg Site</t>
  </si>
  <si>
    <t>MRRP RMP Medicine Wheel Coverage Site</t>
  </si>
  <si>
    <t>KAREN GROSS 387N HALE,NEW RES.GRANTSVILL</t>
  </si>
  <si>
    <t>SHERRIE ANDERBERG,50E CASTAGNO,VERNON</t>
  </si>
  <si>
    <t>PRM11 TIM MUNNS</t>
  </si>
  <si>
    <t>RKP18 11211003.0 049002 POLE RELOCATION</t>
  </si>
  <si>
    <t>BRR12 KING FARMS 6850 W 13600 N GARLAND</t>
  </si>
  <si>
    <t>DENNIS STEARNS 2746 PEBBLE ACRES DR.</t>
  </si>
  <si>
    <t>YAKSCHLDIST:POLERMVLAPTDEMO:607WPINEST</t>
  </si>
  <si>
    <t>NANO W INV:REPL FACILITIES:1900 N 1ST ST</t>
  </si>
  <si>
    <t>JOHN I HAAS:REMOVAL:1114 N 16TH AVE</t>
  </si>
  <si>
    <t>WASHINGTON HTS. PHS 3: SULLIVAN ROWELL</t>
  </si>
  <si>
    <t>LLOYD MCCARL: NEW MANUFCT. HOME: COTTNWD</t>
  </si>
  <si>
    <t>TYLER:ADDED LOAD:416 N 92ND AVE YAKIMA</t>
  </si>
  <si>
    <t>BADILLO:ADDED LOAD:1417 JEROME</t>
  </si>
  <si>
    <t>PRICE:NEW HOME:NEXT TO 12507 WIDE HOLLOW</t>
  </si>
  <si>
    <t>WITHERBY:NEW HOUSE:1041 N. ST HILAIRE RD</t>
  </si>
  <si>
    <t>VERIZON:CELL TOWER:2309 S. 3RD AVE.</t>
  </si>
  <si>
    <t>MCGUIRE:ESPRSSO STAND:51 FIRING CNTR RD</t>
  </si>
  <si>
    <t>FLYING E:SHOP:1191 N TIETON</t>
  </si>
  <si>
    <t>VERIZON WRLS: CELL SITE: 1604 W YAKIMA</t>
  </si>
  <si>
    <t>HARTZOG:NEW SHOP:1590 BROWNSTOWN RD WAPA</t>
  </si>
  <si>
    <t>FIREWATER:OFFICE:13391 HWY 24</t>
  </si>
  <si>
    <t>ROY FARMS:UPGRADE:LAFRAMBOISE &amp; ROBILLAR</t>
  </si>
  <si>
    <t>KING MOUNTAIN:50HP:LAT B &amp; W. WAPATO</t>
  </si>
  <si>
    <t>CLIN:5Y608:SWAP LOAD FROM ORCH/WILEY SUB</t>
  </si>
  <si>
    <t>RADOSLOVICH:15 HP PUMP:6150 N WENAS SELH</t>
  </si>
  <si>
    <t>RADOSLOVICH:PUMP UPGRADE:8120 N WENAS RD</t>
  </si>
  <si>
    <t>ORCH:5Y458:RPL "A" POLE:13-18/163703</t>
  </si>
  <si>
    <t>WAB-5G41-4129 EASTSIDE RD-ETNA BARN</t>
  </si>
  <si>
    <t>West Desert Grounding Study</t>
  </si>
  <si>
    <t>Sevier to Panguitch Syst Reinforce ESA</t>
  </si>
  <si>
    <t>LINE 44 POLE REPLACEMENTS MILES 74 &amp; 75</t>
  </si>
  <si>
    <t>LINE 44 MILES 53 TO 57</t>
  </si>
  <si>
    <t>Ben Lomond White Rock 105 138kV Ln ESA</t>
  </si>
  <si>
    <t>GLOBE MILLS-OGDEN UNION DEPOT 46 KV "A"</t>
  </si>
  <si>
    <t>Ferron - New 69 kV Trans. Line - Study</t>
  </si>
  <si>
    <t>ATF GOSHEN-GRACE 161KV STORM #302</t>
  </si>
  <si>
    <t>IEW-TRANSFER DIST JERUSALEM-EPHRAIM</t>
  </si>
  <si>
    <t>LINE 47 BIRD ISSUES 1/32 REFRAME</t>
  </si>
  <si>
    <t>KRN11 5400 S 5800 W WEST VALLEY CITY</t>
  </si>
  <si>
    <t>Sigurd: Repl Jurisdictional Load Meter</t>
  </si>
  <si>
    <t>DORE/2013/C/DN3</t>
  </si>
  <si>
    <t>DMED/2011/C/001</t>
  </si>
  <si>
    <t>WHC 5R11 Reconductor</t>
  </si>
  <si>
    <t>DPAR/2012/C/001</t>
  </si>
  <si>
    <t>SNY13-The Canyons Resort PS200 Load</t>
  </si>
  <si>
    <t>DRAW/2013/C/001</t>
  </si>
  <si>
    <t>Thorofare Resources - New 1MW Load</t>
  </si>
  <si>
    <t>DWYO/2013/C/DRC</t>
  </si>
  <si>
    <t>DWYO/2013/C/DUR</t>
  </si>
  <si>
    <t>Wyoming - Functional Upgrade Reliability</t>
  </si>
  <si>
    <t>DORE/2013/C/DM4</t>
  </si>
  <si>
    <t>DWAS/2012/C/DU1</t>
  </si>
  <si>
    <t>DWAS/2013/C/DRC</t>
  </si>
  <si>
    <t>DZSL/2012/C/001</t>
  </si>
  <si>
    <t>TCED/2009/C/002</t>
  </si>
  <si>
    <t>Sevier to Panguitch System Reinforce</t>
  </si>
  <si>
    <t>TMET/2010/C/001</t>
  </si>
  <si>
    <t>Ben Lomond White Rock 105 138kV Ln Relo</t>
  </si>
  <si>
    <t>TUTH/2013/C/TRF</t>
  </si>
  <si>
    <t>TPRC/2008/C/002</t>
  </si>
  <si>
    <t>Ferron New 69kV Transmission Line</t>
  </si>
  <si>
    <t>TIDA/2012/C/TRI</t>
  </si>
  <si>
    <t>Idaho - Rplc-Trans Strm&amp;Cas</t>
  </si>
  <si>
    <t>TRIC/2011/C/003</t>
  </si>
  <si>
    <t>Jrsalm-Ephrm Tap 46 kV Ln Rbld to 138 kV</t>
  </si>
  <si>
    <t>TCAL/2013/C/813</t>
  </si>
  <si>
    <t>Calif Trans Avian Protection CY 2013</t>
  </si>
  <si>
    <t>TUTH/2011/C/TR2</t>
  </si>
  <si>
    <t>MET,DNY,SCP 500 EAST,540E 500S,SLC</t>
  </si>
  <si>
    <t>Matrikon Equipment - Reserve Reversal</t>
  </si>
  <si>
    <t>Matrikon Equipment - Reserve</t>
  </si>
  <si>
    <t>125145697</t>
  </si>
  <si>
    <t>CP AA M250-01</t>
  </si>
  <si>
    <t>Write-off Direct Related Costs-SHTR/2007/C/SCA</t>
  </si>
  <si>
    <t>125117398</t>
  </si>
  <si>
    <t>WBS DCAS/2013/C/DN2/5793028</t>
  </si>
  <si>
    <t>125124867</t>
  </si>
  <si>
    <t>WBS DWAL/2011/C/DM9/5579709</t>
  </si>
  <si>
    <t>125124870</t>
  </si>
  <si>
    <t>WBS DWAL/2013/C/DN4/5672190</t>
  </si>
  <si>
    <t>125124873</t>
  </si>
  <si>
    <t>WBS DMON/2013/C/DN1/5755348</t>
  </si>
  <si>
    <t>125124876</t>
  </si>
  <si>
    <t>WBS DCAS/2013/C/DN1/5763754</t>
  </si>
  <si>
    <t>125124879</t>
  </si>
  <si>
    <t>WBS DROS/2013/C/DN2/5766314</t>
  </si>
  <si>
    <t>125124882</t>
  </si>
  <si>
    <t>WBS DDAL/2013/C/DN2/5793225</t>
  </si>
  <si>
    <t>125124885</t>
  </si>
  <si>
    <t>WBS DOGD/2013/C/DM1/5797673</t>
  </si>
  <si>
    <t>125124886</t>
  </si>
  <si>
    <t>WBS DSHE/2013/C/DN4/5813810</t>
  </si>
  <si>
    <t>125124889</t>
  </si>
  <si>
    <t>WBS DCAS/2012/C/DN2/5666202</t>
  </si>
  <si>
    <t>125124892</t>
  </si>
  <si>
    <t>WBS DCAS/2012/C/DN2/5666209</t>
  </si>
  <si>
    <t>125124895</t>
  </si>
  <si>
    <t>WBS DCAS/2012/C/DN2/5688555</t>
  </si>
  <si>
    <t>125124898</t>
  </si>
  <si>
    <t>WBS DMET/2013/C/DM7/5734908</t>
  </si>
  <si>
    <t>125124901</t>
  </si>
  <si>
    <t>WBS DDOU/2013/C/DN1/5743925</t>
  </si>
  <si>
    <t>125124904</t>
  </si>
  <si>
    <t>WBS DPAR/2013/C/DN1/5786301</t>
  </si>
  <si>
    <t>125124907</t>
  </si>
  <si>
    <t>WBS DAME/2013/C/DN2/5792244</t>
  </si>
  <si>
    <t>125124910</t>
  </si>
  <si>
    <t>WBS DPAR/2013/C/DN7/5797736</t>
  </si>
  <si>
    <t>125124913</t>
  </si>
  <si>
    <t>WBS DALB/2012/C/DM6/5648960</t>
  </si>
  <si>
    <t>125124916</t>
  </si>
  <si>
    <t>WBS DOGD/2012/C/DN1/5676145</t>
  </si>
  <si>
    <t>125124919</t>
  </si>
  <si>
    <t>WBS DALB/2012/C/DM9/5713661</t>
  </si>
  <si>
    <t>125124922</t>
  </si>
  <si>
    <t>WBS DMOA/2013/C/DN1/5759393</t>
  </si>
  <si>
    <t>125124925</t>
  </si>
  <si>
    <t>WBS DMOA/2013/C/DN1/5759490</t>
  </si>
  <si>
    <t>125124928</t>
  </si>
  <si>
    <t>WBS DMOA/2013/C/DN1/5759493</t>
  </si>
  <si>
    <t>125124931</t>
  </si>
  <si>
    <t>WBS DMOA/2013/C/DN1/5759501</t>
  </si>
  <si>
    <t>125124934</t>
  </si>
  <si>
    <t>WBS DOGD/2013/C/DN1/5763356</t>
  </si>
  <si>
    <t>125124937</t>
  </si>
  <si>
    <t>WBS DOGD/2013/C/DN1/5771745</t>
  </si>
  <si>
    <t>125124940</t>
  </si>
  <si>
    <t>WBS DCAS/2013/C/DM9/5776493</t>
  </si>
  <si>
    <t>125124944</t>
  </si>
  <si>
    <t>WBS DMET/2013/C/DRB/5778541</t>
  </si>
  <si>
    <t>125124947</t>
  </si>
  <si>
    <t>WBS DPRC/2013/C/DN1/5783182</t>
  </si>
  <si>
    <t>125124950</t>
  </si>
  <si>
    <t>WBS DCED/2013/C/DRC/5812099</t>
  </si>
  <si>
    <t>125124951</t>
  </si>
  <si>
    <t>WBS TZME/2010/C/001/5819460</t>
  </si>
  <si>
    <t>125124954</t>
  </si>
  <si>
    <t>WBS DCAS/2012/C/DM9/5622626</t>
  </si>
  <si>
    <t>125124957</t>
  </si>
  <si>
    <t>WBS DCAS/2012/C/DN1/5684770</t>
  </si>
  <si>
    <t>125124960</t>
  </si>
  <si>
    <t>WBS DTOO/2012/C/DN2/5695444</t>
  </si>
  <si>
    <t>125124963</t>
  </si>
  <si>
    <t>WBS DCAS/2013/C/DN1/5743838</t>
  </si>
  <si>
    <t>125124966</t>
  </si>
  <si>
    <t>WBS DCAS/2013/C/DM9/5759328</t>
  </si>
  <si>
    <t>125124969</t>
  </si>
  <si>
    <t>WBS DRIC/2013/C/DM6/5763470</t>
  </si>
  <si>
    <t>125124972</t>
  </si>
  <si>
    <t>WBS DRIC/2013/C/DM6/5763472</t>
  </si>
  <si>
    <t>125124975</t>
  </si>
  <si>
    <t>WBS DRIC/2013/C/DNT/5777322</t>
  </si>
  <si>
    <t>125124978</t>
  </si>
  <si>
    <t>WBS DCAS/2013/C/DN3/5783459</t>
  </si>
  <si>
    <t>125124981</t>
  </si>
  <si>
    <t>WBS DYAK/2013/C/DM1/5790195</t>
  </si>
  <si>
    <t>125124985</t>
  </si>
  <si>
    <t>WBS DMET/2013/C/DRB/5790811</t>
  </si>
  <si>
    <t>125124988</t>
  </si>
  <si>
    <t>WBS DALB/2013/C/DM9/5793080</t>
  </si>
  <si>
    <t>125124991</t>
  </si>
  <si>
    <t>WBS DJOR/2013/C/DRB/5821059</t>
  </si>
  <si>
    <t>125124994</t>
  </si>
  <si>
    <t>WBS DMET/2013/C/DN2/5735834</t>
  </si>
  <si>
    <t>125124997</t>
  </si>
  <si>
    <t>WBS DVER/2013/C/DN1/5747382</t>
  </si>
  <si>
    <t>125125000</t>
  </si>
  <si>
    <t>WBS DRIC/2013/C/DM6/5763489</t>
  </si>
  <si>
    <t>125125003</t>
  </si>
  <si>
    <t>WBS DOGD/2012/C/DM7/5711393</t>
  </si>
  <si>
    <t>125125006</t>
  </si>
  <si>
    <t>WBS DLIN/2013/C/DN1/5746237</t>
  </si>
  <si>
    <t>125125009</t>
  </si>
  <si>
    <t>WBS DALB/2013/C/DN1/5759959</t>
  </si>
  <si>
    <t>125125012</t>
  </si>
  <si>
    <t>WBS DALB/2013/C/DN2/5779438</t>
  </si>
  <si>
    <t>125125015</t>
  </si>
  <si>
    <t>WBS DRIC/2013/C/DN2/5802683</t>
  </si>
  <si>
    <t>125125018</t>
  </si>
  <si>
    <t>WBS DRIC/2013/C/DN2/5807600</t>
  </si>
  <si>
    <t>125125021</t>
  </si>
  <si>
    <t>WBS DJOR/2013/C/DRB/5810749</t>
  </si>
  <si>
    <t>125125024</t>
  </si>
  <si>
    <t>WBS DROS/2013/C/DN1/5813474</t>
  </si>
  <si>
    <t>125125027</t>
  </si>
  <si>
    <t>WBS DLKT/2012/C/DRD/5649595</t>
  </si>
  <si>
    <t>125125030</t>
  </si>
  <si>
    <t>WBS DLKT/2013/C/DRC/5749299</t>
  </si>
  <si>
    <t>125125033</t>
  </si>
  <si>
    <t>WBS DSHE/2013/C/DN2/5766313</t>
  </si>
  <si>
    <t>125125036</t>
  </si>
  <si>
    <t>WBS DSHE/2013/C/DN1/5771376</t>
  </si>
  <si>
    <t>125125039</t>
  </si>
  <si>
    <t>WBS DGRA/2013/C/DM6/5776166</t>
  </si>
  <si>
    <t>125125042</t>
  </si>
  <si>
    <t>WBS DROS/2013/C/DM1/5797412</t>
  </si>
  <si>
    <t>125125045</t>
  </si>
  <si>
    <t>WBS DPRN/2013/C/DM7/5817171</t>
  </si>
  <si>
    <t>125125046</t>
  </si>
  <si>
    <t>WBS DPRC/2013/C/DN2/5819193</t>
  </si>
  <si>
    <t>125125049</t>
  </si>
  <si>
    <t>WBS DALB/2012/C/DN3/5663017</t>
  </si>
  <si>
    <t>125125052</t>
  </si>
  <si>
    <t>WBS DROC/2013/C/DN2/5731675</t>
  </si>
  <si>
    <t>125125055</t>
  </si>
  <si>
    <t>WBS DDOU/2013/C/DN2/5742775</t>
  </si>
  <si>
    <t>125125058</t>
  </si>
  <si>
    <t>WBS DPAR/2013/C/DM2/5747192</t>
  </si>
  <si>
    <t>125125062</t>
  </si>
  <si>
    <t>125125065</t>
  </si>
  <si>
    <t>WBS DLKT/2013/C/DRA/5809292</t>
  </si>
  <si>
    <t>125125724</t>
  </si>
  <si>
    <t>WBS DMET/2012/C/DRI/5723390</t>
  </si>
  <si>
    <t>125125726</t>
  </si>
  <si>
    <t>WBS DOGD/2013/C/DN4/5760940</t>
  </si>
  <si>
    <t>125125728</t>
  </si>
  <si>
    <t>125125730</t>
  </si>
  <si>
    <t>WBS TCAS/2011/C/TRE/5570487</t>
  </si>
  <si>
    <t>125125732</t>
  </si>
  <si>
    <t>WBS DCAS/2012/C/DN1/5603186</t>
  </si>
  <si>
    <t>125125734</t>
  </si>
  <si>
    <t>WBS DYAK/2012/C/DN1/5645572</t>
  </si>
  <si>
    <t>125126286</t>
  </si>
  <si>
    <t>125126699</t>
  </si>
  <si>
    <t>125127641</t>
  </si>
  <si>
    <t>WBS DSHE/2012/C/DN2/5712780</t>
  </si>
  <si>
    <t>125137998</t>
  </si>
  <si>
    <t>WBS DALB/2012/C/DN2/5667476</t>
  </si>
  <si>
    <t>125138002</t>
  </si>
  <si>
    <t>WBS DALB/2012/C/DM3/5688601</t>
  </si>
  <si>
    <t>125138005</t>
  </si>
  <si>
    <t>WBS DCAS/2012/C/DN2/5693548</t>
  </si>
  <si>
    <t>125138009</t>
  </si>
  <si>
    <t>WBS DALB/2012/C/DM3/5702783</t>
  </si>
  <si>
    <t>125138012</t>
  </si>
  <si>
    <t>WBS DRIV/2013/C/DN6/5742549</t>
  </si>
  <si>
    <t>125138015</t>
  </si>
  <si>
    <t>WBS DROS/2013/C/DM9/5770926</t>
  </si>
  <si>
    <t>125138016</t>
  </si>
  <si>
    <t>WBS DMET/2013/C/DM7/5818441</t>
  </si>
  <si>
    <t>125138019</t>
  </si>
  <si>
    <t>WBS DJOR/2011/C/DN2/5540161</t>
  </si>
  <si>
    <t>125138022</t>
  </si>
  <si>
    <t>WBS DLAY/2012/C/DN2/5675083</t>
  </si>
  <si>
    <t>125138025</t>
  </si>
  <si>
    <t>WBS DJOR/2012/C/DN1/5692603</t>
  </si>
  <si>
    <t>125138028</t>
  </si>
  <si>
    <t>WBS DJOR/2012/C/DM9/5700468</t>
  </si>
  <si>
    <t>125138031</t>
  </si>
  <si>
    <t>WBS DJOR/2013/C/DN1/5709215</t>
  </si>
  <si>
    <t>125138034</t>
  </si>
  <si>
    <t>WBS DCAS/2013/C/DN2/5724459</t>
  </si>
  <si>
    <t>125138037</t>
  </si>
  <si>
    <t>WBS DJOR/2013/C/DN2/5725747</t>
  </si>
  <si>
    <t>125138040</t>
  </si>
  <si>
    <t>WBS DJOR/2013/C/DN1/5727096</t>
  </si>
  <si>
    <t>125138043</t>
  </si>
  <si>
    <t>WBS DJOR/2013/C/DN2/5727541</t>
  </si>
  <si>
    <t>125138046</t>
  </si>
  <si>
    <t>WBS TALB/2013/C/TM1/5730404</t>
  </si>
  <si>
    <t>125138049</t>
  </si>
  <si>
    <t>WBS DJOR/2013/C/DNT/5730803</t>
  </si>
  <si>
    <t>125138052</t>
  </si>
  <si>
    <t>WBS DALB/2012/C/DN6/5731723</t>
  </si>
  <si>
    <t>125138055</t>
  </si>
  <si>
    <t>WBS DALB/2013/C/DN2/5732235</t>
  </si>
  <si>
    <t>125138058</t>
  </si>
  <si>
    <t>WBS DJOR/2013/C/DN2/5735427</t>
  </si>
  <si>
    <t>125138061</t>
  </si>
  <si>
    <t>WBS DYAK/2013/C/DN4/5740075</t>
  </si>
  <si>
    <t>125138064</t>
  </si>
  <si>
    <t>WBS DDAL/2013/C/DN1/5744756</t>
  </si>
  <si>
    <t>125138067</t>
  </si>
  <si>
    <t>WBS DYAK/2013/C/DN1/5745277</t>
  </si>
  <si>
    <t>125138070</t>
  </si>
  <si>
    <t>WBS DYAK/2013/C/DN1/5745871</t>
  </si>
  <si>
    <t>125138073</t>
  </si>
  <si>
    <t>WBS DDAL/2013/C/DN2/5747555</t>
  </si>
  <si>
    <t>125138076</t>
  </si>
  <si>
    <t>WBS DDAL/2013/C/DN2/5747903</t>
  </si>
  <si>
    <t>125138079</t>
  </si>
  <si>
    <t>WBS DRIV/2013/C/DN2/5749701</t>
  </si>
  <si>
    <t>125138082</t>
  </si>
  <si>
    <t>WBS DMED/2013/C/DN1/5770316</t>
  </si>
  <si>
    <t>125138085</t>
  </si>
  <si>
    <t>WBS DCAS/2013/C/DN2/5784839</t>
  </si>
  <si>
    <t>125138088</t>
  </si>
  <si>
    <t>WBS DYAK/2013/C/DM9/5802759</t>
  </si>
  <si>
    <t>125138091</t>
  </si>
  <si>
    <t>WBS DPAR/2013/C/DN2/5814607</t>
  </si>
  <si>
    <t>125138094</t>
  </si>
  <si>
    <t>WBS DCOO/2012/C/DN1/5629290</t>
  </si>
  <si>
    <t>125138097</t>
  </si>
  <si>
    <t>WBS DJOR/2012/C/DN1/5694207</t>
  </si>
  <si>
    <t>125138100</t>
  </si>
  <si>
    <t>WBS DYAK/2012/C/DN1/5697177</t>
  </si>
  <si>
    <t>125138103</t>
  </si>
  <si>
    <t>WBS DJOR/2012/C/DN2/5709322</t>
  </si>
  <si>
    <t>125138106</t>
  </si>
  <si>
    <t>WBS DJOR/2012/C/DN2/5715435</t>
  </si>
  <si>
    <t>125138109</t>
  </si>
  <si>
    <t>WBS DJOR/2012/C/DM9/5717796</t>
  </si>
  <si>
    <t>125138112</t>
  </si>
  <si>
    <t>WBS DJOR/2012/C/DN2/5719113</t>
  </si>
  <si>
    <t>125138115</t>
  </si>
  <si>
    <t>WBS DJOR/2012/C/DN2/5719122</t>
  </si>
  <si>
    <t>125138118</t>
  </si>
  <si>
    <t>WBS DJOR/2012/C/DM9/5721498</t>
  </si>
  <si>
    <t>125138121</t>
  </si>
  <si>
    <t>WBS DJOR/2012/C/DN2/5722726</t>
  </si>
  <si>
    <t>125138124</t>
  </si>
  <si>
    <t>WBS DJOR/2013/C/DN3/5724339</t>
  </si>
  <si>
    <t>125138127</t>
  </si>
  <si>
    <t>WBS DCOO/2013/C/DM9/5742590</t>
  </si>
  <si>
    <t>125138130</t>
  </si>
  <si>
    <t>WBS DCOO/2013/C/DN2/5746662</t>
  </si>
  <si>
    <t>125138133</t>
  </si>
  <si>
    <t>WBS DPRC/2013/C/DN2/5755317</t>
  </si>
  <si>
    <t>125138136</t>
  </si>
  <si>
    <t>WBS DAME/2013/C/DM9/5779099</t>
  </si>
  <si>
    <t>125138139</t>
  </si>
  <si>
    <t>WBS DLIN/2013/C/DM9/5800036</t>
  </si>
  <si>
    <t>125138142</t>
  </si>
  <si>
    <t>WBS DMET/2013/C/DNT/5806471</t>
  </si>
  <si>
    <t>125138145</t>
  </si>
  <si>
    <t>WBS DOGD/2012/C/DRD/5689762</t>
  </si>
  <si>
    <t>125138148</t>
  </si>
  <si>
    <t>WBS DCAS/2012/C/DN1/5701738</t>
  </si>
  <si>
    <t>125138151</t>
  </si>
  <si>
    <t>WBS DDOU/2012/C/DRA/5709345</t>
  </si>
  <si>
    <t>125138154</t>
  </si>
  <si>
    <t>WBS DJOR/2012/C/DM9/5714313</t>
  </si>
  <si>
    <t>125138157</t>
  </si>
  <si>
    <t>WBS DGRA/2012/C/DRC/5723989</t>
  </si>
  <si>
    <t>125138160</t>
  </si>
  <si>
    <t>WBS DCOO/2013/C/DRI/5749452</t>
  </si>
  <si>
    <t>125138163</t>
  </si>
  <si>
    <t>WBS DJOR/2013/C/DN1/5771595</t>
  </si>
  <si>
    <t>125138164</t>
  </si>
  <si>
    <t>WBS DMOA/2013/C/DN1/5798063</t>
  </si>
  <si>
    <t>125138167</t>
  </si>
  <si>
    <t>WBS DSMI/2011/C/DN1/5554678</t>
  </si>
  <si>
    <t>125138170</t>
  </si>
  <si>
    <t>WBS DSMI/2012/C/DRK/5640607</t>
  </si>
  <si>
    <t>125138173</t>
  </si>
  <si>
    <t>WBS DSMI/2012/C/DM2/5664552</t>
  </si>
  <si>
    <t>125138174</t>
  </si>
  <si>
    <t>WBS DJOR/2013/C/DN2/5721647</t>
  </si>
  <si>
    <t>125138177</t>
  </si>
  <si>
    <t>WBS DVER/2013/C/DN1/5752918</t>
  </si>
  <si>
    <t>125138180</t>
  </si>
  <si>
    <t>WBS DROS/2013/C/DM6/5760831</t>
  </si>
  <si>
    <t>125138183</t>
  </si>
  <si>
    <t>WBS DPAR/2013/C/DM6/5797883</t>
  </si>
  <si>
    <t>125138186</t>
  </si>
  <si>
    <t>WBS DROS/2013/C/DM6/5802167</t>
  </si>
  <si>
    <t>125138189</t>
  </si>
  <si>
    <t>WBS DGRA/2013/C/DM1/5812321</t>
  </si>
  <si>
    <t>125138190</t>
  </si>
  <si>
    <t>WBS TMON/2013/C/TRF/5818690</t>
  </si>
  <si>
    <t>125138191</t>
  </si>
  <si>
    <t>WBS DKLA/2013/C/DN2/5820110</t>
  </si>
  <si>
    <t>125138548</t>
  </si>
  <si>
    <t>WBS DALB/2012/C/DN2/5725828</t>
  </si>
  <si>
    <t>125138550</t>
  </si>
  <si>
    <t>WBS TMET/2009/C/003/10038927</t>
  </si>
  <si>
    <t>125140224</t>
  </si>
  <si>
    <t>125140235</t>
  </si>
  <si>
    <t>125149568</t>
  </si>
  <si>
    <t>WBS DPOR/2013/C/DM7/5741806</t>
  </si>
  <si>
    <t>125149569</t>
  </si>
  <si>
    <t>WBS DMET/2013/C/DM6/5804999</t>
  </si>
  <si>
    <t>125149572</t>
  </si>
  <si>
    <t>WBS DMAD/2013/C/DN4/5755512</t>
  </si>
  <si>
    <t>125149575</t>
  </si>
  <si>
    <t>WBS DYAK/2013/C/DN1/5809676</t>
  </si>
  <si>
    <t>125149578</t>
  </si>
  <si>
    <t>WBS DCAS/2012/C/DRD/5626360</t>
  </si>
  <si>
    <t>125149581</t>
  </si>
  <si>
    <t>WBS DCAS/2012/C/DN2/5650383</t>
  </si>
  <si>
    <t>125149584</t>
  </si>
  <si>
    <t>WBS DCAS/2012/C/DN2/5677568</t>
  </si>
  <si>
    <t>125149587</t>
  </si>
  <si>
    <t>WBS TJOR/2012/C/TM9/5684727</t>
  </si>
  <si>
    <t>125149590</t>
  </si>
  <si>
    <t>WBS DCAS/2012/C/DN1/5685930</t>
  </si>
  <si>
    <t>125149593</t>
  </si>
  <si>
    <t>WBS DOGD/2012/C/DM7/5690878</t>
  </si>
  <si>
    <t>125149596</t>
  </si>
  <si>
    <t>WBS DOGD/2012/C/DRK/5694128</t>
  </si>
  <si>
    <t>125149599</t>
  </si>
  <si>
    <t>WBS DCAS/2012/C/DN6/5702508</t>
  </si>
  <si>
    <t>125149602</t>
  </si>
  <si>
    <t>WBS DCAS/2012/C/DM9/5705267</t>
  </si>
  <si>
    <t>125149605</t>
  </si>
  <si>
    <t>WBS DOGD/2012/C/DN2/5722214</t>
  </si>
  <si>
    <t>125149608</t>
  </si>
  <si>
    <t>WBS DPEN/2013/C/837/5751107</t>
  </si>
  <si>
    <t>125149611</t>
  </si>
  <si>
    <t>WBS DMOA/2013/C/DN1/5757054</t>
  </si>
  <si>
    <t>125151081</t>
  </si>
  <si>
    <t>125151858</t>
  </si>
  <si>
    <t>WBS DTOO/2013/C/DN6/5763117</t>
  </si>
  <si>
    <t>125151868</t>
  </si>
  <si>
    <t>WBS DEVA/2013/C/DN6/5763118</t>
  </si>
  <si>
    <t>125151872</t>
  </si>
  <si>
    <t>WBS DAME/2013/C/DM2/5790351</t>
  </si>
  <si>
    <t>125151876</t>
  </si>
  <si>
    <t>WBS DCAS/2012/C/DRD/5529981</t>
  </si>
  <si>
    <t>125151878</t>
  </si>
  <si>
    <t>WBS TROS/2013/C/TRE/5732390</t>
  </si>
  <si>
    <t>125151914</t>
  </si>
  <si>
    <t>WBS DJOR/2013/C/DN2/5758376</t>
  </si>
  <si>
    <t>125151917</t>
  </si>
  <si>
    <t>WBS DLAY/2013/C/DRB/5781895</t>
  </si>
  <si>
    <t>125151920</t>
  </si>
  <si>
    <t>WBS DKEM/2013/C/DN1/5792293</t>
  </si>
  <si>
    <t>125151921</t>
  </si>
  <si>
    <t>WBS DOGD/2013/C/DN7/5817931</t>
  </si>
  <si>
    <t>125151922</t>
  </si>
  <si>
    <t>WBS DRAW/2013/C/DM9/5823861</t>
  </si>
  <si>
    <t>125151923</t>
  </si>
  <si>
    <t>WBS DALB/2013/C/841/5826413</t>
  </si>
  <si>
    <t>125151926</t>
  </si>
  <si>
    <t>WBS DBEN/2011/C/DM9/5589286</t>
  </si>
  <si>
    <t>125151929</t>
  </si>
  <si>
    <t>WBS DBEN/2012/C/DN2/5687690</t>
  </si>
  <si>
    <t>125151932</t>
  </si>
  <si>
    <t>WBS DCAS/2013/C/DN2/5730994</t>
  </si>
  <si>
    <t>125151936</t>
  </si>
  <si>
    <t>WBS DKEM/2013/C/DN2/5798669</t>
  </si>
  <si>
    <t>125151939</t>
  </si>
  <si>
    <t>WBS DEVA/2013/C/DN1/5799480</t>
  </si>
  <si>
    <t>125151942</t>
  </si>
  <si>
    <t>WBS DROS/2013/C/DN1/5730151</t>
  </si>
  <si>
    <t>125151945</t>
  </si>
  <si>
    <t>WBS DROS/2013/C/DM7/5753490</t>
  </si>
  <si>
    <t>125151948</t>
  </si>
  <si>
    <t>WBS DVER/2013/C/DN1/5766402</t>
  </si>
  <si>
    <t>125151951</t>
  </si>
  <si>
    <t>WBS DAME/2013/C/DM2/5797287</t>
  </si>
  <si>
    <t>125151954</t>
  </si>
  <si>
    <t>WBS DPRC/2013/C/DM9/5804852</t>
  </si>
  <si>
    <t>125151957</t>
  </si>
  <si>
    <t>WBS DPAR/2013/C/DRB/5806238</t>
  </si>
  <si>
    <t>125151958</t>
  </si>
  <si>
    <t>WBS DTOO/2013/C/DRC/5824463</t>
  </si>
  <si>
    <t>125151967</t>
  </si>
  <si>
    <t>WBS DDAL/2013/C/DRB/5820757</t>
  </si>
  <si>
    <t>125151983</t>
  </si>
  <si>
    <t>WBS DDOU/2013/C/DN3/5744351</t>
  </si>
  <si>
    <t>125154980</t>
  </si>
  <si>
    <t>WBS DZCA/2010/C/DR4/10041904</t>
  </si>
  <si>
    <t>125154981</t>
  </si>
  <si>
    <t>WBS DZCA/2011/C/DR6/10044184</t>
  </si>
  <si>
    <t>125159006</t>
  </si>
  <si>
    <t>WBS DZPR/2012/C/DR9/10046166</t>
  </si>
  <si>
    <t>125172127</t>
  </si>
  <si>
    <t>125172185</t>
  </si>
  <si>
    <t>DCAS/2013/C/DN2/5793028</t>
  </si>
  <si>
    <t>DWAL/2011/C/DM9/5579709</t>
  </si>
  <si>
    <t>DWAL/2013/C/DN4/5672190</t>
  </si>
  <si>
    <t>DMON/2013/C/DN1/5755348</t>
  </si>
  <si>
    <t>DCAS/2013/C/DN1/5763754</t>
  </si>
  <si>
    <t>DROS/2013/C/DN2/5766314</t>
  </si>
  <si>
    <t>DDAL/2013/C/DN2/5793225</t>
  </si>
  <si>
    <t>DOGD/2013/C/DM1/5797673</t>
  </si>
  <si>
    <t>DSHE/2013/C/DN4/5813810</t>
  </si>
  <si>
    <t>DCAS/2012/C/DN2/5666202</t>
  </si>
  <si>
    <t>DCAS/2012/C/DN2/5666209</t>
  </si>
  <si>
    <t>DCAS/2012/C/DN2/5688555</t>
  </si>
  <si>
    <t>DMET/2013/C/DM7/5734908</t>
  </si>
  <si>
    <t>DDOU/2013/C/DN1/5743925</t>
  </si>
  <si>
    <t>DPAR/2013/C/DN1/5786301</t>
  </si>
  <si>
    <t>DAME/2013/C/DN2/5792244</t>
  </si>
  <si>
    <t>DPAR/2013/C/DN7/5797736</t>
  </si>
  <si>
    <t>DALB/2012/C/DM6/5648960</t>
  </si>
  <si>
    <t>DOGD/2012/C/DN1/5676145</t>
  </si>
  <si>
    <t>DALB/2012/C/DM9/5713661</t>
  </si>
  <si>
    <t>DMOA/2013/C/DN1/5759393</t>
  </si>
  <si>
    <t>DMOA/2013/C/DN1/5759490</t>
  </si>
  <si>
    <t>DMOA/2013/C/DN1/5759493</t>
  </si>
  <si>
    <t>DMOA/2013/C/DN1/5759501</t>
  </si>
  <si>
    <t>DOGD/2013/C/DN1/5763356</t>
  </si>
  <si>
    <t>DOGD/2013/C/DN1/5771745</t>
  </si>
  <si>
    <t>DCAS/2013/C/DM9/5776493</t>
  </si>
  <si>
    <t>DMET/2013/C/DRB/5778541</t>
  </si>
  <si>
    <t>DPRC/2013/C/DN1/5783182</t>
  </si>
  <si>
    <t>DCED/2013/C/DRC/5812099</t>
  </si>
  <si>
    <t>TZME/2010/C/001/5819460</t>
  </si>
  <si>
    <t>DCAS/2012/C/DM9/5622626</t>
  </si>
  <si>
    <t>DCAS/2012/C/DN1/5684770</t>
  </si>
  <si>
    <t>DTOO/2012/C/DN2/5695444</t>
  </si>
  <si>
    <t>DCAS/2013/C/DN1/5743838</t>
  </si>
  <si>
    <t>DCAS/2013/C/DM9/5759328</t>
  </si>
  <si>
    <t>DRIC/2013/C/DM6/5763470</t>
  </si>
  <si>
    <t>DRIC/2013/C/DM6/5763472</t>
  </si>
  <si>
    <t>DRIC/2013/C/DNT/5777322</t>
  </si>
  <si>
    <t>DCAS/2013/C/DN3/5783459</t>
  </si>
  <si>
    <t>DYAK/2013/C/DM1/5790195</t>
  </si>
  <si>
    <t>DMET/2013/C/DRB/5790811</t>
  </si>
  <si>
    <t>DALB/2013/C/DM9/5793080</t>
  </si>
  <si>
    <t>DJOR/2013/C/DRB/5821059</t>
  </si>
  <si>
    <t>DMET/2013/C/DN2/5735834</t>
  </si>
  <si>
    <t>DVER/2013/C/DN1/5747382</t>
  </si>
  <si>
    <t>DRIC/2013/C/DM6/5763489</t>
  </si>
  <si>
    <t>DOGD/2012/C/DM7/5711393</t>
  </si>
  <si>
    <t>DLIN/2013/C/DN1/5746237</t>
  </si>
  <si>
    <t>DALB/2013/C/DN1/5759959</t>
  </si>
  <si>
    <t>DALB/2013/C/DN2/5779438</t>
  </si>
  <si>
    <t>DRIC/2013/C/DN2/5802683</t>
  </si>
  <si>
    <t>DRIC/2013/C/DN2/5807600</t>
  </si>
  <si>
    <t>DJOR/2013/C/DRB/5810749</t>
  </si>
  <si>
    <t>DROS/2013/C/DN1/5813474</t>
  </si>
  <si>
    <t>DLKT/2012/C/DRD/5649595</t>
  </si>
  <si>
    <t>DLKT/2013/C/DRC/5749299</t>
  </si>
  <si>
    <t>DSHE/2013/C/DN2/5766313</t>
  </si>
  <si>
    <t>DSHE/2013/C/DN1/5771376</t>
  </si>
  <si>
    <t>DGRA/2013/C/DM6/5776166</t>
  </si>
  <si>
    <t>DROS/2013/C/DM1/5797412</t>
  </si>
  <si>
    <t>DPRN/2013/C/DM7/5817171</t>
  </si>
  <si>
    <t>DPRC/2013/C/DN2/5819193</t>
  </si>
  <si>
    <t>DALB/2012/C/DN3/5663017</t>
  </si>
  <si>
    <t>DROC/2013/C/DN2/5731675</t>
  </si>
  <si>
    <t>DDOU/2013/C/DN2/5742775</t>
  </si>
  <si>
    <t>DPAR/2013/C/DM2/5747192</t>
  </si>
  <si>
    <t>DLKT/2013/C/DRA/5809292</t>
  </si>
  <si>
    <t>DMET/2012/C/DRI/5723390</t>
  </si>
  <si>
    <t>DOGD/2013/C/DN4/5760940</t>
  </si>
  <si>
    <t>TCAS/2011/C/TRE/5570487</t>
  </si>
  <si>
    <t>DCAS/2012/C/DN1/5603186</t>
  </si>
  <si>
    <t>DYAK/2012/C/DN1/5645572</t>
  </si>
  <si>
    <t>DSHE/2012/C/DN2/5712780</t>
  </si>
  <si>
    <t>DALB/2012/C/DN2/5667476</t>
  </si>
  <si>
    <t>DALB/2012/C/DM3/5688601</t>
  </si>
  <si>
    <t>DCAS/2012/C/DN2/5693548</t>
  </si>
  <si>
    <t>DALB/2012/C/DM3/5702783</t>
  </si>
  <si>
    <t>DRIV/2013/C/DN6/5742549</t>
  </si>
  <si>
    <t>DROS/2013/C/DM9/5770926</t>
  </si>
  <si>
    <t>DMET/2013/C/DM7/5818441</t>
  </si>
  <si>
    <t>DJOR/2011/C/DN2/5540161</t>
  </si>
  <si>
    <t>DLAY/2012/C/DN2/5675083</t>
  </si>
  <si>
    <t>DJOR/2012/C/DN1/5692603</t>
  </si>
  <si>
    <t>DJOR/2012/C/DM9/5700468</t>
  </si>
  <si>
    <t>DJOR/2013/C/DN1/5709215</t>
  </si>
  <si>
    <t>DCAS/2013/C/DN2/5724459</t>
  </si>
  <si>
    <t>DJOR/2013/C/DN2/5725747</t>
  </si>
  <si>
    <t>DJOR/2013/C/DN1/5727096</t>
  </si>
  <si>
    <t>DJOR/2013/C/DN2/5727541</t>
  </si>
  <si>
    <t>TALB/2013/C/TM1/5730404</t>
  </si>
  <si>
    <t>DJOR/2013/C/DNT/5730803</t>
  </si>
  <si>
    <t>DALB/2012/C/DN6/5731723</t>
  </si>
  <si>
    <t>DALB/2013/C/DN2/5732235</t>
  </si>
  <si>
    <t>DJOR/2013/C/DN2/5735427</t>
  </si>
  <si>
    <t>DYAK/2013/C/DN4/5740075</t>
  </si>
  <si>
    <t>DDAL/2013/C/DN1/5744756</t>
  </si>
  <si>
    <t>DYAK/2013/C/DN1/5745277</t>
  </si>
  <si>
    <t>DYAK/2013/C/DN1/5745871</t>
  </si>
  <si>
    <t>DDAL/2013/C/DN2/5747555</t>
  </si>
  <si>
    <t>DDAL/2013/C/DN2/5747903</t>
  </si>
  <si>
    <t>DRIV/2013/C/DN2/5749701</t>
  </si>
  <si>
    <t>DMED/2013/C/DN1/5770316</t>
  </si>
  <si>
    <t>DCAS/2013/C/DN2/5784839</t>
  </si>
  <si>
    <t>DYAK/2013/C/DM9/5802759</t>
  </si>
  <si>
    <t>DPAR/2013/C/DN2/5814607</t>
  </si>
  <si>
    <t>DCOO/2012/C/DN1/5629290</t>
  </si>
  <si>
    <t>DJOR/2012/C/DN1/5694207</t>
  </si>
  <si>
    <t>DYAK/2012/C/DN1/5697177</t>
  </si>
  <si>
    <t>DJOR/2012/C/DN2/5709322</t>
  </si>
  <si>
    <t>DJOR/2012/C/DN2/5715435</t>
  </si>
  <si>
    <t>DJOR/2012/C/DM9/5717796</t>
  </si>
  <si>
    <t>DJOR/2012/C/DN2/5719113</t>
  </si>
  <si>
    <t>DJOR/2012/C/DN2/5719122</t>
  </si>
  <si>
    <t>DJOR/2012/C/DM9/5721498</t>
  </si>
  <si>
    <t>DJOR/2012/C/DN2/5722726</t>
  </si>
  <si>
    <t>DJOR/2013/C/DN3/5724339</t>
  </si>
  <si>
    <t>DCOO/2013/C/DM9/5742590</t>
  </si>
  <si>
    <t>DCOO/2013/C/DN2/5746662</t>
  </si>
  <si>
    <t>DPRC/2013/C/DN2/5755317</t>
  </si>
  <si>
    <t>DAME/2013/C/DM9/5779099</t>
  </si>
  <si>
    <t>DLIN/2013/C/DM9/5800036</t>
  </si>
  <si>
    <t>DMET/2013/C/DNT/5806471</t>
  </si>
  <si>
    <t>DOGD/2012/C/DRD/5689762</t>
  </si>
  <si>
    <t>DCAS/2012/C/DN1/5701738</t>
  </si>
  <si>
    <t>DDOU/2012/C/DRA/5709345</t>
  </si>
  <si>
    <t>DJOR/2012/C/DM9/5714313</t>
  </si>
  <si>
    <t>DGRA/2012/C/DRC/5723989</t>
  </si>
  <si>
    <t>DCOO/2013/C/DRI/5749452</t>
  </si>
  <si>
    <t>DJOR/2013/C/DN1/5771595</t>
  </si>
  <si>
    <t>DMOA/2013/C/DN1/5798063</t>
  </si>
  <si>
    <t>DSMI/2011/C/DN1/5554678</t>
  </si>
  <si>
    <t>DSMI/2012/C/DRK/5640607</t>
  </si>
  <si>
    <t>DSMI/2012/C/DM2/5664552</t>
  </si>
  <si>
    <t>DJOR/2013/C/DN2/5721647</t>
  </si>
  <si>
    <t>DVER/2013/C/DN1/5752918</t>
  </si>
  <si>
    <t>DROS/2013/C/DM6/5760831</t>
  </si>
  <si>
    <t>DPAR/2013/C/DM6/5797883</t>
  </si>
  <si>
    <t>DROS/2013/C/DM6/5802167</t>
  </si>
  <si>
    <t>DGRA/2013/C/DM1/5812321</t>
  </si>
  <si>
    <t>TMON/2013/C/TRF/5818690</t>
  </si>
  <si>
    <t>DKLA/2013/C/DN2/5820110</t>
  </si>
  <si>
    <t>DALB/2012/C/DN2/5725828</t>
  </si>
  <si>
    <t>TMET/2009/C/003/10038927</t>
  </si>
  <si>
    <t>DPOR/2013/C/DM7/5741806</t>
  </si>
  <si>
    <t>DMET/2013/C/DM6/5804999</t>
  </si>
  <si>
    <t>DMAD/2013/C/DN4/5755512</t>
  </si>
  <si>
    <t>DYAK/2013/C/DN1/5809676</t>
  </si>
  <si>
    <t>DCAS/2012/C/DRD/5626360</t>
  </si>
  <si>
    <t>DCAS/2012/C/DN2/5650383</t>
  </si>
  <si>
    <t>DCAS/2012/C/DN2/5677568</t>
  </si>
  <si>
    <t>TJOR/2012/C/TM9/5684727</t>
  </si>
  <si>
    <t>DCAS/2012/C/DN1/5685930</t>
  </si>
  <si>
    <t>DOGD/2012/C/DM7/5690878</t>
  </si>
  <si>
    <t>DOGD/2012/C/DRK/5694128</t>
  </si>
  <si>
    <t>DCAS/2012/C/DN6/5702508</t>
  </si>
  <si>
    <t>DCAS/2012/C/DM9/5705267</t>
  </si>
  <si>
    <t>DOGD/2012/C/DN2/5722214</t>
  </si>
  <si>
    <t>DPEN/2013/C/837/5751107</t>
  </si>
  <si>
    <t>DMOA/2013/C/DN1/5757054</t>
  </si>
  <si>
    <t>DTOO/2013/C/DN6/5763117</t>
  </si>
  <si>
    <t>DEVA/2013/C/DN6/5763118</t>
  </si>
  <si>
    <t>DAME/2013/C/DM2/5790351</t>
  </si>
  <si>
    <t>DCAS/2012/C/DRD/5529981</t>
  </si>
  <si>
    <t>TROS/2013/C/TRE/5732390</t>
  </si>
  <si>
    <t>DJOR/2013/C/DN2/5758376</t>
  </si>
  <si>
    <t>DLAY/2013/C/DRB/5781895</t>
  </si>
  <si>
    <t>DKEM/2013/C/DN1/5792293</t>
  </si>
  <si>
    <t>DOGD/2013/C/DN7/5817931</t>
  </si>
  <si>
    <t>DRAW/2013/C/DM9/5823861</t>
  </si>
  <si>
    <t>DALB/2013/C/841/5826413</t>
  </si>
  <si>
    <t>DBEN/2011/C/DM9/5589286</t>
  </si>
  <si>
    <t>DBEN/2012/C/DN2/5687690</t>
  </si>
  <si>
    <t>DCAS/2013/C/DN2/5730994</t>
  </si>
  <si>
    <t>DKEM/2013/C/DN2/5798669</t>
  </si>
  <si>
    <t>DEVA/2013/C/DN1/5799480</t>
  </si>
  <si>
    <t>DROS/2013/C/DN1/5730151</t>
  </si>
  <si>
    <t>DROS/2013/C/DM7/5753490</t>
  </si>
  <si>
    <t>DVER/2013/C/DN1/5766402</t>
  </si>
  <si>
    <t>DAME/2013/C/DM2/5797287</t>
  </si>
  <si>
    <t>DPRC/2013/C/DM9/5804852</t>
  </si>
  <si>
    <t>DPAR/2013/C/DRB/5806238</t>
  </si>
  <si>
    <t>DTOO/2013/C/DRC/5824463</t>
  </si>
  <si>
    <t>DDAL/2013/C/DRB/5820757</t>
  </si>
  <si>
    <t>DDOU/2013/C/DN3/5744351</t>
  </si>
  <si>
    <t>DZCA/2010/C/DR4/10041904</t>
  </si>
  <si>
    <t>DZCA/2011/C/DR6/10044184</t>
  </si>
  <si>
    <t>DZPR/2012/C/DR9/10046166</t>
  </si>
  <si>
    <t>125159595</t>
  </si>
  <si>
    <t>SHTR/2007/C/SCA</t>
  </si>
  <si>
    <t>303 SDCC Deferred Cost Allocation</t>
  </si>
  <si>
    <t>CAS 5H158 NC SCHOOL DIST. 1014 GLENARM</t>
  </si>
  <si>
    <t>RSSLLCR:5W121:REFRAME POLE:0736/227201</t>
  </si>
  <si>
    <t>MAIDEN:212 HP IRRIGATION:HOOD RD,COTTNWD</t>
  </si>
  <si>
    <t>CHRIS BANKS:2926 CHESTERFIELD IDAHO</t>
  </si>
  <si>
    <t>GLK 5H718 RENEE ALDAL 3 S COYOTE</t>
  </si>
  <si>
    <t>DN2 COSTAL NEW STORE 782 GRDN VLLY RSBG</t>
  </si>
  <si>
    <t>DAL/CENT LINK 1200 KINGS VALLY HWY LNX</t>
  </si>
  <si>
    <t>CDZ17 UDOT ROAD WIDENING 1500 RIVERDALE</t>
  </si>
  <si>
    <t>JAY KOHLER, ABT 481 E. 1ST. ST., I.F.</t>
  </si>
  <si>
    <t>CAS 5H408 OPTIMUM 2190 MIDWAY ROAD</t>
  </si>
  <si>
    <t>CAS 5H408 OPTIMUM 13TH &amp; COULTER DRIVE</t>
  </si>
  <si>
    <t>CAS 5H408 KUM &amp; GO TALON DRIVE</t>
  </si>
  <si>
    <t>MET/CTN20/DIMITRIOS/3658 S 900 E/RMV FAC</t>
  </si>
  <si>
    <t>MISTY LANGER</t>
  </si>
  <si>
    <t>SUM11 / KIM QUAPP / 425 CRESTVIEW DRIVE</t>
  </si>
  <si>
    <t>NEPHI CITY 2300 N AIRPORT RD NEPHI UTAH</t>
  </si>
  <si>
    <t>SUM11/UPGRADE TRANSFORMER/440 CRESTVIEW</t>
  </si>
  <si>
    <t>JER 01311005.0 016800 7575 HOODVIEW</t>
  </si>
  <si>
    <t>ANDREW CHAMBERLAIN(R) 4226 S HWY 66</t>
  </si>
  <si>
    <t>TALBOT - KEITH JOHNSON - TALBOT &amp; EMMONS</t>
  </si>
  <si>
    <t>ROSETTA JAMES NEW HOME NAVAJO RES.BLUFF</t>
  </si>
  <si>
    <t>DARLENE VALENTINE,C,RD.#415,NAVAJO-RES</t>
  </si>
  <si>
    <t>SAM WOODY CR 415 NEW HOME, NAVAJO-RES</t>
  </si>
  <si>
    <t>GILBERT WILLIAMS,C RD.#449, NAVAJO RES</t>
  </si>
  <si>
    <t>TERRY GIBBY   13284 E PINE CANYON RD</t>
  </si>
  <si>
    <t>MIE COSBY 9775 E 325 S(SHOP) HUNTSVILLE</t>
  </si>
  <si>
    <t>CAS 5H272 PACKERS PLUS 738 N ROBERTSON</t>
  </si>
  <si>
    <t>ATF FP231500 2400 S 1152 W (PKW11)</t>
  </si>
  <si>
    <t>PICCOLO:SVC UPGRADE/1402 SHEPHERD/WELLIM</t>
  </si>
  <si>
    <t>FPIA/319202/RPL 45'POLE/MLF11</t>
  </si>
  <si>
    <t>WHETSTONE:LINE 71 TO GP SUB</t>
  </si>
  <si>
    <t>TZME/2010/C/001</t>
  </si>
  <si>
    <t>Whetstone 230-115kV Sub Phase 1</t>
  </si>
  <si>
    <t>CAS 5H162 TED BOOTH 1460 S JACKSON ST</t>
  </si>
  <si>
    <t>T.L.I COMMERCIAL DEV, 180E 1100N,TOOELE</t>
  </si>
  <si>
    <t>CAS 5H162 T RUDKIN 1311 E 7TH ST-DUPLEX</t>
  </si>
  <si>
    <t>CA:5H620:PLAINS PIPELINE--STROUD STATION</t>
  </si>
  <si>
    <t>JER CENTRA COM 925 N MAIN ST</t>
  </si>
  <si>
    <t>JER CENTRA COM 725 N MAIN ST</t>
  </si>
  <si>
    <t>MOR 12 BIO WEST____ 25 S 400 E</t>
  </si>
  <si>
    <t>DUTH/2013/C/DNT</t>
  </si>
  <si>
    <t>GK:9H389:GENESIS--55 RANCH RD</t>
  </si>
  <si>
    <t>NRPK:5Y398:RD WIDNG:BTTRFLD&amp;TERACE HTS</t>
  </si>
  <si>
    <t>DWAS/2013/C/DM1</t>
  </si>
  <si>
    <t>ATF FP046906 2588 W HARD ROCK DR 4130 S</t>
  </si>
  <si>
    <t>ACC:REPLACE ABV GRND PED W/ HANDHOLE</t>
  </si>
  <si>
    <t>ATF FP348607 2613 TUXEDO CIR (8075 S)</t>
  </si>
  <si>
    <t>MET,DKL15,FIRST IND,2100 ALEXANDER,WVC</t>
  </si>
  <si>
    <t>JUSTIN PARKER 1824 E 2500 S</t>
  </si>
  <si>
    <t>JER CENTRA COM 131 N 100 E</t>
  </si>
  <si>
    <t>IMPROVE CLEARANCE 2970 TYLER AVE</t>
  </si>
  <si>
    <t>SEA WICK:UPGRADE:1614 NE HWY 101</t>
  </si>
  <si>
    <t>BARRON:NEW HOUSE:ABT 2652 NW GIBSON HILL</t>
  </si>
  <si>
    <t>BARRON:NEW SHOP:ABT 2652 NW GIBSON HILL</t>
  </si>
  <si>
    <t>DLT 12 JOHNSON 723 N 7000 W</t>
  </si>
  <si>
    <t>GUN 11 JOHN MOGLE</t>
  </si>
  <si>
    <t>IEW-XFRMR; 3245 MEADOW WOOD DR, TYLRSVL</t>
  </si>
  <si>
    <t>DN1 SCHAFER NEW HOUSE 9301 ROCK CK RD</t>
  </si>
  <si>
    <t>RAN11 FPIA 267501 REMOVE TRANSFORMER</t>
  </si>
  <si>
    <t>RIC11 FPI BAD ORDER POLE RANDOLPH</t>
  </si>
  <si>
    <t>DOME TECHNOLOGY,3055E.49TH N.,I.F.</t>
  </si>
  <si>
    <t>JEFF HUNT,7103 E. 129 N.,I.F.</t>
  </si>
  <si>
    <t>DM6 JER 5R104 BEA MAKE READY 1205 RIDGE</t>
  </si>
  <si>
    <t>DM1 CITY OF RSBG RELC FP# 2705/191504</t>
  </si>
  <si>
    <t>PNV:5D69 4200 GRIMES RD CLEARANCE VIOLAT</t>
  </si>
  <si>
    <t>EMR1_OLD WOMAN RANCH LLC</t>
  </si>
  <si>
    <t>OSU: RABBIT SOLAR - CAMPUS WAY 1.4MW</t>
  </si>
  <si>
    <t>ENO12,CEDAR VALLEY HOLDINGS 3 PH EXT</t>
  </si>
  <si>
    <t>DOU,6H704:CHAD KUHN, 10 ORIN INDUSTRIAL</t>
  </si>
  <si>
    <t>SNY 16 / CRISCO DEVELOPMENT / 670 W BITN</t>
  </si>
  <si>
    <t>GRC12:SWEETWATER HILL SIDE REPLACE URD</t>
  </si>
  <si>
    <t>DUTH/2013/C/DRA</t>
  </si>
  <si>
    <t>ATF FP282109 1555 E 3330 S CTN15</t>
  </si>
  <si>
    <t>DAN DAILEY 1405 E HWY 39 (DIRECT CONNECT</t>
  </si>
  <si>
    <t>RED BUTTE-CASPER REPLACE 3 WAY SWITCH</t>
  </si>
  <si>
    <t>TWYO/2011/C/TRE</t>
  </si>
  <si>
    <t>Wyoming - Rplc- OH Trans-Pole</t>
  </si>
  <si>
    <t>CAS 5H270 GENE FOWLER 10497 GOOSE EGG RD</t>
  </si>
  <si>
    <t>5Y93: JUNE SCHILBACH, NEW HOME</t>
  </si>
  <si>
    <t>D&amp;A WAREHOUSE,2040HEYREND WAY,I.F.,CIB17</t>
  </si>
  <si>
    <t>LEB: NEW BARN, SEC POLE: INGRAM RD.</t>
  </si>
  <si>
    <t>ALB: ATF-BLACK DOG 1004/026300-B/O XFMR</t>
  </si>
  <si>
    <t>CAS 5H232 SALT CREEK PROP 1960 N LOOP</t>
  </si>
  <si>
    <t>ALB: BEHIND 817 EDGEWOOD - LEAKING XFRMR</t>
  </si>
  <si>
    <t>RIV:5H213:RIVERTON CITY, RIVERVIEW LIGHT</t>
  </si>
  <si>
    <t>HOWARD OH/UG CONV  4073 DEPRIEST ST</t>
  </si>
  <si>
    <t>MET,NEA13,RMP RPLC URD PRI,380 CRESTLINE</t>
  </si>
  <si>
    <t>SEQUOIA DEV 6351 S 3000 E COTTONWOD HEIG</t>
  </si>
  <si>
    <t>FREEPORT D-12 LIFETIME 2000 AMP UPGRADE</t>
  </si>
  <si>
    <t>HRR13 17 LOT SUBDIVISION</t>
  </si>
  <si>
    <t>KENNECOTT REMOVE POLES AND LINES</t>
  </si>
  <si>
    <t>DEV:EDGE APTS 16400 S REDWOOD RD BGT-17</t>
  </si>
  <si>
    <t>CAS 5H210 LINCH ENVIRO ABT 2702 N 6 MILE</t>
  </si>
  <si>
    <t>SEAH HANSEN, 501 E STATE HWY, COPPERTON</t>
  </si>
  <si>
    <t>SCHNEITER DEV 8968 S 1300 E SANDY UT</t>
  </si>
  <si>
    <t>NEWSPAPER AGENCY, 4710 S 5600 W</t>
  </si>
  <si>
    <t>067040 SW 53RD &amp; WEST HILLS CORVALLIS</t>
  </si>
  <si>
    <t>JWRIGHT 14560 RIVER CHASE</t>
  </si>
  <si>
    <t>BNS-4M17-100 HALSEY ST-HALSEY-ST LT CITY</t>
  </si>
  <si>
    <t>CORV/480 SW 4TH 6UNIT COMMERCIAL</t>
  </si>
  <si>
    <t>HOLIDAY INN EXPRESS SIGN @ 681 E. 7200 S</t>
  </si>
  <si>
    <t>SOUTH 80:20HP PUMP:1341 YAKIMA VLY HWY</t>
  </si>
  <si>
    <t>DAL/BALABAN 16450 OAKDALE RD.</t>
  </si>
  <si>
    <t>JASON ADAMS: TEMP NEW HOME: RUTHRFRD. RD</t>
  </si>
  <si>
    <t>MORENO: TMP NEW HSE: 951 GROMORE RD.</t>
  </si>
  <si>
    <t>IND/MCCOY 400A 1PH SHOP LNX</t>
  </si>
  <si>
    <t>IND/HELMICK RD. VINEYARD 3PHS LNX</t>
  </si>
  <si>
    <t>LAN:5H738:MCDONALDS, 235 MCFARLANE, NEW</t>
  </si>
  <si>
    <t>B. DAVIS 1012 HWY 227 "B", TRAIL, OR.</t>
  </si>
  <si>
    <t>CAS 5H210 BRANDI FORGEY 4291 N 6 MI RD</t>
  </si>
  <si>
    <t>ALBANO:OH TO UG SVC:4106 SPRING CREEK RD</t>
  </si>
  <si>
    <t>OKY 11 / PROVO RIVER WATER USERS / 4580</t>
  </si>
  <si>
    <t>GEHRKE;NEW HOME;400AMP COOPER BRIDGE RD</t>
  </si>
  <si>
    <t>JORDAN CAMERON NEW HOME</t>
  </si>
  <si>
    <t>MOUNTAIN ROCK:2 DUPLEXES:407 &amp; 409 Q ST</t>
  </si>
  <si>
    <t>PERM POWER TO ASSISTED LIVING CENTER</t>
  </si>
  <si>
    <t>VERIZON @ OAK HOLLOW; 836 E PRK SCHL RD,</t>
  </si>
  <si>
    <t>UPGRADE XFMER AND SERVICE FOR GUNRANGE</t>
  </si>
  <si>
    <t>DMP15 STREET SPEED SIGN 2400 PEPPERWOOD</t>
  </si>
  <si>
    <t>DMP15 SPEED STREET SIGN 2820 PEPPERWOOD</t>
  </si>
  <si>
    <t>RELOCATE METER AND SERVICES     ACC</t>
  </si>
  <si>
    <t>WEL13/GEW/GRANGER MEDICAL 2 3191W 9000SO</t>
  </si>
  <si>
    <t>OQU18 SORENSEN SAND &amp; GRAVEL LINE</t>
  </si>
  <si>
    <t>DUTH/2013/C/DN3</t>
  </si>
  <si>
    <t>CQLL:4C41:RELO GUY LOC:455 S. IRVING,COQ</t>
  </si>
  <si>
    <t>LCKHRT:4C50:LINE EXT:NORTHWEST HARDWOODS</t>
  </si>
  <si>
    <t>E.C.D.C./3/PHZ SVC TO PUMPS / E. CARBON</t>
  </si>
  <si>
    <t>ACC: OLSONS GREEN HOUSE GARDENS SANTAQUI</t>
  </si>
  <si>
    <t>LARRY HALL:RELOCATE POLE:0610:335403</t>
  </si>
  <si>
    <t>HOLLEY OIL TEMP &gt;1 YR.</t>
  </si>
  <si>
    <t>I-35' POLE, R-70' SEC, TRANSFER SERVICES</t>
  </si>
  <si>
    <t>CAS 5H178 TRINITY BLDRS TRINITY ADDN 13L</t>
  </si>
  <si>
    <t>DOU 6H704 20 BRIDGER XING R/R BAD UG PRI</t>
  </si>
  <si>
    <t>TODD REISING 1952 W IRON HORSE BLVD</t>
  </si>
  <si>
    <t>RGR:5R78:RPL"A"POL:36-4-245340BY12/13/12</t>
  </si>
  <si>
    <t>MYPT;4C36;RMV/RELO POLES WASHOUT 317201</t>
  </si>
  <si>
    <t>BTL15-DEV- 2244 E 7800 S 3 LOT SUB</t>
  </si>
  <si>
    <t>ALYCE NORTON, MONTEZUMA CREEK WASH,</t>
  </si>
  <si>
    <t>NIB21 NEW HOME 4405 W 600 S COLLEGE WARD</t>
  </si>
  <si>
    <t>NOL11 REMOVE UNUSED TRANSFORMER</t>
  </si>
  <si>
    <t>NIB21 OVH TO URD SERVICE 47S 200W MENDON</t>
  </si>
  <si>
    <t>YOUNG ORTHODONTICS, 11750 S 3600 S</t>
  </si>
  <si>
    <t>STOUT HOMES 228 S 2850 E</t>
  </si>
  <si>
    <t>DM6 CLO 4U38 MAKE REDAY WRK 27-06-142904</t>
  </si>
  <si>
    <t>SUM11/COMCAST-CENTURY LINK/4269 HILLTOP</t>
  </si>
  <si>
    <t>RSB 4U10 MAKE READY WK 01327006.0/129509</t>
  </si>
  <si>
    <t>PKS:5R169:RD WDN:12TH &amp; L GRANTS PASS OR</t>
  </si>
  <si>
    <t>GRACE-LUND-MCCAMMON 46KV #329 FPI</t>
  </si>
  <si>
    <t>TIDA/2013/C/TRF</t>
  </si>
  <si>
    <t>KLA COUNTY TRAFFIC SIGNAL ALT/LAVERNE</t>
  </si>
  <si>
    <t>OSU: MEMORIAL UNION 480V 3 PH JEFFERSON</t>
  </si>
  <si>
    <t>90th So Hammer 138kV Relo Midvale ESA</t>
  </si>
  <si>
    <t>TMET/2009/C/003</t>
  </si>
  <si>
    <t>90th So Hammer 138kV Relo Midvale Cty</t>
  </si>
  <si>
    <t>JOINT USE JER 112TH AND MARX 0102-225860</t>
  </si>
  <si>
    <t>MET DKL12 RAISE NEUTRAL 3403 S 1400 W</t>
  </si>
  <si>
    <t>PNV:5D69 9283 N RYEGRASS WAY PUMPUPGRADE</t>
  </si>
  <si>
    <t>ROGERS:NEW HOME:3503 MARKS RD #2, YAKIMA</t>
  </si>
  <si>
    <t>CAS/5H620 R/R CSP XFMR FP 34/79 367000</t>
  </si>
  <si>
    <t>CA:5H284-R.ORNDORFF--5301 CY GEN SVC</t>
  </si>
  <si>
    <t>CAS:5H410-JOE MCGUIRE--1076 CY AVE</t>
  </si>
  <si>
    <t>90TH SO-DRAPER TAP BECTON DIXSON RELO</t>
  </si>
  <si>
    <t>CAS:9H336 KULL-2780 SCHLAGER RD</t>
  </si>
  <si>
    <t>IMPROVE CLEARANCE  942 OGDEN CANYON</t>
  </si>
  <si>
    <t>CAMERON CONST. 1PH REMOVAL 2155 ADAMS</t>
  </si>
  <si>
    <t>CAS 5H387 KELLY WALSH HS-3500 E. 12TH</t>
  </si>
  <si>
    <t>CAS 5H178 TRINITY BLDRS STLT SHATTUCK</t>
  </si>
  <si>
    <t>HAVEN RIDGE PLAZA 5100 W 4000 S W.HAVEN</t>
  </si>
  <si>
    <t>BCK:5W202:REPL. LEAKING XFMR-0232-079701</t>
  </si>
  <si>
    <t>MARILYN WORTHLEY, 2476 SPANISH VALLEY DR</t>
  </si>
  <si>
    <t>STLT CAPITAL REPL APR-JUN2013 TOOELE</t>
  </si>
  <si>
    <t>STLT CAPITAL REPL APR-JUN 2013 EVANSTON</t>
  </si>
  <si>
    <t>ACC: MICHAEL VAIL 276 S STATE ST GENOLA</t>
  </si>
  <si>
    <t>CA:5H168:1173 GRANADA; CSP XFMR</t>
  </si>
  <si>
    <t>LINE 37 REPLACE 5/31</t>
  </si>
  <si>
    <t>GEW NELSON LABS 7300 S 900 W MIDVALE</t>
  </si>
  <si>
    <t>REP.PADXFMER1170W2450N LAY</t>
  </si>
  <si>
    <t>KEM23 MARGARET POPP</t>
  </si>
  <si>
    <t>FP286303 OVERLOADED TRANSFORMER 977 23RD</t>
  </si>
  <si>
    <t>SIN:5H856:BAD UG ST.LITE WIRE/10TH ST</t>
  </si>
  <si>
    <t>MUR:4M243:CORRECT POWER QUALITY:488 GOLD</t>
  </si>
  <si>
    <t>5D243SHP CITY OF BEND SKYLINER RD TANK</t>
  </si>
  <si>
    <t>CENTURY CENTER PROP 1405 SW COMMERCE AVE</t>
  </si>
  <si>
    <t>BUF:4H425 LANCE LOPEZ 285 S TISDALE AVE</t>
  </si>
  <si>
    <t>KEM23 DAVID WILLIAMS POMEROY BASIN</t>
  </si>
  <si>
    <t>EVA11 EQUITY ACTIVATION LLC</t>
  </si>
  <si>
    <t>DN1 JOHNSON NEW HOUSE 893 STEARNS LN OAK</t>
  </si>
  <si>
    <t>RSB 4U10 INSTL CLRNC PL 2726 DIAMOND LK</t>
  </si>
  <si>
    <t>CAYDEN MAYBERRY 2020 E 1000 S</t>
  </si>
  <si>
    <t>ACC-1482 E 800 N, OREM, UT</t>
  </si>
  <si>
    <t>ACC:GERKIN / O.H./U.G. CONVERSION</t>
  </si>
  <si>
    <t>GRVT FP 167416 REPLC DETERIORATED XFRMR</t>
  </si>
  <si>
    <t>FPIA#176700 POLE REPL, VERNON</t>
  </si>
  <si>
    <t>DAL: 3230 KINGS VLY HWY - DET URD PRI</t>
  </si>
  <si>
    <t>DO:9H480:SAMSON--DRC STATE, 2 WELLS</t>
  </si>
  <si>
    <t>ELK HORN SUB: Rpl xfmr</t>
  </si>
  <si>
    <t>DWYO/2010/C/DR4</t>
  </si>
  <si>
    <t>Wyo. - Replace Substation Transformers</t>
  </si>
  <si>
    <t>PLATTE PIPE BYRON CIVIL WORK</t>
  </si>
  <si>
    <t>DWYO/2011/C/DR6</t>
  </si>
  <si>
    <t>RTU Replacement: Borah Substation</t>
  </si>
  <si>
    <t>DIDA/2012/C/DR9</t>
  </si>
  <si>
    <t>Idaho - Replace - Other Communications</t>
  </si>
  <si>
    <t>CCtr 10455</t>
  </si>
  <si>
    <t>5020000</t>
  </si>
  <si>
    <t>125419126</t>
  </si>
  <si>
    <t>WBS DALB/2012/C/DM9/5686076</t>
  </si>
  <si>
    <t>125419188</t>
  </si>
  <si>
    <t>WBS DALB/2013/C/DM9/5800667</t>
  </si>
  <si>
    <t>125463716</t>
  </si>
  <si>
    <t>WBS DALB/2013/C/DN1/5753141</t>
  </si>
  <si>
    <t>125463725</t>
  </si>
  <si>
    <t>WBS DALB/2013/C/DN1/5757532</t>
  </si>
  <si>
    <t>125419185</t>
  </si>
  <si>
    <t>WBS DALB/2013/C/DN1/5759864</t>
  </si>
  <si>
    <t>125413667</t>
  </si>
  <si>
    <t>WBS DALB/2013/C/DN2/5755212</t>
  </si>
  <si>
    <t>125459826</t>
  </si>
  <si>
    <t>WBS DALB/2013/C/DRI/5801687</t>
  </si>
  <si>
    <t>125463734</t>
  </si>
  <si>
    <t>WBS DAME/2013/C/DM2/5798670</t>
  </si>
  <si>
    <t>125419175</t>
  </si>
  <si>
    <t>WBS DAME/2013/C/DM9/5750414</t>
  </si>
  <si>
    <t>125413626</t>
  </si>
  <si>
    <t>WBS DAME/2013/C/DN1/5823593</t>
  </si>
  <si>
    <t>125413640</t>
  </si>
  <si>
    <t>WBS DAME/2013/C/DN2/5753102</t>
  </si>
  <si>
    <t>125434783</t>
  </si>
  <si>
    <t>WBS DAME/2013/C/DN2/5759761</t>
  </si>
  <si>
    <t>125434786</t>
  </si>
  <si>
    <t>WBS DAME/2013/C/DN2/5759763</t>
  </si>
  <si>
    <t>125413643</t>
  </si>
  <si>
    <t>WBS DAME/2013/C/DN2/5783644</t>
  </si>
  <si>
    <t>125448601</t>
  </si>
  <si>
    <t>WBS DAME/2013/C/DN2/5788198</t>
  </si>
  <si>
    <t>125413649</t>
  </si>
  <si>
    <t>WBS DAME/2013/C/DN2/5820509</t>
  </si>
  <si>
    <t>125434759</t>
  </si>
  <si>
    <t>WBS DAME/2013/C/DN6/5751152</t>
  </si>
  <si>
    <t>125434777</t>
  </si>
  <si>
    <t>WBS DAME/2013/C/DN6/5757363</t>
  </si>
  <si>
    <t>125413694</t>
  </si>
  <si>
    <t>WBS DAME/2013/C/DUR/5819087</t>
  </si>
  <si>
    <t>125461201</t>
  </si>
  <si>
    <t>WBS DAST/2012/C/DN2/5664601</t>
  </si>
  <si>
    <t>125419169</t>
  </si>
  <si>
    <t>WBS DBEN/2012/C/DM9/5628130</t>
  </si>
  <si>
    <t>125448555</t>
  </si>
  <si>
    <t>WBS DBEN/2012/C/DN1/5653818</t>
  </si>
  <si>
    <t>125463789</t>
  </si>
  <si>
    <t>WBS DBEN/2012/C/DN2/5673588</t>
  </si>
  <si>
    <t>125413634</t>
  </si>
  <si>
    <t>WBS DCAS/2012/C/DRA/5697484</t>
  </si>
  <si>
    <t>125446278</t>
  </si>
  <si>
    <t>WBS DCAS/2013/C/DM9/5739617</t>
  </si>
  <si>
    <t>125419138</t>
  </si>
  <si>
    <t>WBS DCAS/2013/C/DM9/5790971</t>
  </si>
  <si>
    <t>125446293</t>
  </si>
  <si>
    <t>WBS DCAS/2013/C/DM9/5791756</t>
  </si>
  <si>
    <t>125434798</t>
  </si>
  <si>
    <t>WBS DCAS/2013/C/DN1/5748016</t>
  </si>
  <si>
    <t>125446287</t>
  </si>
  <si>
    <t>WBS DCAS/2013/C/DN1/5763146</t>
  </si>
  <si>
    <t>125419135</t>
  </si>
  <si>
    <t>WBS DCAS/2013/C/DN2/5759564</t>
  </si>
  <si>
    <t>125434816</t>
  </si>
  <si>
    <t>WBS DCAS/2013/C/DN4/5784602</t>
  </si>
  <si>
    <t>125434813</t>
  </si>
  <si>
    <t>WBS DCAS/2013/C/DN6/5778078</t>
  </si>
  <si>
    <t>125434765</t>
  </si>
  <si>
    <t>WBS DCED/2013/C/DN1/5761458</t>
  </si>
  <si>
    <t>125413673</t>
  </si>
  <si>
    <t>WBS DCED/2013/C/DN1/5768046</t>
  </si>
  <si>
    <t>125413688</t>
  </si>
  <si>
    <t>WBS DCED/2013/C/DN1/5791590</t>
  </si>
  <si>
    <t>125463862</t>
  </si>
  <si>
    <t>WBS DCOD/2011/C/DR9/BOYSENPK</t>
  </si>
  <si>
    <t>125446284</t>
  </si>
  <si>
    <t>WBS DCOO/2013/C/DN2/5760753</t>
  </si>
  <si>
    <t>125463719</t>
  </si>
  <si>
    <t>WBS DCOT/2013/C/DN2/5754816</t>
  </si>
  <si>
    <t>125463722</t>
  </si>
  <si>
    <t>WBS DCOT/2013/C/DN2/5755565</t>
  </si>
  <si>
    <t>125448552</t>
  </si>
  <si>
    <t>WBS DCOT/2013/C/DN2/5804459</t>
  </si>
  <si>
    <t>125446306</t>
  </si>
  <si>
    <t>WBS DCRE/2013/C/DN2/5738093</t>
  </si>
  <si>
    <t>125448512</t>
  </si>
  <si>
    <t>WBS DCRE/2013/C/DU1/5754774</t>
  </si>
  <si>
    <t>125461207</t>
  </si>
  <si>
    <t>WBS DDAL/2013/C/DN1/5738278</t>
  </si>
  <si>
    <t>125463728</t>
  </si>
  <si>
    <t>WBS DDAL/2013/C/DN2/5760005</t>
  </si>
  <si>
    <t>125413708</t>
  </si>
  <si>
    <t>WBS DDOU/2013/C/DN2/5757212</t>
  </si>
  <si>
    <t>125463489</t>
  </si>
  <si>
    <t>WBS DDOU/2013/C/DN2/5764778</t>
  </si>
  <si>
    <t>125433052</t>
  </si>
  <si>
    <t>125448589</t>
  </si>
  <si>
    <t>WBS DEVA/2013/C/DN1/5779660</t>
  </si>
  <si>
    <t>125448592</t>
  </si>
  <si>
    <t>WBS DEVA/2013/C/DN1/5781550</t>
  </si>
  <si>
    <t>125448595</t>
  </si>
  <si>
    <t>WBS DEVA/2013/C/DN1/5783936</t>
  </si>
  <si>
    <t>125448598</t>
  </si>
  <si>
    <t>WBS DEVA/2013/C/DN2/5785496</t>
  </si>
  <si>
    <t>125463809</t>
  </si>
  <si>
    <t>WBS DGRA/2012/C/DM7/5721400</t>
  </si>
  <si>
    <t>125433027</t>
  </si>
  <si>
    <t>WBS DGRA/2013/C/DM7/5827317</t>
  </si>
  <si>
    <t>125413670</t>
  </si>
  <si>
    <t>WBS DGRA/2013/C/DN3/5759032</t>
  </si>
  <si>
    <t>125413623</t>
  </si>
  <si>
    <t>WBS DJOR/2013/C/DM1/5784946</t>
  </si>
  <si>
    <t>125413655</t>
  </si>
  <si>
    <t>WBS DJOR/2013/C/DM2/5682129</t>
  </si>
  <si>
    <t>125448580</t>
  </si>
  <si>
    <t>WBS DJOR/2013/C/DM9/5718860</t>
  </si>
  <si>
    <t>125463760</t>
  </si>
  <si>
    <t>WBS DJOR/2013/C/DM9/5739533</t>
  </si>
  <si>
    <t>125413682</t>
  </si>
  <si>
    <t>WBS DJOR/2013/C/DM9/5785047</t>
  </si>
  <si>
    <t>125463781</t>
  </si>
  <si>
    <t>WBS DJOR/2013/C/DM9/5819752</t>
  </si>
  <si>
    <t>125463766</t>
  </si>
  <si>
    <t>WBS DJOR/2013/C/DN1/5744029</t>
  </si>
  <si>
    <t>125463772</t>
  </si>
  <si>
    <t>WBS DJOR/2013/C/DN1/5747749</t>
  </si>
  <si>
    <t>125463775</t>
  </si>
  <si>
    <t>WBS DJOR/2013/C/DN1/5750196</t>
  </si>
  <si>
    <t>125413620</t>
  </si>
  <si>
    <t>WBS DJOR/2013/C/DN1/5781404</t>
  </si>
  <si>
    <t>125463798</t>
  </si>
  <si>
    <t>WBS DJOR/2013/C/DN1/5805017</t>
  </si>
  <si>
    <t>125463800</t>
  </si>
  <si>
    <t>WBS DJOR/2013/C/DN1/5835186</t>
  </si>
  <si>
    <t>125463757</t>
  </si>
  <si>
    <t>WBS DJOR/2013/C/DN2/5736154</t>
  </si>
  <si>
    <t>125463763</t>
  </si>
  <si>
    <t>WBS DJOR/2013/C/DN2/5741750</t>
  </si>
  <si>
    <t>125434750</t>
  </si>
  <si>
    <t>WBS DJOR/2013/C/DN2/5743940</t>
  </si>
  <si>
    <t>125463769</t>
  </si>
  <si>
    <t>WBS DJOR/2013/C/DN2/5745025</t>
  </si>
  <si>
    <t>125413664</t>
  </si>
  <si>
    <t>WBS DJOR/2013/C/DN2/5753264</t>
  </si>
  <si>
    <t>125448577</t>
  </si>
  <si>
    <t>WBS DJOR/2013/C/DRC/5838244</t>
  </si>
  <si>
    <t>125434792</t>
  </si>
  <si>
    <t>WBS DJOR/2013/C/DRD/5719673</t>
  </si>
  <si>
    <t>125466863</t>
  </si>
  <si>
    <t>WBS DJOR/2013/C/DRI/5799236</t>
  </si>
  <si>
    <t>125434847</t>
  </si>
  <si>
    <t>WBS DJOR/2013/D/DNY/5809495</t>
  </si>
  <si>
    <t>125448586</t>
  </si>
  <si>
    <t>WBS DKEM/2013/C/DN1/5763086</t>
  </si>
  <si>
    <t>125448604</t>
  </si>
  <si>
    <t>WBS DKEM/2013/C/DN1/5804575</t>
  </si>
  <si>
    <t>125463754</t>
  </si>
  <si>
    <t>WBS DKFC/2013/C/DN2/5725731</t>
  </si>
  <si>
    <t>125434810</t>
  </si>
  <si>
    <t>WBS DKFC/2013/C/DN2/5774802</t>
  </si>
  <si>
    <t>125463778</t>
  </si>
  <si>
    <t>WBS DKFC/2013/C/DN4/5781318</t>
  </si>
  <si>
    <t>125448515</t>
  </si>
  <si>
    <t>WBS DKFC/2013/C/DN4/5790540</t>
  </si>
  <si>
    <t>125446296</t>
  </si>
  <si>
    <t>WBS DKFC/2013/C/DU1/5800582</t>
  </si>
  <si>
    <t>125446309</t>
  </si>
  <si>
    <t>WBS DKLA/2013/C/DN1/5749842</t>
  </si>
  <si>
    <t>125434795</t>
  </si>
  <si>
    <t>WBS DKLA/2013/C/DN2/5730037</t>
  </si>
  <si>
    <t>125434828</t>
  </si>
  <si>
    <t>WBS DKLA/2013/C/DN2/5821341</t>
  </si>
  <si>
    <t>125434801</t>
  </si>
  <si>
    <t>WBS DLAR/2013/C/DN2/5754589</t>
  </si>
  <si>
    <t>125434807</t>
  </si>
  <si>
    <t>WBS DLAR/2013/C/DN2/5770932</t>
  </si>
  <si>
    <t>125448516</t>
  </si>
  <si>
    <t>WBS DLAY/2013/C/DM9/5830116</t>
  </si>
  <si>
    <t>125446281</t>
  </si>
  <si>
    <t>WBS DLIN/2013/C/DN2/5758826</t>
  </si>
  <si>
    <t>125448522</t>
  </si>
  <si>
    <t>WBS DLKT/2012/C/DN1/5703618</t>
  </si>
  <si>
    <t>125448525</t>
  </si>
  <si>
    <t>WBS DLKT/2012/C/DN2/5720841</t>
  </si>
  <si>
    <t>125419153</t>
  </si>
  <si>
    <t>WBS DMAD/2013/C/DN2/5762579</t>
  </si>
  <si>
    <t>125448519</t>
  </si>
  <si>
    <t>WBS DMED/2012/C/DN4/5687346</t>
  </si>
  <si>
    <t>125448543</t>
  </si>
  <si>
    <t>WBS DMED/2013/C/DN1/5761359</t>
  </si>
  <si>
    <t>125448534</t>
  </si>
  <si>
    <t>WBS DMED/2013/C/DN2/5745842</t>
  </si>
  <si>
    <t>125448546</t>
  </si>
  <si>
    <t>WBS DMED/2013/C/DN2/5762201</t>
  </si>
  <si>
    <t>125434843</t>
  </si>
  <si>
    <t>WBS DMED/2013/C/DRC/5834047</t>
  </si>
  <si>
    <t>125434747</t>
  </si>
  <si>
    <t>WBS DMET/2012/D/DNY/5717474</t>
  </si>
  <si>
    <t>125434819</t>
  </si>
  <si>
    <t>WBS DMET/2013/C/DM9/5789312</t>
  </si>
  <si>
    <t>125434832</t>
  </si>
  <si>
    <t>WBS DMET/2013/C/DM9/5828204</t>
  </si>
  <si>
    <t>125434804</t>
  </si>
  <si>
    <t>WBS DMET/2013/C/DN1/5758190</t>
  </si>
  <si>
    <t>125463795</t>
  </si>
  <si>
    <t>WBS DMET/2013/C/DN1/5787817</t>
  </si>
  <si>
    <t>125446297</t>
  </si>
  <si>
    <t>WBS DMET/2013/C/DN1/5812537</t>
  </si>
  <si>
    <t>125463731</t>
  </si>
  <si>
    <t>WBS DMET/2013/C/DRB/5777222</t>
  </si>
  <si>
    <t>125433034</t>
  </si>
  <si>
    <t>WBS DMET/2013/C/DRB/5833515</t>
  </si>
  <si>
    <t>125413652</t>
  </si>
  <si>
    <t>WBS DMET/2013/C/DRC/5827767</t>
  </si>
  <si>
    <t>125434842</t>
  </si>
  <si>
    <t>WBS DMET/2013/C/DRC/5833750</t>
  </si>
  <si>
    <t>125463806</t>
  </si>
  <si>
    <t>WBS DMET/2013/C/DRC/5840618</t>
  </si>
  <si>
    <t>125448549</t>
  </si>
  <si>
    <t>WBS DMOA/2013/C/DM2/5798897</t>
  </si>
  <si>
    <t>125448570</t>
  </si>
  <si>
    <t>WBS DMOA/2013/C/DN1/5756994</t>
  </si>
  <si>
    <t>125463792</t>
  </si>
  <si>
    <t>WBS DMOA/2013/C/DN2/5748307</t>
  </si>
  <si>
    <t>125434789</t>
  </si>
  <si>
    <t>WBS DMON/2013/C/DN2/5770796</t>
  </si>
  <si>
    <t>125419182</t>
  </si>
  <si>
    <t>WBS DOGD/2013/C/DM6/5735784</t>
  </si>
  <si>
    <t>125419132</t>
  </si>
  <si>
    <t>WBS DOGD/2013/C/DM9/5748355</t>
  </si>
  <si>
    <t>125419129</t>
  </si>
  <si>
    <t>WBS DOGD/2013/C/DN1/5739214</t>
  </si>
  <si>
    <t>125444265</t>
  </si>
  <si>
    <t>WBS DOGD/2013/C/DN1/5751640</t>
  </si>
  <si>
    <t>125433033</t>
  </si>
  <si>
    <t>WBS DOGD/2013/C/DN2/5691117</t>
  </si>
  <si>
    <t>125434753</t>
  </si>
  <si>
    <t>WBS DOGD/2013/C/DN2/5744597</t>
  </si>
  <si>
    <t>125434756</t>
  </si>
  <si>
    <t>WBS DOGD/2013/C/DN6/5748879</t>
  </si>
  <si>
    <t>125434762</t>
  </si>
  <si>
    <t>WBS DOGD/2013/C/DN6/5758178</t>
  </si>
  <si>
    <t>125433043</t>
  </si>
  <si>
    <t>125433051</t>
  </si>
  <si>
    <t>125434838</t>
  </si>
  <si>
    <t>WBS DPAR/2013/C/DN1/5778407</t>
  </si>
  <si>
    <t>125434771</t>
  </si>
  <si>
    <t>WBS DPAR/2013/C/DN1/5791589</t>
  </si>
  <si>
    <t>125413691</t>
  </si>
  <si>
    <t>WBS DPAR/2013/C/DN1/5792100</t>
  </si>
  <si>
    <t>125434825</t>
  </si>
  <si>
    <t>WBS DPAR/2013/C/DN1/5815848</t>
  </si>
  <si>
    <t>125413685</t>
  </si>
  <si>
    <t>WBS DPAR/2013/C/DN2/5788237</t>
  </si>
  <si>
    <t>125434774</t>
  </si>
  <si>
    <t>WBS DPAR/2013/C/DRB/5825125</t>
  </si>
  <si>
    <t>125434835</t>
  </si>
  <si>
    <t>WBS DPAR/2013/C/DRC/5829656</t>
  </si>
  <si>
    <t>125461210</t>
  </si>
  <si>
    <t>WBS DPIN/2013/C/DN1/5746947</t>
  </si>
  <si>
    <t>125413637</t>
  </si>
  <si>
    <t>WBS DPIN/2013/C/DN1/5752255</t>
  </si>
  <si>
    <t>125463747</t>
  </si>
  <si>
    <t>WBS DPIN/2013/C/DN1/5821231</t>
  </si>
  <si>
    <t>125463713</t>
  </si>
  <si>
    <t>WBS DPIN/2013/C/DN4/5751656</t>
  </si>
  <si>
    <t>125446300</t>
  </si>
  <si>
    <t>WBS DPOR/2012/C/DN2/5698909</t>
  </si>
  <si>
    <t>125419179</t>
  </si>
  <si>
    <t>WBS DPOR/2013/C/DM6/5714555</t>
  </si>
  <si>
    <t>125446600</t>
  </si>
  <si>
    <t>WBS DPOR/2013/C/DN1/5643951</t>
  </si>
  <si>
    <t>125448558</t>
  </si>
  <si>
    <t>WBS DPOR/2013/C/DN1/5715234</t>
  </si>
  <si>
    <t>125448528</t>
  </si>
  <si>
    <t>WBS DPOR/2013/C/DN1/5738359</t>
  </si>
  <si>
    <t>125448567</t>
  </si>
  <si>
    <t>WBS DPOR/2013/C/DN1/5754788</t>
  </si>
  <si>
    <t>125446303</t>
  </si>
  <si>
    <t>WBS DPOR/2013/C/DN2/5736312</t>
  </si>
  <si>
    <t>125448561</t>
  </si>
  <si>
    <t>WBS DPOR/2013/C/DN2/5741057</t>
  </si>
  <si>
    <t>125448531</t>
  </si>
  <si>
    <t>WBS DPOR/2013/C/DN2/5743986</t>
  </si>
  <si>
    <t>125448537</t>
  </si>
  <si>
    <t>WBS DPOR/2013/C/DN2/5750133</t>
  </si>
  <si>
    <t>125448540</t>
  </si>
  <si>
    <t>WBS DPOR/2013/C/DN2/5753466</t>
  </si>
  <si>
    <t>125413629</t>
  </si>
  <si>
    <t>WBS DPOR/2013/C/DN2/5827548</t>
  </si>
  <si>
    <t>125463799</t>
  </si>
  <si>
    <t>WBS DPOR/2013/D/DNY/5806350</t>
  </si>
  <si>
    <t>125463786</t>
  </si>
  <si>
    <t>WBS DPOR/2013/D/DNY/5833185</t>
  </si>
  <si>
    <t>125419191</t>
  </si>
  <si>
    <t>WBS DPRC/2013/C/DM9/5806011</t>
  </si>
  <si>
    <t>125413617</t>
  </si>
  <si>
    <t>WBS DPRE/2013/C/DN2/5773536</t>
  </si>
  <si>
    <t>125434841</t>
  </si>
  <si>
    <t>WBS DPRE/2013/C/DRC/5814359</t>
  </si>
  <si>
    <t>125419160</t>
  </si>
  <si>
    <t>WBS DPRE/2013/C/DRC/5828629</t>
  </si>
  <si>
    <t>125419150</t>
  </si>
  <si>
    <t>WBS DPRN/2013/C/DN2/5762508</t>
  </si>
  <si>
    <t>125413676</t>
  </si>
  <si>
    <t>WBS DPRN/2013/C/DN3/5772680</t>
  </si>
  <si>
    <t>125433032</t>
  </si>
  <si>
    <t>125419144</t>
  </si>
  <si>
    <t>WBS DRAW/2012/C/DM7/5722700</t>
  </si>
  <si>
    <t>125463821</t>
  </si>
  <si>
    <t>WBS DRAW/2013/C/DM9/5812366</t>
  </si>
  <si>
    <t>125463824</t>
  </si>
  <si>
    <t>WBS DRAW/2013/C/DM9/5827938</t>
  </si>
  <si>
    <t>125434846</t>
  </si>
  <si>
    <t>WBS DRAW/2013/C/DN1/5790332</t>
  </si>
  <si>
    <t>125419147</t>
  </si>
  <si>
    <t>WBS DRAW/2013/C/DN2/5746507</t>
  </si>
  <si>
    <t>125463815</t>
  </si>
  <si>
    <t>WBS DRAW/2013/C/DN3/5791931</t>
  </si>
  <si>
    <t>125419123</t>
  </si>
  <si>
    <t>WBS DRAW/2013/C/DRK/5826047</t>
  </si>
  <si>
    <t>125463740</t>
  </si>
  <si>
    <t>WBS DREX/2013/C/DN2/5819045</t>
  </si>
  <si>
    <t>125433048</t>
  </si>
  <si>
    <t>125433049</t>
  </si>
  <si>
    <t>125433050</t>
  </si>
  <si>
    <t>125433045</t>
  </si>
  <si>
    <t>125433046</t>
  </si>
  <si>
    <t>125463746</t>
  </si>
  <si>
    <t>WBS DRIC/2013/C/DN1/5820052</t>
  </si>
  <si>
    <t>125463750</t>
  </si>
  <si>
    <t>WBS DRIC/2013/C/DN1/5824469</t>
  </si>
  <si>
    <t>125413630</t>
  </si>
  <si>
    <t>WBS DRIC/2013/C/DN1/5828801</t>
  </si>
  <si>
    <t>125434848</t>
  </si>
  <si>
    <t>WBS DRIC/2013/C/DN1/5830580</t>
  </si>
  <si>
    <t>125461204</t>
  </si>
  <si>
    <t>WBS DRIC/2013/C/DN2/5732615</t>
  </si>
  <si>
    <t>125419117</t>
  </si>
  <si>
    <t>WBS DRIC/2013/C/DN2/5817894</t>
  </si>
  <si>
    <t>125419120</t>
  </si>
  <si>
    <t>WBS DRIC/2013/C/DN2/5825610</t>
  </si>
  <si>
    <t>125463743</t>
  </si>
  <si>
    <t>WBS DRIC/2013/C/DN4/5819402</t>
  </si>
  <si>
    <t>125463751</t>
  </si>
  <si>
    <t>WBS DRIC/2013/C/DN4/5834248</t>
  </si>
  <si>
    <t>125434780</t>
  </si>
  <si>
    <t>WBS DRIV/2013/C/DN2/5757603</t>
  </si>
  <si>
    <t>125433039</t>
  </si>
  <si>
    <t>125433040</t>
  </si>
  <si>
    <t>125463818</t>
  </si>
  <si>
    <t>WBS DROS/2013/C/DM6/5802169</t>
  </si>
  <si>
    <t>125463782</t>
  </si>
  <si>
    <t>WBS DROS/2013/C/DM6/5829645</t>
  </si>
  <si>
    <t>125463783</t>
  </si>
  <si>
    <t>WBS DROS/2013/C/DM6/5829646</t>
  </si>
  <si>
    <t>125463784</t>
  </si>
  <si>
    <t>WBS DROS/2013/C/DM6/5829647</t>
  </si>
  <si>
    <t>125463785</t>
  </si>
  <si>
    <t>WBS DROS/2013/C/DM6/5829648</t>
  </si>
  <si>
    <t>125446290</t>
  </si>
  <si>
    <t>WBS DROS/2013/C/DN1/5785965</t>
  </si>
  <si>
    <t>125413711</t>
  </si>
  <si>
    <t>WBS DROS/2013/C/DN2/5779062</t>
  </si>
  <si>
    <t>125419139</t>
  </si>
  <si>
    <t>WBS DSHE/2013/C/DM9/5818065</t>
  </si>
  <si>
    <t>125463812</t>
  </si>
  <si>
    <t>WBS DSMI/2012/C/DU1/5721915</t>
  </si>
  <si>
    <t>125434768</t>
  </si>
  <si>
    <t>WBS DSMI/2013/C/DM9/5782956</t>
  </si>
  <si>
    <t>125413646</t>
  </si>
  <si>
    <t>WBS DSMI/2013/C/DN1/5786497</t>
  </si>
  <si>
    <t>125463826</t>
  </si>
  <si>
    <t>WBS DSTA/2013/C/DM7/5839519</t>
  </si>
  <si>
    <t>125463944</t>
  </si>
  <si>
    <t>WBS DSYS/2007/C/806/RMPMEDW</t>
  </si>
  <si>
    <t>125419156</t>
  </si>
  <si>
    <t>WBS DTOO/2013/C/DN1/5789188</t>
  </si>
  <si>
    <t>125434822</t>
  </si>
  <si>
    <t>WBS DTOO/2013/C/DN1/5804095</t>
  </si>
  <si>
    <t>125419159</t>
  </si>
  <si>
    <t>WBS DTOO/2013/C/DN1/5827600</t>
  </si>
  <si>
    <t>125419163</t>
  </si>
  <si>
    <t>WBS DTOO/2013/C/DN1/5829084</t>
  </si>
  <si>
    <t>125448573</t>
  </si>
  <si>
    <t>WBS DTRE/2012/C/DN1/5783093</t>
  </si>
  <si>
    <t>125448576</t>
  </si>
  <si>
    <t>WBS DTRE/2013/C/DM9/5783437</t>
  </si>
  <si>
    <t>125463825</t>
  </si>
  <si>
    <t>WBS DVER/2013/C/DN2/5830553</t>
  </si>
  <si>
    <t>125444264</t>
  </si>
  <si>
    <t>WBS DWAL/2012/C/DM1/5694255</t>
  </si>
  <si>
    <t>125419166</t>
  </si>
  <si>
    <t>WBS DWAL/2012/C/DRD/5603246</t>
  </si>
  <si>
    <t>125444268</t>
  </si>
  <si>
    <t>WBS DWAL/2012/C/DRI/5611257</t>
  </si>
  <si>
    <t>125444267</t>
  </si>
  <si>
    <t>WBS DWAL/2013/C/838/5811688</t>
  </si>
  <si>
    <t>125419172</t>
  </si>
  <si>
    <t>WBS DWAL/2013/C/DN1/5734416</t>
  </si>
  <si>
    <t>125448564</t>
  </si>
  <si>
    <t>WBS DWAL/2013/C/DN2/5743629</t>
  </si>
  <si>
    <t>125448583</t>
  </si>
  <si>
    <t>WBS DWAL/2013/C/DN3/5749412</t>
  </si>
  <si>
    <t>125413658</t>
  </si>
  <si>
    <t>WBS DWOR/2012/C/DN3/5700060</t>
  </si>
  <si>
    <t>125413661</t>
  </si>
  <si>
    <t>WBS DWOR/2012/C/DN3/5707202</t>
  </si>
  <si>
    <t>125413679</t>
  </si>
  <si>
    <t>WBS DWOR/2013/C/DN1/5774981</t>
  </si>
  <si>
    <t>125419114</t>
  </si>
  <si>
    <t>WBS DWOR/2013/C/DN1/5810210</t>
  </si>
  <si>
    <t>125413699</t>
  </si>
  <si>
    <t>WBS DWWO/2012/C/001/5633325</t>
  </si>
  <si>
    <t>125444266</t>
  </si>
  <si>
    <t>WBS DYAK/2013/C/DM6/5787735</t>
  </si>
  <si>
    <t>125463737</t>
  </si>
  <si>
    <t>WBS DYAK/2013/C/DRD/5818244</t>
  </si>
  <si>
    <t>125463801</t>
  </si>
  <si>
    <t>WBS DYAK/2013/C/DRI/5840800</t>
  </si>
  <si>
    <t>125446275</t>
  </si>
  <si>
    <t>WBS DYRE/2013/C/DN2/5736751</t>
  </si>
  <si>
    <t>125448607</t>
  </si>
  <si>
    <t>WBS TAST/2013/C/TRE/5825699</t>
  </si>
  <si>
    <t>125463804</t>
  </si>
  <si>
    <t>WBS TGRA/2012/C/TRE/5676103</t>
  </si>
  <si>
    <t>125429843</t>
  </si>
  <si>
    <t>WBS THER/2013/C/TM9/5777897</t>
  </si>
  <si>
    <t>125459824</t>
  </si>
  <si>
    <t>125413705</t>
  </si>
  <si>
    <t>WBS TOGD/2012/C/004/5679357</t>
  </si>
  <si>
    <t>125429846</t>
  </si>
  <si>
    <t>WBS TPEN/2012/C/001/10046169</t>
  </si>
  <si>
    <t>125429844</t>
  </si>
  <si>
    <t>WBS TWAL/2012/C/TRI/5658825</t>
  </si>
  <si>
    <t>DALB/2012/C/DM9/5686076</t>
  </si>
  <si>
    <t>DALB/2013/C/DM9/5800667</t>
  </si>
  <si>
    <t>DALB/2013/C/DN1/5753141</t>
  </si>
  <si>
    <t>DALB/2013/C/DN1/5757532</t>
  </si>
  <si>
    <t>DALB/2013/C/DN1/5759864</t>
  </si>
  <si>
    <t>DALB/2013/C/DN2/5755212</t>
  </si>
  <si>
    <t>DALB/2013/C/DRI/5801687</t>
  </si>
  <si>
    <t>DAME/2013/C/DM2/5798670</t>
  </si>
  <si>
    <t>DAME/2013/C/DM9/5750414</t>
  </si>
  <si>
    <t>DAME/2013/C/DN1/5823593</t>
  </si>
  <si>
    <t>DAME/2013/C/DN2/5753102</t>
  </si>
  <si>
    <t>DAME/2013/C/DN2/5759761</t>
  </si>
  <si>
    <t>DAME/2013/C/DN2/5759763</t>
  </si>
  <si>
    <t>DAME/2013/C/DN2/5783644</t>
  </si>
  <si>
    <t>DAME/2013/C/DN2/5788198</t>
  </si>
  <si>
    <t>DAME/2013/C/DN2/5820509</t>
  </si>
  <si>
    <t>DAME/2013/C/DN6/5751152</t>
  </si>
  <si>
    <t>DAME/2013/C/DN6/5757363</t>
  </si>
  <si>
    <t>DAME/2013/C/DUR/5819087</t>
  </si>
  <si>
    <t>DAST/2012/C/DN2/5664601</t>
  </si>
  <si>
    <t>DBEN/2012/C/DM9/5628130</t>
  </si>
  <si>
    <t>DBEN/2012/C/DN1/5653818</t>
  </si>
  <si>
    <t>DBEN/2012/C/DN2/5673588</t>
  </si>
  <si>
    <t>DCAS/2012/C/DRA/5697484</t>
  </si>
  <si>
    <t>DCAS/2013/C/DM9/5739617</t>
  </si>
  <si>
    <t>DCAS/2013/C/DM9/5790971</t>
  </si>
  <si>
    <t>DCAS/2013/C/DM9/5791756</t>
  </si>
  <si>
    <t>DCAS/2013/C/DN1/5748016</t>
  </si>
  <si>
    <t>DCAS/2013/C/DN1/5763146</t>
  </si>
  <si>
    <t>DCAS/2013/C/DN2/5759564</t>
  </si>
  <si>
    <t>DCAS/2013/C/DN4/5784602</t>
  </si>
  <si>
    <t>DCAS/2013/C/DN6/5778078</t>
  </si>
  <si>
    <t>DCED/2013/C/DN1/5761458</t>
  </si>
  <si>
    <t>DCED/2013/C/DN1/5768046</t>
  </si>
  <si>
    <t>DCED/2013/C/DN1/5791590</t>
  </si>
  <si>
    <t>DCOD/2011/C/DR9/BOYSENPK</t>
  </si>
  <si>
    <t>DCOO/2013/C/DN2/5760753</t>
  </si>
  <si>
    <t>DCOT/2013/C/DN2/5754816</t>
  </si>
  <si>
    <t>DCOT/2013/C/DN2/5755565</t>
  </si>
  <si>
    <t>DCOT/2013/C/DN2/5804459</t>
  </si>
  <si>
    <t>DCRE/2013/C/DN2/5738093</t>
  </si>
  <si>
    <t>DCRE/2013/C/DU1/5754774</t>
  </si>
  <si>
    <t>DDAL/2013/C/DN1/5738278</t>
  </si>
  <si>
    <t>DDAL/2013/C/DN2/5760005</t>
  </si>
  <si>
    <t>DDOU/2013/C/DN2/5757212</t>
  </si>
  <si>
    <t>DDOU/2013/C/DN2/5764778</t>
  </si>
  <si>
    <t>DEVA/2013/C/DN1/5779660</t>
  </si>
  <si>
    <t>DEVA/2013/C/DN1/5781550</t>
  </si>
  <si>
    <t>DEVA/2013/C/DN1/5783936</t>
  </si>
  <si>
    <t>DEVA/2013/C/DN2/5785496</t>
  </si>
  <si>
    <t>DGRA/2012/C/DM7/5721400</t>
  </si>
  <si>
    <t>DGRA/2013/C/DM7/5827317</t>
  </si>
  <si>
    <t>DGRA/2013/C/DN3/5759032</t>
  </si>
  <si>
    <t>DJOR/2013/C/DM1/5784946</t>
  </si>
  <si>
    <t>DJOR/2013/C/DM2/5682129</t>
  </si>
  <si>
    <t>DJOR/2013/C/DM9/5718860</t>
  </si>
  <si>
    <t>DJOR/2013/C/DM9/5739533</t>
  </si>
  <si>
    <t>DJOR/2013/C/DM9/5785047</t>
  </si>
  <si>
    <t>DJOR/2013/C/DM9/5819752</t>
  </si>
  <si>
    <t>DJOR/2013/C/DN1/5744029</t>
  </si>
  <si>
    <t>DJOR/2013/C/DN1/5747749</t>
  </si>
  <si>
    <t>DJOR/2013/C/DN1/5750196</t>
  </si>
  <si>
    <t>DJOR/2013/C/DN1/5781404</t>
  </si>
  <si>
    <t>DJOR/2013/C/DN1/5805017</t>
  </si>
  <si>
    <t>DJOR/2013/C/DN1/5835186</t>
  </si>
  <si>
    <t>DJOR/2013/C/DN2/5736154</t>
  </si>
  <si>
    <t>DJOR/2013/C/DN2/5741750</t>
  </si>
  <si>
    <t>DJOR/2013/C/DN2/5743940</t>
  </si>
  <si>
    <t>DJOR/2013/C/DN2/5745025</t>
  </si>
  <si>
    <t>DJOR/2013/C/DN2/5753264</t>
  </si>
  <si>
    <t>DJOR/2013/C/DRC/5838244</t>
  </si>
  <si>
    <t>DJOR/2013/C/DRD/5719673</t>
  </si>
  <si>
    <t>DJOR/2013/C/DRI/5799236</t>
  </si>
  <si>
    <t>DJOR/2013/D/DNY/5809495</t>
  </si>
  <si>
    <t>DKEM/2013/C/DN1/5763086</t>
  </si>
  <si>
    <t>DKEM/2013/C/DN1/5804575</t>
  </si>
  <si>
    <t>DKFC/2013/C/DN2/5725731</t>
  </si>
  <si>
    <t>DKFC/2013/C/DN2/5774802</t>
  </si>
  <si>
    <t>DKFC/2013/C/DN4/5781318</t>
  </si>
  <si>
    <t>DKFC/2013/C/DN4/5790540</t>
  </si>
  <si>
    <t>DKFC/2013/C/DU1/5800582</t>
  </si>
  <si>
    <t>DKLA/2013/C/DN1/5749842</t>
  </si>
  <si>
    <t>DKLA/2013/C/DN2/5730037</t>
  </si>
  <si>
    <t>DKLA/2013/C/DN2/5821341</t>
  </si>
  <si>
    <t>DLAR/2013/C/DN2/5754589</t>
  </si>
  <si>
    <t>DLAR/2013/C/DN2/5770932</t>
  </si>
  <si>
    <t>DLAY/2013/C/DM9/5830116</t>
  </si>
  <si>
    <t>DLIN/2013/C/DN2/5758826</t>
  </si>
  <si>
    <t>DLKT/2012/C/DN1/5703618</t>
  </si>
  <si>
    <t>DLKT/2012/C/DN2/5720841</t>
  </si>
  <si>
    <t>DMAD/2013/C/DN2/5762579</t>
  </si>
  <si>
    <t>DMED/2012/C/DN4/5687346</t>
  </si>
  <si>
    <t>DMED/2013/C/DN1/5761359</t>
  </si>
  <si>
    <t>DMED/2013/C/DN2/5745842</t>
  </si>
  <si>
    <t>DMED/2013/C/DN2/5762201</t>
  </si>
  <si>
    <t>DMED/2013/C/DRC/5834047</t>
  </si>
  <si>
    <t>DMET/2012/D/DNY/5717474</t>
  </si>
  <si>
    <t>DMET/2013/C/DM9/5789312</t>
  </si>
  <si>
    <t>DMET/2013/C/DM9/5828204</t>
  </si>
  <si>
    <t>DMET/2013/C/DN1/5758190</t>
  </si>
  <si>
    <t>DMET/2013/C/DN1/5787817</t>
  </si>
  <si>
    <t>DMET/2013/C/DN1/5812537</t>
  </si>
  <si>
    <t>DMET/2013/C/DRB/5777222</t>
  </si>
  <si>
    <t>DMET/2013/C/DRB/5833515</t>
  </si>
  <si>
    <t>DMET/2013/C/DRC/5827767</t>
  </si>
  <si>
    <t>DMET/2013/C/DRC/5833750</t>
  </si>
  <si>
    <t>DMET/2013/C/DRC/5840618</t>
  </si>
  <si>
    <t>DMOA/2013/C/DM2/5798897</t>
  </si>
  <si>
    <t>DMOA/2013/C/DN1/5756994</t>
  </si>
  <si>
    <t>DMOA/2013/C/DN2/5748307</t>
  </si>
  <si>
    <t>DMON/2013/C/DN2/5770796</t>
  </si>
  <si>
    <t>DOGD/2013/C/DM6/5735784</t>
  </si>
  <si>
    <t>DOGD/2013/C/DM9/5748355</t>
  </si>
  <si>
    <t>DOGD/2013/C/DN1/5739214</t>
  </si>
  <si>
    <t>DOGD/2013/C/DN1/5751640</t>
  </si>
  <si>
    <t>DOGD/2013/C/DN2/5691117</t>
  </si>
  <si>
    <t>DOGD/2013/C/DN2/5744597</t>
  </si>
  <si>
    <t>DOGD/2013/C/DN6/5748879</t>
  </si>
  <si>
    <t>DOGD/2013/C/DN6/5758178</t>
  </si>
  <si>
    <t>DPAR/2013/C/DN1/5778407</t>
  </si>
  <si>
    <t>DPAR/2013/C/DN1/5791589</t>
  </si>
  <si>
    <t>DPAR/2013/C/DN1/5792100</t>
  </si>
  <si>
    <t>DPAR/2013/C/DN1/5815848</t>
  </si>
  <si>
    <t>DPAR/2013/C/DN2/5788237</t>
  </si>
  <si>
    <t>DPAR/2013/C/DRB/5825125</t>
  </si>
  <si>
    <t>DPAR/2013/C/DRC/5829656</t>
  </si>
  <si>
    <t>DPIN/2013/C/DN1/5746947</t>
  </si>
  <si>
    <t>DPIN/2013/C/DN1/5752255</t>
  </si>
  <si>
    <t>DPIN/2013/C/DN1/5821231</t>
  </si>
  <si>
    <t>DPIN/2013/C/DN4/5751656</t>
  </si>
  <si>
    <t>DPOR/2012/C/DN2/5698909</t>
  </si>
  <si>
    <t>DPOR/2013/C/DM6/5714555</t>
  </si>
  <si>
    <t>DPOR/2013/C/DN1/5643951</t>
  </si>
  <si>
    <t>DPOR/2013/C/DN1/5715234</t>
  </si>
  <si>
    <t>DPOR/2013/C/DN1/5738359</t>
  </si>
  <si>
    <t>DPOR/2013/C/DN1/5754788</t>
  </si>
  <si>
    <t>DPOR/2013/C/DN2/5736312</t>
  </si>
  <si>
    <t>DPOR/2013/C/DN2/5741057</t>
  </si>
  <si>
    <t>DPOR/2013/C/DN2/5743986</t>
  </si>
  <si>
    <t>DPOR/2013/C/DN2/5750133</t>
  </si>
  <si>
    <t>DPOR/2013/C/DN2/5753466</t>
  </si>
  <si>
    <t>DPOR/2013/C/DN2/5827548</t>
  </si>
  <si>
    <t>DPOR/2013/D/DNY/5806350</t>
  </si>
  <si>
    <t>DPOR/2013/D/DNY/5833185</t>
  </si>
  <si>
    <t>DPRC/2013/C/DM9/5806011</t>
  </si>
  <si>
    <t>DPRE/2013/C/DN2/5773536</t>
  </si>
  <si>
    <t>DPRE/2013/C/DRC/5814359</t>
  </si>
  <si>
    <t>DPRE/2013/C/DRC/5828629</t>
  </si>
  <si>
    <t>DPRN/2013/C/DN2/5762508</t>
  </si>
  <si>
    <t>DPRN/2013/C/DN3/5772680</t>
  </si>
  <si>
    <t>DRAW/2012/C/DM7/5722700</t>
  </si>
  <si>
    <t>DRAW/2013/C/DM9/5812366</t>
  </si>
  <si>
    <t>DRAW/2013/C/DM9/5827938</t>
  </si>
  <si>
    <t>DRAW/2013/C/DN1/5790332</t>
  </si>
  <si>
    <t>DRAW/2013/C/DN2/5746507</t>
  </si>
  <si>
    <t>DRAW/2013/C/DN3/5791931</t>
  </si>
  <si>
    <t>DRAW/2013/C/DRK/5826047</t>
  </si>
  <si>
    <t>DREX/2013/C/DN2/5819045</t>
  </si>
  <si>
    <t>DRIC/2013/C/DN1/5820052</t>
  </si>
  <si>
    <t>DRIC/2013/C/DN1/5824469</t>
  </si>
  <si>
    <t>DRIC/2013/C/DN1/5828801</t>
  </si>
  <si>
    <t>DRIC/2013/C/DN1/5830580</t>
  </si>
  <si>
    <t>DRIC/2013/C/DN2/5732615</t>
  </si>
  <si>
    <t>DRIC/2013/C/DN2/5817894</t>
  </si>
  <si>
    <t>DRIC/2013/C/DN2/5825610</t>
  </si>
  <si>
    <t>DRIC/2013/C/DN4/5819402</t>
  </si>
  <si>
    <t>DRIC/2013/C/DN4/5834248</t>
  </si>
  <si>
    <t>DRIV/2013/C/DN2/5757603</t>
  </si>
  <si>
    <t>DROS/2013/C/DM6/5802169</t>
  </si>
  <si>
    <t>DROS/2013/C/DM6/5829645</t>
  </si>
  <si>
    <t>DROS/2013/C/DM6/5829646</t>
  </si>
  <si>
    <t>DROS/2013/C/DM6/5829647</t>
  </si>
  <si>
    <t>DROS/2013/C/DM6/5829648</t>
  </si>
  <si>
    <t>DROS/2013/C/DN1/5785965</t>
  </si>
  <si>
    <t>DROS/2013/C/DN2/5779062</t>
  </si>
  <si>
    <t>DSHE/2013/C/DM9/5818065</t>
  </si>
  <si>
    <t>DSMI/2012/C/DU1/5721915</t>
  </si>
  <si>
    <t>DSMI/2013/C/DM9/5782956</t>
  </si>
  <si>
    <t>DSMI/2013/C/DN1/5786497</t>
  </si>
  <si>
    <t>DSTA/2013/C/DM7/5839519</t>
  </si>
  <si>
    <t>DSYS/2007/C/806/RMPMEDW</t>
  </si>
  <si>
    <t>DTOO/2013/C/DN1/5789188</t>
  </si>
  <si>
    <t>DTOO/2013/C/DN1/5804095</t>
  </si>
  <si>
    <t>DTOO/2013/C/DN1/5827600</t>
  </si>
  <si>
    <t>DTOO/2013/C/DN1/5829084</t>
  </si>
  <si>
    <t>DTRE/2012/C/DN1/5783093</t>
  </si>
  <si>
    <t>DTRE/2013/C/DM9/5783437</t>
  </si>
  <si>
    <t>DVER/2013/C/DN2/5830553</t>
  </si>
  <si>
    <t>DWAL/2012/C/DM1/5694255</t>
  </si>
  <si>
    <t>DWAL/2012/C/DRD/5603246</t>
  </si>
  <si>
    <t>DWAL/2012/C/DRI/5611257</t>
  </si>
  <si>
    <t>DWAL/2013/C/838/5811688</t>
  </si>
  <si>
    <t>DWAL/2013/C/DN1/5734416</t>
  </si>
  <si>
    <t>DWAL/2013/C/DN2/5743629</t>
  </si>
  <si>
    <t>DWAL/2013/C/DN3/5749412</t>
  </si>
  <si>
    <t>DWOR/2012/C/DN3/5700060</t>
  </si>
  <si>
    <t>DWOR/2012/C/DN3/5707202</t>
  </si>
  <si>
    <t>DWOR/2013/C/DN1/5774981</t>
  </si>
  <si>
    <t>DWOR/2013/C/DN1/5810210</t>
  </si>
  <si>
    <t>DWWO/2012/C/001/5633325</t>
  </si>
  <si>
    <t>DYAK/2013/C/DM6/5787735</t>
  </si>
  <si>
    <t>DYAK/2013/C/DRD/5818244</t>
  </si>
  <si>
    <t>DYAK/2013/C/DRI/5840800</t>
  </si>
  <si>
    <t>DYRE/2013/C/DN2/5736751</t>
  </si>
  <si>
    <t>TAST/2013/C/TRE/5825699</t>
  </si>
  <si>
    <t>TGRA/2012/C/TRE/5676103</t>
  </si>
  <si>
    <t>THER/2013/C/TM9/5777897</t>
  </si>
  <si>
    <t>TOGD/2012/C/004/5679357</t>
  </si>
  <si>
    <t>TPEN/2012/C/001/10046169</t>
  </si>
  <si>
    <t>TWAL/2012/C/TRI/5658825</t>
  </si>
  <si>
    <t>125463940</t>
  </si>
  <si>
    <t>ACC TO CORRECT SECONDARY ON METER POLE</t>
  </si>
  <si>
    <t>ACC:EDGEWATER VILLAGE:RMV OH PRI/ANCHOR</t>
  </si>
  <si>
    <t>MYR-4M151-2800 WELTZIN-CRVLS-XFMR UPGRDE</t>
  </si>
  <si>
    <t>GEW: 34224 BOND RD. LEBANON, RICK PHILPO</t>
  </si>
  <si>
    <t>DEV:EDGEWATER VILLAGE SUBDIV:NE MAIN ST</t>
  </si>
  <si>
    <t>ALB ARMORY:EVCHARGING STATION:KNOX BUTTE</t>
  </si>
  <si>
    <t>SWE/DCP: 775 43RD AVE - RPL DMG POLE</t>
  </si>
  <si>
    <t>ACC OH TO UG KENT DAVIS 87 W 1600 S OREM</t>
  </si>
  <si>
    <t>ACC/PATCH'S MAGESTIC METALS/475 N STATE</t>
  </si>
  <si>
    <t>ORE16: LINE EXT, 77 W 400 S, OREM</t>
  </si>
  <si>
    <t>EAGLE MTN PUMPS, 800 W PONY EXPRESS, SS</t>
  </si>
  <si>
    <t>AMFORK CITY 711 S 500 E AMFORK UT</t>
  </si>
  <si>
    <t>AMFORK CITY 860 E 1100 S AMFORK UT</t>
  </si>
  <si>
    <t>WINSTON COOK 2500 N 150 E MORONI UTAH</t>
  </si>
  <si>
    <t>GEW:CUWCD SITE/185 W 1600 N, VINEYARD</t>
  </si>
  <si>
    <t>BUD SHEPHARDS &amp; SONS 3512 W 6400 S BEN</t>
  </si>
  <si>
    <t>EUREKA CITY</t>
  </si>
  <si>
    <t>SARATOGA SPRINGS CITY</t>
  </si>
  <si>
    <t>IEW: 2202 S 200 W FOUNTAIN GREEN UTAH</t>
  </si>
  <si>
    <t>COLMB MTIME MUS:SVC TO WRK SHP:2042 MARI</t>
  </si>
  <si>
    <t>5D261-PBT-2527 BUTLER MKT-BEND BROADBAND</t>
  </si>
  <si>
    <t>RDD-5D22-LEPANACHE APPT COMPLEX-131UNITS</t>
  </si>
  <si>
    <t>5D2;ROBERT FISH 2ND 96 2 HP TUMALO</t>
  </si>
  <si>
    <t>CAS:5H284-RMP-FP 146582-ABT 2166 LILAC</t>
  </si>
  <si>
    <t>GLK:5H718:LINC ENERGY--SGBU 104</t>
  </si>
  <si>
    <t>CAS 5HXXX PETE PETERSON 3310 HARVEY PL</t>
  </si>
  <si>
    <t>CA:5H616:CO--COAL SHADOW BRIDGE</t>
  </si>
  <si>
    <t>CAS 9H336 J COOLER ABT 15003 HWY 20/26</t>
  </si>
  <si>
    <t>GLK:5H718:P AUST--GROVE</t>
  </si>
  <si>
    <t>CAS 5H210 TOM ROGERS-AIRPORT-DAME RD</t>
  </si>
  <si>
    <t>CAS 5H272 YVONNE WASSBURGER 8255 PSN SPD</t>
  </si>
  <si>
    <t>EV:5HXXX:TOWN OF EVANSVILLE--1 ST LGT</t>
  </si>
  <si>
    <t>TOQ12 - RON HORROCKS, 5KW 10 N SPRING DR</t>
  </si>
  <si>
    <t>LNT11/JAIME JAURIQUE/5480 S WOODS RANCH</t>
  </si>
  <si>
    <t>RCK11, DANIEL SANGER, 15 KV-ROCKVILLE</t>
  </si>
  <si>
    <t>Boysen Peak Repl Microwave Dish Covers</t>
  </si>
  <si>
    <t>TIOGA SPORTS PARK PWR TO LOTS BEVER HILL</t>
  </si>
  <si>
    <t>COTGRV/DAVE DODGE HWY 99S SVC RISERR</t>
  </si>
  <si>
    <t>GEW:232 SOMMERVILLE AVE. HARRISBURG</t>
  </si>
  <si>
    <t>C.G./CHARTER CABLE TV 83 N. 3RD</t>
  </si>
  <si>
    <t>CAL TRANS PEDESTRIAN CROSSING</t>
  </si>
  <si>
    <t>5R194: EXTEND 7.2 KV TO MILLER RELLIM</t>
  </si>
  <si>
    <t>DAL/MICHELLE_FALLS URD PRIMARY LINE EXT</t>
  </si>
  <si>
    <t>IND/CITY IND BALLFIELDS/BOAT LAUNCH LNX</t>
  </si>
  <si>
    <t>DOU,5H102: DON BLACKBURN,81 INEZ RD</t>
  </si>
  <si>
    <t>DOU,5H286,RUSSEL CONST. 808 RIVERBEND CT</t>
  </si>
  <si>
    <t>EVA11 CRAIG WELLING 3018 HWY 150</t>
  </si>
  <si>
    <t>EVA16 FACKRELL</t>
  </si>
  <si>
    <t>EVA12 JOELLA DUGAN 519 12TH ST. EVAN.</t>
  </si>
  <si>
    <t>EVA14 MOTORMEET DENNY WALACE WASATCH RD</t>
  </si>
  <si>
    <t>CRCT COND:PKS:5R169:LOW SVC WIRE:425 M</t>
  </si>
  <si>
    <t>PKS.5R115.CRCT CLRNC.316 TUSSEY LANE.</t>
  </si>
  <si>
    <t>DN3 SWANSON NEW BOILER/KILN GLENDALE</t>
  </si>
  <si>
    <t>6200 S REDWOOD RD TURN LANE</t>
  </si>
  <si>
    <t>BRI12:NORMAN HENDERSON-11270 SILVER FORK</t>
  </si>
  <si>
    <t>BACKBONE FOR WAYNE NIDERHAUSER</t>
  </si>
  <si>
    <t>120/208V TO 277/480V UPGRADE</t>
  </si>
  <si>
    <t>IEW:RELOCATE SECONDARY POLE-1168 W 4910S</t>
  </si>
  <si>
    <t>BGT13/ACC/PECKHAM 12600 S 3245 W RIVERTN</t>
  </si>
  <si>
    <t>QRY12 BARRY PRITCHETT HOME</t>
  </si>
  <si>
    <t>PERM RESIDENTIAL SERVICE</t>
  </si>
  <si>
    <t>ABL-DAYBREAK 10-D, 5087 SPLIT ROCK DR</t>
  </si>
  <si>
    <t>OH SERVICE TO SINGLE LOT 12443 SO 600 E</t>
  </si>
  <si>
    <t>MDG INVESTMENTS PLAT G</t>
  </si>
  <si>
    <t>POWER FROM UG TRANSFORMER</t>
  </si>
  <si>
    <t>VERIZON_11917 S 6000 W</t>
  </si>
  <si>
    <t>CENTURY LINK 9018 S WASATCH BLVD SANDY</t>
  </si>
  <si>
    <t>BTL13 2860 E CTTNWD PKWY,ENVISION ENGS</t>
  </si>
  <si>
    <t>WASATCH INST OF TECH, 5200 W JORDAN PKWY</t>
  </si>
  <si>
    <t>CASCADES @ RIVERWALK-1030W JORDN RIVER B</t>
  </si>
  <si>
    <t>TAY12: FPIA 221901~REPLACE ROTTED POLE;</t>
  </si>
  <si>
    <t>IEW: RESAG SECONDARY AND SERVICE</t>
  </si>
  <si>
    <t>QRY15 FP109401/TANNER FLATS/LITTLE CTNWD</t>
  </si>
  <si>
    <t>TMP:LAPORTE GRP @ INDEPENDANCE RKW-17</t>
  </si>
  <si>
    <t>KEM29 MIRIAM FEELEY 1725 SAGEVIEW</t>
  </si>
  <si>
    <t>KEM27 CORTNEY BARTSCHI 69 TWIN CREEK RD.</t>
  </si>
  <si>
    <t>US FISH &amp; WILD 4009 HILL RD, TUL INT CNT</t>
  </si>
  <si>
    <t>PLANASA LLC 1409 SHADY DELL, MACDOEL</t>
  </si>
  <si>
    <t>US FISH WILD 150HP STATELINE RD, TUL</t>
  </si>
  <si>
    <t>GREG MYERS C 6221 MEIS LK SAMS NK RD,DOR</t>
  </si>
  <si>
    <t>CAL.REIABILTY INITIATIVE 5L82 TUL RD 103</t>
  </si>
  <si>
    <t>CARTWRIGHT:UPGRADE OH-UG CONV:RCKPOINT</t>
  </si>
  <si>
    <t>RANDEL HADWICK 6445 HWY 97, K-FALLS</t>
  </si>
  <si>
    <t>GLENN WHITE 13221 MANN RD, K-FALLS</t>
  </si>
  <si>
    <t>LAR 5H88 2552 N 15TH ST SVC UPGRADE</t>
  </si>
  <si>
    <t>LAR 5H46 4363 WELSH LN STOCK TANK</t>
  </si>
  <si>
    <t>IEW CLU17 1806 S. 2000 W. SYRACUSE</t>
  </si>
  <si>
    <t>TACO BELL:LINE EXT:NE HWY 101</t>
  </si>
  <si>
    <t>BRENT LARSON:9200 NORTH CISCO RD LKTN UT</t>
  </si>
  <si>
    <t>BRENT LARSON:9200 N CISCO RD LAKETOWN UT</t>
  </si>
  <si>
    <t>POB:5D1 XFMR CHANGE 4322 SW REIF EVANS</t>
  </si>
  <si>
    <t>VIL-5R110 DN4 GUTCHES 6121 HWY 62, CENPT</t>
  </si>
  <si>
    <t>VIL-5R110 DN1 3235 RANDALL AVE, CENT PT</t>
  </si>
  <si>
    <t>NORTH:COMMERCIAL BUILDING:470 S. PACIFIC</t>
  </si>
  <si>
    <t>MFD-5R250-UGSV TO SHOP-2822 MERRIMAN-MED</t>
  </si>
  <si>
    <t>JCK-5R284 3101 BELLINGER LN., MED., OR.</t>
  </si>
  <si>
    <t>GEW MET SEA13 MECHAM 2100 S HIGHLAND DR</t>
  </si>
  <si>
    <t>DMET PRR11 DON MCCAULEY 308N 700 E CNTVL</t>
  </si>
  <si>
    <t>MET/GRN17/MARK WATSON/2767 BERWICK PL WV</t>
  </si>
  <si>
    <t>DMET PRR12 ALAN PRINCE 2250 N 800 W CVLE</t>
  </si>
  <si>
    <t>MET SUM 11 RON SMITH LAMBS CANYON 3 LOTS</t>
  </si>
  <si>
    <t>MET MCL15 1738 S WINDSOR ST (860 E)</t>
  </si>
  <si>
    <t>FPIA-G 248581 REPLACE GROUND SLEEVE</t>
  </si>
  <si>
    <t>ATF FP294280  950 E 3200 S</t>
  </si>
  <si>
    <t>FPIA CTN13 RMP REPL BO PL 3545 S 300 E</t>
  </si>
  <si>
    <t>CEN12-FPIA-FP129600-REPLACE POLE</t>
  </si>
  <si>
    <t>FPIA FP#159103 RPL BOPOLE 1916 FOOTHILL</t>
  </si>
  <si>
    <t>RICHARD JENKS, 7162 E CREEK SIDE DR, ACC</t>
  </si>
  <si>
    <t>BRHIANNON KINSEL,6.5 MILES N.RACE TRACK</t>
  </si>
  <si>
    <t>EMERY CO. SCHOOL DIST. GRNR HIGH SCHOOL</t>
  </si>
  <si>
    <t>INT GAS COMPANY 24707 US HWY 89 MONTPEL.</t>
  </si>
  <si>
    <t>WOG12 JER 1900W 3297S WEST HAVEN 359001</t>
  </si>
  <si>
    <t>JOHN THURGOOD CKT WHR13</t>
  </si>
  <si>
    <t>MAN11 UTAH STATE WILDLIFE RESOURCES</t>
  </si>
  <si>
    <t>DEWAYNE C KETCHELL 1664 N 1900 W</t>
  </si>
  <si>
    <t>LIN12-FOOD EXPRESS INC, ADDITIONAL LOAD</t>
  </si>
  <si>
    <t>ROCK CRUSHER</t>
  </si>
  <si>
    <t>LANA WALTERS</t>
  </si>
  <si>
    <t>GEN.CONST.&amp; DEV.1611IIE.LN.VW.DR.HIDEOUT</t>
  </si>
  <si>
    <t>KAM 12 / JILL E. LIDELL / 2056 SAMAK PAR</t>
  </si>
  <si>
    <t>KAM 12 / TRINA MILLER / 393 E 1200 S KAM</t>
  </si>
  <si>
    <t>GRASS CREEK RANCHES ASSOCIATION / COA 11</t>
  </si>
  <si>
    <t>SIL12 / UDOT REGION 2 / 5501 KEARNS BLVD</t>
  </si>
  <si>
    <t>FPIA FP 068280/ RPL LEAKING XFMR/ SNY 16</t>
  </si>
  <si>
    <t>FPIA FP 144702 / POLE REPLACEMENT /OKY11</t>
  </si>
  <si>
    <t>PND 21-DEV:WHITE MOUNTAIN INVESTMENT</t>
  </si>
  <si>
    <t>PND 21-LNX: ZACH CLYDE, NEW RESIDENTIAL</t>
  </si>
  <si>
    <t>PND 23-KEITH HESTER, 32 CLIFF LN., BOULD</t>
  </si>
  <si>
    <t>PDS20-3-PH LINE: MIKE OLSEN, IRR PUMP</t>
  </si>
  <si>
    <t>ALBINA YARD LLC:SHOP:4705 N ALBINA AVE</t>
  </si>
  <si>
    <t>JER:C-LINK:NEW ANCHOR:8900 NE VANCOUVER</t>
  </si>
  <si>
    <t>FREMONT APTS 4421 NE - 66 APTS     5P290</t>
  </si>
  <si>
    <t>BILL SHARP 10806 PRESCOTT 6 APTS  5P252</t>
  </si>
  <si>
    <t>DEV:LISAC BROTHS:10 LOTS:106 N WYGANT ST</t>
  </si>
  <si>
    <t>ZEN SANGHA 8500 SISKIYOU 30 UNITS 5P292</t>
  </si>
  <si>
    <t>DEV:FOUNTIAN VILLAGE DEV:522 N THOMPSON</t>
  </si>
  <si>
    <t>HACIENDA- 6706 KILLINGSWORTH 1200A 5P288</t>
  </si>
  <si>
    <t>THE ALLEY LLC 1025 SW STARK UPGRADE SERV</t>
  </si>
  <si>
    <t>CLOUDBURST:400A 208V:2223 N RANDOLPH AVE</t>
  </si>
  <si>
    <t>RIVERPLACE HOTEL 2050 SW RIVER 480-208 V</t>
  </si>
  <si>
    <t>CASTELLANO:3-PH SVC:10708 NE HALSEY</t>
  </si>
  <si>
    <t>AT&amp;T 8850 NE AIRPORT WAY TEMP FOR DRILLS</t>
  </si>
  <si>
    <t>R&amp;R GEN CONST:TEMP SVC:N VANCOUVER</t>
  </si>
  <si>
    <t>ACC:EKKER/RMV ABANDONED TFMRS/RELOCATE</t>
  </si>
  <si>
    <t>MLD13 ONEIDA COUNTY HOSPITAL</t>
  </si>
  <si>
    <t>FPIB FP 069001 RPL POLE DWN12</t>
  </si>
  <si>
    <t>ATF CLF12 RPL BROKEN PL GOOESBERRY RD</t>
  </si>
  <si>
    <t>PNV:5D48 RICHES RD BUTCHER</t>
  </si>
  <si>
    <t>PNV:5D48 ROCK PRODUCTS BARRY GROFF</t>
  </si>
  <si>
    <t>RAW:9H440:INSTALL POLE, 386 MCMIKEN</t>
  </si>
  <si>
    <t>SIN:5H856: CITY REQUESTS 2 LIGHTS MOVED</t>
  </si>
  <si>
    <t>SIN:5H856: CITY REQUESTS POLE REMOVED</t>
  </si>
  <si>
    <t>RAW:5HXXX:KAUPPILA,18 CHEROKEE RD, HOUSE</t>
  </si>
  <si>
    <t>SIN:9HXXX:SINCLAIR ELEMENTARY NEW SERV</t>
  </si>
  <si>
    <t>SIN:9H444: CIG, SERVICE TO RECTIFIER</t>
  </si>
  <si>
    <t>HAN:</t>
  </si>
  <si>
    <t>SCHOW'S INC,6754 1/2 W. OVERLAND DR.,I.F</t>
  </si>
  <si>
    <t>GUN11  WANNER 98 W 600 S</t>
  </si>
  <si>
    <t>GUN 12 OVELEY  955 CYN RD</t>
  </si>
  <si>
    <t>HDN 11 STEVENS</t>
  </si>
  <si>
    <t>SNP 11 TUTTLE</t>
  </si>
  <si>
    <t>STH21  J A FARMS__238 W 4500 N</t>
  </si>
  <si>
    <t>DLT 13  DEWSNUP  4545 S 4000 W</t>
  </si>
  <si>
    <t>CLL11 GONDER PAVANT 230 STATION SERVICE</t>
  </si>
  <si>
    <t>SAL 13 CRANE PIVOT</t>
  </si>
  <si>
    <t>GUN 12 FULLER__300 N 200 W_ MAYFIELD</t>
  </si>
  <si>
    <t>BON:WCM342:ASSOC ENERGY SVCS, RAIL YARD</t>
  </si>
  <si>
    <t>RSB 4U10 MAKE READY WK 01327006.0/129603</t>
  </si>
  <si>
    <t>RSB 4U18 MAKE READY WK 01326006.0/248000</t>
  </si>
  <si>
    <t>RSB 4U18 MAKE READY WK 01326006.0/257900</t>
  </si>
  <si>
    <t>RSB 4U18 MAKE READY WK 01326006.0/257903</t>
  </si>
  <si>
    <t>RSB 4U18 MAKE READY WK 01326006.0/258900</t>
  </si>
  <si>
    <t>DN1 COLLINS NEW HOUSE 900 PINE RIDGE RD</t>
  </si>
  <si>
    <t>DN2 DOUGLAS SERVICES 800 NE STEPHENS</t>
  </si>
  <si>
    <t>RANDY SKIDMORE-RELOCATE J BOX</t>
  </si>
  <si>
    <t>EAH11 CEMI 12 08 09 SMF 1000 E PARADISE</t>
  </si>
  <si>
    <t>NIB13 MOVE POLES  625 N MAIN MILLVILLE</t>
  </si>
  <si>
    <t>NOL 12 TROY OLDHAM WILDERCREST 2 LOTS.</t>
  </si>
  <si>
    <t>STAY: 4M117 B CLRNC 0902-338701 SM RD</t>
  </si>
  <si>
    <t>MRRP RMP Medicine Wheel MW (Hilltop Sub)</t>
  </si>
  <si>
    <t>DILLON HURST,4 LOT SUBDV,GRANTSVILLE</t>
  </si>
  <si>
    <t>TOO PCN16 CORDELL WICKSTRAND 1405SKYLINE</t>
  </si>
  <si>
    <t>REED HAYMORE, 481 N OLD LINCOLN HWY,GRNT</t>
  </si>
  <si>
    <t>CHRIS WILLES 465 OLD LINCOLN HWY GRANTSV</t>
  </si>
  <si>
    <t>FDG11 RICK BROUGH 8590 W 24000 N PORTAGE</t>
  </si>
  <si>
    <t>FLD11 WASHAKIE ENERGY 7950 W 24000 N</t>
  </si>
  <si>
    <t>UINTAH COUNTY 235 EAST MAIN ST</t>
  </si>
  <si>
    <t>PSP:5W5:RD WDN:PROSPECT AVE.</t>
  </si>
  <si>
    <t>WAITSBURG;5W305;141 ROGERS RD. PRESCOTT</t>
  </si>
  <si>
    <t>DCP: CAR/POLE COLLEGE AVE &amp; SW 6TH CP</t>
  </si>
  <si>
    <t>ATF:4W20 BUR TYSON REPL 2500 PDMNT XFMR</t>
  </si>
  <si>
    <t>RUSHTON:NEW HOME:221 E DAYTON AVE, DAYTN</t>
  </si>
  <si>
    <t>WHITE:SVC. TO SHOP:3388 STATELINE RD.</t>
  </si>
  <si>
    <t>NELSON IRRIG:BLDG EXPNSN:AIRPORT RD.</t>
  </si>
  <si>
    <t>WOR 4H102: ENDURO, CCU #282</t>
  </si>
  <si>
    <t>WOR 4H102: ENDURO, CCU #283</t>
  </si>
  <si>
    <t>THE 1042: COLTE RUSSELL, 213 LN 7</t>
  </si>
  <si>
    <t>THE 742: DENNIS LEONHARDT, 286 RED LANE</t>
  </si>
  <si>
    <t>TOUCHET:5W124:2012:SWITCHES:AVIAN 2012</t>
  </si>
  <si>
    <t>JOINT USE:TALLER POLE:3507 W BIRCHFIELD</t>
  </si>
  <si>
    <t>ATF:8/27/13:REP DET TRNSFR</t>
  </si>
  <si>
    <t>SERVICEMAN REPLACED B/O SECONDARY CONNE</t>
  </si>
  <si>
    <t>YRK-5G149-4220 ANDERSON GRADE-YREKA DN2</t>
  </si>
  <si>
    <t>061084:SGRLF:RPL "B" POLE:7/14</t>
  </si>
  <si>
    <t>LINE 72 POLE REPLACEMENT</t>
  </si>
  <si>
    <t>WINDBLOWN RANCH-RELOC 69KV-FEEDVILLE/EDW</t>
  </si>
  <si>
    <t>ELMONTE-SECOND STREET 46 KV ROAD RELOC.</t>
  </si>
  <si>
    <t>Port of Arlington System Increase ESSA</t>
  </si>
  <si>
    <t>MILL CRK-WW2-238072/-9/002-609 EVANS ST</t>
  </si>
  <si>
    <t>DWYO/2011/C/DR9</t>
  </si>
  <si>
    <t>Wyoming - Replace - Other Communications</t>
  </si>
  <si>
    <t>DCAL/2013/C/DU1</t>
  </si>
  <si>
    <t>DCAL/2013/C/DN4</t>
  </si>
  <si>
    <t>DWAS/2012/C/DRD</t>
  </si>
  <si>
    <t>DWAS/2013/C/838</t>
  </si>
  <si>
    <t>Wash Rpl Leak Weep Dist UG Trnsf 2013</t>
  </si>
  <si>
    <t>DWWO/2012/C/001</t>
  </si>
  <si>
    <t>OR Superior Avian Protect WWalla 5W124</t>
  </si>
  <si>
    <t>DWAS/2013/C/DRD</t>
  </si>
  <si>
    <t>TORE/2013/C/TM9</t>
  </si>
  <si>
    <t>TOGD/2012/C/004</t>
  </si>
  <si>
    <t>El Monte-Second Street 46 kV Road Reloc.</t>
  </si>
  <si>
    <t>TPEN/2012/C/001</t>
  </si>
  <si>
    <t>Port of Arlington System Increase</t>
  </si>
  <si>
    <t>TWAS/2012/C/TRI</t>
  </si>
  <si>
    <t>Wash - Rplc-Trans Strm&amp;Cas</t>
  </si>
  <si>
    <t>07/01/2012-10/31/2013 Write-off Asset 30046592 Transactions, and change in Reserve Balance</t>
  </si>
  <si>
    <t>Jul12-Jun13</t>
  </si>
  <si>
    <t>Jul13-Oct13</t>
  </si>
  <si>
    <t>Regulation to verify factors</t>
  </si>
  <si>
    <t>Regulation to update</t>
  </si>
  <si>
    <t>lookup</t>
  </si>
  <si>
    <t>Factor</t>
  </si>
  <si>
    <t>UT allocated</t>
  </si>
  <si>
    <t>UT %</t>
  </si>
  <si>
    <t>SG</t>
  </si>
  <si>
    <t>WYU</t>
  </si>
  <si>
    <t>SNPD</t>
  </si>
  <si>
    <t>SO</t>
  </si>
  <si>
    <t>Utah allocation %'s used in Vlookup on transactions tab</t>
  </si>
  <si>
    <t>Attachment R746-700-22.D.2-2</t>
  </si>
  <si>
    <t>July 2012 - October 2013  Cancelled or Abandoned Construction Projects and Change in CWIP Reserve charged to expense</t>
  </si>
  <si>
    <t>Jul12-Jun13 Total</t>
  </si>
  <si>
    <t>Jul13-Oct13 Total</t>
  </si>
  <si>
    <t>Values</t>
  </si>
  <si>
    <t>Sum of UT allocated</t>
  </si>
  <si>
    <t>Update here and refresh the pivot table summary</t>
  </si>
  <si>
    <t>Crosscheck</t>
  </si>
  <si>
    <t>CN</t>
  </si>
</sst>
</file>

<file path=xl/styles.xml><?xml version="1.0" encoding="utf-8"?>
<styleSheet xmlns="http://schemas.openxmlformats.org/spreadsheetml/2006/main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* #,##0_);_(* \(#,##0\);_(* &quot;-&quot;??_);_(@_)"/>
  </numFmts>
  <fonts count="14">
    <font>
      <sz val="11"/>
      <name val="Arial"/>
    </font>
    <font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indexed="12"/>
      <name val="Arial"/>
      <family val="2"/>
    </font>
    <font>
      <b/>
      <sz val="8"/>
      <color indexed="81"/>
      <name val="Tahoma"/>
      <family val="2"/>
    </font>
    <font>
      <sz val="11"/>
      <color rgb="FF0000FF"/>
      <name val="Arial"/>
      <family val="2"/>
    </font>
    <font>
      <sz val="11"/>
      <color rgb="FFFF000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color rgb="FFFF0000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0" fontId="2" fillId="0" borderId="0"/>
    <xf numFmtId="44" fontId="13" fillId="0" borderId="0" applyFont="0" applyFill="0" applyBorder="0" applyAlignment="0" applyProtection="0"/>
  </cellStyleXfs>
  <cellXfs count="63">
    <xf numFmtId="0" fontId="0" fillId="0" borderId="0" xfId="0"/>
    <xf numFmtId="0" fontId="4" fillId="0" borderId="0" xfId="2"/>
    <xf numFmtId="49" fontId="3" fillId="0" borderId="0" xfId="2" applyNumberFormat="1" applyFont="1" applyFill="1"/>
    <xf numFmtId="0" fontId="5" fillId="0" borderId="0" xfId="2" applyNumberFormat="1" applyFont="1"/>
    <xf numFmtId="0" fontId="7" fillId="0" borderId="0" xfId="2" applyFont="1"/>
    <xf numFmtId="43" fontId="0" fillId="0" borderId="0" xfId="0" applyNumberFormat="1"/>
    <xf numFmtId="0" fontId="8" fillId="0" borderId="0" xfId="2" applyNumberFormat="1" applyFont="1"/>
    <xf numFmtId="0" fontId="2" fillId="0" borderId="0" xfId="2" applyFont="1"/>
    <xf numFmtId="0" fontId="2" fillId="0" borderId="0" xfId="2" applyNumberFormat="1" applyFont="1" applyBorder="1"/>
    <xf numFmtId="49" fontId="2" fillId="0" borderId="0" xfId="2" applyNumberFormat="1" applyFont="1"/>
    <xf numFmtId="0" fontId="0" fillId="0" borderId="0" xfId="0" pivotButton="1"/>
    <xf numFmtId="0" fontId="0" fillId="0" borderId="1" xfId="0" pivotButton="1" applyBorder="1"/>
    <xf numFmtId="49" fontId="2" fillId="0" borderId="0" xfId="0" applyNumberFormat="1" applyFont="1"/>
    <xf numFmtId="0" fontId="2" fillId="0" borderId="0" xfId="2" applyNumberFormat="1" applyFont="1"/>
    <xf numFmtId="0" fontId="2" fillId="0" borderId="0" xfId="0" applyFont="1"/>
    <xf numFmtId="0" fontId="7" fillId="0" borderId="0" xfId="2" applyNumberFormat="1" applyFont="1"/>
    <xf numFmtId="49" fontId="7" fillId="2" borderId="2" xfId="2" applyNumberFormat="1" applyFont="1" applyFill="1" applyBorder="1" applyAlignment="1">
      <alignment horizontal="center" wrapText="1"/>
    </xf>
    <xf numFmtId="0" fontId="0" fillId="2" borderId="0" xfId="0" applyFill="1"/>
    <xf numFmtId="43" fontId="0" fillId="2" borderId="0" xfId="0" applyNumberFormat="1" applyFill="1"/>
    <xf numFmtId="14" fontId="2" fillId="0" borderId="0" xfId="2" applyNumberFormat="1" applyFont="1"/>
    <xf numFmtId="49" fontId="2" fillId="0" borderId="1" xfId="2" applyNumberFormat="1" applyFont="1" applyBorder="1"/>
    <xf numFmtId="43" fontId="2" fillId="0" borderId="0" xfId="1" applyFont="1"/>
    <xf numFmtId="43" fontId="2" fillId="0" borderId="1" xfId="1" applyFont="1" applyBorder="1"/>
    <xf numFmtId="49" fontId="2" fillId="0" borderId="1" xfId="2" applyNumberFormat="1" applyFont="1" applyFill="1" applyBorder="1" applyAlignment="1">
      <alignment horizontal="left" wrapText="1"/>
    </xf>
    <xf numFmtId="0" fontId="2" fillId="0" borderId="1" xfId="2" applyFont="1" applyFill="1" applyBorder="1" applyAlignment="1">
      <alignment horizontal="left"/>
    </xf>
    <xf numFmtId="49" fontId="2" fillId="0" borderId="1" xfId="2" applyNumberFormat="1" applyFont="1" applyFill="1" applyBorder="1" applyAlignment="1">
      <alignment horizontal="left"/>
    </xf>
    <xf numFmtId="49" fontId="2" fillId="0" borderId="1" xfId="2" applyNumberFormat="1" applyFont="1" applyBorder="1" applyAlignment="1">
      <alignment wrapText="1"/>
    </xf>
    <xf numFmtId="49" fontId="2" fillId="0" borderId="0" xfId="2" applyNumberFormat="1" applyFont="1" applyBorder="1"/>
    <xf numFmtId="0" fontId="2" fillId="0" borderId="0" xfId="0" applyNumberFormat="1" applyFont="1"/>
    <xf numFmtId="49" fontId="2" fillId="0" borderId="0" xfId="0" applyNumberFormat="1" applyFont="1" applyFill="1"/>
    <xf numFmtId="49" fontId="11" fillId="2" borderId="5" xfId="2" applyNumberFormat="1" applyFont="1" applyFill="1" applyBorder="1"/>
    <xf numFmtId="164" fontId="0" fillId="0" borderId="0" xfId="5" applyNumberFormat="1" applyFont="1"/>
    <xf numFmtId="0" fontId="7" fillId="3" borderId="6" xfId="2" applyFont="1" applyFill="1" applyBorder="1"/>
    <xf numFmtId="164" fontId="7" fillId="3" borderId="7" xfId="5" applyNumberFormat="1" applyFont="1" applyFill="1" applyBorder="1"/>
    <xf numFmtId="0" fontId="7" fillId="3" borderId="8" xfId="2" applyFont="1" applyFill="1" applyBorder="1"/>
    <xf numFmtId="164" fontId="7" fillId="3" borderId="9" xfId="5" applyNumberFormat="1" applyFont="1" applyFill="1" applyBorder="1"/>
    <xf numFmtId="0" fontId="7" fillId="3" borderId="10" xfId="2" applyFont="1" applyFill="1" applyBorder="1"/>
    <xf numFmtId="164" fontId="7" fillId="3" borderId="11" xfId="5" applyNumberFormat="1" applyFont="1" applyFill="1" applyBorder="1"/>
    <xf numFmtId="0" fontId="11" fillId="0" borderId="0" xfId="2" applyFont="1" applyAlignment="1">
      <alignment horizontal="center"/>
    </xf>
    <xf numFmtId="49" fontId="11" fillId="0" borderId="1" xfId="0" applyNumberFormat="1" applyFont="1" applyFill="1" applyBorder="1"/>
    <xf numFmtId="49" fontId="3" fillId="0" borderId="0" xfId="0" applyNumberFormat="1" applyFont="1" applyFill="1" applyBorder="1" applyAlignment="1">
      <alignment horizontal="left"/>
    </xf>
    <xf numFmtId="164" fontId="0" fillId="0" borderId="0" xfId="0" applyNumberFormat="1"/>
    <xf numFmtId="0" fontId="0" fillId="0" borderId="0" xfId="0" applyAlignment="1">
      <alignment horizontal="center" wrapText="1"/>
    </xf>
    <xf numFmtId="43" fontId="0" fillId="0" borderId="13" xfId="0" applyNumberFormat="1" applyBorder="1"/>
    <xf numFmtId="43" fontId="0" fillId="0" borderId="12" xfId="0" applyNumberFormat="1" applyBorder="1"/>
    <xf numFmtId="0" fontId="12" fillId="0" borderId="0" xfId="0" applyFont="1"/>
    <xf numFmtId="44" fontId="0" fillId="0" borderId="0" xfId="7" applyFont="1"/>
    <xf numFmtId="41" fontId="7" fillId="0" borderId="0" xfId="2" applyNumberFormat="1" applyFont="1"/>
    <xf numFmtId="41" fontId="5" fillId="0" borderId="0" xfId="1" applyNumberFormat="1" applyFont="1"/>
    <xf numFmtId="0" fontId="2" fillId="0" borderId="1" xfId="2" applyNumberFormat="1" applyFont="1" applyBorder="1" applyAlignment="1">
      <alignment wrapText="1"/>
    </xf>
    <xf numFmtId="43" fontId="4" fillId="0" borderId="12" xfId="1" applyFont="1" applyBorder="1"/>
    <xf numFmtId="165" fontId="4" fillId="0" borderId="0" xfId="1" applyNumberFormat="1" applyFont="1"/>
    <xf numFmtId="165" fontId="11" fillId="2" borderId="5" xfId="1" applyNumberFormat="1" applyFont="1" applyFill="1" applyBorder="1"/>
    <xf numFmtId="165" fontId="5" fillId="0" borderId="0" xfId="1" applyNumberFormat="1" applyFont="1"/>
    <xf numFmtId="165" fontId="4" fillId="0" borderId="12" xfId="1" applyNumberFormat="1" applyFont="1" applyBorder="1"/>
    <xf numFmtId="49" fontId="3" fillId="0" borderId="0" xfId="2" applyNumberFormat="1" applyFont="1" applyFill="1" applyAlignment="1">
      <alignment horizontal="left" wrapText="1"/>
    </xf>
    <xf numFmtId="0" fontId="0" fillId="0" borderId="0" xfId="0" applyAlignment="1">
      <alignment wrapText="1"/>
    </xf>
    <xf numFmtId="49" fontId="11" fillId="2" borderId="3" xfId="2" applyNumberFormat="1" applyFont="1" applyFill="1" applyBorder="1" applyAlignment="1">
      <alignment horizontal="center" wrapText="1"/>
    </xf>
    <xf numFmtId="165" fontId="11" fillId="2" borderId="4" xfId="1" applyNumberFormat="1" applyFont="1" applyFill="1" applyBorder="1" applyAlignment="1">
      <alignment horizontal="center" wrapText="1"/>
    </xf>
    <xf numFmtId="49" fontId="11" fillId="2" borderId="6" xfId="2" applyNumberFormat="1" applyFont="1" applyFill="1" applyBorder="1" applyAlignment="1">
      <alignment horizontal="center" wrapText="1"/>
    </xf>
    <xf numFmtId="0" fontId="0" fillId="2" borderId="7" xfId="0" applyFill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</cellXfs>
  <cellStyles count="8">
    <cellStyle name="Comma" xfId="1" builtinId="3"/>
    <cellStyle name="Comma 2" xfId="3"/>
    <cellStyle name="Currency" xfId="7" builtinId="4"/>
    <cellStyle name="Normal" xfId="0" builtinId="0"/>
    <cellStyle name="Normal 2" xfId="2"/>
    <cellStyle name="Normal 3" xfId="4"/>
    <cellStyle name="Normal 4" xfId="6"/>
    <cellStyle name="Percent" xfId="5" builtinId="5"/>
  </cellStyles>
  <dxfs count="22">
    <dxf>
      <alignment horizontal="center" readingOrder="0"/>
    </dxf>
    <dxf>
      <alignment wrapText="1" readingOrder="0"/>
    </dxf>
    <dxf>
      <fill>
        <patternFill patternType="solid">
          <bgColor theme="4" tint="0.79998168889431442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numFmt numFmtId="35" formatCode="_(* #,##0.00_);_(* \(#,##0.00\);_(* &quot;-&quot;??_);_(@_)"/>
    </dxf>
    <dxf>
      <alignment horizontal="center" readingOrder="0"/>
    </dxf>
    <dxf>
      <alignment wrapText="1" readingOrder="0"/>
    </dxf>
    <dxf>
      <fill>
        <patternFill patternType="solid">
          <bgColor theme="4" tint="0.79998168889431442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1" readingOrder="0"/>
    </dxf>
    <dxf>
      <numFmt numFmtId="35" formatCode="_(* #,##0.00_);_(* \(#,##0.00\);_(* &quot;-&quot;??_);_(@_)"/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ung, Sherona" refreshedDate="41621.661075000004" createdVersion="4" refreshedVersion="4" minRefreshableVersion="3" recordCount="3858">
  <cacheSource type="worksheet">
    <worksheetSource ref="A4:AD3862" sheet="Transactions"/>
  </cacheSource>
  <cacheFields count="30">
    <cacheField name="DocumentNo" numFmtId="49">
      <sharedItems/>
    </cacheField>
    <cacheField name="Reference" numFmtId="49">
      <sharedItems/>
    </cacheField>
    <cacheField name="DT" numFmtId="49">
      <sharedItems/>
    </cacheField>
    <cacheField name="Postg Date" numFmtId="14">
      <sharedItems containsSemiMixedTypes="0" containsNonDate="0" containsDate="1" containsString="0" minDate="2012-06-30T00:00:00" maxDate="2013-11-01T00:00:00"/>
    </cacheField>
    <cacheField name="Expense Year" numFmtId="0">
      <sharedItems containsSemiMixedTypes="0" containsString="0" containsNumber="1" containsInteger="1" minValue="2012" maxValue="2013" count="2">
        <n v="2012"/>
        <n v="2013"/>
      </sharedItems>
    </cacheField>
    <cacheField name="Expense Month" numFmtId="0">
      <sharedItems containsSemiMixedTypes="0" containsString="0" containsNumber="1" containsInteger="1" minValue="1" maxValue="12"/>
    </cacheField>
    <cacheField name="Period" numFmtId="0">
      <sharedItems count="2">
        <s v="Jul12-Jun13"/>
        <s v="Jul13-Oct13"/>
      </sharedItems>
    </cacheField>
    <cacheField name="PK" numFmtId="49">
      <sharedItems/>
    </cacheField>
    <cacheField name="TTy" numFmtId="49">
      <sharedItems containsBlank="1"/>
    </cacheField>
    <cacheField name="Amt in loc.cur." numFmtId="43">
      <sharedItems containsSemiMixedTypes="0" containsString="0" containsNumber="1" minValue="-2043914.05" maxValue="2043914.05"/>
    </cacheField>
    <cacheField name="Text" numFmtId="49">
      <sharedItems/>
    </cacheField>
    <cacheField name="WBS Element" numFmtId="0">
      <sharedItems count="3290">
        <s v="Change in Reserve Balance"/>
        <s v="DALB/2012/C/DM9/5631892"/>
        <s v="DALB/2012/C/DM9/5641771"/>
        <s v="DALB/2012/C/DN1/5627174"/>
        <s v="DALB/2012/C/DN1/5630716"/>
        <s v="DALB/2012/C/DN4/5665768"/>
        <s v="DALB/2012/C/DN6/5637383"/>
        <s v="DALB/2012/C/DN9/5669224"/>
        <s v="DALB/2012/D/DNY/5651550"/>
        <s v="DAME/2011/C/DM1/5515757"/>
        <s v="DAME/2011/C/DN2/5568320"/>
        <s v="DAME/2011/C/DN6/5612940"/>
        <s v="DAME/2012/C/DM6/5669163"/>
        <s v="DAME/2012/C/DM6/5669164"/>
        <s v="DAME/2012/C/DN1/5643635"/>
        <s v="DAME/2012/C/DN2/5637916"/>
        <s v="DAME/2012/C/DN3/5626299"/>
        <s v="DAME/2012/C/DN7/5683946"/>
        <s v="DCAS/2012/C/DM7/5650393"/>
        <s v="DCAS/2012/C/DM7/5679818"/>
        <s v="DCAS/2012/C/DN1/5663814"/>
        <s v="DCAS/2012/C/DN2/5624728"/>
        <s v="DCAS/2012/C/DN2/5631662"/>
        <s v="DCAS/2012/C/DN2/5634277"/>
        <s v="DCAS/2012/C/DN3/5648441"/>
        <s v="DCAS/2012/C/DN4/5616276"/>
        <s v="DCAS/2012/C/DN4/5643616"/>
        <s v="DCAS/2012/D/DNY/5667498"/>
        <s v="DCED/2011/C/DM9/5602958"/>
        <s v="DCOT/2012/C/DRK/5649286"/>
        <s v="DCRE/2012/C/DM9/5645192"/>
        <s v="DCRE/2012/C/DRK/5631117"/>
        <s v="DDAL/2012/C/DN1/5673669"/>
        <s v="DEVA/2012/C/DM9/5628763"/>
        <s v="DEVA/2012/C/DN4/5658689"/>
        <s v="DGRA/2012/C/DN1/5633307"/>
        <s v="DGRA/2012/C/DN2/5651930"/>
        <s v="DGRA/2012/C/DRC/5638413"/>
        <s v="DGRA/2012/C/DRD/5674049"/>
        <s v="DJOR/2011/C/DM9/5585669"/>
        <s v="DJOR/2011/C/DRB/5621026"/>
        <s v="DJOR/2012/C/DN2/5603147"/>
        <s v="DJOR/2012/C/DN2/5617269"/>
        <s v="DJOR/2012/C/DN2/5637048"/>
        <s v="DJOR/2012/C/DRB/5637647"/>
        <s v="DJOR/2012/C/DRB/5662837"/>
        <s v="DJOR/2012/C/DRB/5672582"/>
        <s v="DJOR/2012/C/DRB/5673006"/>
        <s v="DKEM/2011/C/DN2/5589059"/>
        <s v="DKEM/2011/C/DN2/5602045"/>
        <s v="DKFC/2012/C/DM9/5668244"/>
        <s v="DKLA/2008/C/003/10036122"/>
        <s v="DKLA/2012/C/DM7/5659081"/>
        <s v="DKLA/2012/C/DRC/5684181"/>
        <s v="DLAY/2012/C/DN7/5629851"/>
        <s v="DLIN/2012/C/DN2/5628973"/>
        <s v="DLIN/2012/C/DN2/5651841"/>
        <s v="DMAD/2012/C/DN6/5615367"/>
        <s v="DMED/2012/C/DRA/5649683"/>
        <s v="DMED/2012/C/DRC/5603939"/>
        <s v="DMED/2012/C/DRC/5603945"/>
        <s v="DMET/2009/C/DN2/5335528"/>
        <s v="DMET/2011/C/DM6/5590453"/>
        <s v="DMET/2011/C/DM9/5558535"/>
        <s v="DMET/2011/C/DN2/5589476"/>
        <s v="DMET/2011/C/DN6/5529611"/>
        <s v="DMET/2012/C/DM9/5663715"/>
        <s v="DMET/2012/C/DN1/5660231"/>
        <s v="DMET/2012/C/DN2/5531358"/>
        <s v="DMET/2012/C/DN2/5613059"/>
        <s v="DMET/2012/C/DN2/5638666"/>
        <s v="DMET/2012/C/DN3/5641961"/>
        <s v="DMET/2012/C/DRC/5674556"/>
        <s v="DMET/2012/C/DRI/5638778"/>
        <s v="DMET/2012/C/DRI/5676028"/>
        <s v="DMOA/2012/C/DM9/5597741"/>
        <s v="DMOA/2012/C/DM9/5672179"/>
        <s v="DMOA/2012/C/DN1/5646804"/>
        <s v="DMOA/2012/C/DRC/5615101"/>
        <s v="DMOA/2012/C/DRC/5656788"/>
        <s v="DMOA/2012/C/DU1/5644929"/>
        <s v="DMON/2012/C/DN1/5631355"/>
        <s v="DMON/2012/C/DN4/5635865"/>
        <s v="DMTS/2012/C/DU1/5649639"/>
        <s v="DMTS/2012/C/DU1/5650174"/>
        <s v="DOGD/2011/C/DN2/5576321"/>
        <s v="DOGD/2012/C/DN2/5619270"/>
        <s v="DPAR/2012/C/DN2/5652432"/>
        <s v="DPAR/2012/C/DN4/5679810"/>
        <s v="DPIN/2012/C/DN1/5659508"/>
        <s v="DPIN/2012/C/DN1/5659512"/>
        <s v="DPIN/2012/C/DN2/5636520"/>
        <s v="DPIN/2012/C/DN2/5673996"/>
        <s v="DPRE/2011/C/DRC/5592825"/>
        <s v="DPRE/2011/C/DRC/5592829"/>
        <s v="DPRE/2012/C/DRI/5685170"/>
        <s v="DPRN/2012/C/DN1/5661292"/>
        <s v="DRAW/2011/C/DN2/5611705"/>
        <s v="DRAW/2011/C/DN2/5616908"/>
        <s v="DRAW/2011/C/DU1/5592996"/>
        <s v="DRAW/2012/C/DN6/5624430"/>
        <s v="DRAW/2012/C/DRI/5655361"/>
        <s v="DRAW/2012/C/DU1/5633108"/>
        <s v="DRIC/2012/C/DN7/5602271"/>
        <s v="DRIV/2012/C/DN2/5655699"/>
        <s v="DROS/2012/C/DN1/5541143"/>
        <s v="DROS/2012/C/DN1/5677330"/>
        <s v="DROS/2012/C/DN2/5618633"/>
        <s v="DROS/2012/C/DN2/5639983"/>
        <s v="DROS/2012/C/DN2/5658826"/>
        <s v="DROS/2012/C/DN2/5671870"/>
        <s v="DSHE/2012/C/DM9/5650053"/>
        <s v="DSMI/2012/C/DN1/5649323"/>
        <s v="DSMI/2012/C/DN2/5638155"/>
        <s v="DTOO/2012/C/DM3/5668548"/>
        <s v="DTOO/2012/C/DN1/5609858"/>
        <s v="DTOO/2012/C/DN1/5614353"/>
        <s v="DTOO/2012/C/DRK/5624827"/>
        <s v="DTRE/2012/C/DN1/5623388"/>
        <s v="DWAL/2011/C/DM6/5423843"/>
        <s v="DWAL/2011/C/DM9/5579224"/>
        <s v="DWAL/2012/C/DM9/5674541"/>
        <s v="DWAL/2012/C/DN2/5667484"/>
        <s v="DWAL/2012/C/DRK/5632445"/>
        <s v="DWOR/2011/C/DN4/5576282"/>
        <s v="DWWO/2012/C/DM9/5647345"/>
        <s v="DYAK/2012/C/DM6/5609375"/>
        <s v="DYAK/2012/C/DN1/5676085"/>
        <s v="DYRE/2012/C/DN1/5620195"/>
        <s v="DYRE/2012/C/DN7/5649123"/>
        <s v="DYRE/2012/C/DRC/5605947"/>
        <s v="DYRE/2012/C/DRC/5655782"/>
        <s v="DZCA/2011/C/003/ESA"/>
        <s v="DZPU/2008/C/001/5608595"/>
        <s v="DZYR/2009/C/001/10038611"/>
        <s v="TAME/2007/C/002/10032252"/>
        <s v="TCED/2010/C/002/10040070"/>
        <s v="TGRA/2012/C/TRE/5668612"/>
        <s v="TJOR/2010/C/005/10041801"/>
        <s v="TMET/2007/C/004/5583645"/>
        <s v="TMET/2007/C/004/5591202"/>
        <s v="TMTS/2012/C/TRE/5603297"/>
        <s v="TRIC/2011/C/002/ESA"/>
        <s v="TWWO/2011/C/TRF/5581186"/>
        <s v="DALB/2011/C/DN3/5511853"/>
        <s v="DALB/2012/C/DN1/5677045"/>
        <s v="DALB/2012/C/DN2/5589496"/>
        <s v="DALB/2012/C/DN4/5608353"/>
        <s v="DALB/2012/C/DN4/5635956"/>
        <s v="DALB/2012/C/DN6/5647777"/>
        <s v="DALB/2012/C/DRB/5608632"/>
        <s v="DALB/2012/C/DRD/5650171"/>
        <s v="DAME/2012/C/DM9/5658479"/>
        <s v="DAME/2012/C/DM9/5668674"/>
        <s v="DAME/2012/C/DM9/5670755"/>
        <s v="DAME/2012/C/DN2/5669690"/>
        <s v="DAME/2012/C/DN2/5686190"/>
        <s v="DAST/2012/C/DM1/5696711"/>
        <s v="DAST/2012/C/DN1/5617399"/>
        <s v="DAST/2012/C/DN1/5620610"/>
        <s v="DBEN/2011/C/DM9/5545428"/>
        <s v="DBEN/2011/C/DN2/5545644"/>
        <s v="DBEN/2011/C/DRD/5588413"/>
        <s v="DBEN/2011/D/DNY/5596785"/>
        <s v="DBEN/2012/C/DM6/5615786"/>
        <s v="DCAS/2011/C/DN2/5554981"/>
        <s v="DCAS/2012/C/DM9/5606537"/>
        <s v="DCAS/2012/C/DM9/5671590"/>
        <s v="DCAS/2012/C/DN1/5632521"/>
        <s v="DCAS/2012/C/DN1/5689253"/>
        <s v="DCED/2011/C/DM6/5533203"/>
        <s v="DCED/2012/C/DM9/5659792"/>
        <s v="DCED/2012/C/DN1/5599857"/>
        <s v="DCED/2012/C/DN1/5620018"/>
        <s v="DCED/2012/C/DN1/5667897"/>
        <s v="DCED/2012/C/DN1/5686054"/>
        <s v="DCED/2012/C/DN2/5626074"/>
        <s v="DCED/2012/C/DN2/5631994"/>
        <s v="DCED/2012/C/DN2/5650956"/>
        <s v="DCOT/2012/C/DN2/5604583"/>
        <s v="DCOT/2012/C/DN2/5605889"/>
        <s v="DDAL/2012/C/DM9/5636155"/>
        <s v="DDAL/2012/C/DN4/5590952"/>
        <s v="DDOU/2011/C/DN1/5566450"/>
        <s v="DDOU/2011/C/DN2/5594787"/>
        <s v="DDOU/2011/C/DRD/5583129"/>
        <s v="DEVA/2012/C/DN1/5654709"/>
        <s v="DGRA/2011/C/DN2/5590025"/>
        <s v="DGRA/2011/C/DN2/5591358"/>
        <s v="DGRA/2011/C/DN2/5609045"/>
        <s v="DGRA/2012/C/DM6/5687129"/>
        <s v="DGRA/2012/C/DM9/5632581"/>
        <s v="DGRA/2012/C/DN1/5625155"/>
        <s v="DGRA/2012/C/DN1/5660577"/>
        <s v="DGRA/2012/C/DN2/5635226"/>
        <s v="DGRA/2012/C/DRC/5662278"/>
        <s v="DGRA/2012/C/DRK/5626337"/>
        <s v="DHOO/2011/C/DM9/5612798"/>
        <s v="DHOO/2011/C/DN2/5588130"/>
        <s v="DJOR/2011/C/DRC/5614066"/>
        <s v="DJOR/2012/C/DM2/5690945"/>
        <s v="DJOR/2012/C/DM9/5651313"/>
        <s v="DJOR/2012/C/DM9/5682324"/>
        <s v="DJOR/2012/C/DN1/5603076"/>
        <s v="DJOR/2012/C/DN1/5606797"/>
        <s v="DJOR/2012/C/DN1/5660963"/>
        <s v="DJOR/2012/C/DN2/5634477"/>
        <s v="DJOR/2012/C/DN2/5637714"/>
        <s v="DJOR/2012/C/DN4/5671875"/>
        <s v="DJOR/2012/C/DRB/5638999"/>
        <s v="DJOR/2012/C/DU1/5608665"/>
        <s v="DKEM/2011/C/DN2/5566106"/>
        <s v="DKEM/2012/C/DN1/5640132"/>
        <s v="DKEM/2012/C/DN1/5642939"/>
        <s v="DKEM/2012/C/DN2/5647174"/>
        <s v="DKLA/2011/C/DM7/5574434"/>
        <s v="DKLA/2012/C/DN2/5610780"/>
        <s v="DKLA/2012/C/DN2/5680272"/>
        <s v="DKLA/2012/C/DN4/5634407"/>
        <s v="DLAR/2010/C/DN1/5410125"/>
        <s v="DLAR/2011/C/DN2/5563259"/>
        <s v="DLAR/2012/C/DN1/5657936"/>
        <s v="DLAY/2011/C/DM9/5550051"/>
        <s v="DLAY/2011/C/DN6/5526261"/>
        <s v="DLAY/2011/C/DN6/5537949"/>
        <s v="DLAY/2011/C/DN6/5559272"/>
        <s v="DLIN/2011/C/DM1/5572540"/>
        <s v="DLIN/2012/C/DM1/5634185"/>
        <s v="DLKT/2012/C/DN1/5685968"/>
        <s v="DMAD/2012/C/DN2/5657493"/>
        <s v="DMED/2010/C/DRB/5452266"/>
        <s v="DMED/2011/C/DM9/5607811"/>
        <s v="DMED/2011/C/DN2/5516112"/>
        <s v="DMED/2011/C/DN2/5534487"/>
        <s v="DMED/2011/C/DN2/5604477"/>
        <s v="DMED/2011/C/DN6/5584605"/>
        <s v="DMED/2012/C/DM9/5611975"/>
        <s v="DMED/2012/C/DN1/5679978"/>
        <s v="DMED/2012/C/DN4/5631664"/>
        <s v="DMED/2012/C/DN6/5630559"/>
        <s v="DMED/2012/C/DRA/5607941"/>
        <s v="DMET/2011/C/DRD/5594530"/>
        <s v="DMET/2012/C/DM1/5686644"/>
        <s v="DMET/2012/C/DM6/5658133"/>
        <s v="DMET/2012/C/DM9/5678924"/>
        <s v="DMET/2012/C/DN1/5637507"/>
        <s v="DMET/2012/C/DN7/5678226"/>
        <s v="DMET/2012/C/DRC/5504794"/>
        <s v="DMET/2012/C/DRC/5627690"/>
        <s v="DMET/2012/C/DRC/5645676"/>
        <s v="DMET/2012/C/DRD/5692393"/>
        <s v="DMET/2012/C/DRI/5685991"/>
        <s v="DMOA/2011/C/DM9/5531597"/>
        <s v="DMOA/2012/C/DM9/5641856"/>
        <s v="DMOA/2012/C/DM9/5655093"/>
        <s v="DMOA/2012/C/DM9/5658384"/>
        <s v="DMOA/2012/C/DN1/5621873"/>
        <s v="DMOA/2012/C/DN1/5623228"/>
        <s v="DMOA/2012/C/DN2/5642171"/>
        <s v="DMOA/2012/C/DN2/5656017"/>
        <s v="DMOA/2012/C/DU1/5614335"/>
        <s v="DMON/2012/C/DN1/5655259"/>
        <s v="DMON/2012/C/DN1/5688335"/>
        <s v="DMTS/2011/C/DRD/5599144"/>
        <s v="DMTS/2012/C/DN1/5606371"/>
        <s v="DMTS/2012/C/DN7/5649176"/>
        <s v="DMTS/2012/C/DRA/5554746"/>
        <s v="DOGD/2011/C/DN2/5598384"/>
        <s v="DOGD/2011/C/DN2/5602150"/>
        <s v="DOGD/2011/C/DN6/5612462"/>
        <s v="DOGD/2012/C/DN1/5638488"/>
        <s v="DOGD/2012/C/DN2/5678161"/>
        <s v="DOGD/2012/C/DRD/5678479"/>
        <s v="DOGD/2012/D/DNY/5675393"/>
        <s v="DORE/2011/C/830/10044533"/>
        <s v="DPAR/2012/C/DN1/5667930"/>
        <s v="DPAR/2012/C/DN1/5670083"/>
        <s v="DPAR/2012/C/DN2/5665215"/>
        <s v="DPEN/2012/C/DN2/5669508"/>
        <s v="DPIN/2012/C/DN2/5646472"/>
        <s v="DPOR/2011/C/DM9/5583461"/>
        <s v="DPOR/2012/C/DN2/5624083"/>
        <s v="DPRC/2012/C/DM9/5660573"/>
        <s v="DPRC/2012/C/DN1/5634694"/>
        <s v="DPRC/2012/C/DN1/5643835"/>
        <s v="DPRC/2012/C/DN1/5666168"/>
        <s v="DPRC/2012/C/DN1/5668367"/>
        <s v="DPRC/2012/C/DN1/5675444"/>
        <s v="DPRC/2012/C/DN2/5658770"/>
        <s v="DPRC/2012/C/DN2/5669943"/>
        <s v="DPRC/2012/C/DRD/5696492"/>
        <s v="DPRE/2011/C/DN3/5542115"/>
        <s v="DRAW/2011/C/DRC/5601769"/>
        <s v="DRAW/2011/C/DU1/5597023"/>
        <s v="DRAW/2012/C/DM9/5682003"/>
        <s v="DRAW/2012/C/DN2/5641910"/>
        <s v="DRAW/2012/C/DN2/5643034"/>
        <s v="DRAW/2012/C/DN2/5652762"/>
        <s v="DRAW/2012/C/DN2/5654340"/>
        <s v="DRIC/2011/C/DU1/5571049"/>
        <s v="DRIC/2011/C/DU1/5571050"/>
        <s v="DRIC/2012/C/DN1/5652892"/>
        <s v="DRIC/2012/C/DN1/5666807"/>
        <s v="DRIC/2012/C/DN2/5666407"/>
        <s v="DRIC/2012/C/DU1/5611948"/>
        <s v="DRIV/2012/C/DM9/5619735"/>
        <s v="DRIV/2012/C/DN2/5553168"/>
        <s v="DRIV/2012/C/DRK/5623618"/>
        <s v="DROS/2012/C/DM6/5615795"/>
        <s v="DROS/2012/C/DM6/5620709"/>
        <s v="DROS/2012/C/DM6/5620710"/>
        <s v="DROS/2012/C/DM6/5620711"/>
        <s v="DROS/2012/C/DM6/5620712"/>
        <s v="DROS/2012/C/DM6/5621014"/>
        <s v="DROS/2012/C/DM6/5621015"/>
        <s v="DROS/2012/C/DM6/5633988"/>
        <s v="DROS/2012/C/DM6/5633990"/>
        <s v="DROS/2012/C/DM6/5633991"/>
        <s v="DROS/2012/C/DM6/5633992"/>
        <s v="DROS/2012/C/DM6/5650539"/>
        <s v="DROS/2012/C/DM6/5650540"/>
        <s v="DROS/2012/C/DM6/5650541"/>
        <s v="DROS/2012/C/DM6/5677809"/>
        <s v="DROS/2012/C/DM6/5686158"/>
        <s v="DROS/2012/C/DM6/5687072"/>
        <s v="DROS/2012/C/DM9/5534966"/>
        <s v="DROS/2012/C/DM9/5640281"/>
        <s v="DROS/2012/C/DM9/5693510"/>
        <s v="DROS/2012/C/DN2/5640275"/>
        <s v="DROS/2012/C/DN2/5653835"/>
        <s v="DROS/2012/C/DN2/5667543"/>
        <s v="DROS/2012/C/DN2/5678259"/>
        <s v="DROS/2012/C/DN2/5679768"/>
        <s v="DSHE/2012/C/DM9/5682911"/>
        <s v="DSHE/2012/C/DN2/5683526"/>
        <s v="DSHE/2012/C/DRK/5633059"/>
        <s v="DSMI/2012/C/DN1/5670815"/>
        <s v="DSMI/2012/C/DN2/5603856"/>
        <s v="DSMI/2012/C/DN2/5624959"/>
        <s v="DSMI/2012/C/DN2/5657728"/>
        <s v="DSTA/2010/C/DM6/5466303"/>
        <s v="DSTA/2011/C/DN1/5591958"/>
        <s v="DSUN/2011/C/DM9/5576413"/>
        <s v="DSUN/2012/C/DM9/5622164"/>
        <s v="DTOO/2012/C/DN2/5665856"/>
        <s v="DVER/2011/C/DN2/5564595"/>
        <s v="DVER/2012/C/DM9/5669012"/>
        <s v="DVER/2012/C/DN2/5622156"/>
        <s v="DVER/2012/C/DN2/5631958"/>
        <s v="DVER/2012/C/DN2/5633569"/>
        <s v="DVER/2012/C/DN2/5656151"/>
        <s v="DWAL/2011/C/DN2/5549770"/>
        <s v="DWAL/2012/C/DM9/5660649"/>
        <s v="DWAL/2012/C/DN1/5621544"/>
        <s v="DWOR/2010/C/DRD/5482163"/>
        <s v="DWOR/2011/C/DN3/5514233"/>
        <s v="DWOR/2012/C/DN2/5613118"/>
        <s v="DWOR/2012/C/DN3/5635298"/>
        <s v="DYAK/2011/C/DN1/5533763"/>
        <s v="DYAK/2011/C/DN1/5568680"/>
        <s v="DYAK/2011/C/DN1/5577321"/>
        <s v="DYAK/2011/C/DN1/5590684"/>
        <s v="DYAK/2011/C/DN1/5596338"/>
        <s v="DYAK/2011/C/DN1/5596872"/>
        <s v="DYAK/2011/C/DN2/5561665"/>
        <s v="DYAK/2011/C/DN2/5581973"/>
        <s v="DYAK/2011/C/DN2/5592984"/>
        <s v="DYAK/2011/C/DN2/5603034"/>
        <s v="DYAK/2011/C/DN4/5605644"/>
        <s v="DYAK/2012/C/DM6/5617959"/>
        <s v="DYAK/2012/C/DM9/5612611"/>
        <s v="DYAK/2012/C/DM9/5641241"/>
        <s v="DYAK/2012/C/DN1/5623795"/>
        <s v="DYAK/2012/C/DN2/5598390"/>
        <s v="DYAK/2012/C/DN2/5612367"/>
        <s v="DYAK/2012/C/DN2/5617325"/>
        <s v="DYAK/2012/C/DN4/5623629"/>
        <s v="DYRE/2011/C/DRK/5573375"/>
        <s v="DYRE/2012/C/DM7/5689433"/>
        <s v="SHTR/2009/C/018/EPCSCOPE"/>
        <s v="TALB/2011/C/TM6/5596416"/>
        <s v="TAME/2009/C/001/5639658"/>
        <s v="TAST/2012/C/TRE/5682100"/>
        <s v="TBEN/2011/C/005/5609430"/>
        <s v="TJOR/2009/C/003/5430797"/>
        <s v="TPOR/2012/C/TM1/5684861"/>
        <s v="TREX/2008/C/001/10035815"/>
        <s v="TYAK/2012/C/TRE/5624944"/>
        <s v="TZME/2012/C/TU2/10046372"/>
        <s v="TIWA/2007/C/002/B"/>
        <s v="CITC/2008/C/351/2011LCT"/>
        <s v="CITC/2008/C/351/2011NTO"/>
        <s v="DALB/2010/C/DM6/5456929"/>
        <s v="DALB/2011/C/DM6/5591610"/>
        <s v="DALB/2012/C/DM9/5671479"/>
        <s v="DALB/2012/C/DM9/5687159"/>
        <s v="DAME/2009/C/DM6/5200678"/>
        <s v="DAME/2011/C/DM6/5510946"/>
        <s v="DAME/2011/C/DM6/5556893"/>
        <s v="DAME/2012/C/DM6/5684748"/>
        <s v="DAME/2012/C/DM9/5656457"/>
        <s v="DAME/2012/C/DM9/5664080"/>
        <s v="DAME/2012/C/DN1/5634913"/>
        <s v="DAME/2012/C/DN1/5690325"/>
        <s v="DAME/2012/C/DN1/5703295"/>
        <s v="DAME/2012/C/DN2/5629431"/>
        <s v="DAME/2012/C/DN2/5636966"/>
        <s v="DAME/2012/C/DN2/5651657"/>
        <s v="DAME/2012/C/DN2/5658484"/>
        <s v="DAME/2012/C/DN2/5673357"/>
        <s v="DAME/2012/C/DN4/5660122"/>
        <s v="DAME/2012/C/DRK/5697902"/>
        <s v="DAST/2012/C/DM9/5686412"/>
        <s v="DAST/2012/C/DN1/5671932"/>
        <s v="DAST/2012/C/DN2/5662113"/>
        <s v="DBEN/2011/C/DM7/5600639"/>
        <s v="DBEN/2012/C/DM7/5621572"/>
        <s v="DBEN/2012/C/DN1/5680232"/>
        <s v="DBEN/2012/C/DN2/5617996"/>
        <s v="DCAS/2011/C/DN2/5511783"/>
        <s v="DCAS/2012/C/DN2/5623915"/>
        <s v="DCAS/2012/C/DN2/5625805"/>
        <s v="DCAS/2012/C/DN2/5646051"/>
        <s v="DCAS/2012/C/DN2/5652966"/>
        <s v="DCAS/2012/C/DN2/5663276"/>
        <s v="DCAS/2012/C/DN2/5681207"/>
        <s v="DCAS/2012/C/DRA/5693704"/>
        <s v="DCED/2011/C/DN1/5574336"/>
        <s v="DCED/2011/C/DN2/5589275"/>
        <s v="DCED/2011/C/DU1/5594367"/>
        <s v="DCED/2012/C/DN1/5645619"/>
        <s v="DCED/2012/C/DN1/5678177"/>
        <s v="DCED/2012/C/DN1/5686848"/>
        <s v="DCED/2012/C/DN1/5693718"/>
        <s v="DCED/2012/C/DN2/5607884"/>
        <s v="DCED/2012/C/DRD/5633875"/>
        <s v="DCOD/2011/C/001/ROW"/>
        <s v="DCOD/2011/C/DN1/5569475"/>
        <s v="DCOD/2012/C/DU1/5566878"/>
        <s v="DCOO/2011/C/DM6/5557568"/>
        <s v="DCOO/2012/C/DN1/5679766"/>
        <s v="DCOT/2012/C/DN2/5640890"/>
        <s v="DCRE/2012/C/DN1/5665487"/>
        <s v="DCRE/2012/C/DN1/5700654"/>
        <s v="DDAL/2011/C/DN1/5547124"/>
        <s v="DDAL/2012/C/DN1/5629319"/>
        <s v="DDAL/2012/C/DN2/5692798"/>
        <s v="DDAL/2012/C/DU1/5635232"/>
        <s v="DDOU/2010/C/DN3/5488625"/>
        <s v="DDOU/2011/C/DN1/5525492"/>
        <s v="DDOU/2011/C/DN1/5575124"/>
        <s v="DDOU/2011/C/DN1/5580829"/>
        <s v="DDOU/2011/C/DN2/5523681"/>
        <s v="DDOU/2011/C/DN2/5599267"/>
        <s v="DDOU/2012/C/813/5652242"/>
        <s v="DENT/2012/C/DN1/5622435"/>
        <s v="DEVA/2012/C/DN1/5670939"/>
        <s v="DEVA/2012/C/DN1/5692929"/>
        <s v="DEVA/2012/C/DN2/5673001"/>
        <s v="DEVA/2012/C/DN2/5682359"/>
        <s v="DGRA/2011/C/DN2/5600555"/>
        <s v="DGRA/2012/C/DM9/5662193"/>
        <s v="DGRA/2012/C/DN1/5667173"/>
        <s v="DGRA/2012/C/DN2/5638438"/>
        <s v="DGRA/2012/C/DN2/5660710"/>
        <s v="DGRA/2012/C/DN2/5671986"/>
        <s v="DGRA/2012/C/DN6/5640879"/>
        <s v="DGRA/2012/C/DU1/5630649"/>
        <s v="DJOR/2011/C/DM9/5567332"/>
        <s v="DJOR/2011/C/DM9/5589971"/>
        <s v="DJOR/2011/C/DN1/5567928"/>
        <s v="DJOR/2011/C/DN2/5572126"/>
        <s v="DJOR/2012/C/DN2/5620500"/>
        <s v="DJOR/2012/C/DN2/5631828"/>
        <s v="DJOR/2012/C/DN2/5633222"/>
        <s v="DJOR/2012/C/DN2/5637947"/>
        <s v="DJOR/2012/C/DN2/5671518"/>
        <s v="DJOR/2012/C/DN7/5693271"/>
        <s v="DJOR/2012/C/DN9/5697904"/>
        <s v="DJOR/2012/D/DNY/5638787"/>
        <s v="DKEM/2012/C/DM9/5687875"/>
        <s v="DKEM/2012/C/DM9/5691253"/>
        <s v="DKEM/2012/C/DN1/5696526"/>
        <s v="DKLA/2012/C/DM9/5697408"/>
        <s v="DLAR/2012/C/DN1/5606841"/>
        <s v="DLAR/2012/C/DN2/5622501"/>
        <s v="DLAR/2012/C/DN2/5631527"/>
        <s v="DLAY/2011/C/DM6/5222547"/>
        <s v="DLAY/2012/C/DM6/5655008"/>
        <s v="DLAY/2012/C/DM6/5655011"/>
        <s v="DLAY/2012/C/DN2/5655143"/>
        <s v="DLIN/2011/C/DM6/5550140"/>
        <s v="DLIN/2011/C/DRK/5598897"/>
        <s v="DLIN/2012/C/DN2/5606424"/>
        <s v="DLIN/2012/C/DRA/5591621"/>
        <s v="DLKT/2011/C/DN1/5574118"/>
        <s v="DMED/2010/C/DN4/5503867"/>
        <s v="DMED/2012/C/DM7/5627873"/>
        <s v="DMED/2012/C/DM7/5646836"/>
        <s v="DMED/2012/C/DM9/5629711"/>
        <s v="DMED/2012/C/DN2/5611405"/>
        <s v="DMED/2012/C/DN2/5631910"/>
        <s v="DMET/2012/C/DM1/5694019"/>
        <s v="DMET/2012/C/DM2/5675768"/>
        <s v="DMET/2012/C/DM6/5654144"/>
        <s v="DMET/2012/C/DM9/5657084"/>
        <s v="DMET/2012/C/DN2/5590417"/>
        <s v="DMET/2012/C/DRB/5685627"/>
        <s v="DMOA/2011/C/DRD/5582339"/>
        <s v="DMOA/2012/C/DN1/5629553"/>
        <s v="DMOA/2012/C/DN2/5643492"/>
        <s v="DMOA/2012/C/DN2/5655513"/>
        <s v="DMON/2012/C/DN1/5615909"/>
        <s v="DMON/2012/C/DN1/5654640"/>
        <s v="DMON/2012/C/DN1/5661965"/>
        <s v="DMON/2012/C/DN1/5664305"/>
        <s v="DMON/2012/C/DN2/5661980"/>
        <s v="DMON/2012/C/DN4/5694843"/>
        <s v="DMTS/2012/C/DM7/5678013"/>
        <s v="DMTS/2012/C/DM7/5683356"/>
        <s v="DOGD/2012/C/DM9/5648461"/>
        <s v="DOGD/2012/C/DM9/5663352"/>
        <s v="DOGD/2012/C/DN2/5628940"/>
        <s v="DOGD/2012/C/DN2/5641079"/>
        <s v="DOGD/2012/C/DN6/5627544"/>
        <s v="DPAR/2012/C/DN1/5669505"/>
        <s v="DPAR/2012/C/DN2/5646994"/>
        <s v="DPAR/2012/C/DN4/5644071"/>
        <s v="DPEN/2012/C/DN2/5658912"/>
        <s v="DPOR/2011/C/DM2/5591540"/>
        <s v="DPOR/2011/C/DM9/5598259"/>
        <s v="DPOR/2011/C/DN1/5523270"/>
        <s v="DPOR/2011/C/DN1/5606323"/>
        <s v="DPOR/2011/C/DN2/5554875"/>
        <s v="DPOR/2011/C/DN2/5562719"/>
        <s v="DPOR/2011/C/DN2/5588086"/>
        <s v="DPOR/2012/C/DM7/5607581"/>
        <s v="DPOR/2012/C/DM9/5607532"/>
        <s v="DPOR/2012/C/DN1/5685087"/>
        <s v="DPOR/2012/C/DN2/5616520"/>
        <s v="DPOR/2012/C/DN2/5617363"/>
        <s v="DPOR/2012/C/DN2/5632060"/>
        <s v="DPOR/2012/C/DRB/5624574"/>
        <s v="DPOR/2012/C/DRB/5624575"/>
        <s v="DPOR/2012/C/DRB/5703531"/>
        <s v="DPRC/2012/C/DM6/5576148"/>
        <s v="DPRC/2012/C/DN1/5666274"/>
        <s v="DPRC/2012/C/DN1/5686562"/>
        <s v="DPRC/2012/C/DN2/5648704"/>
        <s v="DPRC/2012/C/DN4/5685718"/>
        <s v="DPRN/2012/C/DN2/5643640"/>
        <s v="DRAW/2012/C/DN1/5676194"/>
        <s v="DRAW/2012/C/DN2/5634720"/>
        <s v="DROS/2012/C/DM6/5616355"/>
        <s v="DROS/2012/C/DM6/5620332"/>
        <s v="DROS/2012/C/DM6/5631211"/>
        <s v="DROS/2012/C/DM6/5631230"/>
        <s v="DROS/2012/C/DM6/5631839"/>
        <s v="DROS/2012/C/DM6/5631844"/>
        <s v="DROS/2012/C/DM6/5633193"/>
        <s v="DROS/2012/C/DM6/5651413"/>
        <s v="DROS/2012/C/DM6/5651414"/>
        <s v="DROS/2012/C/DM6/5651415"/>
        <s v="DROS/2012/C/DM6/5651417"/>
        <s v="DROS/2012/C/DM6/5651418"/>
        <s v="DROS/2012/C/DM6/5651420"/>
        <s v="DROS/2012/C/DM6/5651421"/>
        <s v="DROS/2012/C/DM6/5652180"/>
        <s v="DROS/2012/C/DM9/5652078"/>
        <s v="DROS/2012/C/DM9/5682522"/>
        <s v="DROS/2012/C/DN1/5686690"/>
        <s v="DROS/2012/C/DN2/5690019"/>
        <s v="DSHE/2012/C/DM9/5695621"/>
        <s v="DSHE/2012/C/DN1/5653788"/>
        <s v="DSHE/2012/C/DN1/5655585"/>
        <s v="DSHE/2012/C/DN2/5654393"/>
        <s v="DSMI/2011/C/DN1/5648909"/>
        <s v="DSMI/2012/C/DN1/5673781"/>
        <s v="DSMI/2012/C/DN2/5646708"/>
        <s v="DSUN/2011/C/DM6/5591786"/>
        <s v="DSUN/2011/C/DN2/5563243"/>
        <s v="DSUN/2012/C/DN1/5600645"/>
        <s v="DSUN/2012/C/DN2/5589908"/>
        <s v="DTOO/2012/C/DM9/5661297"/>
        <s v="DTOO/2012/C/DM9/5696052"/>
        <s v="DTOO/2012/C/DN1/5655167"/>
        <s v="DTOO/2012/C/DN2/5667535"/>
        <s v="DTOO/2012/C/DN4/5663619"/>
        <s v="DTOO/2012/D/DNY/5649105"/>
        <s v="DWAL/2011/C/DN1/5569951"/>
        <s v="DWAL/2012/C/DM6/5624050"/>
        <s v="DWAL/2012/C/DN2/5587194"/>
        <s v="DWAL/2012/C/DRC/5701663"/>
        <s v="DWOR/2011/C/DM6/5575992"/>
        <s v="DWOR/2012/C/DM9/5695099"/>
        <s v="DWOR/2012/C/DN1/5512220"/>
        <s v="DWOR/2012/C/DN1/5653824"/>
        <s v="DWOR/2012/C/DN3/5623838"/>
        <s v="DWOR/2012/C/DN4/5660827"/>
        <s v="DWYO/2011/C/005/10043209"/>
        <s v="DYAK/2012/C/DM6/5618227"/>
        <s v="DYAK/2012/C/DM6/5624798"/>
        <s v="DYAK/2012/C/DN1/5656913"/>
        <s v="DYAK/2012/C/DN2/5588675"/>
        <s v="DYAK/2012/C/DN2/5603956"/>
        <s v="DZME/2012/C/DR2/10046795"/>
        <s v="TALB/2012/C/TM9/5634132"/>
        <s v="TBEN/2011/C/004/5591942"/>
        <s v="TBEN/2011/C/004/5592988"/>
        <s v="TBEN/2011/C/004/5593022"/>
        <s v="TBEN/2011/C/005/5607587"/>
        <s v="TMET/2012/C/003/5619144"/>
        <s v="TMET/2012/C/003/5627744"/>
        <s v="TPRC/2009/C/003/10041824"/>
        <s v="TPRC/2009/C/003/10045029"/>
        <s v="TREX/2008/C/001/10045549"/>
        <s v="TREX/2008/C/001/WSIDECOM"/>
        <s v="TWYO/2011/C/002/10043683"/>
        <s v="TWYO/2011/C/002/10045724"/>
        <s v="SNAU/2009/C/071"/>
        <s v="DALB/2011/C/DN2/5527642"/>
        <s v="DALB/2011/C/DN2/5563489"/>
        <s v="DALB/2012/C/DM7/5596572"/>
        <s v="DALB/2012/C/DM9/5667803"/>
        <s v="DALB/2012/C/DN1/5643311"/>
        <s v="DALB/2012/C/DN2/5616819"/>
        <s v="DALB/2012/C/DN2/5622079"/>
        <s v="DALB/2012/C/DN2/5646142"/>
        <s v="DALB/2012/C/DN2/5686863"/>
        <s v="DALB/2012/C/DN2/5693303"/>
        <s v="DALB/2012/C/DN2/5699241"/>
        <s v="DAME/2012/C/DM9/5637648"/>
        <s v="DAME/2012/C/DM9/5651279"/>
        <s v="DAME/2012/C/DM9/5668406"/>
        <s v="DAME/2012/C/DM9/5668489"/>
        <s v="DAME/2012/C/DM9/5692163"/>
        <s v="DAME/2012/C/DN1/5658775"/>
        <s v="DAME/2012/C/DN1/5669910"/>
        <s v="DAME/2012/C/DN1/5694442"/>
        <s v="DAME/2012/C/DN2/5638793"/>
        <s v="DAME/2012/C/DN2/5646391"/>
        <s v="DAME/2012/C/DN2/5650537"/>
        <s v="DAME/2012/C/DN2/5663840"/>
        <s v="DAME/2012/C/DN2/5679889"/>
        <s v="DAME/2012/C/DN2/5683397"/>
        <s v="DAME/2012/C/DN2/5696045"/>
        <s v="DAME/2012/C/DN2/5698080"/>
        <s v="DAME/2012/C/DN2/5701986"/>
        <s v="DAME/2012/C/DN3/5607643"/>
        <s v="DAME/2012/C/DNT/5653859"/>
        <s v="DAME/2012/C/DRK/5703312"/>
        <s v="DAST/2012/C/DM7/5661363"/>
        <s v="DAST/2012/C/DN2/5615328"/>
        <s v="DCAS/2011/C/DN2/5599226"/>
        <s v="DCAS/2011/C/DRK/5458149"/>
        <s v="DCAS/2012/C/DN2/5648958"/>
        <s v="DCAS/2012/C/DN2/5662368"/>
        <s v="DCAS/2012/C/DN2/5665466"/>
        <s v="DCAS/2012/C/DRC/5682564"/>
        <s v="DCAS/2012/C/DRC/5684849"/>
        <s v="DCAS/2012/C/DRC/5685756"/>
        <s v="DCAS/2012/C/DRC/5686375"/>
        <s v="DCAS/2012/C/DRC/5694819"/>
        <s v="DCAS/2012/C/DRC/5699618"/>
        <s v="DCAS/2012/C/DRI/5708679"/>
        <s v="DCED/2012/C/DN1/5677497"/>
        <s v="DCOO/2012/C/DN1/5702955"/>
        <s v="DCRE/2012/C/DN1/5705666"/>
        <s v="DCRE/2012/C/DN2/5607261"/>
        <s v="DCRE/2012/C/DN2/5647910"/>
        <s v="DDAL/2012/C/DN1/5708701"/>
        <s v="DDAL/2012/C/DRD/5667798"/>
        <s v="DDOU/2011/C/001/ESA"/>
        <s v="DDOU/2011/C/DN3/5528332"/>
        <s v="DDOU/2011/C/DN4/5528341"/>
        <s v="DDOU/2012/C/DN1/5631119"/>
        <s v="DDOU/2012/C/DN2/5608584"/>
        <s v="DDOU/2012/C/DN3/5622174"/>
        <s v="DEVA/2012/C/DM9/5667377"/>
        <s v="DEVA/2012/C/DM9/5667379"/>
        <s v="DEVA/2012/C/DN1/5644290"/>
        <s v="DEVA/2012/C/DN1/5644898"/>
        <s v="DEVA/2012/C/DN1/5657444"/>
        <s v="DEVA/2012/C/DN1/5666957"/>
        <s v="DEVA/2012/C/DN1/5675785"/>
        <s v="DEVA/2012/C/DN1/5677268"/>
        <s v="DEVA/2012/C/DN1/5712679"/>
        <s v="DEVA/2012/C/DN2/5661487"/>
        <s v="DEVA/2012/C/DN2/5662913"/>
        <s v="DEVA/2012/C/DN2/5663300"/>
        <s v="DEVA/2012/C/DN2/5677536"/>
        <s v="DEVA/2012/C/DN2/5710009"/>
        <s v="DEVA/2012/C/DN6/5663079"/>
        <s v="DEVA/2012/C/DN6/5709439"/>
        <s v="DEVA/2012/C/DRA/5633203"/>
        <s v="DGRA/2011/C/DN2/5601601"/>
        <s v="DGRA/2012/C/DM7/5696864"/>
        <s v="DGRA/2012/C/DN1/5657804"/>
        <s v="DGRA/2012/C/DN1/5673632"/>
        <s v="DGRA/2012/C/DN1/5679558"/>
        <s v="DGRA/2012/C/DN4/5676357"/>
        <s v="DHOO/2012/C/DM6/5670214"/>
        <s v="DHOO/2012/C/DN2/5707770"/>
        <s v="DHOO/2012/C/DN2/5712127"/>
        <s v="DJOR/2010/C/DN6/5471064"/>
        <s v="DJOR/2010/C/DN6/5504328"/>
        <s v="DJOR/2011/C/DM2/5584423"/>
        <s v="DJOR/2011/C/DRI/5583132"/>
        <s v="DJOR/2012/C/DM2/5614333"/>
        <s v="DJOR/2012/C/DM9/5649131"/>
        <s v="DJOR/2012/C/DM9/5705938"/>
        <s v="DJOR/2012/C/DN2/5616805"/>
        <s v="DJOR/2012/C/DN2/5616821"/>
        <s v="DJOR/2012/C/DN2/5629058"/>
        <s v="DJOR/2012/C/DN7/5658614"/>
        <s v="DJOR/2012/C/DRB/5640085"/>
        <s v="DKEM/2011/C/DN2/5553849"/>
        <s v="DKEM/2012/C/DM9/5648879"/>
        <s v="DKEM/2012/C/DN1/5635811"/>
        <s v="DKEM/2012/C/DN1/5674649"/>
        <s v="DKEM/2012/C/DN2/5628112"/>
        <s v="DKEM/2012/C/DN2/5645813"/>
        <s v="DKEM/2012/C/DN2/5693997"/>
        <s v="DKEM/2012/C/DN2/5702611"/>
        <s v="DKEM/2012/C/DN4/5662900"/>
        <s v="DKLA/2011/C/DN1/5583324"/>
        <s v="DKLA/2012/C/DM7/5691697"/>
        <s v="DKLA/2012/C/DM7/5705340"/>
        <s v="DKLA/2012/C/DN1/5693453"/>
        <s v="DKLA/2012/C/DN2/5589154"/>
        <s v="DLAR/2012/C/DN2/5625609"/>
        <s v="DLAY/2011/C/DN6/5559292"/>
        <s v="DLKT/2011/C/DN1/5565746"/>
        <s v="DLKT/2011/C/DN2/5569468"/>
        <s v="DLKT/2012/C/DN1/5641709"/>
        <s v="DLKT/2012/C/DN1/5678225"/>
        <s v="DLKT/2012/C/DN2/5631872"/>
        <s v="DMED/2011/C/DM7/5520043"/>
        <s v="DMED/2011/C/DM9/10044121"/>
        <s v="DMED/2012/C/DM2/5697969"/>
        <s v="DMED/2012/C/DN1/5634969"/>
        <s v="DMED/2012/C/DN1/5651862"/>
        <s v="DMED/2012/C/DN1/5660740"/>
        <s v="DMED/2012/C/DN1/5677283"/>
        <s v="DMED/2012/C/DN1/5691114"/>
        <s v="DMED/2012/C/DN2/5639991"/>
        <s v="DMET/2011/C/DM9/5586383"/>
        <s v="DMET/2011/C/DN2/5560389"/>
        <s v="DMET/2012/C/DM9/5603433"/>
        <s v="DMET/2012/C/DM9/5643684"/>
        <s v="DMET/2012/C/DN1/5663610"/>
        <s v="DMET/2012/C/DN2/5614684"/>
        <s v="DMET/2012/C/DN2/5631023"/>
        <s v="DMET/2012/C/DN2/5631025"/>
        <s v="DMET/2012/C/DN2/5663786"/>
        <s v="DMET/2012/C/DN2/5692578"/>
        <s v="DMET/2012/C/DRB/5667283"/>
        <s v="DMET/2012/C/DRC/5634168"/>
        <s v="DMET/2012/C/DRD/5658892"/>
        <s v="DMOA/2012/C/DN1/5680996"/>
        <s v="DMON/2012/C/DM9/5676148"/>
        <s v="DMON/2012/C/DMR/5632301"/>
        <s v="DMON/2012/C/DN1/5639367"/>
        <s v="DMON/2012/C/DN1/5646972"/>
        <s v="DMON/2012/C/DN1/5656787"/>
        <s v="DMON/2012/C/DN1/5675636"/>
        <s v="DMON/2012/C/DN1/5703555"/>
        <s v="DMON/2012/C/DU1/5705352"/>
        <s v="DMTS/2012/C/DM7/5690630"/>
        <s v="DMTS/2012/C/DU1/5639693"/>
        <s v="DOGD/2011/C/DM6/5616766"/>
        <s v="DOGD/2011/C/DN1/5673631"/>
        <s v="DOGD/2012/C/DM7/5548723"/>
        <s v="DOGD/2012/C/DM9/5669407"/>
        <s v="DOGD/2012/C/DN1/5637897"/>
        <s v="DOGD/2012/C/DN1/5670169"/>
        <s v="DOGD/2012/C/DN2/5674758"/>
        <s v="DOGD/2012/C/DRD/5705600"/>
        <s v="DPAR/2012/C/DM9/5696285"/>
        <s v="DPAR/2012/C/DN2/5702925"/>
        <s v="DPAR/2012/C/DU1/5704007"/>
        <s v="DPEN/2012/C/DN2/5645635"/>
        <s v="DPIN/2010/C/002/10040197"/>
        <s v="DPIN/2011/C/DN1/5574535"/>
        <s v="DPIN/2011/C/DN1/5582523"/>
        <s v="DPIN/2011/C/DN1/5589232"/>
        <s v="DPIN/2011/C/DN1/5595103"/>
        <s v="DPIN/2011/C/DN2/5580983"/>
        <s v="DPIN/2012/C/DM9/5660160"/>
        <s v="DPIN/2012/C/DN1/5612966"/>
        <s v="DPIN/2012/C/DN1/5613755"/>
        <s v="DPIN/2012/C/DN1/5646582"/>
        <s v="DPIN/2012/C/DN1/5651338"/>
        <s v="DPIN/2012/C/DN2/5592088"/>
        <s v="DPIN/2012/C/DN2/5616732"/>
        <s v="DPIN/2012/C/DN2/5628147"/>
        <s v="DPIN/2012/C/DN2/5673740"/>
        <s v="DPIN/2012/C/DN2/5703366"/>
        <s v="DPOR/2012/C/DM6/5502897"/>
        <s v="DPRC/2011/C/DM7/5590251"/>
        <s v="DPRC/2012/C/DN1/5684999"/>
        <s v="DPRC/2012/C/DN1/5686300"/>
        <s v="DPRC/2012/C/DUA/5626438"/>
        <s v="DPRC/2012/C/DUA/5626447"/>
        <s v="DPRE/2012/C/DM9/5702857"/>
        <s v="DPRE/2012/C/DN2/5694774"/>
        <s v="DRIC/2012/C/DM1/5691708"/>
        <s v="DRIC/2012/C/DM9/5694492"/>
        <s v="DRIC/2012/C/DN1/5673164"/>
        <s v="DRIC/2012/C/DN1/5677349"/>
        <s v="DRIC/2012/C/DN2/5604336"/>
        <s v="DRIC/2012/C/DN4/5674455"/>
        <s v="DRIV/2012/C/DN1/5659209"/>
        <s v="DROC/2011/C/001/ESA"/>
        <s v="DROC/2012/C/DN1/5633346"/>
        <s v="DROC/2012/C/DRA/5604169"/>
        <s v="DROS/2010/C/001/10040283"/>
        <s v="DROS/2011/C/DM7/5580910"/>
        <s v="DROS/2012/C/DM4/5699102"/>
        <s v="DROS/2012/C/DM6/5709733"/>
        <s v="DROS/2012/C/DM6/5709736"/>
        <s v="DROS/2012/C/DM9/5708358"/>
        <s v="DROS/2012/C/DN1/5667316"/>
        <s v="DROS/2012/C/DN1/5693388"/>
        <s v="DROS/2012/C/DN2/5702083"/>
        <s v="DROS/2012/C/DN2/5702105"/>
        <s v="DROS/2012/C/DRA/5640318"/>
        <s v="DROS/2012/C/DRC/5605041"/>
        <s v="DSHE/2012/C/DM9/5704111"/>
        <s v="DSHE/2012/C/DN2/5664692"/>
        <s v="DSHE/2012/C/DN2/5680898"/>
        <s v="DSHE/2012/C/DN2/5697736"/>
        <s v="DSMI/2012/C/DN1/5690642"/>
        <s v="DSMI/2012/C/DN4/5691010"/>
        <s v="DSTA/2012/C/DN1/5649138"/>
        <s v="DSTA/2012/C/DN1/5674546"/>
        <s v="DSUN/2012/C/DM9/5644126"/>
        <s v="DSUN/2012/C/DN1/5632588"/>
        <s v="DTOO/2012/C/DN1/5656153"/>
        <s v="DTRE/2012/C/DM2/5711644"/>
        <s v="DTRE/2012/C/DN1/5651637"/>
        <s v="DVER/2012/C/DM9/5672686"/>
        <s v="DWAL/2012/C/DM9/5633314"/>
        <s v="DWAL/2012/C/DM9/5646530"/>
        <s v="DWAL/2012/C/DN2/5615412"/>
        <s v="DWAL/2012/C/DN2/5667771"/>
        <s v="DWAL/2012/C/DRK/5676116"/>
        <s v="DWOR/2011/C/DM6/5572850"/>
        <s v="DWOR/2012/C/DN2/5617825"/>
        <s v="DWOR/2012/C/DN3/5697822"/>
        <s v="DYAK/2011/C/DN1/5593656"/>
        <s v="DYAK/2011/C/DN2/5575414"/>
        <s v="DYAK/2012/C/DM1/5634093"/>
        <s v="DYAK/2012/C/DM9/5632304"/>
        <s v="DYAK/2012/C/DN1/5631166"/>
        <s v="DYAK/2012/C/DN1/5638701"/>
        <s v="DYAK/2012/C/DN1/5641632"/>
        <s v="DYAK/2012/C/DN1/5669174"/>
        <s v="DYAK/2012/C/DN4/5625561"/>
        <s v="DYAK/2012/C/DRK/5640992"/>
        <s v="DYRE/2011/C/812/5524872"/>
        <s v="DYRE/2011/C/DRC/5454020"/>
        <s v="DYRE/2012/C/DRC/5605930"/>
        <s v="DYRE/2012/C/DRC/5605966"/>
        <s v="DYRE/2012/C/DRC/5637513"/>
        <s v="DYRE/2012/C/DRC/5637720"/>
        <s v="DYRE/2012/C/DRC/5638755"/>
        <s v="DYRE/2012/C/DRC/5638757"/>
        <s v="DYRE/2012/C/DRC/5643479"/>
        <s v="DYRE/2012/C/DRC/5647975"/>
        <s v="DZJV/2012/C/DR6/10047239"/>
        <s v="DZYA/2012/C/DM9/10046394"/>
        <s v="TAME/2010/C/003/10041804"/>
        <s v="TBEN/2011/C/005/5591573"/>
        <s v="TJOR/2011/C/003/5509594"/>
        <s v="TMET/2011/C/005/ESA"/>
        <s v="TMET/2012/C/TU3/5618602"/>
        <s v="TOGD/2008/C/LU3/10036972"/>
        <s v="TPEN/2012/C/TRI/5690639"/>
        <s v="TPRC/2012/C/TRI/5650049"/>
        <s v="TWAL/2012/C/TRF/5692055"/>
        <s v="TYAK/2012/C/TRE/5624940"/>
        <s v="TYAK/2012/C/TRE/5624941"/>
        <s v="TZRS/2010/C/001/10039569"/>
        <s v="TZYR/2011/C/TR1/10044830"/>
        <s v="CGEN/2010/C/004"/>
        <s v="SCAR/2011/C/026"/>
        <s v="SCAR/2011/C/028"/>
        <s v="SCAR/2011/C/001"/>
        <s v="CPRY/2011/C/007/329401WO"/>
        <s v="CPRY/2012/C/001/330099"/>
        <s v="CPRY/2012/C/001/330210"/>
        <s v="CPRY/2012/C/001/330324"/>
        <s v="CPRY/2012/C/001/330448"/>
        <s v="CPRY/2012/C/002/330305"/>
        <s v="CPRY/2012/C/003/330187"/>
        <s v="DALB/2010/C/002/10040586"/>
        <s v="DALB/2011/C/DM6/5534196"/>
        <s v="DALB/2011/C/DN1/5594922"/>
        <s v="DALB/2012/C/DM6/5591914"/>
        <s v="DALB/2012/C/DN1/5642496"/>
        <s v="DALB/2012/C/DN3/5703356"/>
        <s v="DALB/2012/C/DN6/5644201"/>
        <s v="DALT/2012/C/DM9/5672852"/>
        <s v="DAME/2012/C/DM9/5692057"/>
        <s v="DAME/2012/C/DN1/5671581"/>
        <s v="DAME/2012/C/DN1/5685136"/>
        <s v="DAME/2012/C/DN2/5666843"/>
        <s v="DAME/2012/C/DN2/5687096"/>
        <s v="DAME/2012/C/DN2/5694781"/>
        <s v="DAME/2013/C/DM9/5718870"/>
        <s v="DAME/2013/C/DM9/5721134"/>
        <s v="DAME/2013/C/DM9/5726257"/>
        <s v="DBEN/2013/C/DN7/5708706"/>
        <s v="DCAS/2010/C/DM9/5421433"/>
        <s v="DCAS/2011/C/DM9/5546016"/>
        <s v="DCAS/2012/C/DM2/5720275"/>
        <s v="DCAS/2012/C/DM9/5658845"/>
        <s v="DCAS/2012/C/DM9/5686303"/>
        <s v="DCAS/2012/C/DN1/5590337"/>
        <s v="DCAS/2012/C/DN1/5622517"/>
        <s v="DCAS/2012/C/DN1/5623599"/>
        <s v="DCAS/2012/C/DN1/5632461"/>
        <s v="DCAS/2012/C/DN1/5645116"/>
        <s v="DCAS/2012/C/DN1/5669303"/>
        <s v="DCAS/2012/C/DN2/5645968"/>
        <s v="DCAS/2012/C/DN2/5646846"/>
        <s v="DCAS/2012/C/DN2/5653234"/>
        <s v="DCAS/2012/C/DN2/5681083"/>
        <s v="DCAS/2012/C/DN3/5708224"/>
        <s v="DCAS/2012/C/DN4/5633608"/>
        <s v="DCAS/2012/C/DN6/5637567"/>
        <s v="DCAS/2012/C/DRB/5665353"/>
        <s v="DCAS/2012/C/DRD/5638080"/>
        <s v="DCED/2012/C/DN1/5642778"/>
        <s v="DCED/2012/C/DN1/5692197"/>
        <s v="DCED/2012/C/DN2/5679244"/>
        <s v="DCED/2012/C/DN2/5684607"/>
        <s v="DCED/2012/C/DN3/5672665"/>
        <s v="DCED/2012/C/DN3/5683569"/>
        <s v="DCED/2012/C/DN4/5690846"/>
        <s v="DCED/2012/C/DRC/5696574"/>
        <s v="DCOD/2011/C/001/ESA"/>
        <s v="DCOD/2012/C/DU1/5601122"/>
        <s v="DCOT/2012/C/DN2/5650446"/>
        <s v="DDAL/2012/C/DN1/5637356"/>
        <s v="DDAL/2012/C/DN1/5643537"/>
        <s v="DDAL/2012/C/DN2/5643504"/>
        <s v="DDOU/2011/C/DN3/5528323"/>
        <s v="DDOU/2011/C/DN3/5568246"/>
        <s v="DDOU/2011/C/DN3/5577430"/>
        <s v="DDOU/2011/C/DN4/5515401"/>
        <s v="DDOU/2012/C/DN1/5648953"/>
        <s v="DDOU/2012/C/DN1/5665268"/>
        <s v="DDOU/2012/C/DN1/5668182"/>
        <s v="DDOU/2012/C/DN4/5630151"/>
        <s v="DDOU/2012/C/DN4/5691573"/>
        <s v="DEVA/2012/C/DN1/5685478"/>
        <s v="DEVA/2012/C/DN1/5710966"/>
        <s v="DEVA/2012/C/DN2/5653874"/>
        <s v="DEVA/2012/C/DN2/5653878"/>
        <s v="DEVA/2012/C/DN2/5686847"/>
        <s v="DEVA/2012/C/DN2/5691754"/>
        <s v="DEVA/2012/C/DN2/5714010"/>
        <s v="DGRA/2012/C/DM4/5652906"/>
        <s v="DGRA/2012/C/DM6/5716538"/>
        <s v="DGRA/2012/C/DN1/5675261"/>
        <s v="DGRA/2012/C/DN1/5720481"/>
        <s v="DGRA/2012/C/DN2/5624424"/>
        <s v="DHOO/2012/C/DN1/5643255"/>
        <s v="DJOR/2011/C/005/ESA"/>
        <s v="DJOR/2011/C/DM2/5548021"/>
        <s v="DJOR/2011/C/DM2/5561533"/>
        <s v="DJOR/2011/C/DM9/5533292"/>
        <s v="DJOR/2011/C/DM9/5546336"/>
        <s v="DJOR/2011/C/DM9/5558790"/>
        <s v="DJOR/2011/C/DN6/5518534"/>
        <s v="DJOR/2012/C/DM2/5601647"/>
        <s v="DJOR/2012/C/DM2/5663252"/>
        <s v="DJOR/2012/C/DM6/5579649"/>
        <s v="DJOR/2012/C/DM9/5635671"/>
        <s v="DJOR/2012/C/DM9/5635884"/>
        <s v="DJOR/2012/C/DM9/5641563"/>
        <s v="DJOR/2012/C/DM9/5655561"/>
        <s v="DJOR/2012/C/DM9/5707065"/>
        <s v="DJOR/2012/C/DN1/5628625"/>
        <s v="DJOR/2012/C/DN1/5636236"/>
        <s v="DJOR/2012/C/DN2/5624576"/>
        <s v="DJOR/2012/C/DN2/5624583"/>
        <s v="DJOR/2012/C/DN2/5625718"/>
        <s v="DJOR/2012/C/DN2/5626856"/>
        <s v="DJOR/2012/C/DN2/5630759"/>
        <s v="DJOR/2012/C/DN2/5635755"/>
        <s v="DJOR/2012/C/DN2/5637656"/>
        <s v="DJOR/2012/C/DN2/5637967"/>
        <s v="DJOR/2012/C/DN2/5638099"/>
        <s v="DJOR/2012/C/DN2/5644774"/>
        <s v="DJOR/2012/C/DN2/5664328"/>
        <s v="DJOR/2012/C/DN2/5667913"/>
        <s v="DJOR/2012/C/DN2/5694319"/>
        <s v="DJOR/2012/C/DRB/5710866"/>
        <s v="DJOR/2012/C/DRI/5711037"/>
        <s v="DKEM/2012/C/DM9/5687582"/>
        <s v="DKEM/2012/C/DN2/5659634"/>
        <s v="DKEM/2012/C/DU1/5624073"/>
        <s v="DKLA/2012/C/DM7/5649838"/>
        <s v="DLAR/2012/C/DN2/5635016"/>
        <s v="DLAY/2012/C/DN1/5653038"/>
        <s v="DLKT/2011/C/DRC/5522586"/>
        <s v="DLKT/2012/C/DM6/5667106"/>
        <s v="DLKT/2012/C/DN1/5655049"/>
        <s v="DLKT/2012/C/DN2/5701459"/>
        <s v="DLKT/2012/C/DN6/5701583"/>
        <s v="DMED/2011/C/DU1/5569298"/>
        <s v="DMED/2012/C/DM9/5633235"/>
        <s v="DMED/2012/C/DN1/5703795"/>
        <s v="DMED/2012/C/DN2/5620561"/>
        <s v="DMED/2012/C/DRC/5686879"/>
        <s v="DMED/2012/C/DRI/5713371"/>
        <s v="DMED/2012/C/DRK/5697482"/>
        <s v="DMET/2010/C/003/10039947"/>
        <s v="DMET/2011/C/DM9/5601182"/>
        <s v="DMET/2012/C/DM2/5664101"/>
        <s v="DMET/2012/C/DM9/5616614"/>
        <s v="DMET/2012/C/DM9/5635430"/>
        <s v="DMET/2012/C/DM9/5649073"/>
        <s v="DMET/2012/C/DM9/5655801"/>
        <s v="DMET/2012/C/DN1/5642215"/>
        <s v="DMET/2012/C/DN1/5647417"/>
        <s v="DMET/2012/C/DN1/5653040"/>
        <s v="DMET/2012/C/DN1/5679261"/>
        <s v="DMET/2012/C/DN1/5708110"/>
        <s v="DMET/2012/C/DN2/5631167"/>
        <s v="DMET/2012/C/DN2/5633439"/>
        <s v="DMET/2012/C/DN2/5642562"/>
        <s v="DMET/2012/C/DN2/5642809"/>
        <s v="DMET/2012/C/DN2/5646810"/>
        <s v="DMET/2012/C/DN2/5653201"/>
        <s v="DMET/2012/C/DN2/5661943"/>
        <s v="DMET/2012/C/DN6/5646167"/>
        <s v="DMET/2012/C/DN7/5694579"/>
        <s v="DMOA/2012/C/DN1/5576715"/>
        <s v="DMOA/2012/C/DN1/5675007"/>
        <s v="DMOA/2012/C/DN2/5675005"/>
        <s v="DMOA/2012/C/DN2/5685326"/>
        <s v="DMOA/2012/C/DN2/5687288"/>
        <s v="DMOA/2012/C/DN3/5661149"/>
        <s v="DMON/2012/C/DN1/5684073"/>
        <s v="DMON/2012/C/DN2/5717881"/>
        <s v="DMON/2012/C/DRK/5711507"/>
        <s v="DOGD/2012/C/DM9/5653425"/>
        <s v="DOGD/2012/C/DM9/5689759"/>
        <s v="DOGD/2012/C/DN1/5625848"/>
        <s v="DOGD/2012/C/DN1/5655227"/>
        <s v="DOGD/2012/C/DN1/5670732"/>
        <s v="DOGD/2012/C/DN1/5675732"/>
        <s v="DOGD/2012/C/DN1/5679449"/>
        <s v="DOGD/2012/C/DN1/5696159"/>
        <s v="DOGD/2012/C/DN2/5639513"/>
        <s v="DOGD/2012/C/DN2/5650038"/>
        <s v="DOGD/2012/C/DN2/5686637"/>
        <s v="DOGD/2012/C/DN2/5697299"/>
        <s v="DPAR/2012/C/DU1/5717206"/>
        <s v="DPEN/2012/C/DN2/5674662"/>
        <s v="DPIN/2011/C/DN4/5570446"/>
        <s v="DPIN/2012/C/DM9/5675862"/>
        <s v="DPOR/2012/C/DM9/5642979"/>
        <s v="DPOR/2012/C/DN1/5628957"/>
        <s v="DPOR/2012/C/DN2/5627265"/>
        <s v="DPOR/2012/C/DNT/5634989"/>
        <s v="DPRC/2012/C/DM1/5681665"/>
        <s v="DPRC/2012/C/DM9/5680575"/>
        <s v="DPRC/2012/C/DN1/5673795"/>
        <s v="DPRC/2012/C/DN1/5688131"/>
        <s v="DRAW/2012/C/DN2/5648663"/>
        <s v="DRIC/2012/C/DN1/5645199"/>
        <s v="DRIC/2012/C/DN2/5658244"/>
        <s v="DRIC/2012/C/DN2/5686611"/>
        <s v="DRIV/2012/C/DRK/5645411"/>
        <s v="DROC/2012/C/DRB/5639570"/>
        <s v="DROS/2012/C/DM6/5631197"/>
        <s v="DROS/2012/C/DM9/5646368"/>
        <s v="DROS/2012/C/DN1/5618566"/>
        <s v="DROS/2012/C/DN1/5675787"/>
        <s v="DROS/2012/C/DN2/5666102"/>
        <s v="DROS/2012/C/DN2/5669264"/>
        <s v="DROS/2012/C/DN2/5711162"/>
        <s v="DROS/2012/C/DRA/5640623"/>
        <s v="DROS/2012/C/DRD/5631744"/>
        <s v="DROS/2012/C/DRD/5634192"/>
        <s v="DROS/2012/C/DRD/5635762"/>
        <s v="DROS/2012/C/DRD/5636217"/>
        <s v="DROS/2012/C/DRD/5637979"/>
        <s v="DROS/2012/C/DRD/5638956"/>
        <s v="DROS/2013/C/DN2/5721782"/>
        <s v="DSHE/2012/C/DN2/5656107"/>
        <s v="DSTA/2011/C/DM6/5304725"/>
        <s v="DSUN/2012/C/DRI/5700016"/>
        <s v="DSYS/2007/C/806/PEMITCH"/>
        <s v="DSYS/2007/C/806/PPCBGHIL"/>
        <s v="DSYS/2007/C/806/RMPABPK"/>
        <s v="DSYS/2007/C/806/RMPBGHL"/>
        <s v="DSYS/2007/C/806/RMPBLOF1"/>
        <s v="DSYS/2007/C/806/RMPCLAY"/>
        <s v="DSYS/2007/C/806/RMPEPHR"/>
        <s v="DSYS/2007/C/806/RMPEPHR1"/>
        <s v="DSYS/2007/C/806/RMPLVMC1"/>
        <s v="DSYS/2007/C/806/RMPLWPK1"/>
        <s v="DSYS/2007/C/806/RMPMNAR"/>
        <s v="DSYS/2007/C/806/RMPNWHR1"/>
        <s v="DTOO/2012/C/DM9/5660892"/>
        <s v="DTOO/2012/C/DM9/5660922"/>
        <s v="DTOO/2012/C/DN1/5663903"/>
        <s v="DTOO/2012/C/DN1/5670644"/>
        <s v="DTOO/2012/C/DN1/5673358"/>
        <s v="DTOO/2012/D/DNY/5684014"/>
        <s v="DVER/2012/C/DN1/5626441"/>
        <s v="DWAL/2012/C/DN1/5663509"/>
        <s v="DWAL/2012/C/DN1/5669968"/>
        <s v="DWAL/2012/C/DN1/5683546"/>
        <s v="DWAL/2012/C/DN2/5672241"/>
        <s v="DWAL/2012/C/DRC/5715781"/>
        <s v="DWOR/2012/C/DN3/5696037"/>
        <s v="DYAK/2012/C/DM9/5660164"/>
        <s v="DYRE/2010/C/DRC/5401772"/>
        <s v="DYRE/2011/C/DRD/5495830"/>
        <s v="DYRE/2011/C/DRK/5593518"/>
        <s v="DYRE/2012/C/DN1/5607638"/>
        <s v="DYRE/2012/C/DN1/5646561"/>
        <s v="DYRE/2012/C/DN2/5641236"/>
        <s v="DYRE/2012/C/DN2/5677079"/>
        <s v="DYRE/2012/C/DN7/5623879"/>
        <s v="DYRE/2012/C/DNT/5661448"/>
        <s v="DZOG/2011/C/002/5616993"/>
        <s v="DZPO/2011/C/004/10044624"/>
        <s v="DZPO/2011/C/004/10044626"/>
        <s v="DZPO/2012/C/DR2/10046680"/>
        <s v="DZSL/2006/D/017/WRITEOFF"/>
        <s v="PDIT/2011/C/007/CAP"/>
        <s v="TGRA/2011/C/005/10043977"/>
        <s v="TMET/2012/C/003/5625987"/>
        <s v="TPRC/2011/C/001/10045080"/>
        <s v="TPRC/2011/C/001/10045201"/>
        <s v="TUTH/2011/C/001/10044635"/>
        <s v="TUTH/2011/C/001/LAND"/>
        <s v="TZWA/2010/C/001/10041502"/>
        <s v="OCCK/2012/C/100"/>
        <s v="HLEW/2008/C/010/013"/>
        <s v="DALB/2012/C/DN2/5624514"/>
        <s v="DALB/2012/C/DN2/5655698"/>
        <s v="DALB/2012/C/DN2/5686743"/>
        <s v="DALB/2012/C/DN2/5726693"/>
        <s v="DAME/2011/C/DM1/5604576"/>
        <s v="DAME/2011/C/DN2/5558094"/>
        <s v="DAME/2012/C/DM1/5657123"/>
        <s v="DAME/2012/C/DM6/5591210"/>
        <s v="DAME/2012/C/DM9/5618833"/>
        <s v="DAME/2012/C/DM9/5700836"/>
        <s v="DAME/2012/C/DM9/5707342"/>
        <s v="DAME/2012/C/DN1/5681991"/>
        <s v="DAME/2012/C/DN2/5672787"/>
        <s v="DAME/2012/C/DN2/5703564"/>
        <s v="DAME/2012/C/DN6/5638533"/>
        <s v="DAME/2012/C/DRI/5725546"/>
        <s v="DAME/2013/C/DN2/5722061"/>
        <s v="DAST/2012/C/DM9/5568681"/>
        <s v="DAST/2012/C/DM9/5715579"/>
        <s v="DAST/2012/C/DN1/5632305"/>
        <s v="DAST/2012/C/DN1/5653715"/>
        <s v="DAST/2012/C/DN2/5662683"/>
        <s v="DAST/2012/C/DN6/5652085"/>
        <s v="DBEN/2012/C/DN1/5551382"/>
        <s v="DBEN/2012/C/DN1/5642504"/>
        <s v="DBEN/2012/C/DN1/5646869"/>
        <s v="DBEN/2012/C/DN2/5642972"/>
        <s v="DBEN/2012/C/DN2/5659638"/>
        <s v="DCAS/2011/C/DN3/5584773"/>
        <s v="DCAS/2012/C/DN1/5594449"/>
        <s v="DCAS/2012/C/DN1/5677008"/>
        <s v="DCAS/2013/C/DN1/5719545"/>
        <s v="DCAS/2013/C/DN2/5717414"/>
        <s v="DCED/2011/C/DM7/5614074"/>
        <s v="DCED/2011/C/DM9/5614081"/>
        <s v="DCED/2012/C/DM1/5655033"/>
        <s v="DCED/2012/C/DM7/5640287"/>
        <s v="DCED/2012/C/DM7/5712742"/>
        <s v="DCED/2012/C/DM9/5670126"/>
        <s v="DCED/2012/C/DM9/5701741"/>
        <s v="DCED/2012/C/DN1/5651794"/>
        <s v="DCED/2012/C/DN1/5652192"/>
        <s v="DCED/2012/C/DN1/5664648"/>
        <s v="DCED/2012/C/DN1/5678712"/>
        <s v="DCED/2012/C/DN1/5718885"/>
        <s v="DCED/2012/C/DN2/5654232"/>
        <s v="DCED/2012/C/DN2/5662517"/>
        <s v="DCED/2012/C/DN2/5700674"/>
        <s v="DCED/2012/C/DN4/5682528"/>
        <s v="DCED/2012/C/DRA/5716217"/>
        <s v="DCED/2013/C/DN2/5727671"/>
        <s v="DCOO/2011/C/DRD/5588477"/>
        <s v="DCOT/2012/C/DRD/5650109"/>
        <s v="DDAL/2012/C/DN1/5609552"/>
        <s v="DDAL/2012/C/DN1/5666127"/>
        <s v="DDAL/2012/C/DN1/5675359"/>
        <s v="DDAL/2012/C/DN2/5634745"/>
        <s v="DDAL/2012/C/DN2/5647318"/>
        <s v="DDOU/2012/C/DN1/5661770"/>
        <s v="DDOU/2012/C/DN1/5684379"/>
        <s v="DDOU/2012/C/DN2/5657754"/>
        <s v="DDOU/2012/C/DN3/5662155"/>
        <s v="DDOU/2012/C/DN3/5664143"/>
        <s v="DDOU/2013/C/DM9/5725651"/>
        <s v="DENT/2012/C/DN2/5624636"/>
        <s v="DEVA/2012/C/DN2/5703621"/>
        <s v="DEVA/2012/C/DN2/5722116"/>
        <s v="DEVA/2013/C/DN2/5720004"/>
        <s v="DHOO/2012/C/DRC/5732311"/>
        <s v="DJOR/2011/C/DN6/5535358"/>
        <s v="DJOR/2011/C/DN6/5604879"/>
        <s v="DJOR/2012/C/DM9/5635569"/>
        <s v="DJOR/2012/C/DM9/5646011"/>
        <s v="DJOR/2012/C/DM9/5694770"/>
        <s v="DJOR/2012/C/DN1/5655425"/>
        <s v="DJOR/2012/C/DN1/5666198"/>
        <s v="DJOR/2012/C/DN2/5643693"/>
        <s v="DJOR/2012/C/DN2/5643709"/>
        <s v="DJOR/2012/C/DN2/5643715"/>
        <s v="DJOR/2012/C/DN2/5643719"/>
        <s v="DJOR/2012/C/DN2/5643722"/>
        <s v="DJOR/2012/C/DN2/5643725"/>
        <s v="DJOR/2012/C/DN2/5643727"/>
        <s v="DJOR/2012/C/DN2/5665788"/>
        <s v="DJOR/2012/C/DN2/5700696"/>
        <s v="DJOR/2012/C/DRA/5677455"/>
        <s v="DJOR/2012/C/DRC/5626367"/>
        <s v="DJOR/2012/C/DRD/5723408"/>
        <s v="DKFC/2012/C/DN2/5646970"/>
        <s v="DKFC/2012/C/DN2/5647163"/>
        <s v="DKFC/2012/C/DN2/5647279"/>
        <s v="DKFC/2012/C/DN2/5647289"/>
        <s v="DKLA/2012/C/DN1/5664430"/>
        <s v="DLAR/2012/C/DN2/5665545"/>
        <s v="DLAR/2012/C/DRA/5660281"/>
        <s v="DLAY/2011/C/001/5580423"/>
        <s v="DLAY/2012/C/DM6/5635502"/>
        <s v="DLAY/2012/C/DM6/5635503"/>
        <s v="DLIN/2011/C/DM7/5603091"/>
        <s v="DLIN/2011/C/DN2/5599182"/>
        <s v="DLIN/2011/C/DN2/5599185"/>
        <s v="DLIN/2011/C/DRC/5567601"/>
        <s v="DLIN/2011/C/DRK/5598900"/>
        <s v="DLIN/2012/C/DM9/5631384"/>
        <s v="DLIN/2012/C/DM9/5707348"/>
        <s v="DLIN/2012/C/DN3/5667086"/>
        <s v="DLKT/2012/C/DN2/5722616"/>
        <s v="DMAD/2012/C/DN1/5671081"/>
        <s v="DMAD/2013/C/DM6/5725935"/>
        <s v="DMED/2011/C/DM1/5603963"/>
        <s v="DMED/2011/C/DM7/5569137"/>
        <s v="DMED/2012/C/DM9/5684954"/>
        <s v="DMED/2012/C/DN1/5650300"/>
        <s v="DMED/2012/C/DN2/5617933"/>
        <s v="DMED/2012/C/DN2/5688568"/>
        <s v="DMED/2012/C/DRC/5700176"/>
        <s v="DMET/2012/C/DM2/5672185"/>
        <s v="DMET/2012/C/DM2/5684352"/>
        <s v="DMET/2012/C/DM2/5696024"/>
        <s v="DMET/2012/C/DM7/5697926"/>
        <s v="DMET/2012/C/DM9/5664248"/>
        <s v="DMET/2012/C/DM9/5686618"/>
        <s v="DMET/2012/C/DM9/5688098"/>
        <s v="DMET/2012/C/DM9/5694600"/>
        <s v="DMET/2012/C/DN1/5687782"/>
        <s v="DMET/2012/C/DN2/5520875"/>
        <s v="DMET/2012/C/DN2/5614700"/>
        <s v="DMET/2012/C/DN2/5633096"/>
        <s v="DMET/2012/C/DN2/5687629"/>
        <s v="DMET/2012/C/DN2/5698852"/>
        <s v="DMET/2012/C/DN2/5709312"/>
        <s v="DMET/2012/C/DN7/5605936"/>
        <s v="DMET/2012/C/DN7/5682291"/>
        <s v="DMET/2012/C/DRI/5680029"/>
        <s v="DMET/2013/C/DM1/5664475"/>
        <s v="DMET/2013/C/DRC/5730067"/>
        <s v="DMOA/2012/C/DN1/5665331"/>
        <s v="DMOA/2012/C/DN1/5717514"/>
        <s v="DMON/2012/C/DM2/5680901"/>
        <s v="DMON/2012/C/DN1/5651670"/>
        <s v="DMON/2012/C/DN4/5709445"/>
        <s v="DMTS/2012/C/DRC/5644546"/>
        <s v="DOGD/2012/C/DM9/5657516"/>
        <s v="DOGD/2012/C/DN2/5701965"/>
        <s v="DPAR/2012/C/DN1/5691834"/>
        <s v="DPEN/2012/C/DN1/5660016"/>
        <s v="DPOR/2012/C/DM9/5635244"/>
        <s v="DPOR/2012/C/DN1/5626788"/>
        <s v="DPOR/2012/C/DN2/5624127"/>
        <s v="DPOR/2012/C/DN2/5638655"/>
        <s v="DPOR/2012/C/DN2/5661985"/>
        <s v="DPOR/2012/C/DNT/5637764"/>
        <s v="DPRC/2012/C/DN4/5704809"/>
        <s v="DPRN/2012/C/DM6/5633723"/>
        <s v="DPRN/2012/C/DN4/5643975"/>
        <s v="DRAW/2012/C/001/5612989"/>
        <s v="DRAW/2012/C/DN2/5663902"/>
        <s v="DRAW/2012/C/DN2/5703156"/>
        <s v="DRAW/2012/C/DN2/5722610"/>
        <s v="DRAW/2012/C/DN3/5679716"/>
        <s v="DRAW/2012/C/DN6/5693471"/>
        <s v="DRAW/2012/C/DRA/5726212"/>
        <s v="DRAW/2012/C/DU1/5707232"/>
        <s v="DREX/2012/C/DM6/5707691"/>
        <s v="DRIC/2012/C/850/78040"/>
        <s v="DRIC/2012/C/DM2/5710977"/>
        <s v="DRIC/2012/C/DN1/5664654"/>
        <s v="DRIC/2012/C/DN1/5693153"/>
        <s v="DRIC/2012/C/DN2/5659248"/>
        <s v="DRIC/2012/C/DN2/5662275"/>
        <s v="DRIC/2012/C/DN4/5699499"/>
        <s v="DRIV/2012/C/DN2/5720309"/>
        <s v="DRIV/2012/C/DRB/5708511"/>
        <s v="DROC/2011/C/004/5661843"/>
        <s v="DROC/2012/C/DRD/5659871"/>
        <s v="DROS/2012/C/DN2/5659302"/>
        <s v="DROS/2012/C/DU1/5657651"/>
        <s v="DSHE/2012/C/DN3/5673524"/>
        <s v="DSMI/2012/C/DM1/5683641"/>
        <s v="DSMI/2012/C/DMR/5718949"/>
        <s v="DSUN/2012/C/DM9/5643511"/>
        <s v="DSUN/2012/C/DN1/5645638"/>
        <s v="DSUN/2012/C/DN2/5649243"/>
        <s v="DSUN/2012/C/DN4/5645779"/>
        <s v="DSUN/2012/C/DRI/5732775"/>
        <s v="DSYS/2007/C/806/RMPNWHR"/>
        <s v="DTOO/2012/C/DM9/5652459"/>
        <s v="DTOO/2012/C/DN1/5706827"/>
        <s v="DTOO/2012/C/DN2/5660337"/>
        <s v="DTOO/2012/C/DN7/5717905"/>
        <s v="DTOO/2012/C/DU1/5694419"/>
        <s v="DVER/2012/C/DM9/5650392"/>
        <s v="DVER/2012/C/DM9/5690615"/>
        <s v="DVER/2012/C/DN1/5656438"/>
        <s v="DVER/2012/C/DN1/5708624"/>
        <s v="DWAL/2011/C/DM1/5572792"/>
        <s v="DWAL/2011/C/DRD/5562157"/>
        <s v="DWAL/2012/C/DM9/5667892"/>
        <s v="DWAL/2012/C/DN2/5529398"/>
        <s v="DWAL/2012/C/DN2/5663015"/>
        <s v="DWAL/2013/C/DN4/5591546"/>
        <s v="DWOR/2012/C/DN1/5689639"/>
        <s v="DWWO/2012/C/DN1/5598151"/>
        <s v="DYAK/2011/C/DN4/5543374"/>
        <s v="DYAK/2011/C/VRV/77903"/>
        <s v="DYAK/2012/C/DM6/5609387"/>
        <s v="DYAK/2012/C/DM9/5664714"/>
        <s v="DYAK/2012/C/DN1/5646110"/>
        <s v="DYAK/2012/C/DN1/5653537"/>
        <s v="DYAK/2012/C/DN1/5655335"/>
        <s v="DYAK/2012/C/DN1/5656084"/>
        <s v="DYAK/2012/C/DN2/5679950"/>
        <s v="DYRE/2012/C/DRA/5666545"/>
        <s v="DYRE/2012/C/DRC/5605974"/>
        <s v="DZPO/2012/C/DR2/10046763"/>
        <s v="TALT/2013/C/TRF/5723214"/>
        <s v="TAST/2012/C/TRE/5658591"/>
        <s v="TIOR/2011/C/003/10046552"/>
        <s v="TJOR/2010/C/001/5593810"/>
        <s v="TMON/2011/C/001/REMOVAL"/>
        <s v="TOGD/2012/C/TRE/5627121"/>
        <s v="TOGD/2013/C/TRE/5730460"/>
        <s v="TROS/2012/C/TRF/5655440"/>
        <s v="TYRE/2011/C/TRE/5580603"/>
        <s v="CITC/2009/C/358/CVPPCCC"/>
        <s v="CITC/2009/C/358/CVPWCCC"/>
        <s v="CITS/2012/C/333/SR2443"/>
        <s v="DALB/2012/C/DM9/5707594"/>
        <s v="DALB/2012/C/DN1/5695356"/>
        <s v="DALB/2012/C/DN2/5656262"/>
        <s v="DALB/2012/C/DN2/5659333"/>
        <s v="DALB/2012/C/DN2/5670246"/>
        <s v="DALB/2012/C/DN2/5694421"/>
        <s v="DALB/2012/C/DN6/5722643"/>
        <s v="DALT/2012/C/DN1/5642303"/>
        <s v="DAME/2012/C/DM9/5693745"/>
        <s v="DAME/2012/C/DM9/5702767"/>
        <s v="DAME/2012/C/DM9/5710257"/>
        <s v="DAME/2012/C/DN1/5681006"/>
        <s v="DAME/2012/C/DN1/5705658"/>
        <s v="DAME/2012/C/DN2/5694959"/>
        <s v="DAME/2012/C/DN6/5642268"/>
        <s v="DAME/2012/C/DN6/5666523"/>
        <s v="DAME/2012/C/DN7/5672238"/>
        <s v="DAME/2012/C/DRB/5709167"/>
        <s v="DAME/2012/C/DRC/5672978"/>
        <s v="DAME/2012/C/DRC/5725547"/>
        <s v="DAME/2013/C/DM9/5713975"/>
        <s v="DAME/2013/C/DN2/5714398"/>
        <s v="DAME/2013/C/DN2/5726517"/>
        <s v="DAST/2012/C/DN2/5667953"/>
        <s v="DAST/2012/C/DN2/5672303"/>
        <s v="DBEN/2012/C/DN1/5672831"/>
        <s v="DCAS/2012/C/DM2/5704738"/>
        <s v="DCAS/2012/C/DM2/5704896"/>
        <s v="DCAS/2012/C/DM9/5674730"/>
        <s v="DCAS/2012/C/DN1/5655046"/>
        <s v="DCAS/2012/C/DN1/5655047"/>
        <s v="DCAS/2012/C/DN1/5669657"/>
        <s v="DCAS/2012/C/DN1/5690444"/>
        <s v="DCAS/2012/C/DN2/5700741"/>
        <s v="DCAS/2012/C/DN2/5702755"/>
        <s v="DCAS/2012/C/DN6/5696212"/>
        <s v="DCAS/2013/C/DN1/5710053"/>
        <s v="DCAS/2013/C/DN2/5716640"/>
        <s v="DCAS/2013/C/DN2/5719752"/>
        <s v="DCAS/2013/C/DRB/5731479"/>
        <s v="DCED/2012/C/DM9/5671351"/>
        <s v="DCED/2012/C/DN1/5666712"/>
        <s v="DCED/2012/C/DN1/5674523"/>
        <s v="DCED/2013/C/DRC/5736080"/>
        <s v="DCOD/2012/C/DM9/5702074"/>
        <s v="DCOO/2012/C/DM6/5729621"/>
        <s v="DCOO/2012/C/DM6/5729629"/>
        <s v="DCOO/2012/C/DRD/5737582"/>
        <s v="DCOO/2013/C/DM6/5729620"/>
        <s v="DCRE/2012/C/DM4/5632328"/>
        <s v="DCRE/2012/C/DRI/5735467"/>
        <s v="DDAL/2012/C/DN1/5667168"/>
        <s v="DDOU/2011/C/DN3/5528339"/>
        <s v="DDOU/2012/C/DN2/5653865"/>
        <s v="DDOU/2012/C/DN3/5693197"/>
        <s v="DDOU/2012/C/DRA/5698214"/>
        <s v="DDOU/2013/C/DN3/5733046"/>
        <s v="DDOU/2013/C/DN3/5733047"/>
        <s v="DENT/2012/C/DM9/5713039"/>
        <s v="DEVA/2012/C/DN1/5705564"/>
        <s v="DGRA/2012/C/DN1/5668946"/>
        <s v="DGRA/2012/C/DN1/5674025"/>
        <s v="DGRA/2012/C/DRC/5661016"/>
        <s v="DGRA/2012/C/DRC/5661021"/>
        <s v="DGRA/2012/C/DRC/5661753"/>
        <s v="DGRA/2012/C/DRC/5662712"/>
        <s v="DGRA/2012/C/DRC/5663127"/>
        <s v="DGRA/2012/C/DRC/5663538"/>
        <s v="DHER/2010/C/DN2/5428555"/>
        <s v="DHER/2012/C/DN2/5725161"/>
        <s v="DHER/2012/C/DN3/5576324"/>
        <s v="DHER/2012/C/DN3/5644830"/>
        <s v="DHER/2013/C/DRB/5735862"/>
        <s v="DHOO/2012/C/DN2/5662777"/>
        <s v="DJOR/2010/C/DM9/10041381"/>
        <s v="DJOR/2011/C/DN6/5526955"/>
        <s v="DJOR/2011/C/DN6/5538078"/>
        <s v="DJOR/2011/C/DN6/5540074"/>
        <s v="DJOR/2012/C/DM1/5716718"/>
        <s v="DJOR/2012/C/DM2/5672824"/>
        <s v="DJOR/2012/C/DM7/5660833"/>
        <s v="DJOR/2012/C/DM9/5637657"/>
        <s v="DJOR/2012/C/DM9/5653039"/>
        <s v="DJOR/2012/C/DM9/5653701"/>
        <s v="DJOR/2012/C/DM9/5653983"/>
        <s v="DJOR/2012/C/DM9/5657279"/>
        <s v="DJOR/2012/C/DM9/5658183"/>
        <s v="DJOR/2012/C/DM9/5665416"/>
        <s v="DJOR/2012/C/DM9/5698441"/>
        <s v="DJOR/2012/C/DN1/5653937"/>
        <s v="DJOR/2012/C/DN1/5666177"/>
        <s v="DJOR/2012/C/DN1/5714118"/>
        <s v="DJOR/2012/C/DN2/5621441"/>
        <s v="DJOR/2012/C/DN2/5646166"/>
        <s v="DJOR/2012/C/DN2/5653873"/>
        <s v="DJOR/2012/C/DN2/5674646"/>
        <s v="DJOR/2012/C/DN2/5693761"/>
        <s v="DJOR/2012/C/DN6/5636526"/>
        <s v="DJOR/2012/C/DN6/5653819"/>
        <s v="DJOR/2012/C/DN6/5668605"/>
        <s v="DJOR/2012/C/DN6/5674688"/>
        <s v="DJOR/2012/C/DRB/5732014"/>
        <s v="DJOR/2013/C/DM9/5732629"/>
        <s v="DJOR/2013/C/DN1/5735721"/>
        <s v="DKEM/2012/C/DN2/5686371"/>
        <s v="DKFC/2012/C/DM9/5705662"/>
        <s v="DKFC/2012/C/DM9/5705663"/>
        <s v="DKFC/2012/C/DN2/5607935"/>
        <s v="DKFC/2012/C/DN2/5707095"/>
        <s v="DKLA/2012/C/DN1/5723810"/>
        <s v="DLAR/2012/C/DM9/5702759"/>
        <s v="DLAR/2012/C/DRK/5721089"/>
        <s v="DLAY/2013/C/DRI/5737049"/>
        <s v="DLIN/2011/C/DN2/5607536"/>
        <s v="DLOV/2012/C/DM6/5720533"/>
        <s v="DMED/2012/C/DM9/5688038"/>
        <s v="DMED/2012/C/DN1/5664239"/>
        <s v="DMED/2012/C/DRC/5700352"/>
        <s v="DMET/2010/C/DN2/5335502"/>
        <s v="DMET/2012/C/DM2/5656340"/>
        <s v="DMET/2012/C/DM9/5693556"/>
        <s v="DMET/2012/C/DM9/5698842"/>
        <s v="DMET/2012/C/DN1/5662722"/>
        <s v="DMET/2012/C/DN1/5706625"/>
        <s v="DMET/2012/C/DN2/5601932"/>
        <s v="DMET/2012/C/DN2/5667917"/>
        <s v="DMET/2012/C/DN2/5684836"/>
        <s v="DMET/2013/C/DM9/5729342"/>
        <s v="DMOA/2012/C/DM9/5670782"/>
        <s v="DMOA/2012/C/DM9/5689548"/>
        <s v="DMOA/2012/C/DN2/5652068"/>
        <s v="DMOA/2012/C/DN2/5664679"/>
        <s v="DMOA/2013/C/DM2/5730486"/>
        <s v="DMOA/2013/C/DN2/5720125"/>
        <s v="DMOA/2013/C/DN2/5733160"/>
        <s v="DMOA/2013/C/DN2/5736662"/>
        <s v="DMON/2012/C/DN1/5671797"/>
        <s v="DMON/2012/C/DN1/5694727"/>
        <s v="DMON/2012/C/DN4/5685979"/>
        <s v="DMTS/2012/C/DN2/5693367"/>
        <s v="DOGD/2011/C/DRA/5595105"/>
        <s v="DOGD/2012/C/DM9/5655877"/>
        <s v="DOGD/2012/C/DM9/5712049"/>
        <s v="DOGD/2012/C/DN1/5651815"/>
        <s v="DOGD/2012/C/DN1/5697253"/>
        <s v="DOGD/2012/C/DN2/5649153"/>
        <s v="DOGD/2012/C/DN6/5621542"/>
        <s v="DOGD/2012/C/DN6/5667219"/>
        <s v="DOGD/2012/C/DN7/5661367"/>
        <s v="DPAR/2007/C/DN1/2856702"/>
        <s v="DPAR/2013/C/DN4/5733981"/>
        <s v="DPEN/2012/C/DN4/5686929"/>
        <s v="DPRC/2012/C/DRD/5670157"/>
        <s v="DPRC/2013/C/DN1/5715907"/>
        <s v="DPRC/2013/C/DN2/5722134"/>
        <s v="DPRC/2013/C/DN2/5727108"/>
        <s v="DPRE/2012/C/DN4/5622874"/>
        <s v="DRAW/2012/C/DN2/5663852"/>
        <s v="DRAW/2012/C/DN2/5678386"/>
        <s v="DRIC/2012/C/DN1/5669704"/>
        <s v="DRIC/2012/C/DN1/5696332"/>
        <s v="DRIC/2012/C/DN1/5702683"/>
        <s v="DRIC/2012/C/DN1/5703533"/>
        <s v="DRIC/2012/C/DN4/5715755"/>
        <s v="DRIC/2012/C/DN4/5717657"/>
        <s v="DRIC/2012/C/DRC/5724271"/>
        <s v="DRIV/2011/C/003/SALE"/>
        <s v="DROC/2012/C/DM9/5670960"/>
        <s v="DROC/2012/C/DN2/5635245"/>
        <s v="DROC/2012/C/DN2/5635268"/>
        <s v="DROC/2012/C/DN2/5686175"/>
        <s v="DROS/2012/C/DM6/5631867"/>
        <s v="DROS/2012/C/DN1/5672256"/>
        <s v="DROS/2013/C/DM6/5742400"/>
        <s v="DROS/2013/C/DN6/5739092"/>
        <s v="DROS/2013/C/DRC/5713771"/>
        <s v="DSHE/2012/C/DM6/5715243"/>
        <s v="DSHE/2012/C/DM6/5715249"/>
        <s v="DSHE/2012/C/DM6/5715265"/>
        <s v="DSHE/2012/C/DM6/5715274"/>
        <s v="DSTA/2012/C/DM9/5675561"/>
        <s v="DSTA/2013/C/DN1/5740429"/>
        <s v="DTOO/2012/C/DM9/5647461"/>
        <s v="DTOO/2012/C/DN2/5666417"/>
        <s v="DTOO/2012/C/DN2/5676653"/>
        <s v="DTOO/2012/C/DN2/5703957"/>
        <s v="DTOO/2012/C/DN2/5710189"/>
        <s v="DTOO/2012/D/DNY/5696887"/>
        <s v="DTRE/2012/C/DN2/5667076"/>
        <s v="DVER/2012/C/DN1/5656527"/>
        <s v="DVER/2012/C/DN2/5690209"/>
        <s v="DWAL/2012/C/DM6/5620149"/>
        <s v="DWAL/2013/C/DN4/5724857"/>
        <s v="DWOR/2012/C/DN1/5656019"/>
        <s v="DWOR/2012/C/DN1/5656823"/>
        <s v="DWOR/2012/C/DN1/5686315"/>
        <s v="DWOR/2012/C/DN1/5699845"/>
        <s v="DWOR/2012/C/DN3/5634574"/>
        <s v="DWYO/2012/C/DWR/5632892"/>
        <s v="DYAK/2012/C/DN4/5650491"/>
        <s v="DYAK/2013/C/DN4/5737021"/>
        <s v="DYRE/2012/C/DM7/5693108"/>
        <s v="DYRE/2012/C/DN1/5666056"/>
        <s v="DYRE/2012/C/DN2/5689178"/>
        <s v="DYRE/2012/C/DN4/5701705"/>
        <s v="DYRE/2012/C/DRC/5605941"/>
        <s v="DYRE/2012/C/DRC/5605942"/>
        <s v="TCAS/2010/C/001/5490100"/>
        <s v="TOGD/2012/C/003/SALE"/>
        <s v="TYRE/2011/C/002/5538731"/>
        <s v="TYRE/2011/C/823/5651052"/>
        <s v="TYRE/2011/C/823/5718306"/>
        <s v="TZBE/2008/C/LR1/10035006"/>
        <s v="TZPR/2010/C/TR6/10041407"/>
        <s v="TZPR/2012/C/TR6/10047121"/>
        <s v="TZSL/2009/C/005/5541866"/>
        <s v="DALB/2012/C/DM9/5657811"/>
        <s v="DALB/2012/C/DN1/5671252"/>
        <s v="DALB/2012/C/DN2/5679560"/>
        <s v="DALB/2012/C/DN2/5710683"/>
        <s v="DALB/2012/C/DRC/5626959"/>
        <s v="DALB/2013/C/DM6/5738625"/>
        <s v="DAME/2012/C/DM9/5668618"/>
        <s v="DAME/2012/C/DN1/5675980"/>
        <s v="DAME/2012/C/DN2/5692329"/>
        <s v="DAME/2012/C/DN2/5692934"/>
        <s v="DAME/2012/C/DN6/5637604"/>
        <s v="DAME/2012/C/DN6/5668699"/>
        <s v="DAME/2013/C/DM2/5732710"/>
        <s v="DAME/2013/C/DN1/5727255"/>
        <s v="DAST/2012/C/DN1/5669837"/>
        <s v="DAST/2012/C/DN1/5684152"/>
        <s v="DCAS/2011/C/DN3/5503184"/>
        <s v="DCAS/2012/C/DM2/5709963"/>
        <s v="DCAS/2012/C/DM2/5715489"/>
        <s v="DCAS/2012/C/DM9/5666087"/>
        <s v="DCAS/2012/C/DN1/5665282"/>
        <s v="DCAS/2012/C/DN1/5688911"/>
        <s v="DCAS/2012/C/DN1/5698314"/>
        <s v="DCAS/2012/C/DN1/5706322"/>
        <s v="DCAS/2012/C/DN2/5690737"/>
        <s v="DCAS/2012/C/DN2/5691606"/>
        <s v="DCAS/2012/C/DN2/5692877"/>
        <s v="DCAS/2012/C/DN2/5696891"/>
        <s v="DCAS/2012/C/DN2/5706889"/>
        <s v="DCAS/2012/C/DN4/5694784"/>
        <s v="DCAS/2012/C/DN7/5592220"/>
        <s v="DCAS/2012/C/DRD/5617344"/>
        <s v="DCAS/2012/C/DRD/5617780"/>
        <s v="DCAS/2013/C/DM9/5721342"/>
        <s v="DCAS/2013/C/DN1/5705791"/>
        <s v="DCAS/2013/C/DN7/5722986"/>
        <s v="DCED/2012/C/DN1/5681306"/>
        <s v="DCED/2013/C/DN1/5740348"/>
        <s v="DCED/2013/C/DN2/5744196"/>
        <s v="DCOD/2012/C/DN1/5619763"/>
        <s v="DCOO/2013/C/DRC/5742282"/>
        <s v="DDOU/2012/C/DN2/5685112"/>
        <s v="DDOU/2012/C/DN3/5666041"/>
        <s v="DDOU/2013/C/DN1/5727139"/>
        <s v="DDOU/2013/C/DN2/5728797"/>
        <s v="DENT/2012/C/DM6/5620173"/>
        <s v="DEVA/2012/C/DN2/5624474"/>
        <s v="DEVA/2012/C/DN2/5708976"/>
        <s v="DEVA/2013/C/DN2/5734478"/>
        <s v="DGRA/2012/C/DM9/5672176"/>
        <s v="DGRA/2012/C/DM9/5706220"/>
        <s v="DGRA/2012/C/DN1/5704358"/>
        <s v="DGRA/2012/C/DN1/5706556"/>
        <s v="DGRA/2012/C/DN2/5681442"/>
        <s v="DGRA/2012/C/DN2/5704164"/>
        <s v="DGRA/2012/C/DN2/5709597"/>
        <s v="DGRA/2012/C/DN7/5672484"/>
        <s v="DGRA/2013/C/837/5747792"/>
        <s v="DGRA/2013/C/DM7/5732739"/>
        <s v="DHER/2013/C/DRK/5733214"/>
        <s v="DHOO/2013/C/DRD/5742703"/>
        <s v="DHOO/2013/C/DRD/5742711"/>
        <s v="DHOO/2013/C/DRD/5742724"/>
        <s v="DHOO/2013/C/DRD/5742730"/>
        <s v="DHOO/2013/C/DRD/5742733"/>
        <s v="DJOR/2012/C/DM6/5675498"/>
        <s v="DJOR/2012/C/DM9/5684870"/>
        <s v="DJOR/2012/C/DM9/5691883"/>
        <s v="DJOR/2012/C/DM9/5698127"/>
        <s v="DJOR/2012/C/DN1/5661716"/>
        <s v="DJOR/2012/C/DN1/5661934"/>
        <s v="DJOR/2012/C/DN1/5672399"/>
        <s v="DJOR/2012/C/DN1/5673660"/>
        <s v="DJOR/2012/C/DN1/5675891"/>
        <s v="DJOR/2012/C/DN1/5676278"/>
        <s v="DJOR/2012/C/DN1/5685216"/>
        <s v="DJOR/2012/C/DN1/5698737"/>
        <s v="DJOR/2012/C/DN2/5674253"/>
        <s v="DJOR/2012/C/DN2/5677222"/>
        <s v="DJOR/2012/C/DN2/5677998"/>
        <s v="DJOR/2012/C/DN2/5690211"/>
        <s v="DJOR/2012/C/DN7/5687927"/>
        <s v="DKEM/2013/C/DN1/5731017"/>
        <s v="DKEM/2013/C/DN1/5738076"/>
        <s v="DKEM/2013/C/DN2/5723951"/>
        <s v="DKLA/2012/C/DN2/5667819"/>
        <s v="DLAY/2010/C/DU1/5502524"/>
        <s v="DLAY/2013/C/DRC/5732257"/>
        <s v="DLKT/2011/C/DN2/5601517"/>
        <s v="DLKT/2012/C/DN1/5675334"/>
        <s v="DLKT/2013/C/DN1/5745392"/>
        <s v="DMAD/2012/C/DN2/5658502"/>
        <s v="DMED/2011/C/DN1/5564640"/>
        <s v="DMED/2012/C/DM9/5661806"/>
        <s v="DMED/2012/C/DN1/5655316"/>
        <s v="DMED/2012/C/DN1/5664706"/>
        <s v="DMED/2012/C/DN1/5672951"/>
        <s v="DMED/2012/C/DN2/5650861"/>
        <s v="DMED/2012/C/DN2/5679050"/>
        <s v="DMED/2012/C/DRC/5675936"/>
        <s v="DMED/2012/C/DRC/5686916"/>
        <s v="DMED/2012/C/DRC/5689388"/>
        <s v="DMED/2012/C/DRC/5689399"/>
        <s v="DMED/2012/C/DRC/5689592"/>
        <s v="DMED/2012/C/DRC/5694593"/>
        <s v="DMED/2012/C/DRC/5695412"/>
        <s v="DMED/2013/C/DRC/5718731"/>
        <s v="DMED/2013/C/DRC/5718734"/>
        <s v="DMED/2013/C/DRC/5734984"/>
        <s v="DMED/2013/C/DRC/5742882"/>
        <s v="DMET/2012/C/DM9/5628494"/>
        <s v="DMET/2012/C/DN1/5654230"/>
        <s v="DMET/2012/C/DN1/5667370"/>
        <s v="DMET/2012/C/DN1/5673222"/>
        <s v="DMET/2012/C/DN1/5681457"/>
        <s v="DMET/2012/C/DN2/5664590"/>
        <s v="DMET/2012/C/DN2/5676709"/>
        <s v="DMET/2012/C/DRB/5678228"/>
        <s v="DMET/2012/C/DRK/5675511"/>
        <s v="DMET/2013/C/DM9/5739861"/>
        <s v="DMET/2013/C/DRB/5739585"/>
        <s v="DMOA/2011/C/002/5734894"/>
        <s v="DMOA/2012/C/DM9/5654652"/>
        <s v="DMOA/2012/C/DN2/5676419"/>
        <s v="DMOA/2013/C/DN2/5746653"/>
        <s v="DMON/2012/C/DM9/5670674"/>
        <s v="DMON/2012/C/DN1/5634624"/>
        <s v="DMON/2013/C/DN4/5727863"/>
        <s v="DMTS/2013/C/DM7/5720176"/>
        <s v="DMTS/2013/C/DM9/5733580"/>
        <s v="DOGD/2012/C/DM9/5697457"/>
        <s v="DOGD/2012/C/DM9/5713334"/>
        <s v="DOGD/2012/C/DN1/5686276"/>
        <s v="DOGD/2012/C/DN2/5638650"/>
        <s v="DOGD/2012/C/DN6/5670410"/>
        <s v="DOGD/2012/C/DN6/5677690"/>
        <s v="DOGD/2012/C/DRD/5679413"/>
        <s v="DOGD/2013/C/DN1/5720550"/>
        <s v="DORE/2011/C/830/10045884"/>
        <s v="DPAR/2012/C/DN2/5711741"/>
        <s v="DPAR/2012/C/DN6/5722736"/>
        <s v="DPAR/2013/C/DM7/5747466"/>
        <s v="DPAR/2013/C/DN2/5733323"/>
        <s v="DPAR/2013/C/DN7/5745556"/>
        <s v="DPIN/2012/C/DM9/5665369"/>
        <s v="DPIN/2012/C/DN1/5670117"/>
        <s v="DPOR/2012/C/DM6/5543385"/>
        <s v="DPOR/2013/C/DN2/5725997"/>
        <s v="DPRC/2012/C/DMR/5700452"/>
        <s v="DPRC/2012/C/DN2/5711920"/>
        <s v="DPRC/2012/C/DRD/5659348"/>
        <s v="DPRC/2013/C/DN1/5746561"/>
        <s v="DPRE/2012/C/DN2/5682077"/>
        <s v="DPRE/2013/C/DN2/5743639"/>
        <s v="DPRE/2013/C/DRC/5754017"/>
        <s v="DPRN/2012/C/DN1/5654946"/>
        <s v="DROC/2012/C/DN2/5635303"/>
        <s v="DROC/2012/C/DN2/5690464"/>
        <s v="DROC/2012/C/DN2/5693413"/>
        <s v="DROC/2013/C/DM9/5746675"/>
        <s v="DROC/2013/C/DN1/5695357"/>
        <s v="DROS/2012/C/DM6/5687846"/>
        <s v="DROS/2012/C/DN1/5674947"/>
        <s v="DROS/2012/C/DN1/5675925"/>
        <s v="DROS/2012/C/DN2/5716803"/>
        <s v="DROS/2013/C/DM6/5730708"/>
        <s v="DROS/2013/C/DM6/5730789"/>
        <s v="DROS/2013/C/DM6/5730794"/>
        <s v="DROS/2013/C/DN2/5739552"/>
        <s v="DROS/2013/C/DU1/5735575"/>
        <s v="DSHE/2012/C/DN2/5677174"/>
        <s v="DSMI/2012/C/DN1/5714984"/>
        <s v="DSMI/2013/C/DU1/5736931"/>
        <s v="DSTA/2012/C/DN6/5617790"/>
        <s v="DSTA/2013/C/DN1/5737639"/>
        <s v="DSUN/2010/C/DRC/5492809"/>
        <s v="DSUN/2012/C/DN2/5653638"/>
        <s v="DSUN/2012/C/DN2/5664330"/>
        <s v="DSUN/2012/C/DN2/5672661"/>
        <s v="DSUN/2012/C/DN6/5642700"/>
        <s v="DTOO/2012/C/DN2/5701219"/>
        <s v="DTOO/2013/C/DN1/5747543"/>
        <s v="DTOO/2013/C/DN2/5718861"/>
        <s v="DVER/2012/C/DM9/5675981"/>
        <s v="DVER/2012/C/DN1/5672300"/>
        <s v="DVER/2012/C/DN1/5719307"/>
        <s v="DVER/2012/C/DN2/5679769"/>
        <s v="DWOR/2012/C/DN4/5677377"/>
        <s v="DWOR/2012/C/DN4/5713302"/>
        <s v="DYAK/2011/C/DRC/5553222"/>
        <s v="DYAK/2011/C/DRC/5582403"/>
        <s v="DYAK/2012/C/DM6/5609659"/>
        <s v="DYAK/2012/C/DM7/5559644"/>
        <s v="DYAK/2012/C/DM9/5656450"/>
        <s v="DYAK/2012/C/DN1/5652686"/>
        <s v="DYAK/2012/C/DN1/5675589"/>
        <s v="DYAK/2012/C/DN1/5675853"/>
        <s v="DYAK/2012/C/DN2/5656626"/>
        <s v="DYAK/2012/C/DN2/5667272"/>
        <s v="DYAK/2012/C/DN2/5667726"/>
        <s v="DYAK/2012/C/DRB/5669932"/>
        <s v="DYAK/2012/C/DRK/5641675"/>
        <s v="DYRE/2012/C/DRC/5611721"/>
        <s v="DYRE/2013/C/DN2/5717287"/>
        <s v="DZCA/2011/C/004/STUDY"/>
        <s v="DZJV/2012/C/DR6/10046489"/>
        <s v="TALB/2013/C/TRF/5744998"/>
        <s v="TOGD/2011/C/003/5540534"/>
        <s v="TPOR/2012/C/TRE/5633381"/>
        <s v="TPOR/2012/C/TRE/5633386"/>
        <s v="TPOR/2012/C/TRE/5633387"/>
        <s v="TPOR/2012/C/TRF/5633388"/>
        <s v="TPOR/2012/C/TRF/5633389"/>
        <s v="TZPR/2011/C/TR6/10045392"/>
        <s v="TZSL/2009/C/002/EPCGD"/>
        <s v="DALB/2011/C/DRK/5541005"/>
        <s v="DALB/2012/C/DM9/5694196"/>
        <s v="DALB/2012/C/DM9/5729712"/>
        <s v="DALB/2012/C/DN2/5661670"/>
        <s v="DALB/2013/C/DM6/5732727"/>
        <s v="DALB/2013/C/DM6/5732729"/>
        <s v="DALB/2013/C/DM6/5732731"/>
        <s v="DALB/2013/C/DM9/5726247"/>
        <s v="DALB/2013/C/DM9/5745434"/>
        <s v="DAME/2009/C/DM9/5359444"/>
        <s v="DAME/2012/C/DM9/5704902"/>
        <s v="DAME/2012/C/DM9/5714262"/>
        <s v="DAME/2012/C/DN1/5676526"/>
        <s v="DAME/2012/C/DN1/5693665"/>
        <s v="DAME/2012/C/DN1/5694516"/>
        <s v="DAME/2012/C/DN2/5684915"/>
        <s v="DAME/2012/C/DN2/5695653"/>
        <s v="DAME/2013/C/DM9/5742343"/>
        <s v="DAME/2013/C/DN1/5728309"/>
        <s v="DAME/2013/C/DN1/5729381"/>
        <s v="DAME/2013/C/DN1/5735635"/>
        <s v="DAME/2013/C/DN2/5746707"/>
        <s v="DCAS/2009/C/003/10038583"/>
        <s v="DCAS/2011/C/DN1/5548417"/>
        <s v="DCAS/2011/C/DN2/5495634"/>
        <s v="DCAS/2011/C/DN6/5559611"/>
        <s v="DCAS/2011/C/DN7/5520115"/>
        <s v="DCAS/2011/C/DN7/5534160"/>
        <s v="DCAS/2011/C/DRD/5531141"/>
        <s v="DCAS/2012/C/DM7/5663967"/>
        <s v="DCAS/2012/C/DM9/5635106"/>
        <s v="DCAS/2012/C/DN1/5660005"/>
        <s v="DCAS/2012/C/DN1/5677740"/>
        <s v="DCAS/2012/C/DN1/5708893"/>
        <s v="DCAS/2012/C/DN1/5708896"/>
        <s v="DCAS/2012/C/DN3/5655394"/>
        <s v="DCAS/2013/C/840/5738443"/>
        <s v="DCAS/2013/C/DM9/5696817"/>
        <s v="DCAS/2013/C/DM9/5750957"/>
        <s v="DCAS/2013/C/DN2/5725590"/>
        <s v="DCAS/2013/C/DNT/5696817"/>
        <s v="DCED/2011/C/DU1/5564660"/>
        <s v="DCED/2012/C/DN1/5680814"/>
        <s v="DCED/2012/C/DN1/5682289"/>
        <s v="DCED/2012/C/DN1/5693389"/>
        <s v="DCED/2012/C/DN1/5715267"/>
        <s v="DCED/2012/C/DN1/5722103"/>
        <s v="DCED/2012/C/DN2/5694361"/>
        <s v="DCED/2012/C/DNT/5730186"/>
        <s v="DCED/2013/C/DN1/5734323"/>
        <s v="DCED/2013/C/DN1/5734594"/>
        <s v="DCED/2013/C/DN1/5734597"/>
        <s v="DCED/2013/C/DN1/5741108"/>
        <s v="DCED/2013/C/DN1/5750380"/>
        <s v="DCED/2013/C/DRD/5760176"/>
        <s v="DCED/2013/C/DUR/5761557"/>
        <s v="DCOO/2011/C/001/5561414"/>
        <s v="DCOO/2013/C/DM6/5753075"/>
        <s v="DDAL/2012/C/DN1/5663695"/>
        <s v="DDAL/2012/C/DN1/5713883"/>
        <s v="DDOU/2012/C/DN1/5694201"/>
        <s v="DDOU/2012/C/DN2/5713815"/>
        <s v="DDOU/2012/C/DN2/5713819"/>
        <s v="DDOU/2012/C/DN3/5670102"/>
        <s v="DDOU/2012/C/DRK/5687643"/>
        <s v="DDOU/2013/C/DN2/5728612"/>
        <s v="DEVA/2012/C/DN2/5696127"/>
        <s v="DEVA/2013/C/DM9/5750446"/>
        <s v="DGRA/2012/C/DN1/5628058"/>
        <s v="DGRA/2012/C/DN1/5687637"/>
        <s v="DGRA/2012/C/DN2/5642786"/>
        <s v="DGRA/2012/C/DN2/5642790"/>
        <s v="DGRA/2012/C/DN2/5646369"/>
        <s v="DGRA/2012/C/DN2/5693438"/>
        <s v="DGRA/2012/C/DRC/5663473"/>
        <s v="DGRA/2012/C/DRD/5665849"/>
        <s v="DJOR/2012/C/DM9/5676729"/>
        <s v="DJOR/2012/C/DN1/5662252"/>
        <s v="DJOR/2012/C/DN1/5673853"/>
        <s v="DJOR/2012/C/DN2/5673460"/>
        <s v="DJOR/2012/C/DN2/5673461"/>
        <s v="DJOR/2012/C/DN2/5675914"/>
        <s v="DJOR/2012/C/DN2/5677456"/>
        <s v="DJOR/2012/C/DN2/5678496"/>
        <s v="DJOR/2012/C/DRD/5673543"/>
        <s v="DJOR/2013/C/004/5749653"/>
        <s v="DJOR/2013/C/DM9/5732628"/>
        <s v="DJOR/2013/C/DM9/5757032"/>
        <s v="DJOR/2013/C/DN2/5716152"/>
        <s v="DJOR/2013/C/DN2/5725434"/>
        <s v="DJOR/2013/C/DN7/5753083"/>
        <s v="DKEM/2013/C/840/5746349"/>
        <s v="DKLA/2012/C/DN1/5636932"/>
        <s v="DKLA/2012/C/DN1/5666440"/>
        <s v="DKLA/2012/C/DN1/5666614"/>
        <s v="DKLA/2012/C/DN1/5693694"/>
        <s v="DKLA/2013/C/DM9/5756169"/>
        <s v="DLAY/2011/C/DN2/5581830"/>
        <s v="DLAY/2012/C/DN6/5654194"/>
        <s v="DLAY/2012/C/DN6/5671793"/>
        <s v="DLIN/2013/C/DN2/5647842"/>
        <s v="DLKT/2013/C/DN1/5740822"/>
        <s v="DLKT/2013/C/DN2/5743375"/>
        <s v="DLKT/2013/C/DN4/5740728"/>
        <s v="DMAD/2012/C/DN1/5703981"/>
        <s v="DMED/2011/C/DRK/5510653"/>
        <s v="DMED/2012/C/DM1/5692764"/>
        <s v="DMED/2012/C/DN2/5692224"/>
        <s v="DMED/2012/C/DN2/5694179"/>
        <s v="DMED/2012/C/DN4/5638920"/>
        <s v="DMED/2012/C/DRC/5686875"/>
        <s v="DMED/2012/C/DRC/5700166"/>
        <s v="DMED/2012/C/DRC/5700357"/>
        <s v="DMED/2012/C/DRK/5677818"/>
        <s v="DMED/2013/C/DM6/5734014"/>
        <s v="DMED/2013/C/DN1/5754304"/>
        <s v="DMED/2013/C/DRC/5746989"/>
        <s v="DMET/2010/C/004/10039988"/>
        <s v="DMET/2012/C/DM1/5704615"/>
        <s v="DMET/2012/C/DM9/5689888"/>
        <s v="DMET/2012/C/DM9/5694424"/>
        <s v="DMET/2012/C/DN1/5689894"/>
        <s v="DMET/2012/C/DN1/5707124"/>
        <s v="DMET/2013/C/DM9/5687488"/>
        <s v="DMET/2013/C/DM9/5757432"/>
        <s v="DMET/2013/C/DU1/5750745"/>
        <s v="DMOA/2013/C/DN1/5750178"/>
        <s v="DMOA/2013/C/DRD/5748260"/>
        <s v="DMON/2012/C/DN2/5643260"/>
        <s v="DOGD/2012/C/DN6/5681171"/>
        <s v="DOGD/2013/C/DN2/5743398"/>
        <s v="DOGD/2013/C/DN2/5745997"/>
        <s v="DOGD/2013/C/DN2/5748066"/>
        <s v="DPAR/2013/C/DN1/5747372"/>
        <s v="DPAR/2013/C/DN1/5758286"/>
        <s v="DPEN/2012/C/DN2/5696841"/>
        <s v="DPOR/2010/C/DN2/5424183"/>
        <s v="DPOR/2012/C/DN1/5707749"/>
        <s v="DPOR/2012/C/DN2/5672651"/>
        <s v="DPRC/2012/C/DN2/5682920"/>
        <s v="DPRC/2013/C/DN4/5719847"/>
        <s v="DRIV/2013/C/DM9/5753951"/>
        <s v="DROC/2012/C/DN2/5721547"/>
        <s v="DROS/2012/C/DN1/5690172"/>
        <s v="DROS/2013/C/DM7/5753502"/>
        <s v="DROS/2013/C/DM9/5718286"/>
        <s v="DROS/2013/C/DN1/5753082"/>
        <s v="DROS/2013/C/DN1/5759097"/>
        <s v="DROS/2013/C/DN2/5748493"/>
        <s v="DROS/2013/C/DN2/5748762"/>
        <s v="DSHE/2012/C/DM1/5725700"/>
        <s v="DSHE/2012/C/DN4/5721165"/>
        <s v="DSMI/2012/C/DN2/5715869"/>
        <s v="DSMI/2013/C/DN1/5728322"/>
        <s v="DSMI/2013/C/DN2/5729358"/>
        <s v="DSMI/2013/C/DN2/5750377"/>
        <s v="DSMI/2013/C/DRK/5751599"/>
        <s v="DSMI/2013/C/DU1/5741559"/>
        <s v="DSTA/2012/C/DRC/5641211"/>
        <s v="DSYS/2007/C/806/RMPHLTP1"/>
        <s v="DSYS/2007/C/806/RMPMCPK1"/>
        <s v="DSYS/2007/C/806/RMPMEDW2"/>
        <s v="DTOO/2012/C/DN1/5724797"/>
        <s v="DVER/2012/C/DN1/5653235"/>
        <s v="DVER/2012/C/DRK/5691937"/>
        <s v="DVER/2013/C/DN2/5700482"/>
        <s v="DVER/2013/C/DN2/5721530"/>
        <s v="DWAL/2012/C/DM9/5591520"/>
        <s v="DWOR/2012/C/DN3/5700059"/>
        <s v="DWYO/2012/C/DWR/5629285"/>
        <s v="DYAK/2012/C/812/5687830"/>
        <s v="DYAK/2012/C/DN2/5717452"/>
        <s v="DYAK/2012/C/DRK/5695687"/>
        <s v="DYAK/2013/C/DN3/5729923"/>
        <s v="DYRE/2012/C/DRC/5602107"/>
        <s v="DYRE/2013/C/DM7/5751349"/>
        <s v="DZRB/2006/C/002/10032706"/>
        <s v="DZRB/2006/C/002/10041462"/>
        <s v="DZYR/2011/C/DU2/10045100"/>
        <s v="DZYR/2011/C/DU2/10045181"/>
        <s v="TCRE/2013/C/TRE/5733451"/>
        <s v="TJOR/2008/C/004/10036328"/>
        <s v="TMED/2011/C/001/5742679"/>
        <s v="TMED/2012/C/TM1/5673068"/>
        <s v="TOGD/2013/C/813/5749956"/>
        <s v="TPOR/2013/C/TRE/5745341"/>
        <s v="TSMI/2008/C/LRE/5230536"/>
        <s v="TWAL/2012/C/TRF/5692061"/>
        <s v="TWAL/2012/C/TRF/5692079"/>
        <s v="TYAK/2010/C/001/5510707"/>
        <s v="DALB/2012/C/DN2/5665137"/>
        <s v="DALB/2012/C/DN2/5725781"/>
        <s v="DAME/2012/C/DM2/5673203"/>
        <s v="DAME/2012/C/DM9/5679487"/>
        <s v="DAME/2012/C/DN1/5700679"/>
        <s v="DAME/2013/C/DN1/5732084"/>
        <s v="DAME/2013/C/DN1/5743858"/>
        <s v="DAME/2013/C/DN2/5733601"/>
        <s v="DAME/2013/C/DN2/5752431"/>
        <s v="DAME/2013/C/DN2/5759674"/>
        <s v="DAST/2012/C/DN1/5659079"/>
        <s v="DBEN/2011/C/DN2/5583564"/>
        <s v="DBEN/2012/C/DM9/5594829"/>
        <s v="DBEN/2012/C/DN2/5631250"/>
        <s v="DBEN/2012/C/DN2/5644832"/>
        <s v="DBEN/2012/C/DN2/5649106"/>
        <s v="DBEN/2012/C/DN2/5691125"/>
        <s v="DBEN/2012/C/DN2/5703402"/>
        <s v="DBEN/2013/C/DM9/5730371"/>
        <s v="DBEN/2013/C/DN1/5709098"/>
        <s v="DBEN/2013/C/DN1/5730370"/>
        <s v="DCAS/2012/C/DN1/5692630"/>
        <s v="DCAS/2013/C/DN1/5740693"/>
        <s v="DCAS/2013/C/DN2/5727632"/>
        <s v="DCAS/2013/C/DN2/5767584"/>
        <s v="DCED/2012/C/DN1/5609226"/>
        <s v="DCED/2012/C/DN1/5697679"/>
        <s v="DCED/2012/C/DN1/5703902"/>
        <s v="DCED/2012/C/DN2/5700669"/>
        <s v="DCOD/2012/C/DM9/5705984"/>
        <s v="DCOD/2012/C/DN1/5689260"/>
        <s v="DCOD/2012/C/DN2/5680054"/>
        <s v="DCOD/2012/C/DN3/5675193"/>
        <s v="DCOD/2012/C/DN3/5675198"/>
        <s v="DCOD/2012/C/DN3/5675200"/>
        <s v="DCOD/2012/C/DN3/5675204"/>
        <s v="DCOD/2012/C/DN3/5675205"/>
        <s v="DCOO/2013/C/DM6/5761861"/>
        <s v="DCOO/2013/C/DM6/5761862"/>
        <s v="DCOO/2013/C/DM6/5761866"/>
        <s v="DCOO/2013/C/DM6/5761867"/>
        <s v="DCOO/2013/C/DM6/5761868"/>
        <s v="DCOO/2013/C/DM6/5761871"/>
        <s v="DCOO/2013/C/DM6/5761873"/>
        <s v="DCOO/2013/C/DRC/5768238"/>
        <s v="DDOU/2013/C/DN2/5722790"/>
        <s v="DDOU/2013/C/DN2/5728201"/>
        <s v="DEVA/2012/C/DN6/5706868"/>
        <s v="DGRA/2012/C/DM9/5699085"/>
        <s v="DGRA/2012/C/DN1/5703520"/>
        <s v="DGRA/2012/C/DRC/5662207"/>
        <s v="DGRA/2012/C/DRC/5662214"/>
        <s v="DGRA/2012/C/DRC/5662235"/>
        <s v="DGRA/2012/C/DRC/5662255"/>
        <s v="DGRA/2012/C/DRC/5663436"/>
        <s v="DGRA/2012/C/DRC/5717568"/>
        <s v="DHOO/2012/C/DN2/5668790"/>
        <s v="DHOO/2013/D/DNY/5749267"/>
        <s v="DJOR/2011/C/DRC/5545107"/>
        <s v="DJOR/2012/C/DM9/5677974"/>
        <s v="DJOR/2012/C/DN1/5703197"/>
        <s v="DJOR/2012/C/DN1/5710600"/>
        <s v="DJOR/2012/C/DRB/5698063"/>
        <s v="DJOR/2013/C/DM2/5739389"/>
        <s v="DJOR/2013/C/DM9/5760675"/>
        <s v="DJOR/2013/C/DN2/5733558"/>
        <s v="DJOR/2013/C/DUR/5760312"/>
        <s v="DKEM/2013/C/DN2/5758940"/>
        <s v="DKLA/2011/C/DN1/5563052"/>
        <s v="DKLA/2012/C/DM9/5700762"/>
        <s v="DKLA/2012/C/DN1/5693918"/>
        <s v="DKLA/2013/C/841/5765888"/>
        <s v="DKLA/2013/C/DN4/5695121"/>
        <s v="DKLA/2013/C/DN4/5695124"/>
        <s v="DLAR/2012/C/DN2/5700782"/>
        <s v="DLAR/2013/C/DN1/5741361"/>
        <s v="DLAR/2013/C/DN2/5740205"/>
        <s v="DLAY/2010/C/DRB/5496920"/>
        <s v="DLAY/2011/C/DRD/5503850"/>
        <s v="DLAY/2012/C/DN1/5701496"/>
        <s v="DLAY/2012/C/DN3/5679759"/>
        <s v="DLIN/2013/C/DM6/5770274"/>
        <s v="DMAD/2012/C/DM6/5655833"/>
        <s v="DMAD/2012/C/DN2/5656245"/>
        <s v="DMAD/2013/C/DM1/5692254"/>
        <s v="DMED/2012/C/DM7/5698966"/>
        <s v="DMED/2012/C/DM9/5699239"/>
        <s v="DMED/2012/C/DM9/5704436"/>
        <s v="DMED/2012/C/DN2/5619412"/>
        <s v="DMED/2012/C/DRC/5686716"/>
        <s v="DMET/2011/C/DN7/5590529"/>
        <s v="DMET/2012/C/002/10047821"/>
        <s v="DMET/2012/C/002/5718218"/>
        <s v="DMET/2012/C/DM9/5696267"/>
        <s v="DMET/2012/C/DM9/5700747"/>
        <s v="DMET/2012/C/DN2/5699986"/>
        <s v="DMET/2012/C/DN2/5711568"/>
        <s v="DMET/2012/C/DUA/5701391"/>
        <s v="DMET/2013/C/DM9/5759090"/>
        <s v="DMET/2013/C/DRC/5754939"/>
        <s v="DMOA/2012/C/DN1/5680281"/>
        <s v="DMOA/2012/C/DN1/5680747"/>
        <s v="DMOA/2012/C/DN2/5694627"/>
        <s v="DMON/2013/C/DN4/5732688"/>
        <s v="DOGD/2012/C/DM6/5667975"/>
        <s v="DOGD/2012/C/DN6/5693797"/>
        <s v="DOGD/2013/C/DRD/5744586"/>
        <s v="DPAR/2013/C/DN1/5733622"/>
        <s v="DPAR/2013/C/DN1/5735449"/>
        <s v="DPAR/2013/C/DN1/5735458"/>
        <s v="DPAR/2013/C/DN1/5735462"/>
        <s v="DPAR/2013/C/DN1/5735466"/>
        <s v="DPAR/2013/C/DN1/5735471"/>
        <s v="DPAR/2013/C/DN1/5761982"/>
        <s v="DPAR/2013/C/DN2/5735447"/>
        <s v="DPAR/2013/C/DN2/5753840"/>
        <s v="DPEN/2013/C/DN1/5728361"/>
        <s v="DPEN/2013/C/DRI/5710818"/>
        <s v="DPIN/2013/C/DM9/5724754"/>
        <s v="DPIN/2013/C/DN1/5755187"/>
        <s v="DPRC/2012/C/DN1/5683828"/>
        <s v="DPRC/2012/C/DN2/5683042"/>
        <s v="DPRC/2013/C/DN1/5743752"/>
        <s v="DPRC/2013/C/DN2/5714583"/>
        <s v="DPRE/2013/C/DN1/5764627"/>
        <s v="DRAW/2012/C/DN3/5695299"/>
        <s v="DRAW/2013/C/DM6/5746802"/>
        <s v="DRIC/2013/C/DN1/5754088"/>
        <s v="DRIV/2012/C/DM9/5696678"/>
        <s v="DRIV/2013/C/DRD/5767213"/>
        <s v="DROC/2011/C/002/ESA"/>
        <s v="DROS/2012/C/DN1/5696397"/>
        <s v="DROS/2013/C/DN1/5753732"/>
        <s v="DSHE/2012/C/DN1/5732365"/>
        <s v="DSHE/2013/C/DM2/5757988"/>
        <s v="DSHE/2013/C/DN2/5756997"/>
        <s v="DSMI/2012/C/DN4/5725005"/>
        <s v="DSTA/2013/C/DN4/5732213"/>
        <s v="DSUN/2013/C/DN2/5745269"/>
        <s v="DTOO/2012/C/DN2/5699844"/>
        <s v="DVER/2012/C/DN1/5677520"/>
        <s v="DVER/2012/C/DN1/5687500"/>
        <s v="DWAL/2013/C/DM6/5758109"/>
        <s v="DWAL/2013/C/DM6/5758921"/>
        <s v="DWOR/2012/C/DN3/5696029"/>
        <s v="DWOR/2013/C/DN1/5753340"/>
        <s v="DWWO/2013/C/DRC/5760953"/>
        <s v="DYAK/2012/C/DM6/5675006"/>
        <s v="DYAK/2012/C/DN1/5671984"/>
        <s v="DYAK/2013/C/DM9/5750265"/>
        <s v="DYAK/2013/C/DM9/5756164"/>
        <s v="DYRE/2013/C/DM7/5751747"/>
        <s v="DZSL/2011/C/DR2/10044931"/>
        <s v="TIDA/2011/C/003/10043558"/>
        <s v="TJOR/2009/C/004/10039026"/>
        <s v="TJOR/2012/C/TM9/5729966"/>
        <s v="DALB/2012/C/DM1/5729650"/>
        <s v="DALB/2012/C/DM6/5519237"/>
        <s v="DALB/2012/C/DN1/5654523"/>
        <s v="DALB/2012/C/DN1/5686814"/>
        <s v="DALB/2012/C/DN1/5714999"/>
        <s v="DALB/2013/C/DN1/5765288"/>
        <s v="DAME/2012/C/DN2/5706927"/>
        <s v="DAME/2012/C/DN6/5687166"/>
        <s v="DAME/2012/C/DN6/5689145"/>
        <s v="DAME/2012/C/DN6/5693470"/>
        <s v="DAME/2012/C/DN6/5695884"/>
        <s v="DAME/2012/C/DN6/5698082"/>
        <s v="DAME/2012/C/DN6/5699813"/>
        <s v="DAME/2012/C/DN6/5706659"/>
        <s v="DAME/2012/C/DN6/5706665"/>
        <s v="DAME/2013/C/DM2/5765012"/>
        <s v="DAME/2013/C/DM9/5756704"/>
        <s v="DAME/2013/C/DN1/5728471"/>
        <s v="DAME/2013/C/DN2/5731478"/>
        <s v="DAME/2013/C/DN2/5763585"/>
        <s v="DAME/2013/C/DN2/5773363"/>
        <s v="DAME/2013/C/DN4/5713574"/>
        <s v="DAST/2013/C/DM6/5764642"/>
        <s v="DAST/2013/C/DN1/5767287"/>
        <s v="DCAS/2013/C/DN1/5769288"/>
        <s v="DCAS/2013/C/DN2/5724774"/>
        <s v="DCAS/2013/C/DN2/5768343"/>
        <s v="DCED/2012/C/DN1/5688398"/>
        <s v="DCED/2012/C/DN1/5713900"/>
        <s v="DCED/2012/C/DN2/5696759"/>
        <s v="DCED/2013/C/DM9/5753730"/>
        <s v="DCED/2013/C/DN2/5728324"/>
        <s v="DCED/2013/C/DN2/5767109"/>
        <s v="DCED/2013/C/DN2/5767703"/>
        <s v="DCED/2013/C/DN2/5769447"/>
        <s v="DCOD/2011/C/DN3/5607269"/>
        <s v="DCOD/2012/C/DN3/5623949"/>
        <s v="DCOO/2013/C/DM6/5701393"/>
        <s v="DCOO/2013/C/DM6/5701535"/>
        <s v="DCOO/2013/C/DM6/5753076"/>
        <s v="DCOO/2013/C/DM6/5761865"/>
        <s v="DCOO/2013/C/DN6/5701545"/>
        <s v="DCOT/2013/C/DM7/5751853"/>
        <s v="DDAL/2012/C/DM7/5722765"/>
        <s v="DDAL/2012/C/DN2/5709053"/>
        <s v="DDAL/2013/C/DN1/5722580"/>
        <s v="DEVA/2012/C/DM9/5719302"/>
        <s v="DEVA/2013/C/DN1/5724899"/>
        <s v="DEVA/2013/C/DN6/5735228"/>
        <s v="DGRA/2011/C/DRC/5608416"/>
        <s v="DGRA/2012/C/DM6/5620570"/>
        <s v="DGRA/2012/C/DM7/5666688"/>
        <s v="DGRA/2012/C/DM9/5714881"/>
        <s v="DGRA/2012/C/DN1/5707354"/>
        <s v="DGRA/2012/C/DN1/5707357"/>
        <s v="DGRA/2012/C/DRC/5662289"/>
        <s v="DJOR/2012/C/DM9/5720592"/>
        <s v="DJOR/2012/C/DN1/5686820"/>
        <s v="DJOR/2012/C/DN1/5695619"/>
        <s v="DJOR/2012/C/DN2/5700661"/>
        <s v="DJOR/2012/C/DN2/5707258"/>
        <s v="DJOR/2013/C/DM1/5708216"/>
        <s v="DJOR/2013/C/DM9/5764017"/>
        <s v="DJOR/2013/C/DN1/5731685"/>
        <s v="DJOR/2013/C/DN2/5776535"/>
        <s v="DJOR/2013/C/DRD/5778676"/>
        <s v="DKEM/2013/C/DN1/5747842"/>
        <s v="DKEM/2013/C/DN1/5761577"/>
        <s v="DKFC/2012/C/DM9/5635520"/>
        <s v="DKFC/2013/C/DM9/5769369"/>
        <s v="DKLA/2012/C/DM9/5712238"/>
        <s v="DKLA/2012/C/DN1/5713003"/>
        <s v="DKLA/2013/C/DRD/5756162"/>
        <s v="DLAR/2012/C/DRA/5711118"/>
        <s v="DLAY/2013/C/DN2/5748402"/>
        <s v="DLIN/2013/C/DM7/5750142"/>
        <s v="DMAD/2012/C/DN2/5716476"/>
        <s v="DMED/2011/C/DM1/5543269"/>
        <s v="DMED/2012/C/DM9/5709836"/>
        <s v="DMED/2012/C/DN1/5699549"/>
        <s v="DMED/2012/C/DN1/5709866"/>
        <s v="DMED/2012/C/DN1/5714324"/>
        <s v="DMED/2012/C/DN1/5727919"/>
        <s v="DMED/2013/C/DM7/5762468"/>
        <s v="DMED/2013/C/DN1/5700908"/>
        <s v="DMED/2013/C/DN1/5760271"/>
        <s v="DMED/2013/C/DRA/5773997"/>
        <s v="DMET/2012/C/002/5637558"/>
        <s v="DMET/2012/C/DM9/5695282"/>
        <s v="DMET/2012/C/DM9/5707226"/>
        <s v="DMET/2012/C/DN1/5688552"/>
        <s v="DMET/2012/C/DN6/5669570"/>
        <s v="DMET/2012/C/DN6/5672374"/>
        <s v="DMET/2012/C/DN6/5674993"/>
        <s v="DMET/2012/C/DN6/5679203"/>
        <s v="DMET/2012/C/DN6/5696779"/>
        <s v="DMET/2012/C/DN6/5696782"/>
        <s v="DMET/2012/C/DN6/5696784"/>
        <s v="DMET/2012/C/DN6/5696785"/>
        <s v="DMET/2012/C/DN6/5696787"/>
        <s v="DMET/2012/C/DN6/5698560"/>
        <s v="DMET/2013/C/DM9/5770920"/>
        <s v="DMET/2013/C/DN1/5773414"/>
        <s v="DMET/2013/C/DN2/5719532"/>
        <s v="DMET/2013/C/DRB/5769499"/>
        <s v="DMET/2013/D/DNY/5773689"/>
        <s v="DMOA/2012/C/DN7/5728073"/>
        <s v="DMOA/2012/C/DRK/5649572"/>
        <s v="DMOA/2013/C/DN2/5722714"/>
        <s v="DMOA/2013/C/DN4/5728852"/>
        <s v="DMON/2013/C/DN1/5776758"/>
        <s v="DMTS/2012/C/DN2/5661718"/>
        <s v="DOGD/2012/C/DN1/5713495"/>
        <s v="DOGD/2012/C/DN6/5698718"/>
        <s v="DOGD/2013/C/DN2/5737061"/>
        <s v="DPAR/2012/C/DM9/5700478"/>
        <s v="DPAR/2012/C/DN2/5652782"/>
        <s v="DPAR/2013/C/DM2/5772243"/>
        <s v="DPAR/2013/C/DM7/5778949"/>
        <s v="DPAR/2013/C/DN2/5721966"/>
        <s v="DPAR/2013/C/DN2/5721973"/>
        <s v="DPAR/2013/C/DRK/5774523"/>
        <s v="DPEN/2013/C/DN1/5730096"/>
        <s v="DPIN/2012/C/DN2/5712098"/>
        <s v="DPIN/2013/C/DN1/5738452"/>
        <s v="DPOR/2013/C/DN2/5614794"/>
        <s v="DPOR/2013/C/DRC/5774128"/>
        <s v="DPRC/2013/C/DN1/5735002"/>
        <s v="DPRC/2013/C/DN1/5756411"/>
        <s v="DPRC/2013/C/DN2/5782039"/>
        <s v="DRAW/2012/C/DN1/5712614"/>
        <s v="DRAW/2013/C/DN1/5760836"/>
        <s v="DRAW/2013/C/DN2/5744720"/>
        <s v="DRAW/2013/C/DN2/5745679"/>
        <s v="DRAW/2013/C/DN2/5747812"/>
        <s v="DRAW/2013/C/DN3/5736579"/>
        <s v="DRIC/2013/C/DM9/5763056"/>
        <s v="DRIC/2013/C/DN1/5751008"/>
        <s v="DRIC/2013/C/DN2/5744764"/>
        <s v="DRIC/2013/C/DN2/5752925"/>
        <s v="DROC/2013/C/DN4/5696823"/>
        <s v="DROC/2013/C/DN7/5727477"/>
        <s v="DROS/2012/C/DM6/5703602"/>
        <s v="DROS/2013/C/DM9/5698816"/>
        <s v="DROS/2013/C/DM9/5777971"/>
        <s v="DROS/2013/C/DN1/5742352"/>
        <s v="DROS/2013/C/DN1/5776572"/>
        <s v="DROS/2013/C/DN1/5777624"/>
        <s v="DSHE/2013/C/DN2/5755680"/>
        <s v="DSHE/2013/C/DN2/5767394"/>
        <s v="DSHE/2013/C/DN4/5770022"/>
        <s v="DSHE/2013/C/DRD/5779111"/>
        <s v="DSMI/2010/C/DN1/5415908"/>
        <s v="DSMI/2010/C/DN1/5465006"/>
        <s v="DSMI/2013/C/DN2/5729298"/>
        <s v="DSTA/2012/C/DM9/5684001"/>
        <s v="DSTA/2012/C/DN2/5651660"/>
        <s v="DSUN/2013/C/DN1/5754242"/>
        <s v="DSUN/2013/C/DN1/5756672"/>
        <s v="DTOO/2013/C/DN1/5719406"/>
        <s v="DVER/2012/C/DN1/5723595"/>
        <s v="DVER/2013/C/DN1/5751394"/>
        <s v="DVER/2013/C/DN6/5719072"/>
        <s v="DWOR/2012/C/DN3/5711088"/>
        <s v="DYAK/2012/C/DM9/5691285"/>
        <s v="DYAK/2012/C/DN1/5698321"/>
        <s v="DYAK/2012/C/DN2/5663427"/>
        <s v="DYAK/2013/C/DM6/5762976"/>
        <s v="DYAK/2013/C/DN2/5742293"/>
        <s v="DYRE/2011/C/DN2/5538622"/>
        <s v="DZAF/2012/C/700/10046328"/>
        <s v="DZCE/2012/C/700/10046245"/>
        <s v="DZPR/2012/C/001/10047083"/>
        <s v="TBEN/2012/C/TRE/5704660"/>
        <s v="TCRE/2013/C/TRE/5744771"/>
        <s v="TGRA/2013/C/TRE/5729189"/>
        <s v="TIOR/2011/C/003/10045719"/>
        <s v="TJOR/2009/C/003/10047087"/>
        <s v="TKFC/2011/C/TRF/5597123"/>
        <s v="TMET/2013/C/TRE/5770518"/>
        <s v="TMON/2011/C/002/5581709"/>
        <s v="SHTN/2013/C/015"/>
        <s v="CPRY/2010/C/001/327381"/>
        <s v="CPRY/2011/C/003/329065"/>
        <s v="CPRY/2011/C/003/329255"/>
        <s v="DALB/2012/C/DN1/5635978"/>
        <s v="DALB/2012/C/DN1/5657796"/>
        <s v="DALB/2012/C/DN1/5697783"/>
        <s v="DALB/2012/C/DN2/5658748"/>
        <s v="DALB/2012/C/DN4/5661935"/>
        <s v="DALB/2013/C/DM1/5780407"/>
        <s v="DALB/2013/C/DM1/5795125"/>
        <s v="DALB/2013/C/DM7/5774630"/>
        <s v="DALT/2013/C/DN2/5728946"/>
        <s v="DAME/2009/C/DM1/5281360"/>
        <s v="DAME/2012/C/DN6/5708198"/>
        <s v="DAME/2013/C/DM6/5754262"/>
        <s v="DAME/2013/C/DM6/5754263"/>
        <s v="DAME/2013/C/DN2/5709656"/>
        <s v="DAME/2013/C/DN2/5749535"/>
        <s v="DAME/2013/C/DN2/5770335"/>
        <s v="DAME/2013/C/DN2/5780451"/>
        <s v="DBEN/2012/C/DM1/5671175"/>
        <s v="DBEN/2012/C/DN2/5695574"/>
        <s v="DBEN/2013/C/DN1/5769276"/>
        <s v="DCAS/2013/C/DM9/5770504"/>
        <s v="DCAS/2013/C/DN1/5725066"/>
        <s v="DCAS/2013/C/DN1/5758718"/>
        <s v="DCAS/2013/C/DN2/5755329"/>
        <s v="DCAS/2013/C/DN2/5771581"/>
        <s v="DCAS/2013/D/DNY/5780840"/>
        <s v="DCED/2013/C/DN4/5754709"/>
        <s v="DCED/2013/C/DRC/5784362"/>
        <s v="DCED/2013/C/DUR/5747793"/>
        <s v="DCOD/2013/C/DN1/5784280"/>
        <s v="DDAL/2012/C/DM9/5668543"/>
        <s v="DDAL/2012/C/DN2/5680950"/>
        <s v="DDOU/2013/C/DN2/5767138"/>
        <s v="DEVA/2013/C/DN1/5763521"/>
        <s v="DGRA/2012/C/DM9/5697796"/>
        <s v="DGRA/2012/C/DN2/5711590"/>
        <s v="DGRA/2013/C/DN1/5786016"/>
        <s v="DJOR/2011/C/012/ESA"/>
        <s v="DJOR/2012/C/DM2/5715398"/>
        <s v="DJOR/2012/C/DM9/5688172"/>
        <s v="DJOR/2012/C/DM9/5704047"/>
        <s v="DJOR/2012/C/DN2/5715402"/>
        <s v="DJOR/2013/C/004/5725341"/>
        <s v="DJOR/2013/C/DN1/5785053"/>
        <s v="DJOR/2013/C/DN2/5741710"/>
        <s v="DJOR/2013/D/DNY/5750136"/>
        <s v="DKLA/2012/C/DN1/5605958"/>
        <s v="DKLA/2012/C/DN1/5686886"/>
        <s v="DKLA/2012/C/DN2/5713190"/>
        <s v="DKLA/2013/C/DM7/5737915"/>
        <s v="DLAR/2013/C/DN1/5720030"/>
        <s v="DLAY/2010/C/DRB/5496886"/>
        <s v="DLAY/2010/C/DRB/5496914"/>
        <s v="DLAY/2012/C/DM9/5724245"/>
        <s v="DLAY/2013/C/DRD/5777409"/>
        <s v="DLIN/2013/C/DN1/5743841"/>
        <s v="DMED/2013/C/DM9/5792080"/>
        <s v="DMED/2013/C/DN2/5719363"/>
        <s v="DMET/2013/C/DM2/5709655"/>
        <s v="DMET/2013/C/DM9/5752327"/>
        <s v="DMET/2013/C/DN1/5754622"/>
        <s v="DMET/2013/C/DN1/5759085"/>
        <s v="DMET/2013/C/DRB/5794930"/>
        <s v="DMET/2013/D/DNY/5738475"/>
        <s v="DMOA/2012/C/DN2/5684395"/>
        <s v="DMOA/2013/C/DN1/5763291"/>
        <s v="DMOA/2013/C/DUR/5739441"/>
        <s v="DMOA/2013/C/DUR/5739463"/>
        <s v="DMON/2012/C/DN2/5724856"/>
        <s v="DMON/2013/C/DM7/5775821"/>
        <s v="DMON/2013/C/DM9/5774149"/>
        <s v="DMON/2013/C/DN1/5762001"/>
        <s v="DMON/2013/C/DN1/5792021"/>
        <s v="DOGD/2012/C/DN1/5674983"/>
        <s v="DOGD/2012/C/DN1/5699133"/>
        <s v="DOGD/2012/C/DN2/5673020"/>
        <s v="DOGD/2012/C/DN2/5697124"/>
        <s v="DOGD/2013/C/DN2/5702743"/>
        <s v="DOGD/2013/C/DN2/5760371"/>
        <s v="DOGD/2013/C/DN2/5781126"/>
        <s v="DPAR/2012/C/DN1/5710380"/>
        <s v="DPAR/2013/C/DM2/5763397"/>
        <s v="DPAR/2013/C/DN1/5781102"/>
        <s v="DPAR/2013/C/DN2/5779075"/>
        <s v="DPOR/2012/C/DM9/5681164"/>
        <s v="DPOR/2012/C/DM9/5690384"/>
        <s v="DPOR/2012/C/DRB/5700344"/>
        <s v="DPRE/2013/C/DRD/5776411"/>
        <s v="DPRE/2013/C/DRK/5767399"/>
        <s v="DRAW/2013/C/DN1/5769872"/>
        <s v="DRIC/2012/C/003/ESA"/>
        <s v="DRIC/2013/C/DN1/5773405"/>
        <s v="DRIC/2013/C/DN1/5790645"/>
        <s v="DRIV/2012/C/DN2/5668460"/>
        <s v="DROS/2012/C/DN2/5691450"/>
        <s v="DROS/2013/C/DM6/5765417"/>
        <s v="DROS/2013/C/DM9/5772752"/>
        <s v="DROS/2013/C/DN1/5785329"/>
        <s v="DROS/2013/C/DN2/5782991"/>
        <s v="DSHE/2013/C/DM9/5765198"/>
        <s v="DSHE/2013/C/DN2/5748013"/>
        <s v="DSHE/2013/C/DN2/5750087"/>
        <s v="DSHE/2013/C/DN2/5755684"/>
        <s v="DSHE/2013/C/DN2/5760569"/>
        <s v="DSHE/2013/C/DN2/5762299"/>
        <s v="DSHE/2013/C/DN4/5763441"/>
        <s v="DSHE/2013/C/DN4/5765362"/>
        <s v="DSTA/2011/C/DM9/5546112"/>
        <s v="DSTA/2012/C/DM9/5618524"/>
        <s v="DSTA/2012/C/DN1/5639299"/>
        <s v="DSTA/2012/C/DN2/5692969"/>
        <s v="DSTA/2012/C/DN6/5615770"/>
        <s v="DSTA/2012/C/DN6/5646713"/>
        <s v="DSTA/2013/C/DM6/5671886"/>
        <s v="DWOR/2012/C/DN1/5717317"/>
        <s v="DWOR/2012/C/DN3/5696032"/>
        <s v="DWOR/2012/C/DN3/5700064"/>
        <s v="DWOR/2012/C/DN3/5700068"/>
        <s v="DWOR/2013/C/DM9/5752669"/>
        <s v="DWOR/2013/C/DN1/5746958"/>
        <s v="DWOR/2013/C/DN1/5763614"/>
        <s v="DWOR/2013/C/DN2/5739265"/>
        <s v="DWOR/2013/C/DN2/5746423"/>
        <s v="DWOR/2013/C/DN4/5714480"/>
        <s v="DWOR/2013/C/DN4/5737477"/>
        <s v="DWWO/2013/C/838/5787961"/>
        <s v="DYAK/2013/C/DM6/5699299"/>
        <s v="DYAK/2013/C/DM6/5699305"/>
        <s v="DYAK/2013/C/DM6/5699460"/>
        <s v="DYAK/2013/C/DM7/5783692"/>
        <s v="DYAK/2013/C/DRI/5766922"/>
        <s v="DYRE/2012/C/DM7/5678484"/>
        <s v="DYRE/2013/C/DN2/5713990"/>
        <s v="DZCE/2009/C/005/10038742"/>
        <s v="DZSL/2013/C/813/10049752"/>
        <s v="TALB/2013/C/TM1/5755992"/>
        <s v="TAST/2013/C/TRE/5786297"/>
        <s v="TIWY/2009/C/001/10044853"/>
        <s v="TORE/2011/C/002/10044636"/>
        <s v="TZJV/2011/C/002/5752080"/>
        <s v="DALB/2012/C/DN2/5661193"/>
        <s v="DALB/2013/C/DM9/5756250"/>
        <s v="DALB/2013/C/DM9/5791794"/>
        <s v="DALB/2013/C/DN2/5734961"/>
        <s v="DALB/2013/C/DN2/5791799"/>
        <s v="DALT/2010/C/DRC/5490791"/>
        <s v="DAME/2013/C/DM9/5750648"/>
        <s v="DAME/2013/C/DN1/5757152"/>
        <s v="DAME/2013/C/DN1/5793930"/>
        <s v="DAME/2013/C/DN2/5758382"/>
        <s v="DAME/2013/C/DN2/5770506"/>
        <s v="DAME/2013/C/DN7/5800664"/>
        <s v="DBEN/2013/C/DN1/5772748"/>
        <s v="DCAS/2012/C/DN1/5642899"/>
        <s v="DCAS/2013/C/DN1/5776635"/>
        <s v="DCAS/2013/C/DN2/5785026"/>
        <s v="DCOO/2012/C/DN1/5699261"/>
        <s v="DCRE/2013/C/DN1/5728735"/>
        <s v="DDOU/2012/C/DN1/5710052"/>
        <s v="DDOU/2012/C/DN4/5716823"/>
        <s v="DDOU/2013/C/DN4/5779722"/>
        <s v="DEVA/2012/C/002/10046293"/>
        <s v="DEVA/2012/C/002/10046294"/>
        <s v="DEVA/2012/C/002/10046295"/>
        <s v="DEVA/2012/C/002/10046297"/>
        <s v="DEVA/2013/C/DM9/5760194"/>
        <s v="DEVA/2013/C/DM9/5761293"/>
        <s v="DEVA/2013/C/DM9/5780539"/>
        <s v="DEVA/2013/C/DN2/5775680"/>
        <s v="DEVA/2013/C/DN2/5777655"/>
        <s v="DGRA/2013/C/DN1/5770317"/>
        <s v="DGRA/2013/C/DN1/5771247"/>
        <s v="DGRA/2013/C/DN1/5774681"/>
        <s v="DGRA/2013/C/DN1/5775279"/>
        <s v="DGRA/2013/C/DN2/5731844"/>
        <s v="DGRA/2013/C/DN2/5747408"/>
        <s v="DGRA/2013/C/DN2/5762548"/>
        <s v="DGRA/2013/C/DN2/5765139"/>
        <s v="DJOR/2012/C/DM9/5694318"/>
        <s v="DJOR/2012/C/DN1/5699022"/>
        <s v="DJOR/2012/C/DRA/5802218"/>
        <s v="DJOR/2013/C/DM9/5717687"/>
        <s v="DJOR/2013/C/DM9/5726681"/>
        <s v="DJOR/2013/C/DN2/5761579"/>
        <s v="DKFC/2012/C/DN2/5659906"/>
        <s v="DKFC/2013/C/DN1/5790602"/>
        <s v="DKFC/2013/C/DRC/5720944"/>
        <s v="DKLA/2011/C/DM7/5585488"/>
        <s v="DKLA/2012/C/DN1/5707501"/>
        <s v="DKLA/2012/C/DN2/5701661"/>
        <s v="DKLA/2013/C/DRD/5733576"/>
        <s v="DLAR/2013/C/DN1/5746089"/>
        <s v="DLAR/2013/C/DN2/5727166"/>
        <s v="DLAY/2013/C/DN1/5764434"/>
        <s v="DLAY/2013/C/DN2/5767996"/>
        <s v="DLKT/2013/C/DN1/5787106"/>
        <s v="DLKV/2012/C/DRC/5624936"/>
        <s v="DMAD/2013/C/DN1/5784282"/>
        <s v="DMAD/2013/C/DRC/5790562"/>
        <s v="DMAD/2013/C/DRC/5790580"/>
        <s v="DMAD/2013/C/DRC/5790582"/>
        <s v="DMAD/2013/C/DRC/5790585"/>
        <s v="DMED/2013/C/DN2/5734902"/>
        <s v="DMET/2012/C/DM2/5713944"/>
        <s v="DMET/2012/C/DM9/5701635"/>
        <s v="DMET/2012/C/DN2/5608188"/>
        <s v="DMET/2012/C/DN2/5700326"/>
        <s v="DMET/2012/C/DN6/5714069"/>
        <s v="DMET/2013/C/DM9/5785044"/>
        <s v="DMET/2013/C/DN1/5714857"/>
        <s v="DMET/2013/C/DN1/5720387"/>
        <s v="DMET/2013/C/DN1/5725726"/>
        <s v="DMET/2013/C/DN2/5761784"/>
        <s v="DMET/2013/C/DN2/5779022"/>
        <s v="DMET/2013/C/DRC/5733304"/>
        <s v="DMOA/2012/C/DN7/5693554"/>
        <s v="DMON/2013/C/DN4/5762567"/>
        <s v="DMTS/2012/C/DN1/5637797"/>
        <s v="DOGD/2012/C/DN1/5646742"/>
        <s v="DOGD/2012/C/DN2/5691727"/>
        <s v="DOGD/2012/C/DN2/5695576"/>
        <s v="DOGD/2013/C/DN1/5739429"/>
        <s v="DOGD/2013/C/DN2/5706592"/>
        <s v="DPAR/2013/C/DN1/5783524"/>
        <s v="DPAR/2013/C/DN4/5781819"/>
        <s v="DPEN/2012/C/DN2/5724795"/>
        <s v="DPIN/2012/C/DN1/5666516"/>
        <s v="DPIN/2012/C/DN1/5673615"/>
        <s v="DPIN/2012/C/DN1/5686377"/>
        <s v="DPOR/2009/C/DN2/5368982"/>
        <s v="DPOR/2013/C/DN2/5762930"/>
        <s v="DPRC/2013/C/DN2/5701902"/>
        <s v="DRAW/2013/C/DN1/5758957"/>
        <s v="DRAW/2013/C/DN2/5778305"/>
        <s v="DRIC/2013/C/DM6/5763543"/>
        <s v="DRIC/2013/C/DN1/5765606"/>
        <s v="DRIC/2013/C/DN1/5769639"/>
        <s v="DRIC/2013/C/DN1/5793513"/>
        <s v="DRIC/2013/C/DN2/5756682"/>
        <s v="DRIC/2013/C/DN2/5773643"/>
        <s v="DRIC/2013/C/DN4/5767313"/>
        <s v="DRIV/2013/C/DN2/5725281"/>
        <s v="DROC/2011/C/DN2/5552175"/>
        <s v="DROC/2013/C/DM9/5734526"/>
        <s v="DROC/2013/C/DN2/5703054"/>
        <s v="DROS/2013/C/DM6/5754058"/>
        <s v="DROS/2013/C/DM6/5767325"/>
        <s v="DROS/2013/C/DM6/5767331"/>
        <s v="DROS/2013/C/DM6/5767336"/>
        <s v="DROS/2013/C/DN2/5768051"/>
        <s v="DROS/2013/C/DN2/5798616"/>
        <s v="DSHE/2013/C/DN1/5757742"/>
        <s v="DSHE/2013/C/DN4/5783396"/>
        <s v="DSTA/2012/C/DN4/5677060"/>
        <s v="DSTA/2013/C/DM6/5748637"/>
        <s v="DSTA/2013/C/DM9/5760296"/>
        <s v="DSTA/2013/C/DN1/5762168"/>
        <s v="DSTA/2013/C/DN2/5771846"/>
        <s v="DSUN/2013/C/DM6/5738853"/>
        <s v="DSUN/2013/C/DN1/5761600"/>
        <s v="DTOO/2012/C/DN6/5657211"/>
        <s v="DTOO/2013/C/DN4/5785609"/>
        <s v="DTRE/2013/C/DN2/5754247"/>
        <s v="DTRE/2013/C/DN4/5750800"/>
        <s v="DVER/2012/C/DN1/5711755"/>
        <s v="DVER/2012/C/DN1/5718591"/>
        <s v="DVER/2012/C/DN4/5674321"/>
        <s v="DWAL/2011/C/DM6/5498640"/>
        <s v="DWAL/2011/C/DN6/5597787"/>
        <s v="DWAL/2012/C/DM9/5708853"/>
        <s v="DWAL/2012/C/DN1/5628784"/>
        <s v="DWAL/2012/C/DN1/5657808"/>
        <s v="DWAL/2012/C/DN1/5659552"/>
        <s v="DWAL/2012/C/DN1/5663110"/>
        <s v="DWAL/2012/C/DN2/5702061"/>
        <s v="DWAL/2012/C/DN2/5712236"/>
        <s v="DWAL/2012/C/DN4/5682417"/>
        <s v="DWAL/2012/C/DN4/5706568"/>
        <s v="DWAL/2012/C/DRK/5670258"/>
        <s v="DWAL/2013/C/DN2/5655243"/>
        <s v="DWAL/2013/C/DN2/5728770"/>
        <s v="DWOR/2013/C/DN1/5759011"/>
        <s v="DWOR/2013/C/DN4/5788829"/>
        <s v="DWOR/2013/C/DRK/5770845"/>
        <s v="DWWO/2012/C/DN1/5689547"/>
        <s v="DWWO/2012/C/DN1/5693080"/>
        <s v="DWWO/2013/C/DM9/5727500"/>
        <s v="DYAK/2013/C/DN4/5779184"/>
        <s v="DYRE/2012/C/DN1/5678789"/>
        <s v="TKLA/2012/C/TRE/5628848"/>
        <s v="TREX/2013/C/TRE/5741372"/>
        <s v="DALB/2012/C/DM9/5694050"/>
        <s v="DALB/2012/C/DN1/5679572"/>
        <s v="DALB/2012/C/DN1/5688879"/>
        <s v="DALB/2012/C/DN1/5699132"/>
        <s v="DALB/2012/C/DN2/5693299"/>
        <s v="DALB/2013/C/DM6/5768916"/>
        <s v="DALB/2013/C/DM9/5787099"/>
        <s v="DALB/2013/C/DRB/5740472"/>
        <s v="DAME/2013/C/DM9/5785568"/>
        <s v="DAME/2013/C/DN1/5744596"/>
        <s v="DAME/2013/C/DN1/5772107"/>
        <s v="DAME/2013/C/DN1/5773742"/>
        <s v="DAME/2013/C/DN2/5760677"/>
        <s v="DAME/2013/C/DN2/5779457"/>
        <s v="DAME/2013/C/DN6/5732305"/>
        <s v="DAME/2013/C/DN7/5808243"/>
        <s v="DAST/2012/C/DM9/5690580"/>
        <s v="DAST/2012/C/DN1/5692191"/>
        <s v="DAST/2012/C/DN1/5692275"/>
        <s v="DAST/2012/C/DN1/5701448"/>
        <s v="DAST/2012/C/DN2/5683382"/>
        <s v="DAST/2013/C/DM7/5739741"/>
        <s v="DAST/2013/C/DN1/5719324"/>
        <s v="DAST/2013/C/DN2/5730281"/>
        <s v="DBEN/2011/C/DM6/5559345"/>
        <s v="DBEN/2011/C/DN2/5502443"/>
        <s v="DBEN/2012/C/DM9/5626320"/>
        <s v="DBEN/2012/C/DN1/5638466"/>
        <s v="DBEN/2012/C/DN1/5673650"/>
        <s v="DBEN/2012/C/DN1/5719437"/>
        <s v="DBEN/2012/C/DN2/5557798"/>
        <s v="DBEN/2012/C/DN2/5681515"/>
        <s v="DBEN/2012/C/DN2/5687692"/>
        <s v="DBEN/2013/C/DM9/5724707"/>
        <s v="DBEN/2013/C/DN1/5699557"/>
        <s v="DBEN/2013/C/DN1/5745052"/>
        <s v="DBEN/2013/C/DN1/5747694"/>
        <s v="DBEN/2013/C/DN1/5750234"/>
        <s v="DBEN/2013/C/DN1/5763851"/>
        <s v="DCAS/2013/C/DM9/5755340"/>
        <s v="DCAS/2013/C/DM9/5763695"/>
        <s v="DCAS/2013/C/DM9/5773613"/>
        <s v="DCAS/2013/C/DN1/5719222"/>
        <s v="DCAS/2013/C/DN1/5749610"/>
        <s v="DCAS/2013/C/DN1/5749870"/>
        <s v="DCAS/2013/C/DN1/5752611"/>
        <s v="DCAS/2013/C/DN1/5766328"/>
        <s v="DCAS/2013/C/DN1/5769206"/>
        <s v="DCAS/2013/C/DN1/5769440"/>
        <s v="DCAS/2013/C/DN1/5774297"/>
        <s v="DCAS/2013/C/DN1/5789043"/>
        <s v="DCAS/2013/C/DN1/5791411"/>
        <s v="DCAS/2013/C/DN1/5791792"/>
        <s v="DCAS/2013/C/DN2/5728196"/>
        <s v="DCAS/2013/C/DN2/5731054"/>
        <s v="DCAS/2013/C/DN2/5739801"/>
        <s v="DCAS/2013/C/DN2/5757812"/>
        <s v="DCAS/2013/C/DN2/5780271"/>
        <s v="DCAS/2013/C/DN4/5744506"/>
        <s v="DCED/2013/C/DM2/5763893"/>
        <s v="DCED/2013/C/DM9/5776112"/>
        <s v="DCED/2013/C/DN1/5753167"/>
        <s v="DCED/2013/C/DN1/5753483"/>
        <s v="DCED/2013/C/DN1/5759164"/>
        <s v="DCED/2013/C/DN1/5763213"/>
        <s v="DCED/2013/C/DN1/5767426"/>
        <s v="DCED/2013/C/DN2/5743489"/>
        <s v="DCED/2013/C/DN2/5757939"/>
        <s v="DCED/2013/C/DN2/5758006"/>
        <s v="DCED/2013/C/DN2/5759448"/>
        <s v="DCED/2013/C/DN2/5763597"/>
        <s v="DCED/2013/C/DN2/5786972"/>
        <s v="DCED/2013/C/DN4/5786714"/>
        <s v="DCED/2013/C/DUR/5763129"/>
        <s v="DCOT/2012/C/DN2/5733566"/>
        <s v="DDOU/2013/C/DN2/5752408"/>
        <s v="DDOU/2013/C/DN2/5766155"/>
        <s v="DDOU/2013/C/DN2/5792491"/>
        <s v="DDOU/2013/C/DN3/5744353"/>
        <s v="DDOU/2013/C/DN3/5778423"/>
        <s v="DDOU/2013/C/DN4/5776284"/>
        <s v="DEVA/2013/C/DM9/5801291"/>
        <s v="DEVA/2013/C/DN1/5762248"/>
        <s v="DGRA/2012/C/DN6/5721982"/>
        <s v="DGRA/2013/C/DM1/5756244"/>
        <s v="DGRA/2013/C/DN1/5738132"/>
        <s v="DGRA/2013/C/DN1/5767949"/>
        <s v="DGRA/2013/C/DN2/5680732"/>
        <s v="DJOR/2012/C/DN7/5696610"/>
        <s v="DJOR/2013/C/DN1/5811268"/>
        <s v="DJOR/2013/C/DRI/5782684"/>
        <s v="DKEM/2013/C/DN1/5775173"/>
        <s v="DKLA/2012/C/DN3/5702024"/>
        <s v="DKLA/2013/C/DN3/5739290"/>
        <s v="DLAY/2011/C/DN2/5516537"/>
        <s v="DLAY/2013/C/DM6/5715209"/>
        <s v="DLAY/2013/C/DRC/5732252"/>
        <s v="DLIN/2013/C/DM6/5794079"/>
        <s v="DLIN/2013/C/DM6/5797918"/>
        <s v="DLIN/2013/C/DM9/5703644"/>
        <s v="DLIN/2013/C/DM9/5737602"/>
        <s v="DLIN/2013/C/DM9/5743586"/>
        <s v="DLIN/2013/C/DN1/5698814"/>
        <s v="DLIN/2013/C/DN1/5705469"/>
        <s v="DLIN/2013/C/DN2/5634889"/>
        <s v="DLIN/2013/C/DRD/5732060"/>
        <s v="DLIN/2013/C/DRK/5704126"/>
        <s v="DLIN/2013/C/DRK/5704128"/>
        <s v="DLKT/2013/C/DRB/5809793"/>
        <s v="DMAD/2013/C/DM6/5700766"/>
        <s v="DMAD/2013/C/DN2/5712624"/>
        <s v="DMAD/2013/C/DN2/5736802"/>
        <s v="DMAD/2013/C/DN2/5740601"/>
        <s v="DMAD/2013/C/DN4/5736271"/>
        <s v="DMED/2011/C/001/5586378"/>
        <s v="DMED/2011/C/DN7/5580072"/>
        <s v="DMED/2011/C/DN7/5581950"/>
        <s v="DMED/2012/C/DM7/5633094"/>
        <s v="DMED/2012/C/DN2/5652328"/>
        <s v="DMED/2013/C/DM7/5781868"/>
        <s v="DMED/2013/C/DM7/5810835"/>
        <s v="DMED/2013/C/DM9/5740794"/>
        <s v="DMET/2012/C/DN3/5638415"/>
        <s v="DMET/2013/C/DM2/5733252"/>
        <s v="DMET/2013/C/DN2/5730504"/>
        <s v="DMET/2013/C/DN2/5738039"/>
        <s v="DMET/2013/C/DN2/5770835"/>
        <s v="DMET/2013/C/DRB/5727967"/>
        <s v="DMET/2013/C/DRB/5763283"/>
        <s v="DMET/2013/C/DRB/5818332"/>
        <s v="DMET/2013/C/DRI/5798891"/>
        <s v="DMET/2013/D/DNY/5737179"/>
        <s v="DMOA/2013/C/DN1/5789117"/>
        <s v="DMOA/2013/C/DN2/5719187"/>
        <s v="DMOA/2013/C/DN2/5719189"/>
        <s v="DMOA/2013/C/DN2/5743819"/>
        <s v="DMOA/2013/C/DN2/5765135"/>
        <s v="DMOA/2013/C/DN2/5777216"/>
        <s v="DMOA/2013/C/DN4/5700170"/>
        <s v="DMOA/2013/C/DN4/5784550"/>
        <s v="DMOA/2013/C/DU1/5732328"/>
        <s v="DMON/2013/C/DN1/5754805"/>
        <s v="DMON/2013/C/DN1/5793232"/>
        <s v="DMON/2013/C/DN1/5802187"/>
        <s v="DMON/2013/C/DN2/5767702"/>
        <s v="DMON/2013/C/DN2/5770801"/>
        <s v="DMON/2013/C/DN2/5792484"/>
        <s v="DOGD/2012/C/DN1/5666062"/>
        <s v="DOGD/2012/C/DN1/5688032"/>
        <s v="DOGD/2012/C/DN2/5705308"/>
        <s v="DOGD/2013/C/DM9/5773495"/>
        <s v="DPAR/2012/C/001/5646991"/>
        <s v="DPAR/2013/C/DM2/5756599"/>
        <s v="DPAR/2013/C/DM2/5794395"/>
        <s v="DPAR/2013/C/DN1/5795197"/>
        <s v="DPEN/2013/C/DN2/5776573"/>
        <s v="DPEN/2013/C/DN2/5776577"/>
        <s v="DPIN/2012/C/DN1/5689167"/>
        <s v="DPOR/2012/C/DM1/5628572"/>
        <s v="DPOR/2012/C/DM9/5658197"/>
        <s v="DPOR/2012/C/DM9/5735699"/>
        <s v="DPOR/2012/C/DN2/5699044"/>
        <s v="DPOR/2013/C/DM9/5634987"/>
        <s v="DPOR/2013/C/DN2/5527649"/>
        <s v="DPOR/2013/C/DN2/5631133"/>
        <s v="DPOR/2013/C/DN2/5632040"/>
        <s v="DPOR/2013/C/DN2/5656228"/>
        <s v="DPOR/2013/C/DN2/5673762"/>
        <s v="DPOR/2013/C/DN2/5724533"/>
        <s v="DPOR/2013/C/DN2/5728378"/>
        <s v="DPOR/2013/C/DN2/5779854"/>
        <s v="DPRC/2013/C/DN1/5775755"/>
        <s v="DPRE/2013/C/DN1/5760033"/>
        <s v="DPRE/2013/C/DN2/5740382"/>
        <s v="DPRE/2013/C/DN2/5760929"/>
        <s v="DPRE/2013/C/DN2/5785004"/>
        <s v="DPRE/2013/C/DN4/5768311"/>
        <s v="DPRE/2013/C/DN4/5768316"/>
        <s v="DRAW/2011/C/DM9/10042152"/>
        <s v="DRAW/2012/C/DN3/5731684"/>
        <s v="DRAW/2013/C/001/ESA"/>
        <s v="DRAW/2013/C/DRC/5741987"/>
        <s v="DRAW/2013/C/DRC/5813882"/>
        <s v="DRAW/2013/C/DUR/5795815"/>
        <s v="DREX/2013/C/DN1/5780310"/>
        <s v="DRIC/2012/C/DN1/5692089"/>
        <s v="DRIC/2013/C/DM6/5763529"/>
        <s v="DRIC/2013/C/DM6/5763538"/>
        <s v="DRIC/2013/C/DN1/5770289"/>
        <s v="DRIC/2013/C/DN1/5776235"/>
        <s v="DRIC/2013/C/DN1/5791780"/>
        <s v="DRIC/2013/C/DN1/5803621"/>
        <s v="DRIC/2013/C/DN2/5783366"/>
        <s v="DRIC/2013/C/DN2/5809547"/>
        <s v="DRIC/2013/C/DN7/5806639"/>
        <s v="DRIC/2013/C/DRI/5817651"/>
        <s v="DROC/2013/C/DN2/5739976"/>
        <s v="DROS/2012/C/DN1/5694787"/>
        <s v="DROS/2013/C/DM1/5778908"/>
        <s v="DROS/2013/C/DM4/5743074"/>
        <s v="DROS/2013/C/DM6/5786624"/>
        <s v="DROS/2013/C/DM9/5798611"/>
        <s v="DROS/2013/C/DN1/5733959"/>
        <s v="DROS/2013/C/DN1/5753095"/>
        <s v="DROS/2013/C/DN1/5754770"/>
        <s v="DROS/2013/C/DN1/5769058"/>
        <s v="DROS/2013/C/DN1/5781008"/>
        <s v="DROS/2013/C/DN1/5812821"/>
        <s v="DROS/2013/C/DRC/5745148"/>
        <s v="DROS/2013/C/DRK/5815197"/>
        <s v="DSMI/2013/C/DM9/5772919"/>
        <s v="DSMI/2013/C/DN1/5803363"/>
        <s v="DSTA/2012/C/DM9/5721981"/>
        <s v="DSUN/2012/C/DM9/5705447"/>
        <s v="DSUN/2012/C/DN1/5682632"/>
        <s v="DSUN/2012/C/DN2/5708918"/>
        <s v="DSUN/2012/C/DN6/5670861"/>
        <s v="DSUN/2013/C/DN1/5765371"/>
        <s v="DSUN/2013/C/DN2/5742938"/>
        <s v="DSYS/2007/C/806/PPSDBM"/>
        <s v="DSYS/2007/C/806/RMPMEDW1"/>
        <s v="DTOO/2013/C/DN1/5772067"/>
        <s v="DTOO/2013/C/DN1/5782148"/>
        <s v="DTRE/2012/C/DN2/5718563"/>
        <s v="DTRE/2013/C/DM9/5791063"/>
        <s v="DTRE/2013/C/DN4/5772502"/>
        <s v="DVER/2013/C/DN2/5751254"/>
        <s v="DYAK/2012/C/DM9/5674002"/>
        <s v="DYAK/2012/C/DM9/5684949"/>
        <s v="DYAK/2012/C/DM9/5698277"/>
        <s v="DYAK/2012/C/DN1/5643681"/>
        <s v="DYAK/2012/C/DN1/5674956"/>
        <s v="DYAK/2012/C/DN1/5688678"/>
        <s v="DYAK/2012/C/DN1/5691475"/>
        <s v="DYAK/2012/C/DN1/5695695"/>
        <s v="DYAK/2012/C/DN1/5714934"/>
        <s v="DYAK/2012/C/DN2/5658379"/>
        <s v="DYAK/2012/C/DN2/5691519"/>
        <s v="DYAK/2012/C/DN2/5692003"/>
        <s v="DYAK/2012/C/DN2/5702459"/>
        <s v="DYAK/2012/C/DN2/5704641"/>
        <s v="DYAK/2012/C/DN2/5722137"/>
        <s v="DYAK/2012/C/DN4/5678896"/>
        <s v="DYAK/2012/C/DN4/5691590"/>
        <s v="DYAK/2012/C/DU1/5720732"/>
        <s v="DYAK/2013/C/DN4/5692792"/>
        <s v="DYAK/2013/C/DN4/5702565"/>
        <s v="DYAK/2013/C/DRC/5788349"/>
        <s v="DYRE/2012/C/DN2/5712710"/>
        <s v="DZSL/2012/C/001/GRDSTUDY"/>
        <s v="TCED/2009/C/002/10037776"/>
        <s v="TCRE/2013/C/TRE/5743029"/>
        <s v="TCRE/2013/C/TRE/5756946"/>
        <s v="TMET/2007/C/004/5590942"/>
        <s v="TMET/2010/C/001/10039568"/>
        <s v="TOGD/2013/C/TRF/5777106"/>
        <s v="TPRC/2008/C/002/10035650"/>
        <s v="TPRE/2012/C/TRI/5809927"/>
        <s v="TRIC/2011/C/003/5695295"/>
        <s v="TYRE/2013/C/813/5727085"/>
        <s v="TZJV/2011/C/002/5649766"/>
        <s v="TZPC/2011/C/TR2/SIGURD"/>
        <s v="DALB/2012/C/DM3/5688601"/>
        <s v="DALB/2012/C/DM3/5702783"/>
        <s v="DALB/2012/C/DM6/5648960"/>
        <s v="DALB/2012/C/DM9/5713661"/>
        <s v="DALB/2012/C/DN2/5667476"/>
        <s v="DALB/2012/C/DN2/5725828"/>
        <s v="DALB/2012/C/DN3/5663017"/>
        <s v="DALB/2012/C/DN6/5731723"/>
        <s v="DALB/2013/C/841/5826413"/>
        <s v="DALB/2013/C/DM9/5793080"/>
        <s v="DALB/2013/C/DN1/5759959"/>
        <s v="DALB/2013/C/DN2/5732235"/>
        <s v="DALB/2013/C/DN2/5779438"/>
        <s v="DAME/2013/C/DM2/5790351"/>
        <s v="DAME/2013/C/DM2/5797287"/>
        <s v="DAME/2013/C/DM9/5779099"/>
        <s v="DAME/2013/C/DN2/5792244"/>
        <s v="DBEN/2011/C/DM9/5589286"/>
        <s v="DBEN/2012/C/DN2/5687690"/>
        <s v="DCAS/2012/C/DM9/5622626"/>
        <s v="DCAS/2012/C/DM9/5705267"/>
        <s v="DCAS/2012/C/DN1/5603186"/>
        <s v="DCAS/2012/C/DN1/5684770"/>
        <s v="DCAS/2012/C/DN1/5685930"/>
        <s v="DCAS/2012/C/DN1/5701738"/>
        <s v="DCAS/2012/C/DN2/5650383"/>
        <s v="DCAS/2012/C/DN2/5666202"/>
        <s v="DCAS/2012/C/DN2/5666209"/>
        <s v="DCAS/2012/C/DN2/5677568"/>
        <s v="DCAS/2012/C/DN2/5688555"/>
        <s v="DCAS/2012/C/DN2/5693548"/>
        <s v="DCAS/2012/C/DN6/5702508"/>
        <s v="DCAS/2012/C/DRD/5529981"/>
        <s v="DCAS/2012/C/DRD/5626360"/>
        <s v="DCAS/2013/C/DM9/5759328"/>
        <s v="DCAS/2013/C/DM9/5776493"/>
        <s v="DCAS/2013/C/DN1/5743838"/>
        <s v="DCAS/2013/C/DN1/5763754"/>
        <s v="DCAS/2013/C/DN2/5724459"/>
        <s v="DCAS/2013/C/DN2/5730994"/>
        <s v="DCAS/2013/C/DN2/5784839"/>
        <s v="DCAS/2013/C/DN2/5793028"/>
        <s v="DCAS/2013/C/DN3/5783459"/>
        <s v="DCED/2013/C/DRC/5812099"/>
        <s v="DCOO/2012/C/DN1/5629290"/>
        <s v="DCOO/2013/C/DM9/5742590"/>
        <s v="DCOO/2013/C/DN2/5746662"/>
        <s v="DCOO/2013/C/DRI/5749452"/>
        <s v="DDAL/2013/C/DN1/5744756"/>
        <s v="DDAL/2013/C/DN2/5747555"/>
        <s v="DDAL/2013/C/DN2/5747903"/>
        <s v="DDAL/2013/C/DN2/5793225"/>
        <s v="DDAL/2013/C/DRB/5820757"/>
        <s v="DDOU/2012/C/DRA/5709345"/>
        <s v="DDOU/2013/C/DN1/5743925"/>
        <s v="DDOU/2013/C/DN2/5742775"/>
        <s v="DDOU/2013/C/DN3/5744351"/>
        <s v="DEVA/2013/C/DN1/5799480"/>
        <s v="DEVA/2013/C/DN6/5763118"/>
        <s v="DGRA/2012/C/DRC/5723989"/>
        <s v="DGRA/2013/C/DM1/5812321"/>
        <s v="DGRA/2013/C/DM6/5776166"/>
        <s v="DJOR/2011/C/DN2/5540161"/>
        <s v="DJOR/2012/C/DM9/5700468"/>
        <s v="DJOR/2012/C/DM9/5714313"/>
        <s v="DJOR/2012/C/DM9/5717796"/>
        <s v="DJOR/2012/C/DM9/5721498"/>
        <s v="DJOR/2012/C/DN1/5692603"/>
        <s v="DJOR/2012/C/DN1/5694207"/>
        <s v="DJOR/2012/C/DN2/5709322"/>
        <s v="DJOR/2012/C/DN2/5715435"/>
        <s v="DJOR/2012/C/DN2/5719113"/>
        <s v="DJOR/2012/C/DN2/5719122"/>
        <s v="DJOR/2012/C/DN2/5722726"/>
        <s v="DJOR/2013/C/DN1/5709215"/>
        <s v="DJOR/2013/C/DN1/5727096"/>
        <s v="DJOR/2013/C/DN1/5771595"/>
        <s v="DJOR/2013/C/DN2/5721647"/>
        <s v="DJOR/2013/C/DN2/5725747"/>
        <s v="DJOR/2013/C/DN2/5727541"/>
        <s v="DJOR/2013/C/DN2/5735427"/>
        <s v="DJOR/2013/C/DN2/5758376"/>
        <s v="DJOR/2013/C/DN3/5724339"/>
        <s v="DJOR/2013/C/DNT/5730803"/>
        <s v="DJOR/2013/C/DRB/5810749"/>
        <s v="DJOR/2013/C/DRB/5821059"/>
        <s v="DKEM/2013/C/DN1/5792293"/>
        <s v="DKEM/2013/C/DN2/5798669"/>
        <s v="DKLA/2013/C/DN2/5820110"/>
        <s v="DLAY/2012/C/DN2/5675083"/>
        <s v="DLAY/2013/C/DRB/5781895"/>
        <s v="DLIN/2013/C/DM9/5800036"/>
        <s v="DLIN/2013/C/DN1/5746237"/>
        <s v="DLKT/2012/C/DRD/5649595"/>
        <s v="DLKT/2013/C/DRA/5809292"/>
        <s v="DLKT/2013/C/DRC/5749299"/>
        <s v="DMAD/2013/C/DN4/5755512"/>
        <s v="DMED/2013/C/DN1/5770316"/>
        <s v="DMET/2012/C/DRI/5723390"/>
        <s v="DMET/2013/C/DM6/5804999"/>
        <s v="DMET/2013/C/DM7/5734908"/>
        <s v="DMET/2013/C/DM7/5818441"/>
        <s v="DMET/2013/C/DN2/5735834"/>
        <s v="DMET/2013/C/DNT/5806471"/>
        <s v="DMET/2013/C/DRB/5778541"/>
        <s v="DMET/2013/C/DRB/5790811"/>
        <s v="DMOA/2013/C/DN1/5757054"/>
        <s v="DMOA/2013/C/DN1/5759393"/>
        <s v="DMOA/2013/C/DN1/5759490"/>
        <s v="DMOA/2013/C/DN1/5759493"/>
        <s v="DMOA/2013/C/DN1/5759501"/>
        <s v="DMOA/2013/C/DN1/5798063"/>
        <s v="DMON/2013/C/DN1/5755348"/>
        <s v="DOGD/2012/C/DM7/5690878"/>
        <s v="DOGD/2012/C/DM7/5711393"/>
        <s v="DOGD/2012/C/DN1/5676145"/>
        <s v="DOGD/2012/C/DN2/5722214"/>
        <s v="DOGD/2012/C/DRD/5689762"/>
        <s v="DOGD/2012/C/DRK/5694128"/>
        <s v="DOGD/2013/C/DM1/5797673"/>
        <s v="DOGD/2013/C/DN1/5763356"/>
        <s v="DOGD/2013/C/DN1/5771745"/>
        <s v="DOGD/2013/C/DN4/5760940"/>
        <s v="DOGD/2013/C/DN7/5817931"/>
        <s v="DPAR/2013/C/DM2/5747192"/>
        <s v="DPAR/2013/C/DM6/5797883"/>
        <s v="DPAR/2013/C/DN1/5786301"/>
        <s v="DPAR/2013/C/DN2/5814607"/>
        <s v="DPAR/2013/C/DN7/5797736"/>
        <s v="DPAR/2013/C/DRB/5806238"/>
        <s v="DPEN/2013/C/837/5751107"/>
        <s v="DPOR/2013/C/DM7/5741806"/>
        <s v="DPRC/2013/C/DM9/5804852"/>
        <s v="DPRC/2013/C/DN1/5783182"/>
        <s v="DPRC/2013/C/DN2/5755317"/>
        <s v="DPRC/2013/C/DN2/5819193"/>
        <s v="DPRN/2013/C/DM7/5817171"/>
        <s v="DRAW/2013/C/DM9/5823861"/>
        <s v="DRIC/2013/C/DM6/5763470"/>
        <s v="DRIC/2013/C/DM6/5763472"/>
        <s v="DRIC/2013/C/DM6/5763489"/>
        <s v="DRIC/2013/C/DN2/5802683"/>
        <s v="DRIC/2013/C/DN2/5807600"/>
        <s v="DRIC/2013/C/DNT/5777322"/>
        <s v="DRIV/2013/C/DN2/5749701"/>
        <s v="DRIV/2013/C/DN6/5742549"/>
        <s v="DROC/2013/C/DN2/5731675"/>
        <s v="DROS/2013/C/DM1/5797412"/>
        <s v="DROS/2013/C/DM6/5760831"/>
        <s v="DROS/2013/C/DM6/5802167"/>
        <s v="DROS/2013/C/DM7/5753490"/>
        <s v="DROS/2013/C/DM9/5770926"/>
        <s v="DROS/2013/C/DN1/5730151"/>
        <s v="DROS/2013/C/DN1/5813474"/>
        <s v="DROS/2013/C/DN2/5766314"/>
        <s v="DSHE/2012/C/DN2/5712780"/>
        <s v="DSHE/2013/C/DN1/5771376"/>
        <s v="DSHE/2013/C/DN2/5766313"/>
        <s v="DSHE/2013/C/DN4/5813810"/>
        <s v="DSMI/2011/C/DN1/5554678"/>
        <s v="DSMI/2012/C/DM2/5664552"/>
        <s v="DSMI/2012/C/DRK/5640607"/>
        <s v="DTOO/2012/C/DN2/5695444"/>
        <s v="DTOO/2013/C/DN6/5763117"/>
        <s v="DTOO/2013/C/DRC/5824463"/>
        <s v="DVER/2013/C/DN1/5747382"/>
        <s v="DVER/2013/C/DN1/5752918"/>
        <s v="DVER/2013/C/DN1/5766402"/>
        <s v="DWAL/2011/C/DM9/5579709"/>
        <s v="DWAL/2013/C/DN4/5672190"/>
        <s v="DYAK/2012/C/DN1/5645572"/>
        <s v="DYAK/2012/C/DN1/5697177"/>
        <s v="DYAK/2013/C/DM1/5790195"/>
        <s v="DYAK/2013/C/DM9/5802759"/>
        <s v="DYAK/2013/C/DN1/5745277"/>
        <s v="DYAK/2013/C/DN1/5745871"/>
        <s v="DYAK/2013/C/DN1/5809676"/>
        <s v="DYAK/2013/C/DN4/5740075"/>
        <s v="DZCA/2010/C/DR4/10041904"/>
        <s v="DZCA/2011/C/DR6/10044184"/>
        <s v="DZPR/2012/C/DR9/10046166"/>
        <s v="TALB/2013/C/TM1/5730404"/>
        <s v="TCAS/2011/C/TRE/5570487"/>
        <s v="TJOR/2012/C/TM9/5684727"/>
        <s v="TMET/2009/C/003/10038927"/>
        <s v="TMON/2013/C/TRF/5818690"/>
        <s v="TROS/2013/C/TRE/5732390"/>
        <s v="TZME/2010/C/001/5819460"/>
        <s v="SHTR/2007/C/SCA"/>
        <s v="DALB/2012/C/DM9/5686076"/>
        <s v="DALB/2013/C/DM9/5800667"/>
        <s v="DALB/2013/C/DN1/5753141"/>
        <s v="DALB/2013/C/DN1/5757532"/>
        <s v="DALB/2013/C/DN1/5759864"/>
        <s v="DALB/2013/C/DN2/5755212"/>
        <s v="DALB/2013/C/DRI/5801687"/>
        <s v="DAME/2013/C/DM2/5798670"/>
        <s v="DAME/2013/C/DM9/5750414"/>
        <s v="DAME/2013/C/DN1/5823593"/>
        <s v="DAME/2013/C/DN2/5753102"/>
        <s v="DAME/2013/C/DN2/5759761"/>
        <s v="DAME/2013/C/DN2/5759763"/>
        <s v="DAME/2013/C/DN2/5783644"/>
        <s v="DAME/2013/C/DN2/5788198"/>
        <s v="DAME/2013/C/DN2/5820509"/>
        <s v="DAME/2013/C/DN6/5751152"/>
        <s v="DAME/2013/C/DN6/5757363"/>
        <s v="DAME/2013/C/DUR/5819087"/>
        <s v="DAST/2012/C/DN2/5664601"/>
        <s v="DBEN/2012/C/DM9/5628130"/>
        <s v="DBEN/2012/C/DN1/5653818"/>
        <s v="DBEN/2012/C/DN2/5673588"/>
        <s v="DCAS/2012/C/DRA/5697484"/>
        <s v="DCAS/2013/C/DM9/5739617"/>
        <s v="DCAS/2013/C/DM9/5790971"/>
        <s v="DCAS/2013/C/DM9/5791756"/>
        <s v="DCAS/2013/C/DN1/5748016"/>
        <s v="DCAS/2013/C/DN1/5763146"/>
        <s v="DCAS/2013/C/DN2/5759564"/>
        <s v="DCAS/2013/C/DN4/5784602"/>
        <s v="DCAS/2013/C/DN6/5778078"/>
        <s v="DCED/2013/C/DN1/5761458"/>
        <s v="DCED/2013/C/DN1/5768046"/>
        <s v="DCED/2013/C/DN1/5791590"/>
        <s v="DCOD/2011/C/DR9/BOYSENPK"/>
        <s v="DCOO/2013/C/DN2/5760753"/>
        <s v="DCOT/2013/C/DN2/5754816"/>
        <s v="DCOT/2013/C/DN2/5755565"/>
        <s v="DCOT/2013/C/DN2/5804459"/>
        <s v="DCRE/2013/C/DN2/5738093"/>
        <s v="DCRE/2013/C/DU1/5754774"/>
        <s v="DDAL/2013/C/DN1/5738278"/>
        <s v="DDAL/2013/C/DN2/5760005"/>
        <s v="DDOU/2013/C/DN2/5757212"/>
        <s v="DDOU/2013/C/DN2/5764778"/>
        <s v="DEVA/2013/C/DN1/5779660"/>
        <s v="DEVA/2013/C/DN1/5781550"/>
        <s v="DEVA/2013/C/DN1/5783936"/>
        <s v="DEVA/2013/C/DN2/5785496"/>
        <s v="DGRA/2012/C/DM7/5721400"/>
        <s v="DGRA/2013/C/DM7/5827317"/>
        <s v="DGRA/2013/C/DN3/5759032"/>
        <s v="DJOR/2013/C/DM1/5784946"/>
        <s v="DJOR/2013/C/DM2/5682129"/>
        <s v="DJOR/2013/C/DM9/5718860"/>
        <s v="DJOR/2013/C/DM9/5739533"/>
        <s v="DJOR/2013/C/DM9/5785047"/>
        <s v="DJOR/2013/C/DM9/5819752"/>
        <s v="DJOR/2013/C/DN1/5744029"/>
        <s v="DJOR/2013/C/DN1/5747749"/>
        <s v="DJOR/2013/C/DN1/5750196"/>
        <s v="DJOR/2013/C/DN1/5781404"/>
        <s v="DJOR/2013/C/DN1/5805017"/>
        <s v="DJOR/2013/C/DN1/5835186"/>
        <s v="DJOR/2013/C/DN2/5736154"/>
        <s v="DJOR/2013/C/DN2/5741750"/>
        <s v="DJOR/2013/C/DN2/5743940"/>
        <s v="DJOR/2013/C/DN2/5745025"/>
        <s v="DJOR/2013/C/DN2/5753264"/>
        <s v="DJOR/2013/C/DRC/5838244"/>
        <s v="DJOR/2013/C/DRD/5719673"/>
        <s v="DJOR/2013/C/DRI/5799236"/>
        <s v="DJOR/2013/D/DNY/5809495"/>
        <s v="DKEM/2013/C/DN1/5763086"/>
        <s v="DKEM/2013/C/DN1/5804575"/>
        <s v="DKFC/2013/C/DN2/5725731"/>
        <s v="DKFC/2013/C/DN2/5774802"/>
        <s v="DKFC/2013/C/DN4/5781318"/>
        <s v="DKFC/2013/C/DN4/5790540"/>
        <s v="DKFC/2013/C/DU1/5800582"/>
        <s v="DKLA/2013/C/DN1/5749842"/>
        <s v="DKLA/2013/C/DN2/5730037"/>
        <s v="DKLA/2013/C/DN2/5821341"/>
        <s v="DLAR/2013/C/DN2/5754589"/>
        <s v="DLAR/2013/C/DN2/5770932"/>
        <s v="DLAY/2013/C/DM9/5830116"/>
        <s v="DLIN/2013/C/DN2/5758826"/>
        <s v="DLKT/2012/C/DN1/5703618"/>
        <s v="DLKT/2012/C/DN2/5720841"/>
        <s v="DMAD/2013/C/DN2/5762579"/>
        <s v="DMED/2012/C/DN4/5687346"/>
        <s v="DMED/2013/C/DN1/5761359"/>
        <s v="DMED/2013/C/DN2/5745842"/>
        <s v="DMED/2013/C/DN2/5762201"/>
        <s v="DMED/2013/C/DRC/5834047"/>
        <s v="DMET/2012/D/DNY/5717474"/>
        <s v="DMET/2013/C/DM9/5789312"/>
        <s v="DMET/2013/C/DM9/5828204"/>
        <s v="DMET/2013/C/DN1/5758190"/>
        <s v="DMET/2013/C/DN1/5787817"/>
        <s v="DMET/2013/C/DN1/5812537"/>
        <s v="DMET/2013/C/DRB/5777222"/>
        <s v="DMET/2013/C/DRB/5833515"/>
        <s v="DMET/2013/C/DRC/5827767"/>
        <s v="DMET/2013/C/DRC/5833750"/>
        <s v="DMET/2013/C/DRC/5840618"/>
        <s v="DMOA/2013/C/DM2/5798897"/>
        <s v="DMOA/2013/C/DN1/5756994"/>
        <s v="DMOA/2013/C/DN2/5748307"/>
        <s v="DMON/2013/C/DN2/5770796"/>
        <s v="DOGD/2013/C/DM6/5735784"/>
        <s v="DOGD/2013/C/DM9/5748355"/>
        <s v="DOGD/2013/C/DN1/5739214"/>
        <s v="DOGD/2013/C/DN1/5751640"/>
        <s v="DOGD/2013/C/DN2/5691117"/>
        <s v="DOGD/2013/C/DN2/5744597"/>
        <s v="DOGD/2013/C/DN6/5748879"/>
        <s v="DOGD/2013/C/DN6/5758178"/>
        <s v="DPAR/2013/C/DN1/5778407"/>
        <s v="DPAR/2013/C/DN1/5791589"/>
        <s v="DPAR/2013/C/DN1/5792100"/>
        <s v="DPAR/2013/C/DN1/5815848"/>
        <s v="DPAR/2013/C/DN2/5788237"/>
        <s v="DPAR/2013/C/DRB/5825125"/>
        <s v="DPAR/2013/C/DRC/5829656"/>
        <s v="DPIN/2013/C/DN1/5746947"/>
        <s v="DPIN/2013/C/DN1/5752255"/>
        <s v="DPIN/2013/C/DN1/5821231"/>
        <s v="DPIN/2013/C/DN4/5751656"/>
        <s v="DPOR/2012/C/DN2/5698909"/>
        <s v="DPOR/2013/C/DM6/5714555"/>
        <s v="DPOR/2013/C/DN1/5643951"/>
        <s v="DPOR/2013/C/DN1/5715234"/>
        <s v="DPOR/2013/C/DN1/5738359"/>
        <s v="DPOR/2013/C/DN1/5754788"/>
        <s v="DPOR/2013/C/DN2/5736312"/>
        <s v="DPOR/2013/C/DN2/5741057"/>
        <s v="DPOR/2013/C/DN2/5743986"/>
        <s v="DPOR/2013/C/DN2/5750133"/>
        <s v="DPOR/2013/C/DN2/5753466"/>
        <s v="DPOR/2013/C/DN2/5827548"/>
        <s v="DPOR/2013/D/DNY/5806350"/>
        <s v="DPOR/2013/D/DNY/5833185"/>
        <s v="DPRC/2013/C/DM9/5806011"/>
        <s v="DPRE/2013/C/DN2/5773536"/>
        <s v="DPRE/2013/C/DRC/5814359"/>
        <s v="DPRE/2013/C/DRC/5828629"/>
        <s v="DPRN/2013/C/DN2/5762508"/>
        <s v="DPRN/2013/C/DN3/5772680"/>
        <s v="DRAW/2012/C/DM7/5722700"/>
        <s v="DRAW/2013/C/DM9/5812366"/>
        <s v="DRAW/2013/C/DM9/5827938"/>
        <s v="DRAW/2013/C/DN1/5790332"/>
        <s v="DRAW/2013/C/DN2/5746507"/>
        <s v="DRAW/2013/C/DN3/5791931"/>
        <s v="DRAW/2013/C/DRK/5826047"/>
        <s v="DREX/2013/C/DN2/5819045"/>
        <s v="DRIC/2013/C/DN1/5820052"/>
        <s v="DRIC/2013/C/DN1/5824469"/>
        <s v="DRIC/2013/C/DN1/5828801"/>
        <s v="DRIC/2013/C/DN1/5830580"/>
        <s v="DRIC/2013/C/DN2/5732615"/>
        <s v="DRIC/2013/C/DN2/5817894"/>
        <s v="DRIC/2013/C/DN2/5825610"/>
        <s v="DRIC/2013/C/DN4/5819402"/>
        <s v="DRIC/2013/C/DN4/5834248"/>
        <s v="DRIV/2013/C/DN2/5757603"/>
        <s v="DROS/2013/C/DM6/5802169"/>
        <s v="DROS/2013/C/DM6/5829645"/>
        <s v="DROS/2013/C/DM6/5829646"/>
        <s v="DROS/2013/C/DM6/5829647"/>
        <s v="DROS/2013/C/DM6/5829648"/>
        <s v="DROS/2013/C/DN1/5785965"/>
        <s v="DROS/2013/C/DN2/5779062"/>
        <s v="DSHE/2013/C/DM9/5818065"/>
        <s v="DSMI/2012/C/DU1/5721915"/>
        <s v="DSMI/2013/C/DM9/5782956"/>
        <s v="DSMI/2013/C/DN1/5786497"/>
        <s v="DSTA/2013/C/DM7/5839519"/>
        <s v="DSYS/2007/C/806/RMPMEDW"/>
        <s v="DTOO/2013/C/DN1/5789188"/>
        <s v="DTOO/2013/C/DN1/5804095"/>
        <s v="DTOO/2013/C/DN1/5827600"/>
        <s v="DTOO/2013/C/DN1/5829084"/>
        <s v="DTRE/2012/C/DN1/5783093"/>
        <s v="DTRE/2013/C/DM9/5783437"/>
        <s v="DVER/2013/C/DN2/5830553"/>
        <s v="DWAL/2012/C/DM1/5694255"/>
        <s v="DWAL/2012/C/DRD/5603246"/>
        <s v="DWAL/2012/C/DRI/5611257"/>
        <s v="DWAL/2013/C/838/5811688"/>
        <s v="DWAL/2013/C/DN1/5734416"/>
        <s v="DWAL/2013/C/DN2/5743629"/>
        <s v="DWAL/2013/C/DN3/5749412"/>
        <s v="DWOR/2012/C/DN3/5700060"/>
        <s v="DWOR/2012/C/DN3/5707202"/>
        <s v="DWOR/2013/C/DN1/5774981"/>
        <s v="DWOR/2013/C/DN1/5810210"/>
        <s v="DWWO/2012/C/001/5633325"/>
        <s v="DYAK/2013/C/DM6/5787735"/>
        <s v="DYAK/2013/C/DRD/5818244"/>
        <s v="DYAK/2013/C/DRI/5840800"/>
        <s v="DYRE/2013/C/DN2/5736751"/>
        <s v="TAST/2013/C/TRE/5825699"/>
        <s v="TGRA/2012/C/TRE/5676103"/>
        <s v="THER/2013/C/TM9/5777897"/>
        <s v="TMET/2007/C/009/TRNSMSN"/>
        <s v="TOGD/2012/C/004/5679357"/>
        <s v="TPEN/2012/C/001/10046169"/>
        <s v="TWAL/2012/C/TRI/5658825"/>
      </sharedItems>
    </cacheField>
    <cacheField name="WBS Description" numFmtId="0">
      <sharedItems count="3253">
        <s v="Change in Reserve Balance"/>
        <s v="ACC:SIEGNER:OH TO UG CONV:516 KOUNS DR"/>
        <s v="ACC:LOWES:DEMO APTS:ABT 1117 OAK ST SE"/>
        <s v="SIEGNER:NEW HOUSE:516 KOUNS DR"/>
        <s v="DEV:BECKER RIDGE SUB:40 LOTS PHASE 1"/>
        <s v="WADE COX:IRRG PUMP:33927 BERRY DR,ALBANY"/>
        <s v="DEV:BECKER RIDGE STL CITY OF MILLERSBURG"/>
        <s v="COR: HSE MOVE PEAVY HOUSE"/>
        <s v="DAL/ OMD TEMP ACCOMMODATION"/>
        <s v="UDOT STATE ST RELO, 400 N STATE ST, LDN"/>
        <s v="EUREKA FIRE DEPARTMENT 450 E MAIN ST EUR"/>
        <s v="AMERICAN FORK CITY"/>
        <s v="JER/FP#327601/270 N GENEVA RD,OREM/SHN12"/>
        <s v="JER/FP#327603/260 N GENEVA RD,LIND/SHN12"/>
        <s v="DANIEL STUTZ INDIANOLA"/>
        <s v="ACC MS PROPERTIES 400 N GENEVA LINDON"/>
        <s v="JOHN WORTHEN 445 MAMMOTH UTAH"/>
        <s v="FP110203REPL OVLD PD XFMR422W900N AMFORK"/>
        <s v="MID:4H96 RAISE LOW LINES WYDOT MAINT BLD"/>
        <s v="CAS 5H162 RMP INSTALL 35' POLE &amp; REROUTE"/>
        <s v="CA:5H164:TRACY GRIFFEE--9195 FLINT"/>
        <s v="CA:5H616:J MORRISON--1104 COLE CRK, WELL"/>
        <s v="MID:4H96 UNION TELE WY HWY 196 LARGENTS"/>
        <s v="MID:4H96 STAPLE 3-SKYLN RANCH WATERWEL 1"/>
        <s v="MID:4H96 STRACHAN EXPLORATION NEW WELL"/>
        <s v="BUF:4H425 CROSS H RANCH 100 STOCKYARD RD"/>
        <s v="CAS 9H336 ALTENBURG 12430 GARBUTT RD"/>
        <s v="CAS 5H208 CAN DO COMP TEMP&lt;1YR 3131 SALT"/>
        <s v="ACC: JAMES ADAMS, 475 E SOLANA CT,VIRGIN"/>
        <s v="GOS-4M360-HAMPTON RD-GOSHEN-RMV 3-500KVA"/>
        <s v="ALEXANDRE DAIRY - LOWER LAKE RD"/>
        <s v="YUROK TRIBE-40 HUNTER CRK - REMOVE LITE"/>
        <s v="DAL/FLYNN CASE 1PHS PRI O.H. LNX"/>
        <s v="EVA14 OPTIBLEND"/>
        <s v="EVA11 DENNIS CORNELISON"/>
        <s v="WARNER:NEW HOUSE:585 ROGUE RIDGE DR GP"/>
        <s v="ROBERT LEEN:NEW SHOP:722 CROOKS CREEK RD"/>
        <s v="DRC MLN 5R133 PRI B POLES (2) 706 CREEK"/>
        <s v="CVJ:5R52:RECON FROM 300602 TO 197200"/>
        <s v="BTL16 STAIRS PLANT TO SOLITUDE, BIG CTNW"/>
        <s v="ATF FP 031503 2115 E MEADOW LARK WY"/>
        <s v="BECKSTRAND AND ASSO 6330 S 3000 E COTTON"/>
        <s v="JAMES MILLER_12947 S 6100 W"/>
        <s v="SDY13 POWER TO DETENTION POND PUMP"/>
        <s v="DMP12 FP189608 REP VAULT/1PH GROUNDSLEEV"/>
        <s v="ATF FP 339707 12851 S TIMP VIEW DR"/>
        <s v="DRA12 FP353301 REPL 1PH TRANSFORMER"/>
        <s v="TAY15 FP161612 REPL 1PH TRANSFORMER"/>
        <s v="KEM23 CASEY QUINTARD"/>
        <s v="KEM27 MIKE STEFONICK"/>
        <s v="RPL REGS 4L3 MAC RED ROCK RD 252400"/>
        <s v="K Falls Chiloquin Crater Lk Water  ESA"/>
        <s v="WSI:5L18:INST CLEARPOLE:3909/055800"/>
        <s v="HMK:5L56:RPL&quot;A&quot;POLE:01440007.0-063700"/>
        <s v="ANG12-RECNDCTR 1200 W TO 477AAC. ANGLE"/>
        <s v="CHINOOK WINDS MAINT. SHOP: 1777 NW 44TH"/>
        <s v="IMPRINTS:UPGRADE TO 3PH: 1520 NE HWY 101"/>
        <s v="WSP-4D68/CTWS UTILITIES CASIN ST. LIGHTS"/>
        <s v="VIL-5R146 DRA 5915 PEACE LN., CENTRAL PT"/>
        <s v="OKN:5R55:RPL&quot;B&quot;POLE:01440003.0 084601"/>
        <s v="OKN:5R55:RPL&quot;B&quot;POLE:01440003.0 086200"/>
        <s v="MET/ROS#12/UTAH TRANSIT AUTHORITY"/>
        <s v="MET,RDG14,COMCAST,2344S 3600W,WVC"/>
        <s v="500 S OH TO UG CONVERSION"/>
        <s v="CIR:TRM11/VERISON WIRELESS/ 9181 W.700 N"/>
        <s v="SALT LAKE CITY"/>
        <s v="MET,SNR13,WERNLI,264 GLENDALE,SLC"/>
        <s v="CIR:PRR11/MESSINA BERNARD/CENTV"/>
        <s v="MET/TRM13/LINE EXTENSION/683 S 4150 W"/>
        <s v="DMET SEA11 CENTURY LINK 1221E 2100S SLC"/>
        <s v="DKL14/MET/W. VAL. CITY/2600 S 3200 W"/>
        <s v="MET DCD17 UINTA BREWING 1760 FREMONT"/>
        <s v="FPIA, FP051715,NEA15,RPLC B/O POLE"/>
        <s v="ATF FP 154001 2050 S REDWOOD ROAD REP PL"/>
        <s v="DCP FP 068100 570 E 600 S / CH STLT POLE"/>
        <s v="JER, 114-21-16 #095003, EMERY TELE. GRNR"/>
        <s v="LLOYD MCKINNEY, 1951 S.SPAN.VALLEY DRIVE"/>
        <s v="CHARLES HOWARD, 369 E 200 S, TRI-PLEX"/>
        <s v="FPIA #061206 &quot;A&quot; ITEM POLE, BOWEN CIRCLE"/>
        <s v="MOA12, 114-26-22 #061406,ROTTED SEC.POLE"/>
        <s v="HAV21-COOPER RECLOSER, MONTEZUMA CANYON"/>
        <s v="RULON WISTISEN:2498 N CHESTERFIELD RD"/>
        <s v="KENNETH ANDRUS 826 KELLY TOPONCE RD"/>
        <s v="MCCLOUD POLE INTERSET"/>
        <s v="MCCLOUD RECLOSER INSTALLATION (2)"/>
        <s v="QWEST DSL SITE,50 WEST CENTER ST,WILLARD"/>
        <s v="VERIZON WIRELESS 1760 W 2750 S OGDEN"/>
        <s v="COA 11 / DAN BLONQUIST / 75 W 70 N COALV"/>
        <s v="COA 11 / ROBERT CRITTENDEN / 415 BORDER"/>
        <s v="PND22 DAN LINSKE"/>
        <s v="DAN LISKE"/>
        <s v="BPN23 CALPET"/>
        <s v="PND 21: JAMES NOBEL, SVC TO A STOCK WELL"/>
        <s v="FPIB FP 272901 RPL POLE PRS12"/>
        <s v="FPIB FP 225103 RPL POLE PRS11"/>
        <s v="WST11 ATF STORM POLE 47 E 2ND S WESTON"/>
        <s v="PNV-5D69/6045 NW PUCKETT RD 400 AMP"/>
        <s v="RAW:9H444:SINCLAIR RIVER PUMP, LINE EXT"/>
        <s v="RAW:9H757:SOURCE GAS, 10KVA XFMR,MTR,SER"/>
        <s v="WAM 9H958; WAMSUTTER CONVERSION, PHASE 2"/>
        <s v="SIN:5H856:TOWN OF SINCLAIR, STREET LIGHT"/>
        <s v="HAN DCP:ATF:9H394:REPL FIRE DAMAGED POLE"/>
        <s v="RAW:9H958:RECONDUCTOR 13.2 TO 34.5KV LN"/>
        <s v="BUDGET2012:RCH13:REB.SEC BY SEWERPLNT"/>
        <s v="9H720:SEHNART SYST, 810 LOUGH, LINE EXT"/>
        <s v="MARCELLUS: 3-DUPLEX'S: 200 GREGORY, WNT"/>
        <s v="DN1:CRUME:400A UPGRADE: 1398 DEVILS KNOB"/>
        <s v="CITY OF M.C.: NEW WATER TREATEMENT PLANT"/>
        <s v="DN2:TRI CITY WATER:NEW SVC:251 PACIFIC"/>
        <s v="DN2 MITCHELL 3-PHS UPGRADE 1567 GRN SIDE"/>
        <s v="DN2 LUND GEN SVC BARN 1262 KESTER RD RSB"/>
        <s v="EDWARD DE LAITTRE,297N.600E,FIRTH"/>
        <s v="SMF10 SIERRA HOMES 520 N. 600 E. SMF"/>
        <s v="NIB21 MARK AND TRACY WILSON WELLSVILLE"/>
        <s v="RAPTOR EVENT #3492,DROUBAY RD, ERDA"/>
        <s v="RES. PERM. SERVICE FP11305005.0304600"/>
        <s v="STEVE LEWIS 2171 W CENTER ST,RUSH VALLEY"/>
        <s v="PCN15 11302005.0 RMV IDLE FACILITIES"/>
        <s v="BTH12 RANDY MOULDING THATCHER, UTAH"/>
        <s v="BOWMAN;5W154;JOINTUSEPOLES;363740&amp;41"/>
        <s v="PLAZA:5W1:ACC:RE-LOCATE SEC POLE: 309912"/>
        <s v="SIMPLOT FEEDERS LTD:REM LITS,POLES,WIRE"/>
        <s v="T-MOBILE CELL TWR;UG SERVICE;DIXIE"/>
        <s v="CREA;UG REMOVAL:MELROSE"/>
        <s v="WOR 4H102: HAMILTON PROPERTIES, PUMP"/>
        <s v="B.CARROLL:RELOCATE SEC POLE/RISER.M FREE"/>
        <s v="5Y94:JOINT USE MAKE READY:14-17/340401"/>
        <s v="C.SIMMOND:SERV FOR WELL:1001 N COORIEDAL"/>
        <s v="HRN-5G19-SALMON ST-JEFF BURGER DN1"/>
        <s v="YUB-5G63-2 CAPACITOR BANKS-HORN &amp; HWY 3"/>
        <s v="BGS-5G23-13 PRI B BO POLES"/>
        <s v="GRH 5G7 6025 STURGIS RD. POLE RPLC"/>
        <s v="Doug: Dist to Uranium One NE of DJ - ESA"/>
        <s v="MILLVILLE SUB-RELOC POLES"/>
        <s v="Lassen Substation"/>
        <s v="Lone Peak IM Flash 138kV Rdndnt Tie ESA"/>
        <s v="Milford Svc to First WInd Ph 2 Sta  ESA"/>
        <s v="LINE 71 POLE REPLACEMENTS"/>
        <s v="Transmission Service to JVCC - ESA"/>
        <s v="WEBER BASIN DIST FROM GENERATION TO UB-3"/>
        <s v="COA 12/ UTELITE DIST LINE TO 138 KV UB-3"/>
        <s v="LINE 2-1 10 POLE REPLACEMENTS"/>
        <s v="Incr 46 kV Load to Moroni Feed Co. - ESA"/>
        <s v="BLUEMT:PL064061:3/013:INS STEEL TRUSS"/>
        <s v="ENTEK EXPANDTION PHASE #2"/>
        <s v="4M63: NEW HOUSE: DAN ROTH: 200A UG SVC"/>
        <s v="BOYS&amp;GIRLS CLUB:NEW GYM BLDG:1215 HILLST"/>
        <s v="5 HP PUMP: JAKE KROPF: 33853 HWY 228."/>
        <s v="PHIL: JOHN EVELAND 480 IRR 1206-133501"/>
        <s v="CITY OF ALBANY:DECOR STL:BROADALBIN ST"/>
        <s v="LEB:4M79:HLF SLV UNDR XFMR 680 ISABELLA"/>
        <s v="LEB: 2ND QTR ST LT HEAD REPLACEMENT WO"/>
        <s v="SOUND ADVICE 663 W STATE RD #2 PLGRU"/>
        <s v="ACC REMOVE XFMR AT PG RODEO GROUNDS"/>
        <s v="ACC REMOVE POLE OREM CITY 400 E 500 S OR"/>
        <s v="GEW BRIDAL VEIL FALLS COM SITE PROVO CYN"/>
        <s v="COMCAST"/>
        <s v="CLATSOP COUNTY:OH TO UG CONV:ZIAK GNAT"/>
        <s v="MALINEN:HOUSE:90461 HIGHWAY 202, ASTORIA"/>
        <s v="DEV:SROUFE:12 LOTS:200 E SURFCREST, CB"/>
        <s v="5D22-2640 NE 3RD-XFMR RELOCATION-SHEAR"/>
        <s v="DES-5D2/64375 O.B. RILEY RD 1 PH LN EXT"/>
        <s v="RDD-5D22-REFRAME BROKEN GLASS/DISTRIBTON"/>
        <s v="OVR-5D128/NELS ANDERSON TEMP UNDER 1 YR."/>
        <s v="CRR-4D131-8946 CHANDLER RIDGE JOINT USE"/>
        <s v="CA:5H387:J CLEMENTS--1520 CENTENNIAL CT"/>
        <s v="MID:4H96 RMP R/W ISSUE 518 PEAKE ST"/>
        <s v="CAS 5H168 BAKER 3034 GARDEN CRK OH TO UG"/>
        <s v="CA:5HXXX--ROBBINS--30000 GARBUTT"/>
        <s v="CAS 5H408 ROSE CASH 4425 SAM HOWELL RD"/>
        <s v="JOINT USE REPLACE 2 OR MORE POLES"/>
        <s v="OBERHANSLY ASSET - 1552 DILLYHOLLER DR"/>
        <s v="BHDKC JOSH MCCOURT LINE EXTENSION"/>
        <s v="PRV25,STEVE BYL 1 PH EXT TO NEW HOME"/>
        <s v="MLF11 CB STORAGE MILFORD SVC CTR MILFORD"/>
        <s v="ENO12,SHERMON SORAH 1 PH EXT"/>
        <s v="IRS11,AV INDUSTRIAL 3 PH EXT"/>
        <s v="CEDKC TOM JETT SERVICE FOR 8 UNIT MOTEL"/>
        <s v="FUTURE PLAYERS N I15, SIGN, BEAVER UT"/>
        <s v="HAR/CALVARY CHAPEL /NEW 400AMP 1PHS"/>
        <s v="MON/CHARLES JOHNSON SHOP/DAWSON RD."/>
        <s v="DAL/DIP FUSE RELOCATION/2581 REUBEN BOIS"/>
        <s v="IND/COLEMAN INDUSTRIES 75HP IRRIG PUMP"/>
        <s v="DOU,5H286: MORRIS CARPENTER,114 W CLAY"/>
        <s v="GERALD EDWARDS"/>
        <s v="DOUGLAS TOWN CONVERSION"/>
        <s v="EVA11 SIMON"/>
        <s v="SPAULDING:NEW OFFICE:"/>
        <s v="SPALDING:480V SHOP:"/>
        <s v="PPL 1420 WILLIAMS HWY"/>
        <s v="CHARTER:JU MAKE READY WORK:CAVES HWY"/>
        <s v="AGNEW:OH/UG CONV:819 SHAN CREEK ROAD"/>
        <s v="REGGIE BOLTZ"/>
        <s v="ARLEY TREE:NEW HOME:7344 CAVES HWY"/>
        <s v="TEBEEST:NEW SHOP:1420 LAKESHORE DR,SELMA"/>
        <s v="GRP:5R173:RPL &quot;B&quot; POLE:01336005.0/107501"/>
        <s v="DRK:A16258:RMV PL:5030 MONUMENT DR, GP"/>
        <s v="KLEIN, OH TO UG CONVERSION, 1321 ALAMEDA"/>
        <s v="5K74 NEW 200AMP SVC TO OUTBUILDING"/>
        <s v="DUM15 FP329401 REPL BOPOLE"/>
        <s v="SUZZANNE VAIL 4959 MARILYN DR"/>
        <s v="ACC:RIVERTON RELOCATION_13400 S 2700 W"/>
        <s v="MOVING GROUND SLEEVE 6' TO THE SOUTH"/>
        <s v="DISTRICH TEIGHTS VLG APRS RIVER HTS DR"/>
        <s v="SJD19 MAYBE LN SUBDIVISON 19 LOTS"/>
        <s v="FREDRICK HOLCOMB_/ ROYAL LANE 7979"/>
        <s v="GEW:KILGORE GRAVEL PIT 16500S 500W RKW11"/>
        <s v="CENTURYLINK COOL-PED; 5812 W 6200 S,KRNS"/>
        <s v="DRPR CTY SPKLR/SUNCRST"/>
        <s v="WVY11 FP2339020 REPL. 3PH GROUNDSLEEVE"/>
        <s v="IEW, 4871 W 5100 S, RPL OPEN SECONDARY"/>
        <s v="KEM27 JOINT POWERS LINCOLN COUNTY"/>
        <s v="KEM29 VANCE CHAMBERLAIN"/>
        <s v="KEM23 JESSICA LOVIER"/>
        <s v="KEM21 LEADING TECH DEV. 520 PINE"/>
        <s v="B COND ILLGL ATTCH NEW 40' PL 6925 6TH"/>
        <s v="KF AIR BASE SOUTH GUARD HOUSE"/>
        <s v="SEVERSON, 1HP WELL PUMP, CROSS RD, KFALL"/>
        <s v="J&amp;W WALKER FARMS E 5098 PIVOT MOTORS"/>
        <s v="LAR 5H36 816 ANTLER DR. TORO NEW HOME"/>
        <s v="LAR 5H30 1100 PINE ST WEST RANGE RECL"/>
        <s v="LAR 5H42 317 SULLY ST 12 LOT TRL PARK"/>
        <s v="LIFETIME PRODUCTS RELOCATE OH LINE"/>
        <s v="CLEARFIELD HILLS APTS"/>
        <s v="FARMINGTON CITY"/>
        <s v="DVK:4A338:MILLPORT BRIDGE ALTERNATE FEED"/>
        <s v="DVK:4A310:ODOT CULVERT:101 &amp; DRIFT CR"/>
        <s v="WOO11 JASON PETERSON"/>
        <s v="WSP-4D68/WARM SPRING NEW CASINO SIGN"/>
        <s v="VIL-5R305-4640 GRUMMAN RD-MED"/>
        <s v="STAR BODY WORKS:OH/UG CONV:1000 SUMMIT"/>
        <s v="RUC-5R69-700 UPPER APPLEGATE-JVILLE"/>
        <s v="RUC-5R68-APPLEGATE DAM TEMPS"/>
        <s v="TOL-5R91 DN2 AT&amp;T 11139 HWY 234, CENTRPT"/>
        <s v="SCE-5R182-RPLC NON CRT XFMR-3275 OLD MIL"/>
        <s v="JCK-5R285 MONTERO @601 DAISY CR. RD."/>
        <s v="SCE-5R184 DN1 2609 BEALL LANE, CENTRALPT"/>
        <s v="HYDRO-FLOW:IRR PUMP:4326 FERN VALLEY RD"/>
        <s v="SCE-5R182 DN6 HWY 99 HAZEL TO PINE, C.P."/>
        <s v="BKN-5R1 DRA 700 ELLENDALE, MEDFORD"/>
        <s v="ATF FP 262102 1144 W 3300 S"/>
        <s v="MET:NSL ROAD WIDENING POLE RELOC MAIN ST"/>
        <s v="JER-365701 RPL POLE 3656 S 5200 W"/>
        <s v="MET VLY12 MOTORSPORTSLAND 159 E 4050 S"/>
        <s v="MET PAR13 SUSAN FOLAU 2548 SKYLINE DR"/>
        <s v="OAK04 FP185000 CORRECT VOLTAGE ISSUE"/>
        <s v="CTN15, METRO, 1615 MILLCREEK WY,45' POLE"/>
        <s v="DRC.MAG11/MET/2845 S. 8600 W.  MAGNA, UT"/>
        <s v="CRS15 FPIA FP 258607 RPL POLE"/>
        <s v="ATF FP 189900 637 E BROWNING AV/UPG XFMR"/>
        <s v="DCP FP 053617 900 E 200 S"/>
        <s v="MONTEZUMA CREEK HEALT CLINIC,AREIAL BALL"/>
        <s v="ANDREW RILEY, POWER HOUSE LANE, OVH-URD"/>
        <s v="RMP,MCGILL AVE &amp; JUAN COURT SYSTEM UPGRA"/>
        <s v="CITATION OIL &amp; GAS,RMV COCHINA OIL FIELD"/>
        <s v="STAN &amp; CHRISTINE JONES, MCCRACKEN MESA"/>
        <s v="DAISY BENALLY,W.MONT.CREEK,MOVE SEC.POLE"/>
        <s v="WALKER DRUG, 290 S MAIN, UPGRADE SERVICE"/>
        <s v="MOAB COMM. SCHOOL, 358 E 300 S, UPGRADE"/>
        <s v="RMP, 500 W &amp; PALISADE DR, 400 AMP SECTIO"/>
        <s v="LORRIE HENNINGS:1601 HAYES LN"/>
        <s v="DAHL WARREN:BALL PARK;ST CHARLES ID"/>
        <s v="MTS,5G79, PRI.A XARM,LNSWITCH,BEAR SPRNG"/>
        <s v="WEE 5G83 FULLER DR. SUZANNE ROTHWELL"/>
        <s v="DGC,8G103,MOVE STEP DWN,DOG CREEK RD"/>
        <s v="MTS 5G77 CAROLINA CABLE REPLACEMENT"/>
        <s v="THE BOYER COMPANY 612 W 1100 S OGDEN"/>
        <s v="QWEST CORPORATION 2550 S 3505 W OGDEN"/>
        <s v="CLASSIC COTTAGE APTS"/>
        <s v="LAKEVIEW FARMS PHS 3 5321S 6050W HOOPER"/>
        <s v="WCO12 OGDEN SCHOOL SIGNAL 348E 20TH ST"/>
        <s v="DICKEY'S BBQ  185W 12TH ST OGDEN UT"/>
        <s v="DNY: I-10KVA, 20' SERVICE &amp; O/H TEMP MTR"/>
        <s v="Strand Board FII SPCC 2011"/>
        <s v="GARY SCHOW-3400MTN.SIDE,OAKLEY UT."/>
        <s v="COA 12 / STEVE LUCZAK / 1779 S HOYTSVILL"/>
        <s v="SNY 16 / HORROCKS ENGINEERING / 1720 TOL"/>
        <s v="S&amp;M FARMING:NEW GRAIN BIN:ROTHROCK RD."/>
        <s v="MURDOCK CATTLE"/>
        <s v="GORDON JONES NE 97TH AVE OH-UG ACCOMODAT"/>
        <s v="JIM HARTNER 2540 NE RIVERSIDE WAY 480SVC"/>
        <s v="ACC:U.G./O.H. CONVERSION / 180 E. 100 N."/>
        <s v="ARON NIELSEN:HOME 10 S. MAIN CLAWSON"/>
        <s v="TABONE:O.H.LNX/HOME 409 N. 500 W. PRICE"/>
        <s v="BALLPARK COST:BARNETT HOME SVC CLEVELAND"/>
        <s v="JESSE ALAN / BALLPRAK COSR / EMERY TOWN"/>
        <s v="TANNER:BALLPARK COST/346E.4000S.LAWERNCE"/>
        <s v="ALLINGER:BALLPARK COST/RADIO TOWER/WOOD"/>
        <s v="CHRISTENSEN:SVC TO SHOP/15S.CENTER CLEVE"/>
        <s v="IEW:INSTALL DOWN GY &amp; ANCHOR/ WELLINGTON"/>
        <s v="REX PITCHER 1234 INDUSTRIAL PARK RD PRES"/>
        <s v="SIN:5H586; RELOCATE POLE, PETERSON RANCH"/>
        <s v="RAW 9H444; GLENN ADDITION, IMPROVEMENT"/>
        <s v="HAN:5H740: DONKERSGOED, RE-LOCATE ANCHOR"/>
        <s v="WAM:9H430: MEYER, LINE EXT TO SHOP, ETC"/>
        <s v="WAM:9H958: WALDNER, RV PARK, MCCORMICK"/>
        <s v="WAM:9HXXX: ANADARKO WATER INJ"/>
        <s v="WAM:9H440:WILLIAMS, SERV TO COMM SITE"/>
        <s v="PANGUITCH 12 FUSE CORRINATION"/>
        <s v="MORONI ; BURGESS 16365 N 3800 E"/>
        <s v="GUN 12 HOUSEKEEPER 350 E PALISADE RD"/>
        <s v="MOR 12  CLARK 13000 N 4900 W"/>
        <s v="ELS11:ELSINORE, UT:FUSE COORDINATION"/>
        <s v="RIV:5H217:RMP, 460 W SUNSET, 2NDRY POLE"/>
        <s v="RIV:5H217:VERIZON, 909 EDWARDS, NEW COMM"/>
        <s v="RMV:RIV:9H720:RMP, HWY 136, POCKET XFMR"/>
        <s v="MYR:5U77:JER MAKE READY WK: 2905/288703"/>
        <s v="RID:5U2:JER MAKE READY WK: 3006/135400"/>
        <s v="RID:5U2:JER MAKE READY WK: 3006/135500"/>
        <s v="RID:5U2:JER MAKE READY WK: 3006/135501"/>
        <s v="RID:5U2:JER MAKE READY WK: 3006/135605"/>
        <s v="GAZ:5U46:JER MAKE READY WK: 3005/272204"/>
        <s v="GAZ:5U46:JER MAKE READY WK: 3005/272205"/>
        <s v="DM6 GAZ 5U52 MAKE READY WRK 30-04-079102"/>
        <s v="DM6 GAZ 5U52 MAKE READY WRK 30-04-085300"/>
        <s v="DM6 GAZ 5U52 MAKE READY WRK 30-04-085301"/>
        <s v="DM6 GAZ 5U52 MAKE READY WRK 30-04-090400"/>
        <s v="DM6 CLO 4U39 MAKE READY WRK 27-06-164701"/>
        <s v="DM6 CLO 4U39 MAKE READY WRK 27-06-164703"/>
        <s v="DM6 CLO 4U39 MAKE READY WRK 27-06-164800"/>
        <s v="GAZ:5U52:JER MAKE READY WK: 3004/153900"/>
        <s v="DM6 SGA 4U31 MAKE READY WRK 27-06-246700"/>
        <s v="DM6 RSB 4U22 MAKE REDY WRK 27-05-135500"/>
        <s v="WTN:5U49:RMV TREE CONTACT:427 HILL WINT"/>
        <s v="DM9:RMV:COW CK:IDLE OH LINE:8641 HWY_99S"/>
        <s v="DO CO FD 2 RMV IDLE FACILTIES SUTHERLIN"/>
        <s v="DN2:DFN:1-PHS SVC: 3456 W GOEDECK RSBG"/>
        <s v="DN2 USFS PARK WTR PMP TOKETEE LAKE IDLE"/>
        <s v="DN2 GEN PMP SVC 18585 DIXONVILLE RD RSB"/>
        <s v="DN2:WNT WTR TRTMT:UPGRADE:658 HARMONY DR"/>
        <s v="DN2:HARP:NEW SHOP: 113 KENT CK RD."/>
        <s v="CIVES CORP(ACC)9999N.YELLOWSTONE, UCON"/>
        <s v="COMMERCIAL SERVICE TO SHOP"/>
        <s v="RMV POLE AND TRANSFORMER FP 235102"/>
        <s v="EAH11 KARTCHNER HOMES  NEW HOME PARADISE"/>
        <s v="NTUA WATER TANKMM #3, HWY 191, AZ BORDER"/>
        <s v="NTN12 NEW MILK BARN 3402W 3000N BENSON"/>
        <s v="SMI13 RICK BRODOCK"/>
        <s v="AUMSVL - WAVE - 253 CLEVELAND ST"/>
        <s v="LYONS - MARYANN BEHRENS - ABT 605 JUNIPR"/>
        <s v="SUNNYDENE:CONSOLODATE FACILITES:DENBOER"/>
        <s v="OORD DAIRY:REMOVE OH SVC:4283 MAPLE GRV"/>
        <s v="TOO STN13 UPRR - KENNECOTT LOCATION"/>
        <s v="STRATA NETWORKS 78000 GLEN BENCH ROAD"/>
        <s v="NAPLES CITY 2500 S 1500 E"/>
        <s v="B J SERVICE USA 2160 SO 1500 E"/>
        <s v="BJ SERVICE USA 2160 S 1500 E"/>
        <s v="BRETT HASLEM 1930 N 1500 E"/>
        <s v="BILL AND KARIN ZIMMERMAN 510 E MAIN ST."/>
        <s v="RANCOURT;3PH SRV;216 MAIN WBRG."/>
        <s v="NELSON IRRIGATION OH TO UG CONV"/>
        <s v="BARTELS:NEW HOUSE; POMEROY."/>
        <s v="THE 7H690: RMP, 4KV RIVER X-ING"/>
        <s v="THE 742: GAS VENTURES WELL"/>
        <s v="MAN 9H14: JERRY FOSS, 3070 LANE 51"/>
        <s v="GC MARATHON OIL PRI METERING"/>
        <s v="DORE:NEW HOME:CONNECT TEMP:DITCHBANK RD"/>
        <s v="HOBSON:NEW HOME:13695 ST RT 410 NACHES"/>
        <s v="HYATT:ADDED LOAD:4460 ST RT 410 NACHES"/>
        <s v="5Y639: JIM HERREID, NEW SHOP"/>
        <s v="5Y444: DANIEL R MCLAUGHLIN, NEW HOME"/>
        <s v="5Y603 KEN WILSON, NEW HOME"/>
        <s v="VILLAGESHOPPE:XFMR UGRADE&amp;WIRE:2400FRUIT"/>
        <s v="PAMONATAVERN:XFMR/SERV UPGRADE:1012ST821"/>
        <s v="HIGHLAND FRUIT GROWERS: ADDED 15HP"/>
        <s v="WINE TASTING BLDG: 2410 NACHES HTS. RD."/>
        <s v="COWIN &amp; SONS:ADDED LOAD:RAGAN OF LAT A"/>
        <s v="5Y364: FP181008, MAKE READY FOR COM ATCH"/>
        <s v="INTER VALLEY PRODUCE:FRUIT STAND:HWY 97"/>
        <s v="WASHINGTON FEDERAL:OH/UG CONV:SUMMITVIEW"/>
        <s v="ZAK DAVIS: NEW HSE: S. 86TH AVE."/>
        <s v="SELAH CITY:FIRE PUMP:MALOY RD"/>
        <s v="YAKVENTCPTL:3-PHFORLNDRYMATT:716 S 6THST"/>
        <s v="A&amp;NINVSTMT:XFMR UPGRADE:915 SUMMITVIEW"/>
        <s v="HALE:4HP:4241 BRANCH RD"/>
        <s v="FTJ-5G1-SCARFACE RD-FT JNS-RMV IDLE XFMR"/>
        <s v="MGU 5G33 221 E WEBB ST. JEFF MAKIN"/>
        <s v="300 Develop RO EPC workscope"/>
        <s v="J.C./067041-8/18-REPLACE FOR EPUD"/>
        <s v="UDOT REMOVE UNUSED FAC. LEHI MAIN I-15"/>
        <s v="061084:SGRLF:&quot;B&quot; CONDITION: 1/42"/>
        <s v="063067/00-10/3 85' H4 1712/211761"/>
        <s v="13200 S MVC CONDUITS"/>
        <s v="TRIMET SE 8TH AND SE DIVISION PL REL 6/1"/>
        <s v="Goshen Bonneville 161kv Svc Areva ESA"/>
        <s v="238096/00 POMONA-WANAPUM 230 LINE - WA"/>
        <s v="ASHLAND SUB-INSTALL VELCON FILTER SYSTEM"/>
        <s v="Wallula McNary 230kV Line"/>
        <s v="Call Manager Upgrades 2011 - LCT"/>
        <s v="Call Manager Upgrades 2011 - NTO"/>
        <s v="JER: COMCAST CLEARANCE VIOL 1032 NW 25TH"/>
        <s v="ORM-4M295-C/O 29TH&amp;PACIFIC-ALB-RPL POLE"/>
        <s v="ALB/WR GRACE &amp; CO. 3PHS LNX"/>
        <s v="MEDURI FARMS"/>
        <s v="JU CLR VIOL-COMCAST-4685 W 11000 N"/>
        <s v="JER-715 N 900 W AMFORK"/>
        <s v="JER-112 S 200 E LINDON, UT"/>
        <s v="JER 1835 W 800 N MAPLETON, UT"/>
        <s v="ACC:ANGIE DANIEL 161 N 200 E MONA, UT"/>
        <s v="WOODBURY 825 W PACIFIC DR AMFORK"/>
        <s v="JAKE HASLEM 1271 W MAPLE ST MAPLETON UT"/>
        <s v="SUSAN MAIO 20300 S HWY 89 BIRDSEYE UTAH"/>
        <s v="ALLAN BECK 36250 N 6900 E INDIANOLA"/>
        <s v="DEV GENEVA GATEWAY CENTER &amp; GENEVA OREM"/>
        <s v="GEW WILKERSON FARM 750 W 2000 S OREM"/>
        <s v="AMFORK CITY 275 E 200 N #B AMFORK UT"/>
        <s v="STERLING 462 W MAIN ST AMERICAN FORK"/>
        <s v="CHAD BROWN 553 W 2700 N NEPHI, UT"/>
        <s v="NEPHI BARLOW 3/4 MI N OF CENTER GOSHEN"/>
        <s v="IEW REMOVE 2 POLE 516 S 400 E OREM"/>
        <s v="HAMPTON LUMBER:ADDED XFMR:550 NE SKIPAN"/>
        <s v="ANDRING:HOUSE:42524 STRINGTOWN LN AST."/>
        <s v="CADONAU:NEW HOUSE:ABT 33215 KARRIS"/>
        <s v="5D10-JU-BEND BROADBAND 10TH &amp; OGDEN AVE"/>
        <s v="CHH:5D144 CLRNCE VIO. 60134 CRATER"/>
        <s v="5D184;BOB WILSON 65162 85TH PL"/>
        <s v="5D229;CASCADE LAKES BREW 2141 SE 1ST ST"/>
        <s v="CAS:5H210 6900 W YELLOWSTONE HWY 3PH TMS"/>
        <s v="CAS 5H284 CITY OF CASPER 5380 W IRIS ST"/>
        <s v="CA:5H388:UNION WIRELESS--1 COLISEUM"/>
        <s v="CA:5H387:QWEST CORP--1347 HORNCHURCH"/>
        <s v="CAS 5H210 TIC 1474 WILLER DRIVE"/>
        <s v="CAS 5H272 LAMAR SIGNS 5491 W YELLOWSTONE"/>
        <s v="CA:5H152:JS INV--1615 E YELLOWSTONE"/>
        <s v="CAS:5H150-RMP-FP# 119889-500 WALSH DR."/>
        <s v="BRHKC FRANK SHILL LINE EXT"/>
        <s v="CLM17/UTAH SHAKESPEREAN/ 20 S 200 W"/>
        <s v="RMP INSTALL PRI METERING LOWER BEAVER 11"/>
        <s v="WAYNE BEVAN CARTLAND DR-APPLE VALLEY"/>
        <s v="TIM LOUNSBURY 1350 E 5300 S MILFORD UT"/>
        <s v="ENO12,SHAUNA PRATT 1 PHASE EXTENSION"/>
        <s v="DRL11 ROGER SHURTZ LINE EXT EST"/>
        <s v="LES BARLOW, ENTERPRISE UT"/>
        <s v="IEW: KERRY HOLT HAY CUBES, ENTERPRISE UT"/>
        <s v="Lgcy, Willw Drw, Cdy, WY 6.2 MVA Req-ROW"/>
        <s v="COW: JIM TUCKER ABT 89 S 3RD ST. 15 LOTS"/>
        <s v="COD: MEDICINE WHEEL MTN. O.H./U.G. PHS 2"/>
        <s v="EMPI:4C90:INSTALL POLE FOR CLEARNCES"/>
        <s v="HENDERSEN;NEW HOME;200AMP 55575 GLEN AIK"/>
        <s v="DTRNG 4M220 IRRIGATION CONTROLLER COBURG"/>
        <s v="BALL PARK - MARYLOU DEBACKER"/>
        <s v="JOE GREGORIO - 1905 PARKWAY DR."/>
        <s v="4M120: DN1: 10215 RICKREALL RD. 400A"/>
        <s v="IND/ESTRADA 830 S. 4TH POLE SET"/>
        <s v="IND/BREYMAN FARMS OFFICE 200AMP 1PHS"/>
        <s v="IND/(2) CIRCUIT GETAWY RECONDUCTOR"/>
        <s v="SAMSON ENERGY"/>
        <s v="DOU,5H288: SHAIN MANTER,ABT 1600 CLD SPR"/>
        <s v="DOU,00000: DUSTIN FITZHUGH"/>
        <s v="RICK FIELD CAMP"/>
        <s v="DOU,6H707: JIM STROCK, 715 HIGHWAY 93"/>
        <s v="SLIM RANCH WATER WELL"/>
        <s v="DOU,9H480: REMV &amp; RPL IN LINE SWITCH"/>
        <s v="NOBLES:UPGRADE:67275 LOSTINE RIVER RD."/>
        <s v="CHP11 RYAN MATTHEWS"/>
        <s v="EVA11 ROBERT DOUGLAS"/>
        <s v="EVA11 SILVER EAGLE"/>
        <s v="EVA11 LORI PERKINS"/>
        <s v="DN2.APP.5R267.NEW PUMPS.13785 N APPLEGAT"/>
        <s v="DM9.APP.5R278.ACC.2060 JAYNES DR."/>
        <s v="REISS:NEW HOUSE:5521 WESTSIDE RD,C.J."/>
        <s v="DN2.JER.5R63.UPGRADE SHOP.3115 MIDWAY"/>
        <s v="DN2.APP.5R278.SHOP.150 HUMBERD LN."/>
        <s v="SHOWMAKER:NEW SHOP:191 RIVER GROVE DR"/>
        <s v="DN6.JER.5R62.RPL PQ XFMR.2011 FISH HATCH"/>
        <s v="DU1.APP.5R267.INST REGULATOR.7841 HWY238"/>
        <s v="SRZ19 SUBDIVISION LOT LINE ADJUSTMENT"/>
        <s v="ACC: PATRICIA FALK 2621 E PROVIDENCE CT"/>
        <s v="BGT18 BACKBONE ROSECREST TO MVC"/>
        <s v="LDS CHURCH VAULT RELOCATE"/>
        <s v="ENVISION ENGINEERING 2860 COTTONWOOD PKW"/>
        <s v="KRN1 6513 W 5400 S / KILGORE COMPANIES"/>
        <s v="CARMEL IMMCLT HEART 5714 HOLLADAY BLVD"/>
        <s v="HAM15 6919BROOKHILL/CENTURYLINK FP216002"/>
        <s v="SVS13 7612 CAMPUS VIEW/OUTBACK STEAKHSE"/>
        <s v="INSTALL NEW 50 KVA TRANSFORMER"/>
        <s v="4800 W DAYBREAK NB MVC"/>
        <s v="DNY: TEMP FOR BATCH PLANT  UP AND DOWN"/>
        <s v="KEM27 SLOAN"/>
        <s v="KEM23 SHAUNA RIDGEWAY"/>
        <s v="KEM29 LISA JACKSON"/>
        <s v="RSS:5L48:REROUTE SVC NO R/W:505 S.8TH-KF"/>
        <s v="LAR 5H42 1171 BAKER 40 LOT MOBILE HOME"/>
        <s v="LAR 5H30 5409 CHAPARRAL DR LNX SHOP BLDG"/>
        <s v="LAR 5H46 BIG HUNKS EXCAVATION MX TRACK"/>
        <s v="JOINT USE ESTIATE"/>
        <s v="JOINT USE FIX CLEARANCE PROBLEM_550S ST"/>
        <s v="551 S STATE CLFD JOINT USE CLEARANCE ISU"/>
        <s v="NURCAC 9100W 900S OGDEN"/>
        <s v="JU-CHARTER-INSTL TALLER POLE 0610/208102"/>
        <s v="DVK:4A316:RMV IDLE FAC:0710/035601"/>
        <s v="BARNACLE BILLS:2ND SVC: 2174 NE HWY 101"/>
        <s v="DVK:4A316:RPL CABINET: 0611/141381"/>
        <s v="BEAR LAKE RESERVE HOLDINGS 9 LOT SUB"/>
        <s v="RUC-5R68-529 HUMBUG CREEK-APPLEGATE OR"/>
        <s v="SCE-5R174 DM7 5188 ROGUE VALLEY HWY, C.P"/>
        <s v="GRF-5R204-R/P TREE CONTACT-3185 MADRONA"/>
        <s v="RAMSEY ELECTRIC:1 TO 3 PHASE:304 BEATTY"/>
        <s v="RICHARDS:COM SERVICE,1090 BIDDLE RD"/>
        <s v="MURPHY CONST.NEW OFFICE,3523 ARROWHEAD"/>
        <s v="MET: NSL 12 ROAD WIDENING REDLINE"/>
        <s v="MET EMI11 MELISSA LIEBER 2232 DALLIN ST"/>
        <s v="MET SWT11 JOINT USE MAKE READY"/>
        <s v="MET HGL13 CHISHOLM 1423 AMBASSADOR WAY"/>
        <s v="MET SEA14 WILMINGTON GARDENS MIXED USE"/>
        <s v="ATF 314800 3510 S MILLPOINT PL 300 E"/>
        <s v="RMP, THOMPSON CONVERSION, 4KV TO 12KV"/>
        <s v="WHITE HORSE LOT #14, EAST HEATHER LANE"/>
        <s v="GRAND CO.SOCCER &amp; BASEBALL FIELDS,ARENA"/>
        <s v="CORY VETERE, WATER PUMP, DOLORES POINT"/>
        <s v="THE RESERVE:PHASE 5 SUBDIVISION"/>
        <s v="JED JONES;728 LOVELAND DR FISH HAVEN IDA"/>
        <s v="JASON WARD:2000 BAY CIRCLE:GC UTAH"/>
        <s v="LVA11 DEAN OILER 15 LOT SUB, LAVA RANCH"/>
        <s v="LORIN JOSLIN ST CHARLES_ IDAHO"/>
        <s v="BRET KUNZ 1248 MOOSE LP RD MONTPELIER ID"/>
        <s v="NDU 5G69 4607 CAVE AVE POLE INSTALL"/>
        <s v="MTS-5G79-1020 AIELLA RD-MOUNT SHASTA"/>
        <s v="HOLLY BARTLETT 4957 W 4825 S HOOPER"/>
        <s v="11205001.0104703 R/R DOWNGUY &amp; ANCHOR"/>
        <s v="QWEST 384 E 2300 N NORTH OGDEN"/>
        <s v="E K BAILEY CONSTRUCTION INC,875 N MAIN"/>
        <s v="ROY CITY"/>
        <s v="SNY 16 / PETER C HARDLE / 2215 ASPEN RID"/>
        <s v="CANYONS RESORT / WORLD TRAIL SNOWMAKING"/>
        <s v="COA 11 / JERROLD E RICHINS / 1430 E CHAL"/>
        <s v="2 SHAWS RANCH:SVC. TO BARN:69063 SHAW RD"/>
        <s v="REWIRE 200AMP UG 5824 NE EMERSON 5P288"/>
        <s v="KNT#2 5P232 528 N IVY MOVE POLE"/>
        <s v="TRACI FLITCRAFT- 4920 N.E. 47TH AVE 5P89"/>
        <s v="COL#2 5P266 6510 N MISSISSIPPI NEW UGSVC"/>
        <s v="CLEAN WAY -10630 NE MARX SY 200A   5P252"/>
        <s v="ECOVILLAGE-4617 NE KILNGSWORTH 200A 5P41"/>
        <s v="BRIAN SHRERER-4833 BUFFALO 2-200A  5P41"/>
        <s v="&quot;B&quot; CONDITIONS 9251 N.E. SCHUYLER  5P276"/>
        <s v="RELOCATE 1 P OH LINE-9951 NE GLISAN ST"/>
        <s v="RENAISSANCE HOMES:NEW HOUSE:5523 NE 9TH"/>
        <s v="DE PAUL TREATMENT 1316 SW WASHINGTON UPG"/>
        <s v="JAY JOHNSON:9914 FAILING 200AMP 5P246"/>
        <s v="OREGON SUSTAINABILITY SW 4TH BALLPARK"/>
        <s v="ALB:5P196:NW 9TH &amp; DAVIS REPL OIL SWITCH"/>
        <s v="ALB:5P200:NW 9TH &amp; DAVIS REPL OIL SWITCH"/>
        <s v="ATF OREGON BAPTIST 10801 WEIDLER B/O XFR"/>
        <s v="JER FER 11 EMERY TELCOM 295 W 500 S"/>
        <s v="JOHNSON:HOME U.G. SVC/585 E MAIN CLEVELA"/>
        <s v="LOWREY : O.H. SVC / CASTLE DALE"/>
        <s v="EMERY COUNTY:SVC/RODEO GROUNDS CASTLEDAL"/>
        <s v="MAGNUSON:SVC TO IRRG PIVOTS/ORANGEVILLE"/>
        <s v="PNV-5D126/PRINEVILLE AIRPORT UG EXT."/>
        <s v="RAW:9H44?:DUNN, NEW HOUSE, 351 LAPALOMA"/>
        <s v="RAW:9H444:KEY MOTEL NEW SERVICE"/>
        <s v="RID:5U2:JER MAKE READY WK: 3006/241404"/>
        <s v="GAZ:5U52:JER MAKE READY WK: 3005/273104"/>
        <s v="MYR:5U76:JER MAKE READY WK: 2905/220010"/>
        <s v="MYR:5U76:JER MAKE READY WK: 2905/221005"/>
        <s v="DM6 OAK 5U12 MAKE READY WRK 25-05-042104"/>
        <s v="DM6 OAK 5U12 MAKE READY WRK 25-05-086701"/>
        <s v="DM6 OAK 5U12 MAKE READY WRK 25-05-086402"/>
        <s v="DM6 RSB 4U10 MAKE READY WRK 27-05-076200"/>
        <s v="DM6 RSB 4U10 MAKE READY WRK 27-05-077200"/>
        <s v="DM6 RSB 4U10 MAKE READY WRK 27-05-077201"/>
        <s v="DM6 RSB 4U10 MAKE READY WRK 27-05-078200"/>
        <s v="DM6 RSB 4U10 MAKE READY WRK 27-05-078201"/>
        <s v="DM6 RSB 4U10 MAKE READY WRK 27-05-079302"/>
        <s v="DM6 RSB 4U10 MAKE READY WRK 27-05-080300"/>
        <s v="JER:5U48:MAKE READY WORK: 2806/214705"/>
        <s v="ROSB URBN SNTRY OH/UG CONV 1056 HICKS ST"/>
        <s v="DM9:RMV POLE &amp; OH LINE: 8643 OLD HWY 99S"/>
        <s v="TOWNSEND  NEW OH SVC XXXX SOUTHSIDE RD"/>
        <s v="DN2:HOOVER TREATED WOOD: ADDED LOAD"/>
        <s v="IDAHOAN FOODS LLC,HYS13,6535N.RIVER RD"/>
        <s v="JBC CONSTRUCTION,1055N.575 E. FIRTH"/>
        <s v="JARON BUTIKOFER"/>
        <s v="MEADOW CRK PROJ.,MAINT BLDG, 115TH E."/>
        <s v="NIB21 VISIONARY HOMES 3 LOT SUBDIVISION"/>
        <s v="NIB11 PROVIDENCE HIGHLANDS SUBDIVISION"/>
        <s v="SMF13 BEN BALLS COMMERCIAL SUBDIVISION"/>
        <s v="TPPN:5Y352:1020/098903:JU CLRNC."/>
        <s v="J&amp;L BANQUET:NEW BUSINESS:600 STOVER RD"/>
        <s v="DEV:BELLAVITA:7 LOTS:N EUCLIDE RD G'VIEW"/>
        <s v="PACIFIC TRADWINDS:350HP LOAD:GRAINMILL"/>
        <s v="TOO STJ11 REMOVE 2 SPANS OF SECONDARY"/>
        <s v="REYANNA DURFEE,RMV SEC PED,360 LAURA'S L"/>
        <s v="EARL TATE, 388 VILLAGE BLVD,STNS PARK"/>
        <s v="TOO TOO11 GO-FER FOODS SERVICE UPGRADE"/>
        <s v="TOO GRA12 IRA WAYMAN 7276 N BURMESTER"/>
        <s v="DNY HUGHES CONTRACTORS,TMP UP &amp; DOWN"/>
        <s v="GREGUTT;UG SERVICE UPGRADE; 514 W.3RD"/>
        <s v="JER:5W1: INSTALL TALLER POLE: 203210"/>
        <s v="WHITMAN COLLEGE-364 BOYER AVE-SRVC UPGRD"/>
        <s v="PSP:5W4:RPL&quot;A&quot;POLE:0736/325847"/>
        <s v="WOR 9H16: BRESNAN BIG HORN AVE AND 3RD"/>
        <s v="THE 7H690: RMP, 119 EAST BROADWAY"/>
        <s v="GRE 7H670: B. HAROLD 2727 HORSESHOE LANE"/>
        <s v="THE 1042: HOMEY SEIMS, 356 BOBCAT DR"/>
        <s v="WOR 4H102, HUNTINGTON, HANOVER CANAL #6"/>
        <s v="THE 1042: JAMES MISCHKE 380 BUFFALO CRK"/>
        <s v="Q0365 QF BLM Rawlins Wind Gen Interconn"/>
        <s v="5Y364: FATBEAM, MAKE READY FOR ATTCHMNT"/>
        <s v="CHARTER:JOINT USE MAKE READY:1319/323400"/>
        <s v="CALHOUN:HOUSE:S/O 1000 ORCHARD WAY"/>
        <s v="MCCORMICK:ADDED LOAD:41 PLEASANT VAL PL"/>
        <s v="BORTON &amp; SONS:UG SVC:WI-FI ANTENNA"/>
        <s v="WHITE CITY SUB- REMOVE ANNUNCIATOR"/>
        <s v="FRY-BETHEL 230 LINE 4/23 TO 5/23"/>
        <s v="063070: 12/3 TRMSSN POLE R/R."/>
        <s v="063070: 13/3 TRMSSN POLE R/R"/>
        <s v="063070: 15/3 TRMSSN POLE R/R."/>
        <s v="063067/00-4/1 75' H2 1712/327760"/>
        <s v="MET TTS11 SLC CORP TRANS UNDERBUILD"/>
        <s v="MET SWT11 IEW HIGHWAY RELO 1300 S 300 W"/>
        <s v="Helper to Mathington Ln Rebld(Non-RCMS)"/>
        <s v="Helper to Mathington TL -  ROW"/>
        <s v="Goshen-Bonneville 161kV - Engineering"/>
        <s v="Westside Communications"/>
        <s v="Platte - Standpipe:  PMO Labor"/>
        <s v="Platte - Standpipe: Feasibility Study"/>
        <s v="NT U3 SCR Sys, PJFF Sys and Related Upgr"/>
        <s v="HAR: ATEZ INC 23622 HWY 99 E HARRISBURG"/>
        <s v="ALB:GIL HILDEBRAND 34665 HIGHWAY 99E"/>
        <s v="GRN-4M266-14TH&amp;TYLER-CVLS-RPL PRI B POLE"/>
        <s v="4M63: RICK FRANKLIN CORP: OH TO UG SVC."/>
        <s v="BERGY CONSTR:NEW HOUSE/GARAGE:FRONT AVE"/>
        <s v="NEW SHOP: 39586 BAPTIST CHURCH DR."/>
        <s v="AMERI-TOOL:ADDED LOAD:2420 THREELAKES"/>
        <s v="CHARLES LOUKOJARVI 17134 HARRIS LN SE"/>
        <s v="UNION PACI RAILROAD:SIGNALS:20TH ST"/>
        <s v="OSU: WASHINGTON WAY LIGHTING @ 35TH"/>
        <s v="COR: RAM-Z FAB LLC 4920 SW 3RD 3PH"/>
        <s v="CDG HOMES REMOVAL, 1120 S REDWOOD RD, SS"/>
        <s v="GENEVA ROCK ACCM, 1565 N REDWOOD RD,LEHI"/>
        <s v="ACC RELOCATE GR SLE 795 S 1810 S OREM"/>
        <s v="DALE GUNTHER"/>
        <s v="DAN POSTELNICU 339 N 600 E PLGR UT"/>
        <s v="GEW/BRAD STEWART/8925 ALPINE LOOP RD"/>
        <s v="SAMANTHA LONG"/>
        <s v="EMILY SANDERSON 864 E 120 N AMFORK UT"/>
        <s v="UDOT TRAFFIC SIGN, GRANDVIEW &amp; REDWOOD"/>
        <s v="GROVE VENTURES 1700 W STATE RD PLGR"/>
        <s v="GEW SERVICE GARAGE 10672 N ALPINE HWY"/>
        <s v="DEV-ELKRIDGE DEV 660 S PLGROVE BLVD PLGR"/>
        <s v="DELORES CARTER: 4067 N HWY 91, NEPHI, UT"/>
        <s v="FOUNTAIN GREEN CITY"/>
        <s v="CENTURYLINK 1500 S 500 E AMFORK"/>
        <s v="CENTURYLINK"/>
        <s v="ACC UPGRADE D M PROPERTIES 1875S ST OREM"/>
        <s v="CUWCD WATER TREATMENT, 1200 W HWY73, SS"/>
        <s v="AMNOR ENERGY 2480 S HWY 6 EUREKA UTAH"/>
        <s v="REMOVE GROUNDSLEEVE 70 W CANYON CREST"/>
        <s v="CNBC:5A10:RPLC 2 SVCS:379 ELK RUN"/>
        <s v="J.E. MCAMIS:SVC TO PIER:HANGER WAY"/>
        <s v="JEFF SHORT, MINE PARKING"/>
        <s v="RMV,GLK,5H718: RMV XFMERS, POLES &amp; WIRE"/>
        <s v="BUF:4H425 SHOEFEL CAR WASH 865 FORT ST"/>
        <s v="EV:5H616:EC COMPANY--6985 NUGGET"/>
        <s v="CAS 5H232 ROCKY MTN INDUST ENGLISH AVE"/>
        <s v="CAS 5H208 FPIA 090001 RPL POLE"/>
        <s v="CAS 5H232 FPIA 322505 RPL POLE"/>
        <s v="CAS 5H208 FPIB 160800 RPL POLE"/>
        <s v="CAS 5H208 FPIB 3379/069202 RPL POLE"/>
        <s v="CAS 5H208 FPIB 3479/201101 RPL POLE"/>
        <s v="CAS 5H408 FPIB 3379/079008 RPL POLE"/>
        <s v="CA:5H178:2941 ZION--DIG IN"/>
        <s v="BHD11/NANCY CAMERO/2407 E 2850 S B-HEAD"/>
        <s v="PITTZ NEW SVC TO APPT/GARAGE DIVISION ST"/>
        <s v="ED HARTWICK CONSTRUCTION - 500 TEDSEN LN"/>
        <s v="FLINTCO PACIFIC - NEW CASINO, KLAMATH"/>
        <s v="SMITH RANCHERIA MOTEL"/>
        <s v="IND/MIKE MARTIN/COBINE RD. URD LNX"/>
        <s v="DAL/SECONDARY ATTACHED TO TREE"/>
        <s v="Samson Resources Conv Cnty 11.4MVA - ESA"/>
        <s v="DOU,9H480:SAMSON,HR STATE 21-33 &amp; FED 44"/>
        <s v="SAMSON HR FED 44-29H"/>
        <s v="PAQUETT"/>
        <s v="DOU,6H707: ROBERT MAXWELL, 59 HIGHWAY 59"/>
        <s v="DOU,9H480: ANTELOPE REFINERY"/>
        <s v="EVA12 CITY OF EVANSTON"/>
        <s v="CHP11 MARY KRAMMER"/>
        <s v="EVA13 AUNDEE STIENKE"/>
        <s v="EVA17 JENNIFER KANOUFF"/>
        <s v="EVA13 BRUCE THORNOCK"/>
        <s v="EVA12 LORIE"/>
        <s v="EVA13 BROWNS RANCH"/>
        <s v="EVA13 WILLIAM"/>
        <s v="EVA14 DUANE"/>
        <s v="EVA11 GREG"/>
        <s v="EVA14 HIGH CUNTRY INN"/>
        <s v="EVA17 CHRIS DALLEY"/>
        <s v="EVA14 WIGGINS"/>
        <s v="EVA12 MARYANN HANSEN"/>
        <s v="EVA17 CLARK LAWLAR"/>
        <s v="FPI 256401 REPLACE SERVICE"/>
        <s v="DN2.PVT.5R67.HERB FARM.18487 WILLIAMS HY"/>
        <s v="GLE 5R133 RAISE NEUTRAL 2150 BRIDGE LN"/>
        <s v="DN1.PVT.5R67.NEW HOME.735 CAVES CAMP RD."/>
        <s v="DN1.DWL.5R334.NEW HOME.2030 DAWN DR."/>
        <s v="DN1 CRAWFORD NEW HOUSE 657 PLACER RD  SV"/>
        <s v="DN4 PURDUE RANCH 30HP PUMP 7833 L RIV RD"/>
        <s v="HDRVR-5K70 CLINK CELL TOWER"/>
        <s v="PORTOFHOODRIVER:XFMRINSTALLSTLIGHT:400PO"/>
        <s v="5K74 NEW 200AMP SERV TO OUT BUILDING"/>
        <s v="SOUTH JORDAN CITY"/>
        <s v="ACC: MICHELLE ANDERSON 2555 VERONA CIR"/>
        <s v="DCP FP1098111 10425 S LARKSPUR DR"/>
        <s v="UNN15: SUNSTONE OH 2 UG-6868 S. STATE ST"/>
        <s v="DRIVE OVER SCNDRY BOX; 12049 PRK HAVN LN"/>
        <s v="FLINT OH TO UG 5310 BAYWOOD CIR."/>
        <s v="DRA11: CENTURYLINK-DWR @ 40 W. 12300 S."/>
        <s v="RKW17: CENTURYLINK-DWR @ 709 W. 14600 S."/>
        <s v="UNN15:STONE BOX STORAGE-6832 S. STATE ST"/>
        <s v="ATF FP 169400 1935 E 5870 S"/>
        <s v="QRY16 FP031503 REPL VAULT/1PH G.S."/>
        <s v="UPRR:15954 S US HWY 30:COKEVILLE,WYO."/>
        <s v="KEM23 WILLIAMS PIPELINE RELOCATION"/>
        <s v="KEM23 RON RUDY"/>
        <s v="KEM27 DAVE SHILLCOX"/>
        <s v="KEM21 SHELLIE HILLSTEAD"/>
        <s v="OPL21"/>
        <s v="KEM27 QUESTAR"/>
        <s v="KEM27 CHARLES LANGLEY"/>
        <s v="KEM23 DICK THOMAN"/>
        <s v="7 MILE RANCH:NEW HOME SITE:49000 HACKLER"/>
        <s v="RELO.POLE 031900 NESC VIO._CLRNC CRCTN"/>
        <s v="B CLRNC VIO 41750 ROYAL COACHMAN 5L57"/>
        <s v="LAYHEN:ABT7495 WILLIAMSON RIVER RD-CHILO"/>
        <s v="US CELLULAR SADDLE MTN PIT RD,SPRAGUE RV"/>
        <s v="LAR 5H30 423 CAVALRYMAN RD LNX DAN YOUNG"/>
        <s v="RAN11 JIM JACOBSON"/>
        <s v="RAN11 RON STUART"/>
        <s v="RAN11 CHASE SOROCHUK"/>
        <s v="VISIONARY HOMES 52 THORNBERG SUB GC UTAH"/>
        <s v="BBSS GC UTAH"/>
        <s v="PCT-5R40 LINE RE-RTE. 2160 MILL CR. DR."/>
        <s v="SierraPine Ltd Medite Div Medford ESSA"/>
        <s v="TALENT:OH TO UG:GIBSON AND FAIRVIEW"/>
        <s v="ALTIG:NEW HOUSE:5400 HWY 66 ASHLAND"/>
        <s v="PEDEN:200AMP TO 400AMP:995 HOGAN RD JCK"/>
        <s v="GDH-5R103 DN1 5827 OLD STAGE RD., CENTPT"/>
        <s v="DOB-4R35 DN1 17800 ANTIOCH RD., CENT PT."/>
        <s v="STRONG:ADDITON:1041 CLAY ST ASHLAND"/>
        <s v="KAYLOR:HOUSE OF WORSHIP:460 S PAC HWY"/>
        <s v="ACC MET CTN14 J ZIMMERMAN 3516 S 1945 E"/>
        <s v="LPK12 MET UTOPIA 5545 W 3100 S"/>
        <s v="CIR:WDS12/467 W. 1875 S./WDCR CITY/WDCR"/>
        <s v="MET SEA11 A HABIB_2546 DEARBORN OH&gt;UG"/>
        <s v="DMET SUM11 FOREST HOME CO,TOP OF LAMBS"/>
        <s v="DMET PAR12 CENT LINK 2506 E SIMPSON SLC"/>
        <s v="MET CNT18 C-LINK 4430 SOUTH 615 EAST"/>
        <s v="MET CTN17 C-LINK 4052 SOUTH 900 EAST"/>
        <s v="CIR:CUD11/MARSHALL RADIO/845 W. CENTER"/>
        <s v="DMET NSL12 BIG WEST OIL 333 W CENTER NSL"/>
        <s v="ATF FP 358281 5690 W FRONTAGE RD"/>
        <s v="RTR13,METRO,7560 W 3100 S, MAGNA,POLE"/>
        <s v="ATF FP 167001 2120 N 2450 W / RPL SEC"/>
        <s v="JOE COSTANZA JR, 3221 RIMROCK ROAD"/>
        <s v="KIRK WIDMER:GENEVA;OH TO UG CONVERSION"/>
        <s v="GCE12_RELIABILITY WORK PLAN WPC."/>
        <s v="JOSHUA TORMAN:74540 OLD ORE TRAIL SS IDA"/>
        <s v="MCC12 GEORGE SPINNER TWO MILE ROAD MCCMN"/>
        <s v="BARRY SHELTON:73 MILL CANYON RD LANARK"/>
        <s v="KEVEN COOK:ABO S US HWY 30"/>
        <s v="DAVID ORCHARD:CENTRAL ID HOME NO ADDRESS"/>
        <s v="CHS12:NIPPER RD:REPLACE POLES/FUSING"/>
        <s v="MTS-5G79-EDDY DR &amp; DARLENE CT-MT SHASTA"/>
        <s v="WEE 5G83 HOY RD WIRE SPACE PROJECT"/>
        <s v="FPIA 209602 CLEARANCE 474 12TH ST"/>
        <s v="(DC) WOODMERE HOMES 4350 S 5900 W HOOPER"/>
        <s v="IMPROVE LOW CLEARANCE 12129 E HIGHWAY 39"/>
        <s v="DANIEL FUHRIMAN 5987 S 2825 W ROY"/>
        <s v="ERIC THOMAS/THOROUGHBRED ESTATES"/>
        <s v="RANDY BROWN APARTMENTS"/>
        <s v="(D) TYL12 OG GRAVEL 10300W 900S WARREN"/>
        <s v="WCO101 REMOVE FACILITIES  317 24TH OGDEN"/>
        <s v="SNY 13/ASC UTAH DBA CANYONS RESORT/ANGLE"/>
        <s v="SIL11 / DIANE BODE / 611 E HIGHILAND DR"/>
        <s v="PKC12 / PROVIDE LOOP / FAWNGROVE CONDOS"/>
        <s v="ELLIS:RV SERVICE:68685 SHAW RD."/>
        <s v="Encana Oil &amp; Gas Svc Jonah Field ESA"/>
        <s v="PND23 TONYA THOMPSON"/>
        <s v="DAMON"/>
        <s v="DAN WILSON"/>
        <s v="PND22 MIKE SCHAMM"/>
        <s v="LYNN BERNARD"/>
        <s v="PND21 KEN LEHR"/>
        <s v="TOM FORSTROM"/>
        <s v="DAN ALEXANDER"/>
        <s v="CHERYL GROSSMAN"/>
        <s v="BPY23 ROCKY MOUNTAIN TESTERS"/>
        <s v="PND21 KENNETH"/>
        <s v="INTERMOUNTAIN ELECTRIC"/>
        <s v="BPY21 UNION COMMUNICATIONS"/>
        <s v="PND 21: JAMES LUCAS, 8 GENETTI DR., CORA"/>
        <s v="BPY 23-GEW: VERIZON, SERV TO A NEW TOWER"/>
        <s v="TELCO/JU-RAISE SEC-687 N THOMPSON-5P66"/>
        <s v="IEW:INSTALL 40' TAN POLE/EMERY"/>
        <s v="FREIDT:URD SVC TO HOME/SHOP:COAL CREEK"/>
        <s v="THORNLEY:BALLPARK COST/SVC TO HOMEFERRON"/>
        <s v="IEW:REPLACE ROTTED POLE/EMERY TOWN"/>
        <s v="IEW:REPLACE POLE/CASTLE DALE/LOW CLEARAN"/>
        <s v="PRS11 PRESTON SCHOOL DISTRICT 120 E. 2ND"/>
        <s v="MLD11 SPEROS BARBAS 168 E 50 S MALAD."/>
        <s v="RCH14:RELO.U.G.FAC.'S FOR ROAD WIDENING"/>
        <s v="LYN 11 LEAMINGTON CITY 61 W MAIN"/>
        <s v="GUN 13 : MATTSON 275 W CENTER"/>
        <s v="STN 21 WHITERS  6050 W 3000 N"/>
        <s v="SALINA : PRINCE VALLEY INC."/>
        <s v="GUN 13 : DRISCOLL 14980 W 8000 S"/>
        <s v="5H722:J SOLL, NEW UG RESID, SPRIGGS, LAN"/>
        <s v="Gen Chem, Green Rvr WY 10 MVA  Svc - ESA"/>
        <s v="ROC:9H102 VILLAS PH 1 SUBD - 16 LOTS"/>
        <s v="ROC:5H328 145 MONROE AVE UG PRI CABLE RR"/>
        <s v="Umpqua Indian Dev Corp Rsbrg Bus ESA"/>
        <s v="GAZ:5U52:CLR VIO:371 CANYONVILLE PARK RD"/>
        <s v="OKL 5U11 EXTEND NEUT 14 SPANS FT MCKAY"/>
        <s v="DM6 CLO 4U38 MAKE READY WRK 27-06-230901"/>
        <s v="DM6 CLO 4U38 MAKE READY WRK 27-06-231904"/>
        <s v="DM9:GLD:5U83:RMV TREE CONT 602 SMITH SPG"/>
        <s v="DN1 RACHWITZ ADD LOAD HSE 1602 NEWTON CR"/>
        <s v="DN1:SKYLER:NEW HOMES:1973 &amp; 1977 CASTLE"/>
        <s v="WILDE NEW PUMP W/UG SVC XXXX FT MCKAY RD"/>
        <s v="DN2:REDBELL PLASTICS:UPGRD: 624 NEUNER"/>
        <s v="WIN 4U18 RPL XXX' #2 141 UMPQUA COLLEGE"/>
        <s v="TIL:5U89:RPL &quot;B&quot; POLE:3002/338700"/>
        <s v="TIMBRA JOSLIN,3584 E. 65TH S.,AMMON 11"/>
        <s v="RONALD ESPLIN,747 E. 1000 N., SHELLEY"/>
        <s v="EL SINALOENSE MEXICAN HOT DOG,2103WOODRU"/>
        <s v="COMORE DEVELOPMENT,5180E.COMISH DR.AMMOM"/>
        <s v="RMD12 NEW HOME  245 E 200 N  RICHMOND"/>
        <s v="NIB17 7HP PUMP  4387 S HOLLOW RD. NIBLEY"/>
        <s v="DARREN THOMPSON 10895 SE KOENIG"/>
        <s v="PATRICK PARKER 37879 HUNGRY HILL RD"/>
        <s v="DERUYTER:OH/UG CONVERSION:340 CHUTE RD"/>
        <s v="WARR:NEW MBL:64520 HWY 97:TOPP"/>
        <s v="TOO GRA12 PHEASANT HOLLOW 4 LOT SUB."/>
        <s v="BRR14: JAMES ADAIR 13615 N 5400 W"/>
        <s v="FLD11 ALTON VIEBELL SUBD BEAVER DAM, UT"/>
        <s v="MEGAN WILKINS 483 E 1500 N"/>
        <s v="BOISE CASCADE:PULSE ISOLATION RELAY:BURB"/>
        <s v="US ARMY CORPS OF ENGINEERS.REM SRV/MTR"/>
        <s v="BASEL CELLARS:NEW 600A CT:2901 OLD MLTN"/>
        <s v="WALLA WALLA FOUNDRY INC:405 WOODLAND AV"/>
        <s v="BEN CASE-CREA REMOVALS-S 3RD &amp; LANGDON"/>
        <s v="THE 7H690: BRESNAN, MONDALE AND 6TH"/>
        <s v="WOR 4H102: CITY OF WORLAND"/>
        <s v="WOR 4H102: HUNTINGTON ENERGY, PUMP"/>
        <s v="LARIVIERE:REBUILD WITH NEW HP:280 TYLER"/>
        <s v="BERGIN:NEW SHOP:491 PONGALA RD"/>
        <s v="WAPT:5Y330:LNE RELO:YAK CNTY:DON/WAP BR"/>
        <s v="CALVERT:PPL:MOVE POLE:521 SISK RD"/>
        <s v="RECORD:METER UPGRADE:3105 S WILEY RD"/>
        <s v="HEAD:NEW HOME:333 N 84TH AVE"/>
        <s v="ROGERS:NEW HOME:GARRETSON GRADE"/>
        <s v="JOHNSON:140 HAHN RD: ADDED LOAD"/>
        <s v="MATSON FRUIT CO:25HP PUMP:NILE RD"/>
        <s v="KERSHAW FRUIT:REM SEC:HWY 410 &amp; KERSHAW"/>
        <s v="4G1 A CONDITION LEAKING XMFR PALMER DR."/>
        <s v="HRN-5G19-RPL B POLE 06246006.0 082900."/>
        <s v="HRN,5G19,PRI B POLE,KRCE, AGER RD, HRNBK"/>
        <s v="MGU-5G35-RPL 6 &quot;B&quot; POLES."/>
        <s v="LUC-5G21-RPL-4 &quot;B&quot; POLES."/>
        <s v="WAB-5G43 YUB-5G63 FTJ-5G1 4-&quot;B&quot; POLES."/>
        <s v="LUC-5G21-LUCERN-RPL 4 &quot;B&quot; POLES."/>
        <s v="LUC-5G21-RPL 4 &quot;B&quot; POLES"/>
        <s v="LUC-5G21-RPL-6 &quot;B&quot; POLES."/>
        <s v="B CONDITION POLE 5616 SHAMROCK RD. YREKA"/>
        <s v="Sandy: Bank 1&amp;2 Rpl fuse holders"/>
        <s v="Tieton Hydro Sub Pulse Meter Upgrade"/>
        <s v="Orem 46kV Loop-Rbld Tran &amp; Cnvt Vine Eng"/>
        <s v="63067/3/001"/>
        <s v="COTTONWOOD-HOLLADAY 46KV REPLACE #69 &quot;A&quot;"/>
        <s v="Chevron: 20 MVA New Load - ESA"/>
        <s v="TERMINAL-BEN LOMOND #1 345 KV LINE."/>
        <s v="Uintah Install Motor Operators"/>
        <s v="067387:RPL DAMAGED D.GUYS:6/12: NE 8TH"/>
        <s v="ATF COLUMBIA-THOMPSON 46KV LINE"/>
        <s v="PAGE:PL238044:7/21-X BRACES"/>
        <s v="238089/00 - RIVER ROAD - BPA ROZA 115KV"/>
        <s v="238102/00 - MOXEE UNION GAP 115KV LINE-W"/>
        <s v="Upper Green River Basin Ph 2 Incr ESA"/>
        <s v="COPCO 2-230 SUB-RPLC 3G50 air compressor"/>
        <s v="Generation Compliance Initiative Hardware"/>
        <s v="U0 TURBINE DECK STAIR SURFACE REPLACEMEN"/>
        <s v="U2: HAPS Compliance Study/Implementation"/>
        <s v="U2 REHEAT TERMINAL TUBE REPLACE"/>
        <s v="Jordan Vly Op S Kastillas ergo chair WO"/>
        <s v="K Falls Truck bay fire suppres sprinkler"/>
        <s v="Yakima SC Replace Fire Alarm System"/>
        <s v="Walla Walla Fire Alarm System Main Bldg"/>
        <s v="Pleasant Grove Tech Op Instl New Toilets"/>
        <s v="Cedar Cty Electric Heaters Mechanic Shop"/>
        <s v="Clatsop SC Asphalt Expansion"/>
        <s v="Energ2 Albany OR 3MW Svc for Plant   ESA"/>
        <s v="JER REPLACE POLE #1311002/273207"/>
        <s v="PHIL: TROY MUIR 895 N 12TH OH TO DUPLEX"/>
        <s v="VNS-4M16-2985 ARLINGTON-ALB-EST/COMCAST"/>
        <s v="2034 LONG ST. CHRISTIAN KEENEY. 200A"/>
        <s v="OREGON FREEZE DRY:PHARMA PLANT PHASE 1"/>
        <s v="CITY OF ALBANY:STL:1825 GEARY ST"/>
        <s v="RADIO TOWER TRANSMITTER CEDARVILLE CA."/>
        <s v="SALE IN PLACE LEHI CITY BULL RIVER RD"/>
        <s v="DEV FLAGSHIP APARTMENTS 1000 S 1300 W OR"/>
        <s v="JAROM PUEBLO 112 E 1280 N PLGR UT"/>
        <s v="ARROW BUILDERS 270 MTN RIDGE RD ROCKY RG"/>
        <s v="LGT HSE RANCH 2200 E 19500 N MORONI, UT"/>
        <s v="GEW WEE CARE 1135 S WOLVERINE WAY OREM"/>
        <s v="ACC ELITE SECURITY 495 W UNIVERISTY OREM"/>
        <s v="ACC UPGRADE PUMP CANYON MEADOWS PR CANYO"/>
        <s v="IEW-REMOVE LIGHT,POLE,295E1100N PLGR"/>
        <s v="CNN;INSTALL 4TH FEEDER"/>
        <s v="GLK,5H718: RANCHER ENERGY, REMOVE FACTS"/>
        <s v="GLK,5H718:CHESAPEAKE RAISE LINES ACCOMOD"/>
        <s v="CAS 5H162 K STANLEY 1300 E 8TH ST"/>
        <s v="BUF:4H425 MIKE HANSON 216 LOBBAN AVE"/>
        <s v="CAS XHXXX CASH 4425 SAM HOWELL RD"/>
        <s v="CAS 5H152 RMP-SIMS 263 S ELK ST"/>
        <s v="CA:5H387 GOSFIELD SUB DIV. #3"/>
        <s v="EV:5H616:RJ ELLIS--4329 SUNBURST"/>
        <s v="EV:5H616:C WINFREY--4003 SAND DRIFT CIR"/>
        <s v="CAS:5H208 MARK GUINN ABT 3204 ORMSBY RD"/>
        <s v="CA:5H616:M JORDAN--11352 HAT SIX"/>
        <s v="CAS 5H408 LAMAR BILLBOARD 2340 CY AVENUE"/>
        <s v="CAS 5H270 RICK BEALL 5352 SADDLESTRING"/>
        <s v="BUF:4H425 PURCELLA 24 UPR FRENCH CREEK"/>
        <s v="CA:5H152:INTERMTN LABS--2020 E 12TH"/>
        <s v="GLK:5H718:LINC--SGBU 104"/>
        <s v="CAS 5H270 LEN CAMP 8400 RASMUS LEE ROAD"/>
        <s v="CA:5H387 GOSFIELD #3 STREET LIGHTING"/>
        <s v="CAS:5H270 FP#226781 R/R XFMR INDIANWELLS"/>
        <s v="CA:5H284 R/R CSP XFMR AND POLE-FP133002"/>
        <s v="COLOR COUNTRY COMMUNITY HOUSING, 15 LOTS"/>
        <s v="BHD11 LEONARD VANDERHOVEN EXT"/>
        <s v="MDD24-JEFF SPROUL, FARM SERVICE"/>
        <s v="BHD11 BRAIN HEAD TOWN CULINARY WELL"/>
        <s v="FENTON TERRY: 30 HP IRR PUMP"/>
        <s v="CMM17 WL PLASTIC LOAD INCREASE"/>
        <s v="CLM18 LANDON FLOYD IRRIGATION PUMP"/>
        <s v="FPIB-FP 297502 - REPLACE 45' POLE"/>
        <s v="Lgcy, Willw Drw, Cdy, WY 6.2 MVA Req-ESA"/>
        <s v="4H27-COD-SOUTHFORK FEEDER INSET POLES #2"/>
        <s v="HRS-4M400-TERRITORIAL #3-HARRISBURG-UG P"/>
        <s v="DAL/E. ELLENDALE MULTI FAMILY LIVING"/>
        <s v="IND/NEW RESIDENTIAL/UPGRADE TRANSFORMER"/>
        <s v="DAL/17145 RICHARDSON RD. SHOP LNX"/>
        <s v="DOU,9H480:SAMSON, BR FEDERAL 31-9H"/>
        <s v="DOU,9H480:BLACK BEARSHANE STINSON"/>
        <s v="MERRIT ENERGY RECTIFIER"/>
        <s v="CHESA PEAKE ORPHA WELL"/>
        <s v="HARRIET ROWE"/>
        <s v="TOM BRINELY"/>
        <s v="DOU,5H288:STEVE JORDAN 280 CHALK BUTTES"/>
        <s v="DOU,5H288: CLAUSEN RANCH,910 ESTERBROOK"/>
        <s v="DOU,6H704:SHORT POWER LINE, NEW PIVOT"/>
        <s v="EVA12 DENNIS ROBERTS"/>
        <s v="EVA11 EVANS"/>
        <s v="EVA13 DEQ"/>
        <s v="EVA11 RUSS ROBERTSON"/>
        <s v="EVA12 CHAMBER OF COMMERCE"/>
        <s v="EVA12 TEETA"/>
        <s v="RGR 5R78 NEUTRAL EXT N RIVER RD GOLDHILL"/>
        <s v="DM6.DWL.5R334.JU JER.3306 CAMPUS VIES"/>
        <s v="LOVINGFOSS:NEW HOUSE:1178 WALKER RD GP"/>
        <s v="HANSEN:NEW HOUSE:1890 PINE GROVE RD, RR"/>
        <s v="UCAN:"/>
        <s v="5K43-GARY SZALAY-POST CANYON/TYLER DR"/>
        <s v="Draper 11, Swire Coca-Cola 1.7 MW  - ESA"/>
        <s v="SJD9: ARBOR COMM. BURY LINE HOLT FARM LN"/>
        <s v="HIGHWAY RELOCATION, OH TO UG"/>
        <s v="ALTA 13 / ALTA HOSPITAL / PRIMARY METER"/>
        <s v="COMCAST / REMOVE METER OFF OF POLE"/>
        <s v="RKW17 UPGRADE FROM 120/208 TO 277/480V"/>
        <s v="COTTONWOOD HEIGHTS"/>
        <s v="OH TO UG CONVERSION FOR ST. MARKS LONE"/>
        <s v="WILLIAM GAYLORD OH TO UG 959 E 4580 S"/>
        <s v="CAS12 JOINT USE COMPLIANCE ISSUE"/>
        <s v="HOL 13 / GRACE ROCK / 5511 MERLYN DR"/>
        <s v="3PHASE GROUNDSLEEVE RELOCATION"/>
        <s v="DUM14 BURY SECTION OF OVH LINE"/>
        <s v="OH TO UG CONVERTION 12983 S 5800 W"/>
        <s v="IEW-REMOVE TEMP AFRMR 265 W 12650 A"/>
        <s v="GEW PERM SERVICE 14497 S 1690 W"/>
        <s v="THOLEN CUSTOM HOMES 2680 WANDA WAY HOLLI"/>
        <s v="SVS11: CENTURYLINK-D7B @ 2348 W. 7000 S."/>
        <s v="SVS11: CENTURYLINK-EST @ 6730 S. 2200 W."/>
        <s v="OQU17/GEW/QWEST COOL PED 4417W SKYE DR"/>
        <s v="WJD12/GEW/CENTURY LINK 7950S 2760W W.J."/>
        <s v="GEW/WJD12/CENTURY LINK 7820S 2700W W.J."/>
        <s v="SPK13: CENTURYLINK-EK5 @ 1542 W. 7800 S."/>
        <s v="TAY13:CENTURYLINK-COOLPED--5609 S 1900 W"/>
        <s v="DMP12 COOLPED SITE"/>
        <s v="MEA13:CENTURYLINK-COOLPED--1745 W 4700 S"/>
        <s v="DUM14 RESTROOM-HIDDEN VALLEY COUNTRY CLB"/>
        <s v="GEW: CENTURYLINK-COOLPED--7750 S. 175 W."/>
        <s v="CENTURYLINK COOLPED SITE"/>
        <s v="GEW:C-7 DATA CNTR BLDG #1 14926 S 800 W"/>
        <s v="ATF FP210402 6643 S 3200 W WJD13 10/5/12"/>
        <s v="DCP FP364802 7956 S 1500 W"/>
        <s v="KEM23 SIERRA HOMES"/>
        <s v="KEM23 TIMOTHY"/>
        <s v="KEM29 GEORGE BALASCAN"/>
        <s v="FPI B POLE 1904 LOGAN ST, KF SET POLE"/>
        <s v="LAR 5H30 CITY OF LAR US HWY 287 SOUTH"/>
        <s v="GAV13-BRIAN LAMANO-1225 E.GENTILE,LAYTON"/>
        <s v="RAN11 FPI227603 BOPOLE"/>
        <s v="JU:GRC12:POLE#097500 MAKE READY"/>
        <s v="RAN11 MICHELLE HATCH"/>
        <s v="RAN11 RICH COUNTY"/>
        <s v="RAN11 JAY BEAGLEY"/>
        <s v="CAM-5R216-HARRY &amp; DAVID SITE - MEDFORD"/>
        <s v="TAK-4R9 D. KEIRN 114 SARMA DR., S.C., OR"/>
        <s v="HUM-5R287-15985 N APPLEGATE RD-GP"/>
        <s v="REICH CONST. GEN SVC ABT 7800 PHAEDRA"/>
        <s v="TAL:5R238:7303 WAGNER CREEK RD:TAL"/>
        <s v="DCP CAR HIT POLE N COLUMBUS &amp; BRYANT MED"/>
        <s v="GDH-5R103 DRK 650 SARDINE CRK RD, GOLDHI"/>
        <s v="Teleperformance Service 2MW Load ESA"/>
        <s v="ACC:UDOT 3500 S RELOCATION 3500S I215"/>
        <s v="MET OLY11 JOHN ARMSTRONG 4063 S PARKVIEW"/>
        <s v="DMET TTS11 VOA 252 W BROOKLYN AVE SLC UT"/>
        <s v="ACC MET CTN18 WOODLAND COVE 807 E OLIVIA"/>
        <s v="ACC MET EML11 DIEDERICH 4136 CAMILLE"/>
        <s v="MET OLY13 ANN OBER 3076 RAINIER AVE."/>
        <s v="MET OLY13 KONRAD THIEL 3021 S SEQUOIA AV"/>
        <s v="MET CTN10 MARK SUDBURY 3815 MILCREEK CYN"/>
        <s v="MET HOL15 RESIDENT VENTURES 4398 DORIS W"/>
        <s v="MET OLY12 NEW RESD SVC 2630 OLYMPUS DR"/>
        <s v="MET,NBE12,GERMANOV,671 G ST,SLC"/>
        <s v="MET,NEA16,CENTURYLINK, 297 S 1300 E"/>
        <s v="CIR:CUD12/935 N. 675 W./HUGHES CONST."/>
        <s v="MET,NEA18,CENTURYLINK,30 K ST"/>
        <s v="MET,NEA18,CENTURYLINK,419 M ST"/>
        <s v="MET EML12 SALTY PEAKS INC 3055 E 3300 S"/>
        <s v="MET,ORA11,VMI NUTRITION,391 S ORANGE,SLC"/>
        <s v="155 S MAIN ST. EVA'S BAKERY"/>
        <s v="5-ST.LTS 3954S 210W SLC."/>
        <s v="MET SWT14 IEW 155 W COMMONWEALTH UPGRADE"/>
        <s v="ANDREW REILY, POWER HOUSE LANE, 22 LOTS"/>
        <s v="JB RANCH'S HOUSE, LA SAL MTNS, JB MESA"/>
        <s v="JB RANCH'S SHOP, LA SAL MTNS, JB MESA"/>
        <s v="NEW WATER FINANCIAL, HARLEY DOME SITE"/>
        <s v="CONTERRA ULTRA BROADBAND, 3RD PARTY AGRE"/>
        <s v="PACIFIC ENERGY &amp; MINING, FLOY WASH EXIT"/>
        <s v="KATIE BAGLEY:2720 BAUMAN RD GENEVA IDAHO"/>
        <s v="DENISE ARGYLE:15 WILLOW WAY BERN ID"/>
        <s v="ATF:MNT13:035130 &amp; 034230 REMOVED POLES"/>
        <s v="BDO13-THE BOYER CO, REMOVE POLES"/>
        <s v="(C) TCB COMPOSITE 3026 SCOTT LANE"/>
        <s v="MOUNSTAIN LAND HOMES  3257 OGDEN AVE"/>
        <s v="REMODEL WEST"/>
        <s v="CHANCE FAVERO 1 LOT HOME"/>
        <s v="PHIL HANCOCK 450 S 4450 W, OGDEN, UT"/>
        <s v="MOREY HAYMOND  2289 E 5950 S"/>
        <s v="NILSON HOMES 4851 S 5100 W HOOPER 2 LOTS"/>
        <s v="MONASTERY OF THE HOLY TRINITY"/>
        <s v="(C) STAKER &amp; PARSON CO 2350 S 1900 W"/>
        <s v="(DC) 6 GANG VERIZON WIRELESS 3230S300W"/>
        <s v="(C) THOMASSON ASSOCIATES 3500W5600S"/>
        <s v="SNY16/REPLACE 3PH CONDUCTOR/1501 UTE BLV"/>
        <s v="PEND. LL LEAGUE:NEW BLDG:SE ALEXANDER"/>
        <s v="PND PND21 MURDOCK CATTLE CO 224 EHMAN LN"/>
        <s v="KEM27 LINCOLN SCHOOL"/>
        <s v="COP SEWER - 16TH TO 33RD UG RELOC  5P395"/>
        <s v="REWIRE 400 A OH-1318 NE STAFFORD-5P392"/>
        <s v="NEW SVC ENT 200A-285 N HANCOCK ST-5P372"/>
        <s v="CONCRETE PLACING CO 7664 NE AIRTRANS TMP"/>
        <s v="IEW:POLE RELO. 1080 E. MILLER CREEK RD."/>
        <s v="ACC:O.H./U.G. CONVERSION/FAIRGROUNDS RD."/>
        <s v="PALETTA : HOME / O.H. SVC. / CARBONVILLE"/>
        <s v="NIELSON:U.G.SVC.HOME 3789N.1590W.SPRING"/>
        <s v="RAW:5H750:RAWLINS CITY, COMM. TOWER"/>
        <s v="GUNNSION : DURFEE 67 E 500 S"/>
        <s v="RCH11:WAYNE WASHBURN:SERV.TO MACH.SHOP"/>
        <s v="WNK11:INST. U.G.LINE EXTEN.TO DEER CREEK"/>
        <s v="RMV:RIV:9H720:RMP, 10439 HWY 789, SVC/XF"/>
        <s v="ROC:5H862 1981 DEWAR 3-PH XFMR REPLACE"/>
        <s v="MYR:5U76:JER MAKE READY WK:2905/220000"/>
        <s v="DM9:LONE ROCK: POLE RELOC: 453 LEES CK"/>
        <s v="FALK:NEW HOUSE:4081 TILLER TRAIL HWY"/>
        <s v="FELAND NEW UG SVC  2069 WHISTLERS LN"/>
        <s v="DN2:DUNBAR:NEW SHOP: 1104 N. GAZLEY RD."/>
        <s v="CITY WINSTON NEW UG SVC HWY 42"/>
        <s v="DN2:GRAY:DELI/PIZZA:18775 N. UMPQUA"/>
        <s v="WIN 5U19 RPL 4,500' PRI UG COLLEGE DR"/>
        <s v="LEM 5U920 RPL CN LEMOLO SUB TO DIMOND LK"/>
        <s v="LEM 5U920 RPL NEUT LEMOLO SUB-DIAMOND LK"/>
        <s v="LEM 5U920 LEMOLO SUB TO 1ST DIMND LK DIP"/>
        <s v="LEM 5U920 LEMOLO SUB-DIAMOND LK PHASE 6"/>
        <s v="DN2 PETERSON NEW RV SVC 415 FELT ST RSB"/>
        <s v="B.SCH DIST#93,2461E.24TH.N.,I.F.,SND16"/>
        <s v="AUMSVL - COUNTRY CABLE - 9068 DARLEY RD"/>
        <s v="DCP:PNKC:5Y357:09-04-2012 CAR/POLE"/>
        <s v="MRRP PE Mitchell MW (Marble-Merwin) WO"/>
        <s v="MRRP PP Cabbage Hill MW"/>
        <s v="MRRP RMP Abajo Peak Comm Site MW Blandin"/>
        <s v="MRRP RMP Big Hill Cvg Site"/>
        <s v="MRRP RMP Blanding SVC MW (Abajo Peak) WO"/>
        <s v="MRRP RMP Clayton Peak MW"/>
        <s v="MRRP RMP Ephraim Hilltop MW (Levan Peak)"/>
        <s v="MRRP RMP Ephraim Hilltop Cvg Site"/>
        <s v="MRRP RMP Levan Peak MW (Ephraim Hilltop)"/>
        <s v="MRRP RMP Lewis Peak MW (Clayton Peak)"/>
        <s v="MRRP RMP Mt. Airy"/>
        <s v="MRRP RMP New Harmony Peak Cvg Site"/>
        <s v="ACC RELOC POLE, 786W VINE, TOOELE"/>
        <s v="ACC RMV PL,GRNTS FAMILY DENTAL,14 HALE"/>
        <s v="ARROWHEAD ESTATES,4 LOTS,3200 DROUBAY RD"/>
        <s v="TOO GRA11 ANDY LEWIS NEW RESIDENCE"/>
        <s v="OPOSSUM TROT SUBD 2 LOTS,340E NORTH ST"/>
        <s v="PCN11 NORTHPOINT MEDICAL TMP UP &amp; DOWN"/>
        <s v="BISHOP HOMES, LLC 196 S 2850 E"/>
        <s v="READ:NEW HOME:3163 PLAZA WAY: WW WASH."/>
        <s v="DAY:NEW HOUSE:NEAR 1006 DETOUR RD."/>
        <s v="PITTMAN:NEW HOME:NEAR 730 PITTMAN RD.DAT"/>
        <s v="BART NELSON:NEW BLDG:3482 COOTONWOOD RD."/>
        <s v="CANN:5W323:RPL&quot;A&quot;POLE:1039/114602"/>
        <s v="WOR 4H102: HUNTINGTON HANOVER FED #2"/>
        <s v="NBHL:5Y197:ENCROACHMENTCORRECTION:1211S"/>
        <s v="GRH-5G7-&quot;B&quot; POLE 06245007.0303901"/>
        <s v="YRK-5G163-417 E LENNOX ST-YREKA-DET FACL"/>
        <s v="FTJ-5G1-RMV-IDLE FACILITIES NEAR WATER."/>
        <s v="HRN-5G19-ABT 14530 PINE CT-DN1"/>
        <s v="SNA 4G1 17667 PUMA DR. WEED.  PAPPAS"/>
        <s v="5G7 GRH 5422 SCHULMEYER RD. CRAIG FOSTER"/>
        <s v="YUB 5G63 1138 E CALLAHAN RD. G. PLANK"/>
        <s v="SCB 5G40 VOLTAGE REGULATOR INSTALL"/>
        <s v="GRH 5G7 126 SCHANTZ RD. YREKA TRANSIT"/>
        <s v="SYRACUSE-HILL FIELD 46 KV TAP W.S.U. SUB"/>
        <s v="PCC Microwave Removal"/>
        <s v="Alvey 500 Substation Microwave Removal"/>
        <s v="Gordon Hollow 4K1 RPL DPU RLY-CANCELLED"/>
        <s v="Camp Williams-Herriman 2012 write-off"/>
        <s v="Ranger (NMR-4) Upgrade Project CAP"/>
        <s v="Josephine Mining Line 38 115kV Tap ESSA"/>
        <s v="GADSBY-SO.EAST #2 46KV LINE/ACC.SLC CORP"/>
        <s v="Four Corners Sub Pwr Ln Carrier Repl"/>
        <s v="Pinto Sub Pwr Ln Carrier Repl"/>
        <s v="Limber 345 - 138kV Sub Prelim Scope-Eng"/>
        <s v="Limber 345 - 138kV Sub LAND"/>
        <s v="Attalia Sub Remove Boise White Paper ESA"/>
        <s v="Currant Creek 2 Build"/>
        <s v="ILR 11.2.1.2 Eagle Cliff Trail"/>
        <s v="COR: RIVERVIEW HOTEL 1ST AND ADAMS"/>
        <s v="COR:CITY OF: FIRE DEPT TRAINING FACILITY"/>
        <s v="COR/DUTCH BROS 9TH ST"/>
        <s v="BRN-4M17-1399 1ST-HALSEY-GUYS/OH SVC+MTR"/>
        <s v="UDOT 1300 W. STATE RD. P.G."/>
        <s v="HP COMMERCIAL LLC 800 S HWY 89 MAPLETON"/>
        <s v="ACC: 810 W 2000 N MAPLETON UTAH"/>
        <s v="JER/FP #250802/1291 S 800 E, OREM/WRG11"/>
        <s v="DUBOIS HOMES RELO, 1220 N 1700 W, LEHI"/>
        <s v="ACC UPGRADE HALE THEATER 225 W 400 N ORE"/>
        <s v="ACC/D&amp;D MACHINE WORKS/976 N 1500 W/TIM11"/>
        <s v="CDG HOMES 1355 N 900 W MAPLETON, UT"/>
        <s v="GEW/FINCH PARTNER LP/1200 N 1430 W, OREM"/>
        <s v="JOHN WORTHEN"/>
        <s v="PLEASANT GROVE CITY"/>
        <s v="DAMAGED POLE EUREKA UTAH"/>
        <s v="QUESTAR GAS 36930 N 8000 E INDIANOLA UT"/>
        <s v="MARINO:OH TO UG CONV:PACIFIC WAY&amp;OCEAN"/>
        <s v="INNISS:NEW HOUSE:ABT. 92273 KOPPISCH"/>
        <s v="GAULDEN:HOUSE:NR 38883 HWY 30, ASTORIA"/>
        <s v="ULBRICHT:BARN/SHOP:33574 WILD DAFFODIL"/>
        <s v="WARRENTON:ST LGHT:PACIFIC &amp; ENTERPRISE"/>
        <s v="RDD-5D22-2525 NW ICE AVE-BUDDY PINZ"/>
        <s v="4D131;CHRIS MUHLEMAN 14    SW CHICKADEE"/>
        <s v="5D184;MEGAN HANSON 65675 BEND-REDMOND"/>
        <s v="CHH 5D144 INDIAN SUMMER PUMP UPGRADE"/>
        <s v="FLY GUARD SYSTEMS INC 1205 NE 2ND ST"/>
        <s v="GLK:5H718:LINC ENERGY--SGBU 77"/>
        <s v="CAS 5H164 RL DEVELOPMT MTN HTS ADDN PH 2"/>
        <s v="CAS XHXXX BARROWS 13201 W ZERO ROAD"/>
        <s v="CAS 5H387 GOSFIELD #3 PH-2 2451 GROVE ST"/>
        <s v="CA:5H388:JONES CNST(PIZZA RNCH)-5011 2ND"/>
        <s v="RMP: CLEARANCE ISSUE FP 202001, VIRGIN"/>
        <s v="RMP-IEW: 132 MAIN ST, TOQUERVILLE"/>
        <s v="RMP-IEW 54 S MAIN ST - LAVERKIN CITY"/>
        <s v="CEDKC RMP CODE CLEARANCE COMPLIANCE"/>
        <s v="CLM18 RMP CORRECT CLEARNCE TRANS FRAMING"/>
        <s v="BHD12 ACC MARK SAMSON - CHANGE SEC J BOX"/>
        <s v="ENO11,RMP REMOVE GUY &amp; ANCHOR"/>
        <s v="ENO12,KILA DAY SERVE NEW HOME"/>
        <s v="QRC DEVELOPMENT: DESERT ROSE IVINS UT"/>
        <s v="ENO12, MARCUS WHITE RISER &amp; SERVICE"/>
        <s v="MDD24-SCOTT SPROUL, RES $ FARM SERVICE"/>
        <s v="ENO12,MICKIE KROPF EXTEND SECONDARY"/>
        <s v="PRV25,UDOT UPGRADE LIGHTING SYSTEM"/>
        <s v="PRV25,RANDY PECK 3 PHASE EXTENSION"/>
        <s v="CLM18,VERIZON WIRELESS 1 PH EXT"/>
        <s v="BRT11, HA FARMS 3 PH EXT"/>
        <s v="ATF CRH13 FP #226806. RPL DAMAGED 1/O PR"/>
        <s v="TOQ12-ROB VIGOREN, 10KW-1886 BRINGHURST"/>
        <s v="STATE ST. 4C66-RPL FLD XFMRS,OREGON CHIP"/>
        <s v="COT:2ND QTR ST LT HEAD REPLACEMENT WO"/>
        <s v="DAL/ DON CROSBY URD LNX/RESIDENTIAL"/>
        <s v="DAL/HEATH 2605 REUBEN BOISE LNX"/>
        <s v="DAL/GREENRIDGE/SECONDARY LINE EXTENSION"/>
        <s v="DAL/MIDDLETON 18185 RICHARDSON RD"/>
        <s v="DAL/ TIM THOMAS 400AMP 1PH SHOP"/>
        <s v="DOU,5H288:BRAD COFFEY, 33 ROCKHURST"/>
        <s v="TRAVIS DICKAU"/>
        <s v="SHAUN MUSELMAN"/>
        <s v="DOU,9H480:ANADARKO"/>
        <s v="HYPERION OIL MULTIPLE WELLS, SCOTT COBB"/>
        <s v="DO:5HXXX:LEE HANSEN--JARMON TRAIL"/>
        <s v="AT&amp;T MOBILITY-METERING UPGRADE SHEEP RDG"/>
        <s v="EVA13 LEANN HUTCHINSON"/>
        <s v="EVA13 KEVIN PACE"/>
        <s v="EVA13 INTERMOUNTAIN SAFETY"/>
        <s v="5K37:REPLACE B/O POLE:2117 PROSPECT WAY"/>
        <s v="CHP/REPLACES MAF 5522758"/>
        <s v="CHP/HIT&amp;RUN/421.239901"/>
        <s v="WJD12 7800 S BANGERTER HWY / UDOT RD WDN"/>
        <s v="90S10 RELOCATE OH LINE"/>
        <s v="ACC/WEL11/W.J. CITY 8620 SO 4000 WEST"/>
        <s v="GARY MILLER 6015 LA TOUR ST HOLLADAY UT"/>
        <s v="SHANE SMITH 2820 VALLEY VIEW AVE HOLLADA"/>
        <s v="BTL16: CROWN CASTLE - 7500 S. WASATCH BD"/>
        <s v="BTL16:CROWN CASTLE-BIG COTTONWOOD CYN RD"/>
        <s v="GEW: CROWN CASTLE-BIG COTTONWOOD CYN RD."/>
        <s v="JPR13: RUSSIAN CHURCH - 6790 S. 1300 W."/>
        <s v="ENVISION ENG 2860 E COTTONWOOD PARKWAY"/>
        <s v="WEL11/REPLACE PRIMARY 3655W 9000S W.J."/>
        <s v="HAM18 NEW POLES &amp; PARALLEL LAY"/>
        <s v="ATF FP 219206 6814 S 2000 E"/>
        <s v="UNION PACIFIC RR MP 389, MACDOEL"/>
        <s v="UNION PACIFIC RR MP 371.7 MACDOEL"/>
        <s v="UNION PACIFIC RR MP 373.3"/>
        <s v="UNION PACIFIC RR MP 401.2 HWY 97 MACDOEL"/>
        <s v="DEV: SIERRA HTS 56 LOTS, KF"/>
        <s v="LAR 5H30 ABT 46 SKYLINE DR CITY PRV"/>
        <s v="LAR 5H42 954 MCCUE STREET REPLACE CABLE"/>
        <s v="CITY OF LAYTON STREETLIGHT SALE"/>
        <s v="JOINT USE CORRECTION 190003"/>
        <s v="JOINT USE CORRECTION 300905"/>
        <s v="DVK:4A316:VAULT COVERS:W.DVLS LAKE BLVD"/>
        <s v="ODOT-EV CHARTING STATION: PIN N PANCAKE"/>
        <s v="ODOT-EV CHARGING STATION: TANGER OUTLET"/>
        <s v="PGR:R136:&quot;B&quot;POLE REPLACEMENTS-VARIOUS-9"/>
        <s v="DVK:4A316:RMV IDLE FAC:0711/125600"/>
        <s v="MIKE'S ROOFS:TEMP DROP LINES: SW 28TH"/>
        <s v="OKSENHOLT UG XFMR:0611/349003 NE 51ST"/>
        <s v="CEDAR CR ASPHALT PLANT:1559 IMMONEN RD"/>
        <s v="STEVE THOMPSON:242 S MAIN LAKETOWN UT"/>
        <s v="PNV-5D47-600 NE LOFTON:HARPER"/>
        <s v="PNV:5D25 2321 OCHOCO HWY POLE CHANGE J.U"/>
        <s v="RUC-5R68 M. PFENNING 500 LOMAS RD., JVL"/>
        <s v="MFD-5R250 DM7 MACE &amp; HOWARD, MEDF"/>
        <s v="JCK-5R285-DAISY CR ROAD IMPROVEMENTS"/>
        <s v="B. DAVIS  1012 B HWY 227, TRAIL, OR."/>
        <s v="VIL-5R305 DN2 3400 CRATER LK AVE, MEDFOR"/>
        <s v="BRITT-NEW PERFORMANCE STAGE-350 S 1ST"/>
        <s v="OKN:5R55:RPL&quot;B&quot;POLE:01439002.0 174000"/>
        <s v="MET/NEA18/THOMAS GUINNEY/800 NORTHCREST"/>
        <s v="MET OLY13 OH-UG 3785 ASTRO WAY"/>
        <s v="MET/RED15/BOART LONGYEAR/2530 W. 1500 S."/>
        <s v="MET OLY13 RMP INSTALL SEC PL CLEARANCE"/>
        <s v="EAST HOLLYWOOD HIGH SCHOOL 2185 S 3600 W"/>
        <s v="METRO/ MAGNA 15/STATE OF UTAH"/>
        <s v="MET PAR13 CAROL SONNTAG 1484 INDIAN HILL"/>
        <s v="MET SWT12 EDO WESTERN RMV FACILITIES"/>
        <s v="MET SEA16 SARAH DENISION 2864 BEAVERLY"/>
        <s v="CIR:CUD12/HUGHES AND SONS CONST./NSL"/>
        <s v="DMET SEA12 CENTLINK 2400 S ELIZIBETH ST."/>
        <s v="MET SEA13 MECHAM 2100 S HIGHLAND MIX USE"/>
        <s v="MET,NEA15,ARLINGTON HILLS,165S 1000E,SLC"/>
        <s v="MET/SNR11/SPORT COURT INT/939 S. 700 W."/>
        <s v="METRO/ CNT 12/ MEADOW GOLD"/>
        <s v="MAG11/DN7/MET/2750 S 8400 W MAGNA, UT"/>
        <s v="RMP 2 MID SPAN PLS XARMS 1100 E 3900 S"/>
        <s v="ATF FP 367003 5050 W 4100 S"/>
        <s v="MET EML14 RMP 2300 E ROAD WIDENING PROJ"/>
        <s v="CNT15 FPIA REPL BO POLE 1550 E 3800 S"/>
        <s v="ANETH 23 UNIT HOUSING PROJECT, ANETH, UT"/>
        <s v="ANETH HOUSING 23 UNITS, OVH COSTS"/>
        <s v="COV12 MATTHEWS BROTHERS UG CONVERSION"/>
        <s v="MCC12 RANDY N LEWIS 5651 S OLD HWY 91"/>
        <s v="BRAD WOLLSTENHULME:DUMP YR ROAD:MONTPEL"/>
        <s v="MCX-5G93-RPL-&quot;B&quot; POLE 06239002.0 061302"/>
        <s v="RIV12 JER 5464 S 1900 W #F ROY UT"/>
        <s v="FAMILY DOLLAR 5640 E 2200 N  EDEN"/>
        <s v="SNY15/IRON MOUNTAIN ASSOC/228 WHITE PINE"/>
        <s v="M.COREY:NEW HOUSE:73135 HWY 331 PENDLET."/>
        <s v="PORT RESCUE- 10336 NE WYGANT OH/UG 5P252"/>
        <s v="BRANDON BROWN 3039 N WILLIAMS REMODELUPG"/>
        <s v="2705 NE ARGYLE NEW 300 AMP UG SVC 5P391"/>
        <s v="SAPA 7933 NE 21ST AVE UPGRD 1000 KVA XFR"/>
        <s v="MULTNOMAH CNTY 205 NE RUSSEL 3P 5P158"/>
        <s v="LOVETT 218 SW JEFFERSON ST PENDLETON TMP"/>
        <s v="COTTNWOOD CRK IRRG CO / 1PHZ LNX / SVC"/>
        <s v="PNV-5D167/922 SE 2ND ST JOINT USE POLE"/>
        <s v="PNV-5D48/3 PHS BANK REPLACE 277 TO 480"/>
        <s v="RAW:9H440:MCMURRAY, ROCK CRUSHER"/>
        <s v="BAR:9H757:BLM,10KVA XFMR,WELL #1"/>
        <s v="WAM:9H958: VERIZON,LINE EXT TO CELL SITE"/>
        <s v="RAW:9HXXX:CARBON COUNTY SCHOOL REBUILD"/>
        <s v="RAW:9HXXX: 3PH TO THOROFARE RESOURCES"/>
        <s v="WAM:9H958: INSTALL 9 STREET LIGHTS"/>
        <s v="RAW:5H750:RMP: REPLACE UG, DUNDEE DRIVE"/>
        <s v="HAN:5H740:RELOCATE RECLOSER/HANNA"/>
        <s v="RPL POLE FOR JU ATTACHMENT CLEARANCE"/>
        <s v="4X2 60' BUCKET TRK"/>
        <s v="STEVE MARSHALL:ACC:PAN12:CONVER TO U.G."/>
        <s v="ELS11: INST.TRANSF.S.POLE SERV.DIP HOME"/>
        <s v="PNC 11___RUSS GARDNER 13800 N 11900 E"/>
        <s v="RCH14:RED HILLS BMX:INST.U.G.SERVICE"/>
        <s v="WNK11:U.G.PRIM.TO TRACK 89 CABOOSE VILLA"/>
        <s v="GUN 13  JARVIS SORENSON 972 N CLARION RD"/>
        <s v="RIV:5H213:UNKNOWN, UNKNOWN COLLEGE VIEW"/>
        <s v="RIV:5H213:RMP, BIG BEND AVE, RAISE XFMRS"/>
        <s v="ROC:9H206 TATA #7 SHAFT LINE EXT PRI MTR"/>
        <s v="ROC:5H328 895 UINTA DR OH XFMR REP"/>
        <s v="NORWAY DEV NEW PUMP SOUTHRIDGE DR ROSBRG"/>
        <s v="SNL 5U36 RCLSR &amp; FS COORD NONPAREIL RD"/>
        <s v="KITS FOUNDRY/MACHINE,779E.1100N.,SHELLEY"/>
        <s v="RMD11 HWY RELO. 600 S STATE ST. RICHMOND"/>
        <s v="NIB21 BAD CLEARANCE OVER A SIGN."/>
        <s v="VANDEGRAF:UPGRADE FAC:2330 YAK VLY HWY"/>
        <s v="AYALA:NEW MBL HOME:617 2ND AVE, GRNGR"/>
        <s v="VERIZON WIRELESS:CELL SITE:KING/VELMA"/>
        <s v="OLMSTEAD:PECAN/BUTTERNUT:NEW 5HP PUMP"/>
        <s v="DCP:12/10/12:FARM EQUIPMENT V SRVC"/>
        <s v="MRRP RMP New Harmony MW (Roxberry Peak)"/>
        <s v="TOO PCN12 O'REILLY ACCOM. 870 N MAIN"/>
        <s v="JIM TURNER,2LOT SUBD, 344N 50W, TOOELE"/>
        <s v="TOO PCN12 O'REILLY PERM SVC 870 N MAIN"/>
        <s v="TOO12 CORRECT VOLT PROB,161 RODEO,STOCKT"/>
        <s v="PCN16 SYSTEM UPGRADE - LOOP SUB"/>
        <s v="SHASTA S NELSON 192 E 1500 S"/>
        <s v="MICHAEL ESKELSON 1368 S 500 W"/>
        <s v="BISHOP HOMES, LLC 1897 S 120 E"/>
        <s v="BEN LIEBHARDT 3524 E 2250 S"/>
        <s v="PROSPECT;5W16;RUSSEL CR. ROAD WIDN."/>
        <s v="FERNDALE:5W106:RECONDUCTOR: OM HWY"/>
        <s v="NELSON IRRIGATION REA REMOVAL 848 AIRPRT"/>
        <s v="SYTSMA:DAIRY FACILITY:1266 IVARSON RD"/>
        <s v="BORLESKE STADIUM:SRVC UPGRD:409 E REES"/>
        <s v="INGHAM&amp;SONS:40VFD IRRIGATION:414 MAXFILD"/>
        <s v="THE 742: D. LEONHARDT 286 RED LANE"/>
        <s v="PROCK:NEW HOME:84002 EDWARDS RD, M FREWT"/>
        <s v="EVANS FRUIT CO: 75HP IRR: SMNTVW EXT RD"/>
        <s v="1/2 T 4X4 PICKUP"/>
        <s v="TIET:5Y94:RPL POLE J/U:1340 THOMPSON RD"/>
        <s v="WILY:5Y380:CORRECT TRESPASS:22350 AHTANM"/>
        <s v="K.BROADBENT:UG SERV FEED:520 RAYSYMMONDS"/>
        <s v="KUHN:RV PLUG-IN:540 N. OLDEN WAY"/>
        <s v="R.VALENCIA:XFMR/SERV/NEWHOME:1634S19THAV"/>
        <s v="HOWARD:REMODEL ADDED LOAD:461 LANCASTER"/>
        <s v="CTYOYAK:3PH PUMP SERV:FRONT&amp;MLK"/>
        <s v="YRK-5G163-INT. LANG &amp; MINER ST-CABLE REP"/>
        <s v="GRH,5G7,PRI B POLE, EASY ST, OBERLIN,YRK"/>
        <s v="Wasco 7K1 replace DPU relay-CANCELLED"/>
        <s v="LINE 5 3L155 BOTTLE REPLACMENT"/>
        <s v="SGRLF:061084:RPL RTTN STCTR:5/37"/>
        <s v="Cold Springs to Wallula 230kV Trans Line"/>
        <s v="90TH SO.-TAYLORSVILLE 138 KV REBUILD."/>
        <s v="Ovid-Central Farmers 138 kV Remove Trans"/>
        <s v="WEBER-DEVILS SLIDE #1 REPLACE &quot;A&quot; STR'S."/>
        <s v="TERMINAL-WEBER 46 KV REPLACE &quot;A&quot; COND."/>
        <s v="068043 LINE 43 REPLACE GUYS/ANCHORS"/>
        <s v="LINE 33 REPLACE GUY STUB 15A/024"/>
        <s v="Cisco Voice Portal PCCC"/>
        <s v="Cisco Voice Portal WCCC"/>
        <s v="CS R12.4 SR 2443"/>
        <s v="BENKERS DEV:ACC REMOVE OH PRI:PACIF BLVD"/>
        <s v="WELLS:NEW HOUSE:5020 NW SPRINGHILL DR"/>
        <s v="JEFFSN - CARLOS TARRILLO-12245 TWIN CRKS"/>
        <s v="LEB: BENDER MECHANICAL: 3-PHASE BANK 480"/>
        <s v="S.H./ WHITES ELECTRONICS XFRMR UPGRADE"/>
        <s v="STEINKE:NEW SHOP:37414 BOND RD NE"/>
        <s v="AMANDA EATON ABT 60715 HWY 395 NEW PINE"/>
        <s v="ANTON 1300 W PLGROVE BLVD PLGROV UT"/>
        <s v="ACC RELOCATE PRIMARY 3081 SKI LIFT PR CY"/>
        <s v="ACC UPGRADE VERIZON 475 W 1800 S CELL OR"/>
        <s v="MILLHAVEN CONST 70 W 200 S LINDON UT"/>
        <s v="DEV LANDROCK CONNCT,1615 GRANDVIEW CT,SS"/>
        <s v="KEN STRATTON HIGHLAND GARDENS UPGRADE"/>
        <s v="KELVIN CLAYTON"/>
        <s v="CITY OF SARATOGA SPRINGS"/>
        <s v="SAR12 FP353300,OVRLD TRANS,1377 LAKE,SS"/>
        <s v="CHW16: REPLACE LEAKING XFMR 206 S 1200 W"/>
        <s v="SAR17,FPIA 226500, LAKE MTN, LEHI"/>
        <s v="EUR11-FPIA-FP082100 RPL PL EUREKA"/>
        <s v="ACC/CENTRAL UTAH WATER, EQUIP REMV/WAL12"/>
        <s v="DEV/CARTER CONST/900 N 1200 W,OREM/CHW16"/>
        <s v="METRO READY MIX GENOLA UTAH"/>
        <s v="WEST ORG ELCTC:SVC FOR TELEMETRY:MAIL CR"/>
        <s v="BEACH DEV:NEW BLDG:3493 HWY 101N"/>
        <s v="FRED WARD 19096 OBSIDIAN RD"/>
        <s v="CA:5H616:B BRIGGS--HENRIE ROAD"/>
        <s v="CAS 9H336 BARROWS 13201 W ZERO ROAD"/>
        <s v="CAS 5H272 FRESCA LLC-BERYL ST OH TO UG"/>
        <s v="CAS:5H208 BB BROOKS LOT 637A ORMSBY RD"/>
        <s v="CAS:5H208 BB BROOKS LOT 637B ORMSBY RD"/>
        <s v="CAS 5H272 FRESCA LLC - TOPAZ PHASE #2"/>
        <s v="CAS:5H208 DEBBIE PORTER 8420 OSAGE"/>
        <s v="CAS 5H232 DEFENSE TECH 1725 S LOOP AVE"/>
        <s v="CA:5H388:VERIZON--BY ELKHORN SUB"/>
        <s v="CAS 5H272 FRESCA LLC/MILLS TOWN-TOPAZ #2"/>
        <s v="CA:5H388:OAKWOOD-JUNIPER RIDGE-MORADO"/>
        <s v="GLK 5H718 MAGEE 1451 US HWY 87 SVC TO BN"/>
        <s v="CA:5H388:COMM HEALTH--5000 BLACKMORE"/>
        <s v="CAS 5H150 FP#119888 331 WIND RIVER AVE."/>
        <s v="ACC/SML12/LEKO/4950 S 800 W/MILFORD UTAH"/>
        <s v="DMR12: MONTE BUNDY,3 LOT RES SUBDVSN"/>
        <s v="PAN12/KEVIN MOORE/340 LAKE SHORE ROAD"/>
        <s v="FPIA, 133802 REPLACE BURNED POLE"/>
        <s v="POW: WBI ENERGY ELK BASIN RELOCATE LINE"/>
        <s v="ORCA COMM:RPL POLE/TALLER:PL#2513-363705"/>
        <s v="ORCA COMM:RPL POLE/TALLER:PL#2513-367607"/>
        <s v="ATF/12-29-12/FLD XFRM/3750 SPRUCE"/>
        <s v="ORCA COMM:RPL POLE/TALLER:PL#2513-363702"/>
        <s v="5R371 - NEUTRAL CONVERSION - SMITH RIVER"/>
        <s v="ATF: 07216001.0-166501 REPLACE TRNSFRMR"/>
        <s v="DAL/WAINRIGHT SMITHFIELD RD. LNX"/>
        <s v="DOU,9H480: SAMSON, DCR STATE 34-22"/>
        <s v="DOU,9H480:MERIT ENERGY, HWY93 &amp; HIGHLAND"/>
        <s v="DOU,9H495, EOG RSRCS, ARBLEST"/>
        <s v="DOU, 5H286: REPLACE CABLE MESA DRIVE"/>
        <s v="DO:5H9H480:SAMPSON OIL,DRC STATE 34-22H"/>
        <s v="DO:9H480:SAMPSON OIL"/>
        <s v="DWAYNE VOSS-RELOCATE XFMR BANK-GROTE LN"/>
        <s v="EVA17 YELLOW CREEK RANCH"/>
        <s v="IDOINE:NEW HOUSE:7470 CAVES HWY, C.J."/>
        <s v="DN1.JER.5R62.NEW HOME.3911 HELMS RD."/>
        <s v="CVM 5R82 RPL B POLE G4562 159 4TH ST"/>
        <s v="CVM 5R82 RPL B POLE G4542 243 SW J ST"/>
        <s v="CVM 5R295 RPL B POLE G 4812"/>
        <s v="EYV 5R123 RPLB POLE G 4449 1611 SW G ST"/>
        <s v="BEA 5R105 RPL B POLE G4901"/>
        <s v="FCR 4R34 RPL B POLE R2479 16820 FORD CK"/>
        <s v="UPRR: TOWER RD. TO HWY 74: 1-PH LINE EX."/>
        <s v="RODNEY COLOSSO-316 KLICKITAT #1 SHED-UMA"/>
        <s v="SHEARERS FOODS-3000A UG SVC-78035 HWY207"/>
        <s v="SHEARERS FOODS-NETWORK UPGRADE WORK"/>
        <s v="UMA:5W660:REPL SEC PED:COWLITZ-UMATILLA"/>
        <s v="5K43 HOORVR ACKER 1340 COUNTRY CLUB"/>
        <s v="Jordan Vly Water Cons. Dist. Asset Sale"/>
        <s v="DRAPER CITY"/>
        <s v="MURRAY CITY"/>
        <s v="TAYLORSVILLE CITY"/>
        <s v="BGT18 13400 S 4400 W"/>
        <s v="FRED KIDSTON OH TO UG 4892 COTTONWOOD LN"/>
        <s v="KRN15 3520 W 4850 S TAYLORSVILLE"/>
        <s v="UNN15 DAMAGED JU SERVICE RISER"/>
        <s v="KAREN HARDY 5144 HOLLADAY BLVD REMOVE PL"/>
        <s v="RELOCATE J-BOX"/>
        <s v="QRY15 RELOCATE POWER POLE"/>
        <s v="ACC: COTTONWOOD COUNTRY CLUB 1780 LAKEWO"/>
        <s v="ACC: TAMRA MCKEE 1433 SPRING LN HOLLADAY"/>
        <s v="JORDAN SCHOOL DIST BACKBONE EXTENTION"/>
        <s v="IEW :ROTATE XFRMR TO MEET RMP CLEARANCE."/>
        <s v="DEV: JIM ARTHUR-3 LOTS @ 4610 S. 785 E."/>
        <s v="BANGERTER DEV 2775 W 10400 S TOWNHOMES"/>
        <s v="ROSEGATE IN DRAPER;14075S BANGERTER PKWY"/>
        <s v="UNN12 SERVICE TO UTOPIA BUILDING"/>
        <s v="7-11 11400 S SUMMERHEIGHTS DR"/>
        <s v="GEW/WELL11/UPGRADE 4235 W FARM RD W.J."/>
        <s v="BTL 15 / 3 LOT SUB /2217 COTTONWOOD CV"/>
        <s v="INSTALL SERVICE FOR WATER TANK METER"/>
        <s v="SANDY CITY STREETLIGHTS 1300 E"/>
        <s v="SOUTH JORDAN CITY/JAMES GERRITSEN"/>
        <s v="WEST VALLEY CITY"/>
        <s v="WEST JORDAN CITY"/>
        <s v="ATF FP096602 4884 HIGHLAND DR"/>
        <s v="200-600APM PRIMARY SERVICE UPGRADE."/>
        <s v="POWER TO NEW 2 HOME SUBDIVISION"/>
        <s v="KEM27 JAMES GUNTER"/>
        <s v="PLANT SCIENCES UPGD XFMR BANK #3 SOLAR"/>
        <s v="PLANT SCIENCES UPGD XFMR BANK SOLAR #4"/>
        <s v="LAVA BEDS NAT MONUMENT HWY 139 HIST BLDG"/>
        <s v="CALTRANS CAM LINE EXT UNDBLD 1/056 TUL"/>
        <s v="ROBERTA VALLADAO 60021 HWY 140 E BLY, OR"/>
        <s v="LAR 5H46 1811 CONNERS AVE RMV AREA LITE"/>
        <s v="LAR 5H46 REM AREA LIGHTING 1551 HARRISON"/>
        <s v="REPLACE 40' TANGENT POLE"/>
        <s v="RAY CLARKE:2 STRGE UNITS:2590 SE 23RD"/>
        <s v="122: POW JOINT USE WITH GLP LANE 11 1/2"/>
        <s v="ISOLA: POLE LINE REM:10772 MODOC RD  WC"/>
        <s v="ACF-NEW HOME-7590 HWY 238-JACKSONVILLE"/>
        <s v="OKN:5R55:RPL&quot;B&quot;POLE:01440002.0 028800"/>
        <s v="JOR14: UTA SIGNAL HOUSE/106 2450 W. SLC"/>
        <s v="MET SEA13 1864 S 800 E OH&gt;UG SERV CONVER"/>
        <s v="MET OAK13 ACC S THOMSON 2816 S BLAIR STR"/>
        <s v="MET,MCT12,TASULIS,537S 400E,SLC"/>
        <s v="MET CTN17 LISA SLAUGH 795 E 4200 S"/>
        <s v="MET EML11 RES SVC 2193 MILLSTREAM AVE"/>
        <s v="GEW MET CAN12 SLC SCHOOL 1380 NAVAJO ST"/>
        <s v="MET VLY11 CENTURYLINK 3730 S STATE ST"/>
        <s v="MET/RED12/VERIZON WIRELESS/1615 EMPIRE"/>
        <s v="DMET CEN13 CHICK-FIL-A 500N MARKET ST"/>
        <s v="RUSS TANGREN,4050 HEAVEN LN,REROUTE LINE"/>
        <s v="MOAB CITY, MOVE POLE @ ROTARY PARK"/>
        <s v="DANNY KEY, 2180 S. HWY 191, 350KW LOAD"/>
        <s v="VINTAGE PARK, 1020 N. LONG ST. GRNR,UTAH"/>
        <s v="KELLY ZUNICH, 4901 S.HWY 191, OVH-URD"/>
        <s v="CADILLAC RANCH RV PARK, BLUFF, 10 SITES"/>
        <s v="SERENA SUPPLEE, 431 S 400 E, NEW SHOP"/>
        <s v="DOUG GOODFELLOW,600 N MAIN, ICE KIAOS"/>
        <s v="CHRIS BANKS:2926 CHESTERFIELD RD"/>
        <s v="BOB JORGENEN:2973 WOOD CANYON RD SODA"/>
        <s v="PAUL KEETCH 1310 DINGLE RD WARDBORO IDAH"/>
        <s v="SNB,6G101.AT&amp;T,CELL SITE, HWY 89, MCCLOU"/>
        <s v="RIV14 RPL 1000' #2 PRIMARY. 296 W 5500 S"/>
        <s v="(C) IHC HEALTH SERVIES INC R/R 150-300"/>
        <s v="CONTECH 1224 W STOCK ROAD OGDEN"/>
        <s v="(DC) BRAD BLANCH ???????"/>
        <s v="????????????"/>
        <s v="WRN13 ADMIRAL BEVERAGE"/>
        <s v="HEREFORDSHIRE"/>
        <s v="WETLAND SPECIALTY"/>
        <s v="SOG12 POLE REPLACE./TRANSFORMER INSTALL"/>
        <s v="DCP,LLC/ DEER CANYON PRESERVE PHASE 2"/>
        <s v="HEN 11 / COURTNEY RICHINS / 550 S ECHO R"/>
        <s v="CLEAR CREEK CATTLE CO-250HP PUMP-BRCH CK"/>
        <s v="IEW:HUNTINGTON/RMV STREET LIGHT/20N MAIN"/>
        <s v="BEHUNIN:BALLPARK COST/HOME 88 E. CLAWSON"/>
        <s v="JACOBSON:BALLPARK COST / BARN / CLEVELND"/>
        <s v="GEW:NIELSON U.G. SVC / FERRON / FER - 11"/>
        <s v="LELAND WARD 500 W MALAD 3500 N."/>
        <s v="BAR:9H757:BLM,10KVA XFMR,MTR,SER-LST CRK"/>
        <s v="WAM:9H958: 3PH 103 CROOKS GAP, WAMSUTTER"/>
        <s v="GUN 11  DONALDSON 1260 FACTORY LN"/>
        <s v="CASEYGRAHAM:PANG.LAKE:URD TO NEW HOME"/>
        <s v="LANE LINDGREN:INST.PRIM.POLE&amp;SERV-HOME"/>
        <s v="HEATHER ENGLESTEAD:URD LINE TO NEW HOME"/>
        <s v="REDMOND : KELLY JOHNSON"/>
        <s v="M&amp;K RANCH 600 W NIELSON LN"/>
        <s v="FPIAFP102500:JUN11:REP.DETER.POLE"/>
        <s v="Legacy Reserves LP-Kirby Creek, WY -Sale"/>
        <s v="ROC:5H340 EDGAR 3-PH RE-ROUTE REV INC"/>
        <s v="ROC:5H326 2510 E TETON C-LINK SEC/SER/M"/>
        <s v="ROC:9H102 1300 ELK ST C-LINK DSL SITE"/>
        <s v="ROC:5H336 MINING SERVICES 3-PH UPGRADE"/>
        <s v="DM6 OAK 5U12 MAKE READY WRK 25-05-088803"/>
        <s v="GREER NEW HOME 1659 SUNSHINE RD RSBRG"/>
        <s v="GAZ 5U52 RPL PL FOR JOINT USE 202 PINE"/>
        <s v="DN6 PPL XFMR UPGRADE 5155 GRANGE RD RSB"/>
        <s v="CLO 4U38 RPL B PL 1670 KLINE ST"/>
        <s v="JOINT USE,OGS14,1332E.65TH.N., I.F."/>
        <s v="JOINT USE/OSG 14,7211N.115TH.E.,I.F."/>
        <s v="JOINT USE 7215 N 15TH E I.F."/>
        <s v="JOINT USE,7834N.15TH.E.,I.F, OSG14"/>
        <s v="STAYTON HYDRO SUB - 240 E WATER ST"/>
        <s v="GATES - RODGER BUYES - 51500 GATES BRG E"/>
        <s v="ACC RIVERTON FG CONVERSION,1000N MAIN,TO"/>
        <s v="ROCKY MNT CARE 80W 2000N, TOOELE"/>
        <s v="CARGILL PUMPS &amp; LNX,15100W TIMPIE RD"/>
        <s v="RR GATE FOR UDOT, HWY 36, STOCKTON"/>
        <s v="CENTURYLINK DSL PAD,151E 1000N TOOELE"/>
        <s v="TMP U&amp;D FOR TOOELE CARE CNTR,80E 2000N,T"/>
        <s v="RKP18 T&amp;C HOMES 750 W MAIN ST TREMONTON"/>
        <s v="JADEN GILROY 2800 S 500 E"/>
        <s v="JD FEILD SERVICE 2080 S 1500 E"/>
        <s v="JER:5W16:REPL POLE:2106037.0/065701"/>
        <s v="KENTCH:30 H.P.:VFD IRRIG PUMP:GARDENA RD"/>
        <s v="GRE 9H264: EMMITT"/>
        <s v="THE 1042: CHUCK INGLE"/>
        <s v="THE 1042: THOMAS RYAN 215 LANE 3"/>
        <s v="THE 1042: GARY STANHOPE"/>
        <s v="ADMIRAL BEVERAGES"/>
        <s v="WR:5H750:CEMI 12 02 20 GREEN ACRES UG"/>
        <s v="HANSEN:NEW PUMP:22350 AHTANUM RD"/>
        <s v="PRICE PROPERTIES:ADDED LOAD:YAK VLY HWY"/>
        <s v="HRN-5G19-DENNIS &amp; BIRCH-HORNBROOK CA"/>
        <s v="WAB-5G41-1615 PATTERSON CREEK-ETNA PUMP"/>
        <s v="GRH-5G7-6829 ZELLER LANE YREKA-AG PUMP"/>
        <s v="CPC,5G6,5 PRI B POLES,COPCO LAKE,HRNBRK"/>
        <s v="LUC,5G21,2 PRI B POLES,SCARFACE RD,GRNDA"/>
        <s v="GARDEN CREEK RELO CPR-REDBUTTE 6/11-1/12"/>
        <s v="Brigham City, UT - Vulcraft Line - Sale"/>
        <s v="LINE 10-SPACER CABLE, PRELIM ENGINEERING"/>
        <s v="LIDAR LINE 14 YREKA"/>
        <s v="LINE 14 LIDAR 10 STRUCTURE REPLACEMENTS"/>
        <s v="Pilot Butte: Rplc Circuit switcher 1D2"/>
        <s v="OVID REMOVE 69KV AIRBREAK"/>
        <s v="OVID SUB REPLACE DISCONNECTS"/>
        <s v="JORDAN SUBSTATION INSTALL 46 KV BUS TIE."/>
        <s v="JEFFSN - DEJAGER DAIRY - 3292 WINTEL RD"/>
        <s v="JEFFSN - SCOTT DENHERDER - 173 FERRY ST"/>
        <s v="BNS-4M17-26890 POWERLINE-HLSY-3PH UNLODR"/>
        <s v="ORM-4M296-33270 HWY 99E-TNGNT-1PH UG EXT"/>
        <s v="ALB/REPL OVERLOAD TRANSFORMER"/>
        <s v="JER:ORE:4M295:1104/138502:CLEAR VIOLATIO"/>
        <s v="JOHN HUGHES 7019 S 3200 W BENJAMIN, UT"/>
        <s v="DAVID WEST 1035 E 19000 N, MORONI, UT"/>
        <s v="GARY DEVINCENT"/>
        <s v="582 WEST MAIN STREET, MAMMOTH, UTAH"/>
        <s v="HUMPHRIES INC"/>
        <s v="OH TO UG 1300 W PLGROVE BLVD PLGROVE UT"/>
        <s v="JESSE STRASBURG 218 STORM MTN DR INDIANO"/>
        <s v="PALMBERG:HOUSE:90220 YOUNGS RIVER RD AST"/>
        <s v="GUNN:HOUSE:35193 CONIFER LN, ASTORIA"/>
        <s v="MID:P&amp;M PETROLEUM WELL 7-1 SAGE SPR CR"/>
        <s v="CAS 5H406 WYO RECYCLE 3400 W YELLOWSTONE"/>
        <s v="CAS 5H406 WYO RECYCLE 3398 W YELLOWSTONE"/>
        <s v="CAS 5H284 LAMAR ADVERTISING 5107 CY AVE"/>
        <s v="JOHN PHIPPS"/>
        <s v="CA:5H616:HILL--FALL CREEK RD"/>
        <s v="CAS 5H168 VEN JOHN 3526 GARDEN CRK HTS"/>
        <s v="CAS 5H616 RICHARD WHITE ABT 7000 APPIAN"/>
        <s v="BUF:4H425 O'REILLY AUTO PARTS 460 E HART"/>
        <s v="CAS:5H270 RICK LEGERSKI 2400 LARKSPUR"/>
        <s v="CAS XHXXX MAGNABLEND 224 HUDSON ST"/>
        <s v="CAS 5H272 MI SWACO 5875 W ZERO ROAD"/>
        <s v="CAS 5H208 VOLVO RENTS 109 PROGRESS CIRCL"/>
        <s v="CAS 5H210 NC AIRPORT 8500 AIRPORT PRKWAY"/>
        <s v="CAS:5H150 RMP VOLTAGE PROB 3511 TETON ST"/>
        <s v="CAS 5H408 FP 138901 RPLC CSP XFMR"/>
        <s v="CAS:5H208 FP 042100 RPLC CSP XFMR &amp; POLE"/>
        <s v="CA:5H388:EADES CONST--4521 E 24TH/LIGHT"/>
        <s v="BUF:4H425 BOB MCGINTY 30 TURKEY LN"/>
        <s v="BHD11 YVONNE FRAUGHTON 558 OLD MILL ROAD"/>
        <s v="IVN13: TAVIAWK PHASE 9, IVINS UT"/>
        <s v="MURPHY BROWN MILFORD UT"/>
        <s v="COW: CRIS CROSBY 781 ROAD 6 REMODEL HOME"/>
        <s v="STST;4C112;RPL &quot;A&quot; POLE ROTT 2512/219702"/>
        <s v="DOU,5H286: TERRY HILLYARD, UPGRADE 3 PHA"/>
        <s v="PENNECO"/>
        <s v="DO:5H288:DUSTIN FITZHUGH--102 BEDTICK"/>
        <s v="DO:5H286:PINNACLE MATERIALS--528 HWY 59"/>
        <s v="FRONTIER:CORRECT VIOLATION:1042/155700"/>
        <s v="EVA16 WYDOT I-80 WEST BOUND"/>
        <s v="EVA13 ALLWEST COMM."/>
        <s v="EVA13 RYAN"/>
        <s v="DM9.PVT.5R67.ACC.12701 WILLIAMS HWY."/>
        <s v="ROUGH &amp; READY LUM:"/>
        <s v="DN1.PVT.5R67.ADDED LOAD.1715 CEDAR FLAT"/>
        <s v="CAVANAUGH NEW HOME 310 GROUSE CREEK, GP"/>
        <s v="EVAN OOGHE:GEN SVC:???? CROOKS CREEK RD"/>
        <s v="DN2.PKS.5R121.NEW SHOP.697 JAYNES DR."/>
        <s v="CVJ 5R52 RECONDUCTOR UNDERBUILD"/>
        <s v="BEA:5R105:RPL LKR XFMR:36-5-161901"/>
        <s v="DM7.JER.5R63.TREE CONT.2498 MIDWAY AVE."/>
        <s v="LABOR PLUS SOLUTIONS-REMOVE POLE-521 6TH"/>
        <s v="5K37:B/O POLE SPLIT:490 FRANKTON"/>
        <s v="5K37:B/O SPLIT POLE:490 FRANKTON"/>
        <s v="5K37:B/O POLE SPLIT:13TH &amp; OAK"/>
        <s v="5K44:B/O POLE:1304 LINCOLN"/>
        <s v="5K37:B/O POLE: 812 COUNTRY CLUB ROAD"/>
        <s v="90S10 JOINT USE COMPLIANCE ISSUE"/>
        <s v="IEW-113 S MAIN ST(7OOW)MIDVALE-XFRM OL"/>
        <s v="EVANS-XFMR POLE RELO; 1742 E PIONEER DR,"/>
        <s v="ANCHORED EXCAVATION * DE-ENERGIZE SMO15"/>
        <s v="DRA12 SERVICE TO APARTMENT/GARAGE"/>
        <s v="JUSTIN DANSIE 13333 S 7300 W"/>
        <s v="RON SMITH 248 E 13275 S DRAPER SMO12"/>
        <s v="SERVICE TO A 3 LOT SUBDIVISION"/>
        <s v="UNION 12 ACC 8 TOWNHOMES 109 E 8000 S"/>
        <s v="DRA12  3 LOT DEV"/>
        <s v="DEV:INDEPENDENCE @ THE POINT B RKW-17"/>
        <s v="SRZ11 12000 S. 4860 W. 31 LOT SUBV"/>
        <s v="CENTURYLINK COOLPED 7945 S 1300 W WJORD"/>
        <s v="BTL05 SERVICE TO LOT 4"/>
        <s v="BEEHIVE HOMES BLDG-2; 711 E PIONEER RD"/>
        <s v="GEW-8974 S 700 E GAS STATION-3PH"/>
        <s v="IEW -300 W 7968 S MIDVALE- XFRMR OVRLOAD"/>
        <s v="KEM27 PHILLIP TORRES"/>
        <s v="OPAL21 MARY HALL"/>
        <s v="KEM23 WIND RIVER MATERIALS"/>
        <s v="KLAM TRIBES:COMM CENTER:HWY62&amp;S.CHILOQ"/>
        <s v="LAY13 INSTALL 1-TYPE 9 SWITCH GEAR"/>
        <s v="FPIA 358108"/>
        <s v="RICHARD WESTON NEW GARAGE"/>
        <s v="WOO11 JEREMY WATTS"/>
        <s v="LAURIE CARRUTH:3026 A COUNRTY CLUB DR"/>
        <s v="CUV-5D5/EBD HYDRO:3 PHS RECONDUCTOR:IRIS"/>
        <s v="TOL-5R91-8380 RAMSEY RD-GH"/>
        <s v="MFD:5R21; STLGT REMOVAL 18 PORTLAND AVE"/>
        <s v="GDH-5R103 DN1 6036 OLD STAGE RD., CENTPT"/>
        <s v="PAULSEN:NEW HOUSE:6442 DARK HOLLOW RD"/>
        <s v="IRVINE:NEW HOUSE:1614 EMIGRANT CREEK:ASH"/>
        <s v="AMER. TWR CORP:SERV UPGRD,1597 COKER BUT"/>
        <s v="GAHR-SVC TO WELL-98 PLACER HILL DR-JVLLE"/>
        <s v="RUC-5R69 927 UPPER APPLEGATE RD., RUCH"/>
        <s v="TOL-5R90 6000 TOLO RD., C.P."/>
        <s v="DOB-4R1 15900 RAMSEY RD., W.C., OR."/>
        <s v="DOB-4R1 220 BOND RD., S.C., OR."/>
        <s v="GDH-5R103 5058 LANE CR. RD., C.P., OR."/>
        <s v="SCE-5R174 185 ORR DR., C.., OR."/>
        <s v="GDH-5R103 DRC &quot;B&quot; NUGGET BUTTE, GOLD HIL"/>
        <s v="SCE-5R174 6590 CHAPPAREL ST., C.P., OR."/>
        <s v="TOL-5R90 6150 TOLO RD., C.P., OR."/>
        <s v="TOL-5R92 3062 SCENIC AVE., C.P., OR."/>
        <s v="TOL-5R92 6200 BLACKWELL RD., C.P., OR."/>
        <s v="ORA13, METRO,2202 W N.TEMPLE,SEC. RISER"/>
        <s v="MET,NBE12,CAITHNESS CONDOS,86 B ST"/>
        <s v="CUD:11/WOODSIDE HOMES/2042 W. STONEHAVEN"/>
        <s v="MET OLY13 WENDEE MCCLELLAN 3825 PARKVIEW"/>
        <s v="MET CTN13 DWIGHT THOLEN 4313 S 500 E"/>
        <s v="MODYNE INC. 2482 S 3270 W  WEST VALLEY"/>
        <s v="MET MAG13 VERIZON 3909 S 8000 W"/>
        <s v="WDS13, METRO, 1721 S 550 W REPLC.UG PRIM"/>
        <s v="CAN13, METRO ,1650 S 500 W REMOVE FACILI"/>
        <s v="DMET PRR11 ELLISON 414 ELBET AVE CNTRVIL"/>
        <s v="ATF FP 311380 4750 W WILEY POST WAY"/>
        <s v="THOMPSON 46KV TO 1 PHASE DISTR. 7.200KV"/>
        <s v="MAPCO,THOMPSON 3 PH.UPGRADE TO 477-4/0NT"/>
        <s v="JIM LINDSEY, THOMPSON TRAILER / RV COURT"/>
        <s v="RESOLUTE OIL @ ANETH SWITCH RACK,100 AMP"/>
        <s v="JD PREECE:615 CEMETERY RD DINGLE RELOCAT"/>
        <s v="TILEYS CONSTRUCTION 8950 VICTORY VIEW RD"/>
        <s v="ARM12 PORTNEUF IRRIGATING CO."/>
        <s v="MTS-7G81-401 W LAKE ST-LOW SEC CLEARANCE"/>
        <s v="MCX 5G93 5317 SQUAW VALLEY RD."/>
        <s v="WCO101-JOHN ANDERSEN ACC"/>
        <s v="JAMIE RODRIGUEZ 359 HEALY ST OGDEN"/>
        <s v="TYL12 (DC) 1639 S 7500 W WARREN"/>
        <s v="(C) GREAT SALT LAKE BRINE SHRIMP"/>
        <s v="HEREFORSHRE CONDO OWNERS"/>
        <s v="LATTE LUCK INC"/>
        <s v="REPLACE 25KVA AND INSTALL 2 50KVA"/>
        <s v="OLIVE BLUFF ESTATES 3450 S 5100 W"/>
        <s v="Malin Sub SPCC 2011"/>
        <s v="SNY 16 / SUMMIT COUNTY SERVICE AREA 3 /"/>
        <s v="UDOT STREETLIGHTS"/>
        <s v="FPIB-G FP 091316 / CLEARANCE VIOLATION /"/>
        <s v="SNY 16 / BELL BROS OIL CO / SILVER CREEK"/>
        <s v="SUM11/UPGRADE SERVICE/745 ASPEN DRIVE"/>
        <s v="PND 23: BOULDER COMMUNITY CENTER, UPGRAD"/>
        <s v="PND 23: MARK JONES, SERVICE UPGRADE"/>
        <s v="CENTURY LINK-JU RPL 276200 40&quot; VIOLATION"/>
        <s v="GERMAN AMERCN BLD 5626 ALAMEDA 800 5P205"/>
        <s v="5700452:INSTALL POLE FOR RECLOSER HUN-12"/>
        <s v="KALATZES:U.G. SVC TO SHOP / WELLINGTON"/>
        <s v="RMV:AREA LIGHT 237 W. WHITMORE E. CARBON"/>
        <s v="BIGELOW : LNX / SVC TO HOME / CASTELDALE"/>
        <s v="MLD12 STATE OF IDAHO 178 N HOLBROOK SUMT"/>
        <s v="MLD11 GARY LUND 6409 S OLD HWY 191 MALAD"/>
        <s v="FPIA FP 260900 RPL POLE PRS12"/>
        <s v="CUV-5D5/10835 MINTKEN RISER,SERVICE, MTR"/>
        <s v="ROC:5H340 1506 9TH ST C-LINK DSL SITE"/>
        <s v="ROC:9H24 2091 WESTGATE DR 3-PH TMS"/>
        <s v="ROC:5H326 SCOTTS BOTTOM 1-PH EXT TMS"/>
        <s v="ROC:5H340 122 TOPAZ ST SEC POLE INSTALL"/>
        <s v="ROC:9H102 SILVER RIDGE PHASE 3 - 48 APTS"/>
        <s v="JOINT USE NEW TALLER POLE STEWART PARK"/>
        <s v="FERBER NEW UG SVC 814 WHISTLERS LN RSBG"/>
        <s v="HINSON NEW UG SVC XXXX SUNSHINE RD RSBRG"/>
        <s v="MCCLURE NEW OH SVC 1940 BROZIO RD"/>
        <s v="MYR 5U76 TLR PL FOR COMM 1228 DIVISION"/>
        <s v="MYR 5U76 TLR PL FOR COMM 1351 DIVISION"/>
        <s v="FERGUSON 2 NEW OH SVCS 1580 GREEN SIDING"/>
        <s v="SNL 5U35 RCLSR &amp; FS COORD NONPAREIL RD"/>
        <s v="ROCKIN S EQUIPMENT"/>
        <s v="LEW11 NEW HOME 1564 W 1600 S LEWISTON"/>
        <s v="LEW11 UPGRADE LINE TO MEET RAPTOR SAFE"/>
        <s v="STAYTON CITY ST LTS - 1ST &amp; WASHINGTON"/>
        <s v="LYONS - CARON GALVIN-PRICE - 45959 OAK"/>
        <s v="TPPN:5Y244:RPL B POLE:1120/132100"/>
        <s v="PORT OF SSIDE:AWOS TOWER:HWY 241/SHELLER"/>
        <s v="TOPPENISH SCH:106 FRANKLIN:400AMP SVC"/>
        <s v="SALAZAR:PUMPS/FENCE:1111 DURHAM"/>
        <s v="CITY OF MABTON:NEW 250W LIGHT:7TH&amp;WASH"/>
        <s v="UPRR SITE 856.50 FP#276400,CLIVE"/>
        <s v="TOO STN12 BIG DREAMS 3 LOT SUBDIVISION"/>
        <s v="HSH11 UPRR INSTALL 25 KVA TUB FOR 100AMP"/>
        <s v="RMP ROAD WIDEING 500 S 1500 W"/>
        <s v="CAL J COOK 590 E 2000 N"/>
        <s v="COLUMBIA CONSTRUCTION 1541 W 2500 W"/>
        <s v="WILD CAT"/>
        <s v="THE 1042: JACK BAIRD, 419 BUFFALO CRK RD"/>
        <s v="MAN 9H14: MICHAEL VIGIL 5172 ROAD 31"/>
        <s v="WILEY SUB: 5Y164:RPL&quot;B&quot; POLE:1317-204900"/>
        <s v="UNGP:5Y120:RPL FPI &quot;A&quot; POLE:1218-020000"/>
        <s v="TIET:5Y93:RPL POLE J/U:19870 SUMMITVIEW"/>
        <s v="NBHL:5Y197:RAISE SERV WIRE:704BAKERST"/>
        <s v="SUNSET ORCH: RVM POLES:ABT. 1170 N COWCH"/>
        <s v="DEV SOMMERSET SUBDIV:8 LOTS:LYLE LOOP"/>
        <s v="TULEE:MANUF. HOME:NXTO 5791 HARRAH RD"/>
        <s v="HAB FOR HUMANITY:HOUSE:2009 S 11TH AVE"/>
        <s v="WAUPACA:NEW SHOP:141 PARKER BRIDGE RD."/>
        <s v="SERNA:NEW SHOP:3971 NILE RD:NACHES:WA"/>
        <s v="PRFRMNCVWAUDI:400TO600ACTUPGRADE:1730S1S"/>
        <s v="UNGP:5Y120:REBUILD:1200 MEADOWBROOK"/>
        <s v="KERSHAW:REM SEC:HWY 410 &amp; KERSHAW"/>
        <s v="CPC-5G6-FO POLES-WO#2 8 BO POLES"/>
        <s v="HRN 5F19 225 DITCH CRK R-RANCH"/>
        <s v="Orpha Sub: Increase Capacity - Study"/>
        <s v="Coalville: CB12 Rpl bypass switch"/>
        <s v="LINE 74 6/3 REFRAME TO TF101"/>
        <s v="OUR&amp;D-MARQUARDT 46 KV LINE REP. SWITCH."/>
        <s v="238081/00 MERWIN-ST JOHNS 115KV RPL 2/25"/>
        <s v="238088/00 LAKE LINE 115KV REPLACE ST 5/2"/>
        <s v="238088/00 LAKE LINE 115KV REPLACE ST 2/9"/>
        <s v="238041/00 SWIFT 2-BPA 230KV 4/18 B/O ARM"/>
        <s v="238041/00 SWIFT 2-BPA 230KV 3/21 B/O ARM"/>
        <s v="OVID REPLACE #108 AIRBREAK"/>
        <s v="EPC - Gadsby Substation"/>
        <s v="IEW 31261 OAK PLAIN DR"/>
        <s v="4M63: RICK FRANKLIN CORP: 240V 1PHS 400A"/>
        <s v="COR: H4H OH TO UG CONVS 797 SW 6TH"/>
        <s v="JEFFSN - BAKER FARM - 4224 JEFFSN-MARION"/>
        <s v="LEBANON - COMCAST - 30068 FAIRVIEW RD"/>
        <s v="LEBANON - COMCAST - 29153 FAIRVIEW RD"/>
        <s v="SWEET HOME - COMCAST - 28600 SANTIAM HWY"/>
        <s v="JEFFSN - COLUMBIA SPAS - 1827 TALBOT RD"/>
        <s v="ACC: 4M204 SECONDARY POLE: 200 OAK LN."/>
        <s v="SALE:EAGLE MTN / PL CANYON HWY 73"/>
        <s v="ENVISION ENG 10989 N TOWN CTR HIGHLAND"/>
        <s v="JEFFERY PALMER 765 W 3050 S MAPLETON UT"/>
        <s v="CHRIS COLGROVE 300 E MAPLE ST.MAPLETON"/>
        <s v="980 E 22600 N, FTN GRN"/>
        <s v="MELANIE MUIRBROOK 7223 S 2400 W BENJAMIN"/>
        <s v="SARATOGA SPRINGS SIGN, 2577 N REDWOOD,SS"/>
        <s v="ADAMS STORAGE"/>
        <s v="CHRIS COLGROVE 300 E MAPLE ST MAPLETON"/>
        <s v="DEV GREEN SPRING,1500 CENTENNIAL BLVD_SS"/>
        <s v="ZADOK CONST 116 E 200 N SANTAQUIN UTAH"/>
        <s v="PAUL MUSKIN 34415 N 7925 E INDIANOLA UT"/>
        <s v="UVU SPORT FIELD 400 N MILLROAD VINEYARD"/>
        <s v="Community Prk 5H178 Exp Dist ROW"/>
        <s v="CA:5H168:SONDAG--3642 GARDEN CRK RD"/>
        <s v="GLK,5H718:WLDRNSS RDG DRVLINE,8 BOXELDER"/>
        <s v="TOWN OF ROLLING HILLS, PATHWAY LIGHTING"/>
        <s v="CA:5H616:PLATTE RIVER RD; CSP XFMR"/>
        <s v="CAS 5H284 RMP CSP 95 MAGNOLIA ST"/>
        <s v="CA:5H168:4379 S POPLAR; CSP XFMR"/>
        <s v="CA:5H164:RMP/LANCASTER--CRIMSON DAWN"/>
        <s v="CA:XXXXX:OAKES--6371 POISON SPIDER RD"/>
        <s v="DEV:CA:5HXXX:BLACKMORE HOMES--CHENEY LP"/>
        <s v="CA:5H164:M SMATHERS--237 CLIFF"/>
        <s v="CA:5H388:SP INV--6702 SLEEPY RIDGE RD"/>
        <s v="CA:5H388:SP INVSTMNTS--6804 SLEEPY RDG"/>
        <s v="CAS,5H714: WELL 16-27, BLUE TIP ENERGY"/>
        <s v="WR 12 08 16 CASPER CASPER 5H150-5H611"/>
        <s v="CA:5HXXX:NCSD#1--KWHS REBUILD"/>
        <s v="CAS 5H408 GREINER FORD 3333 CY AVENUE"/>
        <s v="CAS 5H270 THORNTON 5984 OKEEPA ROAD"/>
        <s v="CA:5H387:NCSD#1--KWHS,TEMP PRIMARY METRG"/>
        <s v="RMT32-BUILD 1PHS, ELIMNT INACBLE RMT33"/>
        <s v="NEH12 MIKE ELEY, 10KW 2056 S 2200 E"/>
        <s v="HUM#11 - STEVE NATION, 15KW"/>
        <s v="BRT12,BRAD ROBBINS 1 PH EXTENSION"/>
        <s v="RCK11 JILL WILKS 620 E 760 S - ROCKVILLE"/>
        <s v="TOQ31-ROB VIGOREN-431 W 500 N - LAVERKIN"/>
        <s v="UPRR AIR COMPRESSOR 277/480V MILFORD UT"/>
        <s v="WCD28: EC SOUIRCE, PINTO ROAD &amp; HWY 18"/>
        <s v="DMR12: MICHELLE WEBB, NEW HOME"/>
        <s v="JED ALBRECHT MINERSVILLE UT"/>
        <s v="REBECCA ALBRECHT MINERSVILLE"/>
        <s v="BKL11 JAN KESSLER RES 1270E 675N BEAVER"/>
        <s v="BKL12 C. ROSS 400A 600 W 800 S GREENVILL"/>
        <s v="RMP/SML12/REPLACE POLES/5000 S 1600 W"/>
        <s v="AIC TOQ31, ADD RECLOSURE ON NEW POLE"/>
        <s v="LOCH:4C48:RECONDUCTOR F/352304 TO 263003"/>
        <s v="EMPI;4C89; RPL POLE FOR J.U. ATCH 200809"/>
        <s v="IND/9630 RICKEREALL RD/HOBBY HOUSE"/>
        <s v="IND/BERKEY 1PHS URD LNX-200A RESIDENTIAL"/>
        <s v="KURT WULF, 29 LAKE VIEW"/>
        <s v="DOU,5H288:CCSD1, 1661 ESTERBROOK RD"/>
        <s v="DOU:5H288:CCSD1,28 WINDY RIDGE RD"/>
        <s v="DOU,9H495: POWELL UNIT , MERIT ENERGY"/>
        <s v="REM,DOU,5H286: REMOVE FACILITIES"/>
        <s v="GLDO:7H439:K MANDIGO--67 BAYVIEW, BARN"/>
        <s v="EVA14 QUESTAR"/>
        <s v="MURPHY:ADDED LOAD:4244 W EVANS CRK ROGUE"/>
        <s v="ARNOLD:NEW HOME:1011 NE HEFLEY, GRANTS P"/>
        <s v="QWEST:DSL:101 ESPEY: GRANTS PASS"/>
        <s v="QWEST:DSL:3625 WILLIAMS HWY GRANTS PASS"/>
        <s v="QWEST:NEW DSL:2149 HAMILTON RD, GRANTS P"/>
        <s v="FIRST COMMUNITY CREDIT UNION:NEW LOAD:15"/>
        <s v="FCR 4R34 RPL B POLE R4997 9560 W EVANS C"/>
        <s v="RPLDEAD TREE CONT:RGR:5R78:1900 RR HY GH"/>
        <s v="RELO 4 PLS &amp; URD, 15547S MINUTEMAN,DRAPR"/>
        <s v="PERM POWER TO 80 TOWN HOMES"/>
        <s v="DEV:INDEPENDANCE @ THE POINT C RKW-17"/>
        <s v="VERIZON WIRELESS 3430 DANISH RD COTTONWO"/>
        <s v="DEV/OQU18/ECHO RIDGE COMMERCIAL BACKBONE"/>
        <s v="BRI12:CROWN CASTLE-BIG COTTONWOOD CYN RD"/>
        <s v="MOTHER'S HELPER DAY CARE"/>
        <s v="GEW SKOOL DAYS DAY CARE, SJD18"/>
        <s v="IEW: REPLACE BAD SECONDARY 709 PONDEROSA"/>
        <s v="RELO XFMR 323281 FOR DRAPER CITY"/>
        <s v="WVY11 NETWORK UPGRADE FACILITIES 6200S"/>
        <s v="INSTALL MISSED SECONDARY BOX"/>
        <s v="BNG11-SL COUNTY, 10200 S 4000 W"/>
        <s v="GEW BTL11 SERVICE FOR CAFE"/>
        <s v="GENEVA BRIDGE SWITCH 15547 S 300 W RKW11"/>
        <s v="WR_COK21_INSTALL 3 PHASE RECLOSURE ASY"/>
        <s v="DEV:MYSTIC WAY:4 LOTS:MOUNTAIN LAKES"/>
        <s v="DTEVEN DELL:NEW HOUSE:ABT41181 PINERIDGE"/>
        <s v="VAUGHN:NEW HOUSE:17312 PONDEROSA LN,KENO"/>
        <s v="FRASIER:ABT34700 CLOUTIER RD - CHILO"/>
        <s v="BPA LINE EXT MALIN SUB 5L20 3PH 240V"/>
        <s v="TEXAS ROADHOUSE RESTAURANT"/>
        <s v="WEST POINT CITY"/>
        <s v="ARC4 BFND LLC"/>
        <s v="DON SIDERS:RV SVC:813 SE KEEL AVE"/>
        <s v="RAN11 STERLING REX"/>
        <s v="WOO11 GENERAL SERVICE FOR FIRE STATION"/>
        <s v="RAN11 BART MCKINNON"/>
        <s v="CLV:5D5 3766 SW QUINCY OLSON"/>
        <s v="TOL-5R92 DRK 6467 BLACKWELL, CENTRAL PT."/>
        <s v="ODOT SIDEWALK PROJECT W. MAIN &amp; 1ST ST"/>
        <s v="KOGAP-5R47-STEWART MEADOWS DEV"/>
        <s v="BARTOLI:NEW OFFICE:165 NEIL CREEK RD:ASH"/>
        <s v="SCE-5R174 DN4 4140 OLD STAGE RD., CENTPT"/>
        <s v="JCK-5R284 2570 STERLING CR. RD., J'VILLE"/>
        <s v="OKN:5R55:RPL&quot;B&quot;POLE: 01439002.0 174000"/>
        <s v="OKN:5R55:RPL&quot;B&quot;POLE:01439002.0 173001"/>
        <s v="TAL-5R239-CENTURYLINK RMS-2510 CAMPBAKER"/>
        <s v="MED:5R23:406 BARNES AVE:MEDFORD WO#2"/>
        <s v="HOFFMANN:NEW HOUSE:10035 WAGNER CREEK"/>
        <s v="SCE:5R182:RPL&quot;B&quot;POLE:01337002.0 090840"/>
        <s v="SingleEdge Inc Load Expansion"/>
        <s v="MET CTN14 UG TO OH CONVERSION 1969 E"/>
        <s v="MET CAS13 ACC ROGER ROBERTS 4616 LANARK"/>
        <s v="MET DKL12 2019 STONE CREEK DR"/>
        <s v="CIR:CUD11/2268 S. 1875 W./VALENTINE/WDCR"/>
        <s v="MET EML11 RES SVC 2415 NEFFS LN"/>
        <s v="RSR11/MET/UOFU RELO LINE/427 POLLOCK RD"/>
        <s v="MET/LEG11/UDOT/4900 E. PARLEY'S CANYON"/>
        <s v="JOR06 FP025901 INSTALL UNITIZED SWITCH"/>
        <s v="BRANDON JONES,DOC ALLEN DR,12 MTRS,3 LOT"/>
        <s v="MTZ12-RMP-114-40-24 #331000,MONT.CRK"/>
        <s v="UPRR 743 DINGLE RD DINGLE IDAHO"/>
        <s v="OGDEN CITY"/>
        <s v="CENTURY LINK (DC) 1050 E. HIGHWAY 89"/>
        <s v="CENTURY LINK(DC)300E 5381S WASH.TERR."/>
        <s v="CENTURY LINK (DC) 305 W.4800 S.WASH TERR"/>
        <s v="COA 12 / EVERYTHING HOMES / SPRING CANYO"/>
        <s v="SNY15/KIMBERLY GALLAGHER/147 WHITE PINE"/>
        <s v="WILDHORSE:480/277V SVC. TO RV PARK"/>
        <s v="T MOBILE:CELL SITE; FP#243402;NE 31ST AV"/>
        <s v="KLOH, LLC:2 ROW HOMES:3812 NE 8TH. AVE"/>
        <s v="MARK REED-6865 NE 42ND 50HP OR 75  5P391"/>
        <s v="DALE WILSON:CELL TOWER/EMERY TOWN EMR-11"/>
        <s v="MAGNUSON:1PHZ LNX/SVC IRRG / ORANGEVILLE"/>
        <s v="LAN:5H738:RMP, HWY 287, SHORTEN WIRE SPN"/>
        <s v="ROC:5H340 504-D CONNETICUT 3-PH SER/MTR"/>
        <s v="DEICHLER NEW HOME 488 ECHO DR"/>
        <s v="RSB 4U10 INSTL CLRNC PL 619 KLAMATH AVE"/>
        <s v="DM9 UMP VILLAGE OH/UG SVC 1058 TROOST RS"/>
        <s v="DN1:GREER:NEW HOUSE 1659 SUNSHINE RD"/>
        <s v="DN1:       NEW HOUSE: 319 HUNTLEY CK"/>
        <s v="DN2:COSTAL:NEW STORE:782 GRDN VLLY:RSBG"/>
        <s v="DN2 PARKER 3PHS WINERY 305 MELROSE"/>
        <s v="FIRTH CITY HWY RELO, W.CENTER ST,GSH 12"/>
        <s v="MARK MIKKOLA,1276 E. PAR TEE LN, I.F."/>
        <s v="NIB17 CLUBHOUSE 1240 W 2435 S  NIBLEY"/>
        <s v="EAH11 DEVIN WARE NEW HOME, PARADISE, UT"/>
        <s v="SMF13 BEN PALLS PARAGON COMMERCIAL SUB"/>
        <s v="NIB17 CENTURY LINK NEW INTERNET SITE."/>
        <s v="NOL11 REMOVE UNUSED LINE"/>
        <s v="NTN11 UPGRADE LINE TO MAKE RAPTOR SAFE"/>
        <s v="STY-4M19-6133 SHAW HWY-AMSVL-RPL B POLE"/>
        <s v="MRRP RMP Hilltop Sub MW (MedicineWheel)"/>
        <s v="MRRP RMP McCullough Peak MW (Medicine W)"/>
        <s v="MRRP RMP Medicine Wheel MW (McCullough)"/>
        <s v="TOO11 ERNIE BEACHAM 400 S 100 W #B"/>
        <s v="BRANDON MCDONALD 700 N 500 E"/>
        <s v="ROCKY MTN. POWER 700 N 500 E"/>
        <s v="TUR INC 1495 W HWY 40"/>
        <s v="VERNAL CHRISTIAN CHURCH 1845 W 750 S"/>
        <s v="BUSSELL IRRIGATION:OH/UG CONV:266 THURGR"/>
        <s v="WOR 4H102: ENDURO, NO WATER #22"/>
        <s v="REL LONG LN 5H388 REP 3385' 1PH #2"/>
        <s v="PCFC:5Y7:LKR:911 S. 3RD ST"/>
        <s v="ADAMS:NEW SHOP:4890 KAYS RD"/>
        <s v="PPL:REM 240/480V TRANS BANK:743 HUNTZING"/>
        <s v="PRIDE POLYMERS:MANUFACTURING PLANT:20TH"/>
        <s v="VARIOUS FEEDERS, RPL 7 &quot;B&quot; POLES."/>
        <s v="HRN:5G19:CRCT CLRNC:15946 1ST AVE HBROOK"/>
        <s v="Dr Johnson Convert PCorp Eqpt to 115kV"/>
        <s v="Hanna Tap"/>
        <s v="SMITH RIVER SUB- POLE REPLACEMENT"/>
        <s v="YUROK SUB- POLE REPLACEMENT"/>
        <s v="LINE 44 INTERSET STRUCTURE 1/75 &amp; 7/74"/>
        <s v="Bacchus Oquirrh 46kV Ln Raise ODOT  ESA"/>
        <s v="LINE 19 SHOO-FLY LONE PINE SUB"/>
        <s v="LINE 7 POLE RELOCATE FOR BIKE PATH"/>
        <s v="TERMINAL-WEBER 46 KV BIRD MORTALITY #295"/>
        <s v="067176/00 ST JOHN-KNOTT 115 KVA 6/008"/>
        <s v="BRIDGERLAND-GREEN CANYON 138 KV (RELOC.)"/>
        <s v="LOWDEN:PL# 238073/00:10/27: BRACES"/>
        <s v="LOWDEN TAP: 238073/01:4/001"/>
        <s v="UNION GAP/VOELKER/PACIFIC/N PARK/RECOND"/>
        <s v="COR: VERIZON WIRELESS 15TH UPGRADE TOWER"/>
        <s v="ORM-4M296-33630 MCFARLAND-TNGNT-3PH EXT"/>
        <s v="ACC OH TO UG 1117 S 400 W OREM"/>
        <s v="SNOW SPRINGS RELO, 2300 W 1300 S, LEHI"/>
        <s v="SCOTT LEE 34176 N 10460 E (61)INDIANOLA"/>
        <s v="TOM ARMITAGE:45 W 200 N, SANTAQUIN, UT"/>
        <s v="AUTUMN JACKSON 3101 N 1350 W, NEPHI, UT"/>
        <s v="GEW REAGAN SIGN 1020 S 1160 W OREM"/>
        <s v="GEW ULTA BEAUTY 303 UNIVERSITY PKWY OREM"/>
        <s v="7-11 STORES 109 E MAIN ST AMFORK UT"/>
        <s v="C T JOHNSON:HOUSE:92037 JOHN DAY RIVER"/>
        <s v="5D243 SHP BILL HOUCK 16155 SKYLINERS RD"/>
        <s v="5D2;BEND RESEARCH UG REROUTE"/>
        <s v="5D35 CLV ICE RINK"/>
        <s v="DAYWIRLESS ROAD 250"/>
        <s v="RDD-5D223-NE HEMLOCK-CENTRAL OR TRUCK CO"/>
        <s v="AT&amp;T MOBILITY 2020 NW GLASSOW DR"/>
        <s v="MORTENSON CONST 18900 SKYLINERS RD"/>
        <s v="5D120;PINNACLE CONST. REMOVE FACILITIES"/>
        <s v="4D131-NEW ERA HOMES-8562 SW SHAD RD,CRR"/>
        <s v="PINNACLE CONST.PERM 20218 ARCHIE BRIGGS"/>
        <s v="CAS:5H272-ROBERT KEITH-9455 W.ZERO RD."/>
        <s v="CA:5H616:EASTSIDE HOMES--5726 COPPERHEAD"/>
        <s v="CAS 9H336 D&amp;H WELDING 2180 7 MI.RD."/>
        <s v="CAS 5H284 ITC ELECTRICAL 4630 E MAGNOLIA"/>
        <s v="LANE BLACKMORE - 140 N 500 W LAVERKIN"/>
        <s v="ENO12,JON FORSYTH 1 PH EXTENSION"/>
        <s v="DRL11 FRANK SHILL LINE EXT"/>
        <s v="MLF11/VERIZON/200 W 200 N CEDAR CITY UT"/>
        <s v="COD: DICK FENELL 240 MAIN RALSTON RELCAT"/>
        <s v="BYR: LUKE CARTER 25 E RIVER VIEW REMODEL"/>
        <s v="LOV: VERIZON WIRELESS 1214 HWY 310 TOWER"/>
        <s v="POW: FIDELITY EXP. SILVERTIP WELL 14-27F"/>
        <s v="POW: FIDELITY EXP. SILVERTIP WELL 21-34F"/>
        <s v="POW: FIDELITY EXP. SILVERTIP WELL 16-34F"/>
        <s v="POW: FIDELITY EXP. SILVERTIP WELL 78-33F"/>
        <s v="POW: FIDELITY EXP. SILVERTIP WELL 86-28F"/>
        <s v="BNDN;L804;RPL POLE FOR LIC ATTCH 171100"/>
        <s v="BNDN;L804;RPL POLE FOR LIC ATTCH 172000"/>
        <s v="BNDN;L804;RPL POLE FOR LIC ATTCH 202802"/>
        <s v="BNDN;L804;RPL POLE FOR LIC ATTCH 082201"/>
        <s v="BNDN;L804;RPL POLE FOR LIC ATTCH 083300"/>
        <s v="BNDN;L804;RPL POLE FOR LIC ATTCH 170502"/>
        <s v="BNDN;L804;RPL POLE FOR LIC ATTCH 189502"/>
        <s v="CQLL:4C41:RPL B POLE:#256004:93702 ARAGO"/>
        <s v="DO:5H286:ERDMAN CO, 700 E CENTER"/>
        <s v="ORIN:6H704:WYDOT--MP133.7"/>
        <s v="STLT CAPITAL REPL OCT-DEC 2012 EVANSTON"/>
        <s v="KARR:OH/UG CONV:625 DRAPER VALLEY RD"/>
        <s v="DN1 PHILLIPS NEW HOME 1746 QUINES CREEK"/>
        <s v="GRP:5R173:RPL &quot;B&quot; POLE:01336005.0/152401"/>
        <s v="GRP:5R173:RPL &quot;B&quot; POLE:01336005.0/152300"/>
        <s v="GRP:5R173:RPL &quot;B&quot; POLE:01336005.0/152402"/>
        <s v="GRP:5R173:RPL &quot;B&quot; POLE:01336005.0/150901"/>
        <s v="FCR 4R34 RPL B POLE R62"/>
        <s v="DRC.APP.5R267.WDPKR POLE.617 MISSOURI FL"/>
        <s v="MEADOW OUTDOOR:NEW GEN SVC:ABT 1505 12TH"/>
        <s v="MOOREEXCAVATION:TEMPUPDOWN&lt;1YR:MTHDS&amp;BAR"/>
        <s v="HOL13: REPLACE BAD POLE 2196 WALKER LN"/>
        <s v="DUM11-UTA INSTALL POLE-370 E 11400 S"/>
        <s v="CASTLE CREEK HOMES SOUTH 8039 S 700M E"/>
        <s v="WVY11 6000 OQUIRRH MESA/SUNSET HILLS SUB"/>
        <s v="IEW: RELOCATE TRANSFORMER 10210 LORIDAN"/>
        <s v="HOG11 6600 S OQUIRRH MESA/WVC"/>
        <s v="ACC/OQU14/REM FACILITIES 5544 W LEO PARK"/>
        <s v="KRN11 6000 W 4700 S JV WATER CONSV DIST"/>
        <s v="AIT-BRI21-INSTALL PME IN BACKBONE#2,ALTA"/>
        <s v="KEM29 LINCOLN COUNTY CO. RD. 304"/>
        <s v="DURAN:NEW HOME SITE:11840 WHISPERING PIN"/>
        <s v="DARYL GOODSON:UPGRADING 600AMP PANEL"/>
        <s v="MCPHERSON:9010 WILLIAMSON RVR RD:CHILO"/>
        <s v="WSI:5L17:RPL OVERLOAD BANK:K-4855"/>
        <s v="LONG RANCH PUMP#6 E3673 LOWER LK RD KFLS"/>
        <s v="LONG RANCH PUMP#3 D16823 LWR LK RD KFALS"/>
        <s v="LAR 5H46 BLEDD LLC 3001 OLD TIE PLANT RD"/>
        <s v="LAR 5H38 20TH &amp; BARRATT 10 LOT SUBDIV"/>
        <s v="LAR 5H46 1100 SO PINE WEST RANGE REC 3PH"/>
        <s v="FPIA 118406 RPLC 3 PHASE ENCLOSURE"/>
        <s v="REPLACE XFMR AND UPGRADE SVC AND CT'S"/>
        <s v="MOUNTAIN SHADOWS 2 LOTS"/>
        <s v="US COLD STORAGE"/>
        <s v="JU:CENTURYLINK:TALLER POLE:0610/359300"/>
        <s v="MAD:5D25 BENDBROAD S.ADAMS INTERSET"/>
        <s v="CUV-5D5/MONROE HYDRO"/>
        <s v="MAD:5D61 10TH &amp; BUFF POLE RELOCATE"/>
        <s v="FRL:5R87; C COND POLE 1335002/239300"/>
        <s v="TURRELL:OH/UG CONV:25 TALENT AVE. TALENT"/>
        <s v="SCE-5R184 DM9 2624 ERIC AVE, CENTRAL PT."/>
        <s v="ROGUE VALLEY MANOR:SHOP:1100 ELLANDALE"/>
        <s v="OKN:5R55:RPL&quot;B&quot;POLE:01440002.0 090400"/>
        <s v="DKL12 SEPARATE LOAD 3470 S. 1940 W. SLC"/>
        <s v="Streetcar Transmission Scope 400-500 E"/>
        <s v="UTA RELO 300-500 E 2250 S"/>
        <s v="METRO/ CENTENNIAL 14/U S POSTAL SERVICE"/>
        <s v="DMET PARR12 FIELDSTONE  686N 75W CNTRVLE"/>
        <s v="MET/GRN13/JIMS RESTAURANT INC/"/>
        <s v="HNT11 CENTURYLINK"/>
        <s v="MET EMI14 RMP CLEARANCE VIOLATION 1800 E"/>
        <s v="ACC MET CAS11 J MCKINNEY 2186 E PANORAMA"/>
        <s v="FPIA FP272804 REPLACE BOPOLE"/>
        <s v="SAM WELDON, 66 N.RED ROCK RD. 2 HOMES"/>
        <s v="HOMER WIMBERLY, 1285 E 500 S, GRNR"/>
        <s v="JENNIPHER STOWELL,400 N.CALF CYN, PUMP"/>
        <s v="PHILLIP YOST:2524 KELLY TOPONCE ROAD"/>
        <s v="PVW12 JER CLEARANCE VIOLATION"/>
        <s v="NORTH OGDEN CITY"/>
        <s v="STRAIGHTEN POLE AND INSTALL PUSH BRACE"/>
        <s v="SIL 14/ PCS DEVELOPMENT/BACKBONE PHASE 1"/>
        <s v="SIL 14/ PCS DEVELOPMENT / DIST FOR PH 2"/>
        <s v="SIL 14/ PCS DEVELOPMENT /BKBONE IROQUIS"/>
        <s v="SIL 14/ PCS DEVELOPMENT / PHASE 3-A"/>
        <s v="SIL 14/ PCS DEVELOPMENT / PHASE 3-B"/>
        <s v="SIL 14/ PCS DEVELOPMENT/ PHASE 3-C"/>
        <s v="SNY 16 / TIMOTHY WHETSEL / 8953 SILVER C"/>
        <s v="SIL 14/PCS DEVELOPMENT/ LNX TO JSSD PUMP"/>
        <s v="SIL 14/ PCS DEVELOPMENT/PEACE TREE TRAIL"/>
        <s v="D.L. DESIGNS-72 LOT SUBD-TUTUILLA ROAD"/>
        <s v="KRISTY NEUBO-16 APT UNITS/FIRE-248 SW 28"/>
        <s v="PND 22-ACC: SUBLETTE COUNTY, RELOCATE UG"/>
        <s v="PND23-SERV UPGRADE: FRANK GRIMES, 50 KVA"/>
        <s v="GST:MCARUTHUR/HOME/MORHLAND RD.HUNTINGTO"/>
        <s v="CANYON FUEL:O.H./U.G.BALLPARK COSTS"/>
        <s v="HOBBS:BALLPARK COST / UG SVC WELLINGTON"/>
        <s v="U.P.R.R. / CELL TOWER / SOLDIER SUMMIT"/>
        <s v="CHAD WRIGHT:BALL APRK COST"/>
        <s v="RAW:9H428:LOST CREEK ISR, 3-50KVA TRANS"/>
        <s v="RAW:5H750:JU MAKE READY: POLE 096701"/>
        <s v="GUN 11 STERLING 10060 W 14750 S"/>
        <s v="RIV:5H211:RIVERTON CITY, 626 S 4TH W"/>
        <s v="LAN:5H738:JEFFERSON &amp; W 9TH, B/O LUMINAR"/>
        <s v="OCI WY LP: Green River-17.5 MVA Svc- ESA"/>
        <s v="DN1:BURT:NEW HOUSE: 121 SPRING VIEW, RID"/>
        <s v="EDMONDS NEW OH SVC XXXXX TILLER TRAIL"/>
        <s v="COMORE DEV.,ABT5180 E.COMISH DR.,I.F."/>
        <s v="AMM12, ELKINGTON BROS,ABT.1320 BONE RD."/>
        <s v="KNIFE RIVER, 4055 PROFESSIONAL WAY, I.F."/>
        <s v="NTN12 125HP PUMP_3000 N 5900 W BENSON"/>
        <s v="LYONS - SILVER MTN FARMS - 45409 DOGWOOD"/>
        <s v="COLUMBIA ASPHALT:75HP PUMP:2141 LAT 1 RD"/>
        <s v="UPRR SITE 910.25,FACPT 171000,LAKEPOINT"/>
        <s v="KIM COX 1593 S 1500 W"/>
        <s v="CHARLIE DAVIS 2670 E 3950 S"/>
        <s v="JER:NJ80566:ARLINGTON ST:CTY SHOP;322006"/>
        <s v="JER:NJ80566:1902 ARLINGTON ST:322008"/>
        <s v="WOR 4H102: HUNTINGTON, HANOVER #4"/>
        <s v="WOR 9H16: LAURA UECKER, XXXXX ROAD 13"/>
        <s v="5W105:UMAP:RPL:0634/225001:TROYER RD,MF"/>
        <s v="02113018.0 249309 WALNUT AVE &amp; S 3RD AVE"/>
        <s v="J. TREE: TEMP NEW HSE: AEROVIEW RD."/>
        <s v="CALAWAY:REM/REL FAC:WILDWOOD &amp; W. WAPATO"/>
        <s v="WADDINGTON:REM/REL FACILITIES:BROWNSTOWN"/>
        <s v="GRH,5G5,CLRNCE POLE,308 ANDERSON ST,YRKA"/>
        <s v="Terminal: Mobile Xfmr #1 Rpl Relays"/>
        <s v="Summer Lk-MidPnt 500kV-Construction"/>
        <s v="90th S Lark 46kV Relo Questar Gas ESA"/>
        <s v="90TH SOUTH-LARK 46KV ANCHORS 7-11 RELOC"/>
        <s v="COR: RELOCATE 01311005.0-356107 WATER ST"/>
        <s v="ALB/COMCAST MAKE READY WORK JOINT/USE"/>
        <s v="UG 200A, CRAWFORDSVILLE, 10KVA TO 25KVA"/>
        <s v="COR: WATER STREET MARKET"/>
        <s v="COR: MIKE WELLS ABT 438 SW 8TH ST"/>
        <s v="MRV-4M151-2745 CRYS LAKE-CRVLS-RISER&amp;UG"/>
        <s v="ARRON POLLARD 34090 N 9670 R INDIANOLA"/>
        <s v="SIMS METAL MANAGEMENT"/>
        <s v="UTAH COUNTY"/>
        <s v="OREM CITY"/>
        <s v="VINEYARD CITY"/>
        <s v="MAPLETON CITY"/>
        <s v="AMERICAN FORK"/>
        <s v="SUDWEEKS SUB OH-UG CONV, 451 W 400 N, SS"/>
        <s v="VENICE FUGAL 504 W 1100 N BUILD PLGR UT"/>
        <s v="ERCANBRACK ESTATES 2 LOT SUBDIVISION"/>
        <s v="HP COMMERCIAL LLC 774 S 1600 W MAPLETON"/>
        <s v="ALLEN KENDAL 1350 E 400 N MAPLETON UTAH"/>
        <s v="GEW GARAGE STARKS LANE WALLSBURG"/>
        <s v="TROY PAINTER 1200 E CEMMTARY LANE, MONA"/>
        <s v="FRNH:5A52:JER POLE RPL:01208009.0239905"/>
        <s v="LEADER:NEW HOUSE:36551 CHRISTIANS LANE"/>
        <s v="CAS 5H616 JT PROPERTY 8665 E QUARTZ CIR"/>
        <s v="CAS XHXXX PINE RIDGE PROP 1205 S 8 MI RD"/>
        <s v="CAS 5H162 CENTURY LINK 2107 BONNIE BRAE"/>
        <s v="SOUTH CENTRAL MANAGEMENT NEW RES"/>
        <s v="IVN13: KAYENTA DEV, POSAVI PH 2 17 LOTS"/>
        <s v="CLM32,SKYWIRE SECONDARY AND SERVICE"/>
        <s v="ACC CLM18 SCOTT PORTER LOWER SERVICE"/>
        <s v="CLM21,SKY WIRE COMMUNICATIONS 1 PH EXT"/>
        <s v="EST - INTERCONNECT ALTERNATIVE GENERATON"/>
        <s v="CMM17/EARL SEVY/5607 W 600 N CEDAR CITY"/>
        <s v="TOQ11, CENTURY LINK, 1 KW 160 W 200 N"/>
        <s v="POW: FIDELITY EXP. SILVERTIP WELL 85-33F"/>
        <s v="POW: FIDLEITY EXP SILVERTIP WELL 74-4 F"/>
        <s v="LCKH;4C50;RPL POLE FOR LIC ATTCH 027502"/>
        <s v="LCKH;4C50;RPL POLE FOR LIC ATTCH 026500"/>
        <s v="EMPI;4C108;RPL POLE FOR J.U. ATCH 203601"/>
        <s v="BNDN;L804;RPL POLE FOR LIC ATTCH 202700"/>
        <s v="LCKH;4C50;RPL POLE FOR LIC ATTCH 026600"/>
        <s v="HRS-4M400-MOORE &amp; 2ND-HRSBRG-MOVE POLE"/>
        <s v="IND-5996 RIVER RD S-INDP-B COND LOW NEUT"/>
        <s v="DAL/CROSS CRK GOLF CAMP SITE 1PH METER"/>
        <s v="DAL/RES/PLANNED DEV/LACREOL/ACADEMY"/>
        <s v="EVA14 LAXMI HOTEL"/>
        <s v="EVA13 RUEBEN GOMEZ"/>
        <s v="STLT CAPITAL REPL JAN-MAR 2013 EVANSTON"/>
        <s v="RGR:5R77:RPL&quot;A&quot;POLE:37-05-019600 SAVAGE"/>
        <s v="FRONTIER:JU MAKE READY WORK:4051 TAKILMA"/>
        <s v="DM7 5R143:GLE CLR VIOLATION 190S 3RD ST"/>
        <s v="ROUGH &amp; READY LUM:RMV XFMR BK &amp; SVC"/>
        <s v="SWIFT:XFMR &amp; SVC UPGRADE:1775 LONE MTN"/>
        <s v="HELLER:XFMR &amp; SVC UPGRADE:8720 TAKILMA"/>
        <s v="GRP:5R173:RPL &quot;B&quot; POLE:01336005.0/106001"/>
        <s v="BRIAN BURK"/>
        <s v="BGT18 SERVICE TO 23 TOWN HOMES"/>
        <s v="HRR11 13681 S 6315 W SERVICE TO NEW LOT"/>
        <s v="DUM11 SANDY CITY WATER VALVE"/>
        <s v="DRAPER CITY SIGNAL; 300 E PIONEER ROAD"/>
        <s v="DRAPER CITY-PIONEER RD RELO"/>
        <s v="LOW OPEN WIRE SEC. 6310 SO RODEO LN"/>
        <s v="ALAN LONGSTAFF 2627 E 10000 S SANDY, UT"/>
        <s v="UPGRADE COSTCO XMFER 11100 S AUTOMALL DR"/>
        <s v="ATF FP106201  2394 E HAVEN LN"/>
        <s v="KEM27 PHILLIP LOCKWOOD"/>
        <s v="KEM27 ED ROBERTS 1410 3RD WEST AVE KEM"/>
        <s v="GNECH SVC UPGRADE AND UG CONVERSION"/>
        <s v="PORTERFIELD RANCH SOLAR C5883 DORRIS"/>
        <s v="WARD BURROUGHS:RELOC XFMR BANK"/>
        <s v="HUNTER COMM:"/>
        <s v="LKP:5L54:CLR POLE:3809/193005:2527 LINK"/>
        <s v="LAR 5H38 15TH &amp; BARRATT RR BO PRIMARY"/>
        <s v="ATK 2 AUTOCLAVE UNITS 1051 IND PARK WAY"/>
        <s v="DVK:4A316:RDWY CLRNCE: 0711/116900"/>
        <s v="PNV:5D167 950 NE ELM PNV HILLTOP HEALTH"/>
        <s v="MFD-5R253 DM1 ODOT HWY 62 TO VILAS, MEDF"/>
        <s v="MAJORS:SEC PED:533 WHITNEY TER"/>
        <s v="OSBORNE:NEW HOUSE:ABT 1867 HOLTON RD TAL"/>
        <s v="MOONEY:OH TO UG:4575 CHERRY LN, MED"/>
        <s v="LAWRENCE:NEW HOUSE:ABT 1603 ASHLAND MINE"/>
        <s v="RICHARDS:NEW HOUSE:1700 E NEVADA ST"/>
        <s v="ALA-5R245 DM7 1182 FRANK HILL RD, ASHLAN"/>
        <s v="FHL-5R39-NEW HOUSE-759 PIERCE RD-MEDFORD"/>
        <s v="LAWRENCE:NEW HOSUE:518 CROWSON RD:ASH"/>
        <s v="BRO-5R33 AMARYLLIS ST CABLE REPLACEMENT"/>
        <s v="UTA RELO 2250 S 700 E"/>
        <s v="MET,CAP11,BARBARA ZAKARIAN,519 B ST,SLC"/>
        <s v="GRN13 UTIOPA 4616 W 4100 S TAYLORSVILLE"/>
        <s v="MET MCT12 KATHRYN LICHFIELD 365 HARVARD"/>
        <s v="SALT LAKE COUNTY"/>
        <s v="J P'S CUSTOM BODY &amp; PAINT"/>
        <s v="GEORGE A SANDERS"/>
        <s v="SALT LAKE CITY/DARLENE HOLLANDS"/>
        <s v="GRN13 JACOBSEN CONST. 3690 S 3600 W  WVC"/>
        <s v="METRO/ SNR 11 / 1029 S 900 W"/>
        <s v="MET OLY 11 OH-UG RES SVC 4482 ZARAHEMLA"/>
        <s v="FPIA-G FP XXXXX REPLACE GROUND SLEEVE"/>
        <s v="TMP MET SEA14 1231 WILMINGTON/PENTALON"/>
        <s v="RMP;MOA11,GALA AVE.11 LOTS-25KVA @ 114.7"/>
        <s v="MOA12, FC 114-25-21 #015520,STREET LIGHT"/>
        <s v="DEAD HORSE PT.DINOSAUR MUSEUM @ CR #313"/>
        <s v="JAMES BANASKY,2345 HASTINGS RD,IRR.PIVOT"/>
        <s v="ROBT MISKEN:501 SOUTH MAIN ST CHARLES"/>
        <s v="SHG 5G99 I-5 SIMS EXIT BOB MOOHR UP RR"/>
        <s v="WINCHESTER HOMES 1 LOT 3627S 4700W HAVEN"/>
        <s v="GOODE INDUSTRIES, INC. 2424 WALL AVE"/>
        <s v="ACC / RE-LOCATE EXISTING POLE / 8765 N G"/>
        <s v="CHANRLE SMITH-590E.BOULDERVILLE RD.OAKUT"/>
        <s v="COA 12 / RALPH BURKE / 1490 S HOYTSVILLE"/>
        <s v="GRVT FP 165604 INST PL RELOCATE SERVICE"/>
        <s v="COA 12 / UDOT REGION 2 / 110 E WANSHIP R"/>
        <s v="COA 11 / UDOT REGION 2 / 100 S 60 W COAL"/>
        <s v="FPIB FP 283012 / BOPOLE / 381 E 2200 S"/>
        <s v="JARED SLOAN-NEW HOME-46390 MISSION RD"/>
        <s v="PND 23-SERV: FLINT ENERGY SERV INC, SHOP"/>
        <s v="BPY 22 - SERV UPGRADE: KAREN TURNER"/>
        <s v="INFINITY INTERNET 5741 87TH 3000A  5P123"/>
        <s v="ELIOT MLK NE COOK RPL 4 POLES VPH TO 3PH"/>
        <s v="JENSEN:HOME/URD LNX/SVC/7411E WELLINGTON"/>
        <s v="ANDERSON:URD SVC/2980 S/E COALCREEK WELL"/>
        <s v="KALATZES:O.H. SVC TO SHOP / WELLINGTON"/>
        <s v="WAM:9H958:LOVES"/>
        <s v="RAW:9H440:DUNN, 351 LAPALOMA, NEW HOUSE"/>
        <s v="BAR:9H472:MISWACO, RODEO RD, 75HP MOTOR"/>
        <s v="SIN:9H444:CIG"/>
        <s v="WAM:9HXXX:QEP FIELD SERV CO, DAD ROAD"/>
        <s v="WAM:9H958: WILLIAMS, 1500HP, ECHO SPRING"/>
        <s v="STH 21 FINLINSON 2400 W 500 N"/>
        <s v="JUA 11 AAGARD 850 W CROOKED LN LEVAN"/>
        <s v="CLASSIC CHEV.RICH. UPGRADE SERVICE"/>
        <s v="GARFIELD MEMORIAL HOSPITAL"/>
        <s v="ROC:9H206 GR LIVESTOCK 3-PH EXT/TMS"/>
        <s v="5H862 1590 IMPERIAL DR 3-PHASE SERVICE"/>
        <s v="GLD:5U84:JER MAKE READY WK:2604/214301"/>
        <s v="DM9:K BAR RCH:R&amp;R OH PRIM:4984 TILLER TR"/>
        <s v="DM9:ODOT:NEW PKNG LOT: 3500 STEWART PKWY"/>
        <s v="DN1:DETIEGE:OH SVC TO RESD:377 CLUB AVE"/>
        <s v="DN1 RAMBAUM UPGRADE/LOAD 1180 MELQUA RD"/>
        <s v="PRITCHARD NEW UG SVC 11047 TILLER TRAIL"/>
        <s v="CENTURY LINK, 4876 W BROADWAY, IF, ID"/>
        <s v="MEREDITH TAYLOR,5460 STEELE AVE, IONA"/>
        <s v="40 HP KATIE LEEJENQUIST"/>
        <s v="FPIA FP 167201 RPL LEAKING TRANSFORMER"/>
        <s v="SMF10  4 LOT SUBD. 450N 600E HYDE PARK"/>
        <s v="NIB21 8 LOT SUBD. 2140W 6100S WELLSVILLE"/>
        <s v="NIB13 NEW SHOP  45 W 300 S  MILLVILLE"/>
        <s v="STAYTN - SCHUMACHER FARMS = 10842 MINTEN"/>
        <s v="40700 LARWOOD:PAT MCQUISTAN"/>
        <s v="LOCH ANDERSON LLC:NEW HOME:2155 CHEYNE"/>
        <s v="RAMON RAZZ0: NEW HOME: APRICOT RD."/>
        <s v="TOO11 ISMAEL RAMIREZ 111 N 50 W"/>
        <s v="DAVID SWETT 1019 E 2000 N"/>
        <s v="MARK CHIVERS 1250 N 500 E"/>
        <s v="VERNAL CITY 180 E 600 S"/>
        <s v="WOR 4H102: KOCH EXPLORATION"/>
        <s v="TREE TOP:RELOCATE FACILITIES:111 S RR AV"/>
        <s v="PHIPPS:ADDED HP:6 SHAMROCK DR W:YAKIMA"/>
        <s v="US CELLULAR:CELL SITE:ABT 1178 NILE RD"/>
        <s v="5Y398:JU MAKE READY:1319/306906"/>
        <s v="GROSSMAN:BREWERY:10221 US HWY 12 NACHES"/>
        <s v="FTJ-5G2-QUARTZ VALLEY RD-FORT JONES-XFMR"/>
        <s v="Maeser Sub: Instl Berm/SPCC Items"/>
        <s v="Cntrl Sub (UAMPS): Instl Berm/SPCC Items"/>
        <s v="Sandune Substation - LTC Overload"/>
        <s v="063061/00;3/15;R/P CULVER SIDE CRR SUB"/>
        <s v="LINE 38 5/51 STRUCTURE REPLACEMENT"/>
        <s v="LINE 73 RPL OSMOSE B POLE 2/7"/>
        <s v="Cold Springs Sub"/>
        <s v="MVC 4100 S Redesign to Single Circuit"/>
        <s v="LINE 36 RPLC INSLS 6/44 ALTURAS"/>
        <s v="&quot;A&quot; ITEM GADSBY-SO.EAST #1 46KV STR.#11"/>
        <s v="JIM BRDGR-POPLS ANCR RPLC (LN #2-ID)"/>
        <s v="U2 X-Over Expansion Joint at LP Hood"/>
        <s v="Clatsop Ops Material Shed Design Eng Svc"/>
        <s v="Park City Service Center Asphalt-Front S"/>
        <s v="Douglas SC Inst Road Base/Asphalt Pkg Lt"/>
        <s v="RES: 41278 CUT OFF DR. LACOMB. OH TO UG"/>
        <s v="SWE: OH TO UG: 27584 RIGGS HILL RD. FOST"/>
        <s v="COR: AVERY TOWNHOUSES   6 METERS"/>
        <s v="LEB: SVC TO SHOP:34155 E LACOMB RD."/>
        <s v="JEFFSN - SANTIAM FARMS -3233 BUENA VISTA"/>
        <s v="VIN:4M16:DIST UB:PARK &amp; RIDE(HICKORY ST)"/>
        <s v="HVW-4M180-WEST HILLS RD WIDENING-CVLS-PL"/>
        <s v="4M79:PUC AUDIT:B COND:640 W ROSE ST.LEB"/>
        <s v="HICKS BARN 63441 E TOWNSEND, CEDARVILLE"/>
        <s v="ACC/SAR13/UDOT/8000W SR73 WEST/RELO"/>
        <s v="LINDON CITY"/>
        <s v="JER ORE12 #264907 JU MAKE READY 1220S OR"/>
        <s v="JER ORE12 #264910 JU MAKE READY 380E ORE"/>
        <s v="ELBERTA CITY"/>
        <s v="OLD MILL WOODWORK UPGRADE 115E200S WALLS"/>
        <s v="RELIABLE ELECTRICAL 7800 2000 W BENJAMIN"/>
        <s v="SPRING HARVEST LOT 2, SS"/>
        <s v="RDD-5D228-855 SW 7TH ST-SERVICE RELOCATE"/>
        <s v="T-MOBILE 62677 AWBREY BUTTE RD"/>
        <s v="WHIT ROSS 1509 SW KNOLL AVE"/>
        <s v="EV:5H620:PHILLIPS--5090 LATHROP"/>
        <s v="CAS:5H208 MIKE ATKINSON 9940 OSAGE"/>
        <s v="CAS 5H270 JESSE ERNST 5515 OKEEPA ROAD"/>
        <s v="CAS 5H406 MAGNABLEND 224 HUDSON STREET"/>
        <s v="CA:5H388:VERIZON WIRELESS--1 COLISEUM"/>
        <s v="CAS 5H232 CASPAR BUILDING TEMP &lt;1 YEAR"/>
        <s v="CLM11 BRENT CARTER IRRIGATION PUMP"/>
        <s v="FPIB, 183000 REPLACE BAD POLE"/>
        <s v="ENO12 RMP REPLACE DETERIORATED UG CABLE"/>
        <s v="COD: MARY GREEN ABT 61 RD 6 UT NEW HOME"/>
        <s v="DAL/REMOVE ST LT POLE BRIDALWOOD/HWY 223"/>
        <s v="DAL/FOWLER COMMERCIAL BACKBONE LNX"/>
        <s v="DOU,9H480:BASIN ELECTRIC COM TOWER"/>
        <s v="EVA13 DAN STOUDT 105 FREEDOM LN EVA."/>
        <s v="DM9 KRUGER REL PADMNT 790 BARKER DR MLN"/>
        <s v="RON HARMON:LOAD CHANGE:284 WARDS CREEK"/>
        <s v="OPQ:MEAGHER:1680 E JONES CRK RD:GRANTS P"/>
        <s v="Brighton 21: Snowbird Add 3.5 MVA - ESA"/>
        <s v="UNN15: SUNSTONE OH 2 UG-6832 S. STATE ST"/>
        <s v="SECONDARY UPGRADE; 2214E 5340S, HOLLADAY"/>
        <s v="DMP12 MOVE DOWN GUY 2 SPANS TO THE EAST"/>
        <s v="DRAPER CITY - 13200 SO RELO"/>
        <s v="GEW: SJD11 / INSTALL SERVICE RISER"/>
        <s v="INTERSECTIONS LIGHTS FOR PEDESTRIAN XING"/>
        <s v="TMP:BRAD REYNOLDS CONST.1830 PARK AVE"/>
        <s v="RON TAYLOR 26048 DREWS RD SPRAGUE RIVER"/>
        <s v="FARRIS:UPGRADE SVC OH/UG:2831 HARVARD ST"/>
        <s v="NORTHCUTT 24441 MALIN SIDING RD, MALIN"/>
        <s v="SVC CLRNC VIO 5L46 RSS 1891 EUCLID AVE"/>
        <s v="LAR 5H46 1773 RIVERSIDE DR NEW HOME LNX"/>
        <s v="FPIA 197282 RPLC 3 PHASE ENCLOSURE"/>
        <s v="FPIA 191200 RPLC 3 PHASE ENCLOSURE"/>
        <s v="FAR11-JOSEPH JARDINE-1099 S.200 E.FMNGTN"/>
        <s v="FIX RISER ON POLE 756 ANN ST CLEARFIELD"/>
        <s v="FERNWOOD SUBD:30 LOTS:W.DVLS LAKE BLVD"/>
        <s v="RUDY:UG RELOCATE:826 RIDGEWAY CIR:MED"/>
        <s v="JCK-5R285-EMPLOYEE HOUSING-3502 BRITT"/>
        <s v="MET VLY11 ACC ORCHARD PARK 3808 S WEST T"/>
        <s v="MET CTN14 ACC FERRAN CONSTR 1431E 3900S"/>
        <s v="DEV CTN18 DWIGHT THOLEN 433 S 500 E"/>
        <s v="MET CTN14 GEW 1431 E. 3900 S. PERM POWER"/>
        <s v="ATF FP184601 1671 S 4370 W REP XFMR"/>
        <s v="MET,TMP,GRN13,ICO CONST,2900 LEHMAN,WVC"/>
        <s v="NED ALTON, 2720 E. BENCH RD, NEW SHOP"/>
        <s v="DHAARSHINI BEGAYE, 3RD PARTY AGREEMENT"/>
        <s v="WIT11, 3 PH.LNX CONVERTED 1 PH.VERT. LNX"/>
        <s v="WIT11, 3 PH.OVH LNX REMOVAL,DESERT CREEK"/>
        <s v="DOUG TAYLOR 25 W CEMETERY RD PARIS IDA."/>
        <s v="GCE12 SECONDARY PL TO CORRECT CLEARANCE"/>
        <s v="DAVID BAGLEY:1717 CEDAR RD REMOVAL"/>
        <s v="JASON MERRITT:233 N 100 WEST BENNINGTON"/>
        <s v="MONSANTO:BLACKFOOT RVR RD SODA SPRINGS"/>
        <s v="ANTHONY MARLER 2025 HERITAGE DR,CKTPLC13"/>
        <s v="ANNA BRAVARD NEW HOME 7881W 900S WARREN"/>
        <s v="SEASONS ASSISTED LIVING"/>
        <s v="(DC) WEST HAVEN CEMETARY_1550S2350W"/>
        <s v="THE SUMMIT SERIES   1323 N 5900 E  EDEN"/>
        <s v="(C) STAKER &amp;PARSON CO 2350 S 1900 W"/>
        <s v="(C) GIBSON GREEN ACRES 4700 W 429 S"/>
        <s v="JILL LIDDELL-2056 SAMAK PARK CT,KAMAS UT"/>
        <s v="PKC14/CONVERT OH TO UG/333 PARK AVE"/>
        <s v="OKY 11 / DARI THACKER / 5225 SR 32, OAKL"/>
        <s v="HEN 11 / SUMMIT COUNTY / 3455 S ECHO RD"/>
        <s v="R&amp;H CONST NE BROADWAY RELO OH 1P PRIMARY"/>
        <s v="TIM YOUNG:RELOCATE POLE:6720 NE 13TH AVE"/>
        <s v="LNCN 5P424 REPL LEAKING TRANS NORDSTROMS"/>
        <s v="FPIA FP 285203 RPL TRANSFORMER CLF12"/>
        <s v="PRS12 REPLACE POLE AND REMOVE LINE."/>
        <s v="BAR:5H499: STONE RANCH, SERVICE UPGRADE"/>
        <s v="Delta Egg Farm Incr Load Service - ESA"/>
        <s v="MOR 11____JOHANSEN"/>
        <s v="SHO:WCM342:VERIZON, COPPER MNT, NEW SVC"/>
        <s v="DN2:CITY OF CANYONVILLE: WATER TREATMENT"/>
        <s v="WIN:5U15:JER MAKE READY WK:2606/369510"/>
        <s v="ALLEN SCHMIDT RMV TR CNTCT FERGUSON LN"/>
        <s v="FAIRRINGTON NEW OH SVC XXXX DEVILS KNOB"/>
        <s v="DN2 RUSA NEW LIFT STATION 858 KEADY CT"/>
        <s v="MERILL HANNY FARMS,1061 E 1000 N,SHELLEY"/>
        <s v="COMORE LOMA WATER, 6190 E SAGEWOOD DR,IF"/>
        <s v="COMORE LOMA WATER - 6526 BIG BEND DR.,IF"/>
        <s v="CENTURY LINK, 1740 N BRAMBLE, IF, ID"/>
        <s v="L.D.HARVEY, 4648 E 9TH N, IDAHO FALLS"/>
        <s v="FREEDOM INVESTMENTS,2523 E SUNNYSIDE,IF"/>
        <s v="GLENN CEDERBERG, 539 E RIVER RD,FIRTH,ID"/>
        <s v="CODY ECK, 2175 N 45TH E,IDAHO FALLS, ID"/>
        <s v="MEHAMA - DAVIDSON AUTO - 21385 N SANTIAM"/>
        <s v="TURNER-CHURCH OF GOD 7TH DAY-7478 STAYTN"/>
        <s v="SCIO - JAMES S PRESTON - 38711 SHILLING"/>
        <s v="MLCTY - BLAINE GRASSMAN - 1252 SE 4TH AV"/>
        <s v="MILL CITY ST LT - SE CORNER 4TH &amp; KINGWD"/>
        <s v="MLCTY - SE KINGWD &amp; 3RD"/>
        <s v="MLCTY - FRONTIER TELCO - 49971 KINGWOOD"/>
        <s v="THE 1042: RAY DEVRIES 187 LANE 7"/>
        <s v="WOR 4H102: HUNTINGTON RATTLESNAKE FED #2"/>
        <s v="WOR 4H102: ENDURO, CHAMBERS STATE #6-36"/>
        <s v="WOR 4H102: ENDURO, NOWATER CRK #23"/>
        <s v="THE 7H690: HOT SPRINGS COUNTY HOSPITAL"/>
        <s v="BAS 1142: JERRY LEWIS"/>
        <s v="BAS 1142: SHANE"/>
        <s v="WOR 4H102: CITY OF WORLAND FLASHING LITE"/>
        <s v="GRE 7H670: SEWELL INVESTMENTS"/>
        <s v="MAN 9H12: HOWARD WILDMAN, 220 W RIVER RD"/>
        <s v="MAN 9H12: MATT LENTSCH"/>
        <s v="UMAP:5W105:RPL LEAK PADTRANSF:044580"/>
        <s v="JER:FRONTIER:NEW POLES:4Y1:02116015.0"/>
        <s v="JER:FRONTIER:NEW POLES:4Y1:02115015.0"/>
        <s v="JER:FRONTIER:NEW POLES:4Y1:02115016.0"/>
        <s v="NRPK:5Y356:REROUTE SVC/CLEARANCE:ROZA VI"/>
        <s v="STM:YAK:DIST:4/4/13:RAIN"/>
        <s v="GRH-5G7-6408 OLD HWY 99-CLERANCE VIOLAT."/>
        <s v="LUC-5G21-18035 GAZELLE CALLAHAN RD-DN2"/>
        <s v="Cedar City Area - Increase Capacity Eng."/>
        <s v="Grow: Rpl Bird Guard"/>
        <s v="VIN:4M16:TRANSMISSION:PARK AND RIDE"/>
        <s v="061084:SGRLF:RPL &quot;B&quot; POLE:1/3:WIRELESS"/>
        <s v="Wyoming Wind Upgrade Phase 1 Prelim Eng"/>
        <s v="State of ORE NERC CIPS for CCA Meters"/>
        <s v="KRN11 5400 S 7000 W/GRAPHITE MTR STATION"/>
        <s v="COR: KATTARE INTERNET SERVICE - UPGRADE"/>
        <s v="HVW-4M182-26TH&amp;WASH-CVLS-MOVE ST LT POLE"/>
        <s v="COR: CITY OF: RELOCATE POLES FOR ADA"/>
        <s v="JEFFSN - JEFFSN BAPTIST - 15002 HWY 99 E"/>
        <s v="GST-4M269-3930 WITHAM HILL #TERM-UG SEC"/>
        <s v="FPI B/O WOODPECKER B CONDITION 5L87"/>
        <s v="ABRAHAM YAKSICH 525 N 300 W AMFORK UT"/>
        <s v="BRENT YORGASEN 400 N 700 W FTG UTAH"/>
        <s v="TERRY MAIO 20300 S HWY 89 BIRDSEYE UTAH"/>
        <s v="ACC FARLEY SHED 287 S 400 W, OREM"/>
        <s v="BRAD LEWIS 8394 S 2200 W, BENJAMIN, UT"/>
        <s v="PLG13: REPLACE OVERLOADED XFMR FP189602"/>
        <s v="RDD-5D22-8655 NE 1ST,TERRBONNE-ARSENAULT"/>
        <s v="CA:5H387:PRESERVE CASPER II--MISSOURI AV"/>
        <s v="CAS 5H408 MESA DEL SOL PH1 PHEASANT DR"/>
        <s v="RH:5H718:TOWN--DECORATIVE ST LTS"/>
        <s v="CQLLE 4C42:LINE EXT: NEW HOME,FAIVIEW_RD"/>
        <s v="TERYY VANCE - 1700 BROAD ST SHOP"/>
        <s v="DOU,5H286: TOM KIRCHOFF"/>
        <s v="DOU,5H288:DELL WALKER"/>
        <s v="DO:6H707:WOECK--1123 HWY 95, 7.5HP PUMP"/>
        <s v="Mt Airy: 2GHz MW Replacement"/>
        <s v="Hogsback Ridge:2GHz MW Replacement"/>
        <s v="Rock Springs Sub:2GHz MW Replacement"/>
        <s v="Quealy Peak:2GHz MW Replacement"/>
        <s v="EVA11 VALSERVE 10 JAMISON DR. EVANSTON"/>
        <s v="EVA14 DENNIS OILFIELD 1815 WASATCH"/>
        <s v="EVA16 NATHAN LESTER"/>
        <s v="EVA13 CHET LARSON 780 ALMY RD. 107"/>
        <s v="EVA11 CLOEY WALL 137 JAMISON DR. EVAN."/>
        <s v="MCINTYRE:NEW HOUSE:3779 DICK GEORGE ROAD"/>
        <s v="WATTERS:NEW HOUSE:1060 LAKESHORE DR"/>
        <s v="GILINSKY:NEW HOUSE:1770 BIRDSEYE CRK GH"/>
        <s v="GLASSCOCK:NEW HOME:94 SHANGRILA ROGUE RV"/>
        <s v="UCAN:NEW FOOD BANK:3680 UPPER RIVER RD"/>
        <s v="SCHNUR:NEW SHOP:30033 REDWOOD HWY"/>
        <s v="MATTHEW HOWARD:POLE BARN:1660 PINE GROVE"/>
        <s v="REMOVE EXISTING 112 KVA XFRMR - C7 DATA"/>
        <s v="66 LOT DEV/ TOWNHOMES"/>
        <s v="WEL11/REPLACE BAD PRIMARY 3695W 9081S"/>
        <s v="ACC:C-7 XFMR REMOVAL BLDG#2 14926 S PONY"/>
        <s v="ACC: REMOVE SERVICE POLE"/>
        <s v="HOG11 5550 W 6200 S ZOKE,LLC"/>
        <s v="STAUNTON FARMS 10HP WASH STAT. WRIGHT RD"/>
        <s v="JERRY DAVIS 221 MEISS LAKE RD, MACDOEL"/>
        <s v="B POLE 6147005.0/117002 5L82 3563 RD 101"/>
        <s v="MRL 5L27 REFRM 2-PLS B CLRNC D-12484"/>
        <s v="DAN BAILY:MCLAUGHLIN"/>
        <s v="NOONAN FARMS CHICKEN KOOPS LWR LK RD KF"/>
        <s v="LN 9 UNDERBUILD TRANSFER"/>
        <s v="LAR 5H46 ABT200 HERRICK LN NEW HOME"/>
        <s v="LAR 5H46 HUHNKE EXCAVATION 4400 N 3RD ST"/>
        <s v="JPC CONTRACTING"/>
        <s v="CHRISTIAN LARSEN 417S 650W"/>
        <s v="CHARLES WEBB:165 SOUTH 100 EAST LAKETOWN"/>
        <s v="RPLC B/O WDPCKR &quot;B&quot; PL 01438017.0-073700"/>
        <s v="MAD:5D53 642 BEGONIA PETERSON"/>
        <s v="CUV:5D5 CULV. HWY S OF JERICHO"/>
        <s v="MAD:5D52 982 DOVER POLE CHANGE"/>
        <s v="MAD:5D52 3 SPANS UP DOVER/26 POLE CHANGE"/>
        <s v="MAD:5D52 HWY26 &amp; DOVER POLE CHANGE"/>
        <s v="WHC-5R76 LINDE ELECTRONICS 470 W. ANTE."/>
        <s v="MET/RED16/THATCHER CHEM/1900 W. FORTUNE"/>
        <s v="MET VLY11 RAISE AND LEVEL XFMR 124 PARR"/>
        <s v="143 S MAIN STREET (OLD TRIBUNE BUILDING)"/>
        <s v="347 JIMMY DOOLITTLE ROAD - COMCAST"/>
        <s v="SOUTH SALT LAKE CITY"/>
        <s v="DMET WDS11 IEW 1151W 400N WEST BOUNTIFUL"/>
        <s v="MET,MCL12,REDFISH,1075E 800S,SLC"/>
        <s v="CIR:PRR11/736 S.300 E./ ELITE BUILD  CEN"/>
        <s v="MET,SNR11,SEATON,809 EMERY ST,SLC"/>
        <s v="DMET CEN12 LEGACY CROSSING 1145 W 300 N"/>
        <s v="MET,CRS15,ACCUMOLDS,2895S WESTTEMPLE,SSL"/>
        <s v="MET,PKW19,IEW,912W 2610S,SOUTH SLC"/>
        <s v="IEW-DISAPPEARING ANGEL SUB GETAWAYS"/>
        <s v="COV12 WESTATES CONSTRUCTION"/>
        <s v="MTS-5G77-625 SPRING CREEK RD-MT SHASTA"/>
        <s v="NORTH OAKS COVE PH14 3625N 800E NO.OGDEN"/>
        <s v="(C) ROY CITY HILL AIR FORCE BASE PUMP"/>
        <s v="VERIZON WIRELESS 2828 TYLER AVE"/>
        <s v="ASHLEY CARDON  7948 E 100 S HUNTSVILLE"/>
        <s v="VERIZON WIRELESS   MILE MARKER 10"/>
        <s v="KAM 12 / PAUL SULLIVAN / 2592 RED PINE C"/>
        <s v="SNY 13/ CANYONS GOLF CLUB LLC/ BOOSTER"/>
        <s v="B.L. DAVIS RANCH-STOCK TNK HTR-WOODWARD"/>
        <s v="PND 21 - ROBERT HOWARD, 28 BIL BUDD RD."/>
        <s v="PDS 20: TONY NARDACCI, UPGRADE METER"/>
        <s v="BPY 22-NEW SERV: SCOTT CARDWELL, RAY DR."/>
        <s v="INFINITY INTERNET 5821 NE 87TH AVE."/>
        <s v="PETERSON:CABIN RENTALS:1027 NE ALBERTA"/>
        <s v="RIGBY:HOME/811 EAST 3000 SOUTH PRICE"/>
        <s v="RAW:9H440: MORGAN, HOUSE, 1893 CHEROKEE"/>
        <s v="RAW: 9HXXX: TRACTOR SUPPLY"/>
        <s v="JER CENTRA COM 400 N 141 W"/>
        <s v="PAN12:U.G.SERV.TO MARSHALLS-302W500SPANG"/>
        <s v="MOR 11 PAUL BAILEY 32 N 100  W"/>
        <s v="PAN12:TOM SIMPKINS:SERVICE TO MOD.HOME"/>
        <s v="DLT 12 CRAFTS  501 E 500 N"/>
        <s v="MOR 11 BECKSTEAD 17170 N 750 E"/>
        <s v="JUA 11 LEVAN IRRIGATION 300 S 200 E"/>
        <s v="LAN:5H722:ARTERY CONSTRUCTION, 57 TWEED"/>
        <s v="ROC:5H336 1629 9TH ST 3-PH TMS"/>
        <s v="ROC:9H186 TATA POND LINE REROUTE ACC"/>
        <s v="ROC:5H336 VERIZON 51 BITTER CREEK RD"/>
        <s v="GLD:5U84:JER MAKE READY WK:2603/193300"/>
        <s v="DM6 GLD 5U83 MAKE READY WRK 26-03-170001"/>
        <s v="GLD 5U83 RPL PL FOR JU 1577 UMPQUA HWY"/>
        <s v="DM6 GLD 5U83 MAKE READY WRK 26-03-196802"/>
        <s v="BETTER LIFE CHIROPRACIC: NEW OFFICE."/>
        <s v="MOTOLA NEW OH SVC 240 HELWIG RD GRG"/>
        <s v="LITITIA WILLIAMS, 139S.52ND E.,I.F."/>
        <s v="HAROLD JONES, 11326N.95TH E.,I.F."/>
        <s v="JACK GOURLEY 40992 LARWOOD DR"/>
        <s v="MLCTY - FRONTIER TELCO = 48990 SE KINGWD"/>
        <s v="SCIO - GARY KINGSTON - 38211 HUNGRY HILL"/>
        <s v="SUBLMTY - DAN DORN - 216 SW DIVISION ST"/>
        <s v="GATES - JIM HIRTE - 40144 GATES SCHOOL"/>
        <s v="5Y357:JOINT USE MAKE READY:1021/220507"/>
        <s v="JIMENEZ:NEW HOME:NEXT TO 70 LESTER RD"/>
        <s v="CHP/HIT&amp;RUN/334.289805/REPLACE POLE&amp;HEAD"/>
        <s v="TOO STJ11 HYMAS IRRIGATION PENNY RD"/>
        <s v="UTAH SEED 10220 W 11600 N BOTHWELL UT"/>
        <s v="PRM11 MIKE SHANNON 5400 S E PROMONTORY"/>
        <s v="JOSH REYNOLDS ABT 750 W 3300 N"/>
        <s v="ERIC ATWOOD 2860 E 3500 S"/>
        <s v="VERNAL CITY ABT 100 S HIGHWAY 40"/>
        <s v="RUSSELL CRK: 5W121:JER:2066 E ALDER ST."/>
        <s v="WW CITY:NEW ST LIGHT:111 N 6TH ST"/>
        <s v="TIEDEMAN:123 E 3RD ST., WAITSBURG, WA"/>
        <s v="DEV:MARC MAIURI:3 LOTS:ABT 45 NW EVANS"/>
        <s v="SUNSET DEV: NEW SUBDVSION: 3RD &amp; LANGDON"/>
        <s v="THOMPSON:5W127:SVC UPGRADE: 297806"/>
        <s v="MCGUIRE: NEW UG SVC: 5W19: 2310 HOWARD"/>
        <s v="REIFF MFG-679 B &quot;B&quot; ST.,75 HP CONPRESSOR"/>
        <s v="H &amp; J TAKHAR LLC, 426 W MAIN ST.DAYTON"/>
        <s v="WEIDERT FARMS INC:11 PIVOT:TOUCHET"/>
        <s v="B. KLINGER:114 BAILEYSBURG RD.IRRIGATION"/>
        <s v="RMV:KEY TECH:CREA RMV:150 AVERY ST"/>
        <s v="MAIDEN:NEW SHOP:796 VALLEY CHAPEL RD."/>
        <s v="PRECEPT WINE:2784 MCDONALD RD.LOWDEN"/>
        <s v="THE 1042: GARY BOOTHE, 308 BUFFALO CRK"/>
        <s v="BAS 1142: C. VALCESCHINI 4675 RD 28 1/2"/>
        <s v="RMV THE 1042: RMP, 308 BUFFALO CREEK"/>
        <s v="MARSHALL:5 H.P. PUMP:53353 TRIANGLE RD."/>
        <s v="RESER:TRANSFORMER UPGRADE:85615 FOSTER R"/>
        <s v="SAM TUCKER:51332 IRRIG:RELO PRI &amp; POLES"/>
        <s v="ATF:RPL OVRLD TRNSFRS:14251 SUMMITVIEW"/>
        <s v="MGU-5G35-1909 AGER ROAD, MONTAGUE-UG SVC"/>
        <s v="LINE 41 POLE REPLCMNTS 20/1,14/11,15/11"/>
        <s v="RIGBY-ST ANTHONY #2 69 KV #179 &quot;A&quot;"/>
        <s v="EVANITE: SVC DOWNGRADE 01312005.0-025306"/>
        <s v="COR: 53RD ST APTS PHILOMATH BLVD UG 1PH"/>
        <s v="COR: STEVE CORDEN 3715 NW HWY 20 RES"/>
        <s v="GEW: ABT 37819 CRABTREE DR. CRABTREE"/>
        <s v="HLV-4M180-WEST HILLS-CRVLS-COMCAST-RPLPL"/>
        <s v="BUC-4M134-2350 9TH ST-CRVLS-CONVERT METR"/>
        <s v="COR: ATF-1978 SHATTOCK PL-B/O 25 KVA PD"/>
        <s v="MAPLETON CITY 1020 N 300 W MAPLETON"/>
        <s v="GLADE BERRY, 6581 N 17600 W, CEDAR FORT"/>
        <s v="JARED WEST"/>
        <s v="DEV-TALON CV 41 LOT,55 E FAIRWAY BLVD,SS"/>
        <s v="GEW NATURAL GAS STATION 1250 W UNIV PKWY"/>
        <s v="GARY DEVINCENT 342 S MAIN ST PLGROVE UT"/>
        <s v="NIELS FUGAL &amp; SONS"/>
        <s v="ORE13 FP 223505 OVLD TUB 734 WOODMORE DR"/>
        <s v="JOHN DAY TRAILER PARK:OH/UG CONV:JD PARK"/>
        <s v="OLSEN:9 LOT SUBDIV:ABT 89940 HWY 101"/>
        <s v="KOSHE:OH TO UG CONV:91978 AKERSTADT"/>
        <s v="WILLIAMS:OH TO UG CONVERSION:1930 SE 1ST"/>
        <s v="OLSTEDT CNST:COM SBDVSN:2315 N ROOSEVELT"/>
        <s v="YNBY:5A211:INST SVC POLE:90243 LILLENAS"/>
        <s v="CALVERT:SVC TO NEW HOME:90513 PETER JOHN"/>
        <s v="NEIKES:NEW SHOP:92248 REIKKOLA"/>
        <s v="CRR-4D131/12550 PENINSULA DR. JOINT USE"/>
        <s v="5D261-PBT-27TH &amp; FORUM-OHANA HARMONY LLC"/>
        <s v="5D413 BST O/H 2 U/G CONV. 721 INDUST"/>
        <s v="RDD-5D22-21151 NW TEATER ST, TERREBONNE"/>
        <s v="5D111;RELOCATE OH LINE 11 NW HIXON AVE"/>
        <s v="RANDY STEWART 60272 CINDER BUTTE RD"/>
        <s v="CITY OF BEND TUMALO FALLS WATER PROJ"/>
        <s v="DESCHUTES COUNTY 63319 JAMISON ST"/>
        <s v="CENTURY CENTER PROP 30 SW CENTURY DR"/>
        <s v="WOODHILL HOMES 1352 NW ELGIN ST"/>
        <s v="RDD-5D22-900 NW PERSHALL WAY-MILLIRON"/>
        <s v="CRR-4D131-14670 SW CHICKADEE RD-WINFREY"/>
        <s v="LESLIE RODRIGUES 60270 CREE CT"/>
        <s v="JENNIFER BARKER 19587 RIVERWOODS DR"/>
        <s v="SCOTT BRADDON-WALKER 19284 RIVERWOODS DR"/>
        <s v="CAS 5H428 MODERN ELECTRIC 234 W 1ST-ALLY"/>
        <s v="CA:5HXXX:D FRICK--1358 HOGADON"/>
        <s v="CAS 5H210 WYOMING TIRE 6925 W CACTUS LN"/>
        <s v="CAS:5H208 DERRICK MILLER 728 STUKENHOFF"/>
        <s v="CAS 5H164 CHARLES DENNEY 2727 S POPLAR"/>
        <s v="CAS 9H336 B. JENSEN 13200 HAINES ROAD"/>
        <s v="CAS 5H152 JARED RUDE 713 S MCKINLEY"/>
        <s v="EVS 5H616 DUDLEY 12402 JUSTIN LN"/>
        <s v="CA:5H616:SCHUBERT--11351 HAT SIX"/>
        <s v="CAS:5H208 MIKE PERLICK LOT 309 BB BROOKS"/>
        <s v="CA:5H616:M VIGNERI--MEADOW ACRES"/>
        <s v="CAS:4H96 SHEPARD 17513 MAVERICK DR"/>
        <s v="CAS 5H284 LICHTY SQUAW CREEK ROAD LOT 25"/>
        <s v="BUF:4H425 IBERLIN RANCH 97 KINGS LN"/>
        <s v="CAS XHXXX CARRUTH ENTRPRS-LANDMARK LN"/>
        <s v="BUF:4H425 BIG HORN MEAT 121 US HWY 16 E"/>
        <s v="GLK:5H718:BROADSWORD--1195 HWY 20-26-87"/>
        <s v="BUF:4H425 REDDAWAY TRUCK 94 US HWY 16 E"/>
        <s v="CAS 5H272 G ROTHENHOEFER 8910 POISN SPDR"/>
        <s v="ACC DONALD MCMURRAY OVH SERV TO URD RES"/>
        <s v="CLM17 ACC FOR SUU RELOCATE OVH SECONDARY"/>
        <s v="ENO12,BRIAN BEARNSON NEW HOME"/>
        <s v="TOQ32 THOMAS LACOSSE 839 W FRANCIS ST"/>
        <s v="CMM17,NICHOLS BLDG 1 PH EXT 6 LOT SUBD."/>
        <s v="BKL11 JAN KESSLER 1270 E 675 N BEAVER UT"/>
        <s v="BKL12 R.MEADOWS RES 200A PASS RD GREENVL"/>
        <s v="CVF11 ORMAT OFFICE TRLR 400A SULPHURDALE"/>
        <s v="ELK11 EAGLE POINT NEW LIFT ELK MEADOWS"/>
        <s v="ENV11: MORRIS CARTER, 2HP STOCK PUMP"/>
        <s v="ENO12,CEDAR VALLEY BLDG 1 PHASE EXT"/>
        <s v="BKL11 PAT BAKER BEAVER UT"/>
        <s v="PRV25, CHERYL MEIBOS 3 PH EXTENSION"/>
        <s v="BKL11 P.JOLLEY 1653 NORTH CREEK RD BEAVR"/>
        <s v="AIT MNV11 RELIABILITY LONG SPANS"/>
        <s v="DOU,5H288: ANTONIA RAMOS,    FLAT TOP RD"/>
        <s v="DO:5H288:DOUGLAS FEED--55 ESTERBROOK RD"/>
        <s v="DOU,5H286:METEORLOGICAL SOLUTIONS, HWY59"/>
        <s v="DO:9H480:SAMSON--BR FED 31-9H"/>
        <s v="DO:9H480:HELIS--SEC 33, 2 WELLS"/>
        <s v="DO:5HXXX:FETTERMAN RANCH--HWY 93"/>
        <s v="EVA12 GAYLEE SATTERTHWAITE"/>
        <s v="EVA13 LEE NICKERSON"/>
        <s v="DN6 5R232 MLN LOW VOLTGE 5321 HUGO RD"/>
        <s v="DM1 MLN 5R248 RD WDN OLD HWY 99"/>
        <s v="O'DEAY:NEW HOUSE:333 WATERS CREEK RD, GP"/>
        <s v="KOLBY:UPGRADE, NEW LOAD:414 3RD ROGUE RV"/>
        <s v="DN2 CITY OF GP RESERVOIR WOODSON DR GP"/>
        <s v="LEAKING TRANSFORMER"/>
        <s v="COH13/DEV/3 FORKS 6 6220 W 8720 S W.J.UT"/>
        <s v="ATF FP324301 3600 W 13175 S"/>
        <s v="KEM29 MATT JACKSON 1346 WILLOW WOOD RD."/>
        <s v="KLAMATH PACIFIC:5L64:ROCK CRUSHER:FLOWER"/>
        <s v="KLAMATH PACIFIC:5L54:ROCK CRUSHER:NORTH"/>
        <s v="120/240 1PHASE SVC TO QWEST RT PANEL"/>
        <s v="JOINT USE EST 213002"/>
        <s v="FPIA 358011"/>
        <s v="JU:WAVE:OH TO UG:0610/252304:SLM RVR HWY"/>
        <s v="JU:CHARTER:GUY POLE:516 3 ROCKS RD"/>
        <s v="HABASHI:OH/UG CONVERSION: SW BEACH/37TH"/>
        <s v="WAYNE SANDERS:RLCTE POLE:88 N. TIMBER RD"/>
        <s v="FOREST NELSON:1757 N.DORIS:REROUTE 1PH"/>
        <s v="FLAMING:NEW HOME:2655 E.DEVILS LK RD"/>
        <s v="JIM DRAYTON:NEW HOME:1558 SALMON RVR HWY"/>
        <s v="KGBLB:STANDBY/INSPECT WATER LINE:4A338"/>
        <s v="DVK:4A312:RECONDUCTOR-3SPANS OH PRIMARY"/>
        <s v="DVK:4A316:RMV IDLE FAC.:4A316:VARIOUS"/>
        <s v="DVK:4A312:RMV:IDLE FAC.:4A312"/>
        <s v="GROUND SLEEVE REPLAEMENT"/>
        <s v="MAD:5D61 REMOVE SEC. WIRE AND RE-SAG NUT"/>
        <s v="WSP:4D68 VERIZON WARM SPRINGS"/>
        <s v="MAD:5D52 714 SW FORD GARY PRUITT"/>
        <s v="PNV:5D48 LAMONTA RD BAXTER"/>
        <s v="PNV:5D25 5710 NE OCHOCO DAVE ANDERSON"/>
        <s v="WHC-5R11 LM9 7189 AGATE RD., WHITE CITY"/>
        <s v="MFD-5R253 RECONDUCTOR, HILTON RD., MED."/>
        <s v="WHC-5R11 DN7 SUB TO 3/010 AGATE RD., WHC"/>
        <s v="BKN:5R3:LOW PRIMARY:01337001.0 322601"/>
        <s v="W. FEETHAM 211 SIERRA DR., E.P., OR."/>
        <s v="SCE-5R182 DM7 &quot;A&quot; 471 N. 1ST ST, CENT PT"/>
        <s v="TAK-4R9  508 ROCKY ROAD, TRAIL, OR."/>
        <s v="ODOT:POLE RELCATION:01338001.0 102701"/>
        <s v="MET PRR12 SALMON 1045 N 1300 W XFMR/SRVC"/>
        <s v="MET/SEA13/MARTIN SEELOS/1100 ASHTON AVE"/>
        <s v="MET,MCL12,VERIZON WIRELESS,470 S 1300 E"/>
        <s v="SMET PRR12 SALMON 1250N 1250W CENTRVILLE"/>
        <s v="MET,MKW19,BOISECASCADE,3201S 1100W,SSL"/>
        <s v="WVY15 REAGAN OUTDOOR SIGN 4611 S 5600 W"/>
        <s v="ATF FP 230713 2260 E FOOTHILL DR"/>
        <s v="ATF FP 216480 2453 S 2570 W REP XFMR"/>
        <s v="ATF FP 140500 2665 E BLAINE AVE 1720 S"/>
        <s v="MET,DNY,SCP 500 EAST,540E 500S,SLC"/>
        <s v="SUSAN JOHNSTON, 1479 W. KAYENTA, 1 PHASE"/>
        <s v="LARAMIDE LA SAL INC, HOMESTAKE PORTAL"/>
        <s v="LARAMIDE LA SAL INC, HOMESTAKE VENT HOLE"/>
        <s v="KEVIN CHASE, 2744 ANGEL ROCK RD, 3 PHASE"/>
        <s v="MYKE HUGHES,90 S MAIN ST, ADD TO BUILDIN"/>
        <s v="KIM SHERWOOD, 2550 S HWY 191, RV PARK"/>
        <s v="LEE THAYN,4000 N LONG ST.IRRIGATION PUMP"/>
        <s v="JB RANCH, 1 PH.PUMP,TOP FIELD,LASAL MTNS"/>
        <s v="BFD01, CASA DEL ECHO, 3 PH. LNX REMOVAL"/>
        <s v="MCC12 BUDDY ROMRIELL"/>
        <s v="LEVOY EBORN:185 EAST 200 NORTH PARIS ID"/>
        <s v="MAGGIE SHEPARD;1200 SHARON LOOP RD"/>
        <s v="RILEY PRATT"/>
        <s v="INT.GAS COMPANY 310 WEST 4TH ST GTOWN ID"/>
        <s v="GORDON WALKER:396 MAPLE RD BENNNINGTON"/>
        <s v="JAMES NIXDORF NEW HOME"/>
        <s v="GARY COLE CKT WHR13 (D)"/>
        <s v="WESTERN COATING CKT WRN11"/>
        <s v="KENT SINGLETON 2426 S 4700 W TAYLOR UT"/>
        <s v="SNY 13/ASC UTAH DBA CANYONS RESORT/PS200"/>
        <s v="SNY 16 / OVHD TO UG CONVERSION / 8433 N"/>
        <s v="KAM 12 / DORIS LAFAY / 1719 S 100 E FRAN"/>
        <s v="OKY 11 / MIKE SMITH / 1814 E WEBER CANYO"/>
        <s v="GAVILON-GRAIN PILE-4H @ PAMBRUN RD-ATHNA"/>
        <s v="GAVILON GRAIN-MIDWAY RD/HELIX HWY"/>
        <s v="BPY 22-3 NEW SERVICES: SCOTT CARDWELL"/>
        <s v="COLUMBIA RIVER CROSSING PROJ RELOCATIONS"/>
        <s v="GARNER MOODY SW GARFIELD RELO OH PRIMARY"/>
        <s v="SLAYDEN CONST 7093 NE 42ND AVE RELO LINE"/>
        <s v="TRANSFUELS LLC:FUEL STATION:N VANC WAY"/>
        <s v="INFINITY-5741 NE 87TH RELOC UG PRI 5P123"/>
        <s v="HONEYWELL-5920 NE 87TH 200A        5P123"/>
        <s v="CH2M HILL - 6440 NE 82ND 400A      5P123"/>
        <s v="CITY/ROSES 5726 NE 109TH 200A     5P250"/>
        <s v="CHURCH MADELEINE 3123 NE 24TH 800A 5P395"/>
        <s v="LIBRARY BLD 205 NE RUSSELL 1200A  5P158"/>
        <s v="ANODIZING  6110 N.E. 112TH 800A     5P22"/>
        <s v="ONO DEV- 6040 N.E. 42ND 200A UG     5P41"/>
        <s v="PRISTINE CLEAN:UPGRADE:7424 N MISSISSIPP"/>
        <s v="HOFFMAN:U.G. BALLPARK COST/606 W.1000 S."/>
        <s v="MLS13 BRAD HESS SUBDIVISION"/>
        <s v="MALAD CITY"/>
        <s v="SNO11 KEVIN BALL SHOP"/>
        <s v="MLD13 STEVE KAWAGUCHI 10625 N 600 E MLD"/>
        <s v="SNO11 KEVIN BALL 150 HP PUMP"/>
        <s v="SNO11 KEVIN BALL 200 HP PUMP"/>
        <s v="Sinclair Refining Company - Asset Sale"/>
        <s v="RAW:9H440:MC MURRY, ROCK CRUSHER"/>
        <s v="Thorofare Resources New 1MW Load - ESA"/>
        <s v="SIN:5H856; RELOCATE POLE, PETERSON RANCH"/>
        <s v="WAM:9H958: REPL B/O POLE, MCCORMICK ST"/>
        <s v="WR_13_05_01 RAWLINS PLATTE 9H440"/>
        <s v="GWEN LEE"/>
        <s v="SEV.HEAT.&amp;AC:NEW HOME 95 W 100S ELSINORE"/>
        <s v="JER CENTRACOM 59 W CENTER HINCKLEY"/>
        <s v="JER CENTRA COM 585 W CENTER ST"/>
        <s v="GUN 13 MINER 3900 S HWY 89"/>
        <s v="MOR 11 DANIELS 3105 E HWY 116"/>
        <s v="CIR11:TM&amp;SERV.TO EMMETT DOANE NEW HOME"/>
        <s v="ELS11:JOHN EASLY:SERV. TO MOTOR HOME"/>
        <s v="ANNIE MILLER:SERV. TO RABBIT PRODUC.BARN"/>
        <s v="LYN 11 NIELSON  PUMP"/>
        <s v="SAL 11  MAVERICK STORE 195 W MAIN"/>
        <s v="DCP:REPLACE CAR HIT ST.LIGHT POLE"/>
        <s v="ROC:5H326 229 SCOTTS BOTTOM RD CORRALS"/>
        <s v="US HOME BLDRS NEW UG SVC 958 GDN GROVE"/>
        <s v="RSB 4U10 RD WDN CHESTNUT &amp; NE STEPHENS"/>
        <s v="GLD 5U83 INST XX,XXX' NEUTRAL PHASE 4"/>
        <s v="DM6 CLO 4U38 MAKE READY WRK 27-06-234611"/>
        <s v="TODD RMV AREA LGHT 173 CREST DR M.C."/>
        <s v="DEV: RIVER PLACE PHS 2 44 LOTS RIVER PL"/>
        <s v="DN1:STORM:NEW HOUSE:    GROUSE BUTTE LN"/>
        <s v="NOMMENSEN NEW OH SVC 600 BROCKWAY RD"/>
        <s v="HACKETT UG LINE EXTEN. XXXX SHOESTRING"/>
        <s v="TABOR BLDG NEW OH SVC 61 RONALD ST WNSTN"/>
        <s v="WELLS OH TO UG SVC 891 DAYS CREEK CUTOFF"/>
        <s v="GLD 5U84 RPL &quot;B&quot; POLE 11380 BUCKHORN RD"/>
        <s v="DRK GVA 4U81 RMV ARL 26-06-343204 ROYAL"/>
        <s v="NIB11 RICK ARNOLD/PROVIDENCE HIGHLANDS"/>
        <s v="NIB21 DWIGHT ATKENSON.  WELLSVILLE, UT"/>
        <s v="STAYTON - SANTIAM WATER CONTROL - SUBSTA"/>
        <s v="SS VAL IRR:CONV 1PH TO 3PH:120 S 11TH ST"/>
        <s v="CASTRO:NEW HOME:231 MOORSE RD"/>
        <s v="RODRIGUES:FARM TANK:4944 CHEYNE RD"/>
        <s v="CITY OF GRANGER:ST LT:WEST BLVD &amp; BARKER"/>
        <s v="JOHNNY'S 3 LOT SUB GRANGER"/>
        <s v="CITY OF GV:TEMP SVC:SEWER LIFT STATION"/>
        <s v="MRRP PP Rose Lodge Cvg Site"/>
        <s v="MRRP RMP Medicine Wheel Coverage Site"/>
        <s v="KAREN GROSS 387N HALE,NEW RES.GRANTSVILL"/>
        <s v="SHERRIE ANDERBERG,50E CASTAGNO,VERNON"/>
        <s v="PRM11 TIM MUNNS"/>
        <s v="RKP18 11211003.0 049002 POLE RELOCATION"/>
        <s v="BRR12 KING FARMS 6850 W 13600 N GARLAND"/>
        <s v="DENNIS STEARNS 2746 PEBBLE ACRES DR."/>
        <s v="YAKSCHLDIST:POLERMVLAPTDEMO:607WPINEST"/>
        <s v="NANO W INV:REPL FACILITIES:1900 N 1ST ST"/>
        <s v="JOHN I HAAS:REMOVAL:1114 N 16TH AVE"/>
        <s v="WASHINGTON HTS. PHS 3: SULLIVAN ROWELL"/>
        <s v="LLOYD MCCARL: NEW MANUFCT. HOME: COTTNWD"/>
        <s v="TYLER:ADDED LOAD:416 N 92ND AVE YAKIMA"/>
        <s v="BADILLO:ADDED LOAD:1417 JEROME"/>
        <s v="PRICE:NEW HOME:NEXT TO 12507 WIDE HOLLOW"/>
        <s v="WITHERBY:NEW HOUSE:1041 N. ST HILAIRE RD"/>
        <s v="VERIZON:CELL TOWER:2309 S. 3RD AVE."/>
        <s v="MCGUIRE:ESPRSSO STAND:51 FIRING CNTR RD"/>
        <s v="FLYING E:SHOP:1191 N TIETON"/>
        <s v="VERIZON WRLS: CELL SITE: 1604 W YAKIMA"/>
        <s v="HARTZOG:NEW SHOP:1590 BROWNSTOWN RD WAPA"/>
        <s v="FIREWATER:OFFICE:13391 HWY 24"/>
        <s v="ROY FARMS:UPGRADE:LAFRAMBOISE &amp; ROBILLAR"/>
        <s v="KING MOUNTAIN:50HP:LAT B &amp; W. WAPATO"/>
        <s v="CLIN:5Y608:SWAP LOAD FROM ORCH/WILEY SUB"/>
        <s v="RADOSLOVICH:15 HP PUMP:6150 N WENAS SELH"/>
        <s v="RADOSLOVICH:PUMP UPGRADE:8120 N WENAS RD"/>
        <s v="ORCH:5Y458:RPL &quot;A&quot; POLE:13-18/163703"/>
        <s v="WAB-5G41-4129 EASTSIDE RD-ETNA BARN"/>
        <s v="West Desert Grounding Study"/>
        <s v="Sevier to Panguitch Syst Reinforce ESA"/>
        <s v="LINE 44 POLE REPLACEMENTS MILES 74 &amp; 75"/>
        <s v="LINE 44 MILES 53 TO 57"/>
        <s v="HEN 11/ TRNSFR TAP LINES/ HELL CANYON-1"/>
        <s v="Ben Lomond White Rock 105 138kV Ln ESA"/>
        <s v="GLOBE MILLS-OGDEN UNION DEPOT 46 KV &quot;A&quot;"/>
        <s v="Ferron - New 69 kV Trans. Line - Study"/>
        <s v="ATF GOSHEN-GRACE 161KV STORM #302"/>
        <s v="IEW-TRANSFER DIST JERUSALEM-EPHRAIM"/>
        <s v="LINE 47 BIRD ISSUES 1/32 REFRAME"/>
        <s v="KRN11 5400 S 5800 W WEST VALLEY CITY"/>
        <s v="Sigurd: Repl Jurisdictional Load Meter"/>
        <s v="ALB: ATF-BLACK DOG 1004/026300-B/O XFMR"/>
        <s v="ALB: BEHIND 817 EDGEWOOD - LEAKING XFRMR"/>
        <s v="JER 01311005.0 016800 7575 HOODVIEW"/>
        <s v="TALBOT - KEITH JOHNSON - TALBOT &amp; EMMONS"/>
        <s v="LEB: NEW BARN, SEC POLE: INGRAM RD."/>
        <s v="OSU: MEMORIAL UNION 480V 3 PH JEFFERSON"/>
        <s v="OSU: RABBIT SOLAR - CAMPUS WAY 1.4MW"/>
        <s v="BNS-4M17-100 HALSEY ST-HALSEY-ST LT CITY"/>
        <s v="MUR:4M243:CORRECT POWER QUALITY:488 GOLD"/>
        <s v="ACC:REPLACE ABV GRND PED W/ HANDHOLE"/>
        <s v="BARRON:NEW HOUSE:ABT 2652 NW GIBSON HILL"/>
        <s v="CORV/480 SW 4TH 6UNIT COMMERCIAL"/>
        <s v="BARRON:NEW SHOP:ABT 2652 NW GIBSON HILL"/>
        <s v="ACC: MICHAEL VAIL 276 S STATE ST GENOLA"/>
        <s v="ACC-1482 E 800 N, OREM, UT"/>
        <s v="ACC: OLSONS GREEN HOUSE GARDENS SANTAQUI"/>
        <s v="NEPHI CITY 2300 N AIRPORT RD NEPHI UTAH"/>
        <s v="5D243SHP CITY OF BEND SKYLINER RD TANK"/>
        <s v="CENTURY CENTER PROP 1405 SW COMMERCE AVE"/>
        <s v="CAS 5H178 TRINITY BLDRS STLT SHATTUCK"/>
        <s v="CAS 5H270 GENE FOWLER 10497 GOOSE EGG RD"/>
        <s v="CAS 5H162 TED BOOTH 1460 S JACKSON ST"/>
        <s v="CAS:9H336 KULL-2780 SCHLAGER RD"/>
        <s v="CAS 5H178 TRINITY BLDRS TRINITY ADDN 13L"/>
        <s v="CA:5H284-R.ORNDORFF--5301 CY GEN SVC"/>
        <s v="CAS 5H408 OPTIMUM 2190 MIDWAY ROAD"/>
        <s v="CAS 5H408 OPTIMUM 13TH &amp; COULTER DRIVE"/>
        <s v="CAS:5H410-JOE MCGUIRE--1076 CY AVE"/>
        <s v="CAS 5H408 KUM &amp; GO TALON DRIVE"/>
        <s v="CAS 5H232 SALT CREEK PROP 1960 N LOOP"/>
        <s v="CAS 5H387 KELLY WALSH HS-3500 E. 12TH"/>
        <s v="CA:5H168:1173 GRANADA; CSP XFMR"/>
        <s v="CAS/5H620 R/R CSP XFMR FP 34/79 367000"/>
        <s v="CA:5H620:PLAINS PIPELINE--STROUD STATION"/>
        <s v="CAS 5H272 PACKERS PLUS 738 N ROBERTSON"/>
        <s v="CAS 5H162 T RUDKIN 1311 E 7TH ST-DUPLEX"/>
        <s v="GLK 5H718 RENEE ALDAL 3 S COYOTE"/>
        <s v="CAS 5H210 LINCH ENVIRO ABT 2702 N 6 MILE"/>
        <s v="BUF:4H425 LANCE LOPEZ 285 S TISDALE AVE"/>
        <s v="CAS 5H210 BRANDI FORGEY 4291 N 6 MI RD"/>
        <s v="CAS 5H158 NC SCHOOL DIST. 1014 GLENARM"/>
        <s v="GK:9H389:GENESIS--55 RANCH RD"/>
        <s v="FPIA/319202/RPL 45'POLE/MLF11"/>
        <s v="GEHRKE;NEW HOME;400AMP COOPER BRIDGE RD"/>
        <s v="CQLL:4C41:RELO GUY LOC:455 S. IRVING,COQ"/>
        <s v="LCKHRT:4C50:LINE EXT:NORTHWEST HARDWOODS"/>
        <s v="MYPT;4C36;RMV/RELO POLES WASHOUT 317201"/>
        <s v="DAL/BALABAN 16450 OAKDALE RD."/>
        <s v="IND/MCCOY 400A 1PH SHOP LNX"/>
        <s v="IND/HELMICK RD. VINEYARD 3PHS LNX"/>
        <s v="DAL/CENT LINK 1200 KINGS VALLY HWY LNX"/>
        <s v="DAL: 3230 KINGS VLY HWY - DET URD PRI"/>
        <s v="DOU 6H704 20 BRIDGER XING R/R BAD UG PRI"/>
        <s v="MISTY LANGER"/>
        <s v="DOU,6H704:CHAD KUHN, 10 ORIN INDUSTRIAL"/>
        <s v="DO:9H480:SAMSON--DRC STATE, 2 WELLS"/>
        <s v="EVA11 EQUITY ACTIVATION LLC"/>
        <s v="STLT CAPITAL REPL APR-JUN 2013 EVANSTON"/>
        <s v="RGR:5R78:RPL&quot;A&quot;POL:36-4-245340BY12/13/12"/>
        <s v="PKS:5R169:RD WDN:12TH &amp; L GRANTS PASS OR"/>
        <s v="DM6 JER 5R104 BEA MAKE READY 1205 RIDGE"/>
        <s v="SEQUOIA DEV 6351 S 3000 E COTTONWOD HEIG"/>
        <s v="KENNECOTT REMOVE POLES AND LINES"/>
        <s v="TODD REISING 1952 W IRON HORSE BLVD"/>
        <s v="UPGRADE XFMER AND SERVICE FOR GUNRANGE"/>
        <s v="RELOCATE METER AND SERVICES     ACC"/>
        <s v="HRR13 17 LOT SUBDIVISION"/>
        <s v="JORDAN CAMERON NEW HOME"/>
        <s v="PERM POWER TO ASSISTED LIVING CENTER"/>
        <s v="VERIZON @ OAK HOLLOW; 836 E PRK SCHL RD,"/>
        <s v="DMP15 STREET SPEED SIGN 2400 PEPPERWOOD"/>
        <s v="DMP15 SPEED STREET SIGN 2820 PEPPERWOOD"/>
        <s v="WEL13/GEW/GRANGER MEDICAL 2 3191W 9000SO"/>
        <s v="DEV:EDGE APTS 16400 S REDWOOD RD BGT-17"/>
        <s v="SCHNEITER DEV 8968 S 1300 E SANDY UT"/>
        <s v="BTL15-DEV- 2244 E 7800 S 3 LOT SUB"/>
        <s v="YOUNG ORTHODONTICS, 11750 S 3600 S"/>
        <s v="SEAH HANSEN, 501 E STATE HWY, COPPERTON"/>
        <s v="NEWSPAPER AGENCY, 4710 S 5600 W"/>
        <s v="HOLIDAY INN EXPRESS SIGN @ 681 E. 7200 S"/>
        <s v="GEW NELSON LABS 7300 S 900 W MIDVALE"/>
        <s v="OQU18 SORENSEN SAND &amp; GRAVEL LINE"/>
        <s v="JWRIGHT 14560 RIVER CHASE"/>
        <s v="IEW-XFRMR; 3245 MEADOW WOOD DR, TYLRSVL"/>
        <s v="ATF FP348607 2613 TUXEDO CIR (8075 S)"/>
        <s v="KEM23 MARGARET POPP"/>
        <s v="KEM23 DAVID WILLIAMS POMEROY BASIN"/>
        <s v="KLA COUNTY TRAFFIC SIGNAL ALT/LAVERNE"/>
        <s v="FREEPORT D-12 LIFETIME 2000 AMP UPGRADE"/>
        <s v="REP.PADXFMER1170W2450N LAY"/>
        <s v="LARRY HALL:RELOCATE POLE:0610:335403"/>
        <s v="SEA WICK:UPGRADE:1614 NE HWY 101"/>
        <s v="RAN11 FPIA 267501 REMOVE TRANSFORMER"/>
        <s v="GRC12:SWEETWATER HILL SIDE REPLACE URD"/>
        <s v="RIC11 FPI BAD ORDER POLE RANDOLPH"/>
        <s v="PNV:5D69 9283 N RYEGRASS WAY PUMPUPGRADE"/>
        <s v="B. DAVIS 1012 HWY 227 &quot;B&quot;, TRAIL, OR."/>
        <s v="ATF FP282109 1555 E 3330 S CTN15"/>
        <s v="MET DKL12 RAISE NEUTRAL 3403 S 1400 W"/>
        <s v="MET/CTN20/DIMITRIOS/3658 S 900 E/RMV FAC"/>
        <s v="MET,NEA13,RMP RPLC URD PRI,380 CRESTLINE"/>
        <s v="MET,DKL15,FIRST IND,2100 ALEXANDER,WVC"/>
        <s v="HOLLEY OIL TEMP &gt;1 YR."/>
        <s v="ATF FP231500 2400 S 1152 W (PKW11)"/>
        <s v="ATF FP046906 2588 W HARD ROCK DR 4130 S"/>
        <s v="MARILYN WORTHLEY, 2476 SPANISH VALLEY DR"/>
        <s v="ROSETTA JAMES NEW HOME NAVAJO RES.BLUFF"/>
        <s v="DARLENE VALENTINE,C,RD.#415,NAVAJO-RES"/>
        <s v="SAM WOODY CR 415 NEW HOME, NAVAJO-RES"/>
        <s v="GILBERT WILLIAMS,C RD.#449, NAVAJO RES"/>
        <s v="ALYCE NORTON, MONTEZUMA CREEK WASH,"/>
        <s v="CHRIS BANKS:2926 CHESTERFIELD IDAHO"/>
        <s v="IMPROVE CLEARANCE  942 OGDEN CANYON"/>
        <s v="IMPROVE CLEARANCE 2970 TYLER AVE"/>
        <s v="ANDREW CHAMBERLAIN(R) 4226 S HWY 66"/>
        <s v="HAVEN RIDGE PLAZA 5100 W 4000 S W.HAVEN"/>
        <s v="I-35' POLE, R-70' SEC, TRANSFER SERVICES"/>
        <s v="CAMERON CONST. 1PH REMOVAL 2155 ADAMS"/>
        <s v="CDZ17 UDOT ROAD WIDENING 1500 RIVERDALE"/>
        <s v="TERRY GIBBY   13284 E PINE CANYON RD"/>
        <s v="MIE COSBY 9775 E 325 S(SHOP) HUNTSVILLE"/>
        <s v="DAN DAILEY 1405 E HWY 39 (DIRECT CONNECT"/>
        <s v="FP286303 OVERLOADED TRANSFORMER 977 23RD"/>
        <s v="SNY 16 / CRISCO DEVELOPMENT / 670 W BITN"/>
        <s v="SUM11/COMCAST-CENTURY LINK/4269 HILLTOP"/>
        <s v="SUM11 / KIM QUAPP / 425 CRESTVIEW DRIVE"/>
        <s v="OKY 11 / PROVO RIVER WATER USERS / 4580"/>
        <s v="SUM11/UPGRADE TRANSFORMER/440 CRESTVIEW"/>
        <s v="GRVT FP 167416 REPLC DETERIORATED XFRMR"/>
        <s v="BCK:5W202:REPL. LEAKING XFMR-0232-079701"/>
        <s v="JOINT USE JER 112TH AND MARX 0102-225860"/>
        <s v="ACC:GERKIN / O.H./U.G. CONVERSION"/>
        <s v="PICCOLO:SVC UPGRADE/1402 SHEPHERD/WELLIM"/>
        <s v="E.C.D.C./3/PHZ SVC TO PUMPS / E. CARBON"/>
        <s v="EMR1_OLD WOMAN RANCH LLC"/>
        <s v="PNV:5D69 4200 GRIMES RD CLEARANCE VIOLAT"/>
        <s v="SIN:5H856:BAD UG ST.LITE WIRE/10TH ST"/>
        <s v="JER CENTRA COM 925 N MAIN ST"/>
        <s v="JER CENTRA COM 725 N MAIN ST"/>
        <s v="JER CENTRA COM 131 N 100 E"/>
        <s v="DLT 12 JOHNSON 723 N 7000 W"/>
        <s v="GUN 11 JOHN MOGLE"/>
        <s v="MOR 12 BIO WEST____ 25 S 400 E"/>
        <s v="LAN:5H738:MCDONALDS, 235 MCFARLANE, NEW"/>
        <s v="RIV:5H213:RIVERTON CITY, RIVERVIEW LIGHT"/>
        <s v="ENO12,CEDAR VALLEY HOLDINGS 3 PH EXT"/>
        <s v="DM1 CITY OF RSBG RELC FP# 2705/191504"/>
        <s v="DM6 CLO 4U38 MAKE REDAY WRK 27-06-142904"/>
        <s v="RSB 4U10 MAKE READY WK 01327006.0/129509"/>
        <s v="RSB 4U10 INSTL CLRNC PL 2726 DIAMOND LK"/>
        <s v="HOWARD OH/UG CONV  4073 DEPRIEST ST"/>
        <s v="DN1 JOHNSON NEW HOUSE 893 STEARNS LN OAK"/>
        <s v="DN1 SCHAFER NEW HOUSE 9301 ROCK CK RD"/>
        <s v="DN2 COSTAL NEW STORE 782 GRDN VLLY RSBG"/>
        <s v="D&amp;A WAREHOUSE,2040HEYREND WAY,I.F.,CIB17"/>
        <s v="JEFF HUNT,7103 E. 129 N.,I.F."/>
        <s v="DOME TECHNOLOGY,3055E.49TH N.,I.F."/>
        <s v="JAY KOHLER, ABT 481 E. 1ST. ST., I.F."/>
        <s v="NIB21 NEW HOME 4405 W 600 S COLLEGE WARD"/>
        <s v="NIB21 OVH TO URD SERVICE 47S 200W MENDON"/>
        <s v="NOL11 REMOVE UNUSED TRANSFORMER"/>
        <s v="T.L.I COMMERCIAL DEV, 180E 1100N,TOOELE"/>
        <s v="STLT CAPITAL REPL APR-JUN2013 TOOELE"/>
        <s v="FPIA#176700 POLE REPL, VERNON"/>
        <s v="JUSTIN PARKER 1824 E 2500 S"/>
        <s v="STOUT HOMES 228 S 2850 E"/>
        <s v="CAYDEN MAYBERRY 2020 E 1000 S"/>
        <s v="RSSLLCR:5W121:REFRAME POLE:0736/227201"/>
        <s v="MAIDEN:212 HP IRRIGATION:HOOD RD,COTTNWD"/>
        <s v="5Y93: JUNE SCHILBACH, NEW HOME"/>
        <s v="MOUNTAIN ROCK:2 DUPLEXES:407 &amp; 409 Q ST"/>
        <s v="NRPK:5Y398:RD WIDNG:BTTRFLD&amp;TERACE HTS"/>
        <s v="ALBANO:OH TO UG SVC:4106 SPRING CREEK RD"/>
        <s v="JASON ADAMS: TEMP NEW HOME: RUTHRFRD. RD"/>
        <s v="MORENO: TMP NEW HSE: 951 GROMORE RD."/>
        <s v="ROGERS:NEW HOME:3503 MARKS RD #2, YAKIMA"/>
        <s v="SOUTH 80:20HP PUMP:1341 YAKIMA VLY HWY"/>
        <s v="ELK HORN SUB: Rpl xfmr"/>
        <s v="PLATTE PIPE BYRON CIVIL WORK"/>
        <s v="RTU Replacement: Borah Substation"/>
        <s v="067040 SW 53RD &amp; WEST HILLS CORVALLIS"/>
        <s v="RED BUTTE-CASPER REPLACE 3 WAY SWITCH"/>
        <s v="90TH SO-DRAPER TAP BECTON DIXSON RELO"/>
        <s v="90th So Hammer 138kV Relo Midvale ESA"/>
        <s v="GRACE-LUND-MCCAMMON 46KV #329 FPI"/>
        <s v="LINE 37 REPLACE 5/31"/>
        <s v="WHETSTONE:LINE 71 TO GP SUB"/>
        <s v="303 SDCC Deferred Cost Allocation"/>
        <s v="ACC TO CORRECT SECONDARY ON METER POLE"/>
        <s v="ACC:EDGEWATER VILLAGE:RMV OH PRI/ANCHOR"/>
        <s v="MYR-4M151-2800 WELTZIN-CRVLS-XFMR UPGRDE"/>
        <s v="GEW: 34224 BOND RD. LEBANON, RICK PHILPO"/>
        <s v="DEV:EDGEWATER VILLAGE SUBDIV:NE MAIN ST"/>
        <s v="ALB ARMORY:EVCHARGING STATION:KNOX BUTTE"/>
        <s v="SWE/DCP: 775 43RD AVE - RPL DMG POLE"/>
        <s v="ACC OH TO UG KENT DAVIS 87 W 1600 S OREM"/>
        <s v="ACC/PATCH'S MAGESTIC METALS/475 N STATE"/>
        <s v="ORE16: LINE EXT, 77 W 400 S, OREM"/>
        <s v="EAGLE MTN PUMPS, 800 W PONY EXPRESS, SS"/>
        <s v="AMFORK CITY 711 S 500 E AMFORK UT"/>
        <s v="AMFORK CITY 860 E 1100 S AMFORK UT"/>
        <s v="WINSTON COOK 2500 N 150 E MORONI UTAH"/>
        <s v="GEW:CUWCD SITE/185 W 1600 N, VINEYARD"/>
        <s v="BUD SHEPHARDS &amp; SONS 3512 W 6400 S BEN"/>
        <s v="EUREKA CITY"/>
        <s v="SARATOGA SPRINGS CITY"/>
        <s v="IEW: 2202 S 200 W FOUNTAIN GREEN UTAH"/>
        <s v="COLMB MTIME MUS:SVC TO WRK SHP:2042 MARI"/>
        <s v="5D261-PBT-2527 BUTLER MKT-BEND BROADBAND"/>
        <s v="RDD-5D22-LEPANACHE APPT COMPLEX-131UNITS"/>
        <s v="5D2;ROBERT FISH 2ND 96 2 HP TUMALO"/>
        <s v="CAS:5H284-RMP-FP 146582-ABT 2166 LILAC"/>
        <s v="GLK:5H718:LINC ENERGY--SGBU 104"/>
        <s v="CAS 5HXXX PETE PETERSON 3310 HARVEY PL"/>
        <s v="CA:5H616:CO--COAL SHADOW BRIDGE"/>
        <s v="CAS 9H336 J COOLER ABT 15003 HWY 20/26"/>
        <s v="GLK:5H718:P AUST--GROVE"/>
        <s v="CAS 5H210 TOM ROGERS-AIRPORT-DAME RD"/>
        <s v="CAS 5H272 YVONNE WASSBURGER 8255 PSN SPD"/>
        <s v="EV:5HXXX:TOWN OF EVANSVILLE--1 ST LGT"/>
        <s v="TOQ12 - RON HORROCKS, 5KW 10 N SPRING DR"/>
        <s v="LNT11/JAIME JAURIQUE/5480 S WOODS RANCH"/>
        <s v="RCK11, DANIEL SANGER, 15 KV-ROCKVILLE"/>
        <s v="Boysen Peak Repl Microwave Dish Covers"/>
        <s v="TIOGA SPORTS PARK PWR TO LOTS BEVER HILL"/>
        <s v="COTGRV/DAVE DODGE HWY 99S SVC RISERR"/>
        <s v="GEW:232 SOMMERVILLE AVE. HARRISBURG"/>
        <s v="C.G./CHARTER CABLE TV 83 N. 3RD"/>
        <s v="CAL TRANS PEDESTRIAN CROSSING"/>
        <s v="5R194: EXTEND 7.2 KV TO MILLER RELLIM"/>
        <s v="DAL/MICHELLE_FALLS URD PRIMARY LINE EXT"/>
        <s v="IND/CITY IND BALLFIELDS/BOAT LAUNCH LNX"/>
        <s v="DOU,5H102: DON BLACKBURN,81 INEZ RD"/>
        <s v="DOU,5H286,RUSSEL CONST. 808 RIVERBEND CT"/>
        <s v="EVA11 CRAIG WELLING 3018 HWY 150"/>
        <s v="EVA16 FACKRELL"/>
        <s v="EVA12 JOELLA DUGAN 519 12TH ST. EVAN."/>
        <s v="EVA14 MOTORMEET DENNY WALACE WASATCH RD"/>
        <s v="CRCT COND:PKS:5R169:LOW SVC WIRE:425 M"/>
        <s v="PKS.5R115.CRCT CLRNC.316 TUSSEY LANE."/>
        <s v="DN3 SWANSON NEW BOILER/KILN GLENDALE"/>
        <s v="6200 S REDWOOD RD TURN LANE"/>
        <s v="BRI12:NORMAN HENDERSON-11270 SILVER FORK"/>
        <s v="BACKBONE FOR WAYNE NIDERHAUSER"/>
        <s v="120/208V TO 277/480V UPGRADE"/>
        <s v="IEW:RELOCATE SECONDARY POLE-1168 W 4910S"/>
        <s v="BGT13/ACC/PECKHAM 12600 S 3245 W RIVERTN"/>
        <s v="QRY12 BARRY PRITCHETT HOME"/>
        <s v="PERM RESIDENTIAL SERVICE"/>
        <s v="ABL-DAYBREAK 10-D, 5087 SPLIT ROCK DR"/>
        <s v="OH SERVICE TO SINGLE LOT 12443 SO 600 E"/>
        <s v="MDG INVESTMENTS PLAT G"/>
        <s v="POWER FROM UG TRANSFORMER"/>
        <s v="VERIZON_11917 S 6000 W"/>
        <s v="CENTURY LINK 9018 S WASATCH BLVD SANDY"/>
        <s v="BTL13 2860 E CTTNWD PKWY,ENVISION ENGS"/>
        <s v="WASATCH INST OF TECH, 5200 W JORDAN PKWY"/>
        <s v="CASCADES @ RIVERWALK-1030W JORDN RIVER B"/>
        <s v="TAY12: FPIA 221901~REPLACE ROTTED POLE;"/>
        <s v="IEW: RESAG SECONDARY AND SERVICE"/>
        <s v="QRY15 FP109401/TANNER FLATS/LITTLE CTNWD"/>
        <s v="TMP:LAPORTE GRP @ INDEPENDANCE RKW-17"/>
        <s v="KEM29 MIRIAM FEELEY 1725 SAGEVIEW"/>
        <s v="KEM27 CORTNEY BARTSCHI 69 TWIN CREEK RD."/>
        <s v="US FISH &amp; WILD 4009 HILL RD, TUL INT CNT"/>
        <s v="PLANASA LLC 1409 SHADY DELL, MACDOEL"/>
        <s v="US FISH WILD 150HP STATELINE RD, TUL"/>
        <s v="GREG MYERS C 6221 MEIS LK SAMS NK RD,DOR"/>
        <s v="CAL.REIABILTY INITIATIVE 5L82 TUL RD 103"/>
        <s v="CARTWRIGHT:UPGRADE OH-UG CONV:RCKPOINT"/>
        <s v="RANDEL HADWICK 6445 HWY 97, K-FALLS"/>
        <s v="GLENN WHITE 13221 MANN RD, K-FALLS"/>
        <s v="LAR 5H88 2552 N 15TH ST SVC UPGRADE"/>
        <s v="LAR 5H46 4363 WELSH LN STOCK TANK"/>
        <s v="IEW CLU17 1806 S. 2000 W. SYRACUSE"/>
        <s v="TACO BELL:LINE EXT:NE HWY 101"/>
        <s v="BRENT LARSON:9200 NORTH CISCO RD LKTN UT"/>
        <s v="BRENT LARSON:9200 N CISCO RD LAKETOWN UT"/>
        <s v="POB:5D1 XFMR CHANGE 4322 SW REIF EVANS"/>
        <s v="VIL-5R110 DN4 GUTCHES 6121 HWY 62, CENPT"/>
        <s v="VIL-5R110 DN1 3235 RANDALL AVE, CENT PT"/>
        <s v="NORTH:COMMERCIAL BUILDING:470 S. PACIFIC"/>
        <s v="MFD-5R250-UGSV TO SHOP-2822 MERRIMAN-MED"/>
        <s v="JCK-5R284 3101 BELLINGER LN., MED., OR."/>
        <s v="GEW MET SEA13 MECHAM 2100 S HIGHLAND DR"/>
        <s v="DMET PRR11 DON MCCAULEY 308N 700 E CNTVL"/>
        <s v="MET/GRN17/MARK WATSON/2767 BERWICK PL WV"/>
        <s v="DMET PRR12 ALAN PRINCE 2250 N 800 W CVLE"/>
        <s v="MET SUM 11 RON SMITH LAMBS CANYON 3 LOTS"/>
        <s v="MET MCL15 1738 S WINDSOR ST (860 E)"/>
        <s v="FPIA-G 248581 REPLACE GROUND SLEEVE"/>
        <s v="ATF FP294280  950 E 3200 S"/>
        <s v="FPIA CTN13 RMP REPL BO PL 3545 S 300 E"/>
        <s v="CEN12-FPIA-FP129600-REPLACE POLE"/>
        <s v="FPIA FP#159103 RPL BOPOLE 1916 FOOTHILL"/>
        <s v="RICHARD JENKS, 7162 E CREEK SIDE DR, ACC"/>
        <s v="BRHIANNON KINSEL,6.5 MILES N.RACE TRACK"/>
        <s v="EMERY CO. SCHOOL DIST. GRNR HIGH SCHOOL"/>
        <s v="INT GAS COMPANY 24707 US HWY 89 MONTPEL."/>
        <s v="WOG12 JER 1900W 3297S WEST HAVEN 359001"/>
        <s v="JOHN THURGOOD CKT WHR13"/>
        <s v="MAN11 UTAH STATE WILDLIFE RESOURCES"/>
        <s v="DEWAYNE C KETCHELL 1664 N 1900 W"/>
        <s v="LIN12-FOOD EXPRESS INC, ADDITIONAL LOAD"/>
        <s v="ROCK CRUSHER"/>
        <s v="LANA WALTERS"/>
        <s v="GEN.CONST.&amp; DEV.1611IIE.LN.VW.DR.HIDEOUT"/>
        <s v="KAM 12 / JILL E. LIDELL / 2056 SAMAK PAR"/>
        <s v="KAM 12 / TRINA MILLER / 393 E 1200 S KAM"/>
        <s v="GRASS CREEK RANCHES ASSOCIATION / COA 11"/>
        <s v="SIL12 / UDOT REGION 2 / 5501 KEARNS BLVD"/>
        <s v="FPIA FP 068280/ RPL LEAKING XFMR/ SNY 16"/>
        <s v="FPIA FP 144702 / POLE REPLACEMENT /OKY11"/>
        <s v="PND 21-DEV:WHITE MOUNTAIN INVESTMENT"/>
        <s v="PND 21-LNX: ZACH CLYDE, NEW RESIDENTIAL"/>
        <s v="PND 23-KEITH HESTER, 32 CLIFF LN., BOULD"/>
        <s v="PDS20-3-PH LINE: MIKE OLSEN, IRR PUMP"/>
        <s v="ALBINA YARD LLC:SHOP:4705 N ALBINA AVE"/>
        <s v="JER:C-LINK:NEW ANCHOR:8900 NE VANCOUVER"/>
        <s v="FREMONT APTS 4421 NE - 66 APTS     5P290"/>
        <s v="BILL SHARP 10806 PRESCOTT 6 APTS  5P252"/>
        <s v="DEV:LISAC BROTHS:10 LOTS:106 N WYGANT ST"/>
        <s v="ZEN SANGHA 8500 SISKIYOU 30 UNITS 5P292"/>
        <s v="DEV:FOUNTIAN VILLAGE DEV:522 N THOMPSON"/>
        <s v="HACIENDA- 6706 KILLINGSWORTH 1200A 5P288"/>
        <s v="THE ALLEY LLC 1025 SW STARK UPGRADE SERV"/>
        <s v="CLOUDBURST:400A 208V:2223 N RANDOLPH AVE"/>
        <s v="RIVERPLACE HOTEL 2050 SW RIVER 480-208 V"/>
        <s v="CASTELLANO:3-PH SVC:10708 NE HALSEY"/>
        <s v="AT&amp;T 8850 NE AIRPORT WAY TEMP FOR DRILLS"/>
        <s v="R&amp;R GEN CONST:TEMP SVC:N VANCOUVER"/>
        <s v="ACC:EKKER/RMV ABANDONED TFMRS/RELOCATE"/>
        <s v="MLD13 ONEIDA COUNTY HOSPITAL"/>
        <s v="FPIB FP 069001 RPL POLE DWN12"/>
        <s v="ATF CLF12 RPL BROKEN PL GOOESBERRY RD"/>
        <s v="PNV:5D48 RICHES RD BUTCHER"/>
        <s v="PNV:5D48 ROCK PRODUCTS BARRY GROFF"/>
        <s v="RAW:9H440:INSTALL POLE, 386 MCMIKEN"/>
        <s v="SIN:5H856: CITY REQUESTS 2 LIGHTS MOVED"/>
        <s v="SIN:5H856: CITY REQUESTS POLE REMOVED"/>
        <s v="RAW:5HXXX:KAUPPILA,18 CHEROKEE RD, HOUSE"/>
        <s v="SIN:9HXXX:SINCLAIR ELEMENTARY NEW SERV"/>
        <s v="SIN:9H444: CIG, SERVICE TO RECTIFIER"/>
        <s v="HAN:"/>
        <s v="SCHOW'S INC,6754 1/2 W. OVERLAND DR.,I.F"/>
        <s v="GUN11  WANNER 98 W 600 S"/>
        <s v="GUN 12 OVELEY  955 CYN RD"/>
        <s v="HDN 11 STEVENS"/>
        <s v="SNP 11 TUTTLE"/>
        <s v="STH21  J A FARMS__238 W 4500 N"/>
        <s v="DLT 13  DEWSNUP  4545 S 4000 W"/>
        <s v="CLL11 GONDER PAVANT 230 STATION SERVICE"/>
        <s v="SAL 13 CRANE PIVOT"/>
        <s v="GUN 12 FULLER__300 N 200 W_ MAYFIELD"/>
        <s v="BON:WCM342:ASSOC ENERGY SVCS, RAIL YARD"/>
        <s v="RSB 4U10 MAKE READY WK 01327006.0/129603"/>
        <s v="RSB 4U18 MAKE READY WK 01326006.0/248000"/>
        <s v="RSB 4U18 MAKE READY WK 01326006.0/257900"/>
        <s v="RSB 4U18 MAKE READY WK 01326006.0/257903"/>
        <s v="RSB 4U18 MAKE READY WK 01326006.0/258900"/>
        <s v="DN1 COLLINS NEW HOUSE 900 PINE RIDGE RD"/>
        <s v="DN2 DOUGLAS SERVICES 800 NE STEPHENS"/>
        <s v="RANDY SKIDMORE-RELOCATE J BOX"/>
        <s v="EAH11 CEMI 12 08 09 SMF 1000 E PARADISE"/>
        <s v="NIB13 MOVE POLES  625 N MAIN MILLVILLE"/>
        <s v="NOL 12 TROY OLDHAM WILDERCREST 2 LOTS."/>
        <s v="STAY: 4M117 B CLRNC 0902-338701 SM RD"/>
        <s v="MRRP RMP Medicine Wheel MW (Hilltop Sub)"/>
        <s v="DILLON HURST,4 LOT SUBDV,GRANTSVILLE"/>
        <s v="TOO PCN16 CORDELL WICKSTRAND 1405SKYLINE"/>
        <s v="REED HAYMORE, 481 N OLD LINCOLN HWY,GRNT"/>
        <s v="CHRIS WILLES 465 OLD LINCOLN HWY GRANTSV"/>
        <s v="FDG11 RICK BROUGH 8590 W 24000 N PORTAGE"/>
        <s v="FLD11 WASHAKIE ENERGY 7950 W 24000 N"/>
        <s v="UINTAH COUNTY 235 EAST MAIN ST"/>
        <s v="PSP:5W5:RD WDN:PROSPECT AVE."/>
        <s v="WAITSBURG;5W305;141 ROGERS RD. PRESCOTT"/>
        <s v="DCP: CAR/POLE COLLEGE AVE &amp; SW 6TH CP"/>
        <s v="ATF:4W20 BUR TYSON REPL 2500 PDMNT XFMR"/>
        <s v="RUSHTON:NEW HOME:221 E DAYTON AVE, DAYTN"/>
        <s v="WHITE:SVC. TO SHOP:3388 STATELINE RD."/>
        <s v="NELSON IRRIG:BLDG EXPNSN:AIRPORT RD."/>
        <s v="WOR 4H102: ENDURO, CCU #282"/>
        <s v="WOR 4H102: ENDURO, CCU #283"/>
        <s v="THE 1042: COLTE RUSSELL, 213 LN 7"/>
        <s v="THE 742: DENNIS LEONHARDT, 286 RED LANE"/>
        <s v="TOUCHET:5W124:2012:SWITCHES:AVIAN 2012"/>
        <s v="JOINT USE:TALLER POLE:3507 W BIRCHFIELD"/>
        <s v="ATF:8/27/13:REP DET TRNSFR"/>
        <s v="SERVICEMAN REPLACED B/O SECONDARY CONNE"/>
        <s v="YRK-5G149-4220 ANDERSON GRADE-YREKA DN2"/>
        <s v="061084:SGRLF:RPL &quot;B&quot; POLE:7/14"/>
        <s v="LINE 72 POLE REPLACEMENT"/>
        <s v="WINDBLOWN RANCH-RELOC 69KV-FEEDVILLE/EDW"/>
        <s v="Ninety South-Hale 138kV Reloc (Non RCMS)"/>
        <s v="ELMONTE-SECOND STREET 46 KV ROAD RELOC."/>
        <s v="Port of Arlington System Increase ESSA"/>
        <s v="MILL CRK-WW2-238072/-9/002-609 EVANS ST"/>
      </sharedItems>
    </cacheField>
    <cacheField name="IR" numFmtId="0">
      <sharedItems containsBlank="1"/>
    </cacheField>
    <cacheField name="Investment Reason Description" numFmtId="0">
      <sharedItems/>
    </cacheField>
    <cacheField name="Project_Definition" numFmtId="0">
      <sharedItems/>
    </cacheField>
    <cacheField name="Project Description" numFmtId="0">
      <sharedItems/>
    </cacheField>
    <cacheField name="WBS PCtr" numFmtId="0">
      <sharedItems containsBlank="1"/>
    </cacheField>
    <cacheField name="BU1" numFmtId="0">
      <sharedItems/>
    </cacheField>
    <cacheField name="Function" numFmtId="0">
      <sharedItems/>
    </cacheField>
    <cacheField name="State" numFmtId="0">
      <sharedItems containsBlank="1"/>
    </cacheField>
    <cacheField name="Charge object" numFmtId="0">
      <sharedItems/>
    </cacheField>
    <cacheField name="Description" numFmtId="0">
      <sharedItems/>
    </cacheField>
    <cacheField name="Allocation" numFmtId="0">
      <sharedItems count="7">
        <s v="System"/>
        <s v="OR"/>
        <s v="UT"/>
        <s v="WYP"/>
        <s v="CA"/>
        <s v="IDU"/>
        <s v="WA"/>
      </sharedItems>
    </cacheField>
    <cacheField name="FERC Account" numFmtId="0">
      <sharedItems count="15">
        <s v="5980000"/>
        <s v="5730000"/>
        <s v="5111000"/>
        <s v="9210000"/>
        <s v="9350000"/>
        <s v="5570000"/>
        <s v="5123200"/>
        <s v="5121000"/>
        <s v="5122600"/>
        <s v="5459000"/>
        <s v="5390000"/>
        <s v="9031000"/>
        <s v="5060000"/>
        <s v="5880000"/>
        <s v="5020000"/>
      </sharedItems>
    </cacheField>
    <cacheField name="Location" numFmtId="0">
      <sharedItems count="19">
        <s v="000090"/>
        <s v="000095"/>
        <s v="000108"/>
        <s v="000001"/>
        <s v="000109"/>
        <s v="000111"/>
        <s v="000103"/>
        <s v="000106"/>
        <s v="000110"/>
        <s v="000300"/>
        <s v="000250"/>
        <s v="000252"/>
        <s v="215300"/>
        <s v="218000"/>
        <s v="000282"/>
        <s v="101000"/>
        <s v="005404"/>
        <s v="563000"/>
        <s v="000303"/>
      </sharedItems>
    </cacheField>
    <cacheField name="lookup" numFmtId="49">
      <sharedItems/>
    </cacheField>
    <cacheField name="Factor" numFmtId="0">
      <sharedItems count="10">
        <s v="SNPD"/>
        <s v="OR"/>
        <s v="SG"/>
        <s v="UT"/>
        <s v="WYP"/>
        <s v="CA"/>
        <s v="IDU"/>
        <s v="WA"/>
        <s v="SO"/>
        <s v="CN"/>
      </sharedItems>
    </cacheField>
    <cacheField name="UT allocated" numFmtId="0">
      <sharedItems containsSemiMixedTypes="0" containsString="0" containsNumber="1" minValue="-871286.16371256975" maxValue="871286.16371256975"/>
    </cacheField>
    <cacheField name="UT %" numFmtId="164">
      <sharedItems containsSemiMixedTypes="0" containsString="0" containsNumber="1" minValue="0" maxValue="1" count="10">
        <n v="0.48317341591839369"/>
        <n v="0"/>
        <n v="0.4262831716003761"/>
        <n v="1"/>
        <n v="0.4247028503779125"/>
        <n v="0.461289372337361"/>
        <n v="0.47413734902228793" u="1"/>
        <n v="0.42470292934049808" u="1"/>
        <n v="0.41468391516358688" u="1"/>
        <n v="0.4163727226383380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58">
  <r>
    <s v="123310075"/>
    <s v="CP AA M220"/>
    <s v="SA"/>
    <d v="2012-07-31T00:00:00"/>
    <x v="0"/>
    <n v="7"/>
    <x v="0"/>
    <s v="41"/>
    <m/>
    <n v="43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20776.45688449093"/>
    <x v="0"/>
  </r>
  <r>
    <s v="123310075"/>
    <s v="CP AA M220"/>
    <s v="SA"/>
    <d v="2012-07-31T00:00:00"/>
    <x v="0"/>
    <n v="7"/>
    <x v="0"/>
    <s v="51"/>
    <m/>
    <n v="-1110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-53632.2491669417"/>
    <x v="0"/>
  </r>
  <r>
    <s v="123265560"/>
    <s v=""/>
    <s v="ST"/>
    <d v="2012-07-31T00:00:00"/>
    <x v="0"/>
    <n v="7"/>
    <x v="0"/>
    <s v="70"/>
    <s v="336"/>
    <n v="190.32"/>
    <s v="WBS DALB/2012/C/DM9/5631892"/>
    <x v="1"/>
    <x v="1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255487"/>
    <s v=""/>
    <s v="ST"/>
    <d v="2012-07-31T00:00:00"/>
    <x v="0"/>
    <n v="7"/>
    <x v="0"/>
    <s v="70"/>
    <s v="336"/>
    <n v="823.59"/>
    <s v="WBS DALB/2012/C/DM9/5641771"/>
    <x v="2"/>
    <x v="2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265554"/>
    <s v=""/>
    <s v="ST"/>
    <d v="2012-07-31T00:00:00"/>
    <x v="0"/>
    <n v="7"/>
    <x v="0"/>
    <s v="70"/>
    <s v="336"/>
    <n v="126.88"/>
    <s v="WBS DALB/2012/C/DN1/5627174"/>
    <x v="3"/>
    <x v="3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265557"/>
    <s v=""/>
    <s v="ST"/>
    <d v="2012-07-31T00:00:00"/>
    <x v="0"/>
    <n v="7"/>
    <x v="0"/>
    <s v="70"/>
    <s v="336"/>
    <n v="317.2"/>
    <s v="WBS DALB/2012/C/DN1/5630716"/>
    <x v="4"/>
    <x v="4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255499"/>
    <s v=""/>
    <s v="ST"/>
    <d v="2012-07-31T00:00:00"/>
    <x v="0"/>
    <n v="7"/>
    <x v="0"/>
    <s v="70"/>
    <s v="336"/>
    <n v="376.4"/>
    <s v="WBS DALB/2012/C/DN4/5665768"/>
    <x v="5"/>
    <x v="5"/>
    <s v="N4"/>
    <s v="N4--New Revenue/Connection - Irrigation"/>
    <s v="DORE/2012/C/DN4"/>
    <s v="Oregon - New Revenue - Irrigation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265566"/>
    <s v=""/>
    <s v="ST"/>
    <d v="2012-07-31T00:00:00"/>
    <x v="0"/>
    <n v="7"/>
    <x v="0"/>
    <s v="70"/>
    <s v="336"/>
    <n v="317.2"/>
    <s v="WBS DALB/2012/C/DN6/5637383"/>
    <x v="6"/>
    <x v="6"/>
    <s v="N6"/>
    <s v="New Revenue/Connection - Street Light &amp; Other"/>
    <s v="DORE/2012/C/DN6"/>
    <s v="Oregon - New Revenue - St Light &amp; Other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266913"/>
    <s v=""/>
    <s v="ST"/>
    <d v="2012-07-31T00:00:00"/>
    <x v="0"/>
    <n v="7"/>
    <x v="0"/>
    <s v="70"/>
    <s v="336"/>
    <n v="1025.8399999999999"/>
    <s v="WBS DALB/2012/C/DN9/5669224"/>
    <x v="7"/>
    <x v="7"/>
    <s v="N9"/>
    <s v="New Revenue/System Reinforcement - Subtransmis"/>
    <s v="DORE/2012/C/DN9"/>
    <s v="Oregon - New Revenue-SubTrans Reinforce"/>
    <s v="1106"/>
    <s v="PP"/>
    <s v="T"/>
    <s v="OR"/>
    <s v="ORD 229737"/>
    <s v="PP CWIP Writeoffs - Transmission"/>
    <x v="0"/>
    <x v="1"/>
    <x v="3"/>
    <s v="5730000000001"/>
    <x v="2"/>
    <n v="437.29832875452979"/>
    <x v="2"/>
  </r>
  <r>
    <s v="123285990"/>
    <s v=""/>
    <s v="ST"/>
    <d v="2012-07-31T00:00:00"/>
    <x v="0"/>
    <n v="7"/>
    <x v="0"/>
    <s v="70"/>
    <s v="336"/>
    <n v="2106.2600000000002"/>
    <s v="WBS DALB/2012/D/DNY/5651550"/>
    <x v="8"/>
    <x v="8"/>
    <s v="NY"/>
    <s v="Temporary Line Extension &lt; 1 Year"/>
    <s v="DORE/2012/D/DNY"/>
    <s v="Oregon-Temp Line Extension &lt; 1Yr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011248"/>
    <s v=""/>
    <s v="ST"/>
    <d v="2012-06-30T00:00:00"/>
    <x v="0"/>
    <n v="7"/>
    <x v="0"/>
    <s v="75"/>
    <s v="331"/>
    <n v="-0.1"/>
    <s v="WBS DAME/2011/C/DM1/5515757"/>
    <x v="9"/>
    <x v="9"/>
    <s v="M1"/>
    <s v="Mandated - Road Relocations"/>
    <s v="DUTH/2011/C/DM1"/>
    <s v="Utah - Mandated Highway Relocations"/>
    <s v="1130"/>
    <s v="RMP"/>
    <s v="D"/>
    <s v="UT"/>
    <s v="ORD 229715"/>
    <s v="RMP CWIP Writeoffs - Distrib UTAH"/>
    <x v="2"/>
    <x v="0"/>
    <x v="4"/>
    <s v="5980000000109"/>
    <x v="3"/>
    <n v="-0.1"/>
    <x v="3"/>
  </r>
  <r>
    <s v="123011248"/>
    <s v=""/>
    <s v="ST"/>
    <d v="2012-06-30T00:00:00"/>
    <x v="0"/>
    <n v="7"/>
    <x v="0"/>
    <s v="75"/>
    <s v="336"/>
    <n v="-932"/>
    <s v="WBS DAME/2011/C/DM1/5515757"/>
    <x v="9"/>
    <x v="9"/>
    <s v="M1"/>
    <s v="Mandated - Road Relocations"/>
    <s v="DUTH/2011/C/DM1"/>
    <s v="Utah - Mandated Highway Relocations"/>
    <s v="1130"/>
    <s v="RMP"/>
    <s v="D"/>
    <s v="UT"/>
    <s v="ORD 229715"/>
    <s v="RMP CWIP Writeoffs - Distrib UTAH"/>
    <x v="2"/>
    <x v="0"/>
    <x v="4"/>
    <s v="5980000000109"/>
    <x v="3"/>
    <n v="-932"/>
    <x v="3"/>
  </r>
  <r>
    <s v="123268742"/>
    <s v=""/>
    <s v="ST"/>
    <d v="2012-07-31T00:00:00"/>
    <x v="0"/>
    <n v="7"/>
    <x v="0"/>
    <s v="70"/>
    <s v="336"/>
    <n v="6457.05"/>
    <s v="WBS DAME/2011/C/DN2/5568320"/>
    <x v="10"/>
    <x v="10"/>
    <s v="N2"/>
    <s v="N2--New Revenue/Connection - Commercial"/>
    <s v="DUTH/2011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6457.05"/>
    <x v="3"/>
  </r>
  <r>
    <s v="123265595"/>
    <s v=""/>
    <s v="ST"/>
    <d v="2012-07-31T00:00:00"/>
    <x v="0"/>
    <n v="7"/>
    <x v="0"/>
    <s v="70"/>
    <s v="331"/>
    <n v="597.62"/>
    <s v="WBS DAME/2011/C/DN6/5612940"/>
    <x v="11"/>
    <x v="11"/>
    <s v="N6"/>
    <s v="New Revenue/Connection - Street Light &amp; Other"/>
    <s v="DUTH/2011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597.62"/>
    <x v="3"/>
  </r>
  <r>
    <s v="123256035"/>
    <s v=""/>
    <s v="ST"/>
    <d v="2012-07-31T00:00:00"/>
    <x v="0"/>
    <n v="7"/>
    <x v="0"/>
    <s v="70"/>
    <s v="336"/>
    <n v="687.77"/>
    <s v="WBS DAME/2012/C/DM6/5669163"/>
    <x v="12"/>
    <x v="12"/>
    <s v="M6"/>
    <s v="Mandated - Joint Use"/>
    <s v="DUTH/2012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687.77"/>
    <x v="3"/>
  </r>
  <r>
    <s v="123256038"/>
    <s v=""/>
    <s v="ST"/>
    <d v="2012-07-31T00:00:00"/>
    <x v="0"/>
    <n v="7"/>
    <x v="0"/>
    <s v="70"/>
    <s v="336"/>
    <n v="425.88"/>
    <s v="WBS DAME/2012/C/DM6/5669164"/>
    <x v="13"/>
    <x v="13"/>
    <s v="M6"/>
    <s v="Mandated - Joint Use"/>
    <s v="DUTH/2012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425.88"/>
    <x v="3"/>
  </r>
  <r>
    <s v="123256093"/>
    <s v=""/>
    <s v="ST"/>
    <d v="2012-07-31T00:00:00"/>
    <x v="0"/>
    <n v="7"/>
    <x v="0"/>
    <s v="70"/>
    <s v="336"/>
    <n v="397.26"/>
    <s v="WBS DAME/2012/C/DN1/5643635"/>
    <x v="14"/>
    <x v="14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397.26"/>
    <x v="3"/>
  </r>
  <r>
    <s v="123256044"/>
    <s v=""/>
    <s v="ST"/>
    <d v="2012-07-31T00:00:00"/>
    <x v="0"/>
    <n v="7"/>
    <x v="0"/>
    <s v="70"/>
    <s v="336"/>
    <n v="824.25"/>
    <s v="WBS DAME/2012/C/DN2/5637916"/>
    <x v="15"/>
    <x v="15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824.25"/>
    <x v="3"/>
  </r>
  <r>
    <s v="123278309"/>
    <s v=""/>
    <s v="ST"/>
    <d v="2012-07-31T00:00:00"/>
    <x v="0"/>
    <n v="7"/>
    <x v="0"/>
    <s v="70"/>
    <s v="336"/>
    <n v="1006.3"/>
    <s v="WBS DAME/2012/C/DN3/5626299"/>
    <x v="16"/>
    <x v="16"/>
    <s v="N3"/>
    <s v="N3--New Revenue/Connection - Industrial"/>
    <s v="DUTH/2012/C/DN3"/>
    <s v="Utah - New Revenue - Industrial"/>
    <s v="1130"/>
    <s v="RMP"/>
    <s v="D"/>
    <s v="UT"/>
    <s v="ORD 229715"/>
    <s v="RMP CWIP Writeoffs - Distrib UTAH"/>
    <x v="2"/>
    <x v="0"/>
    <x v="4"/>
    <s v="5980000000109"/>
    <x v="3"/>
    <n v="1006.3"/>
    <x v="3"/>
  </r>
  <r>
    <s v="123278721"/>
    <s v=""/>
    <s v="ST"/>
    <d v="2012-07-31T00:00:00"/>
    <x v="0"/>
    <n v="7"/>
    <x v="0"/>
    <s v="70"/>
    <s v="336"/>
    <n v="235.94"/>
    <s v="WBS DAME/2012/C/DN7/5683946"/>
    <x v="17"/>
    <x v="17"/>
    <s v="N7"/>
    <s v="New Revenue/System Reinforcement - Feeder"/>
    <s v="DUTH/2012/C/DN7"/>
    <s v="Utah - New Revenue - Feeder Reinforce"/>
    <s v="1130"/>
    <s v="RMP"/>
    <s v="D"/>
    <s v="UT"/>
    <s v="ORD 229715"/>
    <s v="RMP CWIP Writeoffs - Distrib UTAH"/>
    <x v="2"/>
    <x v="0"/>
    <x v="4"/>
    <s v="5980000000109"/>
    <x v="3"/>
    <n v="235.94"/>
    <x v="3"/>
  </r>
  <r>
    <s v="123278746"/>
    <s v=""/>
    <s v="ST"/>
    <d v="2012-07-31T00:00:00"/>
    <x v="0"/>
    <n v="7"/>
    <x v="0"/>
    <s v="70"/>
    <s v="336"/>
    <n v="1641.05"/>
    <s v="WBS DCAS/2012/C/DM7/5650393"/>
    <x v="18"/>
    <x v="18"/>
    <s v="M7"/>
    <s v="Mandated - Code Compliance"/>
    <s v="DWYO/2012/C/DM7"/>
    <s v="Wyoming - Mandated - Code Compliance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256072"/>
    <s v=""/>
    <s v="ST"/>
    <d v="2012-07-31T00:00:00"/>
    <x v="0"/>
    <n v="7"/>
    <x v="0"/>
    <s v="70"/>
    <s v="336"/>
    <n v="334.47"/>
    <s v="WBS DCAS/2012/C/DM7/5679818"/>
    <x v="19"/>
    <x v="19"/>
    <s v="M7"/>
    <s v="Mandated - Code Compliance"/>
    <s v="DWYO/2012/C/DM7"/>
    <s v="Wyoming - Mandated - Code Compliance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278843"/>
    <s v=""/>
    <s v="ST"/>
    <d v="2012-07-31T00:00:00"/>
    <x v="0"/>
    <n v="7"/>
    <x v="0"/>
    <s v="70"/>
    <s v="336"/>
    <n v="516.69000000000005"/>
    <s v="WBS DCAS/2012/C/DN1/5663814"/>
    <x v="20"/>
    <x v="20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278728"/>
    <s v=""/>
    <s v="ST"/>
    <d v="2012-07-31T00:00:00"/>
    <x v="0"/>
    <n v="7"/>
    <x v="0"/>
    <s v="70"/>
    <s v="336"/>
    <n v="820.53"/>
    <s v="WBS DCAS/2012/C/DN2/5624728"/>
    <x v="21"/>
    <x v="21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278756"/>
    <s v=""/>
    <s v="ST"/>
    <d v="2012-07-31T00:00:00"/>
    <x v="0"/>
    <n v="7"/>
    <x v="0"/>
    <s v="70"/>
    <s v="336"/>
    <n v="1367.55"/>
    <s v="WBS DCAS/2012/C/DN2/5631662"/>
    <x v="22"/>
    <x v="22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278759"/>
    <s v=""/>
    <s v="ST"/>
    <d v="2012-07-31T00:00:00"/>
    <x v="0"/>
    <n v="7"/>
    <x v="0"/>
    <s v="70"/>
    <s v="336"/>
    <n v="2598.33"/>
    <s v="WBS DCAS/2012/C/DN2/5634277"/>
    <x v="23"/>
    <x v="23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278740"/>
    <s v=""/>
    <s v="ST"/>
    <d v="2012-07-31T00:00:00"/>
    <x v="0"/>
    <n v="7"/>
    <x v="0"/>
    <s v="70"/>
    <s v="336"/>
    <n v="683.77"/>
    <s v="WBS DCAS/2012/C/DN3/5648441"/>
    <x v="24"/>
    <x v="24"/>
    <s v="N3"/>
    <s v="N3--New Revenue/Connection - Industrial"/>
    <s v="DWYO/2012/C/DN3"/>
    <s v="Wyoming - New Revenue - Industr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278725"/>
    <s v=""/>
    <s v="ST"/>
    <d v="2012-07-31T00:00:00"/>
    <x v="0"/>
    <n v="7"/>
    <x v="0"/>
    <s v="70"/>
    <s v="336"/>
    <n v="957.28"/>
    <s v="WBS DCAS/2012/C/DN4/5616276"/>
    <x v="25"/>
    <x v="25"/>
    <s v="N4"/>
    <s v="N4--New Revenue/Connection - Irrigation"/>
    <s v="DWYO/2012/C/DN4"/>
    <s v="Wyoming - New Revenue - Irrigation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278774"/>
    <s v=""/>
    <s v="ST"/>
    <d v="2012-07-31T00:00:00"/>
    <x v="0"/>
    <n v="7"/>
    <x v="0"/>
    <s v="70"/>
    <s v="336"/>
    <n v="820.53"/>
    <s v="WBS DCAS/2012/C/DN4/5643616"/>
    <x v="26"/>
    <x v="26"/>
    <s v="N4"/>
    <s v="N4--New Revenue/Connection - Irrigation"/>
    <s v="DWYO/2012/C/DN4"/>
    <s v="Wyoming - New Revenue - Irrigation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265589"/>
    <s v=""/>
    <s v="ST"/>
    <d v="2012-07-31T00:00:00"/>
    <x v="0"/>
    <n v="7"/>
    <x v="0"/>
    <s v="70"/>
    <s v="336"/>
    <n v="111.49"/>
    <s v="WBS DCAS/2012/D/DNY/5667498"/>
    <x v="27"/>
    <x v="27"/>
    <s v="NY"/>
    <s v="Temporary Line Extension &lt; 1 Year"/>
    <s v="DWYO/2012/D/DNY"/>
    <s v="Wyoming-Temp Line Extension &lt;1Yr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278306"/>
    <s v=""/>
    <s v="ST"/>
    <d v="2012-07-31T00:00:00"/>
    <x v="0"/>
    <n v="7"/>
    <x v="0"/>
    <s v="70"/>
    <s v="331"/>
    <n v="689.31"/>
    <s v="WBS DCED/2011/C/DM9/5602958"/>
    <x v="28"/>
    <x v="28"/>
    <s v="M9"/>
    <s v="Mandated - Public Accommodations &amp; Other"/>
    <s v="DUTH/2011/C/DM9"/>
    <s v="Utah - Public Accomodations"/>
    <s v="1139"/>
    <s v="RMP"/>
    <s v="D"/>
    <s v="UT"/>
    <s v="ORD 229715"/>
    <s v="RMP CWIP Writeoffs - Distrib UTAH"/>
    <x v="2"/>
    <x v="0"/>
    <x v="4"/>
    <s v="5980000000109"/>
    <x v="3"/>
    <n v="689.31"/>
    <x v="3"/>
  </r>
  <r>
    <s v="123278306"/>
    <s v=""/>
    <s v="ST"/>
    <d v="2012-07-31T00:00:00"/>
    <x v="0"/>
    <n v="7"/>
    <x v="0"/>
    <s v="70"/>
    <s v="336"/>
    <n v="246.37"/>
    <s v="WBS DCED/2011/C/DM9/5602958"/>
    <x v="28"/>
    <x v="28"/>
    <s v="M9"/>
    <s v="Mandated - Public Accommodations &amp; Other"/>
    <s v="DUTH/2011/C/DM9"/>
    <s v="Utah - Public Accomodations"/>
    <s v="1139"/>
    <s v="RMP"/>
    <s v="D"/>
    <s v="UT"/>
    <s v="ORD 229715"/>
    <s v="RMP CWIP Writeoffs - Distrib UTAH"/>
    <x v="2"/>
    <x v="0"/>
    <x v="4"/>
    <s v="5980000000109"/>
    <x v="3"/>
    <n v="246.37"/>
    <x v="3"/>
  </r>
  <r>
    <s v="123256047"/>
    <s v=""/>
    <s v="ST"/>
    <d v="2012-07-31T00:00:00"/>
    <x v="0"/>
    <n v="7"/>
    <x v="0"/>
    <s v="70"/>
    <s v="336"/>
    <n v="888.13"/>
    <s v="WBS DCOT/2012/C/DRK/5649286"/>
    <x v="29"/>
    <x v="29"/>
    <s v="RK"/>
    <s v="Asset Removal"/>
    <s v="DORE/2012/C/DRK"/>
    <s v="Oregon - Distribution Asset Removal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3265598"/>
    <s v=""/>
    <s v="ST"/>
    <d v="2012-07-31T00:00:00"/>
    <x v="0"/>
    <n v="7"/>
    <x v="0"/>
    <s v="70"/>
    <s v="336"/>
    <n v="380.34"/>
    <s v="WBS DCRE/2012/C/DM9/5645192"/>
    <x v="30"/>
    <x v="30"/>
    <s v="M9"/>
    <s v="Mandated - Public Accommodations &amp; Other"/>
    <s v="DCAL/2012/C/DM9"/>
    <s v="California - Public Accomodations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3256065"/>
    <s v=""/>
    <s v="ST"/>
    <d v="2012-07-31T00:00:00"/>
    <x v="0"/>
    <n v="7"/>
    <x v="0"/>
    <s v="70"/>
    <s v="336"/>
    <n v="380.63"/>
    <s v="WBS DCRE/2012/C/DRK/5631117"/>
    <x v="31"/>
    <x v="31"/>
    <s v="RK"/>
    <s v="Asset Removal"/>
    <s v="DCAL/2012/C/DRK"/>
    <s v="Calif.- Distribution Asset Removal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3256026"/>
    <s v=""/>
    <s v="ST"/>
    <d v="2012-07-31T00:00:00"/>
    <x v="0"/>
    <n v="7"/>
    <x v="0"/>
    <s v="70"/>
    <s v="336"/>
    <n v="439.13"/>
    <s v="WBS DDAL/2012/C/DN1/5673669"/>
    <x v="32"/>
    <x v="32"/>
    <s v="N1"/>
    <s v="N1--New Revenue/Connection -  Residential"/>
    <s v="DORE/2012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278712"/>
    <s v=""/>
    <s v="ST"/>
    <d v="2012-07-31T00:00:00"/>
    <x v="0"/>
    <n v="7"/>
    <x v="0"/>
    <s v="70"/>
    <s v="336"/>
    <n v="478.65"/>
    <s v="WBS DEVA/2012/C/DM9/5628763"/>
    <x v="33"/>
    <x v="33"/>
    <s v="M9"/>
    <s v="Mandated - Public Accommodations &amp; Other"/>
    <s v="DWYO/2012/C/DM9"/>
    <s v="Wyoming - Public Accomodations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278720"/>
    <s v=""/>
    <s v="ST"/>
    <d v="2012-07-31T00:00:00"/>
    <x v="0"/>
    <n v="7"/>
    <x v="0"/>
    <s v="70"/>
    <s v="336"/>
    <n v="726.32"/>
    <s v="WBS DEVA/2012/C/DN4/5658689"/>
    <x v="34"/>
    <x v="34"/>
    <s v="N4"/>
    <s v="N4--New Revenue/Connection - Irrigation"/>
    <s v="DWYO/2012/C/DN4"/>
    <s v="Wyoming - New Revenue - Irrigation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013358"/>
    <s v=""/>
    <s v="ST"/>
    <d v="2012-06-30T00:00:00"/>
    <x v="0"/>
    <n v="7"/>
    <x v="0"/>
    <s v="70"/>
    <s v="336"/>
    <n v="3.37"/>
    <s v="WBS DGRA/2012/C/DN1/5633307"/>
    <x v="35"/>
    <x v="35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265607"/>
    <s v=""/>
    <s v="ST"/>
    <d v="2012-07-31T00:00:00"/>
    <x v="0"/>
    <n v="7"/>
    <x v="0"/>
    <s v="70"/>
    <s v="336"/>
    <n v="190.32"/>
    <s v="WBS DGRA/2012/C/DN2/5651930"/>
    <x v="36"/>
    <x v="36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278762"/>
    <s v=""/>
    <s v="ST"/>
    <d v="2012-07-31T00:00:00"/>
    <x v="0"/>
    <n v="7"/>
    <x v="0"/>
    <s v="70"/>
    <s v="336"/>
    <n v="317.2"/>
    <s v="WBS DGRA/2012/C/DRC/5638413"/>
    <x v="37"/>
    <x v="37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278749"/>
    <s v=""/>
    <s v="ST"/>
    <d v="2012-07-31T00:00:00"/>
    <x v="0"/>
    <n v="7"/>
    <x v="0"/>
    <s v="70"/>
    <s v="336"/>
    <n v="250.93"/>
    <s v="WBS DGRA/2012/C/DRD/5674049"/>
    <x v="38"/>
    <x v="38"/>
    <s v="RD"/>
    <s v="Replace - Overhead Distribution Lines - Other"/>
    <s v="DORE/2012/C/DRD"/>
    <s v="Oregon-Replace-Overhead Dist. Lines/othr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286005"/>
    <s v=""/>
    <s v="ST"/>
    <d v="2012-07-31T00:00:00"/>
    <x v="0"/>
    <n v="7"/>
    <x v="0"/>
    <s v="70"/>
    <s v="331"/>
    <n v="21329.360000000001"/>
    <s v="WBS DJOR/2011/C/DM9/5585669"/>
    <x v="39"/>
    <x v="39"/>
    <s v="M9"/>
    <s v="Mandated - Public Accommodations &amp; Other"/>
    <s v="DUTH/2011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1329.360000000001"/>
    <x v="3"/>
  </r>
  <r>
    <s v="123286005"/>
    <s v=""/>
    <s v="ST"/>
    <d v="2012-07-31T00:00:00"/>
    <x v="0"/>
    <n v="7"/>
    <x v="0"/>
    <s v="70"/>
    <s v="336"/>
    <n v="19141.07"/>
    <s v="WBS DJOR/2011/C/DM9/5585669"/>
    <x v="39"/>
    <x v="39"/>
    <s v="M9"/>
    <s v="Mandated - Public Accommodations &amp; Other"/>
    <s v="DUTH/2011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9141.07"/>
    <x v="3"/>
  </r>
  <r>
    <s v="123242754"/>
    <s v=""/>
    <s v="ST"/>
    <d v="2012-07-31T00:00:00"/>
    <x v="0"/>
    <n v="7"/>
    <x v="0"/>
    <s v="70"/>
    <s v="336"/>
    <n v="787.76"/>
    <s v="WBS DJOR/2011/C/DRB/5621026"/>
    <x v="40"/>
    <x v="40"/>
    <s v="RB"/>
    <s v="Replace - Underground - Vaults &amp; Equipment"/>
    <s v="DUTH/2011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787.76"/>
    <x v="3"/>
  </r>
  <r>
    <s v="123265529"/>
    <s v=""/>
    <s v="ST"/>
    <d v="2012-07-31T00:00:00"/>
    <x v="0"/>
    <n v="7"/>
    <x v="0"/>
    <s v="70"/>
    <s v="331"/>
    <n v="4485.49"/>
    <s v="WBS DJOR/2012/C/DN2/5603147"/>
    <x v="41"/>
    <x v="41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4485.49"/>
    <x v="3"/>
  </r>
  <r>
    <s v="123256117"/>
    <s v=""/>
    <s v="ST"/>
    <d v="2012-07-31T00:00:00"/>
    <x v="0"/>
    <n v="7"/>
    <x v="0"/>
    <s v="70"/>
    <s v="331"/>
    <n v="478.1"/>
    <s v="WBS DJOR/2012/C/DN2/5617269"/>
    <x v="42"/>
    <x v="42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478.1"/>
    <x v="3"/>
  </r>
  <r>
    <s v="123265563"/>
    <s v=""/>
    <s v="ST"/>
    <d v="2012-07-31T00:00:00"/>
    <x v="0"/>
    <n v="7"/>
    <x v="0"/>
    <s v="70"/>
    <s v="336"/>
    <n v="390.9"/>
    <s v="WBS DJOR/2012/C/DN2/5637048"/>
    <x v="43"/>
    <x v="43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90.9"/>
    <x v="3"/>
  </r>
  <r>
    <s v="123278771"/>
    <s v=""/>
    <s v="ST"/>
    <d v="2012-07-31T00:00:00"/>
    <x v="0"/>
    <n v="7"/>
    <x v="0"/>
    <s v="70"/>
    <s v="336"/>
    <n v="716.65"/>
    <s v="WBS DJOR/2012/C/DRB/5637647"/>
    <x v="44"/>
    <x v="44"/>
    <s v="RB"/>
    <s v="Replace - Underground - Vaults &amp; Equipment"/>
    <s v="DUTH/2012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716.65"/>
    <x v="3"/>
  </r>
  <r>
    <s v="123256050"/>
    <s v=""/>
    <s v="ST"/>
    <d v="2012-07-31T00:00:00"/>
    <x v="0"/>
    <n v="7"/>
    <x v="0"/>
    <s v="70"/>
    <s v="336"/>
    <n v="13.14"/>
    <s v="WBS DJOR/2012/C/DRB/5662837"/>
    <x v="45"/>
    <x v="45"/>
    <s v="RB"/>
    <s v="Replace - Underground - Vaults &amp; Equipment"/>
    <s v="DUTH/2012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13.14"/>
    <x v="3"/>
  </r>
  <r>
    <s v="123278776"/>
    <s v=""/>
    <s v="ST"/>
    <d v="2012-07-31T00:00:00"/>
    <x v="0"/>
    <n v="7"/>
    <x v="0"/>
    <s v="70"/>
    <s v="336"/>
    <n v="752.08"/>
    <s v="WBS DJOR/2012/C/DRB/5672582"/>
    <x v="46"/>
    <x v="46"/>
    <s v="RB"/>
    <s v="Replace - Underground - Vaults &amp; Equipment"/>
    <s v="DUTH/2012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752.08"/>
    <x v="3"/>
  </r>
  <r>
    <s v="123278777"/>
    <s v=""/>
    <s v="ST"/>
    <d v="2012-07-31T00:00:00"/>
    <x v="0"/>
    <n v="7"/>
    <x v="0"/>
    <s v="70"/>
    <s v="336"/>
    <n v="644.64"/>
    <s v="WBS DJOR/2012/C/DRB/5673006"/>
    <x v="47"/>
    <x v="47"/>
    <s v="RB"/>
    <s v="Replace - Underground - Vaults &amp; Equipment"/>
    <s v="DUTH/2012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644.64"/>
    <x v="3"/>
  </r>
  <r>
    <s v="123256014"/>
    <s v=""/>
    <s v="ST"/>
    <d v="2012-07-31T00:00:00"/>
    <x v="0"/>
    <n v="7"/>
    <x v="0"/>
    <s v="70"/>
    <s v="331"/>
    <n v="417.87"/>
    <s v="WBS DKEM/2011/C/DN2/5589059"/>
    <x v="48"/>
    <x v="48"/>
    <s v="N2"/>
    <s v="N2--New Revenue/Connection - Commercial"/>
    <s v="DWYO/2011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256017"/>
    <s v=""/>
    <s v="ST"/>
    <d v="2012-07-31T00:00:00"/>
    <x v="0"/>
    <n v="7"/>
    <x v="0"/>
    <s v="70"/>
    <s v="331"/>
    <n v="417.87"/>
    <s v="WBS DKEM/2011/C/DN2/5602045"/>
    <x v="49"/>
    <x v="49"/>
    <s v="N2"/>
    <s v="N2--New Revenue/Connection - Commercial"/>
    <s v="DWYO/2011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265544"/>
    <s v=""/>
    <s v="ST"/>
    <d v="2012-07-31T00:00:00"/>
    <x v="0"/>
    <n v="7"/>
    <x v="0"/>
    <s v="70"/>
    <s v="336"/>
    <n v="4326.75"/>
    <s v="WBS DKFC/2012/C/DM9/5668244"/>
    <x v="50"/>
    <x v="50"/>
    <s v="M9"/>
    <s v="Mandated - Public Accommodations &amp; Other"/>
    <s v="DCAL/2012/C/DM9"/>
    <s v="California - Public Accomodations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3287816"/>
    <s v=""/>
    <s v="ST"/>
    <d v="2012-07-31T00:00:00"/>
    <x v="0"/>
    <n v="7"/>
    <x v="0"/>
    <s v="75"/>
    <s v="331"/>
    <n v="-2187.83"/>
    <s v="WBS DKLA/2008/C/003/10036122"/>
    <x v="51"/>
    <x v="51"/>
    <s v="N3"/>
    <s v="N3--New Revenue/Connection - Industrial"/>
    <s v="DKLA/2008/C/003"/>
    <s v="K Falls Dist Chiloquin Crater Lk Water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287816"/>
    <s v=""/>
    <s v="ST"/>
    <d v="2012-07-31T00:00:00"/>
    <x v="0"/>
    <n v="7"/>
    <x v="0"/>
    <s v="75"/>
    <s v="336"/>
    <n v="-3.1"/>
    <s v="WBS DKLA/2008/C/003/10036122"/>
    <x v="51"/>
    <x v="51"/>
    <s v="N3"/>
    <s v="N3--New Revenue/Connection - Industrial"/>
    <s v="DKLA/2008/C/003"/>
    <s v="K Falls Dist Chiloquin Crater Lk Water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256096"/>
    <s v=""/>
    <s v="ST"/>
    <d v="2012-07-31T00:00:00"/>
    <x v="0"/>
    <n v="7"/>
    <x v="0"/>
    <s v="70"/>
    <s v="336"/>
    <n v="253.19"/>
    <s v="WBS DKLA/2012/C/DM7/5659081"/>
    <x v="52"/>
    <x v="52"/>
    <s v="M7"/>
    <s v="Mandated - Code Compliance"/>
    <s v="DORE/2012/C/DM7"/>
    <s v="Oregon - Mandated - Code Compliance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278722"/>
    <s v=""/>
    <s v="ST"/>
    <d v="2012-07-31T00:00:00"/>
    <x v="0"/>
    <n v="7"/>
    <x v="0"/>
    <s v="70"/>
    <s v="336"/>
    <n v="339.09"/>
    <s v="WBS DKLA/2012/C/DRC/5684181"/>
    <x v="53"/>
    <x v="53"/>
    <s v="RC"/>
    <s v="Replace - Overhead Distribution Lines - Poles"/>
    <s v="DORE/2012/C/DRC"/>
    <s v="Oregon - Replace OH Dist Lines - Poles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278731"/>
    <s v=""/>
    <s v="ST"/>
    <d v="2012-07-31T00:00:00"/>
    <x v="0"/>
    <n v="7"/>
    <x v="0"/>
    <s v="70"/>
    <s v="336"/>
    <n v="7883.14"/>
    <s v="WBS DLAY/2012/C/DN7/5629851"/>
    <x v="54"/>
    <x v="54"/>
    <s v="N7"/>
    <s v="New Revenue/System Reinforcement - Feeder"/>
    <s v="DUTH/2012/C/DN7"/>
    <s v="Utah - New Revenue - Feeder Reinforce"/>
    <s v="1176"/>
    <s v="RMP"/>
    <s v="D"/>
    <s v="UT"/>
    <s v="ORD 229715"/>
    <s v="RMP CWIP Writeoffs - Distrib UTAH"/>
    <x v="2"/>
    <x v="0"/>
    <x v="4"/>
    <s v="5980000000109"/>
    <x v="3"/>
    <n v="7883.14"/>
    <x v="3"/>
  </r>
  <r>
    <s v="123265532"/>
    <s v=""/>
    <s v="ST"/>
    <d v="2012-07-31T00:00:00"/>
    <x v="0"/>
    <n v="7"/>
    <x v="0"/>
    <s v="70"/>
    <s v="336"/>
    <n v="3062.17"/>
    <s v="WBS DLIN/2012/C/DN2/5628973"/>
    <x v="55"/>
    <x v="55"/>
    <s v="N2"/>
    <s v="N2--New Revenue/Connection - Commercial"/>
    <s v="DORE/2012/C/DN2"/>
    <s v="Oregon - New Revenue - Commerc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256123"/>
    <s v=""/>
    <s v="ST"/>
    <d v="2012-07-31T00:00:00"/>
    <x v="0"/>
    <n v="7"/>
    <x v="0"/>
    <s v="70"/>
    <s v="336"/>
    <n v="461.94"/>
    <s v="WBS DLIN/2012/C/DN2/5651841"/>
    <x v="56"/>
    <x v="56"/>
    <s v="N2"/>
    <s v="N2--New Revenue/Connection - Commercial"/>
    <s v="DORE/2012/C/DN2"/>
    <s v="Oregon - New Revenue - Commerc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272502"/>
    <s v=""/>
    <s v="ST"/>
    <d v="2012-07-31T00:00:00"/>
    <x v="0"/>
    <n v="7"/>
    <x v="0"/>
    <s v="75"/>
    <s v="331"/>
    <n v="-1227.8800000000001"/>
    <s v="WBS DMAD/2012/C/DN6/5615367"/>
    <x v="57"/>
    <x v="57"/>
    <s v="N6"/>
    <s v="New Revenue/Connection - Street Light &amp; Other"/>
    <s v="DORE/2012/C/DN6"/>
    <s v="Oregon - New Revenue - St Light &amp; Other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3014006"/>
    <s v=""/>
    <s v="ST"/>
    <d v="2012-06-30T00:00:00"/>
    <x v="0"/>
    <n v="7"/>
    <x v="0"/>
    <s v="70"/>
    <s v="336"/>
    <n v="1.41"/>
    <s v="WBS DMED/2012/C/DRA/5649683"/>
    <x v="58"/>
    <x v="58"/>
    <s v="RA"/>
    <s v="Replace - Underground Cable"/>
    <s v="DORE/2012/C/DRA"/>
    <s v="Oregon - Replace - Underground Cabl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265592"/>
    <s v=""/>
    <s v="ST"/>
    <d v="2012-07-31T00:00:00"/>
    <x v="0"/>
    <n v="7"/>
    <x v="0"/>
    <s v="70"/>
    <s v="336"/>
    <n v="1154.6199999999999"/>
    <s v="WBS DMED/2012/C/DRC/5603939"/>
    <x v="59"/>
    <x v="59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265582"/>
    <s v=""/>
    <s v="ST"/>
    <d v="2012-07-31T00:00:00"/>
    <x v="0"/>
    <n v="7"/>
    <x v="0"/>
    <s v="70"/>
    <s v="336"/>
    <n v="1282.47"/>
    <s v="WBS DMED/2012/C/DRC/5603945"/>
    <x v="60"/>
    <x v="60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256105"/>
    <s v=""/>
    <s v="ST"/>
    <d v="2012-07-31T00:00:00"/>
    <x v="0"/>
    <n v="7"/>
    <x v="0"/>
    <s v="70"/>
    <s v="331"/>
    <n v="916.16"/>
    <s v="WBS DMET/2009/C/DN2/5335528"/>
    <x v="61"/>
    <x v="61"/>
    <s v="N2"/>
    <s v="N2--New Revenue/Connection - Commercial"/>
    <s v="DUTH/2009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916.16"/>
    <x v="3"/>
  </r>
  <r>
    <s v="123256114"/>
    <s v=""/>
    <s v="ST"/>
    <d v="2012-07-31T00:00:00"/>
    <x v="0"/>
    <n v="7"/>
    <x v="0"/>
    <s v="70"/>
    <s v="331"/>
    <n v="119.52"/>
    <s v="WBS DMET/2011/C/DM6/5590453"/>
    <x v="62"/>
    <x v="62"/>
    <s v="M6"/>
    <s v="Mandated - Joint Use"/>
    <s v="DUTH/2011/C/DM6"/>
    <s v="Utah - Mandated - Joint Use"/>
    <s v="1135"/>
    <s v="RMP"/>
    <s v="D"/>
    <s v="UT"/>
    <s v="ORD 229715"/>
    <s v="RMP CWIP Writeoffs - Distrib UTAH"/>
    <x v="2"/>
    <x v="0"/>
    <x v="4"/>
    <s v="5980000000109"/>
    <x v="3"/>
    <n v="119.52"/>
    <x v="3"/>
  </r>
  <r>
    <s v="123265579"/>
    <s v=""/>
    <s v="ST"/>
    <d v="2012-07-31T00:00:00"/>
    <x v="0"/>
    <n v="7"/>
    <x v="0"/>
    <s v="70"/>
    <s v="331"/>
    <n v="966.32"/>
    <s v="WBS DMET/2011/C/DM9/5558535"/>
    <x v="63"/>
    <x v="63"/>
    <s v="M9"/>
    <s v="Mandated - Public Accommodations &amp; Other"/>
    <s v="DUTH/2011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966.32"/>
    <x v="3"/>
  </r>
  <r>
    <s v="123256111"/>
    <s v=""/>
    <s v="ST"/>
    <d v="2012-07-31T00:00:00"/>
    <x v="0"/>
    <n v="7"/>
    <x v="0"/>
    <s v="70"/>
    <s v="331"/>
    <n v="483.16"/>
    <s v="WBS DMET/2011/C/DN2/5589476"/>
    <x v="64"/>
    <x v="64"/>
    <s v="N2"/>
    <s v="N2--New Revenue/Connection - Commercial"/>
    <s v="DUTH/2011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483.16"/>
    <x v="3"/>
  </r>
  <r>
    <s v="123255508"/>
    <s v=""/>
    <s v="ST"/>
    <d v="2012-07-31T00:00:00"/>
    <x v="0"/>
    <n v="7"/>
    <x v="0"/>
    <s v="70"/>
    <s v="331"/>
    <n v="457.08"/>
    <s v="WBS DMET/2011/C/DN6/5529611"/>
    <x v="65"/>
    <x v="65"/>
    <s v="N6"/>
    <s v="New Revenue/Connection - Street Light &amp; Other"/>
    <s v="DUTH/2011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457.08"/>
    <x v="3"/>
  </r>
  <r>
    <s v="123265541"/>
    <s v=""/>
    <s v="ST"/>
    <d v="2012-07-31T00:00:00"/>
    <x v="0"/>
    <n v="7"/>
    <x v="0"/>
    <s v="70"/>
    <s v="336"/>
    <n v="247.09"/>
    <s v="WBS DMET/2012/C/DM9/5663715"/>
    <x v="66"/>
    <x v="66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247.09"/>
    <x v="3"/>
  </r>
  <r>
    <s v="123265538"/>
    <s v=""/>
    <s v="ST"/>
    <d v="2012-07-31T00:00:00"/>
    <x v="0"/>
    <n v="7"/>
    <x v="0"/>
    <s v="70"/>
    <s v="336"/>
    <n v="623.28"/>
    <s v="WBS DMET/2012/C/DN1/5660231"/>
    <x v="67"/>
    <x v="67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623.28"/>
    <x v="3"/>
  </r>
  <r>
    <s v="123256108"/>
    <s v=""/>
    <s v="ST"/>
    <d v="2012-07-31T00:00:00"/>
    <x v="0"/>
    <n v="7"/>
    <x v="0"/>
    <s v="70"/>
    <s v="336"/>
    <n v="997.25"/>
    <s v="WBS DMET/2012/C/DN2/5531358"/>
    <x v="68"/>
    <x v="68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997.25"/>
    <x v="3"/>
  </r>
  <r>
    <s v="123278863"/>
    <s v=""/>
    <s v="ST"/>
    <d v="2012-07-31T00:00:00"/>
    <x v="0"/>
    <n v="7"/>
    <x v="0"/>
    <s v="75"/>
    <s v="336"/>
    <n v="-782.2"/>
    <s v="WBS DMET/2012/C/DN2/5613059"/>
    <x v="69"/>
    <x v="69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-782.2"/>
    <x v="3"/>
  </r>
  <r>
    <s v="123256120"/>
    <s v=""/>
    <s v="ST"/>
    <d v="2012-07-31T00:00:00"/>
    <x v="0"/>
    <n v="7"/>
    <x v="0"/>
    <s v="70"/>
    <s v="336"/>
    <n v="2198.48"/>
    <s v="WBS DMET/2012/C/DN2/5638666"/>
    <x v="70"/>
    <x v="70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2198.48"/>
    <x v="3"/>
  </r>
  <r>
    <s v="123256029"/>
    <s v=""/>
    <s v="ST"/>
    <d v="2012-07-31T00:00:00"/>
    <x v="0"/>
    <n v="7"/>
    <x v="0"/>
    <s v="70"/>
    <s v="336"/>
    <n v="453.4"/>
    <s v="WBS DMET/2012/C/DN3/5641961"/>
    <x v="71"/>
    <x v="71"/>
    <s v="N3"/>
    <s v="N3--New Revenue/Connection - Industrial"/>
    <s v="DUTH/2012/C/DN3"/>
    <s v="Utah - New Revenue - Industrial"/>
    <s v="1135"/>
    <s v="RMP"/>
    <s v="D"/>
    <s v="UT"/>
    <s v="ORD 229715"/>
    <s v="RMP CWIP Writeoffs - Distrib UTAH"/>
    <x v="2"/>
    <x v="0"/>
    <x v="4"/>
    <s v="5980000000109"/>
    <x v="3"/>
    <n v="453.4"/>
    <x v="3"/>
  </r>
  <r>
    <s v="123256041"/>
    <s v=""/>
    <s v="ST"/>
    <d v="2012-07-31T00:00:00"/>
    <x v="0"/>
    <n v="7"/>
    <x v="0"/>
    <s v="70"/>
    <s v="336"/>
    <n v="357.78"/>
    <s v="WBS DMET/2012/C/DRC/5674556"/>
    <x v="72"/>
    <x v="72"/>
    <s v="RC"/>
    <s v="Replace - Overhead Distribution Lines - Poles"/>
    <s v="DUTH/2012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357.78"/>
    <x v="3"/>
  </r>
  <r>
    <s v="123242758"/>
    <s v=""/>
    <s v="ST"/>
    <d v="2012-07-31T00:00:00"/>
    <x v="0"/>
    <n v="7"/>
    <x v="0"/>
    <s v="70"/>
    <s v="336"/>
    <n v="230.43"/>
    <s v="WBS DMET/2012/C/DRI/5638778"/>
    <x v="73"/>
    <x v="73"/>
    <s v="RI"/>
    <s v="Replace - Storm and Casualty"/>
    <s v="DUTH/2012/C/DRI"/>
    <s v="Utah-Replace-Storm and Casualty"/>
    <s v="1135"/>
    <s v="RMP"/>
    <s v="D"/>
    <s v="UT"/>
    <s v="ORD 229715"/>
    <s v="RMP CWIP Writeoffs - Distrib UTAH"/>
    <x v="2"/>
    <x v="0"/>
    <x v="4"/>
    <s v="5980000000109"/>
    <x v="3"/>
    <n v="230.43"/>
    <x v="3"/>
  </r>
  <r>
    <s v="123255505"/>
    <s v=""/>
    <s v="ST"/>
    <d v="2012-07-31T00:00:00"/>
    <x v="0"/>
    <n v="7"/>
    <x v="0"/>
    <s v="70"/>
    <s v="336"/>
    <n v="69.7"/>
    <s v="WBS DMET/2012/C/DRI/5676028"/>
    <x v="74"/>
    <x v="74"/>
    <s v="RI"/>
    <s v="Replace - Storm and Casualty"/>
    <s v="DUTH/2012/C/DRI"/>
    <s v="Utah-Replace-Storm and Casualty"/>
    <s v="1135"/>
    <s v="RMP"/>
    <s v="D"/>
    <s v="UT"/>
    <s v="ORD 229715"/>
    <s v="RMP CWIP Writeoffs - Distrib UTAH"/>
    <x v="2"/>
    <x v="0"/>
    <x v="4"/>
    <s v="5980000000109"/>
    <x v="3"/>
    <n v="69.7"/>
    <x v="3"/>
  </r>
  <r>
    <s v="123278765"/>
    <s v=""/>
    <s v="ST"/>
    <d v="2012-07-31T00:00:00"/>
    <x v="0"/>
    <n v="7"/>
    <x v="0"/>
    <s v="70"/>
    <s v="331"/>
    <n v="273.64"/>
    <s v="WBS DMOA/2012/C/DM9/5597741"/>
    <x v="75"/>
    <x v="75"/>
    <s v="M9"/>
    <s v="Mandated - Public Accommodations &amp; Other"/>
    <s v="DUTH/2012/C/DM9"/>
    <s v="Utah - Public Accomodations"/>
    <s v="1131"/>
    <s v="RMP"/>
    <s v="D"/>
    <s v="UT"/>
    <s v="ORD 229715"/>
    <s v="RMP CWIP Writeoffs - Distrib UTAH"/>
    <x v="2"/>
    <x v="0"/>
    <x v="4"/>
    <s v="5980000000109"/>
    <x v="3"/>
    <n v="273.64"/>
    <x v="3"/>
  </r>
  <r>
    <s v="123256099"/>
    <s v=""/>
    <s v="ST"/>
    <d v="2012-07-31T00:00:00"/>
    <x v="0"/>
    <n v="7"/>
    <x v="0"/>
    <s v="70"/>
    <s v="336"/>
    <n v="130.94999999999999"/>
    <s v="WBS DMOA/2012/C/DM9/5672179"/>
    <x v="76"/>
    <x v="76"/>
    <s v="M9"/>
    <s v="Mandated - Public Accommodations &amp; Other"/>
    <s v="DUTH/2012/C/DM9"/>
    <s v="Utah - Public Accomodations"/>
    <s v="1131"/>
    <s v="RMP"/>
    <s v="D"/>
    <s v="UT"/>
    <s v="ORD 229715"/>
    <s v="RMP CWIP Writeoffs - Distrib UTAH"/>
    <x v="2"/>
    <x v="0"/>
    <x v="4"/>
    <s v="5980000000109"/>
    <x v="3"/>
    <n v="130.94999999999999"/>
    <x v="3"/>
  </r>
  <r>
    <s v="123265569"/>
    <s v=""/>
    <s v="ST"/>
    <d v="2012-07-31T00:00:00"/>
    <x v="0"/>
    <n v="7"/>
    <x v="0"/>
    <s v="70"/>
    <s v="336"/>
    <n v="331.06"/>
    <s v="WBS DMOA/2012/C/DN1/5646804"/>
    <x v="77"/>
    <x v="77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331.06"/>
    <x v="3"/>
  </r>
  <r>
    <s v="123256059"/>
    <s v=""/>
    <s v="ST"/>
    <d v="2012-07-31T00:00:00"/>
    <x v="0"/>
    <n v="7"/>
    <x v="0"/>
    <s v="70"/>
    <s v="331"/>
    <n v="135.21"/>
    <s v="WBS DMOA/2012/C/DRC/5615101"/>
    <x v="78"/>
    <x v="78"/>
    <s v="RC"/>
    <s v="Replace - Overhead Distribution Lines - Poles"/>
    <s v="DUTH/2012/C/DRC"/>
    <s v="Utah - Replace OH Dist Lines - Poles"/>
    <s v="1131"/>
    <s v="RMP"/>
    <s v="D"/>
    <s v="UT"/>
    <s v="ORD 229715"/>
    <s v="RMP CWIP Writeoffs - Distrib UTAH"/>
    <x v="2"/>
    <x v="0"/>
    <x v="4"/>
    <s v="5980000000109"/>
    <x v="3"/>
    <n v="135.21"/>
    <x v="3"/>
  </r>
  <r>
    <s v="123256068"/>
    <s v=""/>
    <s v="ST"/>
    <d v="2012-07-31T00:00:00"/>
    <x v="0"/>
    <n v="7"/>
    <x v="0"/>
    <s v="70"/>
    <s v="336"/>
    <n v="198.64"/>
    <s v="WBS DMOA/2012/C/DRC/5656788"/>
    <x v="79"/>
    <x v="79"/>
    <s v="RC"/>
    <s v="Replace - Overhead Distribution Lines - Poles"/>
    <s v="DUTH/2012/C/DRC"/>
    <s v="Utah - Replace OH Dist Lines - Poles"/>
    <s v="1131"/>
    <s v="RMP"/>
    <s v="D"/>
    <s v="UT"/>
    <s v="ORD 229715"/>
    <s v="RMP CWIP Writeoffs - Distrib UTAH"/>
    <x v="2"/>
    <x v="0"/>
    <x v="4"/>
    <s v="5980000000109"/>
    <x v="3"/>
    <n v="198.64"/>
    <x v="3"/>
  </r>
  <r>
    <s v="123256032"/>
    <s v=""/>
    <s v="ST"/>
    <d v="2012-07-31T00:00:00"/>
    <x v="0"/>
    <n v="7"/>
    <x v="0"/>
    <s v="70"/>
    <s v="336"/>
    <n v="728.32"/>
    <s v="WBS DMOA/2012/C/DU1/5644929"/>
    <x v="80"/>
    <x v="80"/>
    <s v="U1"/>
    <s v="Functional Upgrade - Feeder Improvements"/>
    <s v="DUTH/2012/C/DU1"/>
    <s v="Utah - Upgrade - Feeder Improvements"/>
    <s v="1131"/>
    <s v="RMP"/>
    <s v="D"/>
    <s v="UT"/>
    <s v="ORD 229715"/>
    <s v="RMP CWIP Writeoffs - Distrib UTAH"/>
    <x v="2"/>
    <x v="0"/>
    <x v="4"/>
    <s v="5980000000109"/>
    <x v="3"/>
    <n v="728.32"/>
    <x v="3"/>
  </r>
  <r>
    <s v="123265535"/>
    <s v=""/>
    <s v="ST"/>
    <d v="2012-07-31T00:00:00"/>
    <x v="0"/>
    <n v="7"/>
    <x v="0"/>
    <s v="70"/>
    <s v="336"/>
    <n v="775.89"/>
    <s v="WBS DMON/2012/C/DN1/5631355"/>
    <x v="81"/>
    <x v="81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278768"/>
    <s v=""/>
    <s v="ST"/>
    <d v="2012-07-31T00:00:00"/>
    <x v="0"/>
    <n v="7"/>
    <x v="0"/>
    <s v="70"/>
    <s v="336"/>
    <n v="417.78"/>
    <s v="WBS DMON/2012/C/DN4/5635865"/>
    <x v="82"/>
    <x v="82"/>
    <s v="N4"/>
    <s v="N4--New Revenue/Connection - Irrigation"/>
    <s v="DIDA/2012/C/DN4"/>
    <s v="Idaho - New Revenue - Irrigation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018481"/>
    <s v=""/>
    <s v="ST"/>
    <d v="2012-06-30T00:00:00"/>
    <x v="0"/>
    <n v="7"/>
    <x v="0"/>
    <s v="70"/>
    <s v="336"/>
    <n v="3.34"/>
    <s v="WBS DMTS/2012/C/DU1/5649639"/>
    <x v="83"/>
    <x v="83"/>
    <s v="U1"/>
    <s v="Functional Upgrade - Feeder Improvements"/>
    <s v="DCAL/2012/C/DU1"/>
    <s v="Calif. - Upgrade - Feeder Improvements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018483"/>
    <s v=""/>
    <s v="ST"/>
    <d v="2012-06-30T00:00:00"/>
    <x v="0"/>
    <n v="7"/>
    <x v="0"/>
    <s v="70"/>
    <s v="336"/>
    <n v="4.04"/>
    <s v="WBS DMTS/2012/C/DU1/5650174"/>
    <x v="84"/>
    <x v="84"/>
    <s v="U1"/>
    <s v="Functional Upgrade - Feeder Improvements"/>
    <s v="DCAL/2012/C/DU1"/>
    <s v="Calif. - Upgrade - Feeder Improvements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255511"/>
    <s v=""/>
    <s v="ST"/>
    <d v="2012-07-31T00:00:00"/>
    <x v="0"/>
    <n v="7"/>
    <x v="0"/>
    <s v="70"/>
    <s v="331"/>
    <n v="368.24"/>
    <s v="WBS DOGD/2011/C/DN2/5576321"/>
    <x v="85"/>
    <x v="85"/>
    <s v="N2"/>
    <s v="N2--New Revenue/Connection - Commercial"/>
    <s v="DUTH/2011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368.24"/>
    <x v="3"/>
  </r>
  <r>
    <s v="123265585"/>
    <s v=""/>
    <s v="ST"/>
    <d v="2012-07-31T00:00:00"/>
    <x v="0"/>
    <n v="7"/>
    <x v="0"/>
    <s v="70"/>
    <s v="336"/>
    <n v="608.16"/>
    <s v="WBS DOGD/2012/C/DN2/5619270"/>
    <x v="86"/>
    <x v="86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608.16"/>
    <x v="3"/>
  </r>
  <r>
    <s v="123265601"/>
    <s v=""/>
    <s v="ST"/>
    <d v="2012-07-31T00:00:00"/>
    <x v="0"/>
    <n v="7"/>
    <x v="0"/>
    <s v="70"/>
    <s v="336"/>
    <n v="953.43"/>
    <s v="WBS DPAR/2012/C/DN2/5652432"/>
    <x v="87"/>
    <x v="87"/>
    <s v="N2"/>
    <s v="N2--New Revenue/Connection - Commercial"/>
    <s v="DUTH/2012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953.43"/>
    <x v="3"/>
  </r>
  <r>
    <s v="123278842"/>
    <s v=""/>
    <s v="ST"/>
    <d v="2012-07-31T00:00:00"/>
    <x v="0"/>
    <n v="7"/>
    <x v="0"/>
    <s v="70"/>
    <s v="336"/>
    <n v="176.96"/>
    <s v="WBS DPAR/2012/C/DN4/5679810"/>
    <x v="88"/>
    <x v="88"/>
    <s v="N4"/>
    <s v="N4--New Revenue/Connection - Irrigation"/>
    <s v="DUTH/2012/C/DN4"/>
    <s v="Utah - New Revenue - Irrigation"/>
    <s v="1175"/>
    <s v="RMP"/>
    <s v="D"/>
    <s v="UT"/>
    <s v="ORD 229715"/>
    <s v="RMP CWIP Writeoffs - Distrib UTAH"/>
    <x v="2"/>
    <x v="0"/>
    <x v="4"/>
    <s v="5980000000109"/>
    <x v="3"/>
    <n v="176.96"/>
    <x v="3"/>
  </r>
  <r>
    <s v="123255490"/>
    <s v=""/>
    <s v="ST"/>
    <d v="2012-07-31T00:00:00"/>
    <x v="0"/>
    <n v="7"/>
    <x v="0"/>
    <s v="70"/>
    <s v="336"/>
    <n v="700.23"/>
    <s v="WBS DPIN/2012/C/DN1/5659508"/>
    <x v="89"/>
    <x v="89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255493"/>
    <s v=""/>
    <s v="ST"/>
    <d v="2012-07-31T00:00:00"/>
    <x v="0"/>
    <n v="7"/>
    <x v="0"/>
    <s v="70"/>
    <s v="336"/>
    <n v="460.99"/>
    <s v="WBS DPIN/2012/C/DN1/5659512"/>
    <x v="90"/>
    <x v="90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278715"/>
    <s v=""/>
    <s v="ST"/>
    <d v="2012-07-31T00:00:00"/>
    <x v="0"/>
    <n v="7"/>
    <x v="0"/>
    <s v="70"/>
    <s v="336"/>
    <n v="683.77"/>
    <s v="WBS DPIN/2012/C/DN2/5636520"/>
    <x v="91"/>
    <x v="91"/>
    <s v="N2"/>
    <s v="N2--New Revenue/Connection - Commercial"/>
    <s v="DWYO/2012/C/DN2"/>
    <s v="Wyoming - New Revenue - Commerc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256102"/>
    <s v=""/>
    <s v="ST"/>
    <d v="2012-07-31T00:00:00"/>
    <x v="0"/>
    <n v="7"/>
    <x v="0"/>
    <s v="70"/>
    <s v="336"/>
    <n v="185.64"/>
    <s v="WBS DPIN/2012/C/DN2/5673996"/>
    <x v="92"/>
    <x v="92"/>
    <s v="N2"/>
    <s v="N2--New Revenue/Connection - Commercial"/>
    <s v="DWYO/2012/C/DN2"/>
    <s v="Wyoming - New Revenue - Commerc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242743"/>
    <s v=""/>
    <s v="ST"/>
    <d v="2012-07-31T00:00:00"/>
    <x v="0"/>
    <n v="7"/>
    <x v="0"/>
    <s v="75"/>
    <s v="331"/>
    <n v="-420.24"/>
    <s v="WBS DPRE/2011/C/DRC/5592825"/>
    <x v="93"/>
    <x v="93"/>
    <s v="RC"/>
    <s v="Replace - Overhead Distribution Lines - Poles"/>
    <s v="DIDA/2011/C/DRC"/>
    <s v="Idaho - Replace OH Dist Lines - Poles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3242743"/>
    <s v=""/>
    <s v="ST"/>
    <d v="2012-07-31T00:00:00"/>
    <x v="0"/>
    <n v="7"/>
    <x v="0"/>
    <s v="70"/>
    <s v="336"/>
    <n v="3.16"/>
    <s v="WBS DPRE/2011/C/DRC/5592825"/>
    <x v="93"/>
    <x v="93"/>
    <s v="RC"/>
    <s v="Replace - Overhead Distribution Lines - Poles"/>
    <s v="DIDA/2011/C/DRC"/>
    <s v="Idaho - Replace OH Dist Lines - Poles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3242744"/>
    <s v=""/>
    <s v="ST"/>
    <d v="2012-07-31T00:00:00"/>
    <x v="0"/>
    <n v="7"/>
    <x v="0"/>
    <s v="75"/>
    <s v="331"/>
    <n v="-648.94000000000005"/>
    <s v="WBS DPRE/2011/C/DRC/5592829"/>
    <x v="94"/>
    <x v="94"/>
    <s v="RC"/>
    <s v="Replace - Overhead Distribution Lines - Poles"/>
    <s v="DIDA/2011/C/DRC"/>
    <s v="Idaho - Replace OH Dist Lines - Poles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3242744"/>
    <s v=""/>
    <s v="ST"/>
    <d v="2012-07-31T00:00:00"/>
    <x v="0"/>
    <n v="7"/>
    <x v="0"/>
    <s v="75"/>
    <s v="336"/>
    <n v="-63.81"/>
    <s v="WBS DPRE/2011/C/DRC/5592829"/>
    <x v="94"/>
    <x v="94"/>
    <s v="RC"/>
    <s v="Replace - Overhead Distribution Lines - Poles"/>
    <s v="DIDA/2011/C/DRC"/>
    <s v="Idaho - Replace OH Dist Lines - Poles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3278750"/>
    <s v=""/>
    <s v="ST"/>
    <d v="2012-07-31T00:00:00"/>
    <x v="0"/>
    <n v="7"/>
    <x v="0"/>
    <s v="70"/>
    <s v="336"/>
    <n v="208.88"/>
    <s v="WBS DPRE/2012/C/DRI/5685170"/>
    <x v="95"/>
    <x v="95"/>
    <s v="RI"/>
    <s v="Replace - Storm and Casualty"/>
    <s v="DIDA/2012/C/DRI"/>
    <s v="Idaho-Replace-Storm and Casualty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3265610"/>
    <s v=""/>
    <s v="ST"/>
    <d v="2012-07-31T00:00:00"/>
    <x v="0"/>
    <n v="7"/>
    <x v="0"/>
    <s v="70"/>
    <s v="336"/>
    <n v="194.88"/>
    <s v="WBS DPRN/2012/C/DN1/5661292"/>
    <x v="96"/>
    <x v="96"/>
    <s v="N1"/>
    <s v="N1--New Revenue/Connection -  Residential"/>
    <s v="DORE/2012/C/DN1"/>
    <s v="Oregon - New Revenue - Residential"/>
    <s v="1118"/>
    <s v="PP"/>
    <s v="D"/>
    <s v="OR"/>
    <s v="ORD 229718"/>
    <s v="PP CWIP Writeoffs - Distrib OREGON"/>
    <x v="1"/>
    <x v="0"/>
    <x v="2"/>
    <s v="5980000000108"/>
    <x v="1"/>
    <n v="0"/>
    <x v="1"/>
  </r>
  <r>
    <s v="123286008"/>
    <s v=""/>
    <s v="ST"/>
    <d v="2012-07-31T00:00:00"/>
    <x v="0"/>
    <n v="7"/>
    <x v="0"/>
    <s v="70"/>
    <s v="331"/>
    <n v="139.56"/>
    <s v="WBS DRAW/2011/C/DN2/5611705"/>
    <x v="97"/>
    <x v="97"/>
    <s v="N2"/>
    <s v="N2--New Revenue/Connection - Commercial"/>
    <s v="DWYO/2011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286008"/>
    <s v=""/>
    <s v="ST"/>
    <d v="2012-07-31T00:00:00"/>
    <x v="0"/>
    <n v="7"/>
    <x v="0"/>
    <s v="70"/>
    <s v="336"/>
    <n v="15760.96"/>
    <s v="WBS DRAW/2011/C/DN2/5611705"/>
    <x v="97"/>
    <x v="97"/>
    <s v="N2"/>
    <s v="N2--New Revenue/Connection - Commercial"/>
    <s v="DWYO/2011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256081"/>
    <s v=""/>
    <s v="ST"/>
    <d v="2012-07-31T00:00:00"/>
    <x v="0"/>
    <n v="7"/>
    <x v="0"/>
    <s v="70"/>
    <s v="331"/>
    <n v="278.58"/>
    <s v="WBS DRAW/2011/C/DN2/5616908"/>
    <x v="98"/>
    <x v="98"/>
    <s v="N2"/>
    <s v="N2--New Revenue/Connection - Commercial"/>
    <s v="DWYO/2011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256078"/>
    <s v=""/>
    <s v="ST"/>
    <d v="2012-07-31T00:00:00"/>
    <x v="0"/>
    <n v="7"/>
    <x v="0"/>
    <s v="70"/>
    <s v="331"/>
    <n v="4909.41"/>
    <s v="WBS DRAW/2011/C/DU1/5592996"/>
    <x v="99"/>
    <x v="99"/>
    <s v="U1"/>
    <s v="Functional Upgrade - Feeder Improvements"/>
    <s v="DWYO/2011/C/DU1"/>
    <s v="Wyoming - Upgrade - Feeder Improvement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256078"/>
    <s v=""/>
    <s v="ST"/>
    <d v="2012-07-31T00:00:00"/>
    <x v="0"/>
    <n v="7"/>
    <x v="0"/>
    <s v="70"/>
    <s v="336"/>
    <n v="786.31"/>
    <s v="WBS DRAW/2011/C/DU1/5592996"/>
    <x v="99"/>
    <x v="99"/>
    <s v="U1"/>
    <s v="Functional Upgrade - Feeder Improvements"/>
    <s v="DWYO/2011/C/DU1"/>
    <s v="Wyoming - Upgrade - Feeder Improvement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256084"/>
    <s v=""/>
    <s v="ST"/>
    <d v="2012-07-31T00:00:00"/>
    <x v="0"/>
    <n v="7"/>
    <x v="0"/>
    <s v="70"/>
    <s v="336"/>
    <n v="1094.04"/>
    <s v="WBS DRAW/2012/C/DN6/5624430"/>
    <x v="100"/>
    <x v="100"/>
    <s v="N6"/>
    <s v="New Revenue/Connection - Street Light &amp; Other"/>
    <s v="DWYO/2012/C/DN6"/>
    <s v="Wyoming - New Revenue - St Light &amp; Other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273444"/>
    <s v=""/>
    <s v="ST"/>
    <d v="2012-07-31T00:00:00"/>
    <x v="0"/>
    <n v="7"/>
    <x v="0"/>
    <s v="70"/>
    <s v="336"/>
    <n v="275.48"/>
    <s v="WBS DRAW/2012/C/DRI/5655361"/>
    <x v="101"/>
    <x v="101"/>
    <s v="RI"/>
    <s v="Replace - Storm and Casualty"/>
    <s v="DWYO/2012/C/DRI"/>
    <s v="Wyoming-Replace-Storm and Casualty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256090"/>
    <s v=""/>
    <s v="ST"/>
    <d v="2012-07-31T00:00:00"/>
    <x v="0"/>
    <n v="7"/>
    <x v="0"/>
    <s v="70"/>
    <s v="336"/>
    <n v="683.77"/>
    <s v="WBS DRAW/2012/C/DU1/5633108"/>
    <x v="102"/>
    <x v="102"/>
    <s v="U1"/>
    <s v="Functional Upgrade - Feeder Improvements"/>
    <s v="DWYO/2012/C/DU1"/>
    <s v="Wyoming - Upgrade - Feeder Improvement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265604"/>
    <s v=""/>
    <s v="ST"/>
    <d v="2012-07-31T00:00:00"/>
    <x v="0"/>
    <n v="7"/>
    <x v="0"/>
    <s v="70"/>
    <s v="331"/>
    <n v="2736.43"/>
    <s v="WBS DRIC/2012/C/DN7/5602271"/>
    <x v="103"/>
    <x v="103"/>
    <s v="N7"/>
    <s v="New Revenue/System Reinforcement - Feeder"/>
    <s v="DUTH/2012/C/DN7"/>
    <s v="Utah - New Revenue - Feeder Reinforce"/>
    <s v="1140"/>
    <s v="RMP"/>
    <s v="D"/>
    <s v="UT"/>
    <s v="ORD 229715"/>
    <s v="RMP CWIP Writeoffs - Distrib UTAH"/>
    <x v="2"/>
    <x v="0"/>
    <x v="4"/>
    <s v="5980000000109"/>
    <x v="3"/>
    <n v="2736.43"/>
    <x v="3"/>
  </r>
  <r>
    <s v="123265575"/>
    <s v=""/>
    <s v="ST"/>
    <d v="2012-07-31T00:00:00"/>
    <x v="0"/>
    <n v="7"/>
    <x v="0"/>
    <s v="70"/>
    <s v="336"/>
    <n v="3492.65"/>
    <s v="WBS DRIV/2012/C/DN2/5655699"/>
    <x v="104"/>
    <x v="104"/>
    <s v="N2"/>
    <s v="N2--New Revenue/Connection - Commercial"/>
    <s v="DWYO/2012/C/DN2"/>
    <s v="Wyoming - New Revenue - Commercial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3285999"/>
    <s v=""/>
    <s v="ST"/>
    <d v="2012-07-31T00:00:00"/>
    <x v="0"/>
    <n v="7"/>
    <x v="0"/>
    <s v="70"/>
    <s v="336"/>
    <n v="1794.53"/>
    <s v="WBS DROS/2012/C/DN1/5541143"/>
    <x v="105"/>
    <x v="105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265576"/>
    <s v=""/>
    <s v="ST"/>
    <d v="2012-07-31T00:00:00"/>
    <x v="0"/>
    <n v="7"/>
    <x v="0"/>
    <s v="70"/>
    <s v="336"/>
    <n v="226.06"/>
    <s v="WBS DROS/2012/C/DN1/5677330"/>
    <x v="106"/>
    <x v="106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265551"/>
    <s v=""/>
    <s v="ST"/>
    <d v="2012-07-31T00:00:00"/>
    <x v="0"/>
    <n v="7"/>
    <x v="0"/>
    <s v="70"/>
    <s v="336"/>
    <n v="1142.01"/>
    <s v="WBS DROS/2012/C/DN2/5618633"/>
    <x v="107"/>
    <x v="107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278753"/>
    <s v=""/>
    <s v="ST"/>
    <d v="2012-07-31T00:00:00"/>
    <x v="0"/>
    <n v="7"/>
    <x v="0"/>
    <s v="70"/>
    <s v="336"/>
    <n v="190.32"/>
    <s v="WBS DROS/2012/C/DN2/5639983"/>
    <x v="108"/>
    <x v="108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256020"/>
    <s v=""/>
    <s v="ST"/>
    <d v="2012-07-31T00:00:00"/>
    <x v="0"/>
    <n v="7"/>
    <x v="0"/>
    <s v="70"/>
    <s v="336"/>
    <n v="411.43"/>
    <s v="WBS DROS/2012/C/DN2/5658826"/>
    <x v="109"/>
    <x v="109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256023"/>
    <s v=""/>
    <s v="ST"/>
    <d v="2012-07-31T00:00:00"/>
    <x v="0"/>
    <n v="7"/>
    <x v="0"/>
    <s v="70"/>
    <s v="336"/>
    <n v="313.66000000000003"/>
    <s v="WBS DROS/2012/C/DN2/5671870"/>
    <x v="110"/>
    <x v="110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265572"/>
    <s v=""/>
    <s v="ST"/>
    <d v="2012-07-31T00:00:00"/>
    <x v="0"/>
    <n v="7"/>
    <x v="0"/>
    <s v="70"/>
    <s v="336"/>
    <n v="358.1"/>
    <s v="WBS DSHE/2012/C/DM9/5650053"/>
    <x v="111"/>
    <x v="111"/>
    <s v="M9"/>
    <s v="Mandated - Public Accommodations &amp; Other"/>
    <s v="DIDA/2012/C/DM9"/>
    <s v="Idaho - Public Accomodations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278743"/>
    <s v=""/>
    <s v="ST"/>
    <d v="2012-07-31T00:00:00"/>
    <x v="0"/>
    <n v="7"/>
    <x v="0"/>
    <s v="70"/>
    <s v="336"/>
    <n v="537.15"/>
    <s v="WBS DSMI/2012/C/DN1/5649323"/>
    <x v="112"/>
    <x v="112"/>
    <s v="N1"/>
    <s v="N1--New Revenue/Connection -  Residential"/>
    <s v="DUTH/2012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537.15"/>
    <x v="3"/>
  </r>
  <r>
    <s v="123278734"/>
    <s v=""/>
    <s v="ST"/>
    <d v="2012-07-31T00:00:00"/>
    <x v="0"/>
    <n v="7"/>
    <x v="0"/>
    <s v="70"/>
    <s v="336"/>
    <n v="179.05"/>
    <s v="WBS DSMI/2012/C/DN2/5638155"/>
    <x v="113"/>
    <x v="113"/>
    <s v="N2"/>
    <s v="N2--New Revenue/Connection - Commercial"/>
    <s v="DUTH/2012/C/DN2"/>
    <s v="Utah - New Revenue - Commercial"/>
    <s v="1138"/>
    <s v="RMP"/>
    <s v="D"/>
    <s v="UT"/>
    <s v="ORD 229715"/>
    <s v="RMP CWIP Writeoffs - Distrib UTAH"/>
    <x v="2"/>
    <x v="0"/>
    <x v="4"/>
    <s v="5980000000109"/>
    <x v="3"/>
    <n v="179.05"/>
    <x v="3"/>
  </r>
  <r>
    <s v="123256071"/>
    <s v=""/>
    <s v="ST"/>
    <d v="2012-07-31T00:00:00"/>
    <x v="0"/>
    <n v="7"/>
    <x v="0"/>
    <s v="70"/>
    <s v="336"/>
    <n v="1192.58"/>
    <s v="WBS DTOO/2012/C/DM3/5668548"/>
    <x v="114"/>
    <x v="114"/>
    <s v="M3"/>
    <s v="Mandated - Environmental"/>
    <s v="DUTH/2012/C/DM3"/>
    <s v="Utah - Mandated Environmental"/>
    <s v="1136"/>
    <s v="RMP"/>
    <s v="D"/>
    <s v="UT"/>
    <s v="ORD 229715"/>
    <s v="RMP CWIP Writeoffs - Distrib UTAH"/>
    <x v="2"/>
    <x v="0"/>
    <x v="4"/>
    <s v="5980000000109"/>
    <x v="3"/>
    <n v="1192.58"/>
    <x v="3"/>
  </r>
  <r>
    <s v="123256053"/>
    <s v=""/>
    <s v="ST"/>
    <d v="2012-07-31T00:00:00"/>
    <x v="0"/>
    <n v="7"/>
    <x v="0"/>
    <s v="70"/>
    <s v="331"/>
    <n v="1195.67"/>
    <s v="WBS DTOO/2012/C/DN1/5609858"/>
    <x v="115"/>
    <x v="115"/>
    <s v="N1"/>
    <s v="N1--New Revenue/Connection -  Residential"/>
    <s v="DUTH/2012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1195.67"/>
    <x v="3"/>
  </r>
  <r>
    <s v="123256053"/>
    <s v=""/>
    <s v="ST"/>
    <d v="2012-07-31T00:00:00"/>
    <x v="0"/>
    <n v="7"/>
    <x v="0"/>
    <s v="70"/>
    <s v="336"/>
    <n v="2214.67"/>
    <s v="WBS DTOO/2012/C/DN1/5609858"/>
    <x v="115"/>
    <x v="115"/>
    <s v="N1"/>
    <s v="N1--New Revenue/Connection -  Residential"/>
    <s v="DUTH/2012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2214.67"/>
    <x v="3"/>
  </r>
  <r>
    <s v="123256056"/>
    <s v=""/>
    <s v="ST"/>
    <d v="2012-07-31T00:00:00"/>
    <x v="0"/>
    <n v="7"/>
    <x v="0"/>
    <s v="70"/>
    <s v="336"/>
    <n v="4487.09"/>
    <s v="WBS DTOO/2012/C/DN1/5614353"/>
    <x v="116"/>
    <x v="116"/>
    <s v="N1"/>
    <s v="N1--New Revenue/Connection -  Residential"/>
    <s v="DUTH/2012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4487.09"/>
    <x v="3"/>
  </r>
  <r>
    <s v="123256062"/>
    <s v=""/>
    <s v="ST"/>
    <d v="2012-07-31T00:00:00"/>
    <x v="0"/>
    <n v="7"/>
    <x v="0"/>
    <s v="70"/>
    <s v="336"/>
    <n v="1303"/>
    <s v="WBS DTOO/2012/C/DRK/5624827"/>
    <x v="117"/>
    <x v="117"/>
    <s v="RK"/>
    <s v="Asset Removal"/>
    <s v="DUTH/2012/C/DRK"/>
    <s v="Utah - Distribution Asset Removal"/>
    <s v="1136"/>
    <s v="RMP"/>
    <s v="D"/>
    <s v="UT"/>
    <s v="ORD 229715"/>
    <s v="RMP CWIP Writeoffs - Distrib UTAH"/>
    <x v="2"/>
    <x v="0"/>
    <x v="4"/>
    <s v="5980000000109"/>
    <x v="3"/>
    <n v="1303"/>
    <x v="3"/>
  </r>
  <r>
    <s v="123265588"/>
    <s v=""/>
    <s v="ST"/>
    <d v="2012-07-31T00:00:00"/>
    <x v="0"/>
    <n v="7"/>
    <x v="0"/>
    <s v="70"/>
    <s v="336"/>
    <n v="1611.44"/>
    <s v="WBS DTRE/2012/C/DN1/5623388"/>
    <x v="118"/>
    <x v="118"/>
    <s v="N1"/>
    <s v="N1--New Revenue/Connection -  Residential"/>
    <s v="DUTH/2012/C/DN1"/>
    <s v="Utah - New Revenue - Residential"/>
    <s v="1177"/>
    <s v="RMP"/>
    <s v="D"/>
    <s v="UT"/>
    <s v="ORD 229715"/>
    <s v="RMP CWIP Writeoffs - Distrib UTAH"/>
    <x v="2"/>
    <x v="0"/>
    <x v="4"/>
    <s v="5980000000109"/>
    <x v="3"/>
    <n v="1611.44"/>
    <x v="3"/>
  </r>
  <r>
    <s v="123285993"/>
    <s v=""/>
    <s v="ST"/>
    <d v="2012-07-31T00:00:00"/>
    <x v="0"/>
    <n v="7"/>
    <x v="0"/>
    <s v="70"/>
    <s v="331"/>
    <n v="1497.68"/>
    <s v="WBS DWAL/2011/C/DM6/5423843"/>
    <x v="119"/>
    <x v="119"/>
    <s v="M6"/>
    <s v="Mandated - Joint Use"/>
    <s v="DWAS/2011/C/DM6"/>
    <s v="Washington - Mandated - Joint Use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278303"/>
    <s v=""/>
    <s v="ST"/>
    <d v="2012-07-31T00:00:00"/>
    <x v="0"/>
    <n v="7"/>
    <x v="0"/>
    <s v="70"/>
    <s v="331"/>
    <n v="64.290000000000006"/>
    <s v="WBS DWAL/2011/C/DM9/5579224"/>
    <x v="120"/>
    <x v="120"/>
    <s v="M9"/>
    <s v="Mandated - Public Accommodations &amp; Other"/>
    <s v="DWAS/2011/C/DM9"/>
    <s v="Washington - Public Accomod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286004"/>
    <s v=""/>
    <s v="ST"/>
    <d v="2012-07-31T00:00:00"/>
    <x v="0"/>
    <n v="7"/>
    <x v="0"/>
    <s v="70"/>
    <s v="336"/>
    <n v="708.18"/>
    <s v="WBS DWAL/2012/C/DM9/5674541"/>
    <x v="121"/>
    <x v="121"/>
    <s v="M9"/>
    <s v="Mandated - Public Accommodations &amp; Other"/>
    <s v="DWAS/2012/C/DM9"/>
    <s v="Washington - Public Accomod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255502"/>
    <s v=""/>
    <s v="ST"/>
    <d v="2012-07-31T00:00:00"/>
    <x v="0"/>
    <n v="7"/>
    <x v="0"/>
    <s v="70"/>
    <s v="336"/>
    <n v="733.31"/>
    <s v="WBS DWAL/2012/C/DN2/5667484"/>
    <x v="122"/>
    <x v="122"/>
    <s v="N2"/>
    <s v="N2--New Revenue/Connection - Commercial"/>
    <s v="DWAS/2012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256087"/>
    <s v=""/>
    <s v="ST"/>
    <d v="2012-07-31T00:00:00"/>
    <x v="0"/>
    <n v="7"/>
    <x v="0"/>
    <s v="70"/>
    <s v="336"/>
    <n v="520.84"/>
    <s v="WBS DWAL/2012/C/DRK/5632445"/>
    <x v="123"/>
    <x v="123"/>
    <s v="RK"/>
    <s v="Asset Removal"/>
    <s v="DWAS/2012/C/DRK"/>
    <s v="Wash.- Distribution Asset Remov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256075"/>
    <s v=""/>
    <s v="ST"/>
    <d v="2012-07-31T00:00:00"/>
    <x v="0"/>
    <n v="7"/>
    <x v="0"/>
    <s v="70"/>
    <s v="331"/>
    <n v="143.4"/>
    <s v="WBS DWOR/2011/C/DN4/5576282"/>
    <x v="124"/>
    <x v="124"/>
    <s v="N4"/>
    <s v="N4--New Revenue/Connection - Irrigation"/>
    <s v="DWYO/2011/C/DN4"/>
    <s v="Wyoming - New Revenue - Irrigation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278737"/>
    <s v=""/>
    <s v="ST"/>
    <d v="2012-07-31T00:00:00"/>
    <x v="0"/>
    <n v="7"/>
    <x v="0"/>
    <s v="70"/>
    <s v="336"/>
    <n v="195.32"/>
    <s v="WBS DWWO/2012/C/DM9/5647345"/>
    <x v="125"/>
    <x v="125"/>
    <s v="M9"/>
    <s v="Mandated - Public Accommodations &amp; Other"/>
    <s v="DORE/2012/C/DM9"/>
    <s v="Oregon - Public Accomodations"/>
    <s v="1389"/>
    <s v="PP"/>
    <s v="D"/>
    <s v="OR"/>
    <s v="ORD 229718"/>
    <s v="PP CWIP Writeoffs - Distrib OREGON"/>
    <x v="1"/>
    <x v="0"/>
    <x v="2"/>
    <s v="5980000000108"/>
    <x v="1"/>
    <n v="0"/>
    <x v="1"/>
  </r>
  <r>
    <s v="123265548"/>
    <s v=""/>
    <s v="ST"/>
    <d v="2012-07-31T00:00:00"/>
    <x v="0"/>
    <n v="7"/>
    <x v="0"/>
    <s v="70"/>
    <s v="336"/>
    <n v="620.30999999999995"/>
    <s v="WBS DYAK/2012/C/DM6/5609375"/>
    <x v="126"/>
    <x v="126"/>
    <s v="M6"/>
    <s v="Mandated - Joint Use"/>
    <s v="DWAS/2012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265545"/>
    <s v=""/>
    <s v="ST"/>
    <d v="2012-07-31T00:00:00"/>
    <x v="0"/>
    <n v="7"/>
    <x v="0"/>
    <s v="70"/>
    <s v="336"/>
    <n v="203"/>
    <s v="WBS DYAK/2012/C/DN1/5676085"/>
    <x v="127"/>
    <x v="127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018437"/>
    <s v=""/>
    <s v="ST"/>
    <d v="2012-06-30T00:00:00"/>
    <x v="0"/>
    <n v="7"/>
    <x v="0"/>
    <s v="70"/>
    <s v="336"/>
    <n v="2.81"/>
    <s v="WBS DYRE/2012/C/DN1/5620195"/>
    <x v="128"/>
    <x v="128"/>
    <s v="N1"/>
    <s v="N1--New Revenue/Connection -  Residential"/>
    <s v="DCAL/2012/C/DN1"/>
    <s v="California - New Revenue - Resident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018477"/>
    <s v=""/>
    <s v="ST"/>
    <d v="2012-06-30T00:00:00"/>
    <x v="0"/>
    <n v="7"/>
    <x v="0"/>
    <s v="70"/>
    <s v="336"/>
    <n v="8.44"/>
    <s v="WBS DYRE/2012/C/DN7/5649123"/>
    <x v="129"/>
    <x v="129"/>
    <s v="N7"/>
    <s v="New Revenue/System Reinforcement - Feeder"/>
    <s v="DCAL/2012/C/DN7"/>
    <s v="Calif. - New Revenue - Feeder Reinforce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018456"/>
    <s v=""/>
    <s v="ST"/>
    <d v="2012-06-30T00:00:00"/>
    <x v="0"/>
    <n v="7"/>
    <x v="0"/>
    <s v="70"/>
    <s v="336"/>
    <n v="21.09"/>
    <s v="WBS DYRE/2012/C/DRC/5605947"/>
    <x v="130"/>
    <x v="130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018501"/>
    <s v=""/>
    <s v="ST"/>
    <d v="2012-06-30T00:00:00"/>
    <x v="0"/>
    <n v="7"/>
    <x v="0"/>
    <s v="70"/>
    <s v="336"/>
    <n v="2.46"/>
    <s v="WBS DYRE/2012/C/DRC/5655782"/>
    <x v="131"/>
    <x v="131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287823"/>
    <s v=""/>
    <s v="ST"/>
    <d v="2012-07-31T00:00:00"/>
    <x v="0"/>
    <n v="7"/>
    <x v="0"/>
    <s v="75"/>
    <s v="336"/>
    <n v="-227.24"/>
    <s v="WBS DZCA/2011/C/003/ESA"/>
    <x v="132"/>
    <x v="132"/>
    <s v="N3"/>
    <s v="N3--New Revenue/Connection - Industrial"/>
    <s v="DZCA/2011/C/003"/>
    <s v="Douglas: Dist to Uranium One NE of DJ"/>
    <s v="1290"/>
    <s v="RMP"/>
    <s v="D"/>
    <s v="WY"/>
    <s v="ORD 229717"/>
    <s v="RMP CWIP Writeoffs - Distrib WYOMING"/>
    <x v="3"/>
    <x v="0"/>
    <x v="5"/>
    <s v="5980000000111"/>
    <x v="4"/>
    <n v="0"/>
    <x v="1"/>
  </r>
  <r>
    <s v="123255496"/>
    <s v=""/>
    <s v="ST"/>
    <d v="2012-07-31T00:00:00"/>
    <x v="0"/>
    <n v="7"/>
    <x v="0"/>
    <s v="70"/>
    <s v="331"/>
    <n v="2572.5"/>
    <s v="WBS DZPU/2008/C/001/5608595"/>
    <x v="133"/>
    <x v="133"/>
    <s v="N8"/>
    <s v="New Revenue/System Reinforcement - Substation"/>
    <s v="DZPU/2008/C/001"/>
    <s v="Nibley Build 138-12.5kV 40MVA Sub"/>
    <s v="1376"/>
    <s v="RMP"/>
    <s v="D"/>
    <s v="UT"/>
    <s v="ORD 229715"/>
    <s v="RMP CWIP Writeoffs - Distrib UTAH"/>
    <x v="2"/>
    <x v="0"/>
    <x v="4"/>
    <s v="5980000000109"/>
    <x v="3"/>
    <n v="2572.5"/>
    <x v="3"/>
  </r>
  <r>
    <s v="123255496"/>
    <s v=""/>
    <s v="ST"/>
    <d v="2012-07-31T00:00:00"/>
    <x v="0"/>
    <n v="7"/>
    <x v="0"/>
    <s v="70"/>
    <s v="336"/>
    <n v="3.58"/>
    <s v="WBS DZPU/2008/C/001/5608595"/>
    <x v="133"/>
    <x v="133"/>
    <s v="N8"/>
    <s v="New Revenue/System Reinforcement - Substation"/>
    <s v="DZPU/2008/C/001"/>
    <s v="Nibley Build 138-12.5kV 40MVA Sub"/>
    <s v="1376"/>
    <s v="RMP"/>
    <s v="D"/>
    <s v="UT"/>
    <s v="ORD 229715"/>
    <s v="RMP CWIP Writeoffs - Distrib UTAH"/>
    <x v="2"/>
    <x v="0"/>
    <x v="4"/>
    <s v="5980000000109"/>
    <x v="3"/>
    <n v="3.58"/>
    <x v="3"/>
  </r>
  <r>
    <s v="123003749"/>
    <s v=""/>
    <s v="ST"/>
    <d v="2012-06-30T00:00:00"/>
    <x v="0"/>
    <n v="7"/>
    <x v="0"/>
    <s v="70"/>
    <s v="336"/>
    <n v="14.88"/>
    <s v="WBS DZYR/2009/C/001/10038611"/>
    <x v="134"/>
    <x v="134"/>
    <s v="N8"/>
    <s v="New Revenue/System Reinforcement - Substation"/>
    <s v="DZYR/2009/C/001"/>
    <s v="Lassen Sub Constr New 115-12.5kV Sub"/>
    <s v="1678"/>
    <s v="PP"/>
    <s v="D"/>
    <s v="CA"/>
    <s v="ORD 229720"/>
    <s v="PP CWIP Writeoffs - Distrib CALIFORNIA"/>
    <x v="4"/>
    <x v="0"/>
    <x v="6"/>
    <s v="5980000000103"/>
    <x v="5"/>
    <n v="0"/>
    <x v="1"/>
  </r>
  <r>
    <s v="123287841"/>
    <s v=""/>
    <s v="ST"/>
    <d v="2012-07-31T00:00:00"/>
    <x v="0"/>
    <n v="7"/>
    <x v="0"/>
    <s v="75"/>
    <s v="336"/>
    <n v="-147.37"/>
    <s v="WBS TAME/2007/C/002/10032252"/>
    <x v="135"/>
    <x v="135"/>
    <s v="N3"/>
    <s v="N3--New Revenue/Connection - Industrial"/>
    <s v="TAME/2007/C/002"/>
    <s v="Lone Peak IM Flash 138kV Redundant Tie"/>
    <s v="1376"/>
    <s v="RMP"/>
    <s v="T"/>
    <s v="UT"/>
    <s v="ORD 229738"/>
    <s v="RMP CWIP Writeoffs -Transmission"/>
    <x v="0"/>
    <x v="1"/>
    <x v="3"/>
    <s v="5730000000001"/>
    <x v="2"/>
    <n v="-62.821350998747427"/>
    <x v="2"/>
  </r>
  <r>
    <s v="123285992"/>
    <s v=""/>
    <s v="ST"/>
    <d v="2012-07-31T00:00:00"/>
    <x v="0"/>
    <n v="7"/>
    <x v="0"/>
    <s v="70"/>
    <s v="331"/>
    <n v="21.33"/>
    <s v="WBS TCED/2010/C/002/10040070"/>
    <x v="136"/>
    <x v="136"/>
    <s v="N3"/>
    <s v="N3--New Revenue/Connection - Industrial"/>
    <s v="TCED/2010/C/002"/>
    <s v="Milford Svc to First WInd Ph 2 Sta Svc"/>
    <s v="1720"/>
    <s v="RMP"/>
    <s v="T"/>
    <s v="UT"/>
    <s v="ORD 229738"/>
    <s v="RMP CWIP Writeoffs -Transmission"/>
    <x v="0"/>
    <x v="1"/>
    <x v="3"/>
    <s v="5730000000001"/>
    <x v="2"/>
    <n v="9.0926200502360217"/>
    <x v="2"/>
  </r>
  <r>
    <s v="123286011"/>
    <s v=""/>
    <s v="ST"/>
    <d v="2012-07-31T00:00:00"/>
    <x v="0"/>
    <n v="7"/>
    <x v="0"/>
    <s v="70"/>
    <s v="336"/>
    <n v="1923.89"/>
    <s v="WBS TGRA/2012/C/TRE/5668612"/>
    <x v="137"/>
    <x v="137"/>
    <s v="RE"/>
    <s v="Replace - Overhead Transmission Lines - Poles"/>
    <s v="TORE/2012/C/TRE"/>
    <s v="Oregon - Rplc- OH Trans-Pole"/>
    <s v="1110"/>
    <s v="PP"/>
    <s v="T"/>
    <s v="OR"/>
    <s v="ORD 229737"/>
    <s v="PP CWIP Writeoffs - Transmission"/>
    <x v="0"/>
    <x v="1"/>
    <x v="3"/>
    <s v="5730000000001"/>
    <x v="2"/>
    <n v="820.12193101024764"/>
    <x v="2"/>
  </r>
  <r>
    <s v="123287814"/>
    <s v=""/>
    <s v="ST"/>
    <d v="2012-07-31T00:00:00"/>
    <x v="0"/>
    <n v="7"/>
    <x v="0"/>
    <s v="70"/>
    <s v="331"/>
    <n v="87.67"/>
    <s v="WBS TJOR/2010/C/005/10041801"/>
    <x v="138"/>
    <x v="138"/>
    <s v="N2"/>
    <s v="N2--New Revenue/Connection - Commercial"/>
    <s v="TJOR/2010/C/005"/>
    <s v="Transmission Service to Jordan Valley CC"/>
    <s v="1141"/>
    <s v="RMP"/>
    <s v="T"/>
    <s v="UT"/>
    <s v="ORD 229738"/>
    <s v="RMP CWIP Writeoffs -Transmission"/>
    <x v="0"/>
    <x v="1"/>
    <x v="3"/>
    <s v="5730000000001"/>
    <x v="2"/>
    <n v="37.372245654204974"/>
    <x v="2"/>
  </r>
  <r>
    <s v="123268743"/>
    <s v=""/>
    <s v="ST"/>
    <d v="2012-07-31T00:00:00"/>
    <x v="0"/>
    <n v="7"/>
    <x v="0"/>
    <s v="70"/>
    <s v="336"/>
    <n v="1.42"/>
    <s v="WBS TMET/2007/C/004/5583645"/>
    <x v="139"/>
    <x v="139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0.60532210367253403"/>
    <x v="2"/>
  </r>
  <r>
    <s v="123290468"/>
    <s v=""/>
    <s v="ST"/>
    <d v="2012-07-31T00:00:00"/>
    <x v="0"/>
    <n v="7"/>
    <x v="0"/>
    <s v="70"/>
    <s v="336"/>
    <n v="0.71"/>
    <s v="WBS TMET/2007/C/004/5583645"/>
    <x v="139"/>
    <x v="139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0.30266105183626701"/>
    <x v="2"/>
  </r>
  <r>
    <s v="123268744"/>
    <s v=""/>
    <s v="ST"/>
    <d v="2012-07-31T00:00:00"/>
    <x v="0"/>
    <n v="7"/>
    <x v="0"/>
    <s v="70"/>
    <s v="336"/>
    <n v="0.92"/>
    <s v="WBS TMET/2007/C/004/5591202"/>
    <x v="140"/>
    <x v="140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0.39218051787234604"/>
    <x v="2"/>
  </r>
  <r>
    <s v="123290478"/>
    <s v=""/>
    <s v="ST"/>
    <d v="2012-07-31T00:00:00"/>
    <x v="0"/>
    <n v="7"/>
    <x v="0"/>
    <s v="70"/>
    <s v="336"/>
    <n v="0.46"/>
    <s v="WBS TMET/2007/C/004/5591202"/>
    <x v="140"/>
    <x v="140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0.19609025893617302"/>
    <x v="2"/>
  </r>
  <r>
    <s v="123278844"/>
    <s v=""/>
    <s v="ST"/>
    <d v="2012-07-31T00:00:00"/>
    <x v="0"/>
    <n v="7"/>
    <x v="0"/>
    <s v="70"/>
    <s v="331"/>
    <n v="462.55"/>
    <s v="WBS TMTS/2012/C/TRE/5603297"/>
    <x v="141"/>
    <x v="141"/>
    <s v="RE"/>
    <s v="Replace - Overhead Transmission Lines - Poles"/>
    <s v="TCAL/2012/C/TRE"/>
    <s v="Calif - Rplc- OH Trans-Pole"/>
    <s v="1146"/>
    <s v="PP"/>
    <s v="T"/>
    <s v="CA"/>
    <s v="ORD 229737"/>
    <s v="PP CWIP Writeoffs - Transmission"/>
    <x v="0"/>
    <x v="1"/>
    <x v="3"/>
    <s v="5730000000001"/>
    <x v="2"/>
    <n v="197.17728102375398"/>
    <x v="2"/>
  </r>
  <r>
    <s v="123278845"/>
    <s v=""/>
    <s v="ST"/>
    <d v="2012-07-31T00:00:00"/>
    <x v="0"/>
    <n v="7"/>
    <x v="0"/>
    <s v="75"/>
    <s v="331"/>
    <n v="-462.55"/>
    <s v="WBS TMTS/2012/C/TRE/5603297"/>
    <x v="141"/>
    <x v="141"/>
    <s v="RE"/>
    <s v="Replace - Overhead Transmission Lines - Poles"/>
    <s v="TCAL/2012/C/TRE"/>
    <s v="Calif - Rplc- OH Trans-Pole"/>
    <s v="1146"/>
    <s v="PP"/>
    <s v="T"/>
    <s v="CA"/>
    <s v="ORD 229737"/>
    <s v="PP CWIP Writeoffs - Transmission"/>
    <x v="0"/>
    <x v="1"/>
    <x v="3"/>
    <s v="5730000000001"/>
    <x v="2"/>
    <n v="-197.17728102375398"/>
    <x v="2"/>
  </r>
  <r>
    <s v="123287812"/>
    <s v=""/>
    <s v="ST"/>
    <d v="2012-07-31T00:00:00"/>
    <x v="0"/>
    <n v="7"/>
    <x v="0"/>
    <s v="70"/>
    <s v="331"/>
    <n v="462.55"/>
    <s v="WBS TMTS/2012/C/TRE/5603297"/>
    <x v="141"/>
    <x v="141"/>
    <s v="RE"/>
    <s v="Replace - Overhead Transmission Lines - Poles"/>
    <s v="TCAL/2012/C/TRE"/>
    <s v="Calif - Rplc- OH Trans-Pole"/>
    <s v="1146"/>
    <s v="PP"/>
    <s v="T"/>
    <s v="CA"/>
    <s v="ORD 229737"/>
    <s v="PP CWIP Writeoffs - Transmission"/>
    <x v="0"/>
    <x v="1"/>
    <x v="3"/>
    <s v="5730000000001"/>
    <x v="2"/>
    <n v="197.17728102375398"/>
    <x v="2"/>
  </r>
  <r>
    <s v="123278844"/>
    <s v=""/>
    <s v="ST"/>
    <d v="2012-07-31T00:00:00"/>
    <x v="0"/>
    <n v="7"/>
    <x v="0"/>
    <s v="70"/>
    <s v="336"/>
    <n v="2371.85"/>
    <s v="WBS TMTS/2012/C/TRE/5603297"/>
    <x v="141"/>
    <x v="141"/>
    <s v="RE"/>
    <s v="Replace - Overhead Transmission Lines - Poles"/>
    <s v="TCAL/2012/C/TRE"/>
    <s v="Calif - Rplc- OH Trans-Pole"/>
    <s v="1146"/>
    <s v="PP"/>
    <s v="T"/>
    <s v="CA"/>
    <s v="ORD 229737"/>
    <s v="PP CWIP Writeoffs - Transmission"/>
    <x v="0"/>
    <x v="1"/>
    <x v="3"/>
    <s v="5730000000001"/>
    <x v="2"/>
    <n v="1011.079740560352"/>
    <x v="2"/>
  </r>
  <r>
    <s v="123278845"/>
    <s v=""/>
    <s v="ST"/>
    <d v="2012-07-31T00:00:00"/>
    <x v="0"/>
    <n v="7"/>
    <x v="0"/>
    <s v="75"/>
    <s v="336"/>
    <n v="-2371.85"/>
    <s v="WBS TMTS/2012/C/TRE/5603297"/>
    <x v="141"/>
    <x v="141"/>
    <s v="RE"/>
    <s v="Replace - Overhead Transmission Lines - Poles"/>
    <s v="TCAL/2012/C/TRE"/>
    <s v="Calif - Rplc- OH Trans-Pole"/>
    <s v="1146"/>
    <s v="PP"/>
    <s v="T"/>
    <s v="CA"/>
    <s v="ORD 229737"/>
    <s v="PP CWIP Writeoffs - Transmission"/>
    <x v="0"/>
    <x v="1"/>
    <x v="3"/>
    <s v="5730000000001"/>
    <x v="2"/>
    <n v="-1011.079740560352"/>
    <x v="2"/>
  </r>
  <r>
    <s v="123287812"/>
    <s v=""/>
    <s v="ST"/>
    <d v="2012-07-31T00:00:00"/>
    <x v="0"/>
    <n v="7"/>
    <x v="0"/>
    <s v="70"/>
    <s v="336"/>
    <n v="2290.48"/>
    <s v="WBS TMTS/2012/C/TRE/5603297"/>
    <x v="141"/>
    <x v="141"/>
    <s v="RE"/>
    <s v="Replace - Overhead Transmission Lines - Poles"/>
    <s v="TCAL/2012/C/TRE"/>
    <s v="Calif - Rplc- OH Trans-Pole"/>
    <s v="1146"/>
    <s v="PP"/>
    <s v="T"/>
    <s v="CA"/>
    <s v="ORD 229737"/>
    <s v="PP CWIP Writeoffs - Transmission"/>
    <x v="0"/>
    <x v="1"/>
    <x v="3"/>
    <s v="5730000000001"/>
    <x v="2"/>
    <n v="976.39307888722942"/>
    <x v="2"/>
  </r>
  <r>
    <s v="123287819"/>
    <s v=""/>
    <s v="ST"/>
    <d v="2012-07-31T00:00:00"/>
    <x v="0"/>
    <n v="7"/>
    <x v="0"/>
    <s v="75"/>
    <s v="336"/>
    <n v="-0.28999999999999998"/>
    <s v="WBS TRIC/2011/C/002/ESA"/>
    <x v="142"/>
    <x v="142"/>
    <s v="N3"/>
    <s v="N3--New Revenue/Connection - Industrial"/>
    <s v="TRIC/2011/C/002"/>
    <s v="Increase 46 kV Load to Moroni Feed Co."/>
    <s v="1140"/>
    <s v="RMP"/>
    <s v="T"/>
    <s v="UT"/>
    <s v="ORD 229738"/>
    <s v="RMP CWIP Writeoffs -Transmission"/>
    <x v="0"/>
    <x v="1"/>
    <x v="3"/>
    <s v="5730000000001"/>
    <x v="2"/>
    <n v="-0.12362211976410906"/>
    <x v="2"/>
  </r>
  <r>
    <s v="123242760"/>
    <s v=""/>
    <s v="ST"/>
    <d v="2012-07-31T00:00:00"/>
    <x v="0"/>
    <n v="7"/>
    <x v="0"/>
    <s v="70"/>
    <s v="331"/>
    <n v="7605.55"/>
    <s v="WBS TWWO/2011/C/TRF/5581186"/>
    <x v="143"/>
    <x v="143"/>
    <s v="RF"/>
    <s v="Replace - Overhead Transmission Lines - Other"/>
    <s v="TORE/2011/C/TRF"/>
    <s v="Oregon - Rplc- OH Trans-Othr"/>
    <s v="1389"/>
    <s v="PP"/>
    <s v="T"/>
    <s v="OR"/>
    <s v="ORD 229737"/>
    <s v="PP CWIP Writeoffs - Transmission"/>
    <x v="0"/>
    <x v="1"/>
    <x v="3"/>
    <s v="5730000000001"/>
    <x v="2"/>
    <n v="3242.1179757652403"/>
    <x v="2"/>
  </r>
  <r>
    <s v="123242760"/>
    <s v=""/>
    <s v="ST"/>
    <d v="2012-07-31T00:00:00"/>
    <x v="0"/>
    <n v="7"/>
    <x v="0"/>
    <s v="70"/>
    <s v="336"/>
    <n v="4223.91"/>
    <s v="WBS TWWO/2011/C/TRF/5581186"/>
    <x v="143"/>
    <x v="143"/>
    <s v="RF"/>
    <s v="Replace - Overhead Transmission Lines - Other"/>
    <s v="TORE/2011/C/TRF"/>
    <s v="Oregon - Rplc- OH Trans-Othr"/>
    <s v="1389"/>
    <s v="PP"/>
    <s v="T"/>
    <s v="OR"/>
    <s v="ORD 229737"/>
    <s v="PP CWIP Writeoffs - Transmission"/>
    <x v="0"/>
    <x v="1"/>
    <x v="3"/>
    <s v="5730000000001"/>
    <x v="2"/>
    <n v="1800.5817513545446"/>
    <x v="2"/>
  </r>
  <r>
    <s v="123318499"/>
    <s v="CP AA M220"/>
    <s v="SA"/>
    <d v="2012-08-31T00:00:00"/>
    <x v="0"/>
    <n v="8"/>
    <x v="0"/>
    <s v="41"/>
    <m/>
    <n v="28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13528.855645715023"/>
    <x v="0"/>
  </r>
  <r>
    <s v="123318499"/>
    <s v="CP AA M220"/>
    <s v="SA"/>
    <d v="2012-08-31T00:00:00"/>
    <x v="0"/>
    <n v="8"/>
    <x v="0"/>
    <s v="41"/>
    <m/>
    <n v="1620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78274.093378779784"/>
    <x v="0"/>
  </r>
  <r>
    <s v="123330966"/>
    <s v=""/>
    <s v="ST"/>
    <d v="2012-08-31T00:00:00"/>
    <x v="0"/>
    <n v="8"/>
    <x v="0"/>
    <s v="70"/>
    <s v="331"/>
    <n v="259.19"/>
    <s v="WBS DALB/2011/C/DN3/5511853"/>
    <x v="144"/>
    <x v="144"/>
    <s v="N3"/>
    <s v="N3--New Revenue/Connection - Industrial"/>
    <s v="DORE/2011/C/DN3"/>
    <s v="Oregon - New Revenue - Industr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318269"/>
    <s v=""/>
    <s v="ST"/>
    <d v="2012-08-31T00:00:00"/>
    <x v="0"/>
    <n v="8"/>
    <x v="0"/>
    <s v="70"/>
    <s v="336"/>
    <n v="559.5"/>
    <s v="WBS DALB/2012/C/DN1/5677045"/>
    <x v="145"/>
    <x v="145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341727"/>
    <s v=""/>
    <s v="ST"/>
    <d v="2012-08-31T00:00:00"/>
    <x v="0"/>
    <n v="8"/>
    <x v="0"/>
    <s v="70"/>
    <s v="336"/>
    <n v="253.07"/>
    <s v="WBS DALB/2012/C/DN2/5589496"/>
    <x v="146"/>
    <x v="146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332322"/>
    <s v=""/>
    <s v="ST"/>
    <d v="2012-08-31T00:00:00"/>
    <x v="0"/>
    <n v="8"/>
    <x v="0"/>
    <s v="70"/>
    <s v="331"/>
    <n v="408.23"/>
    <s v="WBS DALB/2012/C/DN4/5608353"/>
    <x v="147"/>
    <x v="147"/>
    <s v="N4"/>
    <s v="N4--New Revenue/Connection - Irrigation"/>
    <s v="DORE/2012/C/DN4"/>
    <s v="Oregon - New Revenue - Irrigation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358940"/>
    <s v=""/>
    <s v="ST"/>
    <d v="2012-08-31T00:00:00"/>
    <x v="0"/>
    <n v="8"/>
    <x v="0"/>
    <s v="70"/>
    <s v="336"/>
    <n v="569.67999999999995"/>
    <s v="WBS DALB/2012/C/DN4/5635956"/>
    <x v="148"/>
    <x v="148"/>
    <s v="N4"/>
    <s v="N4--New Revenue/Connection - Irrigation"/>
    <s v="DORE/2012/C/DN4"/>
    <s v="Oregon - New Revenue - Irrigation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318309"/>
    <s v=""/>
    <s v="ST"/>
    <d v="2012-08-31T00:00:00"/>
    <x v="0"/>
    <n v="8"/>
    <x v="0"/>
    <s v="70"/>
    <s v="336"/>
    <n v="190.32"/>
    <s v="WBS DALB/2012/C/DN6/5647777"/>
    <x v="149"/>
    <x v="149"/>
    <s v="N6"/>
    <s v="New Revenue/Connection - Street Light &amp; Other"/>
    <s v="DORE/2012/C/DN6"/>
    <s v="Oregon - New Revenue - St Light &amp; Other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332325"/>
    <s v=""/>
    <s v="ST"/>
    <d v="2012-08-31T00:00:00"/>
    <x v="0"/>
    <n v="8"/>
    <x v="0"/>
    <s v="70"/>
    <s v="331"/>
    <n v="1406.58"/>
    <s v="WBS DALB/2012/C/DRB/5608632"/>
    <x v="150"/>
    <x v="150"/>
    <s v="RB"/>
    <s v="Replace - Underground - Vaults &amp; Equipment"/>
    <s v="DORE/2012/C/DRB"/>
    <s v="Oregon - Replace Underground Vaults &amp; Eq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357361"/>
    <s v=""/>
    <s v="ST"/>
    <d v="2012-08-31T00:00:00"/>
    <x v="0"/>
    <n v="8"/>
    <x v="0"/>
    <s v="70"/>
    <s v="336"/>
    <n v="284.58"/>
    <s v="WBS DALB/2012/C/DRD/5650171"/>
    <x v="151"/>
    <x v="151"/>
    <s v="RD"/>
    <s v="Replace - Overhead Distribution Lines - Other"/>
    <s v="DORE/2012/C/DRD"/>
    <s v="Oregon-Replace-Overhead Dist. Lines/othr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352419"/>
    <s v=""/>
    <s v="ST"/>
    <d v="2012-08-31T00:00:00"/>
    <x v="0"/>
    <n v="8"/>
    <x v="0"/>
    <s v="70"/>
    <s v="336"/>
    <n v="932.1"/>
    <s v="WBS DAME/2011/C/DM1/5515757"/>
    <x v="9"/>
    <x v="9"/>
    <s v="M1"/>
    <s v="Mandated - Road Relocations"/>
    <s v="DUTH/2011/C/DM1"/>
    <s v="Utah - Mandated Highway Relocations"/>
    <s v="1130"/>
    <s v="RMP"/>
    <s v="D"/>
    <s v="UT"/>
    <s v="ORD 229715"/>
    <s v="RMP CWIP Writeoffs - Distrib UTAH"/>
    <x v="2"/>
    <x v="0"/>
    <x v="4"/>
    <s v="5980000000109"/>
    <x v="3"/>
    <n v="932.1"/>
    <x v="3"/>
  </r>
  <r>
    <s v="123318515"/>
    <s v=""/>
    <s v="ST"/>
    <d v="2012-08-31T00:00:00"/>
    <x v="0"/>
    <n v="8"/>
    <x v="0"/>
    <s v="70"/>
    <s v="336"/>
    <n v="264.25"/>
    <s v="WBS DAME/2012/C/DM9/5658479"/>
    <x v="152"/>
    <x v="152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264.25"/>
    <x v="3"/>
  </r>
  <r>
    <s v="123332397"/>
    <s v=""/>
    <s v="ST"/>
    <d v="2012-08-31T00:00:00"/>
    <x v="0"/>
    <n v="8"/>
    <x v="0"/>
    <s v="70"/>
    <s v="336"/>
    <n v="196.43"/>
    <s v="WBS DAME/2012/C/DM9/5668674"/>
    <x v="153"/>
    <x v="153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196.43"/>
    <x v="3"/>
  </r>
  <r>
    <s v="123358984"/>
    <s v=""/>
    <s v="ST"/>
    <d v="2012-08-31T00:00:00"/>
    <x v="0"/>
    <n v="8"/>
    <x v="0"/>
    <s v="70"/>
    <s v="336"/>
    <n v="458.32"/>
    <s v="WBS DAME/2012/C/DM9/5670755"/>
    <x v="154"/>
    <x v="154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458.32"/>
    <x v="3"/>
  </r>
  <r>
    <s v="123330962"/>
    <s v=""/>
    <s v="ST"/>
    <d v="2012-08-31T00:00:00"/>
    <x v="0"/>
    <n v="8"/>
    <x v="0"/>
    <s v="70"/>
    <s v="336"/>
    <n v="327.37"/>
    <s v="WBS DAME/2012/C/DN2/5669690"/>
    <x v="155"/>
    <x v="155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27.37"/>
    <x v="3"/>
  </r>
  <r>
    <s v="123341719"/>
    <s v=""/>
    <s v="ST"/>
    <d v="2012-08-31T00:00:00"/>
    <x v="0"/>
    <n v="8"/>
    <x v="0"/>
    <s v="70"/>
    <s v="336"/>
    <n v="117.97"/>
    <s v="WBS DAME/2012/C/DN2/5686190"/>
    <x v="156"/>
    <x v="156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17.97"/>
    <x v="3"/>
  </r>
  <r>
    <s v="123359020"/>
    <s v=""/>
    <s v="ST"/>
    <d v="2012-08-31T00:00:00"/>
    <x v="0"/>
    <n v="8"/>
    <x v="0"/>
    <s v="70"/>
    <s v="336"/>
    <n v="283.45999999999998"/>
    <s v="WBS DAST/2012/C/DM1/5696711"/>
    <x v="157"/>
    <x v="157"/>
    <s v="M1"/>
    <s v="Mandated - Road Relocations"/>
    <s v="DORE/2012/C/DM1"/>
    <s v="Oregon - Mandated Highway Relocations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339877"/>
    <s v=""/>
    <s v="ST"/>
    <d v="2012-08-31T00:00:00"/>
    <x v="0"/>
    <n v="8"/>
    <x v="0"/>
    <s v="70"/>
    <s v="336"/>
    <n v="260.42"/>
    <s v="WBS DAST/2012/C/DN1/5617399"/>
    <x v="158"/>
    <x v="158"/>
    <s v="N1"/>
    <s v="N1--New Revenue/Connection -  Residential"/>
    <s v="DORE/2012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339880"/>
    <s v=""/>
    <s v="ST"/>
    <d v="2012-08-31T00:00:00"/>
    <x v="0"/>
    <n v="8"/>
    <x v="0"/>
    <s v="70"/>
    <s v="336"/>
    <n v="1562.52"/>
    <s v="WBS DAST/2012/C/DN1/5620610"/>
    <x v="159"/>
    <x v="159"/>
    <s v="N1"/>
    <s v="N1--New Revenue/Connection -  Residential"/>
    <s v="DORE/2012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332367"/>
    <s v=""/>
    <s v="ST"/>
    <d v="2012-08-31T00:00:00"/>
    <x v="0"/>
    <n v="8"/>
    <x v="0"/>
    <s v="70"/>
    <s v="331"/>
    <n v="1797.82"/>
    <s v="WBS DBEN/2011/C/DM9/5545428"/>
    <x v="160"/>
    <x v="160"/>
    <s v="M9"/>
    <s v="Mandated - Public Accommodations &amp; Other"/>
    <s v="DORE/2011/C/DM9"/>
    <s v="Oregon - Public Accomodations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332406"/>
    <s v=""/>
    <s v="ST"/>
    <d v="2012-08-31T00:00:00"/>
    <x v="0"/>
    <n v="8"/>
    <x v="0"/>
    <s v="70"/>
    <s v="331"/>
    <n v="1810.44"/>
    <s v="WBS DBEN/2011/C/DN2/5545644"/>
    <x v="161"/>
    <x v="161"/>
    <s v="N2"/>
    <s v="N2--New Revenue/Connection - Commercial"/>
    <s v="DORE/2011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332406"/>
    <s v=""/>
    <s v="ST"/>
    <d v="2012-08-31T00:00:00"/>
    <x v="0"/>
    <n v="8"/>
    <x v="0"/>
    <s v="70"/>
    <s v="336"/>
    <n v="314.2"/>
    <s v="WBS DBEN/2011/C/DN2/5545644"/>
    <x v="161"/>
    <x v="161"/>
    <s v="N2"/>
    <s v="N2--New Revenue/Connection - Commercial"/>
    <s v="DORE/2011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332379"/>
    <s v=""/>
    <s v="ST"/>
    <d v="2012-08-31T00:00:00"/>
    <x v="0"/>
    <n v="8"/>
    <x v="0"/>
    <s v="70"/>
    <s v="331"/>
    <n v="774.93"/>
    <s v="WBS DBEN/2011/C/DRD/5588413"/>
    <x v="162"/>
    <x v="162"/>
    <s v="RD"/>
    <s v="Replace - Overhead Distribution Lines - Other"/>
    <s v="DORE/2011/C/DRD"/>
    <s v="Oregon-Replace-Overhead Dist. Lines/othr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341748"/>
    <s v=""/>
    <s v="ST"/>
    <d v="2012-08-31T00:00:00"/>
    <x v="0"/>
    <n v="8"/>
    <x v="0"/>
    <s v="70"/>
    <s v="331"/>
    <n v="172.59"/>
    <s v="WBS DBEN/2011/D/DNY/5596785"/>
    <x v="163"/>
    <x v="163"/>
    <s v="NY"/>
    <s v="Temporary Line Extension &lt; 1 Year"/>
    <s v="DORE/2011/D/DNY"/>
    <s v="Oregon-Temp Line Extension &lt; 1Yr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332391"/>
    <s v=""/>
    <s v="ST"/>
    <d v="2012-08-31T00:00:00"/>
    <x v="0"/>
    <n v="8"/>
    <x v="0"/>
    <s v="70"/>
    <s v="331"/>
    <n v="982.3"/>
    <s v="WBS DBEN/2012/C/DM6/5615786"/>
    <x v="164"/>
    <x v="164"/>
    <s v="M6"/>
    <s v="Mandated - Joint Use"/>
    <s v="DORE/2012/C/DM6"/>
    <s v="Oregon - Mandated - Joint Use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332409"/>
    <s v=""/>
    <s v="ST"/>
    <d v="2012-08-31T00:00:00"/>
    <x v="0"/>
    <n v="8"/>
    <x v="0"/>
    <s v="70"/>
    <s v="331"/>
    <n v="143.4"/>
    <s v="WBS DCAS/2011/C/DN2/5554981"/>
    <x v="165"/>
    <x v="165"/>
    <s v="N2"/>
    <s v="N2--New Revenue/Connection - Commercial"/>
    <s v="DWYO/2011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318275"/>
    <s v=""/>
    <s v="ST"/>
    <d v="2012-08-31T00:00:00"/>
    <x v="0"/>
    <n v="8"/>
    <x v="0"/>
    <s v="70"/>
    <s v="331"/>
    <n v="696.46"/>
    <s v="WBS DCAS/2012/C/DM9/5606537"/>
    <x v="166"/>
    <x v="166"/>
    <s v="M9"/>
    <s v="Mandated - Public Accommodations &amp; Other"/>
    <s v="DWYO/2012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318521"/>
    <s v=""/>
    <s v="ST"/>
    <d v="2012-08-31T00:00:00"/>
    <x v="0"/>
    <n v="8"/>
    <x v="0"/>
    <s v="70"/>
    <s v="336"/>
    <n v="990.03"/>
    <s v="WBS DCAS/2012/C/DM9/5671590"/>
    <x v="167"/>
    <x v="167"/>
    <s v="M9"/>
    <s v="Mandated - Public Accommodations &amp; Other"/>
    <s v="DWYO/2012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318512"/>
    <s v=""/>
    <s v="ST"/>
    <d v="2012-08-31T00:00:00"/>
    <x v="0"/>
    <n v="8"/>
    <x v="0"/>
    <s v="70"/>
    <s v="336"/>
    <n v="1504.3"/>
    <s v="WBS DCAS/2012/C/DN1/5632521"/>
    <x v="168"/>
    <x v="168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358961"/>
    <s v=""/>
    <s v="ST"/>
    <d v="2012-08-31T00:00:00"/>
    <x v="0"/>
    <n v="8"/>
    <x v="0"/>
    <s v="70"/>
    <s v="336"/>
    <n v="445.96"/>
    <s v="WBS DCAS/2012/C/DN1/5689253"/>
    <x v="169"/>
    <x v="169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352417"/>
    <s v=""/>
    <s v="ST"/>
    <d v="2012-08-31T00:00:00"/>
    <x v="0"/>
    <n v="8"/>
    <x v="0"/>
    <s v="75"/>
    <s v="331"/>
    <n v="-1172.57"/>
    <s v="WBS DCED/2011/C/DM6/5533203"/>
    <x v="170"/>
    <x v="170"/>
    <s v="M6"/>
    <s v="Mandated - Joint Use"/>
    <s v="DUTH/2011/C/DM6"/>
    <s v="Utah - Mandated - Joint Use"/>
    <s v="1139"/>
    <s v="RMP"/>
    <s v="D"/>
    <s v="UT"/>
    <s v="ORD 229715"/>
    <s v="RMP CWIP Writeoffs - Distrib UTAH"/>
    <x v="2"/>
    <x v="0"/>
    <x v="4"/>
    <s v="5980000000109"/>
    <x v="3"/>
    <n v="-1172.57"/>
    <x v="3"/>
  </r>
  <r>
    <s v="123341739"/>
    <s v=""/>
    <s v="ST"/>
    <d v="2012-08-31T00:00:00"/>
    <x v="0"/>
    <n v="8"/>
    <x v="0"/>
    <s v="70"/>
    <s v="336"/>
    <n v="657.09"/>
    <s v="WBS DCED/2012/C/DM9/5659792"/>
    <x v="171"/>
    <x v="171"/>
    <s v="M9"/>
    <s v="Mandated - Public Accommodations &amp; Other"/>
    <s v="DUTH/2012/C/DM9"/>
    <s v="Utah - Public Accomodations"/>
    <s v="1139"/>
    <s v="RMP"/>
    <s v="D"/>
    <s v="UT"/>
    <s v="ORD 229715"/>
    <s v="RMP CWIP Writeoffs - Distrib UTAH"/>
    <x v="2"/>
    <x v="0"/>
    <x v="4"/>
    <s v="5980000000109"/>
    <x v="3"/>
    <n v="657.09"/>
    <x v="3"/>
  </r>
  <r>
    <s v="123339871"/>
    <s v=""/>
    <s v="ST"/>
    <d v="2012-08-31T00:00:00"/>
    <x v="0"/>
    <n v="8"/>
    <x v="0"/>
    <s v="70"/>
    <s v="336"/>
    <n v="572.82000000000005"/>
    <s v="WBS DCED/2012/C/DN1/5599857"/>
    <x v="172"/>
    <x v="172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572.82000000000005"/>
    <x v="3"/>
  </r>
  <r>
    <s v="123330955"/>
    <s v=""/>
    <s v="ST"/>
    <d v="2012-08-31T00:00:00"/>
    <x v="0"/>
    <n v="8"/>
    <x v="0"/>
    <s v="70"/>
    <s v="336"/>
    <n v="2522.08"/>
    <s v="WBS DCED/2012/C/DN1/5620018"/>
    <x v="173"/>
    <x v="173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2522.08"/>
    <x v="3"/>
  </r>
  <r>
    <s v="123318575"/>
    <s v=""/>
    <s v="ST"/>
    <d v="2012-08-31T00:00:00"/>
    <x v="0"/>
    <n v="8"/>
    <x v="0"/>
    <s v="70"/>
    <s v="336"/>
    <n v="785.68"/>
    <s v="WBS DCED/2012/C/DN1/5667897"/>
    <x v="174"/>
    <x v="174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785.68"/>
    <x v="3"/>
  </r>
  <r>
    <s v="123330963"/>
    <s v=""/>
    <s v="ST"/>
    <d v="2012-08-31T00:00:00"/>
    <x v="0"/>
    <n v="8"/>
    <x v="0"/>
    <s v="70"/>
    <s v="336"/>
    <n v="353.91"/>
    <s v="WBS DCED/2012/C/DN1/5686054"/>
    <x v="175"/>
    <x v="175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353.91"/>
    <x v="3"/>
  </r>
  <r>
    <s v="123330958"/>
    <s v=""/>
    <s v="ST"/>
    <d v="2012-08-31T00:00:00"/>
    <x v="0"/>
    <n v="8"/>
    <x v="0"/>
    <s v="70"/>
    <s v="336"/>
    <n v="880.51"/>
    <s v="WBS DCED/2012/C/DN2/5626074"/>
    <x v="176"/>
    <x v="176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880.51"/>
    <x v="3"/>
  </r>
  <r>
    <s v="123339886"/>
    <s v=""/>
    <s v="ST"/>
    <d v="2012-08-31T00:00:00"/>
    <x v="0"/>
    <n v="8"/>
    <x v="0"/>
    <s v="70"/>
    <s v="336"/>
    <n v="503.15"/>
    <s v="WBS DCED/2012/C/DN2/5631994"/>
    <x v="177"/>
    <x v="177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503.15"/>
    <x v="3"/>
  </r>
  <r>
    <s v="123318571"/>
    <s v=""/>
    <s v="ST"/>
    <d v="2012-08-31T00:00:00"/>
    <x v="0"/>
    <n v="8"/>
    <x v="0"/>
    <s v="70"/>
    <s v="336"/>
    <n v="1781.5"/>
    <s v="WBS DCED/2012/C/DN2/5650956"/>
    <x v="178"/>
    <x v="178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1781.5"/>
    <x v="3"/>
  </r>
  <r>
    <s v="123332316"/>
    <s v=""/>
    <s v="ST"/>
    <d v="2012-08-31T00:00:00"/>
    <x v="0"/>
    <n v="8"/>
    <x v="0"/>
    <s v="70"/>
    <s v="331"/>
    <n v="2221.0700000000002"/>
    <s v="WBS DCOT/2012/C/DN2/5604583"/>
    <x v="179"/>
    <x v="179"/>
    <s v="N2"/>
    <s v="N2--New Revenue/Connection - Commercial"/>
    <s v="DORE/2012/C/DN2"/>
    <s v="Oregon - New Revenue - Commercial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3332319"/>
    <s v=""/>
    <s v="ST"/>
    <d v="2012-08-31T00:00:00"/>
    <x v="0"/>
    <n v="8"/>
    <x v="0"/>
    <s v="70"/>
    <s v="331"/>
    <n v="267.92"/>
    <s v="WBS DCOT/2012/C/DN2/5605889"/>
    <x v="180"/>
    <x v="180"/>
    <s v="N2"/>
    <s v="N2--New Revenue/Connection - Commercial"/>
    <s v="DORE/2012/C/DN2"/>
    <s v="Oregon - New Revenue - Commercial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3357368"/>
    <s v=""/>
    <s v="ST"/>
    <d v="2012-08-31T00:00:00"/>
    <x v="0"/>
    <n v="8"/>
    <x v="0"/>
    <s v="70"/>
    <s v="336"/>
    <n v="1078.1600000000001"/>
    <s v="WBS DDAL/2012/C/DM9/5636155"/>
    <x v="181"/>
    <x v="181"/>
    <s v="M9"/>
    <s v="Mandated - Public Accommodations &amp; Other"/>
    <s v="DORE/2012/C/DM9"/>
    <s v="Oregon - Public Accomodations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332412"/>
    <s v=""/>
    <s v="ST"/>
    <d v="2012-08-31T00:00:00"/>
    <x v="0"/>
    <n v="8"/>
    <x v="0"/>
    <s v="70"/>
    <s v="336"/>
    <n v="2853.48"/>
    <s v="WBS DDAL/2012/C/DN4/5590952"/>
    <x v="182"/>
    <x v="182"/>
    <s v="N4"/>
    <s v="N4--New Revenue/Connection - Irrigation"/>
    <s v="DORE/2012/C/DN4"/>
    <s v="Oregon - New Revenue - Irrigation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330940"/>
    <s v=""/>
    <s v="ST"/>
    <d v="2012-08-31T00:00:00"/>
    <x v="0"/>
    <n v="8"/>
    <x v="0"/>
    <s v="70"/>
    <s v="331"/>
    <n v="430.19"/>
    <s v="WBS DDOU/2011/C/DN1/5566450"/>
    <x v="183"/>
    <x v="183"/>
    <s v="N1"/>
    <s v="N1--New Revenue/Connection -  Residential"/>
    <s v="DWYO/2011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330943"/>
    <s v=""/>
    <s v="ST"/>
    <d v="2012-08-31T00:00:00"/>
    <x v="0"/>
    <n v="8"/>
    <x v="0"/>
    <s v="70"/>
    <s v="331"/>
    <n v="278.58"/>
    <s v="WBS DDOU/2011/C/DN2/5594787"/>
    <x v="184"/>
    <x v="184"/>
    <s v="N2"/>
    <s v="N2--New Revenue/Connection - Commercial"/>
    <s v="DWYO/2011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358996"/>
    <s v=""/>
    <s v="ST"/>
    <d v="2012-08-31T00:00:00"/>
    <x v="0"/>
    <n v="8"/>
    <x v="0"/>
    <s v="70"/>
    <s v="331"/>
    <n v="2127.2199999999998"/>
    <s v="WBS DDOU/2011/C/DRD/5583129"/>
    <x v="185"/>
    <x v="185"/>
    <s v="RD"/>
    <s v="Replace - Overhead Distribution Lines - Other"/>
    <s v="DWYO/2011/C/DRD"/>
    <s v="Wyoming-Replace-Overhead Dist. Lines/oth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341763"/>
    <s v=""/>
    <s v="ST"/>
    <d v="2012-08-31T00:00:00"/>
    <x v="0"/>
    <n v="8"/>
    <x v="0"/>
    <s v="70"/>
    <s v="336"/>
    <n v="409.35"/>
    <s v="WBS DEVA/2012/C/DN1/5654709"/>
    <x v="186"/>
    <x v="186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338196"/>
    <s v=""/>
    <s v="ST"/>
    <d v="2012-08-31T00:00:00"/>
    <x v="0"/>
    <n v="8"/>
    <x v="0"/>
    <s v="70"/>
    <s v="331"/>
    <n v="1075.6400000000001"/>
    <s v="WBS DGRA/2011/C/DN2/5590025"/>
    <x v="187"/>
    <x v="187"/>
    <s v="N2"/>
    <s v="N2--New Revenue/Connection - Commercial"/>
    <s v="DORE/2011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338197"/>
    <s v=""/>
    <s v="ST"/>
    <d v="2012-08-31T00:00:00"/>
    <x v="0"/>
    <n v="8"/>
    <x v="0"/>
    <s v="70"/>
    <s v="331"/>
    <n v="912.35"/>
    <s v="WBS DGRA/2011/C/DN2/5591358"/>
    <x v="188"/>
    <x v="188"/>
    <s v="N2"/>
    <s v="N2--New Revenue/Connection - Commercial"/>
    <s v="DORE/2011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332388"/>
    <s v=""/>
    <s v="ST"/>
    <d v="2012-08-31T00:00:00"/>
    <x v="0"/>
    <n v="8"/>
    <x v="0"/>
    <s v="70"/>
    <s v="331"/>
    <n v="803.75"/>
    <s v="WBS DGRA/2011/C/DN2/5609045"/>
    <x v="189"/>
    <x v="189"/>
    <s v="N2"/>
    <s v="N2--New Revenue/Connection - Commercial"/>
    <s v="DORE/2011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341723"/>
    <s v=""/>
    <s v="ST"/>
    <d v="2012-08-31T00:00:00"/>
    <x v="0"/>
    <n v="8"/>
    <x v="0"/>
    <s v="70"/>
    <s v="336"/>
    <n v="226.06"/>
    <s v="WBS DGRA/2012/C/DM6/5687129"/>
    <x v="190"/>
    <x v="190"/>
    <s v="M6"/>
    <s v="Mandated - Joint Use"/>
    <s v="DORE/2012/C/DM6"/>
    <s v="Oregon - Mandated - Joint Us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332343"/>
    <s v=""/>
    <s v="ST"/>
    <d v="2012-08-31T00:00:00"/>
    <x v="0"/>
    <n v="8"/>
    <x v="0"/>
    <s v="70"/>
    <s v="336"/>
    <n v="629.45000000000005"/>
    <s v="WBS DGRA/2012/C/DM9/5632581"/>
    <x v="191"/>
    <x v="191"/>
    <s v="M9"/>
    <s v="Mandated - Public Accommodations &amp; Other"/>
    <s v="DORE/2012/C/DM9"/>
    <s v="Oregon - Public Accomodation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332340"/>
    <s v=""/>
    <s v="ST"/>
    <d v="2012-08-31T00:00:00"/>
    <x v="0"/>
    <n v="8"/>
    <x v="0"/>
    <s v="70"/>
    <s v="336"/>
    <n v="761.26"/>
    <s v="WBS DGRA/2012/C/DN1/5625155"/>
    <x v="192"/>
    <x v="192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332352"/>
    <s v=""/>
    <s v="ST"/>
    <d v="2012-08-31T00:00:00"/>
    <x v="0"/>
    <n v="8"/>
    <x v="0"/>
    <s v="70"/>
    <s v="336"/>
    <n v="189.9"/>
    <s v="WBS DGRA/2012/C/DN1/5660577"/>
    <x v="193"/>
    <x v="193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332346"/>
    <s v=""/>
    <s v="ST"/>
    <d v="2012-08-31T00:00:00"/>
    <x v="0"/>
    <n v="8"/>
    <x v="0"/>
    <s v="70"/>
    <s v="336"/>
    <n v="570.95000000000005"/>
    <s v="WBS DGRA/2012/C/DN2/5635226"/>
    <x v="194"/>
    <x v="194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318284"/>
    <s v=""/>
    <s v="ST"/>
    <d v="2012-08-31T00:00:00"/>
    <x v="0"/>
    <n v="8"/>
    <x v="0"/>
    <s v="70"/>
    <s v="336"/>
    <n v="311.97000000000003"/>
    <s v="WBS DGRA/2012/C/DRC/5662278"/>
    <x v="195"/>
    <x v="195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318303"/>
    <s v=""/>
    <s v="ST"/>
    <d v="2012-08-31T00:00:00"/>
    <x v="0"/>
    <n v="8"/>
    <x v="0"/>
    <s v="70"/>
    <s v="336"/>
    <n v="317.2"/>
    <s v="WBS DGRA/2012/C/DRK/5626337"/>
    <x v="196"/>
    <x v="196"/>
    <s v="M9"/>
    <s v="Mandated - Public Accommodations &amp; Other"/>
    <s v="DORE/2012/C/DRK"/>
    <s v="Oregon - Distribution Asset Remov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357371"/>
    <s v=""/>
    <s v="ST"/>
    <d v="2012-08-31T00:00:00"/>
    <x v="0"/>
    <n v="8"/>
    <x v="0"/>
    <s v="70"/>
    <s v="331"/>
    <n v="396.22"/>
    <s v="WBS DHOO/2011/C/DM9/5612798"/>
    <x v="197"/>
    <x v="197"/>
    <s v="M9"/>
    <s v="Mandated - Public Accommodations &amp; Other"/>
    <s v="DORE/2011/C/DM9"/>
    <s v="Oregon - Public Accomodations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3332376"/>
    <s v=""/>
    <s v="ST"/>
    <d v="2012-08-31T00:00:00"/>
    <x v="0"/>
    <n v="8"/>
    <x v="0"/>
    <s v="70"/>
    <s v="331"/>
    <n v="385.74"/>
    <s v="WBS DHOO/2011/C/DN2/5588130"/>
    <x v="198"/>
    <x v="198"/>
    <s v="N2"/>
    <s v="N2--New Revenue/Connection - Commercial"/>
    <s v="DORE/2011/C/DN2"/>
    <s v="Oregon - New Revenue - Commercial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3359006"/>
    <s v=""/>
    <s v="ST"/>
    <d v="2012-08-31T00:00:00"/>
    <x v="0"/>
    <n v="8"/>
    <x v="0"/>
    <s v="70"/>
    <s v="331"/>
    <n v="896.43"/>
    <s v="WBS DJOR/2011/C/DRC/5614066"/>
    <x v="199"/>
    <x v="199"/>
    <s v="RC"/>
    <s v="Replace - Overhead Distribution Lines - Poles"/>
    <s v="DUTH/2011/C/DRC"/>
    <s v="Utah - Replace OH Dist Lines - Poles"/>
    <s v="1141"/>
    <s v="RMP"/>
    <s v="D"/>
    <s v="UT"/>
    <s v="ORD 229715"/>
    <s v="RMP CWIP Writeoffs - Distrib UTAH"/>
    <x v="2"/>
    <x v="0"/>
    <x v="4"/>
    <s v="5980000000109"/>
    <x v="3"/>
    <n v="896.43"/>
    <x v="3"/>
  </r>
  <r>
    <s v="123341743"/>
    <s v=""/>
    <s v="ST"/>
    <d v="2012-08-31T00:00:00"/>
    <x v="0"/>
    <n v="8"/>
    <x v="0"/>
    <s v="70"/>
    <s v="336"/>
    <n v="235.94"/>
    <s v="WBS DJOR/2012/C/DM2/5690945"/>
    <x v="200"/>
    <x v="200"/>
    <s v="M2"/>
    <s v="Mandated - Ovhd/Underground Conversions"/>
    <s v="DUTH/2012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235.94"/>
    <x v="3"/>
  </r>
  <r>
    <s v="123352558"/>
    <s v=""/>
    <s v="ST"/>
    <d v="2012-08-31T00:00:00"/>
    <x v="0"/>
    <n v="8"/>
    <x v="0"/>
    <s v="70"/>
    <s v="336"/>
    <n v="2120.17"/>
    <s v="WBS DJOR/2012/C/DM9/5651313"/>
    <x v="201"/>
    <x v="201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120.17"/>
    <x v="3"/>
  </r>
  <r>
    <s v="123339908"/>
    <s v=""/>
    <s v="ST"/>
    <d v="2012-08-31T00:00:00"/>
    <x v="0"/>
    <n v="8"/>
    <x v="0"/>
    <s v="70"/>
    <s v="336"/>
    <n v="2342.19"/>
    <s v="WBS DJOR/2012/C/DM9/5682324"/>
    <x v="202"/>
    <x v="202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342.19"/>
    <x v="3"/>
  </r>
  <r>
    <s v="123332382"/>
    <s v=""/>
    <s v="ST"/>
    <d v="2012-08-31T00:00:00"/>
    <x v="0"/>
    <n v="8"/>
    <x v="0"/>
    <s v="70"/>
    <s v="336"/>
    <n v="2671.15"/>
    <s v="WBS DJOR/2012/C/DN1/5603076"/>
    <x v="203"/>
    <x v="203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671.15"/>
    <x v="3"/>
  </r>
  <r>
    <s v="123332385"/>
    <s v=""/>
    <s v="ST"/>
    <d v="2012-08-31T00:00:00"/>
    <x v="0"/>
    <n v="8"/>
    <x v="0"/>
    <s v="70"/>
    <s v="331"/>
    <n v="1854.29"/>
    <s v="WBS DJOR/2012/C/DN1/5606797"/>
    <x v="204"/>
    <x v="204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854.29"/>
    <x v="3"/>
  </r>
  <r>
    <s v="123357355"/>
    <s v=""/>
    <s v="ST"/>
    <d v="2012-08-31T00:00:00"/>
    <x v="0"/>
    <n v="8"/>
    <x v="0"/>
    <s v="70"/>
    <s v="336"/>
    <n v="2646.35"/>
    <s v="WBS DJOR/2012/C/DN1/5660963"/>
    <x v="205"/>
    <x v="205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646.35"/>
    <x v="3"/>
  </r>
  <r>
    <s v="123352549"/>
    <s v=""/>
    <s v="ST"/>
    <d v="2012-08-31T00:00:00"/>
    <x v="0"/>
    <n v="8"/>
    <x v="0"/>
    <s v="70"/>
    <s v="336"/>
    <n v="7011.41"/>
    <s v="WBS DJOR/2012/C/DN2/5634477"/>
    <x v="206"/>
    <x v="206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7011.41"/>
    <x v="3"/>
  </r>
  <r>
    <s v="123357362"/>
    <s v=""/>
    <s v="ST"/>
    <d v="2012-08-31T00:00:00"/>
    <x v="0"/>
    <n v="8"/>
    <x v="0"/>
    <s v="70"/>
    <s v="336"/>
    <n v="4.7300000000000004"/>
    <s v="WBS DJOR/2012/C/DN2/5637714"/>
    <x v="207"/>
    <x v="20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4.7300000000000004"/>
    <x v="3"/>
  </r>
  <r>
    <s v="123318546"/>
    <s v=""/>
    <s v="ST"/>
    <d v="2012-08-31T00:00:00"/>
    <x v="0"/>
    <n v="8"/>
    <x v="0"/>
    <s v="70"/>
    <s v="336"/>
    <n v="889.61"/>
    <s v="WBS DJOR/2012/C/DN4/5671875"/>
    <x v="208"/>
    <x v="208"/>
    <s v="N4"/>
    <s v="N4--New Revenue/Connection - Irrigation"/>
    <s v="DUTH/2012/C/DN4"/>
    <s v="Utah - New Revenue - Irrigation"/>
    <s v="1141"/>
    <s v="RMP"/>
    <s v="D"/>
    <s v="UT"/>
    <s v="ORD 229715"/>
    <s v="RMP CWIP Writeoffs - Distrib UTAH"/>
    <x v="2"/>
    <x v="0"/>
    <x v="4"/>
    <s v="5980000000109"/>
    <x v="3"/>
    <n v="889.61"/>
    <x v="3"/>
  </r>
  <r>
    <s v="123359015"/>
    <s v=""/>
    <s v="ST"/>
    <d v="2012-08-31T00:00:00"/>
    <x v="0"/>
    <n v="8"/>
    <x v="0"/>
    <s v="70"/>
    <s v="336"/>
    <n v="522.01"/>
    <s v="WBS DJOR/2012/C/DRB/5638999"/>
    <x v="209"/>
    <x v="209"/>
    <s v="RB"/>
    <s v="Replace - Underground - Vaults &amp; Equipment"/>
    <s v="DUTH/2012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522.01"/>
    <x v="3"/>
  </r>
  <r>
    <s v="123332328"/>
    <s v=""/>
    <s v="ST"/>
    <d v="2012-08-31T00:00:00"/>
    <x v="0"/>
    <n v="8"/>
    <x v="0"/>
    <s v="70"/>
    <s v="331"/>
    <n v="358.57"/>
    <s v="WBS DJOR/2012/C/DU1/5608665"/>
    <x v="210"/>
    <x v="210"/>
    <s v="U1"/>
    <s v="Functional Upgrade - Feeder Improvements"/>
    <s v="DUTH/2012/C/DU1"/>
    <s v="Utah - Upgrade - Feeder Improvements"/>
    <s v="1141"/>
    <s v="RMP"/>
    <s v="D"/>
    <s v="UT"/>
    <s v="ORD 229715"/>
    <s v="RMP CWIP Writeoffs - Distrib UTAH"/>
    <x v="2"/>
    <x v="0"/>
    <x v="4"/>
    <s v="5980000000109"/>
    <x v="3"/>
    <n v="358.57"/>
    <x v="3"/>
  </r>
  <r>
    <s v="123332373"/>
    <s v=""/>
    <s v="ST"/>
    <d v="2012-08-31T00:00:00"/>
    <x v="0"/>
    <n v="8"/>
    <x v="0"/>
    <s v="70"/>
    <s v="331"/>
    <n v="856.28"/>
    <s v="WBS DKEM/2011/C/DN2/5566106"/>
    <x v="211"/>
    <x v="211"/>
    <s v="N2"/>
    <s v="N2--New Revenue/Connection - Commercial"/>
    <s v="DWYO/2011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341754"/>
    <s v=""/>
    <s v="ST"/>
    <d v="2012-08-31T00:00:00"/>
    <x v="0"/>
    <n v="8"/>
    <x v="0"/>
    <s v="70"/>
    <s v="336"/>
    <n v="410.26"/>
    <s v="WBS DKEM/2012/C/DN1/5640132"/>
    <x v="212"/>
    <x v="212"/>
    <s v="N1"/>
    <s v="N1--New Revenue/Connection -  Residential"/>
    <s v="DWYO/2012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341757"/>
    <s v=""/>
    <s v="ST"/>
    <d v="2012-08-31T00:00:00"/>
    <x v="0"/>
    <n v="8"/>
    <x v="0"/>
    <s v="70"/>
    <s v="336"/>
    <n v="997.37"/>
    <s v="WBS DKEM/2012/C/DN1/5642939"/>
    <x v="213"/>
    <x v="213"/>
    <s v="N1"/>
    <s v="N1--New Revenue/Connection -  Residential"/>
    <s v="DWYO/2012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341760"/>
    <s v=""/>
    <s v="ST"/>
    <d v="2012-08-31T00:00:00"/>
    <x v="0"/>
    <n v="8"/>
    <x v="0"/>
    <s v="70"/>
    <s v="336"/>
    <n v="467.42"/>
    <s v="WBS DKEM/2012/C/DN2/5647174"/>
    <x v="214"/>
    <x v="214"/>
    <s v="N2"/>
    <s v="N2--New Revenue/Connection - Commercial"/>
    <s v="DWYO/2012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306433"/>
    <s v=""/>
    <s v="ST"/>
    <d v="2012-07-31T00:00:00"/>
    <x v="0"/>
    <n v="8"/>
    <x v="0"/>
    <s v="75"/>
    <s v="336"/>
    <n v="-3389.99"/>
    <s v="WBS DKFC/2012/C/DM9/5668244"/>
    <x v="50"/>
    <x v="50"/>
    <s v="M9"/>
    <s v="Mandated - Public Accommodations &amp; Other"/>
    <s v="DCAL/2012/C/DM9"/>
    <s v="California - Public Accomodations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3330999"/>
    <s v=""/>
    <s v="ST"/>
    <d v="2012-08-31T00:00:00"/>
    <x v="0"/>
    <n v="8"/>
    <x v="0"/>
    <s v="70"/>
    <s v="331"/>
    <n v="647.98"/>
    <s v="WBS DKLA/2011/C/DM7/5574434"/>
    <x v="215"/>
    <x v="215"/>
    <s v="M7"/>
    <s v="Mandated - Code Compliance"/>
    <s v="DORE/2011/C/DM7"/>
    <s v="Oregon - Mandated - Code Compliance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318533"/>
    <s v=""/>
    <s v="ST"/>
    <d v="2012-08-31T00:00:00"/>
    <x v="0"/>
    <n v="8"/>
    <x v="0"/>
    <s v="70"/>
    <s v="331"/>
    <n v="335.56"/>
    <s v="WBS DKLA/2012/C/DN2/5610780"/>
    <x v="216"/>
    <x v="216"/>
    <s v="N2"/>
    <s v="N2--New Revenue/Connection - Commercial"/>
    <s v="DORE/2012/C/DN2"/>
    <s v="Oregon - New Revenue - Commerc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318547"/>
    <s v=""/>
    <s v="ST"/>
    <d v="2012-08-31T00:00:00"/>
    <x v="0"/>
    <n v="8"/>
    <x v="0"/>
    <s v="70"/>
    <s v="336"/>
    <n v="113.03"/>
    <s v="WBS DKLA/2012/C/DN2/5680272"/>
    <x v="217"/>
    <x v="217"/>
    <s v="N2"/>
    <s v="N2--New Revenue/Connection - Commercial"/>
    <s v="DORE/2012/C/DN2"/>
    <s v="Oregon - New Revenue - Commerc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358977"/>
    <s v=""/>
    <s v="ST"/>
    <d v="2012-08-31T00:00:00"/>
    <x v="0"/>
    <n v="8"/>
    <x v="0"/>
    <s v="70"/>
    <s v="336"/>
    <n v="824.7"/>
    <s v="WBS DKLA/2012/C/DN4/5634407"/>
    <x v="218"/>
    <x v="218"/>
    <s v="N4"/>
    <s v="N4--New Revenue/Connection - Irrigation"/>
    <s v="DORE/2012/C/DN4"/>
    <s v="Oregon - New Revenue - Irrigation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338195"/>
    <s v=""/>
    <s v="ST"/>
    <d v="2012-08-31T00:00:00"/>
    <x v="0"/>
    <n v="8"/>
    <x v="0"/>
    <s v="70"/>
    <s v="331"/>
    <n v="1272.4000000000001"/>
    <s v="WBS DLAR/2010/C/DN1/5410125"/>
    <x v="219"/>
    <x v="219"/>
    <s v="N1"/>
    <s v="N1--New Revenue/Connection -  Residential"/>
    <s v="DWYO/2010/C/DN1"/>
    <s v="Wyoming - New Revenue - Resident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3339899"/>
    <s v=""/>
    <s v="ST"/>
    <d v="2012-08-31T00:00:00"/>
    <x v="0"/>
    <n v="8"/>
    <x v="0"/>
    <s v="70"/>
    <s v="331"/>
    <n v="430.19"/>
    <s v="WBS DLAR/2011/C/DN2/5563259"/>
    <x v="220"/>
    <x v="220"/>
    <s v="N2"/>
    <s v="N2--New Revenue/Connection - Commercial"/>
    <s v="DWYO/2011/C/DN2"/>
    <s v="Wyoming - New Revenue - Commerc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3330978"/>
    <s v=""/>
    <s v="ST"/>
    <d v="2012-08-31T00:00:00"/>
    <x v="0"/>
    <n v="8"/>
    <x v="0"/>
    <s v="70"/>
    <s v="336"/>
    <n v="371.26"/>
    <s v="WBS DLAR/2012/C/DN1/5657936"/>
    <x v="221"/>
    <x v="221"/>
    <s v="N1"/>
    <s v="N1--New Revenue/Connection -  Residential"/>
    <s v="DWYO/2012/C/DN1"/>
    <s v="Wyoming - New Revenue - Resident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3341714"/>
    <s v=""/>
    <s v="ST"/>
    <d v="2012-08-31T00:00:00"/>
    <x v="0"/>
    <n v="8"/>
    <x v="0"/>
    <s v="70"/>
    <s v="331"/>
    <n v="275.39999999999998"/>
    <s v="WBS DLAY/2011/C/DM9/5550051"/>
    <x v="222"/>
    <x v="222"/>
    <s v="M9"/>
    <s v="Mandated - Public Accommodations &amp; Other"/>
    <s v="DUTH/2011/C/DM9"/>
    <s v="Utah - Public Accomodations"/>
    <s v="1176"/>
    <s v="RMP"/>
    <s v="D"/>
    <s v="UT"/>
    <s v="ORD 229715"/>
    <s v="RMP CWIP Writeoffs - Distrib UTAH"/>
    <x v="2"/>
    <x v="0"/>
    <x v="4"/>
    <s v="5980000000109"/>
    <x v="3"/>
    <n v="275.39999999999998"/>
    <x v="3"/>
  </r>
  <r>
    <s v="123341714"/>
    <s v=""/>
    <s v="ST"/>
    <d v="2012-08-31T00:00:00"/>
    <x v="0"/>
    <n v="8"/>
    <x v="0"/>
    <s v="70"/>
    <s v="336"/>
    <n v="2106.6999999999998"/>
    <s v="WBS DLAY/2011/C/DM9/5550051"/>
    <x v="222"/>
    <x v="222"/>
    <s v="M9"/>
    <s v="Mandated - Public Accommodations &amp; Other"/>
    <s v="DUTH/2011/C/DM9"/>
    <s v="Utah - Public Accomodations"/>
    <s v="1176"/>
    <s v="RMP"/>
    <s v="D"/>
    <s v="UT"/>
    <s v="ORD 229715"/>
    <s v="RMP CWIP Writeoffs - Distrib UTAH"/>
    <x v="2"/>
    <x v="0"/>
    <x v="4"/>
    <s v="5980000000109"/>
    <x v="3"/>
    <n v="2106.6999999999998"/>
    <x v="3"/>
  </r>
  <r>
    <s v="123332361"/>
    <s v=""/>
    <s v="ST"/>
    <d v="2012-08-31T00:00:00"/>
    <x v="0"/>
    <n v="8"/>
    <x v="0"/>
    <s v="70"/>
    <s v="331"/>
    <n v="262.36"/>
    <s v="WBS DLAY/2011/C/DN6/5526261"/>
    <x v="223"/>
    <x v="223"/>
    <s v="N6"/>
    <s v="New Revenue/Connection - Street Light &amp; Other"/>
    <s v="DUTH/2011/C/DN6"/>
    <s v="Utah - New Revenue - St Light &amp; Other"/>
    <s v="1176"/>
    <s v="RMP"/>
    <s v="D"/>
    <s v="UT"/>
    <s v="ORD 229715"/>
    <s v="RMP CWIP Writeoffs - Distrib UTAH"/>
    <x v="2"/>
    <x v="0"/>
    <x v="4"/>
    <s v="5980000000109"/>
    <x v="3"/>
    <n v="262.36"/>
    <x v="3"/>
  </r>
  <r>
    <s v="123332364"/>
    <s v=""/>
    <s v="ST"/>
    <d v="2012-08-31T00:00:00"/>
    <x v="0"/>
    <n v="8"/>
    <x v="0"/>
    <s v="70"/>
    <s v="331"/>
    <n v="393.54"/>
    <s v="WBS DLAY/2011/C/DN6/5537949"/>
    <x v="224"/>
    <x v="223"/>
    <s v="N6"/>
    <s v="New Revenue/Connection - Street Light &amp; Other"/>
    <s v="DUTH/2011/C/DN6"/>
    <s v="Utah - New Revenue - St Light &amp; Other"/>
    <s v="1176"/>
    <s v="RMP"/>
    <s v="D"/>
    <s v="UT"/>
    <s v="ORD 229715"/>
    <s v="RMP CWIP Writeoffs - Distrib UTAH"/>
    <x v="2"/>
    <x v="0"/>
    <x v="4"/>
    <s v="5980000000109"/>
    <x v="3"/>
    <n v="393.54"/>
    <x v="3"/>
  </r>
  <r>
    <s v="123332370"/>
    <s v=""/>
    <s v="ST"/>
    <d v="2012-08-31T00:00:00"/>
    <x v="0"/>
    <n v="8"/>
    <x v="0"/>
    <s v="70"/>
    <s v="331"/>
    <n v="729.32"/>
    <s v="WBS DLAY/2011/C/DN6/5559272"/>
    <x v="225"/>
    <x v="224"/>
    <s v="N6"/>
    <s v="New Revenue/Connection - Street Light &amp; Other"/>
    <s v="DUTH/2011/C/DN6"/>
    <s v="Utah - New Revenue - St Light &amp; Other"/>
    <s v="1176"/>
    <s v="RMP"/>
    <s v="D"/>
    <s v="UT"/>
    <s v="ORD 229715"/>
    <s v="RMP CWIP Writeoffs - Distrib UTAH"/>
    <x v="2"/>
    <x v="0"/>
    <x v="4"/>
    <s v="5980000000109"/>
    <x v="3"/>
    <n v="729.32"/>
    <x v="3"/>
  </r>
  <r>
    <s v="123318585"/>
    <s v=""/>
    <s v="ST"/>
    <d v="2012-08-31T00:00:00"/>
    <x v="0"/>
    <n v="8"/>
    <x v="0"/>
    <s v="70"/>
    <s v="331"/>
    <n v="616.46"/>
    <s v="WBS DLIN/2011/C/DM1/5572540"/>
    <x v="226"/>
    <x v="225"/>
    <s v="M1"/>
    <s v="Mandated - Road Relocations"/>
    <s v="DORE/2011/C/DM1"/>
    <s v="Oregon - Mandated Highway Relocations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318543"/>
    <s v=""/>
    <s v="ST"/>
    <d v="2012-08-31T00:00:00"/>
    <x v="0"/>
    <n v="8"/>
    <x v="0"/>
    <s v="70"/>
    <s v="336"/>
    <n v="1968.18"/>
    <s v="WBS DLIN/2012/C/DM1/5634185"/>
    <x v="227"/>
    <x v="226"/>
    <s v="M1"/>
    <s v="Mandated - Road Relocations"/>
    <s v="DORE/2012/C/DM1"/>
    <s v="Oregon - Mandated Highway Relocations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339893"/>
    <s v=""/>
    <s v="ST"/>
    <d v="2012-08-31T00:00:00"/>
    <x v="0"/>
    <n v="8"/>
    <x v="0"/>
    <s v="70"/>
    <s v="336"/>
    <n v="445.97"/>
    <s v="WBS DLKT/2012/C/DN1/5685968"/>
    <x v="228"/>
    <x v="227"/>
    <s v="N1"/>
    <s v="N1--New Revenue/Connection -  Residential"/>
    <s v="DUTH/2012/C/DN1"/>
    <s v="Utah - New Revenue - Residential"/>
    <s v="1137"/>
    <s v="RMP"/>
    <s v="D"/>
    <s v="UT"/>
    <s v="ORD 229715"/>
    <s v="RMP CWIP Writeoffs - Distrib UTAH"/>
    <x v="2"/>
    <x v="0"/>
    <x v="4"/>
    <s v="5980000000109"/>
    <x v="3"/>
    <n v="445.97"/>
    <x v="3"/>
  </r>
  <r>
    <s v="123318281"/>
    <s v=""/>
    <s v="ST"/>
    <d v="2012-08-31T00:00:00"/>
    <x v="0"/>
    <n v="8"/>
    <x v="0"/>
    <s v="70"/>
    <s v="336"/>
    <n v="544.72"/>
    <s v="WBS DMAD/2012/C/DN2/5657493"/>
    <x v="229"/>
    <x v="228"/>
    <s v="N2"/>
    <s v="N2--New Revenue/Connection - Commercial"/>
    <s v="DORE/2012/C/DN2"/>
    <s v="Oregon - New Revenue - Commercial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3318550"/>
    <s v=""/>
    <s v="ST"/>
    <d v="2012-08-31T00:00:00"/>
    <x v="0"/>
    <n v="8"/>
    <x v="0"/>
    <s v="70"/>
    <s v="331"/>
    <n v="1980.58"/>
    <s v="WBS DMED/2010/C/DRB/5452266"/>
    <x v="230"/>
    <x v="229"/>
    <s v="RB"/>
    <s v="Replace - Underground - Vaults &amp; Equipment"/>
    <s v="DORE/2010/C/DRB"/>
    <s v="Oregon - Replace Underground Vaults &amp; Eq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58968"/>
    <s v=""/>
    <s v="ST"/>
    <d v="2012-08-31T00:00:00"/>
    <x v="0"/>
    <n v="8"/>
    <x v="0"/>
    <s v="70"/>
    <s v="331"/>
    <n v="267.92"/>
    <s v="WBS DMED/2011/C/DM9/5607811"/>
    <x v="231"/>
    <x v="230"/>
    <s v="M9"/>
    <s v="Mandated - Public Accommodations &amp; Other"/>
    <s v="DORE/2011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57369"/>
    <s v=""/>
    <s v="ST"/>
    <d v="2012-08-31T00:00:00"/>
    <x v="0"/>
    <n v="8"/>
    <x v="0"/>
    <s v="70"/>
    <s v="331"/>
    <n v="932.98"/>
    <s v="WBS DMED/2011/C/DN2/5516112"/>
    <x v="232"/>
    <x v="231"/>
    <s v="N2"/>
    <s v="N2--New Revenue/Connection - Commercial"/>
    <s v="DORE/2011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32403"/>
    <s v=""/>
    <s v="ST"/>
    <d v="2012-08-31T00:00:00"/>
    <x v="0"/>
    <n v="8"/>
    <x v="0"/>
    <s v="70"/>
    <s v="331"/>
    <n v="2299.37"/>
    <s v="WBS DMED/2011/C/DN2/5534487"/>
    <x v="233"/>
    <x v="232"/>
    <s v="N2"/>
    <s v="N2--New Revenue/Connection - Commercial"/>
    <s v="DORE/2011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58965"/>
    <s v=""/>
    <s v="ST"/>
    <d v="2012-08-31T00:00:00"/>
    <x v="0"/>
    <n v="8"/>
    <x v="0"/>
    <s v="70"/>
    <s v="331"/>
    <n v="267.92"/>
    <s v="WBS DMED/2011/C/DN2/5604477"/>
    <x v="234"/>
    <x v="233"/>
    <s v="N2"/>
    <s v="N2--New Revenue/Connection - Commercial"/>
    <s v="DORE/2011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57357"/>
    <s v=""/>
    <s v="ST"/>
    <d v="2012-08-31T00:00:00"/>
    <x v="0"/>
    <n v="8"/>
    <x v="0"/>
    <s v="70"/>
    <s v="336"/>
    <n v="242.78"/>
    <s v="WBS DMED/2011/C/DN6/5584605"/>
    <x v="235"/>
    <x v="234"/>
    <s v="N6"/>
    <s v="New Revenue/Connection - Street Light &amp; Other"/>
    <s v="DORE/2011/C/DN6"/>
    <s v="Oregon - New Revenue - St Light &amp; Other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58974"/>
    <s v=""/>
    <s v="ST"/>
    <d v="2012-08-31T00:00:00"/>
    <x v="0"/>
    <n v="8"/>
    <x v="0"/>
    <s v="70"/>
    <s v="331"/>
    <n v="244.94"/>
    <s v="WBS DMED/2012/C/DM9/5611975"/>
    <x v="236"/>
    <x v="235"/>
    <s v="M9"/>
    <s v="Mandated - Public Accommodations &amp; Other"/>
    <s v="DORE/2012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18562"/>
    <s v=""/>
    <s v="ST"/>
    <d v="2012-08-31T00:00:00"/>
    <x v="0"/>
    <n v="8"/>
    <x v="0"/>
    <s v="70"/>
    <s v="336"/>
    <n v="155.41999999999999"/>
    <s v="WBS DMED/2012/C/DN1/5679978"/>
    <x v="237"/>
    <x v="236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18264"/>
    <s v=""/>
    <s v="ST"/>
    <d v="2012-08-31T00:00:00"/>
    <x v="0"/>
    <n v="8"/>
    <x v="0"/>
    <s v="70"/>
    <s v="336"/>
    <n v="507.5"/>
    <s v="WBS DMED/2012/C/DN4/5631664"/>
    <x v="238"/>
    <x v="237"/>
    <s v="N4"/>
    <s v="N4--New Revenue/Connection - Irrigation"/>
    <s v="DORE/2012/C/DN4"/>
    <s v="Oregon - New Revenue - Irrigation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18540"/>
    <s v=""/>
    <s v="ST"/>
    <d v="2012-08-31T00:00:00"/>
    <x v="0"/>
    <n v="8"/>
    <x v="0"/>
    <s v="70"/>
    <s v="336"/>
    <n v="380.63"/>
    <s v="WBS DMED/2012/C/DN6/5630559"/>
    <x v="239"/>
    <x v="238"/>
    <s v="N6"/>
    <s v="New Revenue/Connection - Street Light &amp; Other"/>
    <s v="DORE/2012/C/DN6"/>
    <s v="Oregon - New Revenue - St Light &amp; Other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58971"/>
    <s v=""/>
    <s v="ST"/>
    <d v="2012-08-31T00:00:00"/>
    <x v="0"/>
    <n v="8"/>
    <x v="0"/>
    <s v="70"/>
    <s v="331"/>
    <n v="1440.28"/>
    <s v="WBS DMED/2012/C/DRA/5607941"/>
    <x v="240"/>
    <x v="239"/>
    <s v="RA"/>
    <s v="Replace - Underground Cable"/>
    <s v="DORE/2012/C/DRA"/>
    <s v="Oregon - Replace - Underground Cabl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32896"/>
    <s v=""/>
    <s v="ST"/>
    <d v="2012-08-31T00:00:00"/>
    <x v="0"/>
    <n v="8"/>
    <x v="0"/>
    <s v="75"/>
    <s v="336"/>
    <n v="-2.41"/>
    <s v="WBS DMET/2011/C/DRD/5594530"/>
    <x v="241"/>
    <x v="240"/>
    <s v="RD"/>
    <s v="Replace - Overhead Distribution Lines - Other"/>
    <s v="DUTH/2011/C/DRD"/>
    <s v="Utah-Replace-Overhead Dist. Lines/othr"/>
    <s v="1135"/>
    <s v="RMP"/>
    <s v="D"/>
    <s v="UT"/>
    <s v="ORD 229715"/>
    <s v="RMP CWIP Writeoffs - Distrib UTAH"/>
    <x v="2"/>
    <x v="0"/>
    <x v="4"/>
    <s v="5980000000109"/>
    <x v="3"/>
    <n v="-2.41"/>
    <x v="3"/>
  </r>
  <r>
    <s v="123318291"/>
    <s v=""/>
    <s v="ST"/>
    <d v="2012-08-31T00:00:00"/>
    <x v="0"/>
    <n v="8"/>
    <x v="0"/>
    <s v="70"/>
    <s v="336"/>
    <n v="755.01"/>
    <s v="WBS DMET/2012/C/DM1/5686644"/>
    <x v="242"/>
    <x v="241"/>
    <s v="M1"/>
    <s v="Mandated - Road Relocations"/>
    <s v="DUTH/2012/C/DM1"/>
    <s v="Utah - Mandated Highway Relocations"/>
    <s v="1135"/>
    <s v="RMP"/>
    <s v="D"/>
    <s v="UT"/>
    <s v="ORD 229715"/>
    <s v="RMP CWIP Writeoffs - Distrib UTAH"/>
    <x v="2"/>
    <x v="0"/>
    <x v="4"/>
    <s v="5980000000109"/>
    <x v="3"/>
    <n v="755.01"/>
    <x v="3"/>
  </r>
  <r>
    <s v="123341769"/>
    <s v=""/>
    <s v="ST"/>
    <d v="2012-08-31T00:00:00"/>
    <x v="0"/>
    <n v="8"/>
    <x v="0"/>
    <s v="70"/>
    <s v="336"/>
    <n v="370.63"/>
    <s v="WBS DMET/2012/C/DM6/5658133"/>
    <x v="243"/>
    <x v="242"/>
    <s v="M6"/>
    <s v="Mandated - Joint Use"/>
    <s v="DUTH/2012/C/DM6"/>
    <s v="Utah - Mandated - Joint Use"/>
    <s v="1135"/>
    <s v="RMP"/>
    <s v="D"/>
    <s v="UT"/>
    <s v="ORD 229715"/>
    <s v="RMP CWIP Writeoffs - Distrib UTAH"/>
    <x v="2"/>
    <x v="0"/>
    <x v="4"/>
    <s v="5980000000109"/>
    <x v="3"/>
    <n v="370.63"/>
    <x v="3"/>
  </r>
  <r>
    <s v="123318537"/>
    <s v=""/>
    <s v="ST"/>
    <d v="2012-08-31T00:00:00"/>
    <x v="0"/>
    <n v="8"/>
    <x v="0"/>
    <s v="70"/>
    <s v="336"/>
    <n v="472.74"/>
    <s v="WBS DMET/2012/C/DM9/5678924"/>
    <x v="244"/>
    <x v="243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472.74"/>
    <x v="3"/>
  </r>
  <r>
    <s v="123358981"/>
    <s v=""/>
    <s v="ST"/>
    <d v="2012-08-31T00:00:00"/>
    <x v="0"/>
    <n v="8"/>
    <x v="0"/>
    <s v="70"/>
    <s v="336"/>
    <n v="483.48"/>
    <s v="WBS DMET/2012/C/DN1/5637507"/>
    <x v="245"/>
    <x v="244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483.48"/>
    <x v="3"/>
  </r>
  <r>
    <s v="123318553"/>
    <s v=""/>
    <s v="ST"/>
    <d v="2012-08-31T00:00:00"/>
    <x v="0"/>
    <n v="8"/>
    <x v="0"/>
    <s v="70"/>
    <s v="336"/>
    <n v="782.2"/>
    <s v="WBS DMET/2012/C/DN2/5613059"/>
    <x v="69"/>
    <x v="69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782.2"/>
    <x v="3"/>
  </r>
  <r>
    <s v="123318272"/>
    <s v=""/>
    <s v="ST"/>
    <d v="2012-08-31T00:00:00"/>
    <x v="0"/>
    <n v="8"/>
    <x v="0"/>
    <s v="70"/>
    <s v="336"/>
    <n v="531.83000000000004"/>
    <s v="WBS DMET/2012/C/DN7/5678226"/>
    <x v="246"/>
    <x v="245"/>
    <s v="N7"/>
    <s v="New Revenue/System Reinforcement - Feeder"/>
    <s v="DUTH/2012/C/DN7"/>
    <s v="Utah - New Revenue - Feeder Reinforce"/>
    <s v="1135"/>
    <s v="RMP"/>
    <s v="D"/>
    <s v="UT"/>
    <s v="ORD 229715"/>
    <s v="RMP CWIP Writeoffs - Distrib UTAH"/>
    <x v="2"/>
    <x v="0"/>
    <x v="4"/>
    <s v="5980000000109"/>
    <x v="3"/>
    <n v="531.83000000000004"/>
    <x v="3"/>
  </r>
  <r>
    <s v="123330937"/>
    <s v=""/>
    <s v="ST"/>
    <d v="2012-08-31T00:00:00"/>
    <x v="0"/>
    <n v="8"/>
    <x v="0"/>
    <s v="70"/>
    <s v="336"/>
    <n v="781.8"/>
    <s v="WBS DMET/2012/C/DRC/5504794"/>
    <x v="247"/>
    <x v="246"/>
    <s v="RC"/>
    <s v="Replace - Overhead Distribution Lines - Poles"/>
    <s v="DUTH/2012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781.8"/>
    <x v="3"/>
  </r>
  <r>
    <s v="123318306"/>
    <s v=""/>
    <s v="ST"/>
    <d v="2012-08-31T00:00:00"/>
    <x v="0"/>
    <n v="8"/>
    <x v="0"/>
    <s v="70"/>
    <s v="336"/>
    <n v="1237.8499999999999"/>
    <s v="WBS DMET/2012/C/DRC/5627690"/>
    <x v="248"/>
    <x v="247"/>
    <s v="RC"/>
    <s v="Replace - Overhead Distribution Lines - Poles"/>
    <s v="DUTH/2012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1237.8499999999999"/>
    <x v="3"/>
  </r>
  <r>
    <s v="123338193"/>
    <s v=""/>
    <s v="ST"/>
    <d v="2012-08-31T00:00:00"/>
    <x v="0"/>
    <n v="8"/>
    <x v="0"/>
    <s v="70"/>
    <s v="336"/>
    <n v="607.16"/>
    <s v="WBS DMET/2012/C/DRC/5645676"/>
    <x v="249"/>
    <x v="248"/>
    <s v="RI"/>
    <s v="Replace - Storm and Casualty"/>
    <s v="DUTH/2012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607.16"/>
    <x v="3"/>
  </r>
  <r>
    <s v="123339896"/>
    <s v=""/>
    <s v="ST"/>
    <d v="2012-08-31T00:00:00"/>
    <x v="0"/>
    <n v="8"/>
    <x v="0"/>
    <s v="70"/>
    <s v="336"/>
    <n v="193.38"/>
    <s v="WBS DMET/2012/C/DRD/5692393"/>
    <x v="250"/>
    <x v="249"/>
    <s v="RD"/>
    <s v="Replace - Overhead Distribution Lines - Other"/>
    <s v="DUTH/2012/C/DRD"/>
    <s v="Utah-Replace-Overhead Dist. Lines/othr"/>
    <s v="1135"/>
    <s v="RMP"/>
    <s v="D"/>
    <s v="UT"/>
    <s v="ORD 229715"/>
    <s v="RMP CWIP Writeoffs - Distrib UTAH"/>
    <x v="2"/>
    <x v="0"/>
    <x v="4"/>
    <s v="5980000000109"/>
    <x v="3"/>
    <n v="193.38"/>
    <x v="3"/>
  </r>
  <r>
    <s v="123358990"/>
    <s v=""/>
    <s v="ST"/>
    <d v="2012-08-31T00:00:00"/>
    <x v="0"/>
    <n v="8"/>
    <x v="0"/>
    <s v="70"/>
    <s v="336"/>
    <n v="4.9000000000000004"/>
    <s v="WBS DMET/2012/C/DRI/5685991"/>
    <x v="251"/>
    <x v="250"/>
    <s v="RI"/>
    <s v="Replace - Storm and Casualty"/>
    <s v="DUTH/2012/C/DRI"/>
    <s v="Utah-Replace-Storm and Casualty"/>
    <s v="1135"/>
    <s v="RMP"/>
    <s v="D"/>
    <s v="UT"/>
    <s v="ORD 229715"/>
    <s v="RMP CWIP Writeoffs - Distrib UTAH"/>
    <x v="2"/>
    <x v="0"/>
    <x v="4"/>
    <s v="5980000000109"/>
    <x v="3"/>
    <n v="4.9000000000000004"/>
    <x v="3"/>
  </r>
  <r>
    <s v="123352571"/>
    <s v=""/>
    <s v="ST"/>
    <d v="2012-08-31T00:00:00"/>
    <x v="0"/>
    <n v="8"/>
    <x v="0"/>
    <s v="70"/>
    <s v="331"/>
    <n v="128.33000000000001"/>
    <s v="WBS DMOA/2011/C/DM9/5531597"/>
    <x v="252"/>
    <x v="251"/>
    <s v="M9"/>
    <s v="Mandated - Public Accommodations &amp; Other"/>
    <s v="DUTH/2011/C/DM9"/>
    <s v="Utah - Public Accomodations"/>
    <s v="1131"/>
    <s v="RMP"/>
    <s v="D"/>
    <s v="UT"/>
    <s v="ORD 229715"/>
    <s v="RMP CWIP Writeoffs - Distrib UTAH"/>
    <x v="2"/>
    <x v="0"/>
    <x v="4"/>
    <s v="5980000000109"/>
    <x v="3"/>
    <n v="128.33000000000001"/>
    <x v="3"/>
  </r>
  <r>
    <s v="123352571"/>
    <s v=""/>
    <s v="ST"/>
    <d v="2012-08-31T00:00:00"/>
    <x v="0"/>
    <n v="8"/>
    <x v="0"/>
    <s v="70"/>
    <s v="336"/>
    <n v="127.24"/>
    <s v="WBS DMOA/2011/C/DM9/5531597"/>
    <x v="252"/>
    <x v="251"/>
    <s v="M9"/>
    <s v="Mandated - Public Accommodations &amp; Other"/>
    <s v="DUTH/2011/C/DM9"/>
    <s v="Utah - Public Accomodations"/>
    <s v="1131"/>
    <s v="RMP"/>
    <s v="D"/>
    <s v="UT"/>
    <s v="ORD 229715"/>
    <s v="RMP CWIP Writeoffs - Distrib UTAH"/>
    <x v="2"/>
    <x v="0"/>
    <x v="4"/>
    <s v="5980000000109"/>
    <x v="3"/>
    <n v="127.24"/>
    <x v="3"/>
  </r>
  <r>
    <s v="123358943"/>
    <s v=""/>
    <s v="ST"/>
    <d v="2012-08-31T00:00:00"/>
    <x v="0"/>
    <n v="8"/>
    <x v="0"/>
    <s v="70"/>
    <s v="336"/>
    <n v="463.48"/>
    <s v="WBS DMOA/2012/C/DM9/5641856"/>
    <x v="253"/>
    <x v="252"/>
    <s v="M9"/>
    <s v="Mandated - Public Accommodations &amp; Other"/>
    <s v="DUTH/2012/C/DM9"/>
    <s v="Utah - Public Accomodations"/>
    <s v="1131"/>
    <s v="RMP"/>
    <s v="D"/>
    <s v="UT"/>
    <s v="ORD 229715"/>
    <s v="RMP CWIP Writeoffs - Distrib UTAH"/>
    <x v="2"/>
    <x v="0"/>
    <x v="4"/>
    <s v="5980000000109"/>
    <x v="3"/>
    <n v="463.48"/>
    <x v="3"/>
  </r>
  <r>
    <s v="123358949"/>
    <s v=""/>
    <s v="ST"/>
    <d v="2012-08-31T00:00:00"/>
    <x v="0"/>
    <n v="8"/>
    <x v="0"/>
    <s v="70"/>
    <s v="336"/>
    <n v="595.9"/>
    <s v="WBS DMOA/2012/C/DM9/5655093"/>
    <x v="254"/>
    <x v="253"/>
    <s v="M9"/>
    <s v="Mandated - Public Accommodations &amp; Other"/>
    <s v="DUTH/2012/C/DM9"/>
    <s v="Utah - Public Accomodations"/>
    <s v="1131"/>
    <s v="RMP"/>
    <s v="D"/>
    <s v="UT"/>
    <s v="ORD 229715"/>
    <s v="RMP CWIP Writeoffs - Distrib UTAH"/>
    <x v="2"/>
    <x v="0"/>
    <x v="4"/>
    <s v="5980000000109"/>
    <x v="3"/>
    <n v="595.9"/>
    <x v="3"/>
  </r>
  <r>
    <s v="123358952"/>
    <s v=""/>
    <s v="ST"/>
    <d v="2012-08-31T00:00:00"/>
    <x v="0"/>
    <n v="8"/>
    <x v="0"/>
    <s v="70"/>
    <s v="336"/>
    <n v="396.38"/>
    <s v="WBS DMOA/2012/C/DM9/5658384"/>
    <x v="255"/>
    <x v="254"/>
    <s v="M9"/>
    <s v="Mandated - Public Accommodations &amp; Other"/>
    <s v="DUTH/2012/C/DM9"/>
    <s v="Utah - Public Accomodations"/>
    <s v="1131"/>
    <s v="RMP"/>
    <s v="D"/>
    <s v="UT"/>
    <s v="ORD 229715"/>
    <s v="RMP CWIP Writeoffs - Distrib UTAH"/>
    <x v="2"/>
    <x v="0"/>
    <x v="4"/>
    <s v="5980000000109"/>
    <x v="3"/>
    <n v="396.38"/>
    <x v="3"/>
  </r>
  <r>
    <s v="123358925"/>
    <s v=""/>
    <s v="ST"/>
    <d v="2012-08-31T00:00:00"/>
    <x v="0"/>
    <n v="8"/>
    <x v="0"/>
    <s v="70"/>
    <s v="336"/>
    <n v="1387.49"/>
    <s v="WBS DMOA/2012/C/DN1/5621873"/>
    <x v="256"/>
    <x v="255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1387.49"/>
    <x v="3"/>
  </r>
  <r>
    <s v="123358931"/>
    <s v=""/>
    <s v="ST"/>
    <d v="2012-08-31T00:00:00"/>
    <x v="0"/>
    <n v="8"/>
    <x v="0"/>
    <s v="70"/>
    <s v="336"/>
    <n v="188.68"/>
    <s v="WBS DMOA/2012/C/DN1/5623228"/>
    <x v="257"/>
    <x v="256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188.68"/>
    <x v="3"/>
  </r>
  <r>
    <s v="123358946"/>
    <s v=""/>
    <s v="ST"/>
    <d v="2012-08-31T00:00:00"/>
    <x v="0"/>
    <n v="8"/>
    <x v="0"/>
    <s v="70"/>
    <s v="336"/>
    <n v="463.48"/>
    <s v="WBS DMOA/2012/C/DN2/5642171"/>
    <x v="258"/>
    <x v="257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463.48"/>
    <x v="3"/>
  </r>
  <r>
    <s v="123318579"/>
    <s v=""/>
    <s v="ST"/>
    <d v="2012-08-31T00:00:00"/>
    <x v="0"/>
    <n v="8"/>
    <x v="0"/>
    <s v="70"/>
    <s v="336"/>
    <n v="330.77"/>
    <s v="WBS DMOA/2012/C/DN2/5656017"/>
    <x v="259"/>
    <x v="258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330.77"/>
    <x v="3"/>
  </r>
  <r>
    <s v="123358919"/>
    <s v=""/>
    <s v="ST"/>
    <d v="2012-08-31T00:00:00"/>
    <x v="0"/>
    <n v="8"/>
    <x v="0"/>
    <s v="70"/>
    <s v="331"/>
    <n v="611.66"/>
    <s v="WBS DMOA/2012/C/DU1/5614335"/>
    <x v="260"/>
    <x v="259"/>
    <s v="U1"/>
    <s v="Functional Upgrade - Feeder Improvements"/>
    <s v="DUTH/2012/C/DU1"/>
    <s v="Utah - Upgrade - Feeder Improvements"/>
    <s v="1131"/>
    <s v="RMP"/>
    <s v="D"/>
    <s v="UT"/>
    <s v="ORD 229715"/>
    <s v="RMP CWIP Writeoffs - Distrib UTAH"/>
    <x v="2"/>
    <x v="0"/>
    <x v="4"/>
    <s v="5980000000109"/>
    <x v="3"/>
    <n v="611.66"/>
    <x v="3"/>
  </r>
  <r>
    <s v="123332349"/>
    <s v=""/>
    <s v="ST"/>
    <d v="2012-08-31T00:00:00"/>
    <x v="0"/>
    <n v="8"/>
    <x v="0"/>
    <s v="70"/>
    <s v="336"/>
    <n v="402.86"/>
    <s v="WBS DMON/2012/C/DN1/5655259"/>
    <x v="261"/>
    <x v="260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330992"/>
    <s v=""/>
    <s v="ST"/>
    <d v="2012-08-31T00:00:00"/>
    <x v="0"/>
    <n v="8"/>
    <x v="0"/>
    <s v="70"/>
    <s v="336"/>
    <n v="261.10000000000002"/>
    <s v="WBS DMON/2012/C/DN1/5688335"/>
    <x v="262"/>
    <x v="261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358999"/>
    <s v=""/>
    <s v="ST"/>
    <d v="2012-08-31T00:00:00"/>
    <x v="0"/>
    <n v="8"/>
    <x v="0"/>
    <s v="70"/>
    <s v="331"/>
    <n v="1332.03"/>
    <s v="WBS DMTS/2011/C/DRD/5599144"/>
    <x v="263"/>
    <x v="262"/>
    <s v="RD"/>
    <s v="Replace - Overhead Distribution Lines - Other"/>
    <s v="DCAL/2011/C/DRD"/>
    <s v="Calif.-Replace-Overhead Dist. Lines/othr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318588"/>
    <s v=""/>
    <s v="ST"/>
    <d v="2012-08-31T00:00:00"/>
    <x v="0"/>
    <n v="8"/>
    <x v="0"/>
    <s v="70"/>
    <s v="336"/>
    <n v="1977.12"/>
    <s v="WBS DMTS/2012/C/DN1/5606371"/>
    <x v="264"/>
    <x v="263"/>
    <s v="N1"/>
    <s v="N1--New Revenue/Connection -  Residential"/>
    <s v="DCAL/2012/C/DN1"/>
    <s v="California - New Revenue - Residential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319867"/>
    <s v=""/>
    <s v="ST"/>
    <d v="2012-08-31T00:00:00"/>
    <x v="0"/>
    <n v="8"/>
    <x v="0"/>
    <s v="75"/>
    <s v="336"/>
    <n v="-5155"/>
    <s v="WBS DMTS/2012/C/DN1/5606371"/>
    <x v="264"/>
    <x v="263"/>
    <s v="N1"/>
    <s v="N1--New Revenue/Connection -  Residential"/>
    <s v="DCAL/2012/C/DN1"/>
    <s v="California - New Revenue - Residential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356230"/>
    <s v=""/>
    <s v="ST"/>
    <d v="2012-08-31T00:00:00"/>
    <x v="0"/>
    <n v="8"/>
    <x v="0"/>
    <s v="70"/>
    <s v="336"/>
    <n v="5155"/>
    <s v="WBS DMTS/2012/C/DN1/5606371"/>
    <x v="264"/>
    <x v="263"/>
    <s v="N1"/>
    <s v="N1--New Revenue/Connection -  Residential"/>
    <s v="DCAL/2012/C/DN1"/>
    <s v="California - New Revenue - Residential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357373"/>
    <s v=""/>
    <s v="ST"/>
    <d v="2012-08-31T00:00:00"/>
    <x v="0"/>
    <n v="8"/>
    <x v="0"/>
    <s v="70"/>
    <s v="336"/>
    <n v="16209.08"/>
    <s v="WBS DMTS/2012/C/DN7/5649176"/>
    <x v="265"/>
    <x v="264"/>
    <s v="N7"/>
    <s v="New Revenue/System Reinforcement - Feeder"/>
    <s v="DCAL/2012/C/DN7"/>
    <s v="Calif. - New Revenue - Feeder Reinforce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357359"/>
    <s v=""/>
    <s v="ST"/>
    <d v="2012-08-31T00:00:00"/>
    <x v="0"/>
    <n v="8"/>
    <x v="0"/>
    <s v="70"/>
    <s v="336"/>
    <n v="2775.93"/>
    <s v="WBS DMTS/2012/C/DRA/5554746"/>
    <x v="266"/>
    <x v="265"/>
    <s v="RA"/>
    <s v="Replace - Underground Cable"/>
    <s v="DCAL/2012/C/DRA"/>
    <s v="California - Replace - Underground Cable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330946"/>
    <s v=""/>
    <s v="ST"/>
    <d v="2012-08-31T00:00:00"/>
    <x v="0"/>
    <n v="8"/>
    <x v="0"/>
    <s v="70"/>
    <s v="331"/>
    <n v="1147.8699999999999"/>
    <s v="WBS DOGD/2011/C/DN2/5598384"/>
    <x v="267"/>
    <x v="266"/>
    <s v="N2"/>
    <s v="N2--New Revenue/Connection - Commercial"/>
    <s v="DUTH/2011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1147.8699999999999"/>
    <x v="3"/>
  </r>
  <r>
    <s v="123330949"/>
    <s v=""/>
    <s v="ST"/>
    <d v="2012-08-31T00:00:00"/>
    <x v="0"/>
    <n v="8"/>
    <x v="0"/>
    <s v="70"/>
    <s v="331"/>
    <n v="1118.1300000000001"/>
    <s v="WBS DOGD/2011/C/DN2/5602150"/>
    <x v="268"/>
    <x v="267"/>
    <s v="N2"/>
    <s v="N2--New Revenue/Connection - Commercial"/>
    <s v="DUTH/2011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1118.1300000000001"/>
    <x v="3"/>
  </r>
  <r>
    <s v="123330952"/>
    <s v=""/>
    <s v="ST"/>
    <d v="2012-08-31T00:00:00"/>
    <x v="0"/>
    <n v="8"/>
    <x v="0"/>
    <s v="70"/>
    <s v="331"/>
    <n v="418.33"/>
    <s v="WBS DOGD/2011/C/DN6/5612462"/>
    <x v="269"/>
    <x v="268"/>
    <s v="N6"/>
    <s v="New Revenue/Connection - Street Light &amp; Other"/>
    <s v="DUTH/2011/C/DN6"/>
    <s v="Utah - New Revenue - St Light &amp; Other"/>
    <s v="1174"/>
    <s v="RMP"/>
    <s v="D"/>
    <s v="UT"/>
    <s v="ORD 229715"/>
    <s v="RMP CWIP Writeoffs - Distrib UTAH"/>
    <x v="2"/>
    <x v="0"/>
    <x v="4"/>
    <s v="5980000000109"/>
    <x v="3"/>
    <n v="418.33"/>
    <x v="3"/>
  </r>
  <r>
    <s v="123318568"/>
    <s v=""/>
    <s v="ST"/>
    <d v="2012-08-31T00:00:00"/>
    <x v="0"/>
    <n v="8"/>
    <x v="0"/>
    <s v="70"/>
    <s v="336"/>
    <n v="2506.6999999999998"/>
    <s v="WBS DOGD/2012/C/DN1/5638488"/>
    <x v="270"/>
    <x v="269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2506.6999999999998"/>
    <x v="3"/>
  </r>
  <r>
    <s v="123352568"/>
    <s v=""/>
    <s v="ST"/>
    <d v="2012-08-31T00:00:00"/>
    <x v="0"/>
    <n v="8"/>
    <x v="0"/>
    <s v="70"/>
    <s v="336"/>
    <n v="313.32"/>
    <s v="WBS DOGD/2012/C/DN2/5678161"/>
    <x v="271"/>
    <x v="270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313.32"/>
    <x v="3"/>
  </r>
  <r>
    <s v="123330991"/>
    <s v=""/>
    <s v="ST"/>
    <d v="2012-08-31T00:00:00"/>
    <x v="0"/>
    <n v="8"/>
    <x v="0"/>
    <s v="70"/>
    <s v="336"/>
    <n v="1879.92"/>
    <s v="WBS DOGD/2012/C/DRD/5678479"/>
    <x v="272"/>
    <x v="271"/>
    <s v="RD"/>
    <s v="Replace - Overhead Distribution Lines - Other"/>
    <s v="DUTH/2012/C/DRD"/>
    <s v="Utah-Replace-Overhead Dist. Lines/othr"/>
    <s v="1174"/>
    <s v="RMP"/>
    <s v="D"/>
    <s v="UT"/>
    <s v="ORD 229715"/>
    <s v="RMP CWIP Writeoffs - Distrib UTAH"/>
    <x v="2"/>
    <x v="0"/>
    <x v="4"/>
    <s v="5980000000109"/>
    <x v="3"/>
    <n v="1879.92"/>
    <x v="3"/>
  </r>
  <r>
    <s v="123338192"/>
    <s v=""/>
    <s v="ST"/>
    <d v="2012-08-31T00:00:00"/>
    <x v="0"/>
    <n v="8"/>
    <x v="0"/>
    <s v="70"/>
    <s v="336"/>
    <n v="208.88"/>
    <s v="WBS DOGD/2012/D/DNY/5675393"/>
    <x v="273"/>
    <x v="272"/>
    <s v="NY"/>
    <s v="Temporary Line Extension &lt; 1 Year"/>
    <s v="DUTH/2012/D/DNY"/>
    <s v="Utah-Temp Line Extension &lt; 1Yr"/>
    <s v="1174"/>
    <s v="RMP"/>
    <s v="D"/>
    <s v="UT"/>
    <s v="ORD 229715"/>
    <s v="RMP CWIP Writeoffs - Distrib UTAH"/>
    <x v="2"/>
    <x v="0"/>
    <x v="4"/>
    <s v="5980000000109"/>
    <x v="3"/>
    <n v="208.88"/>
    <x v="3"/>
  </r>
  <r>
    <s v="123343688"/>
    <s v=""/>
    <s v="ST"/>
    <d v="2012-08-31T00:00:00"/>
    <x v="0"/>
    <n v="8"/>
    <x v="0"/>
    <s v="70"/>
    <s v="331"/>
    <n v="7087.62"/>
    <s v="WBS DORE/2011/C/830/10044533"/>
    <x v="274"/>
    <x v="273"/>
    <s v="M3"/>
    <s v="Mandated - Environmental"/>
    <s v="DORE/2011/C/830"/>
    <s v="Oregon SPCC Plans CY2011:  Substations"/>
    <s v="1678"/>
    <s v="PP"/>
    <s v="D"/>
    <s v="OR"/>
    <s v="ORD 229718"/>
    <s v="PP CWIP Writeoffs - Distrib OREGON"/>
    <x v="1"/>
    <x v="0"/>
    <x v="2"/>
    <s v="5980000000108"/>
    <x v="1"/>
    <n v="0"/>
    <x v="1"/>
  </r>
  <r>
    <s v="123343688"/>
    <s v=""/>
    <s v="ST"/>
    <d v="2012-08-31T00:00:00"/>
    <x v="0"/>
    <n v="8"/>
    <x v="0"/>
    <s v="70"/>
    <s v="336"/>
    <n v="1087.27"/>
    <s v="WBS DORE/2011/C/830/10044533"/>
    <x v="274"/>
    <x v="273"/>
    <s v="M3"/>
    <s v="Mandated - Environmental"/>
    <s v="DORE/2011/C/830"/>
    <s v="Oregon SPCC Plans CY2011:  Substations"/>
    <s v="1678"/>
    <s v="PP"/>
    <s v="D"/>
    <s v="OR"/>
    <s v="ORD 229718"/>
    <s v="PP CWIP Writeoffs - Distrib OREGON"/>
    <x v="1"/>
    <x v="0"/>
    <x v="2"/>
    <s v="5980000000108"/>
    <x v="1"/>
    <n v="0"/>
    <x v="1"/>
  </r>
  <r>
    <s v="123332355"/>
    <s v=""/>
    <s v="ST"/>
    <d v="2012-08-31T00:00:00"/>
    <x v="0"/>
    <n v="8"/>
    <x v="0"/>
    <s v="70"/>
    <s v="336"/>
    <n v="343.68"/>
    <s v="WBS DPAR/2012/C/DN1/5667930"/>
    <x v="275"/>
    <x v="274"/>
    <s v="N1"/>
    <s v="N1--New Revenue/Connection -  Residential"/>
    <s v="DUTH/2012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343.68"/>
    <x v="3"/>
  </r>
  <r>
    <s v="123318518"/>
    <s v=""/>
    <s v="ST"/>
    <d v="2012-08-31T00:00:00"/>
    <x v="0"/>
    <n v="8"/>
    <x v="0"/>
    <s v="70"/>
    <s v="336"/>
    <n v="1790.83"/>
    <s v="WBS DPAR/2012/C/DN1/5670083"/>
    <x v="276"/>
    <x v="275"/>
    <s v="N1"/>
    <s v="N1--New Revenue/Connection -  Residential"/>
    <s v="DUTH/2012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1790.83"/>
    <x v="3"/>
  </r>
  <r>
    <s v="123318287"/>
    <s v=""/>
    <s v="ST"/>
    <d v="2012-08-31T00:00:00"/>
    <x v="0"/>
    <n v="8"/>
    <x v="0"/>
    <s v="70"/>
    <s v="336"/>
    <n v="1042.8800000000001"/>
    <s v="WBS DPAR/2012/C/DN2/5665215"/>
    <x v="277"/>
    <x v="276"/>
    <s v="N2"/>
    <s v="N2--New Revenue/Connection - Commercial"/>
    <s v="DUTH/2012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1042.8800000000001"/>
    <x v="3"/>
  </r>
  <r>
    <s v="123352567"/>
    <s v=""/>
    <s v="ST"/>
    <d v="2012-08-31T00:00:00"/>
    <x v="0"/>
    <n v="8"/>
    <x v="0"/>
    <s v="70"/>
    <s v="336"/>
    <n v="575.94000000000005"/>
    <s v="WBS DPEN/2012/C/DN2/5669508"/>
    <x v="278"/>
    <x v="277"/>
    <s v="N2"/>
    <s v="N2--New Revenue/Connection - Commercial"/>
    <s v="DORE/2012/C/DN2"/>
    <s v="Oregon - New Revenue - Commerc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3332418"/>
    <s v=""/>
    <s v="ST"/>
    <d v="2012-08-31T00:00:00"/>
    <x v="0"/>
    <n v="8"/>
    <x v="0"/>
    <s v="70"/>
    <s v="336"/>
    <n v="410.26"/>
    <s v="WBS DPIN/2012/C/DN2/5646472"/>
    <x v="279"/>
    <x v="278"/>
    <s v="N2"/>
    <s v="N2--New Revenue/Connection - Commercial"/>
    <s v="DWYO/2012/C/DN2"/>
    <s v="Wyoming - New Revenue - Commerc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331002"/>
    <s v=""/>
    <s v="ST"/>
    <d v="2012-08-31T00:00:00"/>
    <x v="0"/>
    <n v="8"/>
    <x v="0"/>
    <s v="70"/>
    <s v="331"/>
    <n v="2366.85"/>
    <s v="WBS DPOR/2011/C/DM9/5583461"/>
    <x v="280"/>
    <x v="279"/>
    <s v="M9"/>
    <s v="Mandated - Public Accommodations &amp; Other"/>
    <s v="DORE/2011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332337"/>
    <s v=""/>
    <s v="ST"/>
    <d v="2012-08-31T00:00:00"/>
    <x v="0"/>
    <n v="8"/>
    <x v="0"/>
    <s v="70"/>
    <s v="336"/>
    <n v="130.21"/>
    <s v="WBS DPOR/2012/C/DN2/5624083"/>
    <x v="281"/>
    <x v="280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330981"/>
    <s v=""/>
    <s v="ST"/>
    <d v="2012-08-31T00:00:00"/>
    <x v="0"/>
    <n v="8"/>
    <x v="0"/>
    <s v="70"/>
    <s v="336"/>
    <n v="589.27"/>
    <s v="WBS DPRC/2012/C/DM9/5660573"/>
    <x v="282"/>
    <x v="281"/>
    <s v="M9"/>
    <s v="Mandated - Public Accommodations &amp; Other"/>
    <s v="DUTH/2012/C/DM9"/>
    <s v="Utah - Public Accomodations"/>
    <s v="1132"/>
    <s v="RMP"/>
    <s v="D"/>
    <s v="UT"/>
    <s v="ORD 229715"/>
    <s v="RMP CWIP Writeoffs - Distrib UTAH"/>
    <x v="2"/>
    <x v="0"/>
    <x v="4"/>
    <s v="5980000000109"/>
    <x v="3"/>
    <n v="589.27"/>
    <x v="3"/>
  </r>
  <r>
    <s v="123330975"/>
    <s v=""/>
    <s v="ST"/>
    <d v="2012-08-31T00:00:00"/>
    <x v="0"/>
    <n v="8"/>
    <x v="0"/>
    <s v="70"/>
    <s v="336"/>
    <n v="198.2"/>
    <s v="WBS DPRC/2012/C/DN1/5634694"/>
    <x v="283"/>
    <x v="282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198.2"/>
    <x v="3"/>
  </r>
  <r>
    <s v="123332415"/>
    <s v=""/>
    <s v="ST"/>
    <d v="2012-08-31T00:00:00"/>
    <x v="0"/>
    <n v="8"/>
    <x v="0"/>
    <s v="70"/>
    <s v="336"/>
    <n v="654.74"/>
    <s v="WBS DPRC/2012/C/DN1/5643835"/>
    <x v="284"/>
    <x v="283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654.74"/>
    <x v="3"/>
  </r>
  <r>
    <s v="123330984"/>
    <s v=""/>
    <s v="ST"/>
    <d v="2012-08-31T00:00:00"/>
    <x v="0"/>
    <n v="8"/>
    <x v="0"/>
    <s v="70"/>
    <s v="336"/>
    <n v="589.27"/>
    <s v="WBS DPRC/2012/C/DN1/5666168"/>
    <x v="285"/>
    <x v="284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589.27"/>
    <x v="3"/>
  </r>
  <r>
    <s v="123332430"/>
    <s v=""/>
    <s v="ST"/>
    <d v="2012-08-31T00:00:00"/>
    <x v="0"/>
    <n v="8"/>
    <x v="0"/>
    <s v="70"/>
    <s v="336"/>
    <n v="261.89"/>
    <s v="WBS DPRC/2012/C/DN1/5668367"/>
    <x v="286"/>
    <x v="285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261.89"/>
    <x v="3"/>
  </r>
  <r>
    <s v="123330990"/>
    <s v=""/>
    <s v="ST"/>
    <d v="2012-08-31T00:00:00"/>
    <x v="0"/>
    <n v="8"/>
    <x v="0"/>
    <s v="70"/>
    <s v="336"/>
    <n v="259.52999999999997"/>
    <s v="WBS DPRC/2012/C/DN1/5675444"/>
    <x v="287"/>
    <x v="286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259.52999999999997"/>
    <x v="3"/>
  </r>
  <r>
    <s v="123332424"/>
    <s v=""/>
    <s v="ST"/>
    <d v="2012-08-31T00:00:00"/>
    <x v="0"/>
    <n v="8"/>
    <x v="0"/>
    <s v="70"/>
    <s v="336"/>
    <n v="327.37"/>
    <s v="WBS DPRC/2012/C/DN2/5658770"/>
    <x v="288"/>
    <x v="287"/>
    <s v="N2"/>
    <s v="N2--New Revenue/Connection - Commercial"/>
    <s v="DUTH/2012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327.37"/>
    <x v="3"/>
  </r>
  <r>
    <s v="123330987"/>
    <s v=""/>
    <s v="ST"/>
    <d v="2012-08-31T00:00:00"/>
    <x v="0"/>
    <n v="8"/>
    <x v="0"/>
    <s v="70"/>
    <s v="336"/>
    <n v="259.52999999999997"/>
    <s v="WBS DPRC/2012/C/DN2/5669943"/>
    <x v="289"/>
    <x v="288"/>
    <s v="N2"/>
    <s v="N2--New Revenue/Connection - Commercial"/>
    <s v="DUTH/2012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259.52999999999997"/>
    <x v="3"/>
  </r>
  <r>
    <s v="123358962"/>
    <s v=""/>
    <s v="ST"/>
    <d v="2012-08-31T00:00:00"/>
    <x v="0"/>
    <n v="8"/>
    <x v="0"/>
    <s v="70"/>
    <s v="336"/>
    <n v="176.96"/>
    <s v="WBS DPRC/2012/C/DRD/5696492"/>
    <x v="290"/>
    <x v="289"/>
    <s v="RD"/>
    <s v="Replace - Overhead Distribution Lines - Other"/>
    <s v="DUTH/2012/C/DRD"/>
    <s v="Utah-Replace-Overhead Dist. Lines/othr"/>
    <s v="1132"/>
    <s v="RMP"/>
    <s v="D"/>
    <s v="UT"/>
    <s v="ORD 229715"/>
    <s v="RMP CWIP Writeoffs - Distrib UTAH"/>
    <x v="2"/>
    <x v="0"/>
    <x v="4"/>
    <s v="5980000000109"/>
    <x v="3"/>
    <n v="176.96"/>
    <x v="3"/>
  </r>
  <r>
    <s v="123339865"/>
    <s v=""/>
    <s v="ST"/>
    <d v="2012-08-31T00:00:00"/>
    <x v="0"/>
    <n v="8"/>
    <x v="0"/>
    <s v="70"/>
    <s v="331"/>
    <n v="192.22"/>
    <s v="WBS DPRE/2011/C/DN3/5542115"/>
    <x v="291"/>
    <x v="290"/>
    <s v="N3"/>
    <s v="N3--New Revenue/Connection - Industrial"/>
    <s v="DIDA/2011/C/DN3"/>
    <s v="Idaho - New Revenue - Industri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3339865"/>
    <s v=""/>
    <s v="ST"/>
    <d v="2012-08-31T00:00:00"/>
    <x v="0"/>
    <n v="8"/>
    <x v="0"/>
    <s v="70"/>
    <s v="336"/>
    <n v="110.59"/>
    <s v="WBS DPRE/2011/C/DN3/5542115"/>
    <x v="291"/>
    <x v="290"/>
    <s v="N3"/>
    <s v="N3--New Revenue/Connection - Industrial"/>
    <s v="DIDA/2011/C/DN3"/>
    <s v="Idaho - New Revenue - Industri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3332313"/>
    <s v=""/>
    <s v="ST"/>
    <d v="2012-08-31T00:00:00"/>
    <x v="0"/>
    <n v="8"/>
    <x v="0"/>
    <s v="70"/>
    <s v="336"/>
    <n v="547.02"/>
    <s v="WBS DRAW/2011/C/DRC/5601769"/>
    <x v="292"/>
    <x v="291"/>
    <s v="RC"/>
    <s v="Replace - Overhead Distribution Lines - Poles"/>
    <s v="DWYO/2011/C/DRC"/>
    <s v="Wyoming - Replace OH Dist Lines - Pole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331010"/>
    <s v=""/>
    <s v="ST"/>
    <d v="2012-08-31T00:00:00"/>
    <x v="0"/>
    <n v="8"/>
    <x v="0"/>
    <s v="70"/>
    <s v="331"/>
    <n v="1124.4100000000001"/>
    <s v="WBS DRAW/2011/C/DU1/5597023"/>
    <x v="293"/>
    <x v="292"/>
    <s v="U1"/>
    <s v="Functional Upgrade - Feeder Improvements"/>
    <s v="DWYO/2011/C/DU1"/>
    <s v="Wyoming - Upgrade - Feeder Improvement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331010"/>
    <s v=""/>
    <s v="ST"/>
    <d v="2012-08-31T00:00:00"/>
    <x v="0"/>
    <n v="8"/>
    <x v="0"/>
    <s v="70"/>
    <s v="336"/>
    <n v="263.43"/>
    <s v="WBS DRAW/2011/C/DU1/5597023"/>
    <x v="293"/>
    <x v="292"/>
    <s v="U1"/>
    <s v="Functional Upgrade - Feeder Improvements"/>
    <s v="DWYO/2011/C/DU1"/>
    <s v="Wyoming - Upgrade - Feeder Improvement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358987"/>
    <s v=""/>
    <s v="ST"/>
    <d v="2012-08-31T00:00:00"/>
    <x v="0"/>
    <n v="8"/>
    <x v="0"/>
    <s v="70"/>
    <s v="336"/>
    <n v="613.20000000000005"/>
    <s v="WBS DRAW/2012/C/DM9/5682003"/>
    <x v="294"/>
    <x v="293"/>
    <s v="M9"/>
    <s v="Mandated - Public Accommodations &amp; Other"/>
    <s v="DWYO/2012/C/DM9"/>
    <s v="Wyoming - Public Accomodation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352552"/>
    <s v=""/>
    <s v="ST"/>
    <d v="2012-08-31T00:00:00"/>
    <x v="0"/>
    <n v="8"/>
    <x v="0"/>
    <s v="70"/>
    <s v="336"/>
    <n v="547.02"/>
    <s v="WBS DRAW/2012/C/DN2/5641910"/>
    <x v="295"/>
    <x v="294"/>
    <s v="N2"/>
    <s v="N2--New Revenue/Connection - Commercial"/>
    <s v="DWYO/2012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352555"/>
    <s v=""/>
    <s v="ST"/>
    <d v="2012-08-31T00:00:00"/>
    <x v="0"/>
    <n v="8"/>
    <x v="0"/>
    <s v="70"/>
    <s v="336"/>
    <n v="273.51"/>
    <s v="WBS DRAW/2012/C/DN2/5643034"/>
    <x v="296"/>
    <x v="295"/>
    <s v="N2"/>
    <s v="N2--New Revenue/Connection - Commercial"/>
    <s v="DWYO/2012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352561"/>
    <s v=""/>
    <s v="ST"/>
    <d v="2012-08-31T00:00:00"/>
    <x v="0"/>
    <n v="8"/>
    <x v="0"/>
    <s v="70"/>
    <s v="336"/>
    <n v="820.53"/>
    <s v="WBS DRAW/2012/C/DN2/5652762"/>
    <x v="297"/>
    <x v="296"/>
    <s v="N2"/>
    <s v="N2--New Revenue/Connection - Commercial"/>
    <s v="DWYO/2012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352564"/>
    <s v=""/>
    <s v="ST"/>
    <d v="2012-08-31T00:00:00"/>
    <x v="0"/>
    <n v="8"/>
    <x v="0"/>
    <s v="70"/>
    <s v="336"/>
    <n v="273.51"/>
    <s v="WBS DRAW/2012/C/DN2/5654340"/>
    <x v="298"/>
    <x v="297"/>
    <s v="N2"/>
    <s v="N2--New Revenue/Connection - Commercial"/>
    <s v="DWYO/2012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318294"/>
    <s v=""/>
    <s v="ST"/>
    <d v="2012-08-31T00:00:00"/>
    <x v="0"/>
    <n v="8"/>
    <x v="0"/>
    <s v="70"/>
    <s v="331"/>
    <n v="185.15"/>
    <s v="WBS DRIC/2011/C/DU1/5571049"/>
    <x v="299"/>
    <x v="298"/>
    <s v="U1"/>
    <s v="Functional Upgrade - Feeder Improvements"/>
    <s v="DUTH/2011/C/DU1"/>
    <s v="Utah - Upgrade - Feeder Improvements"/>
    <s v="1140"/>
    <s v="RMP"/>
    <s v="D"/>
    <s v="UT"/>
    <s v="ORD 229715"/>
    <s v="RMP CWIP Writeoffs - Distrib UTAH"/>
    <x v="2"/>
    <x v="0"/>
    <x v="4"/>
    <s v="5980000000109"/>
    <x v="3"/>
    <n v="185.15"/>
    <x v="3"/>
  </r>
  <r>
    <s v="123318297"/>
    <s v=""/>
    <s v="ST"/>
    <d v="2012-08-31T00:00:00"/>
    <x v="0"/>
    <n v="8"/>
    <x v="0"/>
    <s v="70"/>
    <s v="331"/>
    <n v="185.15"/>
    <s v="WBS DRIC/2011/C/DU1/5571050"/>
    <x v="300"/>
    <x v="298"/>
    <s v="U1"/>
    <s v="Functional Upgrade - Feeder Improvements"/>
    <s v="DUTH/2011/C/DU1"/>
    <s v="Utah - Upgrade - Feeder Improvements"/>
    <s v="1140"/>
    <s v="RMP"/>
    <s v="D"/>
    <s v="UT"/>
    <s v="ORD 229715"/>
    <s v="RMP CWIP Writeoffs - Distrib UTAH"/>
    <x v="2"/>
    <x v="0"/>
    <x v="4"/>
    <s v="5980000000109"/>
    <x v="3"/>
    <n v="185.15"/>
    <x v="3"/>
  </r>
  <r>
    <s v="123332421"/>
    <s v=""/>
    <s v="ST"/>
    <d v="2012-08-31T00:00:00"/>
    <x v="0"/>
    <n v="8"/>
    <x v="0"/>
    <s v="70"/>
    <s v="336"/>
    <n v="529.69000000000005"/>
    <s v="WBS DRIC/2012/C/DN1/5652892"/>
    <x v="301"/>
    <x v="299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529.69000000000005"/>
    <x v="3"/>
  </r>
  <r>
    <s v="123332427"/>
    <s v=""/>
    <s v="ST"/>
    <d v="2012-08-31T00:00:00"/>
    <x v="0"/>
    <n v="8"/>
    <x v="0"/>
    <s v="70"/>
    <s v="336"/>
    <n v="396.38"/>
    <s v="WBS DRIC/2012/C/DN1/5666807"/>
    <x v="302"/>
    <x v="300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396.38"/>
    <x v="3"/>
  </r>
  <r>
    <s v="123341772"/>
    <s v=""/>
    <s v="ST"/>
    <d v="2012-08-31T00:00:00"/>
    <x v="0"/>
    <n v="8"/>
    <x v="0"/>
    <s v="70"/>
    <s v="336"/>
    <n v="523.79"/>
    <s v="WBS DRIC/2012/C/DN2/5666407"/>
    <x v="303"/>
    <x v="301"/>
    <s v="N2"/>
    <s v="N2--New Revenue/Connection - Commercial"/>
    <s v="DUTH/2012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523.79"/>
    <x v="3"/>
  </r>
  <r>
    <s v="123318300"/>
    <s v=""/>
    <s v="ST"/>
    <d v="2012-08-31T00:00:00"/>
    <x v="0"/>
    <n v="8"/>
    <x v="0"/>
    <s v="70"/>
    <s v="331"/>
    <n v="1094.57"/>
    <s v="WBS DRIC/2012/C/DU1/5611948"/>
    <x v="304"/>
    <x v="302"/>
    <s v="U1"/>
    <s v="Functional Upgrade - Feeder Improvements"/>
    <s v="DUTH/2012/C/DU1"/>
    <s v="Utah - Upgrade - Feeder Improvements"/>
    <s v="1140"/>
    <s v="RMP"/>
    <s v="D"/>
    <s v="UT"/>
    <s v="ORD 229715"/>
    <s v="RMP CWIP Writeoffs - Distrib UTAH"/>
    <x v="2"/>
    <x v="0"/>
    <x v="4"/>
    <s v="5980000000109"/>
    <x v="3"/>
    <n v="1094.57"/>
    <x v="3"/>
  </r>
  <r>
    <s v="123357366"/>
    <s v=""/>
    <s v="ST"/>
    <d v="2012-08-31T00:00:00"/>
    <x v="0"/>
    <n v="8"/>
    <x v="0"/>
    <s v="70"/>
    <s v="336"/>
    <n v="136.75"/>
    <s v="WBS DRIV/2012/C/DM9/5619735"/>
    <x v="305"/>
    <x v="303"/>
    <s v="M9"/>
    <s v="Mandated - Public Accommodations &amp; Other"/>
    <s v="DWYO/2012/C/DM9"/>
    <s v="Wyoming - Public Accomodations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3330996"/>
    <s v=""/>
    <s v="ST"/>
    <d v="2012-08-31T00:00:00"/>
    <x v="0"/>
    <n v="8"/>
    <x v="0"/>
    <s v="70"/>
    <s v="336"/>
    <n v="820.53"/>
    <s v="WBS DRIV/2012/C/DN2/5553168"/>
    <x v="306"/>
    <x v="304"/>
    <s v="N2"/>
    <s v="N2--New Revenue/Connection - Commercial"/>
    <s v="DWYO/2012/C/DN2"/>
    <s v="Wyoming - New Revenue - Commercial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3332334"/>
    <s v=""/>
    <s v="ST"/>
    <d v="2012-08-31T00:00:00"/>
    <x v="0"/>
    <n v="8"/>
    <x v="0"/>
    <s v="70"/>
    <s v="336"/>
    <n v="341.89"/>
    <s v="WBS DRIV/2012/C/DRK/5623618"/>
    <x v="307"/>
    <x v="305"/>
    <s v="RK"/>
    <s v="Asset Removal"/>
    <s v="DWYO/2012/C/DRK"/>
    <s v="Wyoming - Distribution Asset Removal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3358214"/>
    <s v=""/>
    <s v="ST"/>
    <d v="2012-08-31T00:00:00"/>
    <x v="0"/>
    <n v="8"/>
    <x v="0"/>
    <s v="75"/>
    <s v="336"/>
    <n v="-48.99"/>
    <s v="WBS DROS/2012/C/DM6/5615795"/>
    <x v="308"/>
    <x v="306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58218"/>
    <s v=""/>
    <s v="ST"/>
    <d v="2012-08-31T00:00:00"/>
    <x v="0"/>
    <n v="8"/>
    <x v="0"/>
    <s v="75"/>
    <s v="336"/>
    <n v="-145.47"/>
    <s v="WBS DROS/2012/C/DM6/5620709"/>
    <x v="309"/>
    <x v="307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58222"/>
    <s v=""/>
    <s v="ST"/>
    <d v="2012-08-31T00:00:00"/>
    <x v="0"/>
    <n v="8"/>
    <x v="0"/>
    <s v="75"/>
    <s v="336"/>
    <n v="-36.369999999999997"/>
    <s v="WBS DROS/2012/C/DM6/5620710"/>
    <x v="310"/>
    <x v="308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58220"/>
    <s v=""/>
    <s v="ST"/>
    <d v="2012-08-31T00:00:00"/>
    <x v="0"/>
    <n v="8"/>
    <x v="0"/>
    <s v="75"/>
    <s v="336"/>
    <n v="-36.369999999999997"/>
    <s v="WBS DROS/2012/C/DM6/5620711"/>
    <x v="311"/>
    <x v="309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58216"/>
    <s v=""/>
    <s v="ST"/>
    <d v="2012-08-31T00:00:00"/>
    <x v="0"/>
    <n v="8"/>
    <x v="0"/>
    <s v="75"/>
    <s v="336"/>
    <n v="-21.82"/>
    <s v="WBS DROS/2012/C/DM6/5620712"/>
    <x v="312"/>
    <x v="310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58226"/>
    <s v=""/>
    <s v="ST"/>
    <d v="2012-08-31T00:00:00"/>
    <x v="0"/>
    <n v="8"/>
    <x v="0"/>
    <s v="75"/>
    <s v="336"/>
    <n v="-109.1"/>
    <s v="WBS DROS/2012/C/DM6/5621014"/>
    <x v="313"/>
    <x v="311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58224"/>
    <s v=""/>
    <s v="ST"/>
    <d v="2012-08-31T00:00:00"/>
    <x v="0"/>
    <n v="8"/>
    <x v="0"/>
    <s v="75"/>
    <s v="336"/>
    <n v="-36.369999999999997"/>
    <s v="WBS DROS/2012/C/DM6/5621015"/>
    <x v="314"/>
    <x v="312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39889"/>
    <s v=""/>
    <s v="ST"/>
    <d v="2012-08-31T00:00:00"/>
    <x v="0"/>
    <n v="8"/>
    <x v="0"/>
    <s v="70"/>
    <s v="336"/>
    <n v="687.68"/>
    <s v="WBS DROS/2012/C/DM6/5633988"/>
    <x v="315"/>
    <x v="313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39892"/>
    <s v=""/>
    <s v="ST"/>
    <d v="2012-08-31T00:00:00"/>
    <x v="0"/>
    <n v="8"/>
    <x v="0"/>
    <s v="70"/>
    <s v="336"/>
    <n v="729.54"/>
    <s v="WBS DROS/2012/C/DM6/5633990"/>
    <x v="316"/>
    <x v="314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39902"/>
    <s v=""/>
    <s v="ST"/>
    <d v="2012-08-31T00:00:00"/>
    <x v="0"/>
    <n v="8"/>
    <x v="0"/>
    <s v="70"/>
    <s v="336"/>
    <n v="599.1"/>
    <s v="WBS DROS/2012/C/DM6/5633991"/>
    <x v="317"/>
    <x v="315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39905"/>
    <s v=""/>
    <s v="ST"/>
    <d v="2012-08-31T00:00:00"/>
    <x v="0"/>
    <n v="8"/>
    <x v="0"/>
    <s v="70"/>
    <s v="336"/>
    <n v="979.72"/>
    <s v="WBS DROS/2012/C/DM6/5633992"/>
    <x v="318"/>
    <x v="316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59018"/>
    <s v=""/>
    <s v="ST"/>
    <d v="2012-08-31T00:00:00"/>
    <x v="0"/>
    <n v="8"/>
    <x v="0"/>
    <s v="70"/>
    <s v="336"/>
    <n v="314.02"/>
    <s v="WBS DROS/2012/C/DM6/5650539"/>
    <x v="319"/>
    <x v="317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41730"/>
    <s v=""/>
    <s v="ST"/>
    <d v="2012-08-31T00:00:00"/>
    <x v="0"/>
    <n v="8"/>
    <x v="0"/>
    <s v="70"/>
    <s v="336"/>
    <n v="345.11"/>
    <s v="WBS DROS/2012/C/DM6/5650540"/>
    <x v="320"/>
    <x v="318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41733"/>
    <s v=""/>
    <s v="ST"/>
    <d v="2012-08-31T00:00:00"/>
    <x v="0"/>
    <n v="8"/>
    <x v="0"/>
    <s v="70"/>
    <s v="336"/>
    <n v="250.59"/>
    <s v="WBS DROS/2012/C/DM6/5650541"/>
    <x v="321"/>
    <x v="319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18527"/>
    <s v=""/>
    <s v="ST"/>
    <d v="2012-08-31T00:00:00"/>
    <x v="0"/>
    <n v="8"/>
    <x v="0"/>
    <s v="70"/>
    <s v="336"/>
    <n v="125.46"/>
    <s v="WBS DROS/2012/C/DM6/5677809"/>
    <x v="322"/>
    <x v="320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39911"/>
    <s v=""/>
    <s v="ST"/>
    <d v="2012-08-31T00:00:00"/>
    <x v="0"/>
    <n v="8"/>
    <x v="0"/>
    <s v="70"/>
    <s v="336"/>
    <n v="152.6"/>
    <s v="WBS DROS/2012/C/DM6/5686158"/>
    <x v="323"/>
    <x v="321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41722"/>
    <s v=""/>
    <s v="ST"/>
    <d v="2012-08-31T00:00:00"/>
    <x v="0"/>
    <n v="8"/>
    <x v="0"/>
    <s v="70"/>
    <s v="336"/>
    <n v="11.3"/>
    <s v="WBS DROS/2012/C/DM6/5687072"/>
    <x v="324"/>
    <x v="322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18565"/>
    <s v=""/>
    <s v="ST"/>
    <d v="2012-08-31T00:00:00"/>
    <x v="0"/>
    <n v="8"/>
    <x v="0"/>
    <s v="70"/>
    <s v="336"/>
    <n v="982.66"/>
    <s v="WBS DROS/2012/C/DM9/5534966"/>
    <x v="325"/>
    <x v="323"/>
    <s v="M9"/>
    <s v="Mandated - Public Accommodations &amp; Other"/>
    <s v="DORE/2012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64982"/>
    <s v=""/>
    <s v="ST"/>
    <d v="2012-08-31T00:00:00"/>
    <x v="0"/>
    <n v="8"/>
    <x v="0"/>
    <s v="70"/>
    <s v="336"/>
    <n v="1827.36"/>
    <s v="WBS DROS/2012/C/DM9/5640281"/>
    <x v="326"/>
    <x v="324"/>
    <s v="M9"/>
    <s v="Mandated - Public Accommodations &amp; Other"/>
    <s v="DORE/2012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41724"/>
    <s v=""/>
    <s v="ST"/>
    <d v="2012-08-31T00:00:00"/>
    <x v="0"/>
    <n v="8"/>
    <x v="0"/>
    <s v="70"/>
    <s v="336"/>
    <n v="201.48"/>
    <s v="WBS DROS/2012/C/DM9/5693510"/>
    <x v="327"/>
    <x v="325"/>
    <s v="M9"/>
    <s v="Mandated - Public Accommodations &amp; Other"/>
    <s v="DORE/2012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18278"/>
    <s v=""/>
    <s v="ST"/>
    <d v="2012-08-31T00:00:00"/>
    <x v="0"/>
    <n v="8"/>
    <x v="0"/>
    <s v="70"/>
    <s v="336"/>
    <n v="222.04"/>
    <s v="WBS DROS/2012/C/DN2/5640275"/>
    <x v="328"/>
    <x v="326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41718"/>
    <s v=""/>
    <s v="ST"/>
    <d v="2012-08-31T00:00:00"/>
    <x v="0"/>
    <n v="8"/>
    <x v="0"/>
    <s v="70"/>
    <s v="336"/>
    <n v="563.77"/>
    <s v="WBS DROS/2012/C/DN2/5653835"/>
    <x v="329"/>
    <x v="327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32394"/>
    <s v=""/>
    <s v="ST"/>
    <d v="2012-08-31T00:00:00"/>
    <x v="0"/>
    <n v="8"/>
    <x v="0"/>
    <s v="70"/>
    <s v="336"/>
    <n v="652.49"/>
    <s v="WBS DROS/2012/C/DN2/5667543"/>
    <x v="330"/>
    <x v="328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41778"/>
    <s v=""/>
    <s v="ST"/>
    <d v="2012-08-31T00:00:00"/>
    <x v="0"/>
    <n v="8"/>
    <x v="0"/>
    <s v="70"/>
    <s v="336"/>
    <n v="281.38"/>
    <s v="WBS DROS/2012/C/DN2/5678259"/>
    <x v="331"/>
    <x v="329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32358"/>
    <s v=""/>
    <s v="ST"/>
    <d v="2012-08-31T00:00:00"/>
    <x v="0"/>
    <n v="8"/>
    <x v="0"/>
    <s v="70"/>
    <s v="336"/>
    <n v="298.41000000000003"/>
    <s v="WBS DROS/2012/C/DN2/5679768"/>
    <x v="332"/>
    <x v="330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58960"/>
    <s v=""/>
    <s v="ST"/>
    <d v="2012-08-31T00:00:00"/>
    <x v="0"/>
    <n v="8"/>
    <x v="0"/>
    <s v="70"/>
    <s v="336"/>
    <n v="208.88"/>
    <s v="WBS DSHE/2012/C/DM9/5682911"/>
    <x v="333"/>
    <x v="331"/>
    <s v="M9"/>
    <s v="Mandated - Public Accommodations &amp; Other"/>
    <s v="DIDA/2012/C/DM9"/>
    <s v="Idaho - Public Accomodations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318290"/>
    <s v=""/>
    <s v="ST"/>
    <d v="2012-08-31T00:00:00"/>
    <x v="0"/>
    <n v="8"/>
    <x v="0"/>
    <s v="70"/>
    <s v="336"/>
    <n v="268.58"/>
    <s v="WBS DSHE/2012/C/DN2/5683526"/>
    <x v="334"/>
    <x v="332"/>
    <s v="N2"/>
    <s v="N2--New Revenue/Connection - Commercial"/>
    <s v="DIDA/2012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318267"/>
    <s v=""/>
    <s v="ST"/>
    <d v="2012-08-31T00:00:00"/>
    <x v="0"/>
    <n v="8"/>
    <x v="0"/>
    <s v="70"/>
    <s v="336"/>
    <n v="238.73"/>
    <s v="WBS DSHE/2012/C/DRK/5633059"/>
    <x v="335"/>
    <x v="333"/>
    <s v="RK"/>
    <s v="Asset Removal"/>
    <s v="DIDA/2012/C/DRK"/>
    <s v="Idaho - Distribution Asset Remov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341775"/>
    <s v=""/>
    <s v="ST"/>
    <d v="2012-08-31T00:00:00"/>
    <x v="0"/>
    <n v="8"/>
    <x v="0"/>
    <s v="70"/>
    <s v="336"/>
    <n v="1382.78"/>
    <s v="WBS DSMI/2012/C/DN1/5670815"/>
    <x v="336"/>
    <x v="334"/>
    <s v="N1"/>
    <s v="N1--New Revenue/Connection -  Residential"/>
    <s v="DUTH/2012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1382.78"/>
    <x v="3"/>
  </r>
  <r>
    <s v="123352610"/>
    <s v=""/>
    <s v="ST"/>
    <d v="2012-08-31T00:00:00"/>
    <x v="0"/>
    <n v="8"/>
    <x v="0"/>
    <s v="70"/>
    <s v="331"/>
    <n v="1309.99"/>
    <s v="WBS DSMI/2012/C/DN2/5603856"/>
    <x v="337"/>
    <x v="335"/>
    <s v="N2"/>
    <s v="N2--New Revenue/Connection - Commercial"/>
    <s v="DUTH/2012/C/DN2"/>
    <s v="Utah - New Revenue - Commercial"/>
    <s v="1138"/>
    <s v="RMP"/>
    <s v="D"/>
    <s v="UT"/>
    <s v="ORD 229715"/>
    <s v="RMP CWIP Writeoffs - Distrib UTAH"/>
    <x v="2"/>
    <x v="0"/>
    <x v="4"/>
    <s v="5980000000109"/>
    <x v="3"/>
    <n v="1309.99"/>
    <x v="3"/>
  </r>
  <r>
    <s v="123352610"/>
    <s v=""/>
    <s v="ST"/>
    <d v="2012-08-31T00:00:00"/>
    <x v="0"/>
    <n v="8"/>
    <x v="0"/>
    <s v="70"/>
    <s v="336"/>
    <n v="2923.13"/>
    <s v="WBS DSMI/2012/C/DN2/5603856"/>
    <x v="337"/>
    <x v="335"/>
    <s v="N2"/>
    <s v="N2--New Revenue/Connection - Commercial"/>
    <s v="DUTH/2012/C/DN2"/>
    <s v="Utah - New Revenue - Commercial"/>
    <s v="1138"/>
    <s v="RMP"/>
    <s v="D"/>
    <s v="UT"/>
    <s v="ORD 229715"/>
    <s v="RMP CWIP Writeoffs - Distrib UTAH"/>
    <x v="2"/>
    <x v="0"/>
    <x v="4"/>
    <s v="5980000000109"/>
    <x v="3"/>
    <n v="2923.13"/>
    <x v="3"/>
  </r>
  <r>
    <s v="123318591"/>
    <s v=""/>
    <s v="ST"/>
    <d v="2012-08-31T00:00:00"/>
    <x v="0"/>
    <n v="8"/>
    <x v="0"/>
    <s v="70"/>
    <s v="336"/>
    <n v="656.52"/>
    <s v="WBS DSMI/2012/C/DN2/5624959"/>
    <x v="338"/>
    <x v="336"/>
    <s v="N2"/>
    <s v="N2--New Revenue/Connection - Commercial"/>
    <s v="DUTH/2012/C/DN2"/>
    <s v="Utah - New Revenue - Commercial"/>
    <s v="1138"/>
    <s v="RMP"/>
    <s v="D"/>
    <s v="UT"/>
    <s v="ORD 229715"/>
    <s v="RMP CWIP Writeoffs - Distrib UTAH"/>
    <x v="2"/>
    <x v="0"/>
    <x v="4"/>
    <s v="5980000000109"/>
    <x v="3"/>
    <n v="656.52"/>
    <x v="3"/>
  </r>
  <r>
    <s v="123341766"/>
    <s v=""/>
    <s v="ST"/>
    <d v="2012-08-31T00:00:00"/>
    <x v="0"/>
    <n v="8"/>
    <x v="0"/>
    <s v="70"/>
    <s v="336"/>
    <n v="714.6"/>
    <s v="WBS DSMI/2012/C/DN2/5657728"/>
    <x v="339"/>
    <x v="337"/>
    <s v="N2"/>
    <s v="N2--New Revenue/Connection - Commercial"/>
    <s v="DUTH/2012/C/DN2"/>
    <s v="Utah - New Revenue - Commercial"/>
    <s v="1138"/>
    <s v="RMP"/>
    <s v="D"/>
    <s v="UT"/>
    <s v="ORD 229715"/>
    <s v="RMP CWIP Writeoffs - Distrib UTAH"/>
    <x v="2"/>
    <x v="0"/>
    <x v="4"/>
    <s v="5980000000109"/>
    <x v="3"/>
    <n v="714.6"/>
    <x v="3"/>
  </r>
  <r>
    <s v="123358170"/>
    <s v=""/>
    <s v="ST"/>
    <d v="2012-08-31T00:00:00"/>
    <x v="0"/>
    <n v="8"/>
    <x v="0"/>
    <s v="75"/>
    <s v="331"/>
    <n v="-906.68"/>
    <s v="WBS DSTA/2010/C/DM6/5466303"/>
    <x v="340"/>
    <x v="338"/>
    <s v="M6"/>
    <s v="Mandated - Joint Use"/>
    <s v="DORE/2010/C/DM6"/>
    <s v="Oregon - Mandated - Joint Use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3331007"/>
    <s v=""/>
    <s v="ST"/>
    <d v="2012-08-31T00:00:00"/>
    <x v="0"/>
    <n v="8"/>
    <x v="0"/>
    <s v="70"/>
    <s v="331"/>
    <n v="781.06"/>
    <s v="WBS DSTA/2011/C/DN1/5591958"/>
    <x v="341"/>
    <x v="339"/>
    <s v="N1"/>
    <s v="N1--New Revenue/Connection -  Residential"/>
    <s v="DORE/2011/C/DN1"/>
    <s v="Oregon - New Revenue - Residential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3352583"/>
    <s v=""/>
    <s v="ST"/>
    <d v="2012-08-31T00:00:00"/>
    <x v="0"/>
    <n v="8"/>
    <x v="0"/>
    <s v="70"/>
    <s v="331"/>
    <n v="514.32000000000005"/>
    <s v="WBS DSUN/2011/C/DM9/5576413"/>
    <x v="342"/>
    <x v="340"/>
    <s v="M9"/>
    <s v="Mandated - Public Accommodations &amp; Other"/>
    <s v="DWAS/2011/C/DM9"/>
    <s v="Washington - Public Accomodations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358928"/>
    <s v=""/>
    <s v="ST"/>
    <d v="2012-08-31T00:00:00"/>
    <x v="0"/>
    <n v="8"/>
    <x v="0"/>
    <s v="70"/>
    <s v="336"/>
    <n v="1596.24"/>
    <s v="WBS DSUN/2012/C/DM9/5622164"/>
    <x v="343"/>
    <x v="341"/>
    <s v="M9"/>
    <s v="Mandated - Public Accommodations &amp; Other"/>
    <s v="DWAS/2012/C/DM9"/>
    <s v="Washington - Public Accomodations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358959"/>
    <s v=""/>
    <s v="ST"/>
    <d v="2012-08-31T00:00:00"/>
    <x v="0"/>
    <n v="8"/>
    <x v="0"/>
    <s v="70"/>
    <s v="336"/>
    <n v="124.66"/>
    <s v="WBS DTOO/2012/C/DN2/5665856"/>
    <x v="344"/>
    <x v="342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124.66"/>
    <x v="3"/>
  </r>
  <r>
    <s v="123330969"/>
    <s v=""/>
    <s v="ST"/>
    <d v="2012-08-31T00:00:00"/>
    <x v="0"/>
    <n v="8"/>
    <x v="0"/>
    <s v="70"/>
    <s v="331"/>
    <n v="4619.58"/>
    <s v="WBS DVER/2011/C/DN2/5564595"/>
    <x v="345"/>
    <x v="343"/>
    <s v="N2"/>
    <s v="N2--New Revenue/Connection - Commercial"/>
    <s v="DUTH/2011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4619.58"/>
    <x v="3"/>
  </r>
  <r>
    <s v="123341742"/>
    <s v=""/>
    <s v="ST"/>
    <d v="2012-08-31T00:00:00"/>
    <x v="0"/>
    <n v="8"/>
    <x v="0"/>
    <s v="70"/>
    <s v="336"/>
    <n v="392.84"/>
    <s v="WBS DVER/2012/C/DM9/5669012"/>
    <x v="346"/>
    <x v="344"/>
    <s v="M9"/>
    <s v="Mandated - Public Accommodations &amp; Other"/>
    <s v="DUTH/2012/C/DM9"/>
    <s v="Utah - Public Accomodations"/>
    <s v="1134"/>
    <s v="RMP"/>
    <s v="D"/>
    <s v="UT"/>
    <s v="ORD 229715"/>
    <s v="RMP CWIP Writeoffs - Distrib UTAH"/>
    <x v="2"/>
    <x v="0"/>
    <x v="4"/>
    <s v="5980000000109"/>
    <x v="3"/>
    <n v="392.84"/>
    <x v="3"/>
  </r>
  <r>
    <s v="123330972"/>
    <s v=""/>
    <s v="ST"/>
    <d v="2012-08-31T00:00:00"/>
    <x v="0"/>
    <n v="8"/>
    <x v="0"/>
    <s v="70"/>
    <s v="336"/>
    <n v="377.36"/>
    <s v="WBS DVER/2012/C/DN2/5622156"/>
    <x v="347"/>
    <x v="345"/>
    <s v="N2"/>
    <s v="N2--New Revenue/Connection - Commercial"/>
    <s v="DUTH/2012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377.36"/>
    <x v="3"/>
  </r>
  <r>
    <s v="123359009"/>
    <s v=""/>
    <s v="ST"/>
    <d v="2012-08-31T00:00:00"/>
    <x v="0"/>
    <n v="8"/>
    <x v="0"/>
    <s v="70"/>
    <s v="336"/>
    <n v="377.36"/>
    <s v="WBS DVER/2012/C/DN2/5631958"/>
    <x v="348"/>
    <x v="346"/>
    <s v="N2"/>
    <s v="N2--New Revenue/Connection - Commercial"/>
    <s v="DUTH/2012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377.36"/>
    <x v="3"/>
  </r>
  <r>
    <s v="123359012"/>
    <s v=""/>
    <s v="ST"/>
    <d v="2012-08-31T00:00:00"/>
    <x v="0"/>
    <n v="8"/>
    <x v="0"/>
    <s v="70"/>
    <s v="336"/>
    <n v="251.57"/>
    <s v="WBS DVER/2012/C/DN2/5633569"/>
    <x v="349"/>
    <x v="347"/>
    <s v="N2"/>
    <s v="N2--New Revenue/Connection - Commercial"/>
    <s v="DUTH/2012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251.57"/>
    <x v="3"/>
  </r>
  <r>
    <s v="123341736"/>
    <s v=""/>
    <s v="ST"/>
    <d v="2012-08-31T00:00:00"/>
    <x v="0"/>
    <n v="8"/>
    <x v="0"/>
    <s v="70"/>
    <s v="336"/>
    <n v="396.38"/>
    <s v="WBS DVER/2012/C/DN2/5656151"/>
    <x v="350"/>
    <x v="348"/>
    <s v="N2"/>
    <s v="N2--New Revenue/Connection - Commercial"/>
    <s v="DUTH/2012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396.38"/>
    <x v="3"/>
  </r>
  <r>
    <s v="123339868"/>
    <s v=""/>
    <s v="ST"/>
    <d v="2012-08-31T00:00:00"/>
    <x v="0"/>
    <n v="8"/>
    <x v="0"/>
    <s v="70"/>
    <s v="331"/>
    <n v="1221.51"/>
    <s v="WBS DWAL/2011/C/DN2/5549770"/>
    <x v="351"/>
    <x v="349"/>
    <s v="N2"/>
    <s v="N2--New Revenue/Connection - Commercial"/>
    <s v="DWAS/2011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318582"/>
    <s v=""/>
    <s v="ST"/>
    <d v="2012-08-31T00:00:00"/>
    <x v="0"/>
    <n v="8"/>
    <x v="0"/>
    <s v="70"/>
    <s v="336"/>
    <n v="2373.5"/>
    <s v="WBS DWAL/2012/C/DM9/5660649"/>
    <x v="352"/>
    <x v="350"/>
    <s v="M9"/>
    <s v="Mandated - Public Accommodations &amp; Other"/>
    <s v="DWAS/2012/C/DM9"/>
    <s v="Washington - Public Accomod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331240"/>
    <s v=""/>
    <s v="ST"/>
    <d v="2012-08-31T00:00:00"/>
    <x v="0"/>
    <n v="8"/>
    <x v="0"/>
    <s v="70"/>
    <s v="336"/>
    <n v="25.86"/>
    <s v="WBS DWAL/2012/C/DM9/5660649"/>
    <x v="352"/>
    <x v="350"/>
    <s v="M9"/>
    <s v="Mandated - Public Accommodations &amp; Other"/>
    <s v="DWAS/2012/C/DM9"/>
    <s v="Washington - Public Accomod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318556"/>
    <s v=""/>
    <s v="ST"/>
    <d v="2012-08-31T00:00:00"/>
    <x v="0"/>
    <n v="8"/>
    <x v="0"/>
    <s v="70"/>
    <s v="336"/>
    <n v="324.8"/>
    <s v="WBS DWAL/2012/C/DN1/5621544"/>
    <x v="353"/>
    <x v="351"/>
    <s v="N1"/>
    <s v="N1--New Revenue/Connection -  Residential"/>
    <s v="DWAS/2012/C/DN1"/>
    <s v="Washington - New Revenue - Resident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352546"/>
    <s v=""/>
    <s v="ST"/>
    <d v="2012-08-31T00:00:00"/>
    <x v="0"/>
    <n v="8"/>
    <x v="0"/>
    <s v="70"/>
    <s v="331"/>
    <n v="3895.43"/>
    <s v="WBS DWOR/2010/C/DRD/5482163"/>
    <x v="354"/>
    <x v="352"/>
    <s v="RD"/>
    <s v="Replace - Overhead Distribution Lines - Other"/>
    <s v="DWYO/2010/C/DRD"/>
    <s v="Wyoming-Replace-Overhead Dist. Lines/oth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352546"/>
    <s v=""/>
    <s v="ST"/>
    <d v="2012-08-31T00:00:00"/>
    <x v="0"/>
    <n v="8"/>
    <x v="0"/>
    <s v="70"/>
    <s v="336"/>
    <n v="180.31"/>
    <s v="WBS DWOR/2010/C/DRD/5482163"/>
    <x v="354"/>
    <x v="352"/>
    <s v="RD"/>
    <s v="Replace - Overhead Distribution Lines - Other"/>
    <s v="DWYO/2010/C/DRD"/>
    <s v="Wyoming-Replace-Overhead Dist. Lines/oth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357352"/>
    <s v=""/>
    <s v="ST"/>
    <d v="2012-08-31T00:00:00"/>
    <x v="0"/>
    <n v="8"/>
    <x v="0"/>
    <s v="70"/>
    <s v="331"/>
    <n v="2749.65"/>
    <s v="WBS DWOR/2011/C/DN3/5514233"/>
    <x v="355"/>
    <x v="353"/>
    <s v="N3"/>
    <s v="N3--New Revenue/Connection - Industrial"/>
    <s v="DWYO/2011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332331"/>
    <s v=""/>
    <s v="ST"/>
    <d v="2012-08-31T00:00:00"/>
    <x v="0"/>
    <n v="8"/>
    <x v="0"/>
    <s v="70"/>
    <s v="331"/>
    <n v="806.56"/>
    <s v="WBS DWOR/2012/C/DN2/5613118"/>
    <x v="356"/>
    <x v="354"/>
    <s v="N2"/>
    <s v="N2--New Revenue/Connection - Commercial"/>
    <s v="DWYO/2012/C/DN2"/>
    <s v="Wyoming - New Revenue - Commerc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357353"/>
    <s v=""/>
    <s v="ST"/>
    <d v="2012-08-31T00:00:00"/>
    <x v="0"/>
    <n v="8"/>
    <x v="0"/>
    <s v="70"/>
    <s v="336"/>
    <n v="3258.06"/>
    <s v="WBS DWOR/2012/C/DN3/5635298"/>
    <x v="357"/>
    <x v="355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352574"/>
    <s v=""/>
    <s v="ST"/>
    <d v="2012-08-31T00:00:00"/>
    <x v="0"/>
    <n v="8"/>
    <x v="0"/>
    <s v="70"/>
    <s v="331"/>
    <n v="1687.4"/>
    <s v="WBS DYAK/2011/C/DN1/5533763"/>
    <x v="358"/>
    <x v="356"/>
    <s v="N1"/>
    <s v="N1--New Revenue/Connection -  Residential"/>
    <s v="DWAS/2011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2580"/>
    <s v=""/>
    <s v="ST"/>
    <d v="2012-08-31T00:00:00"/>
    <x v="0"/>
    <n v="8"/>
    <x v="0"/>
    <s v="70"/>
    <s v="331"/>
    <n v="2465.66"/>
    <s v="WBS DYAK/2011/C/DN1/5568680"/>
    <x v="359"/>
    <x v="357"/>
    <s v="N1"/>
    <s v="N1--New Revenue/Connection -  Residential"/>
    <s v="DWAS/2011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2586"/>
    <s v=""/>
    <s v="ST"/>
    <d v="2012-08-31T00:00:00"/>
    <x v="0"/>
    <n v="8"/>
    <x v="0"/>
    <s v="70"/>
    <s v="331"/>
    <n v="385.74"/>
    <s v="WBS DYAK/2011/C/DN1/5577321"/>
    <x v="360"/>
    <x v="358"/>
    <s v="N1"/>
    <s v="N1--New Revenue/Connection -  Residential"/>
    <s v="DWAS/2011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2592"/>
    <s v=""/>
    <s v="ST"/>
    <d v="2012-08-31T00:00:00"/>
    <x v="0"/>
    <n v="8"/>
    <x v="0"/>
    <s v="70"/>
    <s v="331"/>
    <n v="594.33000000000004"/>
    <s v="WBS DYAK/2011/C/DN1/5590684"/>
    <x v="361"/>
    <x v="359"/>
    <s v="N1"/>
    <s v="N1--New Revenue/Connection -  Residential"/>
    <s v="DWAS/2011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2598"/>
    <s v=""/>
    <s v="ST"/>
    <d v="2012-08-31T00:00:00"/>
    <x v="0"/>
    <n v="8"/>
    <x v="0"/>
    <s v="70"/>
    <s v="331"/>
    <n v="132.07"/>
    <s v="WBS DYAK/2011/C/DN1/5596338"/>
    <x v="362"/>
    <x v="360"/>
    <s v="N1"/>
    <s v="N1--New Revenue/Connection -  Residential"/>
    <s v="DWAS/2011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2601"/>
    <s v=""/>
    <s v="ST"/>
    <d v="2012-08-31T00:00:00"/>
    <x v="0"/>
    <n v="8"/>
    <x v="0"/>
    <s v="70"/>
    <s v="331"/>
    <n v="1056.58"/>
    <s v="WBS DYAK/2011/C/DN1/5596872"/>
    <x v="363"/>
    <x v="361"/>
    <s v="N1"/>
    <s v="N1--New Revenue/Connection -  Residential"/>
    <s v="DWAS/2011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2577"/>
    <s v=""/>
    <s v="ST"/>
    <d v="2012-08-31T00:00:00"/>
    <x v="0"/>
    <n v="8"/>
    <x v="0"/>
    <s v="70"/>
    <s v="331"/>
    <n v="773.78"/>
    <s v="WBS DYAK/2011/C/DN2/5561665"/>
    <x v="364"/>
    <x v="362"/>
    <s v="N2"/>
    <s v="N2--New Revenue/Connection - Commercial"/>
    <s v="DWAS/2011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2589"/>
    <s v=""/>
    <s v="ST"/>
    <d v="2012-08-31T00:00:00"/>
    <x v="0"/>
    <n v="8"/>
    <x v="0"/>
    <s v="70"/>
    <s v="331"/>
    <n v="1703.68"/>
    <s v="WBS DYAK/2011/C/DN2/5581973"/>
    <x v="365"/>
    <x v="363"/>
    <s v="N2"/>
    <s v="N2--New Revenue/Connection - Commercial"/>
    <s v="DWAS/2011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2595"/>
    <s v=""/>
    <s v="ST"/>
    <d v="2012-08-31T00:00:00"/>
    <x v="0"/>
    <n v="8"/>
    <x v="0"/>
    <s v="70"/>
    <s v="331"/>
    <n v="858.48"/>
    <s v="WBS DYAK/2011/C/DN2/5592984"/>
    <x v="366"/>
    <x v="364"/>
    <s v="N2"/>
    <s v="N2--New Revenue/Connection - Commercial"/>
    <s v="DWAS/2011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2607"/>
    <s v=""/>
    <s v="ST"/>
    <d v="2012-08-31T00:00:00"/>
    <x v="0"/>
    <n v="8"/>
    <x v="0"/>
    <s v="70"/>
    <s v="331"/>
    <n v="941.7"/>
    <s v="WBS DYAK/2011/C/DN2/5603034"/>
    <x v="367"/>
    <x v="365"/>
    <s v="N2"/>
    <s v="N2--New Revenue/Connection - Commercial"/>
    <s v="DWAS/2011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2607"/>
    <s v=""/>
    <s v="ST"/>
    <d v="2012-08-31T00:00:00"/>
    <x v="0"/>
    <n v="8"/>
    <x v="0"/>
    <s v="70"/>
    <s v="336"/>
    <n v="256.31"/>
    <s v="WBS DYAK/2011/C/DN2/5603034"/>
    <x v="367"/>
    <x v="365"/>
    <s v="N2"/>
    <s v="N2--New Revenue/Connection - Commercial"/>
    <s v="DWAS/2011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8913"/>
    <s v=""/>
    <s v="ST"/>
    <d v="2012-08-31T00:00:00"/>
    <x v="0"/>
    <n v="8"/>
    <x v="0"/>
    <s v="70"/>
    <s v="331"/>
    <n v="198.11"/>
    <s v="WBS DYAK/2011/C/DN4/5605644"/>
    <x v="368"/>
    <x v="366"/>
    <s v="N4"/>
    <s v="N4--New Revenue/Connection - Irrigation"/>
    <s v="DWAS/2011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7692"/>
    <s v=""/>
    <s v="ST"/>
    <d v="2012-08-31T00:00:00"/>
    <x v="0"/>
    <n v="8"/>
    <x v="0"/>
    <s v="75"/>
    <s v="336"/>
    <n v="-620.30999999999995"/>
    <s v="WBS DYAK/2012/C/DM6/5609375"/>
    <x v="126"/>
    <x v="126"/>
    <s v="M6"/>
    <s v="Mandated - Joint Use"/>
    <s v="DWAS/2012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44369"/>
    <s v=""/>
    <s v="ST"/>
    <d v="2012-08-31T00:00:00"/>
    <x v="0"/>
    <n v="8"/>
    <x v="0"/>
    <s v="70"/>
    <s v="336"/>
    <n v="382.8"/>
    <s v="WBS DYAK/2012/C/DM6/5617959"/>
    <x v="369"/>
    <x v="367"/>
    <s v="M6"/>
    <s v="Mandated - Joint Use"/>
    <s v="DWAS/2012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7671"/>
    <s v=""/>
    <s v="ST"/>
    <d v="2012-08-31T00:00:00"/>
    <x v="0"/>
    <n v="8"/>
    <x v="0"/>
    <s v="75"/>
    <s v="336"/>
    <n v="-521.75"/>
    <s v="WBS DYAK/2012/C/DM6/5617959"/>
    <x v="369"/>
    <x v="367"/>
    <s v="M6"/>
    <s v="Mandated - Joint Use"/>
    <s v="DWAS/2012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8916"/>
    <s v=""/>
    <s v="ST"/>
    <d v="2012-08-31T00:00:00"/>
    <x v="0"/>
    <n v="8"/>
    <x v="0"/>
    <s v="70"/>
    <s v="331"/>
    <n v="245.58"/>
    <s v="WBS DYAK/2012/C/DM9/5612611"/>
    <x v="370"/>
    <x v="368"/>
    <s v="M9"/>
    <s v="Mandated - Public Accommodations &amp; Other"/>
    <s v="DWAS/2012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18559"/>
    <s v=""/>
    <s v="ST"/>
    <d v="2012-08-31T00:00:00"/>
    <x v="0"/>
    <n v="8"/>
    <x v="0"/>
    <s v="70"/>
    <s v="336"/>
    <n v="1171.31"/>
    <s v="WBS DYAK/2012/C/DM9/5641241"/>
    <x v="371"/>
    <x v="369"/>
    <s v="M9"/>
    <s v="Mandated - Public Accommodations &amp; Other"/>
    <s v="DWAS/2012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8937"/>
    <s v=""/>
    <s v="ST"/>
    <d v="2012-08-31T00:00:00"/>
    <x v="0"/>
    <n v="8"/>
    <x v="0"/>
    <s v="70"/>
    <s v="336"/>
    <n v="1302.0999999999999"/>
    <s v="WBS DYAK/2012/C/DN1/5623795"/>
    <x v="372"/>
    <x v="370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2604"/>
    <s v=""/>
    <s v="ST"/>
    <d v="2012-08-31T00:00:00"/>
    <x v="0"/>
    <n v="8"/>
    <x v="0"/>
    <s v="70"/>
    <s v="336"/>
    <n v="2517.06"/>
    <s v="WBS DYAK/2012/C/DN2/5598390"/>
    <x v="373"/>
    <x v="371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39874"/>
    <s v=""/>
    <s v="ST"/>
    <d v="2012-08-31T00:00:00"/>
    <x v="0"/>
    <n v="8"/>
    <x v="0"/>
    <s v="70"/>
    <s v="331"/>
    <n v="452.09"/>
    <s v="WBS DYAK/2012/C/DN2/5612367"/>
    <x v="374"/>
    <x v="372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39874"/>
    <s v=""/>
    <s v="ST"/>
    <d v="2012-08-31T00:00:00"/>
    <x v="0"/>
    <n v="8"/>
    <x v="0"/>
    <s v="70"/>
    <s v="336"/>
    <n v="2602.34"/>
    <s v="WBS DYAK/2012/C/DN2/5612367"/>
    <x v="374"/>
    <x v="372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8922"/>
    <s v=""/>
    <s v="ST"/>
    <d v="2012-08-31T00:00:00"/>
    <x v="0"/>
    <n v="8"/>
    <x v="0"/>
    <s v="70"/>
    <s v="331"/>
    <n v="736.73"/>
    <s v="WBS DYAK/2012/C/DN2/5617325"/>
    <x v="375"/>
    <x v="373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8934"/>
    <s v=""/>
    <s v="ST"/>
    <d v="2012-08-31T00:00:00"/>
    <x v="0"/>
    <n v="8"/>
    <x v="0"/>
    <s v="70"/>
    <s v="336"/>
    <n v="130.21"/>
    <s v="WBS DYAK/2012/C/DN4/5623629"/>
    <x v="376"/>
    <x v="374"/>
    <s v="N4"/>
    <s v="N4--New Revenue/Connection - Irrigation"/>
    <s v="DWAS/2012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58993"/>
    <s v=""/>
    <s v="ST"/>
    <d v="2012-08-31T00:00:00"/>
    <x v="0"/>
    <n v="8"/>
    <x v="0"/>
    <s v="70"/>
    <s v="331"/>
    <n v="1036.77"/>
    <s v="WBS DYRE/2011/C/DRK/5573375"/>
    <x v="377"/>
    <x v="375"/>
    <s v="RK"/>
    <s v="Asset Removal"/>
    <s v="DCAL/2011/C/DRK"/>
    <s v="Calif.- Distribution Asset Remov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332398"/>
    <s v=""/>
    <s v="ST"/>
    <d v="2012-08-31T00:00:00"/>
    <x v="0"/>
    <n v="8"/>
    <x v="0"/>
    <s v="70"/>
    <s v="336"/>
    <n v="1073.78"/>
    <s v="WBS DYRE/2012/C/DM7/5689433"/>
    <x v="378"/>
    <x v="376"/>
    <s v="M7"/>
    <s v="Mandated - Code Compliance"/>
    <s v="DCAL/2012/C/DM7"/>
    <s v="California - Mandated - Code Compliance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330602"/>
    <s v=""/>
    <s v="ST"/>
    <d v="2012-08-31T00:00:00"/>
    <x v="0"/>
    <n v="8"/>
    <x v="0"/>
    <s v="75"/>
    <s v="331"/>
    <n v="-9672.1"/>
    <s v="WBS DZYR/2009/C/001/10038611"/>
    <x v="134"/>
    <x v="134"/>
    <s v="N8"/>
    <s v="New Revenue/System Reinforcement - Substation"/>
    <s v="DZYR/2009/C/001"/>
    <s v="Lassen Sub Constr New 115-12.5kV Sub"/>
    <s v="1678"/>
    <s v="PP"/>
    <s v="D"/>
    <s v="CA"/>
    <s v="ORD 229720"/>
    <s v="PP CWIP Writeoffs - Distrib CALIFORNIA"/>
    <x v="4"/>
    <x v="0"/>
    <x v="6"/>
    <s v="5980000000103"/>
    <x v="5"/>
    <n v="0"/>
    <x v="1"/>
  </r>
  <r>
    <s v="123330602"/>
    <s v=""/>
    <s v="ST"/>
    <d v="2012-08-31T00:00:00"/>
    <x v="0"/>
    <n v="8"/>
    <x v="0"/>
    <s v="70"/>
    <s v="336"/>
    <n v="157.22"/>
    <s v="WBS DZYR/2009/C/001/10038611"/>
    <x v="134"/>
    <x v="134"/>
    <s v="N8"/>
    <s v="New Revenue/System Reinforcement - Substation"/>
    <s v="DZYR/2009/C/001"/>
    <s v="Lassen Sub Constr New 115-12.5kV Sub"/>
    <s v="1678"/>
    <s v="PP"/>
    <s v="D"/>
    <s v="CA"/>
    <s v="ORD 229720"/>
    <s v="PP CWIP Writeoffs - Distrib CALIFORNIA"/>
    <x v="4"/>
    <x v="0"/>
    <x v="6"/>
    <s v="5980000000103"/>
    <x v="5"/>
    <n v="0"/>
    <x v="1"/>
  </r>
  <r>
    <s v="123313048"/>
    <s v=""/>
    <s v="ST"/>
    <d v="2012-08-31T00:00:00"/>
    <x v="0"/>
    <n v="8"/>
    <x v="0"/>
    <s v="75"/>
    <s v="336"/>
    <n v="-2.4700000000000002"/>
    <s v="WBS SHTR/2009/C/018/EPCSCOPE"/>
    <x v="379"/>
    <x v="377"/>
    <s v="GJ"/>
    <s v="Asset Performance - Efficiency"/>
    <s v="SHTR/2009/C/018"/>
    <s v="300 Reverse Osmosis System"/>
    <s v="1066"/>
    <s v="PE-GEN"/>
    <s v="S"/>
    <s v="UT"/>
    <s v="ORD 26097870"/>
    <s v="PE AuC Expensed"/>
    <x v="0"/>
    <x v="2"/>
    <x v="9"/>
    <s v="5111000000300"/>
    <x v="2"/>
    <n v="-1.0529194338529291"/>
    <x v="2"/>
  </r>
  <r>
    <s v="123358571"/>
    <s v=""/>
    <s v="ST"/>
    <d v="2012-08-31T00:00:00"/>
    <x v="0"/>
    <n v="8"/>
    <x v="0"/>
    <s v="75"/>
    <s v="331"/>
    <n v="-1779.46"/>
    <s v="WBS TALB/2011/C/TM6/5596416"/>
    <x v="380"/>
    <x v="378"/>
    <s v="M6"/>
    <s v="Mandated - Joint Use"/>
    <s v="TORE/2011/C/TM6"/>
    <s v="Oregon - Mandated - Trans Joint Use"/>
    <s v="1106"/>
    <s v="PP"/>
    <s v="T"/>
    <s v="OR"/>
    <s v="ORD 229737"/>
    <s v="PP CWIP Writeoffs - Transmission"/>
    <x v="0"/>
    <x v="1"/>
    <x v="3"/>
    <s v="5730000000001"/>
    <x v="2"/>
    <n v="-758.55385253600525"/>
    <x v="2"/>
  </r>
  <r>
    <s v="123358980"/>
    <s v=""/>
    <s v="ST"/>
    <d v="2012-08-31T00:00:00"/>
    <x v="0"/>
    <n v="8"/>
    <x v="0"/>
    <s v="70"/>
    <s v="336"/>
    <n v="251.57"/>
    <s v="WBS TAME/2009/C/001/5639658"/>
    <x v="381"/>
    <x v="379"/>
    <s v="M1"/>
    <s v="Mandated - Road Relocations"/>
    <s v="TAME/2009/C/001"/>
    <s v="UDOT I-15 Rbld Utah Cnty MPI15-6-175-245"/>
    <s v="1376"/>
    <s v="RMP"/>
    <s v="T"/>
    <s v="UT"/>
    <s v="ORD 229738"/>
    <s v="RMP CWIP Writeoffs -Transmission"/>
    <x v="0"/>
    <x v="1"/>
    <x v="3"/>
    <s v="5730000000001"/>
    <x v="2"/>
    <n v="107.24005747950662"/>
    <x v="2"/>
  </r>
  <r>
    <s v="123357364"/>
    <s v=""/>
    <s v="ST"/>
    <d v="2012-08-31T00:00:00"/>
    <x v="0"/>
    <n v="8"/>
    <x v="0"/>
    <s v="70"/>
    <s v="336"/>
    <n v="681.87"/>
    <s v="WBS TAST/2012/C/TRE/5682100"/>
    <x v="382"/>
    <x v="380"/>
    <s v="RE"/>
    <s v="Replace - Overhead Transmission Lines - Poles"/>
    <s v="TORE/2012/C/TRE"/>
    <s v="Oregon - Rplc- OH Trans-Pole"/>
    <s v="1120"/>
    <s v="PP"/>
    <s v="T"/>
    <s v="OR"/>
    <s v="ORD 229737"/>
    <s v="PP CWIP Writeoffs - Transmission"/>
    <x v="0"/>
    <x v="1"/>
    <x v="3"/>
    <s v="5730000000001"/>
    <x v="2"/>
    <n v="290.66970621914845"/>
    <x v="2"/>
  </r>
  <r>
    <s v="123359003"/>
    <s v=""/>
    <s v="ST"/>
    <d v="2012-08-31T00:00:00"/>
    <x v="0"/>
    <n v="8"/>
    <x v="0"/>
    <s v="70"/>
    <s v="331"/>
    <n v="1056.5899999999999"/>
    <s v="WBS TBEN/2011/C/005/5609430"/>
    <x v="383"/>
    <x v="381"/>
    <s v="RE"/>
    <s v="Replace - Overhead Transmission Lines - Poles"/>
    <s v="TBEN/2011/C/005"/>
    <s v="Bend-Overpass 69kV transmission Pole Rep"/>
    <s v="1116"/>
    <s v="PP"/>
    <s v="T"/>
    <s v="OR"/>
    <s v="ORD 229737"/>
    <s v="PP CWIP Writeoffs - Transmission"/>
    <x v="0"/>
    <x v="1"/>
    <x v="3"/>
    <s v="5730000000001"/>
    <x v="2"/>
    <n v="450.40653628124136"/>
    <x v="2"/>
  </r>
  <r>
    <s v="123341746"/>
    <s v=""/>
    <s v="ST"/>
    <d v="2012-08-31T00:00:00"/>
    <x v="0"/>
    <n v="8"/>
    <x v="0"/>
    <s v="70"/>
    <s v="331"/>
    <n v="738.21"/>
    <s v="WBS TJOR/2009/C/003/5430797"/>
    <x v="384"/>
    <x v="382"/>
    <s v="M1"/>
    <s v="Mandated - Road Relocations"/>
    <s v="TJOR/2009/C/003"/>
    <s v="UDOT Mt View Corr Relo I-80 Cmp Williams"/>
    <s v="1376"/>
    <s v="RMP"/>
    <s v="T"/>
    <s v="UT"/>
    <s v="ORD 229738"/>
    <s v="RMP CWIP Writeoffs -Transmission"/>
    <x v="0"/>
    <x v="1"/>
    <x v="3"/>
    <s v="5730000000001"/>
    <x v="2"/>
    <n v="314.68650010711366"/>
    <x v="2"/>
  </r>
  <r>
    <s v="123318530"/>
    <s v=""/>
    <s v="ST"/>
    <d v="2012-08-31T00:00:00"/>
    <x v="0"/>
    <n v="8"/>
    <x v="0"/>
    <s v="70"/>
    <s v="336"/>
    <n v="510.4"/>
    <s v="WBS TPOR/2012/C/TM1/5684861"/>
    <x v="385"/>
    <x v="383"/>
    <s v="M1"/>
    <s v="Mandated - Road Relocations"/>
    <s v="TORE/2012/C/TM1"/>
    <s v="Oregon - Mand-Trans Hwy Rel"/>
    <s v="1122"/>
    <s v="PP"/>
    <s v="T"/>
    <s v="OR"/>
    <s v="ORD 229737"/>
    <s v="PP CWIP Writeoffs - Transmission"/>
    <x v="0"/>
    <x v="1"/>
    <x v="3"/>
    <s v="5730000000001"/>
    <x v="2"/>
    <n v="217.57493078483196"/>
    <x v="2"/>
  </r>
  <r>
    <s v="123357354"/>
    <s v=""/>
    <s v="ST"/>
    <d v="2012-08-31T00:00:00"/>
    <x v="0"/>
    <n v="8"/>
    <x v="0"/>
    <s v="75"/>
    <s v="331"/>
    <n v="-32657.31"/>
    <s v="WBS TREX/2008/C/001/10035815"/>
    <x v="386"/>
    <x v="384"/>
    <s v="N3"/>
    <s v="N3--New Revenue/Connection - Industrial"/>
    <s v="TREX/2008/C/001"/>
    <s v="Goshen Bonneville 161kv Svc Areva USA"/>
    <s v="1376"/>
    <s v="RMP"/>
    <s v="T"/>
    <s v="ID"/>
    <s v="ORD 229738"/>
    <s v="RMP CWIP Writeoffs -Transmission"/>
    <x v="0"/>
    <x v="1"/>
    <x v="3"/>
    <s v="5730000000001"/>
    <x v="2"/>
    <n v="-13921.261682736678"/>
    <x v="2"/>
  </r>
  <r>
    <s v="123357354"/>
    <s v=""/>
    <s v="ST"/>
    <d v="2012-08-31T00:00:00"/>
    <x v="0"/>
    <n v="8"/>
    <x v="0"/>
    <s v="70"/>
    <s v="336"/>
    <n v="10527.29"/>
    <s v="WBS TREX/2008/C/001/10035815"/>
    <x v="386"/>
    <x v="384"/>
    <s v="N3"/>
    <s v="N3--New Revenue/Connection - Industrial"/>
    <s v="TREX/2008/C/001"/>
    <s v="Goshen Bonneville 161kv Svc Areva USA"/>
    <s v="1376"/>
    <s v="RMP"/>
    <s v="T"/>
    <s v="ID"/>
    <s v="ORD 229738"/>
    <s v="RMP CWIP Writeoffs -Transmission"/>
    <x v="0"/>
    <x v="1"/>
    <x v="3"/>
    <s v="5730000000001"/>
    <x v="2"/>
    <n v="4487.6065695569241"/>
    <x v="2"/>
  </r>
  <r>
    <s v="123339883"/>
    <s v=""/>
    <s v="ST"/>
    <d v="2012-08-31T00:00:00"/>
    <x v="0"/>
    <n v="8"/>
    <x v="0"/>
    <s v="70"/>
    <s v="336"/>
    <n v="1545.31"/>
    <s v="WBS TYAK/2012/C/TRE/5624944"/>
    <x v="387"/>
    <x v="385"/>
    <s v="RE"/>
    <s v="Replace - Overhead Transmission Lines - Poles"/>
    <s v="TWAS/2012/C/TRE"/>
    <s v="Wash - Rplc- OH Trans-Pole"/>
    <s v="1129"/>
    <s v="PP"/>
    <s v="T"/>
    <s v="WA"/>
    <s v="ORD 229737"/>
    <s v="PP CWIP Writeoffs - Transmission"/>
    <x v="0"/>
    <x v="1"/>
    <x v="3"/>
    <s v="5730000000001"/>
    <x v="2"/>
    <n v="658.73964790577713"/>
    <x v="2"/>
  </r>
  <r>
    <s v="123321154"/>
    <s v=""/>
    <s v="ST"/>
    <d v="2012-08-31T00:00:00"/>
    <x v="0"/>
    <n v="8"/>
    <x v="0"/>
    <s v="70"/>
    <s v="336"/>
    <n v="4.68"/>
    <s v="WBS TZME/2012/C/TU2/10046372"/>
    <x v="388"/>
    <x v="386"/>
    <s v="U2"/>
    <s v="Functional Upgrade - Substation Improvements"/>
    <s v="TORE/2012/C/TU2"/>
    <s v="Oregon - Upgd-Trans Sub Imprv"/>
    <s v="1298"/>
    <s v="PP"/>
    <s v="T"/>
    <s v="OR"/>
    <s v="ORD 229737"/>
    <s v="PP CWIP Writeoffs - Transmission"/>
    <x v="0"/>
    <x v="1"/>
    <x v="3"/>
    <s v="5730000000001"/>
    <x v="2"/>
    <n v="1.99500524308976"/>
    <x v="2"/>
  </r>
  <r>
    <s v="123670172"/>
    <s v="CP AA M220"/>
    <s v="SA"/>
    <d v="2012-09-30T00:00:00"/>
    <x v="0"/>
    <n v="9"/>
    <x v="0"/>
    <s v="51"/>
    <m/>
    <n v="-15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-7247.6012387759056"/>
    <x v="0"/>
  </r>
  <r>
    <s v="123670172"/>
    <s v="CP AA M220"/>
    <s v="SA"/>
    <d v="2012-09-30T00:00:00"/>
    <x v="0"/>
    <n v="9"/>
    <x v="0"/>
    <s v="41"/>
    <m/>
    <n v="1220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58947.156742044033"/>
    <x v="0"/>
  </r>
  <r>
    <s v="123670172"/>
    <s v="CP AA M220"/>
    <s v="SA"/>
    <d v="2012-09-30T00:00:00"/>
    <x v="0"/>
    <n v="9"/>
    <x v="0"/>
    <s v="41"/>
    <m/>
    <n v="1700000"/>
    <s v="Wallula McNary Line"/>
    <x v="389"/>
    <x v="387"/>
    <s v="NO"/>
    <s v="New Revenue/System Reinforcement - Other Gener"/>
    <s v="TIWA/2007/C/002"/>
    <s v="Wallula McNary  230kV Line"/>
    <s v="1747"/>
    <s v="PP"/>
    <s v="T"/>
    <s v="WA"/>
    <s v="ORD 229737"/>
    <s v="PP CWIP Writeoffs - Transmission"/>
    <x v="0"/>
    <x v="1"/>
    <x v="3"/>
    <s v="5730000000001"/>
    <x v="2"/>
    <n v="724681.39172063943"/>
    <x v="2"/>
  </r>
  <r>
    <s v="123413326"/>
    <s v=""/>
    <s v="ST"/>
    <d v="2012-09-30T00:00:00"/>
    <x v="0"/>
    <n v="9"/>
    <x v="0"/>
    <s v="70"/>
    <s v="331"/>
    <n v="16572.2"/>
    <s v="WBS CITC/2008/C/351/2011LCT"/>
    <x v="390"/>
    <x v="388"/>
    <s v="IM"/>
    <s v="IT-AssetMaintnce/Replacmnt/Upgrade"/>
    <s v="CITC/2008/C/351"/>
    <s v="CISCO Unified Comm Opt Support (UCOS)"/>
    <s v="1244"/>
    <s v="CORP"/>
    <s v="G"/>
    <s v="OR"/>
    <s v="CCtr 11838"/>
    <s v="CORP AuC Expensed"/>
    <x v="0"/>
    <x v="3"/>
    <x v="3"/>
    <s v="9210000000001"/>
    <x v="8"/>
    <n v="7038.2605770328419"/>
    <x v="4"/>
  </r>
  <r>
    <s v="123413324"/>
    <s v=""/>
    <s v="ST"/>
    <d v="2012-09-30T00:00:00"/>
    <x v="0"/>
    <n v="9"/>
    <x v="0"/>
    <s v="70"/>
    <s v="331"/>
    <n v="13306.05"/>
    <s v="WBS CITC/2008/C/351/2011NTO"/>
    <x v="391"/>
    <x v="389"/>
    <s v="IM"/>
    <s v="IT-AssetMaintnce/Replacmnt/Upgrade"/>
    <s v="CITC/2008/C/351"/>
    <s v="CISCO Unified Comm Opt Support (UCOS)"/>
    <s v="1244"/>
    <s v="CORP"/>
    <s v="G"/>
    <s v="UT"/>
    <s v="CCtr 11838"/>
    <s v="CORP AuC Expensed"/>
    <x v="0"/>
    <x v="3"/>
    <x v="3"/>
    <s v="9210000000001"/>
    <x v="8"/>
    <n v="5651.1173622710221"/>
    <x v="4"/>
  </r>
  <r>
    <s v="123427143"/>
    <s v=""/>
    <s v="ST"/>
    <d v="2012-09-30T00:00:00"/>
    <x v="0"/>
    <n v="9"/>
    <x v="0"/>
    <s v="70"/>
    <s v="331"/>
    <n v="1480.16"/>
    <s v="WBS DALB/2010/C/DM6/5456929"/>
    <x v="392"/>
    <x v="390"/>
    <s v="M6"/>
    <s v="Mandated - Joint Use"/>
    <s v="DORE/2010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427143"/>
    <s v=""/>
    <s v="ST"/>
    <d v="2012-09-30T00:00:00"/>
    <x v="0"/>
    <n v="9"/>
    <x v="0"/>
    <s v="70"/>
    <s v="336"/>
    <n v="712.88"/>
    <s v="WBS DALB/2010/C/DM6/5456929"/>
    <x v="392"/>
    <x v="390"/>
    <s v="M6"/>
    <s v="Mandated - Joint Use"/>
    <s v="DORE/2010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399283"/>
    <s v=""/>
    <s v="ST"/>
    <d v="2012-09-30T00:00:00"/>
    <x v="0"/>
    <n v="9"/>
    <x v="0"/>
    <s v="75"/>
    <s v="331"/>
    <n v="-1405.12"/>
    <s v="WBS DALB/2011/C/DM6/5591610"/>
    <x v="393"/>
    <x v="391"/>
    <s v="M6"/>
    <s v="Mandated - Joint Use"/>
    <s v="DORE/2011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427167"/>
    <s v=""/>
    <s v="ST"/>
    <d v="2012-09-30T00:00:00"/>
    <x v="0"/>
    <n v="9"/>
    <x v="0"/>
    <s v="70"/>
    <s v="336"/>
    <n v="751.65"/>
    <s v="WBS DALB/2012/C/DM9/5671479"/>
    <x v="394"/>
    <x v="392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400718"/>
    <s v=""/>
    <s v="ST"/>
    <d v="2012-09-30T00:00:00"/>
    <x v="0"/>
    <n v="9"/>
    <x v="0"/>
    <s v="70"/>
    <s v="336"/>
    <n v="2643.33"/>
    <s v="WBS DALB/2012/C/DM9/5687159"/>
    <x v="395"/>
    <x v="393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414914"/>
    <s v=""/>
    <s v="ST"/>
    <d v="2012-09-30T00:00:00"/>
    <x v="0"/>
    <n v="9"/>
    <x v="0"/>
    <s v="75"/>
    <s v="331"/>
    <n v="-220.29"/>
    <s v="WBS DAME/2009/C/DM6/5200678"/>
    <x v="396"/>
    <x v="394"/>
    <s v="M6"/>
    <s v="Mandated - Joint Use"/>
    <s v="DUTH/2009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-220.29"/>
    <x v="3"/>
  </r>
  <r>
    <s v="123399277"/>
    <s v=""/>
    <s v="ST"/>
    <d v="2012-09-30T00:00:00"/>
    <x v="0"/>
    <n v="9"/>
    <x v="0"/>
    <s v="75"/>
    <s v="331"/>
    <n v="-238.96"/>
    <s v="WBS DAME/2011/C/DM6/5510946"/>
    <x v="397"/>
    <x v="395"/>
    <s v="M6"/>
    <s v="Mandated - Joint Use"/>
    <s v="DUTH/2011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-238.96"/>
    <x v="3"/>
  </r>
  <r>
    <s v="123413692"/>
    <s v=""/>
    <s v="ST"/>
    <d v="2012-09-30T00:00:00"/>
    <x v="0"/>
    <n v="9"/>
    <x v="0"/>
    <s v="75"/>
    <s v="331"/>
    <n v="-820.93"/>
    <s v="WBS DAME/2011/C/DM6/5556893"/>
    <x v="398"/>
    <x v="396"/>
    <s v="M6"/>
    <s v="Mandated - Joint Use"/>
    <s v="DUTH/2011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-820.93"/>
    <x v="3"/>
  </r>
  <r>
    <s v="123413701"/>
    <s v=""/>
    <s v="ST"/>
    <d v="2012-09-30T00:00:00"/>
    <x v="0"/>
    <n v="9"/>
    <x v="0"/>
    <s v="75"/>
    <s v="336"/>
    <n v="-687.77"/>
    <s v="WBS DAME/2012/C/DM6/5669163"/>
    <x v="12"/>
    <x v="12"/>
    <s v="M6"/>
    <s v="Mandated - Joint Use"/>
    <s v="DUTH/2012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-687.77"/>
    <x v="3"/>
  </r>
  <r>
    <s v="123413702"/>
    <s v=""/>
    <s v="ST"/>
    <d v="2012-09-30T00:00:00"/>
    <x v="0"/>
    <n v="9"/>
    <x v="0"/>
    <s v="75"/>
    <s v="336"/>
    <n v="-425.88"/>
    <s v="WBS DAME/2012/C/DM6/5669164"/>
    <x v="13"/>
    <x v="13"/>
    <s v="M6"/>
    <s v="Mandated - Joint Use"/>
    <s v="DUTH/2012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-425.88"/>
    <x v="3"/>
  </r>
  <r>
    <s v="123400855"/>
    <s v=""/>
    <s v="ST"/>
    <d v="2012-09-30T00:00:00"/>
    <x v="0"/>
    <n v="9"/>
    <x v="0"/>
    <s v="70"/>
    <s v="336"/>
    <n v="1038.1400000000001"/>
    <s v="WBS DAME/2012/C/DM6/5684748"/>
    <x v="399"/>
    <x v="397"/>
    <s v="M6"/>
    <s v="Mandated - Joint Use"/>
    <s v="DUTH/2012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1038.1400000000001"/>
    <x v="3"/>
  </r>
  <r>
    <s v="123427158"/>
    <s v=""/>
    <s v="ST"/>
    <d v="2012-09-30T00:00:00"/>
    <x v="0"/>
    <n v="9"/>
    <x v="0"/>
    <s v="70"/>
    <s v="336"/>
    <n v="1587.88"/>
    <s v="WBS DAME/2012/C/DM9/5656457"/>
    <x v="400"/>
    <x v="398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1587.88"/>
    <x v="3"/>
  </r>
  <r>
    <s v="123399370"/>
    <s v=""/>
    <s v="ST"/>
    <d v="2012-09-30T00:00:00"/>
    <x v="0"/>
    <n v="9"/>
    <x v="0"/>
    <s v="70"/>
    <s v="336"/>
    <n v="396.38"/>
    <s v="WBS DAME/2012/C/DM9/5664080"/>
    <x v="401"/>
    <x v="399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396.38"/>
    <x v="3"/>
  </r>
  <r>
    <s v="123413031"/>
    <s v=""/>
    <s v="ST"/>
    <d v="2012-09-30T00:00:00"/>
    <x v="0"/>
    <n v="9"/>
    <x v="0"/>
    <s v="70"/>
    <s v="336"/>
    <n v="251.57"/>
    <s v="WBS DAME/2012/C/DN1/5634913"/>
    <x v="402"/>
    <x v="400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251.57"/>
    <x v="3"/>
  </r>
  <r>
    <s v="123427173"/>
    <s v=""/>
    <s v="ST"/>
    <d v="2012-09-30T00:00:00"/>
    <x v="0"/>
    <n v="9"/>
    <x v="0"/>
    <s v="70"/>
    <s v="336"/>
    <n v="778.6"/>
    <s v="WBS DAME/2012/C/DN1/5690325"/>
    <x v="403"/>
    <x v="401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778.6"/>
    <x v="3"/>
  </r>
  <r>
    <s v="123427250"/>
    <s v=""/>
    <s v="ST"/>
    <d v="2012-09-30T00:00:00"/>
    <x v="0"/>
    <n v="9"/>
    <x v="0"/>
    <s v="70"/>
    <s v="336"/>
    <n v="1397.63"/>
    <s v="WBS DAME/2012/C/DN1/5703295"/>
    <x v="404"/>
    <x v="402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1397.63"/>
    <x v="3"/>
  </r>
  <r>
    <s v="123396567"/>
    <s v=""/>
    <s v="ST"/>
    <d v="2012-09-30T00:00:00"/>
    <x v="0"/>
    <n v="9"/>
    <x v="0"/>
    <s v="70"/>
    <s v="336"/>
    <n v="2995.82"/>
    <s v="WBS DAME/2012/C/DN2/5629431"/>
    <x v="405"/>
    <x v="403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2995.82"/>
    <x v="3"/>
  </r>
  <r>
    <s v="123400774"/>
    <s v=""/>
    <s v="ST"/>
    <d v="2012-09-30T00:00:00"/>
    <x v="0"/>
    <n v="9"/>
    <x v="0"/>
    <s v="70"/>
    <s v="336"/>
    <n v="264.25"/>
    <s v="WBS DAME/2012/C/DN2/5636966"/>
    <x v="406"/>
    <x v="404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264.25"/>
    <x v="3"/>
  </r>
  <r>
    <s v="123410101"/>
    <s v=""/>
    <s v="ST"/>
    <d v="2012-09-30T00:00:00"/>
    <x v="0"/>
    <n v="9"/>
    <x v="0"/>
    <s v="70"/>
    <s v="336"/>
    <n v="925.77"/>
    <s v="WBS DAME/2012/C/DN2/5651657"/>
    <x v="407"/>
    <x v="405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925.77"/>
    <x v="3"/>
  </r>
  <r>
    <s v="123410104"/>
    <s v=""/>
    <s v="ST"/>
    <d v="2012-09-30T00:00:00"/>
    <x v="0"/>
    <n v="9"/>
    <x v="0"/>
    <s v="70"/>
    <s v="336"/>
    <n v="524.97"/>
    <s v="WBS DAME/2012/C/DN2/5658484"/>
    <x v="408"/>
    <x v="406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524.97"/>
    <x v="3"/>
  </r>
  <r>
    <s v="123427248"/>
    <s v=""/>
    <s v="ST"/>
    <d v="2012-09-30T00:00:00"/>
    <x v="0"/>
    <n v="9"/>
    <x v="0"/>
    <s v="70"/>
    <s v="336"/>
    <n v="1047.57"/>
    <s v="WBS DAME/2012/C/DN2/5673357"/>
    <x v="409"/>
    <x v="407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047.57"/>
    <x v="3"/>
  </r>
  <r>
    <s v="123427164"/>
    <s v=""/>
    <s v="ST"/>
    <d v="2012-09-30T00:00:00"/>
    <x v="0"/>
    <n v="9"/>
    <x v="0"/>
    <s v="70"/>
    <s v="336"/>
    <n v="5018.4399999999996"/>
    <s v="WBS DAME/2012/C/DN4/5660122"/>
    <x v="410"/>
    <x v="408"/>
    <s v="N4"/>
    <s v="N4--New Revenue/Connection - Irrigation"/>
    <s v="DUTH/2012/C/DN4"/>
    <s v="Utah - New Revenue - Irrigation"/>
    <s v="1130"/>
    <s v="RMP"/>
    <s v="D"/>
    <s v="UT"/>
    <s v="ORD 229715"/>
    <s v="RMP CWIP Writeoffs - Distrib UTAH"/>
    <x v="2"/>
    <x v="0"/>
    <x v="4"/>
    <s v="5980000000109"/>
    <x v="3"/>
    <n v="5018.4399999999996"/>
    <x v="3"/>
  </r>
  <r>
    <s v="123400745"/>
    <s v=""/>
    <s v="ST"/>
    <d v="2012-09-30T00:00:00"/>
    <x v="0"/>
    <n v="9"/>
    <x v="0"/>
    <s v="70"/>
    <s v="336"/>
    <n v="353.91"/>
    <s v="WBS DAME/2012/C/DRK/5697902"/>
    <x v="411"/>
    <x v="409"/>
    <s v="RK"/>
    <s v="Asset Removal"/>
    <s v="DUTH/2012/C/DRK"/>
    <s v="Utah - Distribution Asset Removal"/>
    <s v="1130"/>
    <s v="RMP"/>
    <s v="D"/>
    <s v="UT"/>
    <s v="ORD 229715"/>
    <s v="RMP CWIP Writeoffs - Distrib UTAH"/>
    <x v="2"/>
    <x v="0"/>
    <x v="4"/>
    <s v="5980000000109"/>
    <x v="3"/>
    <n v="353.91"/>
    <x v="3"/>
  </r>
  <r>
    <s v="123427611"/>
    <s v=""/>
    <s v="ST"/>
    <d v="2012-09-30T00:00:00"/>
    <x v="0"/>
    <n v="9"/>
    <x v="0"/>
    <s v="70"/>
    <s v="336"/>
    <n v="918.45"/>
    <s v="WBS DAST/2012/C/DM9/5686412"/>
    <x v="412"/>
    <x v="410"/>
    <s v="M9"/>
    <s v="Mandated - Public Accommodations &amp; Other"/>
    <s v="DORE/2012/C/DM9"/>
    <s v="Oregon - Public Accomodations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399376"/>
    <s v=""/>
    <s v="ST"/>
    <d v="2012-09-30T00:00:00"/>
    <x v="0"/>
    <n v="9"/>
    <x v="0"/>
    <s v="70"/>
    <s v="336"/>
    <n v="515.04"/>
    <s v="WBS DAST/2012/C/DN1/5671932"/>
    <x v="413"/>
    <x v="411"/>
    <s v="N1"/>
    <s v="N1--New Revenue/Connection -  Residential"/>
    <s v="DORE/2012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410107"/>
    <s v=""/>
    <s v="ST"/>
    <d v="2012-09-30T00:00:00"/>
    <x v="0"/>
    <n v="9"/>
    <x v="0"/>
    <s v="70"/>
    <s v="336"/>
    <n v="519.67999999999995"/>
    <s v="WBS DAST/2012/C/DN2/5662113"/>
    <x v="414"/>
    <x v="412"/>
    <s v="N2"/>
    <s v="N2--New Revenue/Connection - Commercial"/>
    <s v="DORE/2012/C/DN2"/>
    <s v="Oregon - New Revenue - Commerc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414912"/>
    <s v=""/>
    <s v="ST"/>
    <d v="2012-09-30T00:00:00"/>
    <x v="0"/>
    <n v="9"/>
    <x v="0"/>
    <s v="75"/>
    <s v="331"/>
    <n v="-396.22"/>
    <s v="WBS DBEN/2011/C/DM7/5600639"/>
    <x v="415"/>
    <x v="413"/>
    <s v="M7"/>
    <s v="Mandated - Code Compliance"/>
    <s v="DORE/2011/C/DM7"/>
    <s v="Oregon - Mandated - Code Compliance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413094"/>
    <s v=""/>
    <s v="ST"/>
    <d v="2012-09-30T00:00:00"/>
    <x v="0"/>
    <n v="9"/>
    <x v="0"/>
    <s v="70"/>
    <s v="336"/>
    <n v="1412.25"/>
    <s v="WBS DBEN/2012/C/DM7/5621572"/>
    <x v="416"/>
    <x v="414"/>
    <s v="M7"/>
    <s v="Mandated - Code Compliance"/>
    <s v="DORE/2012/C/DM7"/>
    <s v="Oregon - Mandated - Code Compliance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399409"/>
    <s v=""/>
    <s v="ST"/>
    <d v="2012-09-30T00:00:00"/>
    <x v="0"/>
    <n v="9"/>
    <x v="0"/>
    <s v="70"/>
    <s v="336"/>
    <n v="255.2"/>
    <s v="WBS DBEN/2012/C/DN1/5680232"/>
    <x v="417"/>
    <x v="415"/>
    <s v="N1"/>
    <s v="N1--New Revenue/Connection -  Residential"/>
    <s v="DORE/2012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400752"/>
    <s v=""/>
    <s v="ST"/>
    <d v="2012-09-30T00:00:00"/>
    <x v="0"/>
    <n v="9"/>
    <x v="0"/>
    <s v="70"/>
    <s v="336"/>
    <n v="793.01"/>
    <s v="WBS DBEN/2012/C/DN2/5617996"/>
    <x v="418"/>
    <x v="416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410068"/>
    <s v=""/>
    <s v="ST"/>
    <d v="2012-09-30T00:00:00"/>
    <x v="0"/>
    <n v="9"/>
    <x v="0"/>
    <s v="70"/>
    <s v="331"/>
    <n v="3099.95"/>
    <s v="WBS DCAS/2011/C/DN2/5511783"/>
    <x v="419"/>
    <x v="417"/>
    <s v="N2"/>
    <s v="N2--New Revenue/Connection - Commercial"/>
    <s v="DWYO/2011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399391"/>
    <s v=""/>
    <s v="ST"/>
    <d v="2012-09-30T00:00:00"/>
    <x v="0"/>
    <n v="9"/>
    <x v="0"/>
    <s v="70"/>
    <s v="336"/>
    <n v="547.02"/>
    <s v="WBS DCAS/2012/C/DN2/5623915"/>
    <x v="420"/>
    <x v="418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410086"/>
    <s v=""/>
    <s v="ST"/>
    <d v="2012-09-30T00:00:00"/>
    <x v="0"/>
    <n v="9"/>
    <x v="0"/>
    <s v="70"/>
    <s v="336"/>
    <n v="1793.49"/>
    <s v="WBS DCAS/2012/C/DN2/5625805"/>
    <x v="421"/>
    <x v="419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413034"/>
    <s v=""/>
    <s v="ST"/>
    <d v="2012-09-30T00:00:00"/>
    <x v="0"/>
    <n v="9"/>
    <x v="0"/>
    <s v="70"/>
    <s v="336"/>
    <n v="273.51"/>
    <s v="WBS DCAS/2012/C/DN2/5646051"/>
    <x v="422"/>
    <x v="420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413037"/>
    <s v=""/>
    <s v="ST"/>
    <d v="2012-09-30T00:00:00"/>
    <x v="0"/>
    <n v="9"/>
    <x v="0"/>
    <s v="70"/>
    <s v="336"/>
    <n v="955.15"/>
    <s v="WBS DCAS/2012/C/DN2/5652966"/>
    <x v="423"/>
    <x v="421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413040"/>
    <s v=""/>
    <s v="ST"/>
    <d v="2012-09-30T00:00:00"/>
    <x v="0"/>
    <n v="9"/>
    <x v="0"/>
    <s v="70"/>
    <s v="336"/>
    <n v="390.13"/>
    <s v="WBS DCAS/2012/C/DN2/5663276"/>
    <x v="424"/>
    <x v="422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400712"/>
    <s v=""/>
    <s v="ST"/>
    <d v="2012-09-30T00:00:00"/>
    <x v="0"/>
    <n v="9"/>
    <x v="0"/>
    <s v="70"/>
    <s v="336"/>
    <n v="858.47"/>
    <s v="WBS DCAS/2012/C/DN2/5681207"/>
    <x v="425"/>
    <x v="423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396534"/>
    <s v=""/>
    <s v="ST"/>
    <d v="2012-09-30T00:00:00"/>
    <x v="0"/>
    <n v="9"/>
    <x v="0"/>
    <s v="70"/>
    <s v="336"/>
    <n v="1839.59"/>
    <s v="WBS DCAS/2012/C/DRA/5693704"/>
    <x v="426"/>
    <x v="424"/>
    <s v="RA"/>
    <s v="Replace - Underground Cable"/>
    <s v="DWYO/2012/C/DRA"/>
    <s v="Wyoming - Replace - Underground Cable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400724"/>
    <s v=""/>
    <s v="ST"/>
    <d v="2012-09-30T00:00:00"/>
    <x v="0"/>
    <n v="9"/>
    <x v="0"/>
    <s v="70"/>
    <s v="331"/>
    <n v="1200.18"/>
    <s v="WBS DCED/2011/C/DN1/5574336"/>
    <x v="427"/>
    <x v="425"/>
    <s v="N1"/>
    <s v="N1--New Revenue/Connection -  Residential"/>
    <s v="DUTH/2011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1200.18"/>
    <x v="3"/>
  </r>
  <r>
    <s v="123400724"/>
    <s v=""/>
    <s v="ST"/>
    <d v="2012-09-30T00:00:00"/>
    <x v="0"/>
    <n v="9"/>
    <x v="0"/>
    <s v="70"/>
    <s v="336"/>
    <n v="688.84"/>
    <s v="WBS DCED/2011/C/DN1/5574336"/>
    <x v="427"/>
    <x v="425"/>
    <s v="N1"/>
    <s v="N1--New Revenue/Connection -  Residential"/>
    <s v="DUTH/2011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688.84"/>
    <x v="3"/>
  </r>
  <r>
    <s v="123400748"/>
    <s v=""/>
    <s v="ST"/>
    <d v="2012-09-30T00:00:00"/>
    <x v="0"/>
    <n v="9"/>
    <x v="0"/>
    <s v="70"/>
    <s v="336"/>
    <n v="132.41999999999999"/>
    <s v="WBS DCED/2011/C/DN2/5589275"/>
    <x v="428"/>
    <x v="426"/>
    <s v="N2"/>
    <s v="N2--New Revenue/Connection - Commercial"/>
    <s v="DUTH/2011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132.41999999999999"/>
    <x v="3"/>
  </r>
  <r>
    <s v="123396565"/>
    <s v=""/>
    <s v="ST"/>
    <d v="2012-09-30T00:00:00"/>
    <x v="0"/>
    <n v="9"/>
    <x v="0"/>
    <s v="70"/>
    <s v="331"/>
    <n v="971.56"/>
    <s v="WBS DCED/2011/C/DU1/5594367"/>
    <x v="429"/>
    <x v="427"/>
    <s v="U1"/>
    <s v="Functional Upgrade - Feeder Improvements"/>
    <s v="DUTH/2011/C/DU1"/>
    <s v="Utah - Upgrade - Feeder Improvements"/>
    <s v="1139"/>
    <s v="RMP"/>
    <s v="D"/>
    <s v="UT"/>
    <s v="ORD 229715"/>
    <s v="RMP CWIP Writeoffs - Distrib UTAH"/>
    <x v="2"/>
    <x v="0"/>
    <x v="4"/>
    <s v="5980000000109"/>
    <x v="3"/>
    <n v="971.56"/>
    <x v="3"/>
  </r>
  <r>
    <s v="123396565"/>
    <s v=""/>
    <s v="ST"/>
    <d v="2012-09-30T00:00:00"/>
    <x v="0"/>
    <n v="9"/>
    <x v="0"/>
    <s v="70"/>
    <s v="336"/>
    <n v="50.01"/>
    <s v="WBS DCED/2011/C/DU1/5594367"/>
    <x v="429"/>
    <x v="427"/>
    <s v="U1"/>
    <s v="Functional Upgrade - Feeder Improvements"/>
    <s v="DUTH/2011/C/DU1"/>
    <s v="Utah - Upgrade - Feeder Improvements"/>
    <s v="1139"/>
    <s v="RMP"/>
    <s v="D"/>
    <s v="UT"/>
    <s v="ORD 229715"/>
    <s v="RMP CWIP Writeoffs - Distrib UTAH"/>
    <x v="2"/>
    <x v="0"/>
    <x v="4"/>
    <s v="5980000000109"/>
    <x v="3"/>
    <n v="50.01"/>
    <x v="3"/>
  </r>
  <r>
    <s v="123399387"/>
    <s v=""/>
    <s v="ST"/>
    <d v="2012-09-30T00:00:00"/>
    <x v="0"/>
    <n v="9"/>
    <x v="0"/>
    <s v="70"/>
    <s v="336"/>
    <n v="1456.65"/>
    <s v="WBS DCED/2012/C/DN1/5645619"/>
    <x v="430"/>
    <x v="428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1456.65"/>
    <x v="3"/>
  </r>
  <r>
    <s v="123400810"/>
    <s v=""/>
    <s v="ST"/>
    <d v="2012-09-30T00:00:00"/>
    <x v="0"/>
    <n v="9"/>
    <x v="0"/>
    <s v="70"/>
    <s v="336"/>
    <n v="1816.73"/>
    <s v="WBS DCED/2012/C/DN1/5678177"/>
    <x v="431"/>
    <x v="429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1816.73"/>
    <x v="3"/>
  </r>
  <r>
    <s v="123400858"/>
    <s v=""/>
    <s v="ST"/>
    <d v="2012-09-30T00:00:00"/>
    <x v="0"/>
    <n v="9"/>
    <x v="0"/>
    <s v="70"/>
    <s v="336"/>
    <n v="648.84"/>
    <s v="WBS DCED/2012/C/DN1/5686848"/>
    <x v="432"/>
    <x v="430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648.84"/>
    <x v="3"/>
  </r>
  <r>
    <s v="123400794"/>
    <s v=""/>
    <s v="ST"/>
    <d v="2012-09-30T00:00:00"/>
    <x v="0"/>
    <n v="9"/>
    <x v="0"/>
    <s v="70"/>
    <s v="336"/>
    <n v="778.6"/>
    <s v="WBS DCED/2012/C/DN1/5693718"/>
    <x v="433"/>
    <x v="431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778.6"/>
    <x v="3"/>
  </r>
  <r>
    <s v="123427242"/>
    <s v=""/>
    <s v="ST"/>
    <d v="2012-09-30T00:00:00"/>
    <x v="0"/>
    <n v="9"/>
    <x v="0"/>
    <s v="70"/>
    <s v="336"/>
    <n v="754.72"/>
    <s v="WBS DCED/2012/C/DN2/5607884"/>
    <x v="434"/>
    <x v="432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754.72"/>
    <x v="3"/>
  </r>
  <r>
    <s v="123396569"/>
    <s v=""/>
    <s v="ST"/>
    <d v="2012-09-30T00:00:00"/>
    <x v="0"/>
    <n v="9"/>
    <x v="0"/>
    <s v="70"/>
    <s v="336"/>
    <n v="628.94000000000005"/>
    <s v="WBS DCED/2012/C/DRD/5633875"/>
    <x v="435"/>
    <x v="433"/>
    <s v="RD"/>
    <s v="Replace - Overhead Distribution Lines - Other"/>
    <s v="DUTH/2012/C/DRD"/>
    <s v="Utah-Replace-Overhead Dist. Lines/othr"/>
    <s v="1139"/>
    <s v="RMP"/>
    <s v="D"/>
    <s v="UT"/>
    <s v="ORD 229715"/>
    <s v="RMP CWIP Writeoffs - Distrib UTAH"/>
    <x v="2"/>
    <x v="0"/>
    <x v="4"/>
    <s v="5980000000109"/>
    <x v="3"/>
    <n v="628.94000000000005"/>
    <x v="3"/>
  </r>
  <r>
    <s v="123414910"/>
    <s v=""/>
    <s v="ST"/>
    <d v="2012-09-30T00:00:00"/>
    <x v="0"/>
    <n v="9"/>
    <x v="0"/>
    <s v="70"/>
    <s v="336"/>
    <n v="85.26"/>
    <s v="WBS DCOD/2011/C/001/ROW"/>
    <x v="436"/>
    <x v="434"/>
    <s v="N3"/>
    <s v="N3--New Revenue/Connection - Industrial"/>
    <s v="DCOD/2011/C/001"/>
    <s v="Lgcy, Willow Draw, Cdy, WY: 6.2 MVA Req.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3413072"/>
    <s v=""/>
    <s v="ST"/>
    <d v="2012-09-30T00:00:00"/>
    <x v="0"/>
    <n v="9"/>
    <x v="0"/>
    <s v="70"/>
    <s v="331"/>
    <n v="1145.0899999999999"/>
    <s v="WBS DCOD/2011/C/DN1/5569475"/>
    <x v="437"/>
    <x v="435"/>
    <s v="N1"/>
    <s v="N1--New Revenue/Connection -  Residential"/>
    <s v="DWYO/2011/C/DN1"/>
    <s v="Wyoming - New Revenue - Resident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3413072"/>
    <s v=""/>
    <s v="ST"/>
    <d v="2012-09-30T00:00:00"/>
    <x v="0"/>
    <n v="9"/>
    <x v="0"/>
    <s v="70"/>
    <s v="336"/>
    <n v="1075.5899999999999"/>
    <s v="WBS DCOD/2011/C/DN1/5569475"/>
    <x v="437"/>
    <x v="435"/>
    <s v="N1"/>
    <s v="N1--New Revenue/Connection -  Residential"/>
    <s v="DWYO/2011/C/DN1"/>
    <s v="Wyoming - New Revenue - Resident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3430121"/>
    <s v=""/>
    <s v="ST"/>
    <d v="2012-09-30T00:00:00"/>
    <x v="0"/>
    <n v="9"/>
    <x v="0"/>
    <s v="70"/>
    <s v="331"/>
    <n v="12637.62"/>
    <s v="WBS DCOD/2012/C/DU1/5566878"/>
    <x v="438"/>
    <x v="436"/>
    <s v="U1"/>
    <s v="Functional Upgrade - Feeder Improvements"/>
    <s v="DWYO/2012/C/DU1"/>
    <s v="Wyoming - Upgrade - Feeder Improvements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3430121"/>
    <s v=""/>
    <s v="ST"/>
    <d v="2012-09-30T00:00:00"/>
    <x v="0"/>
    <n v="9"/>
    <x v="0"/>
    <s v="70"/>
    <s v="336"/>
    <n v="61.86"/>
    <s v="WBS DCOD/2012/C/DU1/5566878"/>
    <x v="438"/>
    <x v="436"/>
    <s v="U1"/>
    <s v="Functional Upgrade - Feeder Improvements"/>
    <s v="DWYO/2012/C/DU1"/>
    <s v="Wyoming - Upgrade - Feeder Improvements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3413711"/>
    <s v=""/>
    <s v="ST"/>
    <d v="2012-09-30T00:00:00"/>
    <x v="0"/>
    <n v="9"/>
    <x v="0"/>
    <s v="75"/>
    <s v="331"/>
    <n v="-583.19000000000005"/>
    <s v="WBS DCOO/2011/C/DM6/5557568"/>
    <x v="439"/>
    <x v="437"/>
    <s v="M6"/>
    <s v="Mandated - Joint Use"/>
    <s v="DORE/2011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3400768"/>
    <s v=""/>
    <s v="ST"/>
    <d v="2012-09-30T00:00:00"/>
    <x v="0"/>
    <n v="9"/>
    <x v="0"/>
    <s v="70"/>
    <s v="336"/>
    <n v="554.9"/>
    <s v="WBS DCOO/2012/C/DN1/5679766"/>
    <x v="440"/>
    <x v="438"/>
    <s v="N1"/>
    <s v="N1--New Revenue/Connection -  Residential"/>
    <s v="DORE/2012/C/DN1"/>
    <s v="Oregon - New Revenue - Residential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3400777"/>
    <s v=""/>
    <s v="ST"/>
    <d v="2012-09-30T00:00:00"/>
    <x v="0"/>
    <n v="9"/>
    <x v="0"/>
    <s v="70"/>
    <s v="336"/>
    <n v="629.05999999999995"/>
    <s v="WBS DCOT/2012/C/DN2/5640890"/>
    <x v="441"/>
    <x v="439"/>
    <s v="N2"/>
    <s v="N2--New Revenue/Connection - Commercial"/>
    <s v="DORE/2012/C/DN2"/>
    <s v="Oregon - New Revenue - Commercial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3399373"/>
    <s v=""/>
    <s v="ST"/>
    <d v="2012-09-30T00:00:00"/>
    <x v="0"/>
    <n v="9"/>
    <x v="0"/>
    <s v="70"/>
    <s v="336"/>
    <n v="315.36"/>
    <s v="WBS DCRE/2012/C/DN1/5665487"/>
    <x v="442"/>
    <x v="440"/>
    <s v="N1"/>
    <s v="N1--New Revenue/Connection -  Residential"/>
    <s v="DCAL/2012/C/DN1"/>
    <s v="California - New Revenue - Residential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3413069"/>
    <s v=""/>
    <s v="ST"/>
    <d v="2012-09-30T00:00:00"/>
    <x v="0"/>
    <n v="9"/>
    <x v="0"/>
    <s v="70"/>
    <s v="336"/>
    <n v="230.26"/>
    <s v="WBS DCRE/2012/C/DN1/5700654"/>
    <x v="443"/>
    <x v="441"/>
    <s v="N1"/>
    <s v="N1--New Revenue/Connection -  Residential"/>
    <s v="DCAL/2012/C/DN1"/>
    <s v="California - New Revenue - Residential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3427114"/>
    <s v=""/>
    <s v="ST"/>
    <d v="2012-09-30T00:00:00"/>
    <x v="0"/>
    <n v="9"/>
    <x v="0"/>
    <s v="70"/>
    <s v="331"/>
    <n v="517.23"/>
    <s v="WBS DDAL/2011/C/DN1/5547124"/>
    <x v="444"/>
    <x v="442"/>
    <s v="N1"/>
    <s v="N1--New Revenue/Connection -  Residential"/>
    <s v="DORE/2011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400843"/>
    <s v=""/>
    <s v="ST"/>
    <d v="2012-09-30T00:00:00"/>
    <x v="0"/>
    <n v="9"/>
    <x v="0"/>
    <s v="70"/>
    <s v="336"/>
    <n v="634.38"/>
    <s v="WBS DDAL/2012/C/DN1/5629319"/>
    <x v="445"/>
    <x v="443"/>
    <s v="N1"/>
    <s v="N1--New Revenue/Connection -  Residential"/>
    <s v="DORE/2012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413065"/>
    <s v=""/>
    <s v="ST"/>
    <d v="2012-09-30T00:00:00"/>
    <x v="0"/>
    <n v="9"/>
    <x v="0"/>
    <s v="70"/>
    <s v="336"/>
    <n v="840.45"/>
    <s v="WBS DDAL/2012/C/DN2/5692798"/>
    <x v="446"/>
    <x v="444"/>
    <s v="N2"/>
    <s v="N2--New Revenue/Connection - Commercial"/>
    <s v="DORE/2012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400849"/>
    <s v=""/>
    <s v="ST"/>
    <d v="2012-09-30T00:00:00"/>
    <x v="0"/>
    <n v="9"/>
    <x v="0"/>
    <s v="70"/>
    <s v="336"/>
    <n v="507.5"/>
    <s v="WBS DDAL/2012/C/DU1/5635232"/>
    <x v="447"/>
    <x v="445"/>
    <s v="U1"/>
    <s v="Functional Upgrade - Feeder Improvements"/>
    <s v="DORE/2012/C/DU1"/>
    <s v="Oregon - Upgrade - Feeder Improvements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400819"/>
    <s v=""/>
    <s v="ST"/>
    <d v="2012-09-30T00:00:00"/>
    <x v="0"/>
    <n v="9"/>
    <x v="0"/>
    <s v="70"/>
    <s v="331"/>
    <n v="1064.6199999999999"/>
    <s v="WBS DDOU/2010/C/DN3/5488625"/>
    <x v="448"/>
    <x v="446"/>
    <s v="N3"/>
    <s v="N3--New Revenue/Connection - Industrial"/>
    <s v="DWYO/2010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400828"/>
    <s v=""/>
    <s v="ST"/>
    <d v="2012-09-30T00:00:00"/>
    <x v="0"/>
    <n v="9"/>
    <x v="0"/>
    <s v="70"/>
    <s v="331"/>
    <n v="1262.54"/>
    <s v="WBS DDOU/2011/C/DN1/5525492"/>
    <x v="449"/>
    <x v="447"/>
    <s v="N1"/>
    <s v="N1--New Revenue/Connection -  Residential"/>
    <s v="DWYO/2011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400831"/>
    <s v=""/>
    <s v="ST"/>
    <d v="2012-09-30T00:00:00"/>
    <x v="0"/>
    <n v="9"/>
    <x v="0"/>
    <s v="70"/>
    <s v="331"/>
    <n v="860.39"/>
    <s v="WBS DDOU/2011/C/DN1/5575124"/>
    <x v="450"/>
    <x v="448"/>
    <s v="N1"/>
    <s v="N1--New Revenue/Connection -  Residential"/>
    <s v="DWYO/2011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400834"/>
    <s v=""/>
    <s v="ST"/>
    <d v="2012-09-30T00:00:00"/>
    <x v="0"/>
    <n v="9"/>
    <x v="0"/>
    <s v="70"/>
    <s v="331"/>
    <n v="573.59"/>
    <s v="WBS DDOU/2011/C/DN1/5580829"/>
    <x v="451"/>
    <x v="449"/>
    <s v="N1"/>
    <s v="N1--New Revenue/Connection -  Residential"/>
    <s v="DWYO/2011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400825"/>
    <s v=""/>
    <s v="ST"/>
    <d v="2012-09-30T00:00:00"/>
    <x v="0"/>
    <n v="9"/>
    <x v="0"/>
    <s v="70"/>
    <s v="331"/>
    <n v="425.91"/>
    <s v="WBS DDOU/2011/C/DN2/5523681"/>
    <x v="452"/>
    <x v="450"/>
    <s v="N2"/>
    <s v="N2--New Revenue/Connection - Commercial"/>
    <s v="DWYO/2011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400837"/>
    <s v=""/>
    <s v="ST"/>
    <d v="2012-09-30T00:00:00"/>
    <x v="0"/>
    <n v="9"/>
    <x v="0"/>
    <s v="70"/>
    <s v="331"/>
    <n v="696.46"/>
    <s v="WBS DDOU/2011/C/DN2/5599267"/>
    <x v="453"/>
    <x v="451"/>
    <s v="N2"/>
    <s v="N2--New Revenue/Connection - Commercial"/>
    <s v="DWYO/2011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399364"/>
    <s v=""/>
    <s v="ST"/>
    <d v="2012-09-30T00:00:00"/>
    <x v="0"/>
    <n v="9"/>
    <x v="0"/>
    <s v="70"/>
    <s v="336"/>
    <n v="430.37"/>
    <s v="WBS DDOU/2012/C/813/5652242"/>
    <x v="454"/>
    <x v="452"/>
    <s v="M3"/>
    <s v="Mandated - Environmental"/>
    <s v="DWYO/2012/C/813"/>
    <s v="Wyoming Avian Protection CY 2012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400840"/>
    <s v=""/>
    <s v="ST"/>
    <d v="2012-09-30T00:00:00"/>
    <x v="0"/>
    <n v="9"/>
    <x v="0"/>
    <s v="70"/>
    <s v="336"/>
    <n v="325.52999999999997"/>
    <s v="WBS DENT/2012/C/DN1/5622435"/>
    <x v="455"/>
    <x v="453"/>
    <s v="N1"/>
    <s v="N1--New Revenue/Connection -  Residential"/>
    <s v="DORE/2012/C/DN1"/>
    <s v="Oregon - New Revenue - Residential"/>
    <s v="1123"/>
    <s v="PP"/>
    <s v="D"/>
    <s v="OR"/>
    <s v="ORD 229718"/>
    <s v="PP CWIP Writeoffs - Distrib OREGON"/>
    <x v="1"/>
    <x v="0"/>
    <x v="2"/>
    <s v="5980000000108"/>
    <x v="1"/>
    <n v="0"/>
    <x v="1"/>
  </r>
  <r>
    <s v="123413056"/>
    <s v=""/>
    <s v="ST"/>
    <d v="2012-09-30T00:00:00"/>
    <x v="0"/>
    <n v="9"/>
    <x v="0"/>
    <s v="70"/>
    <s v="336"/>
    <n v="245.28"/>
    <s v="WBS DEVA/2012/C/DN1/5670939"/>
    <x v="456"/>
    <x v="454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413068"/>
    <s v=""/>
    <s v="ST"/>
    <d v="2012-09-30T00:00:00"/>
    <x v="0"/>
    <n v="9"/>
    <x v="0"/>
    <s v="70"/>
    <s v="336"/>
    <n v="122.64"/>
    <s v="WBS DEVA/2012/C/DN1/5692929"/>
    <x v="457"/>
    <x v="455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413059"/>
    <s v=""/>
    <s v="ST"/>
    <d v="2012-09-30T00:00:00"/>
    <x v="0"/>
    <n v="9"/>
    <x v="0"/>
    <s v="70"/>
    <s v="336"/>
    <n v="1044.1199999999999"/>
    <s v="WBS DEVA/2012/C/DN2/5673001"/>
    <x v="458"/>
    <x v="456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413090"/>
    <s v=""/>
    <s v="ST"/>
    <d v="2012-09-30T00:00:00"/>
    <x v="0"/>
    <n v="9"/>
    <x v="0"/>
    <s v="70"/>
    <s v="336"/>
    <n v="429.24"/>
    <s v="WBS DEVA/2012/C/DN2/5682359"/>
    <x v="459"/>
    <x v="457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413022"/>
    <s v=""/>
    <s v="ST"/>
    <d v="2012-09-30T00:00:00"/>
    <x v="0"/>
    <n v="9"/>
    <x v="0"/>
    <s v="70"/>
    <s v="331"/>
    <n v="203.2"/>
    <s v="WBS DGRA/2011/C/DN2/5600555"/>
    <x v="460"/>
    <x v="458"/>
    <s v="N2"/>
    <s v="N2--New Revenue/Connection - Commercial"/>
    <s v="DORE/2011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413022"/>
    <s v=""/>
    <s v="ST"/>
    <d v="2012-09-30T00:00:00"/>
    <x v="0"/>
    <n v="9"/>
    <x v="0"/>
    <s v="70"/>
    <s v="336"/>
    <n v="1086.78"/>
    <s v="WBS DGRA/2011/C/DN2/5600555"/>
    <x v="460"/>
    <x v="458"/>
    <s v="N2"/>
    <s v="N2--New Revenue/Connection - Commercial"/>
    <s v="DORE/2011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427218"/>
    <s v=""/>
    <s v="ST"/>
    <d v="2012-09-30T00:00:00"/>
    <x v="0"/>
    <n v="9"/>
    <x v="0"/>
    <s v="70"/>
    <s v="336"/>
    <n v="189.9"/>
    <s v="WBS DGRA/2012/C/DM9/5662193"/>
    <x v="461"/>
    <x v="459"/>
    <s v="M9"/>
    <s v="Mandated - Public Accommodations &amp; Other"/>
    <s v="DORE/2012/C/DM9"/>
    <s v="Oregon - Public Accomodation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413084"/>
    <s v=""/>
    <s v="ST"/>
    <d v="2012-09-30T00:00:00"/>
    <x v="0"/>
    <n v="9"/>
    <x v="0"/>
    <s v="70"/>
    <s v="336"/>
    <n v="874.85"/>
    <s v="WBS DGRA/2012/C/DN1/5667173"/>
    <x v="462"/>
    <x v="460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427149"/>
    <s v=""/>
    <s v="ST"/>
    <d v="2012-09-30T00:00:00"/>
    <x v="0"/>
    <n v="9"/>
    <x v="0"/>
    <s v="70"/>
    <s v="336"/>
    <n v="317.2"/>
    <s v="WBS DGRA/2012/C/DN2/5638438"/>
    <x v="463"/>
    <x v="461"/>
    <s v="M9"/>
    <s v="Mandated - Public Accommodations &amp; Other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427215"/>
    <s v=""/>
    <s v="ST"/>
    <d v="2012-09-30T00:00:00"/>
    <x v="0"/>
    <n v="9"/>
    <x v="0"/>
    <s v="70"/>
    <s v="336"/>
    <n v="379.79"/>
    <s v="WBS DGRA/2012/C/DN2/5660710"/>
    <x v="464"/>
    <x v="462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413087"/>
    <s v=""/>
    <s v="ST"/>
    <d v="2012-09-30T00:00:00"/>
    <x v="0"/>
    <n v="9"/>
    <x v="0"/>
    <s v="70"/>
    <s v="336"/>
    <n v="250.93"/>
    <s v="WBS DGRA/2012/C/DN2/5671986"/>
    <x v="465"/>
    <x v="463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427152"/>
    <s v=""/>
    <s v="ST"/>
    <d v="2012-09-30T00:00:00"/>
    <x v="0"/>
    <n v="9"/>
    <x v="0"/>
    <s v="70"/>
    <s v="336"/>
    <n v="507.52"/>
    <s v="WBS DGRA/2012/C/DN6/5640879"/>
    <x v="466"/>
    <x v="464"/>
    <s v="N1"/>
    <s v="N1--New Revenue/Connection -  Residential"/>
    <s v="DORE/2012/C/DN6"/>
    <s v="Oregon - New Revenue - St Light &amp; Other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413028"/>
    <s v=""/>
    <s v="ST"/>
    <d v="2012-09-30T00:00:00"/>
    <x v="0"/>
    <n v="9"/>
    <x v="0"/>
    <s v="70"/>
    <s v="336"/>
    <n v="507.52"/>
    <s v="WBS DGRA/2012/C/DU1/5630649"/>
    <x v="467"/>
    <x v="465"/>
    <s v="U1"/>
    <s v="Functional Upgrade - Feeder Improvements"/>
    <s v="DORE/2012/C/DU1"/>
    <s v="Oregon - Upgrade - Feeder Improvement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410071"/>
    <s v=""/>
    <s v="ST"/>
    <d v="2012-09-30T00:00:00"/>
    <x v="0"/>
    <n v="9"/>
    <x v="0"/>
    <s v="70"/>
    <s v="331"/>
    <n v="1187.52"/>
    <s v="WBS DJOR/2011/C/DM9/5567332"/>
    <x v="468"/>
    <x v="466"/>
    <s v="M9"/>
    <s v="Mandated - Public Accommodations &amp; Other"/>
    <s v="DUTH/2011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187.52"/>
    <x v="3"/>
  </r>
  <r>
    <s v="123413019"/>
    <s v=""/>
    <s v="ST"/>
    <d v="2012-09-30T00:00:00"/>
    <x v="0"/>
    <n v="9"/>
    <x v="0"/>
    <s v="70"/>
    <s v="331"/>
    <n v="1637.67"/>
    <s v="WBS DJOR/2011/C/DM9/5589971"/>
    <x v="469"/>
    <x v="467"/>
    <s v="M9"/>
    <s v="Mandated - Public Accommodations &amp; Other"/>
    <s v="DUTH/2011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637.67"/>
    <x v="3"/>
  </r>
  <r>
    <s v="123413019"/>
    <s v=""/>
    <s v="ST"/>
    <d v="2012-09-30T00:00:00"/>
    <x v="0"/>
    <n v="9"/>
    <x v="0"/>
    <s v="70"/>
    <s v="336"/>
    <n v="306.18"/>
    <s v="WBS DJOR/2011/C/DM9/5589971"/>
    <x v="469"/>
    <x v="467"/>
    <s v="M9"/>
    <s v="Mandated - Public Accommodations &amp; Other"/>
    <s v="DUTH/2011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306.18"/>
    <x v="3"/>
  </r>
  <r>
    <s v="123410074"/>
    <s v=""/>
    <s v="ST"/>
    <d v="2012-09-30T00:00:00"/>
    <x v="0"/>
    <n v="9"/>
    <x v="0"/>
    <s v="70"/>
    <s v="331"/>
    <n v="2756.45"/>
    <s v="WBS DJOR/2011/C/DN1/5567928"/>
    <x v="470"/>
    <x v="468"/>
    <s v="N1"/>
    <s v="N1--New Revenue/Connection -  Residential"/>
    <s v="DUTH/2011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756.45"/>
    <x v="3"/>
  </r>
  <r>
    <s v="123410077"/>
    <s v=""/>
    <s v="ST"/>
    <d v="2012-09-30T00:00:00"/>
    <x v="0"/>
    <n v="9"/>
    <x v="0"/>
    <s v="70"/>
    <s v="331"/>
    <n v="1678.98"/>
    <s v="WBS DJOR/2011/C/DN2/5572126"/>
    <x v="471"/>
    <x v="469"/>
    <s v="N2"/>
    <s v="N2--New Revenue/Connection - Commercial"/>
    <s v="DUTH/2011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678.98"/>
    <x v="3"/>
  </r>
  <r>
    <s v="123410077"/>
    <s v=""/>
    <s v="ST"/>
    <d v="2012-09-30T00:00:00"/>
    <x v="0"/>
    <n v="9"/>
    <x v="0"/>
    <s v="70"/>
    <s v="336"/>
    <n v="109.2"/>
    <s v="WBS DJOR/2011/C/DN2/5572126"/>
    <x v="471"/>
    <x v="469"/>
    <s v="N2"/>
    <s v="N2--New Revenue/Connection - Commercial"/>
    <s v="DUTH/2011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09.2"/>
    <x v="3"/>
  </r>
  <r>
    <s v="123400755"/>
    <s v=""/>
    <s v="ST"/>
    <d v="2012-09-30T00:00:00"/>
    <x v="0"/>
    <n v="9"/>
    <x v="0"/>
    <s v="70"/>
    <s v="336"/>
    <n v="3557.06"/>
    <s v="WBS DJOR/2012/C/DN2/5620500"/>
    <x v="472"/>
    <x v="470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557.06"/>
    <x v="3"/>
  </r>
  <r>
    <s v="123427200"/>
    <s v=""/>
    <s v="ST"/>
    <d v="2012-09-30T00:00:00"/>
    <x v="0"/>
    <n v="9"/>
    <x v="0"/>
    <s v="70"/>
    <s v="336"/>
    <n v="3065.81"/>
    <s v="WBS DJOR/2012/C/DN2/5631828"/>
    <x v="473"/>
    <x v="471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065.81"/>
    <x v="3"/>
  </r>
  <r>
    <s v="123427206"/>
    <s v=""/>
    <s v="ST"/>
    <d v="2012-09-30T00:00:00"/>
    <x v="0"/>
    <n v="9"/>
    <x v="0"/>
    <s v="70"/>
    <s v="336"/>
    <n v="1931.3"/>
    <s v="WBS DJOR/2012/C/DN2/5633222"/>
    <x v="474"/>
    <x v="472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931.3"/>
    <x v="3"/>
  </r>
  <r>
    <s v="123427209"/>
    <s v=""/>
    <s v="ST"/>
    <d v="2012-09-30T00:00:00"/>
    <x v="0"/>
    <n v="9"/>
    <x v="0"/>
    <s v="70"/>
    <s v="336"/>
    <n v="521.20000000000005"/>
    <s v="WBS DJOR/2012/C/DN2/5637947"/>
    <x v="475"/>
    <x v="473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21.20000000000005"/>
    <x v="3"/>
  </r>
  <r>
    <s v="123399403"/>
    <s v=""/>
    <s v="ST"/>
    <d v="2012-09-30T00:00:00"/>
    <x v="0"/>
    <n v="9"/>
    <x v="0"/>
    <s v="70"/>
    <s v="336"/>
    <n v="354.55"/>
    <s v="WBS DJOR/2012/C/DN2/5671518"/>
    <x v="476"/>
    <x v="474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54.55"/>
    <x v="3"/>
  </r>
  <r>
    <s v="123400741"/>
    <s v=""/>
    <s v="ST"/>
    <d v="2012-09-30T00:00:00"/>
    <x v="0"/>
    <n v="9"/>
    <x v="0"/>
    <s v="70"/>
    <s v="336"/>
    <n v="236.37"/>
    <s v="WBS DJOR/2012/C/DN7/5693271"/>
    <x v="477"/>
    <x v="475"/>
    <s v="N7"/>
    <s v="New Revenue/System Reinforcement - Feeder"/>
    <s v="DUTH/2012/C/DN7"/>
    <s v="Utah - New Revenue - Feeder Reinforce"/>
    <s v="1141"/>
    <s v="RMP"/>
    <s v="D"/>
    <s v="UT"/>
    <s v="ORD 229715"/>
    <s v="RMP CWIP Writeoffs - Distrib UTAH"/>
    <x v="2"/>
    <x v="0"/>
    <x v="4"/>
    <s v="5980000000109"/>
    <x v="3"/>
    <n v="236.37"/>
    <x v="3"/>
  </r>
  <r>
    <s v="123400765"/>
    <s v=""/>
    <s v="ST"/>
    <d v="2012-09-30T00:00:00"/>
    <x v="0"/>
    <n v="9"/>
    <x v="0"/>
    <s v="70"/>
    <s v="336"/>
    <n v="429.76"/>
    <s v="WBS DJOR/2012/C/DN9/5697904"/>
    <x v="478"/>
    <x v="476"/>
    <s v="N9"/>
    <s v="New Revenue/System Reinforcement - Subtransmis"/>
    <s v="DUTH/2012/C/DN9"/>
    <s v="Utah - New Revenue-SubTrans Reinforce"/>
    <s v="1141"/>
    <s v="RMP"/>
    <s v="T"/>
    <s v="UT"/>
    <s v="ORD 229738"/>
    <s v="RMP CWIP Writeoffs -Transmission"/>
    <x v="0"/>
    <x v="1"/>
    <x v="3"/>
    <s v="5730000000001"/>
    <x v="2"/>
    <n v="183.19945582697764"/>
    <x v="2"/>
  </r>
  <r>
    <s v="123400731"/>
    <s v=""/>
    <s v="ST"/>
    <d v="2012-09-30T00:00:00"/>
    <x v="0"/>
    <n v="9"/>
    <x v="0"/>
    <s v="70"/>
    <s v="336"/>
    <n v="406.28"/>
    <s v="WBS DJOR/2012/D/DNY/5638787"/>
    <x v="479"/>
    <x v="477"/>
    <s v="NY"/>
    <s v="Temporary Line Extension &lt; 1 Year"/>
    <s v="DUTH/2012/D/DNY"/>
    <s v="Utah-Temp Line Extension &lt; 1Yr"/>
    <s v="1141"/>
    <s v="RMP"/>
    <s v="D"/>
    <s v="UT"/>
    <s v="ORD 229715"/>
    <s v="RMP CWIP Writeoffs - Distrib UTAH"/>
    <x v="2"/>
    <x v="0"/>
    <x v="4"/>
    <s v="5980000000109"/>
    <x v="3"/>
    <n v="406.28"/>
    <x v="3"/>
  </r>
  <r>
    <s v="123413106"/>
    <s v=""/>
    <s v="ST"/>
    <d v="2012-09-30T00:00:00"/>
    <x v="0"/>
    <n v="9"/>
    <x v="0"/>
    <s v="70"/>
    <s v="336"/>
    <n v="356.77"/>
    <s v="WBS DKEM/2012/C/DM9/5687875"/>
    <x v="480"/>
    <x v="478"/>
    <s v="M9"/>
    <s v="Mandated - Public Accommodations &amp; Other"/>
    <s v="DWYO/2012/C/DM9"/>
    <s v="Wyoming - Public Accomodations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400791"/>
    <s v=""/>
    <s v="ST"/>
    <d v="2012-09-30T00:00:00"/>
    <x v="0"/>
    <n v="9"/>
    <x v="0"/>
    <s v="70"/>
    <s v="336"/>
    <n v="245.28"/>
    <s v="WBS DKEM/2012/C/DM9/5691253"/>
    <x v="481"/>
    <x v="479"/>
    <s v="M9"/>
    <s v="Mandated - Public Accommodations &amp; Other"/>
    <s v="DWYO/2012/C/DM9"/>
    <s v="Wyoming - Public Accomodations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427249"/>
    <s v=""/>
    <s v="ST"/>
    <d v="2012-09-30T00:00:00"/>
    <x v="0"/>
    <n v="9"/>
    <x v="0"/>
    <s v="70"/>
    <s v="336"/>
    <n v="433.92"/>
    <s v="WBS DKEM/2012/C/DN1/5696526"/>
    <x v="482"/>
    <x v="480"/>
    <s v="N1"/>
    <s v="N1--New Revenue/Connection -  Residential"/>
    <s v="DWYO/2012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400816"/>
    <s v=""/>
    <s v="ST"/>
    <d v="2012-09-30T00:00:00"/>
    <x v="0"/>
    <n v="9"/>
    <x v="0"/>
    <s v="70"/>
    <s v="336"/>
    <n v="189.97"/>
    <s v="WBS DKLA/2012/C/DM9/5697408"/>
    <x v="483"/>
    <x v="481"/>
    <s v="M9"/>
    <s v="Mandated - Public Accommodations &amp; Other"/>
    <s v="DORE/2012/C/DM9"/>
    <s v="Oregon - Public Accomodations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427120"/>
    <s v=""/>
    <s v="ST"/>
    <d v="2012-09-30T00:00:00"/>
    <x v="0"/>
    <n v="9"/>
    <x v="0"/>
    <s v="70"/>
    <s v="336"/>
    <n v="2871.84"/>
    <s v="WBS DLAR/2012/C/DN1/5606841"/>
    <x v="484"/>
    <x v="482"/>
    <s v="N1"/>
    <s v="N1--New Revenue/Connection -  Residential"/>
    <s v="DWYO/2012/C/DN1"/>
    <s v="Wyoming - New Revenue - Resident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3400727"/>
    <s v=""/>
    <s v="ST"/>
    <d v="2012-09-30T00:00:00"/>
    <x v="0"/>
    <n v="9"/>
    <x v="0"/>
    <s v="70"/>
    <s v="336"/>
    <n v="957.28"/>
    <s v="WBS DLAR/2012/C/DN2/5622501"/>
    <x v="485"/>
    <x v="483"/>
    <s v="N2"/>
    <s v="N2--New Revenue/Connection - Commercial"/>
    <s v="DWYO/2012/C/DN2"/>
    <s v="Wyoming - New Revenue - Commerc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3413097"/>
    <s v=""/>
    <s v="ST"/>
    <d v="2012-09-30T00:00:00"/>
    <x v="0"/>
    <n v="9"/>
    <x v="0"/>
    <s v="70"/>
    <s v="336"/>
    <n v="2296.6"/>
    <s v="WBS DLAR/2012/C/DN2/5631527"/>
    <x v="486"/>
    <x v="484"/>
    <s v="N2"/>
    <s v="N2--New Revenue/Connection - Commercial"/>
    <s v="DWYO/2012/C/DN2"/>
    <s v="Wyoming - New Revenue - Commerc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3399281"/>
    <s v=""/>
    <s v="ST"/>
    <d v="2012-09-30T00:00:00"/>
    <x v="0"/>
    <n v="9"/>
    <x v="0"/>
    <s v="75"/>
    <s v="331"/>
    <n v="-776.49"/>
    <s v="WBS DLAY/2011/C/DM6/5222547"/>
    <x v="487"/>
    <x v="485"/>
    <s v="M6"/>
    <s v="Mandated - Joint Use"/>
    <s v="DUTH/2011/C/DM6"/>
    <s v="Utah - Mandated - Joint Use"/>
    <s v="1176"/>
    <s v="RMP"/>
    <s v="D"/>
    <s v="UT"/>
    <s v="ORD 229715"/>
    <s v="RMP CWIP Writeoffs - Distrib UTAH"/>
    <x v="2"/>
    <x v="0"/>
    <x v="4"/>
    <s v="5980000000109"/>
    <x v="3"/>
    <n v="-776.49"/>
    <x v="3"/>
  </r>
  <r>
    <s v="123399279"/>
    <s v=""/>
    <s v="ST"/>
    <d v="2012-09-30T00:00:00"/>
    <x v="0"/>
    <n v="9"/>
    <x v="0"/>
    <s v="75"/>
    <s v="336"/>
    <n v="-1946.99"/>
    <s v="WBS DLAY/2012/C/DM6/5655008"/>
    <x v="488"/>
    <x v="486"/>
    <s v="M6"/>
    <s v="Mandated - Joint Use"/>
    <s v="DUTH/2012/C/DM6"/>
    <s v="Utah - Mandated - Joint Use"/>
    <s v="1176"/>
    <s v="RMP"/>
    <s v="D"/>
    <s v="UT"/>
    <s v="ORD 229715"/>
    <s v="RMP CWIP Writeoffs - Distrib UTAH"/>
    <x v="2"/>
    <x v="0"/>
    <x v="4"/>
    <s v="5980000000109"/>
    <x v="3"/>
    <n v="-1946.99"/>
    <x v="3"/>
  </r>
  <r>
    <s v="123399280"/>
    <s v=""/>
    <s v="ST"/>
    <d v="2012-09-30T00:00:00"/>
    <x v="0"/>
    <n v="9"/>
    <x v="0"/>
    <s v="75"/>
    <s v="336"/>
    <n v="-1409.79"/>
    <s v="WBS DLAY/2012/C/DM6/5655011"/>
    <x v="489"/>
    <x v="487"/>
    <s v="M6"/>
    <s v="Mandated - Joint Use"/>
    <s v="DUTH/2012/C/DM6"/>
    <s v="Utah - Mandated - Joint Use"/>
    <s v="1176"/>
    <s v="RMP"/>
    <s v="D"/>
    <s v="UT"/>
    <s v="ORD 229715"/>
    <s v="RMP CWIP Writeoffs - Distrib UTAH"/>
    <x v="2"/>
    <x v="0"/>
    <x v="4"/>
    <s v="5980000000109"/>
    <x v="3"/>
    <n v="-1409.79"/>
    <x v="3"/>
  </r>
  <r>
    <s v="123400780"/>
    <s v=""/>
    <s v="ST"/>
    <d v="2012-09-30T00:00:00"/>
    <x v="0"/>
    <n v="9"/>
    <x v="0"/>
    <s v="70"/>
    <s v="336"/>
    <n v="522.01"/>
    <s v="WBS DLAY/2012/C/DN2/5655143"/>
    <x v="490"/>
    <x v="488"/>
    <s v="N2"/>
    <s v="N2--New Revenue/Connection - Commercial"/>
    <s v="DUTH/2012/C/DN2"/>
    <s v="Utah - New Revenue - Commercial"/>
    <s v="1176"/>
    <s v="RMP"/>
    <s v="D"/>
    <s v="UT"/>
    <s v="ORD 229715"/>
    <s v="RMP CWIP Writeoffs - Distrib UTAH"/>
    <x v="2"/>
    <x v="0"/>
    <x v="4"/>
    <s v="5980000000109"/>
    <x v="3"/>
    <n v="522.01"/>
    <x v="3"/>
  </r>
  <r>
    <s v="123399274"/>
    <s v=""/>
    <s v="ST"/>
    <d v="2012-09-30T00:00:00"/>
    <x v="0"/>
    <n v="9"/>
    <x v="0"/>
    <s v="75"/>
    <s v="331"/>
    <n v="-679.96"/>
    <s v="WBS DLIN/2011/C/DM6/5550140"/>
    <x v="491"/>
    <x v="489"/>
    <s v="M6"/>
    <s v="Mandated - Joint Use"/>
    <s v="DORE/2011/C/DM6"/>
    <s v="Oregon - Mandated - Joint Use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399381"/>
    <s v=""/>
    <s v="ST"/>
    <d v="2012-09-30T00:00:00"/>
    <x v="0"/>
    <n v="9"/>
    <x v="0"/>
    <s v="70"/>
    <s v="331"/>
    <n v="195.27"/>
    <s v="WBS DLIN/2011/C/DRK/5598897"/>
    <x v="492"/>
    <x v="490"/>
    <s v="RK"/>
    <s v="Asset Removal"/>
    <s v="DORE/2011/C/DRK"/>
    <s v="Oregon - Distribution Asset Remov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399384"/>
    <s v=""/>
    <s v="ST"/>
    <d v="2012-09-30T00:00:00"/>
    <x v="0"/>
    <n v="9"/>
    <x v="0"/>
    <s v="70"/>
    <s v="331"/>
    <n v="435.37"/>
    <s v="WBS DLIN/2012/C/DN2/5606424"/>
    <x v="493"/>
    <x v="491"/>
    <s v="N2"/>
    <s v="N2--New Revenue/Connection - Commercial"/>
    <s v="DORE/2012/C/DN2"/>
    <s v="Oregon - New Revenue - Commerc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396579"/>
    <s v=""/>
    <s v="ST"/>
    <d v="2012-09-30T00:00:00"/>
    <x v="0"/>
    <n v="9"/>
    <x v="0"/>
    <s v="70"/>
    <s v="336"/>
    <n v="449.16"/>
    <s v="WBS DLIN/2012/C/DRA/5591621"/>
    <x v="494"/>
    <x v="492"/>
    <s v="RA"/>
    <s v="Replace - Underground Cable"/>
    <s v="DORE/2012/C/DRA"/>
    <s v="Oregon - Replace - Underground Cable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413075"/>
    <s v=""/>
    <s v="ST"/>
    <d v="2012-09-30T00:00:00"/>
    <x v="0"/>
    <n v="9"/>
    <x v="0"/>
    <s v="70"/>
    <s v="331"/>
    <n v="567.25"/>
    <s v="WBS DLKT/2011/C/DN1/5574118"/>
    <x v="495"/>
    <x v="493"/>
    <s v="N1"/>
    <s v="N1--New Revenue/Connection -  Residential"/>
    <s v="DUTH/2011/C/DN1"/>
    <s v="Utah - New Revenue - Residential"/>
    <s v="1137"/>
    <s v="RMP"/>
    <s v="D"/>
    <s v="UT"/>
    <s v="ORD 229715"/>
    <s v="RMP CWIP Writeoffs - Distrib UTAH"/>
    <x v="2"/>
    <x v="0"/>
    <x v="4"/>
    <s v="5980000000109"/>
    <x v="3"/>
    <n v="567.25"/>
    <x v="3"/>
  </r>
  <r>
    <s v="123396563"/>
    <s v=""/>
    <s v="ST"/>
    <d v="2012-09-30T00:00:00"/>
    <x v="0"/>
    <n v="9"/>
    <x v="0"/>
    <s v="70"/>
    <s v="331"/>
    <n v="2423.5700000000002"/>
    <s v="WBS DMED/2010/C/DN4/5503867"/>
    <x v="496"/>
    <x v="494"/>
    <s v="N4"/>
    <s v="N4--New Revenue/Connection - Irrigation"/>
    <s v="DORE/2010/C/DN4"/>
    <s v="Oregon - New Revenue - Irrigation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396563"/>
    <s v=""/>
    <s v="ST"/>
    <d v="2012-09-30T00:00:00"/>
    <x v="0"/>
    <n v="9"/>
    <x v="0"/>
    <s v="70"/>
    <s v="336"/>
    <n v="1.52"/>
    <s v="WBS DMED/2010/C/DN4/5503867"/>
    <x v="496"/>
    <x v="494"/>
    <s v="N4"/>
    <s v="N4--New Revenue/Connection - Irrigation"/>
    <s v="DORE/2010/C/DN4"/>
    <s v="Oregon - New Revenue - Irrigation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413025"/>
    <s v=""/>
    <s v="ST"/>
    <d v="2012-09-30T00:00:00"/>
    <x v="0"/>
    <n v="9"/>
    <x v="0"/>
    <s v="70"/>
    <s v="336"/>
    <n v="380.63"/>
    <s v="WBS DMED/2012/C/DM7/5627873"/>
    <x v="497"/>
    <x v="495"/>
    <s v="M7"/>
    <s v="Mandated - Code Compliance"/>
    <s v="DORE/2012/C/DM7"/>
    <s v="Oregon - Mandated - Code Complian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430113"/>
    <s v=""/>
    <s v="ST"/>
    <d v="2012-09-30T00:00:00"/>
    <x v="0"/>
    <n v="9"/>
    <x v="0"/>
    <s v="70"/>
    <s v="336"/>
    <n v="1286.54"/>
    <s v="WBS DMED/2012/C/DM7/5646836"/>
    <x v="498"/>
    <x v="496"/>
    <s v="M7"/>
    <s v="Mandated - Code Compliance"/>
    <s v="DORE/2012/C/DM7"/>
    <s v="Oregon - Mandated - Code Complian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410095"/>
    <s v=""/>
    <s v="ST"/>
    <d v="2012-09-30T00:00:00"/>
    <x v="0"/>
    <n v="9"/>
    <x v="0"/>
    <s v="70"/>
    <s v="336"/>
    <n v="888.13"/>
    <s v="WBS DMED/2012/C/DM9/5629711"/>
    <x v="499"/>
    <x v="497"/>
    <s v="M9"/>
    <s v="Mandated - Public Accommodations &amp; Other"/>
    <s v="DORE/2012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410080"/>
    <s v=""/>
    <s v="ST"/>
    <d v="2012-09-30T00:00:00"/>
    <x v="0"/>
    <n v="9"/>
    <x v="0"/>
    <s v="70"/>
    <s v="336"/>
    <n v="507.5"/>
    <s v="WBS DMED/2012/C/DN2/5611405"/>
    <x v="500"/>
    <x v="498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400846"/>
    <s v=""/>
    <s v="ST"/>
    <d v="2012-09-30T00:00:00"/>
    <x v="0"/>
    <n v="9"/>
    <x v="0"/>
    <s v="70"/>
    <s v="336"/>
    <n v="444.07"/>
    <s v="WBS DMED/2012/C/DN2/5631910"/>
    <x v="501"/>
    <x v="499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400744"/>
    <s v=""/>
    <s v="ST"/>
    <d v="2012-09-30T00:00:00"/>
    <x v="0"/>
    <n v="9"/>
    <x v="0"/>
    <s v="70"/>
    <s v="336"/>
    <n v="3241.92"/>
    <s v="WBS DMET/2012/C/DM1/5694019"/>
    <x v="502"/>
    <x v="500"/>
    <s v="M1"/>
    <s v="Mandated - Road Relocations"/>
    <s v="DUTH/2012/C/DM1"/>
    <s v="Utah - Mandated Highway Relocations"/>
    <s v="1135"/>
    <s v="RMP"/>
    <s v="D"/>
    <s v="UT"/>
    <s v="ORD 229715"/>
    <s v="RMP CWIP Writeoffs - Distrib UTAH"/>
    <x v="2"/>
    <x v="0"/>
    <x v="4"/>
    <s v="5980000000109"/>
    <x v="3"/>
    <n v="3241.92"/>
    <x v="3"/>
  </r>
  <r>
    <s v="123400764"/>
    <s v=""/>
    <s v="ST"/>
    <d v="2012-09-30T00:00:00"/>
    <x v="0"/>
    <n v="9"/>
    <x v="0"/>
    <s v="70"/>
    <s v="336"/>
    <n v="709.11"/>
    <s v="WBS DMET/2012/C/DM2/5675768"/>
    <x v="503"/>
    <x v="501"/>
    <s v="M2"/>
    <s v="Mandated - Ovhd/Underground Conversions"/>
    <s v="DUTH/2012/C/DM2"/>
    <s v="Utah - Mandated OH/UG Conversions"/>
    <s v="1135"/>
    <s v="RMP"/>
    <s v="D"/>
    <s v="UT"/>
    <s v="ORD 229715"/>
    <s v="RMP CWIP Writeoffs - Distrib UTAH"/>
    <x v="2"/>
    <x v="0"/>
    <x v="4"/>
    <s v="5980000000109"/>
    <x v="3"/>
    <n v="709.11"/>
    <x v="3"/>
  </r>
  <r>
    <s v="123399278"/>
    <s v=""/>
    <s v="ST"/>
    <d v="2012-09-30T00:00:00"/>
    <x v="0"/>
    <n v="9"/>
    <x v="0"/>
    <s v="75"/>
    <s v="336"/>
    <n v="-639.42999999999995"/>
    <s v="WBS DMET/2012/C/DM6/5654144"/>
    <x v="504"/>
    <x v="502"/>
    <s v="M6"/>
    <s v="Mandated - Joint Use"/>
    <s v="DUTH/2012/C/DM6"/>
    <s v="Utah - Mandated - Joint Use"/>
    <s v="1135"/>
    <s v="RMP"/>
    <s v="D"/>
    <s v="UT"/>
    <s v="ORD 229715"/>
    <s v="RMP CWIP Writeoffs - Distrib UTAH"/>
    <x v="2"/>
    <x v="0"/>
    <x v="4"/>
    <s v="5980000000109"/>
    <x v="3"/>
    <n v="-639.42999999999995"/>
    <x v="3"/>
  </r>
  <r>
    <s v="123400786"/>
    <s v=""/>
    <s v="ST"/>
    <d v="2012-09-30T00:00:00"/>
    <x v="0"/>
    <n v="9"/>
    <x v="0"/>
    <s v="70"/>
    <s v="336"/>
    <n v="520.84"/>
    <s v="WBS DMET/2012/C/DM9/5657084"/>
    <x v="505"/>
    <x v="503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520.84"/>
    <x v="3"/>
  </r>
  <r>
    <s v="123427117"/>
    <s v=""/>
    <s v="ST"/>
    <d v="2012-09-30T00:00:00"/>
    <x v="0"/>
    <n v="9"/>
    <x v="0"/>
    <s v="70"/>
    <s v="336"/>
    <n v="130.5"/>
    <s v="WBS DMET/2012/C/DN2/5590417"/>
    <x v="506"/>
    <x v="504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130.5"/>
    <x v="3"/>
  </r>
  <r>
    <s v="123396587"/>
    <s v=""/>
    <s v="ST"/>
    <d v="2012-09-30T00:00:00"/>
    <x v="0"/>
    <n v="9"/>
    <x v="0"/>
    <s v="75"/>
    <s v="336"/>
    <n v="-6.35"/>
    <s v="WBS DMET/2012/C/DRB/5685627"/>
    <x v="507"/>
    <x v="505"/>
    <s v="RB"/>
    <s v="Replace - Underground - Vaults &amp; Equipment"/>
    <s v="DUTH/2012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-6.35"/>
    <x v="3"/>
  </r>
  <r>
    <s v="123427146"/>
    <s v=""/>
    <s v="ST"/>
    <d v="2012-09-30T00:00:00"/>
    <x v="0"/>
    <n v="9"/>
    <x v="0"/>
    <s v="70"/>
    <s v="331"/>
    <n v="3102.32"/>
    <s v="WBS DMOA/2011/C/DRD/5582339"/>
    <x v="508"/>
    <x v="506"/>
    <s v="RD"/>
    <s v="Replace - Overhead Distribution Lines - Other"/>
    <s v="DUTH/2011/C/DRD"/>
    <s v="Utah-Replace-Overhead Dist. Lines/othr"/>
    <s v="1131"/>
    <s v="RMP"/>
    <s v="D"/>
    <s v="UT"/>
    <s v="ORD 229715"/>
    <s v="RMP CWIP Writeoffs - Distrib UTAH"/>
    <x v="2"/>
    <x v="0"/>
    <x v="4"/>
    <s v="5980000000109"/>
    <x v="3"/>
    <n v="3102.32"/>
    <x v="3"/>
  </r>
  <r>
    <s v="123400730"/>
    <s v=""/>
    <s v="ST"/>
    <d v="2012-09-30T00:00:00"/>
    <x v="0"/>
    <n v="9"/>
    <x v="0"/>
    <s v="70"/>
    <s v="336"/>
    <n v="728.33"/>
    <s v="WBS DMOA/2012/C/DN1/5629553"/>
    <x v="509"/>
    <x v="507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728.33"/>
    <x v="3"/>
  </r>
  <r>
    <s v="123427212"/>
    <s v=""/>
    <s v="ST"/>
    <d v="2012-09-30T00:00:00"/>
    <x v="0"/>
    <n v="9"/>
    <x v="0"/>
    <s v="70"/>
    <s v="336"/>
    <n v="860.76"/>
    <s v="WBS DMOA/2012/C/DN2/5643492"/>
    <x v="510"/>
    <x v="508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860.76"/>
    <x v="3"/>
  </r>
  <r>
    <s v="123400783"/>
    <s v=""/>
    <s v="ST"/>
    <d v="2012-09-30T00:00:00"/>
    <x v="0"/>
    <n v="9"/>
    <x v="0"/>
    <s v="70"/>
    <s v="336"/>
    <n v="1255.3699999999999"/>
    <s v="WBS DMOA/2012/C/DN2/5655513"/>
    <x v="511"/>
    <x v="509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1255.3699999999999"/>
    <x v="3"/>
  </r>
  <r>
    <s v="123413078"/>
    <s v=""/>
    <s v="ST"/>
    <d v="2012-09-30T00:00:00"/>
    <x v="0"/>
    <n v="9"/>
    <x v="0"/>
    <s v="70"/>
    <s v="336"/>
    <n v="178.65"/>
    <s v="WBS DMON/2012/C/DN1/5615909"/>
    <x v="512"/>
    <x v="510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427134"/>
    <s v=""/>
    <s v="ST"/>
    <d v="2012-09-30T00:00:00"/>
    <x v="0"/>
    <n v="9"/>
    <x v="0"/>
    <s v="70"/>
    <s v="336"/>
    <n v="298.42"/>
    <s v="WBS DMON/2012/C/DN1/5654640"/>
    <x v="513"/>
    <x v="511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413100"/>
    <s v=""/>
    <s v="ST"/>
    <d v="2012-09-30T00:00:00"/>
    <x v="0"/>
    <n v="9"/>
    <x v="0"/>
    <s v="70"/>
    <s v="336"/>
    <n v="472.18"/>
    <s v="WBS DMON/2012/C/DN1/5661965"/>
    <x v="514"/>
    <x v="512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400761"/>
    <s v=""/>
    <s v="ST"/>
    <d v="2012-09-30T00:00:00"/>
    <x v="0"/>
    <n v="9"/>
    <x v="0"/>
    <s v="70"/>
    <s v="336"/>
    <n v="1563.47"/>
    <s v="WBS DMON/2012/C/DN1/5664305"/>
    <x v="515"/>
    <x v="513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427137"/>
    <s v=""/>
    <s v="ST"/>
    <d v="2012-09-30T00:00:00"/>
    <x v="0"/>
    <n v="9"/>
    <x v="0"/>
    <s v="70"/>
    <s v="336"/>
    <n v="476.4"/>
    <s v="WBS DMON/2012/C/DN2/5661980"/>
    <x v="516"/>
    <x v="514"/>
    <s v="N2"/>
    <s v="N2--New Revenue/Connection - Commercial"/>
    <s v="DIDA/2012/C/DN2"/>
    <s v="Idaho - New Revenue - Commerc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400813"/>
    <s v=""/>
    <s v="ST"/>
    <d v="2012-09-30T00:00:00"/>
    <x v="0"/>
    <n v="9"/>
    <x v="0"/>
    <s v="70"/>
    <s v="336"/>
    <n v="344.65"/>
    <s v="WBS DMON/2012/C/DN4/5694843"/>
    <x v="517"/>
    <x v="515"/>
    <s v="N4"/>
    <s v="N4--New Revenue/Connection - Irrigation"/>
    <s v="DIDA/2012/C/DN4"/>
    <s v="Idaho - New Revenue - Irrigation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413047"/>
    <s v=""/>
    <s v="ST"/>
    <d v="2012-09-30T00:00:00"/>
    <x v="0"/>
    <n v="9"/>
    <x v="0"/>
    <s v="70"/>
    <s v="336"/>
    <n v="633.22"/>
    <s v="WBS DMTS/2012/C/DM7/5678013"/>
    <x v="518"/>
    <x v="516"/>
    <s v="M7"/>
    <s v="Mandated - Code Compliance"/>
    <s v="DCAL/2012/C/DM7"/>
    <s v="California - Mandated - Code Compliance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427170"/>
    <s v=""/>
    <s v="ST"/>
    <d v="2012-09-30T00:00:00"/>
    <x v="0"/>
    <n v="9"/>
    <x v="0"/>
    <s v="70"/>
    <s v="336"/>
    <n v="2216.85"/>
    <s v="WBS DMTS/2012/C/DM7/5683356"/>
    <x v="519"/>
    <x v="517"/>
    <s v="M7"/>
    <s v="Mandated - Code Compliance"/>
    <s v="DCAL/2012/C/DM7"/>
    <s v="California - Mandated - Code Compliance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399397"/>
    <s v=""/>
    <s v="ST"/>
    <d v="2012-09-30T00:00:00"/>
    <x v="0"/>
    <n v="9"/>
    <x v="0"/>
    <s v="70"/>
    <s v="336"/>
    <n v="463.71"/>
    <s v="WBS DOGD/2012/C/DM9/5648461"/>
    <x v="520"/>
    <x v="518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463.71"/>
    <x v="3"/>
  </r>
  <r>
    <s v="123413053"/>
    <s v=""/>
    <s v="ST"/>
    <d v="2012-09-30T00:00:00"/>
    <x v="0"/>
    <n v="9"/>
    <x v="0"/>
    <s v="70"/>
    <s v="336"/>
    <n v="119.1"/>
    <s v="WBS DOGD/2012/C/DM9/5663352"/>
    <x v="521"/>
    <x v="519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119.1"/>
    <x v="3"/>
  </r>
  <r>
    <s v="123410092"/>
    <s v=""/>
    <s v="ST"/>
    <d v="2012-09-30T00:00:00"/>
    <x v="0"/>
    <n v="9"/>
    <x v="0"/>
    <s v="70"/>
    <s v="336"/>
    <n v="596.83000000000004"/>
    <s v="WBS DOGD/2012/C/DN2/5628940"/>
    <x v="522"/>
    <x v="520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596.83000000000004"/>
    <x v="3"/>
  </r>
  <r>
    <s v="123413081"/>
    <s v=""/>
    <s v="ST"/>
    <d v="2012-09-30T00:00:00"/>
    <x v="0"/>
    <n v="9"/>
    <x v="0"/>
    <s v="70"/>
    <s v="336"/>
    <n v="1387.62"/>
    <s v="WBS DOGD/2012/C/DN2/5641079"/>
    <x v="523"/>
    <x v="521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1387.62"/>
    <x v="3"/>
  </r>
  <r>
    <s v="123410089"/>
    <s v=""/>
    <s v="ST"/>
    <d v="2012-09-30T00:00:00"/>
    <x v="0"/>
    <n v="9"/>
    <x v="0"/>
    <s v="70"/>
    <s v="336"/>
    <n v="586.35"/>
    <s v="WBS DOGD/2012/C/DN6/5627544"/>
    <x v="524"/>
    <x v="522"/>
    <s v="N6"/>
    <s v="New Revenue/Connection - Street Light &amp; Other"/>
    <s v="DUTH/2012/C/DN6"/>
    <s v="Utah - New Revenue - St Light &amp; Other"/>
    <s v="1174"/>
    <s v="RMP"/>
    <s v="D"/>
    <s v="UT"/>
    <s v="ORD 229715"/>
    <s v="RMP CWIP Writeoffs - Distrib UTAH"/>
    <x v="2"/>
    <x v="0"/>
    <x v="4"/>
    <s v="5980000000109"/>
    <x v="3"/>
    <n v="586.35"/>
    <x v="3"/>
  </r>
  <r>
    <s v="123427221"/>
    <s v=""/>
    <s v="ST"/>
    <d v="2012-09-30T00:00:00"/>
    <x v="0"/>
    <n v="9"/>
    <x v="0"/>
    <s v="70"/>
    <s v="336"/>
    <n v="1066.8499999999999"/>
    <s v="WBS DPAR/2012/C/DN1/5669505"/>
    <x v="525"/>
    <x v="523"/>
    <s v="N1"/>
    <s v="N1--New Revenue/Connection -  Residential"/>
    <s v="DUTH/2012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1066.8499999999999"/>
    <x v="3"/>
  </r>
  <r>
    <s v="123427155"/>
    <s v=""/>
    <s v="ST"/>
    <d v="2012-09-30T00:00:00"/>
    <x v="0"/>
    <n v="9"/>
    <x v="0"/>
    <s v="70"/>
    <s v="336"/>
    <n v="923.41"/>
    <s v="WBS DPAR/2012/C/DN2/5646994"/>
    <x v="526"/>
    <x v="524"/>
    <s v="N2"/>
    <s v="N2--New Revenue/Connection - Commercial"/>
    <s v="DUTH/2012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923.41"/>
    <x v="3"/>
  </r>
  <r>
    <s v="123430119"/>
    <s v=""/>
    <s v="ST"/>
    <d v="2012-09-30T00:00:00"/>
    <x v="0"/>
    <n v="9"/>
    <x v="0"/>
    <s v="70"/>
    <s v="336"/>
    <n v="10842.67"/>
    <s v="WBS DPAR/2012/C/DN4/5644071"/>
    <x v="527"/>
    <x v="525"/>
    <s v="N4"/>
    <s v="N4--New Revenue/Connection - Irrigation"/>
    <s v="DUTH/2012/C/DN4"/>
    <s v="Utah - New Revenue - Irrigation"/>
    <s v="1175"/>
    <s v="RMP"/>
    <s v="D"/>
    <s v="UT"/>
    <s v="ORD 229715"/>
    <s v="RMP CWIP Writeoffs - Distrib UTAH"/>
    <x v="2"/>
    <x v="0"/>
    <x v="4"/>
    <s v="5980000000109"/>
    <x v="3"/>
    <n v="10842.67"/>
    <x v="3"/>
  </r>
  <r>
    <s v="123396532"/>
    <s v=""/>
    <s v="ST"/>
    <d v="2012-09-30T00:00:00"/>
    <x v="0"/>
    <n v="9"/>
    <x v="0"/>
    <s v="70"/>
    <s v="336"/>
    <n v="552.16"/>
    <s v="WBS DPEN/2012/C/DN2/5658912"/>
    <x v="528"/>
    <x v="526"/>
    <s v="N2"/>
    <s v="N2--New Revenue/Connection - Commercial"/>
    <s v="DORE/2012/C/DN2"/>
    <s v="Oregon - New Revenue - Commerc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3427236"/>
    <s v=""/>
    <s v="ST"/>
    <d v="2012-09-30T00:00:00"/>
    <x v="0"/>
    <n v="9"/>
    <x v="0"/>
    <s v="70"/>
    <s v="331"/>
    <n v="1711.31"/>
    <s v="WBS DPOR/2011/C/DM2/5591540"/>
    <x v="529"/>
    <x v="527"/>
    <s v="M2"/>
    <s v="Mandated - Ovhd/Underground Conversions"/>
    <s v="DORE/2011/C/DM2"/>
    <s v="Oregon - Mandated OH/UG Convers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179"/>
    <s v=""/>
    <s v="ST"/>
    <d v="2012-09-30T00:00:00"/>
    <x v="0"/>
    <n v="9"/>
    <x v="0"/>
    <s v="70"/>
    <s v="331"/>
    <n v="1188.6600000000001"/>
    <s v="WBS DPOR/2011/C/DM9/5598259"/>
    <x v="530"/>
    <x v="528"/>
    <s v="M9"/>
    <s v="Mandated - Public Accommodations &amp; Other"/>
    <s v="DORE/2011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00822"/>
    <s v=""/>
    <s v="ST"/>
    <d v="2012-09-30T00:00:00"/>
    <x v="0"/>
    <n v="9"/>
    <x v="0"/>
    <s v="70"/>
    <s v="331"/>
    <n v="125.71"/>
    <s v="WBS DPOR/2011/C/DN1/5523270"/>
    <x v="531"/>
    <x v="529"/>
    <s v="N1"/>
    <s v="N1--New Revenue/Connection -  Residential"/>
    <s v="DORE/2011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182"/>
    <s v=""/>
    <s v="ST"/>
    <d v="2012-09-30T00:00:00"/>
    <x v="0"/>
    <n v="9"/>
    <x v="0"/>
    <s v="70"/>
    <s v="331"/>
    <n v="398.78"/>
    <s v="WBS DPOR/2011/C/DN1/5606323"/>
    <x v="532"/>
    <x v="530"/>
    <s v="N1"/>
    <s v="N1--New Revenue/Connection -  Residential"/>
    <s v="DORE/2011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182"/>
    <s v=""/>
    <s v="ST"/>
    <d v="2012-09-30T00:00:00"/>
    <x v="0"/>
    <n v="9"/>
    <x v="0"/>
    <s v="70"/>
    <s v="336"/>
    <n v="435.22"/>
    <s v="WBS DPOR/2011/C/DN1/5606323"/>
    <x v="532"/>
    <x v="530"/>
    <s v="N1"/>
    <s v="N1--New Revenue/Connection -  Residential"/>
    <s v="DORE/2011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227"/>
    <s v=""/>
    <s v="ST"/>
    <d v="2012-09-30T00:00:00"/>
    <x v="0"/>
    <n v="9"/>
    <x v="0"/>
    <s v="70"/>
    <s v="331"/>
    <n v="675.05"/>
    <s v="WBS DPOR/2011/C/DN2/5554875"/>
    <x v="533"/>
    <x v="531"/>
    <s v="N2"/>
    <s v="N2--New Revenue/Connection - Commercial"/>
    <s v="DORE/2011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230"/>
    <s v=""/>
    <s v="ST"/>
    <d v="2012-09-30T00:00:00"/>
    <x v="0"/>
    <n v="9"/>
    <x v="0"/>
    <s v="70"/>
    <s v="331"/>
    <n v="900.07"/>
    <s v="WBS DPOR/2011/C/DN2/5562719"/>
    <x v="534"/>
    <x v="532"/>
    <s v="N2"/>
    <s v="N2--New Revenue/Connection - Commercial"/>
    <s v="DORE/2011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233"/>
    <s v=""/>
    <s v="ST"/>
    <d v="2012-09-30T00:00:00"/>
    <x v="0"/>
    <n v="9"/>
    <x v="0"/>
    <s v="70"/>
    <s v="331"/>
    <n v="1229.49"/>
    <s v="WBS DPOR/2011/C/DN2/5588086"/>
    <x v="535"/>
    <x v="533"/>
    <s v="N2"/>
    <s v="N2--New Revenue/Connection - Commercial"/>
    <s v="DORE/2011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239"/>
    <s v=""/>
    <s v="ST"/>
    <d v="2012-09-30T00:00:00"/>
    <x v="0"/>
    <n v="9"/>
    <x v="0"/>
    <s v="70"/>
    <s v="331"/>
    <n v="1122.6300000000001"/>
    <s v="WBS DPOR/2012/C/DM7/5607581"/>
    <x v="536"/>
    <x v="534"/>
    <s v="M7"/>
    <s v="Mandated - Code Compliance"/>
    <s v="DORE/2012/C/DM7"/>
    <s v="Oregon - Mandated - Code Compliance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185"/>
    <s v=""/>
    <s v="ST"/>
    <d v="2012-09-30T00:00:00"/>
    <x v="0"/>
    <n v="9"/>
    <x v="0"/>
    <s v="70"/>
    <s v="331"/>
    <n v="897.23"/>
    <s v="WBS DPOR/2012/C/DM9/5607532"/>
    <x v="537"/>
    <x v="535"/>
    <s v="M9"/>
    <s v="Mandated - Public Accommodations &amp; Other"/>
    <s v="DORE/2012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185"/>
    <s v=""/>
    <s v="ST"/>
    <d v="2012-09-30T00:00:00"/>
    <x v="0"/>
    <n v="9"/>
    <x v="0"/>
    <s v="70"/>
    <s v="336"/>
    <n v="53.41"/>
    <s v="WBS DPOR/2012/C/DM9/5607532"/>
    <x v="537"/>
    <x v="535"/>
    <s v="M9"/>
    <s v="Mandated - Public Accommodations &amp; Other"/>
    <s v="DORE/2012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00715"/>
    <s v=""/>
    <s v="ST"/>
    <d v="2012-09-30T00:00:00"/>
    <x v="0"/>
    <n v="9"/>
    <x v="0"/>
    <s v="70"/>
    <s v="336"/>
    <n v="260.19"/>
    <s v="WBS DPOR/2012/C/DN1/5685087"/>
    <x v="538"/>
    <x v="536"/>
    <s v="N1"/>
    <s v="N1--New Revenue/Connection -  Residential"/>
    <s v="DORE/2012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188"/>
    <s v=""/>
    <s v="ST"/>
    <d v="2012-09-30T00:00:00"/>
    <x v="0"/>
    <n v="9"/>
    <x v="0"/>
    <s v="70"/>
    <s v="336"/>
    <n v="651.04999999999995"/>
    <s v="WBS DPOR/2012/C/DN2/5616520"/>
    <x v="539"/>
    <x v="537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191"/>
    <s v=""/>
    <s v="ST"/>
    <d v="2012-09-30T00:00:00"/>
    <x v="0"/>
    <n v="9"/>
    <x v="0"/>
    <s v="70"/>
    <s v="331"/>
    <n v="81.86"/>
    <s v="WBS DPOR/2012/C/DN2/5617363"/>
    <x v="540"/>
    <x v="538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203"/>
    <s v=""/>
    <s v="ST"/>
    <d v="2012-09-30T00:00:00"/>
    <x v="0"/>
    <n v="9"/>
    <x v="0"/>
    <s v="70"/>
    <s v="336"/>
    <n v="195.32"/>
    <s v="WBS DPOR/2012/C/DN2/5632060"/>
    <x v="541"/>
    <x v="539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194"/>
    <s v=""/>
    <s v="ST"/>
    <d v="2012-09-30T00:00:00"/>
    <x v="0"/>
    <n v="9"/>
    <x v="0"/>
    <s v="70"/>
    <s v="336"/>
    <n v="130.21"/>
    <s v="WBS DPOR/2012/C/DRB/5624574"/>
    <x v="542"/>
    <x v="540"/>
    <s v="RB"/>
    <s v="Replace - Underground - Vaults &amp; Equipment"/>
    <s v="DORE/2012/C/DRB"/>
    <s v="Oregon - Replace Underground Vaults &amp; Eq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197"/>
    <s v=""/>
    <s v="ST"/>
    <d v="2012-09-30T00:00:00"/>
    <x v="0"/>
    <n v="9"/>
    <x v="0"/>
    <s v="70"/>
    <s v="336"/>
    <n v="130.21"/>
    <s v="WBS DPOR/2012/C/DRB/5624575"/>
    <x v="543"/>
    <x v="541"/>
    <s v="RB"/>
    <s v="Replace - Underground - Vaults &amp; Equipment"/>
    <s v="DORE/2012/C/DRB"/>
    <s v="Oregon - Replace Underground Vaults &amp; Eq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223"/>
    <s v=""/>
    <s v="ST"/>
    <d v="2012-09-30T00:00:00"/>
    <x v="0"/>
    <n v="9"/>
    <x v="0"/>
    <s v="70"/>
    <s v="336"/>
    <n v="118.27"/>
    <s v="WBS DPOR/2012/C/DRB/5703531"/>
    <x v="544"/>
    <x v="542"/>
    <s v="RB"/>
    <s v="Replace - Underground - Vaults &amp; Equipment"/>
    <s v="DORE/2012/C/DRB"/>
    <s v="Oregon - Replace Underground Vaults &amp; Eq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27546"/>
    <s v=""/>
    <s v="ST"/>
    <d v="2012-09-30T00:00:00"/>
    <x v="0"/>
    <n v="9"/>
    <x v="0"/>
    <s v="70"/>
    <s v="336"/>
    <n v="208.86"/>
    <s v="WBS DPRC/2012/C/DM6/5576148"/>
    <x v="545"/>
    <x v="543"/>
    <s v="M6"/>
    <s v="Mandated - Joint Use"/>
    <s v="DUTH/2012/C/DM6"/>
    <s v="Utah - Mandated - Joint Use"/>
    <s v="1132"/>
    <s v="RMP"/>
    <s v="D"/>
    <s v="UT"/>
    <s v="ORD 229715"/>
    <s v="RMP CWIP Writeoffs - Distrib UTAH"/>
    <x v="2"/>
    <x v="0"/>
    <x v="4"/>
    <s v="5980000000109"/>
    <x v="3"/>
    <n v="208.86"/>
    <x v="3"/>
  </r>
  <r>
    <s v="123410110"/>
    <s v=""/>
    <s v="ST"/>
    <d v="2012-09-30T00:00:00"/>
    <x v="0"/>
    <n v="9"/>
    <x v="0"/>
    <s v="70"/>
    <s v="336"/>
    <n v="392.84"/>
    <s v="WBS DPRC/2012/C/DN1/5666274"/>
    <x v="546"/>
    <x v="544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392.84"/>
    <x v="3"/>
  </r>
  <r>
    <s v="123413016"/>
    <s v=""/>
    <s v="ST"/>
    <d v="2012-09-30T00:00:00"/>
    <x v="0"/>
    <n v="9"/>
    <x v="0"/>
    <s v="70"/>
    <s v="336"/>
    <n v="129.77000000000001"/>
    <s v="WBS DPRC/2012/C/DN1/5686562"/>
    <x v="547"/>
    <x v="545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129.77000000000001"/>
    <x v="3"/>
  </r>
  <r>
    <s v="123410098"/>
    <s v=""/>
    <s v="ST"/>
    <d v="2012-09-30T00:00:00"/>
    <x v="0"/>
    <n v="9"/>
    <x v="0"/>
    <s v="70"/>
    <s v="336"/>
    <n v="713.72"/>
    <s v="WBS DPRC/2012/C/DN2/5648704"/>
    <x v="548"/>
    <x v="546"/>
    <s v="N2"/>
    <s v="N2--New Revenue/Connection - Commercial"/>
    <s v="DUTH/2012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713.72"/>
    <x v="3"/>
  </r>
  <r>
    <s v="123413013"/>
    <s v=""/>
    <s v="ST"/>
    <d v="2012-09-30T00:00:00"/>
    <x v="0"/>
    <n v="9"/>
    <x v="0"/>
    <s v="70"/>
    <s v="336"/>
    <n v="519.07000000000005"/>
    <s v="WBS DPRC/2012/C/DN4/5685718"/>
    <x v="549"/>
    <x v="547"/>
    <s v="N4"/>
    <s v="N4--New Revenue/Connection - Irrigation"/>
    <s v="DUTH/2012/C/DN4"/>
    <s v="Utah - New Revenue - Irrigation"/>
    <s v="1132"/>
    <s v="RMP"/>
    <s v="D"/>
    <s v="UT"/>
    <s v="ORD 229715"/>
    <s v="RMP CWIP Writeoffs - Distrib UTAH"/>
    <x v="2"/>
    <x v="0"/>
    <x v="4"/>
    <s v="5980000000109"/>
    <x v="3"/>
    <n v="519.07000000000005"/>
    <x v="3"/>
  </r>
  <r>
    <s v="123400807"/>
    <s v=""/>
    <s v="ST"/>
    <d v="2012-09-30T00:00:00"/>
    <x v="0"/>
    <n v="9"/>
    <x v="0"/>
    <s v="70"/>
    <s v="336"/>
    <n v="390.63"/>
    <s v="WBS DPRN/2012/C/DN2/5643640"/>
    <x v="550"/>
    <x v="548"/>
    <s v="N2"/>
    <s v="N2--New Revenue/Connection - Commercial"/>
    <s v="DORE/2012/C/DN2"/>
    <s v="Oregon - New Revenue - Commercial"/>
    <s v="1118"/>
    <s v="PP"/>
    <s v="D"/>
    <s v="OR"/>
    <s v="ORD 229718"/>
    <s v="PP CWIP Writeoffs - Distrib OREGON"/>
    <x v="1"/>
    <x v="0"/>
    <x v="2"/>
    <s v="5980000000108"/>
    <x v="1"/>
    <n v="0"/>
    <x v="1"/>
  </r>
  <r>
    <s v="123427140"/>
    <s v=""/>
    <s v="ST"/>
    <d v="2012-09-30T00:00:00"/>
    <x v="0"/>
    <n v="9"/>
    <x v="0"/>
    <s v="70"/>
    <s v="336"/>
    <n v="245.28"/>
    <s v="WBS DRAW/2012/C/DN1/5676194"/>
    <x v="551"/>
    <x v="549"/>
    <s v="N1"/>
    <s v="N1--New Revenue/Connection -  Residential"/>
    <s v="DWYO/2012/C/DN1"/>
    <s v="Wyoming - New Revenue - Resident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427130"/>
    <s v=""/>
    <s v="ST"/>
    <d v="2012-09-30T00:00:00"/>
    <x v="0"/>
    <n v="9"/>
    <x v="0"/>
    <s v="70"/>
    <s v="336"/>
    <n v="490.56"/>
    <s v="WBS DRAW/2012/C/DN2/5634720"/>
    <x v="552"/>
    <x v="550"/>
    <s v="N2"/>
    <s v="N2--New Revenue/Connection - Commercial"/>
    <s v="DWYO/2012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413708"/>
    <s v=""/>
    <s v="ST"/>
    <d v="2012-09-30T00:00:00"/>
    <x v="0"/>
    <n v="9"/>
    <x v="0"/>
    <s v="75"/>
    <s v="336"/>
    <n v="-50.91"/>
    <s v="WBS DROS/2012/C/DM6/5616355"/>
    <x v="553"/>
    <x v="551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709"/>
    <s v=""/>
    <s v="ST"/>
    <d v="2012-09-30T00:00:00"/>
    <x v="0"/>
    <n v="9"/>
    <x v="0"/>
    <s v="75"/>
    <s v="336"/>
    <n v="-72.239999999999995"/>
    <s v="WBS DROS/2012/C/DM6/5620332"/>
    <x v="554"/>
    <x v="552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399361"/>
    <s v=""/>
    <s v="ST"/>
    <d v="2012-09-30T00:00:00"/>
    <x v="0"/>
    <n v="9"/>
    <x v="0"/>
    <s v="70"/>
    <s v="336"/>
    <n v="475.81"/>
    <s v="WBS DROS/2012/C/DM6/5631211"/>
    <x v="555"/>
    <x v="553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00758"/>
    <s v=""/>
    <s v="ST"/>
    <d v="2012-09-30T00:00:00"/>
    <x v="0"/>
    <n v="9"/>
    <x v="0"/>
    <s v="70"/>
    <s v="336"/>
    <n v="970.63"/>
    <s v="WBS DROS/2012/C/DM6/5631230"/>
    <x v="556"/>
    <x v="554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691"/>
    <s v=""/>
    <s v="ST"/>
    <d v="2012-09-30T00:00:00"/>
    <x v="0"/>
    <n v="9"/>
    <x v="0"/>
    <s v="75"/>
    <s v="336"/>
    <n v="-253.76"/>
    <s v="WBS DROS/2012/C/DM6/5631839"/>
    <x v="557"/>
    <x v="555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693"/>
    <s v=""/>
    <s v="ST"/>
    <d v="2012-09-30T00:00:00"/>
    <x v="0"/>
    <n v="9"/>
    <x v="0"/>
    <s v="75"/>
    <s v="336"/>
    <n v="-380.64"/>
    <s v="WBS DROS/2012/C/DM6/5631844"/>
    <x v="558"/>
    <x v="556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705"/>
    <s v=""/>
    <s v="ST"/>
    <d v="2012-09-30T00:00:00"/>
    <x v="0"/>
    <n v="9"/>
    <x v="0"/>
    <s v="75"/>
    <s v="336"/>
    <n v="-866.58"/>
    <s v="WBS DROS/2012/C/DM6/5633193"/>
    <x v="559"/>
    <x v="557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694"/>
    <s v=""/>
    <s v="ST"/>
    <d v="2012-09-30T00:00:00"/>
    <x v="0"/>
    <n v="9"/>
    <x v="0"/>
    <s v="75"/>
    <s v="336"/>
    <n v="-31.72"/>
    <s v="WBS DROS/2012/C/DM6/5651413"/>
    <x v="560"/>
    <x v="558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695"/>
    <s v=""/>
    <s v="ST"/>
    <d v="2012-09-30T00:00:00"/>
    <x v="0"/>
    <n v="9"/>
    <x v="0"/>
    <s v="75"/>
    <s v="336"/>
    <n v="-31.72"/>
    <s v="WBS DROS/2012/C/DM6/5651414"/>
    <x v="561"/>
    <x v="559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696"/>
    <s v=""/>
    <s v="ST"/>
    <d v="2012-09-30T00:00:00"/>
    <x v="0"/>
    <n v="9"/>
    <x v="0"/>
    <s v="75"/>
    <s v="336"/>
    <n v="-31.72"/>
    <s v="WBS DROS/2012/C/DM6/5651415"/>
    <x v="562"/>
    <x v="560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697"/>
    <s v=""/>
    <s v="ST"/>
    <d v="2012-09-30T00:00:00"/>
    <x v="0"/>
    <n v="9"/>
    <x v="0"/>
    <s v="75"/>
    <s v="336"/>
    <n v="-31.72"/>
    <s v="WBS DROS/2012/C/DM6/5651417"/>
    <x v="563"/>
    <x v="561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698"/>
    <s v=""/>
    <s v="ST"/>
    <d v="2012-09-30T00:00:00"/>
    <x v="0"/>
    <n v="9"/>
    <x v="0"/>
    <s v="75"/>
    <s v="336"/>
    <n v="-31.72"/>
    <s v="WBS DROS/2012/C/DM6/5651418"/>
    <x v="564"/>
    <x v="562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699"/>
    <s v=""/>
    <s v="ST"/>
    <d v="2012-09-30T00:00:00"/>
    <x v="0"/>
    <n v="9"/>
    <x v="0"/>
    <s v="75"/>
    <s v="336"/>
    <n v="-31.72"/>
    <s v="WBS DROS/2012/C/DM6/5651420"/>
    <x v="565"/>
    <x v="563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700"/>
    <s v=""/>
    <s v="ST"/>
    <d v="2012-09-30T00:00:00"/>
    <x v="0"/>
    <n v="9"/>
    <x v="0"/>
    <s v="75"/>
    <s v="336"/>
    <n v="-31.72"/>
    <s v="WBS DROS/2012/C/DM6/5651421"/>
    <x v="566"/>
    <x v="564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710"/>
    <s v=""/>
    <s v="ST"/>
    <d v="2012-09-30T00:00:00"/>
    <x v="0"/>
    <n v="9"/>
    <x v="0"/>
    <s v="75"/>
    <s v="336"/>
    <n v="-824.69"/>
    <s v="WBS DROS/2012/C/DM6/5652180"/>
    <x v="567"/>
    <x v="565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707"/>
    <s v=""/>
    <s v="ST"/>
    <d v="2012-09-30T00:00:00"/>
    <x v="0"/>
    <n v="9"/>
    <x v="0"/>
    <s v="75"/>
    <s v="336"/>
    <n v="-125.46"/>
    <s v="WBS DROS/2012/C/DM6/5677809"/>
    <x v="322"/>
    <x v="320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27245"/>
    <s v=""/>
    <s v="ST"/>
    <d v="2012-09-30T00:00:00"/>
    <x v="0"/>
    <n v="9"/>
    <x v="0"/>
    <s v="70"/>
    <s v="336"/>
    <n v="1654.01"/>
    <s v="WBS DROS/2012/C/DM9/5652078"/>
    <x v="568"/>
    <x v="566"/>
    <s v="M9"/>
    <s v="Mandated - Public Accommodations &amp; Other"/>
    <s v="DORE/2012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103"/>
    <s v=""/>
    <s v="ST"/>
    <d v="2012-09-30T00:00:00"/>
    <x v="0"/>
    <n v="9"/>
    <x v="0"/>
    <s v="70"/>
    <s v="336"/>
    <n v="62.17"/>
    <s v="WBS DROS/2012/C/DM9/5682522"/>
    <x v="569"/>
    <x v="567"/>
    <s v="M9"/>
    <s v="Mandated - Public Accommodations &amp; Other"/>
    <s v="DORE/2012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050"/>
    <s v=""/>
    <s v="ST"/>
    <d v="2012-09-30T00:00:00"/>
    <x v="0"/>
    <n v="9"/>
    <x v="0"/>
    <s v="70"/>
    <s v="336"/>
    <n v="310.83999999999997"/>
    <s v="WBS DROS/2012/C/DN1/5686690"/>
    <x v="570"/>
    <x v="568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13062"/>
    <s v=""/>
    <s v="ST"/>
    <d v="2012-09-30T00:00:00"/>
    <x v="0"/>
    <n v="9"/>
    <x v="0"/>
    <s v="70"/>
    <s v="336"/>
    <n v="186.51"/>
    <s v="WBS DROS/2012/C/DN2/5690019"/>
    <x v="571"/>
    <x v="569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27176"/>
    <s v=""/>
    <s v="ST"/>
    <d v="2012-09-30T00:00:00"/>
    <x v="0"/>
    <n v="9"/>
    <x v="0"/>
    <s v="70"/>
    <s v="336"/>
    <n v="459.54"/>
    <s v="WBS DSHE/2012/C/DM9/5695621"/>
    <x v="572"/>
    <x v="570"/>
    <s v="M9"/>
    <s v="Mandated - Public Accommodations &amp; Other"/>
    <s v="DIDA/2012/C/DM9"/>
    <s v="Idaho - Public Accomodations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399367"/>
    <s v=""/>
    <s v="ST"/>
    <d v="2012-09-30T00:00:00"/>
    <x v="0"/>
    <n v="9"/>
    <x v="0"/>
    <s v="70"/>
    <s v="336"/>
    <n v="495.07"/>
    <s v="WBS DSHE/2012/C/DN1/5653788"/>
    <x v="573"/>
    <x v="571"/>
    <s v="N1"/>
    <s v="N1--New Revenue/Connection -  Residential"/>
    <s v="DIDA/2012/C/DN1"/>
    <s v="Idaho - New Revenue - Resident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396533"/>
    <s v=""/>
    <s v="ST"/>
    <d v="2012-09-30T00:00:00"/>
    <x v="0"/>
    <n v="9"/>
    <x v="0"/>
    <s v="70"/>
    <s v="336"/>
    <n v="463.71"/>
    <s v="WBS DSHE/2012/C/DN1/5655585"/>
    <x v="574"/>
    <x v="572"/>
    <s v="N1"/>
    <s v="N1--New Revenue/Connection -  Residential"/>
    <s v="DIDA/2012/C/DN1"/>
    <s v="Idaho - New Revenue - Resident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427123"/>
    <s v=""/>
    <s v="ST"/>
    <d v="2012-09-30T00:00:00"/>
    <x v="0"/>
    <n v="9"/>
    <x v="0"/>
    <s v="70"/>
    <s v="336"/>
    <n v="1468.25"/>
    <s v="WBS DSHE/2012/C/DN2/5654393"/>
    <x v="575"/>
    <x v="573"/>
    <s v="N2"/>
    <s v="N2--New Revenue/Connection - Commercial"/>
    <s v="DIDA/2012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399400"/>
    <s v=""/>
    <s v="ST"/>
    <d v="2012-09-30T00:00:00"/>
    <x v="0"/>
    <n v="9"/>
    <x v="0"/>
    <s v="70"/>
    <s v="336"/>
    <n v="537.15"/>
    <s v="WBS DSMI/2011/C/DN1/5648909"/>
    <x v="576"/>
    <x v="574"/>
    <s v="N1"/>
    <s v="N1--New Revenue/Connection -  Residential"/>
    <s v="DUTH/2011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537.15"/>
    <x v="3"/>
  </r>
  <r>
    <s v="123399406"/>
    <s v=""/>
    <s v="ST"/>
    <d v="2012-09-30T00:00:00"/>
    <x v="0"/>
    <n v="9"/>
    <x v="0"/>
    <s v="70"/>
    <s v="336"/>
    <n v="1665.81"/>
    <s v="WBS DSMI/2012/C/DN1/5673781"/>
    <x v="577"/>
    <x v="575"/>
    <s v="N1"/>
    <s v="N1--New Revenue/Connection -  Residential"/>
    <s v="DUTH/2012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1665.81"/>
    <x v="3"/>
  </r>
  <r>
    <s v="123399394"/>
    <s v=""/>
    <s v="ST"/>
    <d v="2012-09-30T00:00:00"/>
    <x v="0"/>
    <n v="9"/>
    <x v="0"/>
    <s v="70"/>
    <s v="336"/>
    <n v="3152.9"/>
    <s v="WBS DSMI/2012/C/DN2/5646708"/>
    <x v="578"/>
    <x v="576"/>
    <s v="N2"/>
    <s v="N2--New Revenue/Connection - Commercial"/>
    <s v="DUTH/2012/C/DN2"/>
    <s v="Utah - New Revenue - Commercial"/>
    <s v="1138"/>
    <s v="RMP"/>
    <s v="D"/>
    <s v="UT"/>
    <s v="ORD 229715"/>
    <s v="RMP CWIP Writeoffs - Distrib UTAH"/>
    <x v="2"/>
    <x v="0"/>
    <x v="4"/>
    <s v="5980000000109"/>
    <x v="3"/>
    <n v="3152.9"/>
    <x v="3"/>
  </r>
  <r>
    <s v="123399282"/>
    <s v=""/>
    <s v="ST"/>
    <d v="2012-09-30T00:00:00"/>
    <x v="0"/>
    <n v="9"/>
    <x v="0"/>
    <s v="75"/>
    <s v="331"/>
    <n v="-387.46"/>
    <s v="WBS DSUN/2011/C/DM6/5591786"/>
    <x v="579"/>
    <x v="577"/>
    <s v="M6"/>
    <s v="Mandated - Joint Use"/>
    <s v="DWAS/2011/C/DM6"/>
    <s v="Washington - Mandated - Joint Use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430117"/>
    <s v=""/>
    <s v="ST"/>
    <d v="2012-09-30T00:00:00"/>
    <x v="0"/>
    <n v="9"/>
    <x v="0"/>
    <s v="70"/>
    <s v="331"/>
    <n v="2487.6"/>
    <s v="WBS DSUN/2011/C/DN2/5563243"/>
    <x v="580"/>
    <x v="578"/>
    <s v="N2"/>
    <s v="N2--New Revenue/Connection - Commercial"/>
    <s v="DWAS/2011/C/DN2"/>
    <s v="Washington - New Revenue - Commerc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396573"/>
    <s v=""/>
    <s v="ST"/>
    <d v="2012-09-30T00:00:00"/>
    <x v="0"/>
    <n v="9"/>
    <x v="0"/>
    <s v="70"/>
    <s v="331"/>
    <n v="3169.77"/>
    <s v="WBS DSUN/2012/C/DN1/5600645"/>
    <x v="581"/>
    <x v="579"/>
    <s v="N1"/>
    <s v="N1--New Revenue/Connection -  Residential"/>
    <s v="DWAS/2012/C/DN1"/>
    <s v="Washington - New Revenue - Resident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396575"/>
    <s v=""/>
    <s v="ST"/>
    <d v="2012-09-30T00:00:00"/>
    <x v="0"/>
    <n v="9"/>
    <x v="0"/>
    <s v="70"/>
    <s v="331"/>
    <n v="3210.7"/>
    <s v="WBS DSUN/2012/C/DN2/5589908"/>
    <x v="582"/>
    <x v="580"/>
    <s v="N2"/>
    <s v="N2--New Revenue/Connection - Commercial"/>
    <s v="DWAS/2012/C/DN2"/>
    <s v="Washington - New Revenue - Commerc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396585"/>
    <s v=""/>
    <s v="ST"/>
    <d v="2012-09-30T00:00:00"/>
    <x v="0"/>
    <n v="9"/>
    <x v="0"/>
    <s v="70"/>
    <s v="336"/>
    <n v="195.32"/>
    <s v="WBS DTOO/2012/C/DM9/5661297"/>
    <x v="583"/>
    <x v="581"/>
    <s v="M9"/>
    <s v="Mandated - Public Accommodations &amp; Other"/>
    <s v="DUTH/2012/C/DM9"/>
    <s v="Utah - Public Accomodations"/>
    <s v="1136"/>
    <s v="RMP"/>
    <s v="D"/>
    <s v="UT"/>
    <s v="ORD 229715"/>
    <s v="RMP CWIP Writeoffs - Distrib UTAH"/>
    <x v="2"/>
    <x v="0"/>
    <x v="4"/>
    <s v="5980000000109"/>
    <x v="3"/>
    <n v="195.32"/>
    <x v="3"/>
  </r>
  <r>
    <s v="123400798"/>
    <s v=""/>
    <s v="ST"/>
    <d v="2012-09-30T00:00:00"/>
    <x v="0"/>
    <n v="9"/>
    <x v="0"/>
    <s v="70"/>
    <s v="336"/>
    <n v="236.37"/>
    <s v="WBS DTOO/2012/C/DM9/5696052"/>
    <x v="584"/>
    <x v="582"/>
    <s v="M9"/>
    <s v="Mandated - Public Accommodations &amp; Other"/>
    <s v="DUTH/2012/C/DM9"/>
    <s v="Utah - Public Accomodations"/>
    <s v="1136"/>
    <s v="RMP"/>
    <s v="D"/>
    <s v="UT"/>
    <s v="ORD 229715"/>
    <s v="RMP CWIP Writeoffs - Distrib UTAH"/>
    <x v="2"/>
    <x v="0"/>
    <x v="4"/>
    <s v="5980000000109"/>
    <x v="3"/>
    <n v="236.37"/>
    <x v="3"/>
  </r>
  <r>
    <s v="123427126"/>
    <s v=""/>
    <s v="ST"/>
    <d v="2012-09-30T00:00:00"/>
    <x v="0"/>
    <n v="9"/>
    <x v="0"/>
    <s v="70"/>
    <s v="336"/>
    <n v="651.05999999999995"/>
    <s v="WBS DTOO/2012/C/DN1/5655167"/>
    <x v="585"/>
    <x v="583"/>
    <s v="N1"/>
    <s v="N1--New Revenue/Connection -  Residential"/>
    <s v="DUTH/2012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651.05999999999995"/>
    <x v="3"/>
  </r>
  <r>
    <s v="123413043"/>
    <s v=""/>
    <s v="ST"/>
    <d v="2012-09-30T00:00:00"/>
    <x v="0"/>
    <n v="9"/>
    <x v="0"/>
    <s v="70"/>
    <s v="336"/>
    <n v="238.52"/>
    <s v="WBS DTOO/2012/C/DN2/5667535"/>
    <x v="586"/>
    <x v="584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238.52"/>
    <x v="3"/>
  </r>
  <r>
    <s v="123400852"/>
    <s v=""/>
    <s v="ST"/>
    <d v="2012-09-30T00:00:00"/>
    <x v="0"/>
    <n v="9"/>
    <x v="0"/>
    <s v="70"/>
    <s v="336"/>
    <n v="614.11"/>
    <s v="WBS DTOO/2012/C/DN4/5663619"/>
    <x v="587"/>
    <x v="585"/>
    <s v="N4"/>
    <s v="N4--New Revenue/Connection - Irrigation"/>
    <s v="DUTH/2012/C/DN4"/>
    <s v="Utah - New Revenue - Irrigation"/>
    <s v="1136"/>
    <s v="RMP"/>
    <s v="D"/>
    <s v="UT"/>
    <s v="ORD 229715"/>
    <s v="RMP CWIP Writeoffs - Distrib UTAH"/>
    <x v="2"/>
    <x v="0"/>
    <x v="4"/>
    <s v="5980000000109"/>
    <x v="3"/>
    <n v="614.11"/>
    <x v="3"/>
  </r>
  <r>
    <s v="123400732"/>
    <s v=""/>
    <s v="ST"/>
    <d v="2012-09-30T00:00:00"/>
    <x v="0"/>
    <n v="9"/>
    <x v="0"/>
    <s v="70"/>
    <s v="336"/>
    <n v="813.82"/>
    <s v="WBS DTOO/2012/D/DNY/5649105"/>
    <x v="588"/>
    <x v="586"/>
    <s v="NY"/>
    <s v="Temporary Line Extension &lt; 1 Year"/>
    <s v="DUTH/2012/D/DNY"/>
    <s v="Utah-Temp Line Extension &lt; 1Yr"/>
    <s v="1135"/>
    <s v="RMP"/>
    <s v="D"/>
    <s v="UT"/>
    <s v="ORD 229715"/>
    <s v="RMP CWIP Writeoffs - Distrib UTAH"/>
    <x v="2"/>
    <x v="0"/>
    <x v="4"/>
    <s v="5980000000109"/>
    <x v="3"/>
    <n v="813.82"/>
    <x v="3"/>
  </r>
  <r>
    <s v="123400771"/>
    <s v=""/>
    <s v="ST"/>
    <d v="2012-09-30T00:00:00"/>
    <x v="0"/>
    <n v="9"/>
    <x v="0"/>
    <s v="70"/>
    <s v="331"/>
    <n v="1092.93"/>
    <s v="WBS DWAL/2011/C/DN1/5569951"/>
    <x v="589"/>
    <x v="587"/>
    <s v="N1"/>
    <s v="N1--New Revenue/Connection -  Residential"/>
    <s v="DWAS/2011/C/DN1"/>
    <s v="Washington - New Revenue - Resident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414913"/>
    <s v=""/>
    <s v="ST"/>
    <d v="2012-09-30T00:00:00"/>
    <x v="0"/>
    <n v="9"/>
    <x v="0"/>
    <s v="75"/>
    <s v="336"/>
    <n v="-1627.63"/>
    <s v="WBS DWAL/2012/C/DM6/5624050"/>
    <x v="590"/>
    <x v="588"/>
    <s v="M6"/>
    <s v="Mandated - Joint Use"/>
    <s v="DWAS/2012/C/DM6"/>
    <s v="Washington - Mandated - Joint Use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376825"/>
    <s v=""/>
    <s v="ST"/>
    <d v="2012-08-31T00:00:00"/>
    <x v="0"/>
    <n v="9"/>
    <x v="0"/>
    <s v="75"/>
    <s v="336"/>
    <n v="-2.6"/>
    <s v="WBS DWAL/2012/C/DM9/5660649"/>
    <x v="352"/>
    <x v="350"/>
    <s v="M9"/>
    <s v="Mandated - Public Accommodations &amp; Other"/>
    <s v="DWAS/2012/C/DM9"/>
    <s v="Washington - Public Accomod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400801"/>
    <s v=""/>
    <s v="ST"/>
    <d v="2012-09-30T00:00:00"/>
    <x v="0"/>
    <n v="9"/>
    <x v="0"/>
    <s v="70"/>
    <s v="336"/>
    <n v="458.3"/>
    <s v="WBS DWAL/2012/C/DN2/5587194"/>
    <x v="591"/>
    <x v="589"/>
    <s v="N2"/>
    <s v="N2--New Revenue/Connection - Commercial"/>
    <s v="DWAS/2012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427222"/>
    <s v=""/>
    <s v="ST"/>
    <d v="2012-09-30T00:00:00"/>
    <x v="0"/>
    <n v="9"/>
    <x v="0"/>
    <s v="70"/>
    <s v="336"/>
    <n v="118.27"/>
    <s v="WBS DWAL/2012/C/DRC/5701663"/>
    <x v="592"/>
    <x v="590"/>
    <s v="RC"/>
    <s v="Replace - Overhead Distribution Lines - Poles"/>
    <s v="DWAS/2012/C/DRC"/>
    <s v="Wash. - Replace OH Dist Lines - Pole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399284"/>
    <s v=""/>
    <s v="ST"/>
    <d v="2012-09-30T00:00:00"/>
    <x v="0"/>
    <n v="9"/>
    <x v="0"/>
    <s v="75"/>
    <s v="331"/>
    <n v="-1154.8800000000001"/>
    <s v="WBS DWOR/2011/C/DM6/5575992"/>
    <x v="593"/>
    <x v="591"/>
    <s v="M6"/>
    <s v="Mandated - Joint Use"/>
    <s v="DWYO/2011/C/DM6"/>
    <s v="Wyoming - Mandated - Joint Use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400795"/>
    <s v=""/>
    <s v="ST"/>
    <d v="2012-09-30T00:00:00"/>
    <x v="0"/>
    <n v="9"/>
    <x v="0"/>
    <s v="70"/>
    <s v="336"/>
    <n v="210.94"/>
    <s v="WBS DWOR/2012/C/DM9/5695099"/>
    <x v="594"/>
    <x v="592"/>
    <s v="M9"/>
    <s v="Mandated - Public Accommodations &amp; Other"/>
    <s v="DWYO/2012/C/DM9"/>
    <s v="Wyoming - Public Accomodations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400721"/>
    <s v=""/>
    <s v="ST"/>
    <d v="2012-09-30T00:00:00"/>
    <x v="0"/>
    <n v="9"/>
    <x v="0"/>
    <s v="70"/>
    <s v="336"/>
    <n v="3829.12"/>
    <s v="WBS DWOR/2012/C/DN1/5512220"/>
    <x v="595"/>
    <x v="593"/>
    <s v="N1"/>
    <s v="N1--New Revenue/Connection -  Residential"/>
    <s v="DWYO/2012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400735"/>
    <s v=""/>
    <s v="ST"/>
    <d v="2012-09-30T00:00:00"/>
    <x v="0"/>
    <n v="9"/>
    <x v="0"/>
    <s v="70"/>
    <s v="336"/>
    <n v="957.28"/>
    <s v="WBS DWOR/2012/C/DN1/5653824"/>
    <x v="596"/>
    <x v="594"/>
    <s v="N1"/>
    <s v="N1--New Revenue/Connection -  Residential"/>
    <s v="DWYO/2012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410083"/>
    <s v=""/>
    <s v="ST"/>
    <d v="2012-09-30T00:00:00"/>
    <x v="0"/>
    <n v="9"/>
    <x v="0"/>
    <s v="70"/>
    <s v="336"/>
    <n v="367.92"/>
    <s v="WBS DWOR/2012/C/DN3/5623838"/>
    <x v="597"/>
    <x v="595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400738"/>
    <s v=""/>
    <s v="ST"/>
    <d v="2012-09-30T00:00:00"/>
    <x v="0"/>
    <n v="9"/>
    <x v="0"/>
    <s v="70"/>
    <s v="336"/>
    <n v="650.22"/>
    <s v="WBS DWOR/2012/C/DN4/5660827"/>
    <x v="598"/>
    <x v="596"/>
    <s v="N4"/>
    <s v="N4--New Revenue/Connection - Irrigation"/>
    <s v="DWYO/2012/C/DN4"/>
    <s v="Wyoming - New Revenue - Irrigation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401304"/>
    <s v=""/>
    <s v="ST"/>
    <d v="2012-09-30T00:00:00"/>
    <x v="0"/>
    <n v="9"/>
    <x v="0"/>
    <s v="70"/>
    <s v="336"/>
    <n v="263.02"/>
    <s v="WBS DWYO/2011/C/005/10043209"/>
    <x v="599"/>
    <x v="597"/>
    <s v="NO"/>
    <s v="New Revenue/System Reinforcement - Other Gener"/>
    <s v="DWYO/2011/C/005"/>
    <s v="Q0365 QF BLM Rawlins Wind Gen Interconn"/>
    <s v="1155"/>
    <s v="RMP"/>
    <s v="D"/>
    <s v="WY"/>
    <s v="ORD 229737"/>
    <s v="PP CWIP Writeoffs - Transmission"/>
    <x v="0"/>
    <x v="1"/>
    <x v="3"/>
    <s v="5730000000001"/>
    <x v="2"/>
    <n v="112.12099979433091"/>
    <x v="2"/>
  </r>
  <r>
    <s v="123399276"/>
    <s v=""/>
    <s v="ST"/>
    <d v="2012-09-30T00:00:00"/>
    <x v="0"/>
    <n v="9"/>
    <x v="0"/>
    <s v="75"/>
    <s v="336"/>
    <n v="-138.94999999999999"/>
    <s v="WBS DYAK/2012/C/DM6/5618227"/>
    <x v="600"/>
    <x v="598"/>
    <s v="M6"/>
    <s v="Mandated - Joint Use"/>
    <s v="DWAS/2012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99275"/>
    <s v=""/>
    <s v="ST"/>
    <d v="2012-09-30T00:00:00"/>
    <x v="0"/>
    <n v="9"/>
    <x v="0"/>
    <s v="75"/>
    <s v="336"/>
    <n v="-260.42"/>
    <s v="WBS DYAK/2012/C/DM6/5624798"/>
    <x v="601"/>
    <x v="599"/>
    <s v="M6"/>
    <s v="Mandated - Joint Use"/>
    <s v="DWAS/2012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427161"/>
    <s v=""/>
    <s v="ST"/>
    <d v="2012-09-30T00:00:00"/>
    <x v="0"/>
    <n v="9"/>
    <x v="0"/>
    <s v="70"/>
    <s v="336"/>
    <n v="162.4"/>
    <s v="WBS DYAK/2012/C/DN1/5656913"/>
    <x v="602"/>
    <x v="600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96577"/>
    <s v=""/>
    <s v="ST"/>
    <d v="2012-09-30T00:00:00"/>
    <x v="0"/>
    <n v="9"/>
    <x v="0"/>
    <s v="70"/>
    <s v="331"/>
    <n v="1225.82"/>
    <s v="WBS DYAK/2012/C/DN2/5588675"/>
    <x v="603"/>
    <x v="601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396571"/>
    <s v=""/>
    <s v="ST"/>
    <d v="2012-09-30T00:00:00"/>
    <x v="0"/>
    <n v="9"/>
    <x v="0"/>
    <s v="70"/>
    <s v="331"/>
    <n v="491.15"/>
    <s v="WBS DYAK/2012/C/DN2/5603956"/>
    <x v="604"/>
    <x v="602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427455"/>
    <s v=""/>
    <s v="ST"/>
    <d v="2012-09-30T00:00:00"/>
    <x v="0"/>
    <n v="9"/>
    <x v="0"/>
    <s v="70"/>
    <s v="336"/>
    <n v="15.84"/>
    <s v="WBS DZME/2012/C/DR2/10046795"/>
    <x v="605"/>
    <x v="603"/>
    <s v="R2"/>
    <s v="Replace - Substation - Meters and Relays"/>
    <s v="DORE/2012/C/DR2"/>
    <s v="Oregon - Replace - Subst Meters &amp; Relays"/>
    <s v="1298"/>
    <s v="PP"/>
    <s v="D"/>
    <s v="OR"/>
    <s v="ORD 229718"/>
    <s v="PP CWIP Writeoffs - Distrib OREGON"/>
    <x v="1"/>
    <x v="0"/>
    <x v="2"/>
    <s v="5980000000108"/>
    <x v="1"/>
    <n v="0"/>
    <x v="1"/>
  </r>
  <r>
    <s v="123427469"/>
    <s v=""/>
    <s v="ST"/>
    <d v="2012-09-30T00:00:00"/>
    <x v="0"/>
    <n v="9"/>
    <x v="0"/>
    <s v="75"/>
    <s v="336"/>
    <n v="-15.84"/>
    <s v="WBS DZME/2012/C/DR2/10046795"/>
    <x v="605"/>
    <x v="603"/>
    <s v="R2"/>
    <s v="Replace - Substation - Meters and Relays"/>
    <s v="DORE/2012/C/DR2"/>
    <s v="Oregon - Replace - Subst Meters &amp; Relays"/>
    <s v="1298"/>
    <s v="PP"/>
    <s v="D"/>
    <s v="OR"/>
    <s v="ORD 229718"/>
    <s v="PP CWIP Writeoffs - Distrib OREGON"/>
    <x v="1"/>
    <x v="0"/>
    <x v="2"/>
    <s v="5980000000108"/>
    <x v="1"/>
    <n v="0"/>
    <x v="1"/>
  </r>
  <r>
    <s v="123427477"/>
    <s v=""/>
    <s v="ST"/>
    <d v="2012-09-30T00:00:00"/>
    <x v="0"/>
    <n v="9"/>
    <x v="0"/>
    <s v="70"/>
    <s v="336"/>
    <n v="16.55"/>
    <s v="WBS DZME/2012/C/DR2/10046795"/>
    <x v="605"/>
    <x v="603"/>
    <s v="R2"/>
    <s v="Replace - Substation - Meters and Relays"/>
    <s v="DORE/2012/C/DR2"/>
    <s v="Oregon - Replace - Subst Meters &amp; Relays"/>
    <s v="1298"/>
    <s v="PP"/>
    <s v="D"/>
    <s v="OR"/>
    <s v="ORD 229718"/>
    <s v="PP CWIP Writeoffs - Distrib OREGON"/>
    <x v="1"/>
    <x v="0"/>
    <x v="2"/>
    <s v="5980000000108"/>
    <x v="1"/>
    <n v="0"/>
    <x v="1"/>
  </r>
  <r>
    <s v="123400804"/>
    <s v=""/>
    <s v="ST"/>
    <d v="2012-09-30T00:00:00"/>
    <x v="0"/>
    <n v="9"/>
    <x v="0"/>
    <s v="70"/>
    <s v="336"/>
    <n v="507.5"/>
    <s v="WBS TALB/2012/C/TM9/5634132"/>
    <x v="606"/>
    <x v="604"/>
    <s v="M9"/>
    <s v="Mandated - Public Accommodations &amp; Other"/>
    <s v="TORE/2012/C/TM9"/>
    <s v="Oregon - Mand-Trans Public Acc"/>
    <s v="1106"/>
    <s v="PP"/>
    <s v="T"/>
    <s v="OR"/>
    <s v="ORD 229737"/>
    <s v="PP CWIP Writeoffs - Transmission"/>
    <x v="0"/>
    <x v="1"/>
    <x v="3"/>
    <s v="5730000000001"/>
    <x v="2"/>
    <n v="216.33870958719086"/>
    <x v="2"/>
  </r>
  <r>
    <s v="123399352"/>
    <s v=""/>
    <s v="ST"/>
    <d v="2012-09-30T00:00:00"/>
    <x v="0"/>
    <n v="9"/>
    <x v="0"/>
    <s v="70"/>
    <s v="331"/>
    <n v="1030.94"/>
    <s v="WBS TBEN/2011/C/004/5591942"/>
    <x v="607"/>
    <x v="605"/>
    <s v="RE"/>
    <s v="Replace - Overhead Transmission Lines - Poles"/>
    <s v="TBEN/2011/C/004"/>
    <s v="Bend Redmond Pilot Butte 69kV Pole Repl"/>
    <s v="1116"/>
    <s v="PP"/>
    <s v="T"/>
    <s v="OR"/>
    <s v="ORD 229737"/>
    <s v="PP CWIP Writeoffs - Transmission"/>
    <x v="0"/>
    <x v="1"/>
    <x v="3"/>
    <s v="5730000000001"/>
    <x v="2"/>
    <n v="439.47237292969174"/>
    <x v="2"/>
  </r>
  <r>
    <s v="123399355"/>
    <s v=""/>
    <s v="ST"/>
    <d v="2012-09-30T00:00:00"/>
    <x v="0"/>
    <n v="9"/>
    <x v="0"/>
    <s v="70"/>
    <s v="331"/>
    <n v="387.46"/>
    <s v="WBS TBEN/2011/C/004/5592988"/>
    <x v="608"/>
    <x v="606"/>
    <s v="RE"/>
    <s v="Replace - Overhead Transmission Lines - Poles"/>
    <s v="TBEN/2011/C/004"/>
    <s v="Bend Redmond Pilot Butte 69kV Pole Repl"/>
    <s v="1116"/>
    <s v="PP"/>
    <s v="T"/>
    <s v="OR"/>
    <s v="ORD 229737"/>
    <s v="PP CWIP Writeoffs - Transmission"/>
    <x v="0"/>
    <x v="1"/>
    <x v="3"/>
    <s v="5730000000001"/>
    <x v="2"/>
    <n v="165.16767766828173"/>
    <x v="2"/>
  </r>
  <r>
    <s v="123399358"/>
    <s v=""/>
    <s v="ST"/>
    <d v="2012-09-30T00:00:00"/>
    <x v="0"/>
    <n v="9"/>
    <x v="0"/>
    <s v="70"/>
    <s v="331"/>
    <n v="1033.24"/>
    <s v="WBS TBEN/2011/C/004/5593022"/>
    <x v="609"/>
    <x v="607"/>
    <s v="RE"/>
    <s v="Replace - Overhead Transmission Lines - Poles"/>
    <s v="TBEN/2011/C/004"/>
    <s v="Bend Redmond Pilot Butte 69kV Pole Repl"/>
    <s v="1116"/>
    <s v="PP"/>
    <s v="T"/>
    <s v="OR"/>
    <s v="ORD 229737"/>
    <s v="PP CWIP Writeoffs - Transmission"/>
    <x v="0"/>
    <x v="1"/>
    <x v="3"/>
    <s v="5730000000001"/>
    <x v="2"/>
    <n v="440.45282422437259"/>
    <x v="2"/>
  </r>
  <r>
    <s v="123396589"/>
    <s v=""/>
    <s v="ST"/>
    <d v="2012-09-30T00:00:00"/>
    <x v="0"/>
    <n v="9"/>
    <x v="0"/>
    <s v="70"/>
    <s v="331"/>
    <n v="1065.1600000000001"/>
    <s v="WBS TBEN/2011/C/005/5607587"/>
    <x v="610"/>
    <x v="608"/>
    <s v="RE"/>
    <s v="Replace - Overhead Transmission Lines - Poles"/>
    <s v="TBEN/2011/C/005"/>
    <s v="Bend-Overpass 69kV transmission Pole Rep"/>
    <s v="1116"/>
    <s v="PP"/>
    <s v="T"/>
    <s v="OR"/>
    <s v="ORD 229737"/>
    <s v="PP CWIP Writeoffs - Transmission"/>
    <x v="0"/>
    <x v="1"/>
    <x v="3"/>
    <s v="5730000000001"/>
    <x v="2"/>
    <n v="454.05978306185665"/>
    <x v="2"/>
  </r>
  <r>
    <s v="123396589"/>
    <s v=""/>
    <s v="ST"/>
    <d v="2012-09-30T00:00:00"/>
    <x v="0"/>
    <n v="9"/>
    <x v="0"/>
    <s v="70"/>
    <s v="336"/>
    <n v="29.23"/>
    <s v="WBS TBEN/2011/C/005/5607587"/>
    <x v="610"/>
    <x v="608"/>
    <s v="RE"/>
    <s v="Replace - Overhead Transmission Lines - Poles"/>
    <s v="TBEN/2011/C/005"/>
    <s v="Bend-Overpass 69kV transmission Pole Rep"/>
    <s v="1116"/>
    <s v="PP"/>
    <s v="T"/>
    <s v="OR"/>
    <s v="ORD 229737"/>
    <s v="PP CWIP Writeoffs - Transmission"/>
    <x v="0"/>
    <x v="1"/>
    <x v="3"/>
    <s v="5730000000001"/>
    <x v="2"/>
    <n v="12.460257105878993"/>
    <x v="2"/>
  </r>
  <r>
    <s v="123396583"/>
    <s v=""/>
    <s v="ST"/>
    <d v="2012-09-30T00:00:00"/>
    <x v="0"/>
    <n v="9"/>
    <x v="0"/>
    <s v="70"/>
    <s v="336"/>
    <n v="2736.3"/>
    <s v="WBS TMET/2012/C/003/5619144"/>
    <x v="611"/>
    <x v="609"/>
    <s v="M1"/>
    <s v="Mandated - Road Relocations"/>
    <s v="TMET/2012/C/003"/>
    <s v="GADSBY-SO.EAST #2 46KV LINE/ACC.SLC CORP"/>
    <s v="1135"/>
    <s v="RMP"/>
    <s v="T"/>
    <s v="UT"/>
    <s v="ORD 229738"/>
    <s v="RMP CWIP Writeoffs -Transmission"/>
    <x v="0"/>
    <x v="1"/>
    <x v="3"/>
    <s v="5730000000001"/>
    <x v="2"/>
    <n v="1166.4386424501092"/>
    <x v="2"/>
  </r>
  <r>
    <s v="123396581"/>
    <s v=""/>
    <s v="ST"/>
    <d v="2012-09-30T00:00:00"/>
    <x v="0"/>
    <n v="9"/>
    <x v="0"/>
    <s v="70"/>
    <s v="336"/>
    <n v="5016.54"/>
    <s v="WBS TMET/2012/C/003/5627744"/>
    <x v="612"/>
    <x v="610"/>
    <s v="M1"/>
    <s v="Mandated - Road Relocations"/>
    <s v="TMET/2012/C/003"/>
    <s v="GADSBY-SO.EAST #2 46KV LINE/ACC.SLC CORP"/>
    <s v="1135"/>
    <s v="RMP"/>
    <s v="T"/>
    <s v="UT"/>
    <s v="ORD 229738"/>
    <s v="RMP CWIP Writeoffs -Transmission"/>
    <x v="0"/>
    <x v="1"/>
    <x v="3"/>
    <s v="5730000000001"/>
    <x v="2"/>
    <n v="2138.4665816601505"/>
    <x v="2"/>
  </r>
  <r>
    <s v="123408413"/>
    <s v=""/>
    <s v="ST"/>
    <d v="2012-09-30T00:00:00"/>
    <x v="0"/>
    <n v="9"/>
    <x v="0"/>
    <s v="70"/>
    <s v="331"/>
    <n v="2942.64"/>
    <s v="WBS TPRC/2009/C/003/10041824"/>
    <x v="613"/>
    <x v="611"/>
    <s v="N9"/>
    <s v="New Revenue/System Reinforcement - Subtransmis"/>
    <s v="TPRC/2009/C/003"/>
    <s v="Carbon County System Reinforcement"/>
    <s v="1376"/>
    <s v="RMP"/>
    <s v="T"/>
    <s v="UT"/>
    <s v="ORD 229738"/>
    <s v="RMP CWIP Writeoffs -Transmission"/>
    <x v="0"/>
    <x v="1"/>
    <x v="3"/>
    <s v="5730000000001"/>
    <x v="2"/>
    <n v="1254.3979120781307"/>
    <x v="2"/>
  </r>
  <r>
    <s v="123408413"/>
    <s v=""/>
    <s v="ST"/>
    <d v="2012-09-30T00:00:00"/>
    <x v="0"/>
    <n v="9"/>
    <x v="0"/>
    <s v="70"/>
    <s v="336"/>
    <n v="14661.62"/>
    <s v="WBS TPRC/2009/C/003/10041824"/>
    <x v="613"/>
    <x v="611"/>
    <s v="N9"/>
    <s v="New Revenue/System Reinforcement - Subtransmis"/>
    <s v="TPRC/2009/C/003"/>
    <s v="Carbon County System Reinforcement"/>
    <s v="1376"/>
    <s v="RMP"/>
    <s v="T"/>
    <s v="UT"/>
    <s v="ORD 229738"/>
    <s v="RMP CWIP Writeoffs -Transmission"/>
    <x v="0"/>
    <x v="1"/>
    <x v="3"/>
    <s v="5730000000001"/>
    <x v="2"/>
    <n v="6250.001874399507"/>
    <x v="2"/>
  </r>
  <r>
    <s v="123429660"/>
    <s v=""/>
    <s v="ST"/>
    <d v="2012-09-30T00:00:00"/>
    <x v="0"/>
    <n v="9"/>
    <x v="0"/>
    <s v="70"/>
    <s v="331"/>
    <n v="10303.469999999999"/>
    <s v="WBS TPRC/2009/C/003/10045029"/>
    <x v="614"/>
    <x v="612"/>
    <s v="N9"/>
    <s v="New Revenue/System Reinforcement - Subtransmis"/>
    <s v="TPRC/2009/C/003"/>
    <s v="Carbon County System Reinforcement"/>
    <s v="1376"/>
    <s v="RMP"/>
    <s v="T"/>
    <s v="UT"/>
    <s v="ORD 229738"/>
    <s v="RMP CWIP Writeoffs -Transmission"/>
    <x v="0"/>
    <x v="1"/>
    <x v="3"/>
    <s v="5730000000001"/>
    <x v="2"/>
    <n v="4392.1958700893265"/>
    <x v="2"/>
  </r>
  <r>
    <s v="123429660"/>
    <s v=""/>
    <s v="ST"/>
    <d v="2012-09-30T00:00:00"/>
    <x v="0"/>
    <n v="9"/>
    <x v="0"/>
    <s v="70"/>
    <s v="336"/>
    <n v="23661.57"/>
    <s v="WBS TPRC/2009/C/003/10045029"/>
    <x v="614"/>
    <x v="612"/>
    <s v="N9"/>
    <s v="New Revenue/System Reinforcement - Subtransmis"/>
    <s v="TPRC/2009/C/003"/>
    <s v="Carbon County System Reinforcement"/>
    <s v="1376"/>
    <s v="RMP"/>
    <s v="T"/>
    <s v="UT"/>
    <s v="ORD 229738"/>
    <s v="RMP CWIP Writeoffs -Transmission"/>
    <x v="0"/>
    <x v="1"/>
    <x v="3"/>
    <s v="5730000000001"/>
    <x v="2"/>
    <n v="10086.529104644311"/>
    <x v="2"/>
  </r>
  <r>
    <s v="123396518"/>
    <s v=""/>
    <s v="ST"/>
    <d v="2012-09-30T00:00:00"/>
    <x v="0"/>
    <n v="9"/>
    <x v="0"/>
    <s v="75"/>
    <s v="336"/>
    <n v="-42.26"/>
    <s v="WBS TREX/2008/C/001/10045549"/>
    <x v="615"/>
    <x v="613"/>
    <s v="N3"/>
    <s v="N3--New Revenue/Connection - Industrial"/>
    <s v="TREX/2008/C/001"/>
    <s v="Goshen Bonneville 161kv Svc Areva USA"/>
    <s v="1376"/>
    <s v="RMP"/>
    <s v="T"/>
    <s v="ID"/>
    <s v="ORD 229738"/>
    <s v="RMP CWIP Writeoffs -Transmission"/>
    <x v="0"/>
    <x v="1"/>
    <x v="3"/>
    <s v="5730000000001"/>
    <x v="2"/>
    <n v="-18.014726831831894"/>
    <x v="2"/>
  </r>
  <r>
    <s v="123404349"/>
    <s v=""/>
    <s v="ST"/>
    <d v="2012-09-30T00:00:00"/>
    <x v="0"/>
    <n v="9"/>
    <x v="0"/>
    <s v="75"/>
    <s v="336"/>
    <n v="-2957.74"/>
    <s v="WBS TREX/2008/C/001/10045549"/>
    <x v="615"/>
    <x v="613"/>
    <s v="N3"/>
    <s v="N3--New Revenue/Connection - Industrial"/>
    <s v="TREX/2008/C/001"/>
    <s v="Goshen Bonneville 161kv Svc Areva USA"/>
    <s v="1376"/>
    <s v="RMP"/>
    <s v="T"/>
    <s v="ID"/>
    <s v="ORD 229738"/>
    <s v="RMP CWIP Writeoffs -Transmission"/>
    <x v="0"/>
    <x v="1"/>
    <x v="3"/>
    <s v="5730000000001"/>
    <x v="2"/>
    <n v="-1260.8347879692963"/>
    <x v="2"/>
  </r>
  <r>
    <s v="123426911"/>
    <s v=""/>
    <s v="ST"/>
    <d v="2012-09-30T00:00:00"/>
    <x v="0"/>
    <n v="9"/>
    <x v="0"/>
    <s v="75"/>
    <s v="331"/>
    <n v="-2557.14"/>
    <s v="WBS TREX/2008/C/001/WSIDECOM"/>
    <x v="616"/>
    <x v="614"/>
    <s v="N3"/>
    <s v="N3--New Revenue/Connection - Industrial"/>
    <s v="TREX/2008/C/001"/>
    <s v="Goshen Bonneville 161kv Svc Areva USA"/>
    <s v="1376"/>
    <s v="RMP"/>
    <s v="G"/>
    <s v="ID"/>
    <s v="ORD 229689"/>
    <s v="RMP CWIP Writeoffs - General Plant"/>
    <x v="0"/>
    <x v="4"/>
    <x v="3"/>
    <s v="9350000000001"/>
    <x v="8"/>
    <n v="-1086.024646815375"/>
    <x v="4"/>
  </r>
  <r>
    <s v="123430035"/>
    <s v=""/>
    <s v="ST"/>
    <d v="2012-09-30T00:00:00"/>
    <x v="0"/>
    <n v="9"/>
    <x v="0"/>
    <s v="70"/>
    <s v="331"/>
    <n v="484.36"/>
    <s v="WBS TWYO/2011/C/002/10043683"/>
    <x v="617"/>
    <x v="615"/>
    <s v="NO"/>
    <s v="New Revenue/System Reinforcement - Other Gener"/>
    <s v="TWYO/2011/C/002"/>
    <s v="Platte-Standpipe Trans Ln 4C/4B Improve"/>
    <s v="1192"/>
    <s v="PP"/>
    <s v="T"/>
    <s v="WY"/>
    <s v="ORD 229737"/>
    <s v="PP CWIP Writeoffs - Transmission"/>
    <x v="0"/>
    <x v="1"/>
    <x v="3"/>
    <s v="5730000000001"/>
    <x v="2"/>
    <n v="206.47451699635818"/>
    <x v="2"/>
  </r>
  <r>
    <s v="123430035"/>
    <s v=""/>
    <s v="ST"/>
    <d v="2012-09-30T00:00:00"/>
    <x v="0"/>
    <n v="9"/>
    <x v="0"/>
    <s v="70"/>
    <s v="336"/>
    <n v="76069.350000000006"/>
    <s v="WBS TWYO/2011/C/002/10043683"/>
    <x v="617"/>
    <x v="615"/>
    <s v="NO"/>
    <s v="New Revenue/System Reinforcement - Other Gener"/>
    <s v="TWYO/2011/C/002"/>
    <s v="Platte-Standpipe Trans Ln 4C/4B Improve"/>
    <s v="1192"/>
    <s v="PP"/>
    <s v="T"/>
    <s v="WY"/>
    <s v="ORD 229737"/>
    <s v="PP CWIP Writeoffs - Transmission"/>
    <x v="0"/>
    <x v="1"/>
    <x v="3"/>
    <s v="5730000000001"/>
    <x v="2"/>
    <n v="32427.083779579072"/>
    <x v="2"/>
  </r>
  <r>
    <s v="123430034"/>
    <s v=""/>
    <s v="ST"/>
    <d v="2012-09-30T00:00:00"/>
    <x v="0"/>
    <n v="9"/>
    <x v="0"/>
    <s v="70"/>
    <s v="336"/>
    <n v="41504.080000000002"/>
    <s v="WBS TWYO/2011/C/002/10045724"/>
    <x v="618"/>
    <x v="616"/>
    <s v="NO"/>
    <s v="New Revenue/System Reinforcement - Other Gener"/>
    <s v="TWYO/2011/C/002"/>
    <s v="Platte-Standpipe Trans Ln 4C/4B Improve"/>
    <s v="1192"/>
    <s v="PP"/>
    <s v="T"/>
    <s v="WY"/>
    <s v="ORD 229737"/>
    <s v="PP CWIP Writeoffs - Transmission"/>
    <x v="0"/>
    <x v="1"/>
    <x v="3"/>
    <s v="5730000000001"/>
    <x v="2"/>
    <n v="17692.49085675574"/>
    <x v="2"/>
  </r>
  <r>
    <s v="123710844"/>
    <s v="CP AA M110-01"/>
    <s v="SA"/>
    <d v="2012-10-25T00:00:00"/>
    <x v="0"/>
    <n v="10"/>
    <x v="0"/>
    <s v="70"/>
    <s v="100"/>
    <n v="72129.149999999994"/>
    <s v="Additional write-off SNAU/2009/C/071"/>
    <x v="619"/>
    <x v="617"/>
    <s v="GG"/>
    <s v="Asset Risk Mgmt - CAI"/>
    <s v="SNAU/2009/C/071"/>
    <s v="NT U3 Baghouse, FGD Upg, SCR"/>
    <s v="1004"/>
    <s v="PE-GEN"/>
    <s v="S"/>
    <s v="WY"/>
    <s v="CCtr 10208"/>
    <s v="PE AuC Expensed"/>
    <x v="0"/>
    <x v="5"/>
    <x v="3"/>
    <s v="5570000000001"/>
    <x v="2"/>
    <n v="30747.442826839266"/>
    <x v="2"/>
  </r>
  <r>
    <s v="123710844"/>
    <s v="CP AA M110-01"/>
    <s v="SA"/>
    <d v="2012-10-25T00:00:00"/>
    <x v="0"/>
    <n v="10"/>
    <x v="0"/>
    <s v="70"/>
    <m/>
    <n v="-2043914.05"/>
    <s v="Change cost center coding SNAU/2009/C/071 OR"/>
    <x v="619"/>
    <x v="617"/>
    <s v="GG"/>
    <s v="Asset Risk Mgmt - CAI"/>
    <s v="SNAU/2009/C/071"/>
    <s v="NT U3 Baghouse, FGD Upg, SCR"/>
    <s v="1004"/>
    <s v="PE-GEN"/>
    <s v="S"/>
    <s v="WY"/>
    <s v="CCtr 12384"/>
    <s v="PE AuC Expensed"/>
    <x v="0"/>
    <x v="5"/>
    <x v="3"/>
    <s v="5570000000001"/>
    <x v="2"/>
    <n v="-871286.16371256975"/>
    <x v="2"/>
  </r>
  <r>
    <s v="123710844"/>
    <s v="CP AA M110-01"/>
    <s v="SA"/>
    <d v="2012-10-25T00:00:00"/>
    <x v="0"/>
    <n v="10"/>
    <x v="0"/>
    <s v="70"/>
    <m/>
    <n v="2043914.05"/>
    <s v="Change cost center coding SNAU/2009/C/071 OR"/>
    <x v="619"/>
    <x v="617"/>
    <s v="GG"/>
    <s v="Asset Risk Mgmt - CAI"/>
    <s v="SNAU/2009/C/071"/>
    <s v="NT U3 Baghouse, FGD Upg, SCR"/>
    <s v="1004"/>
    <s v="PE-GEN"/>
    <s v="S"/>
    <s v="WY"/>
    <s v="CCtr 10208"/>
    <s v="PE AuC Expensed"/>
    <x v="0"/>
    <x v="5"/>
    <x v="3"/>
    <s v="5570000000001"/>
    <x v="2"/>
    <n v="871286.16371256975"/>
    <x v="2"/>
  </r>
  <r>
    <s v="123710844"/>
    <s v="CP AA M110-01"/>
    <s v="SA"/>
    <d v="2012-10-25T00:00:00"/>
    <x v="0"/>
    <n v="10"/>
    <x v="0"/>
    <s v="70"/>
    <m/>
    <n v="17262.310000000001"/>
    <s v="Change cost center coding SNAU/2009/C/071 WA"/>
    <x v="619"/>
    <x v="617"/>
    <s v="GG"/>
    <s v="Asset Risk Mgmt - CAI"/>
    <s v="SNAU/2009/C/071"/>
    <s v="NT U3 Baghouse, FGD Upg, SCR"/>
    <s v="1004"/>
    <s v="PE-GEN"/>
    <s v="S"/>
    <s v="WY"/>
    <s v="CCtr 12384"/>
    <s v="PE AuC Expensed"/>
    <x v="0"/>
    <x v="5"/>
    <x v="3"/>
    <s v="5570000000001"/>
    <x v="2"/>
    <n v="7358.632255948889"/>
    <x v="2"/>
  </r>
  <r>
    <s v="123710844"/>
    <s v="CP AA M110-01"/>
    <s v="SA"/>
    <d v="2012-10-25T00:00:00"/>
    <x v="0"/>
    <n v="10"/>
    <x v="0"/>
    <s v="70"/>
    <m/>
    <n v="-17262.310000000001"/>
    <s v="Change cost center coding SNAU/2009/C/071 WA"/>
    <x v="619"/>
    <x v="617"/>
    <s v="GG"/>
    <s v="Asset Risk Mgmt - CAI"/>
    <s v="SNAU/2009/C/071"/>
    <s v="NT U3 Baghouse, FGD Upg, SCR"/>
    <s v="1004"/>
    <s v="PE-GEN"/>
    <s v="S"/>
    <s v="WY"/>
    <s v="CCtr 10208"/>
    <s v="PE AuC Expensed"/>
    <x v="0"/>
    <x v="5"/>
    <x v="3"/>
    <s v="5570000000001"/>
    <x v="2"/>
    <n v="-7358.632255948889"/>
    <x v="2"/>
  </r>
  <r>
    <s v="123717206"/>
    <s v="CP AA M220"/>
    <s v="SA"/>
    <d v="2012-10-31T00:00:00"/>
    <x v="0"/>
    <n v="10"/>
    <x v="0"/>
    <s v="51"/>
    <m/>
    <n v="121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58463.983326125635"/>
    <x v="0"/>
  </r>
  <r>
    <s v="123717206"/>
    <s v="CP AA M220"/>
    <s v="SA"/>
    <d v="2012-10-31T00:00:00"/>
    <x v="0"/>
    <n v="10"/>
    <x v="0"/>
    <s v="41"/>
    <m/>
    <n v="-20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-966.34683183678737"/>
    <x v="0"/>
  </r>
  <r>
    <s v="123691694"/>
    <s v=""/>
    <s v="ST"/>
    <d v="2012-10-31T00:00:00"/>
    <x v="0"/>
    <n v="10"/>
    <x v="0"/>
    <s v="70"/>
    <s v="331"/>
    <n v="1594.6"/>
    <s v="WBS DALB/2011/C/DN2/5527642"/>
    <x v="620"/>
    <x v="618"/>
    <s v="N2"/>
    <s v="N2--New Revenue/Connection - Commercial"/>
    <s v="DORE/2011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691694"/>
    <s v=""/>
    <s v="ST"/>
    <d v="2012-10-31T00:00:00"/>
    <x v="0"/>
    <n v="10"/>
    <x v="0"/>
    <s v="70"/>
    <s v="336"/>
    <n v="720.42"/>
    <s v="WBS DALB/2011/C/DN2/5527642"/>
    <x v="620"/>
    <x v="618"/>
    <s v="N2"/>
    <s v="N2--New Revenue/Connection - Commercial"/>
    <s v="DORE/2011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14210"/>
    <s v=""/>
    <s v="ST"/>
    <d v="2012-10-31T00:00:00"/>
    <x v="0"/>
    <n v="10"/>
    <x v="0"/>
    <s v="70"/>
    <s v="331"/>
    <n v="2800.98"/>
    <s v="WBS DALB/2011/C/DN2/5563489"/>
    <x v="621"/>
    <x v="619"/>
    <s v="N2"/>
    <s v="N2--New Revenue/Connection - Commercial"/>
    <s v="DORE/2011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14210"/>
    <s v=""/>
    <s v="ST"/>
    <d v="2012-10-31T00:00:00"/>
    <x v="0"/>
    <n v="10"/>
    <x v="0"/>
    <s v="70"/>
    <s v="336"/>
    <n v="2873.73"/>
    <s v="WBS DALB/2011/C/DN2/5563489"/>
    <x v="621"/>
    <x v="619"/>
    <s v="N2"/>
    <s v="N2--New Revenue/Connection - Commercial"/>
    <s v="DORE/2011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00935"/>
    <s v=""/>
    <s v="ST"/>
    <d v="2012-10-31T00:00:00"/>
    <x v="0"/>
    <n v="10"/>
    <x v="0"/>
    <s v="70"/>
    <s v="331"/>
    <n v="781.06"/>
    <s v="WBS DALB/2012/C/DM7/5596572"/>
    <x v="622"/>
    <x v="620"/>
    <s v="M7"/>
    <s v="Mandated - Code Compliance"/>
    <s v="DORE/2012/C/DM7"/>
    <s v="Oregon - Mandated - Code Complianc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691690"/>
    <s v=""/>
    <s v="ST"/>
    <d v="2012-10-31T00:00:00"/>
    <x v="0"/>
    <n v="10"/>
    <x v="0"/>
    <s v="70"/>
    <s v="336"/>
    <n v="1562.75"/>
    <s v="WBS DALB/2012/C/DM9/5667803"/>
    <x v="623"/>
    <x v="621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687255"/>
    <s v=""/>
    <s v="ST"/>
    <d v="2012-10-31T00:00:00"/>
    <x v="0"/>
    <n v="10"/>
    <x v="0"/>
    <s v="70"/>
    <s v="336"/>
    <n v="124.34"/>
    <s v="WBS DALB/2012/C/DN1/5643311"/>
    <x v="624"/>
    <x v="622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687307"/>
    <s v=""/>
    <s v="ST"/>
    <d v="2012-10-31T00:00:00"/>
    <x v="0"/>
    <n v="10"/>
    <x v="0"/>
    <s v="70"/>
    <s v="336"/>
    <n v="507.5"/>
    <s v="WBS DALB/2012/C/DN2/5616819"/>
    <x v="625"/>
    <x v="623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687249"/>
    <s v=""/>
    <s v="ST"/>
    <d v="2012-10-31T00:00:00"/>
    <x v="0"/>
    <n v="10"/>
    <x v="0"/>
    <s v="70"/>
    <s v="336"/>
    <n v="1277.06"/>
    <s v="WBS DALB/2012/C/DN2/5622079"/>
    <x v="626"/>
    <x v="624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687316"/>
    <s v=""/>
    <s v="ST"/>
    <d v="2012-10-31T00:00:00"/>
    <x v="0"/>
    <n v="10"/>
    <x v="0"/>
    <s v="70"/>
    <s v="336"/>
    <n v="1015.01"/>
    <s v="WBS DALB/2012/C/DN2/5646142"/>
    <x v="627"/>
    <x v="625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00970"/>
    <s v=""/>
    <s v="ST"/>
    <d v="2012-10-31T00:00:00"/>
    <x v="0"/>
    <n v="10"/>
    <x v="0"/>
    <s v="70"/>
    <s v="336"/>
    <n v="115.13"/>
    <s v="WBS DALB/2012/C/DN2/5686863"/>
    <x v="628"/>
    <x v="626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14275"/>
    <s v=""/>
    <s v="ST"/>
    <d v="2012-10-31T00:00:00"/>
    <x v="0"/>
    <n v="10"/>
    <x v="0"/>
    <s v="70"/>
    <s v="336"/>
    <n v="402.96"/>
    <s v="WBS DALB/2012/C/DN2/5693303"/>
    <x v="629"/>
    <x v="627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687193"/>
    <s v=""/>
    <s v="ST"/>
    <d v="2012-10-31T00:00:00"/>
    <x v="0"/>
    <n v="10"/>
    <x v="0"/>
    <s v="70"/>
    <s v="336"/>
    <n v="379.93"/>
    <s v="WBS DALB/2012/C/DN2/5699241"/>
    <x v="630"/>
    <x v="628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687175"/>
    <s v=""/>
    <s v="ST"/>
    <d v="2012-10-31T00:00:00"/>
    <x v="0"/>
    <n v="10"/>
    <x v="0"/>
    <s v="70"/>
    <s v="336"/>
    <n v="1016.25"/>
    <s v="WBS DAME/2012/C/DM9/5637648"/>
    <x v="631"/>
    <x v="629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1016.25"/>
    <x v="3"/>
  </r>
  <r>
    <s v="123687291"/>
    <s v=""/>
    <s v="ST"/>
    <d v="2012-10-31T00:00:00"/>
    <x v="0"/>
    <n v="10"/>
    <x v="0"/>
    <s v="70"/>
    <s v="336"/>
    <n v="1852.13"/>
    <s v="WBS DAME/2012/C/DM9/5651279"/>
    <x v="632"/>
    <x v="630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1852.13"/>
    <x v="3"/>
  </r>
  <r>
    <s v="123687126"/>
    <s v=""/>
    <s v="ST"/>
    <d v="2012-10-31T00:00:00"/>
    <x v="0"/>
    <n v="10"/>
    <x v="0"/>
    <s v="70"/>
    <s v="336"/>
    <n v="396.39"/>
    <s v="WBS DAME/2012/C/DM9/5668406"/>
    <x v="633"/>
    <x v="631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396.39"/>
    <x v="3"/>
  </r>
  <r>
    <s v="123687129"/>
    <s v=""/>
    <s v="ST"/>
    <d v="2012-10-31T00:00:00"/>
    <x v="0"/>
    <n v="10"/>
    <x v="0"/>
    <s v="70"/>
    <s v="336"/>
    <n v="261.89"/>
    <s v="WBS DAME/2012/C/DM9/5668489"/>
    <x v="634"/>
    <x v="632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261.89"/>
    <x v="3"/>
  </r>
  <r>
    <s v="123700916"/>
    <s v=""/>
    <s v="ST"/>
    <d v="2012-10-31T00:00:00"/>
    <x v="0"/>
    <n v="10"/>
    <x v="0"/>
    <s v="70"/>
    <s v="336"/>
    <n v="236.52"/>
    <s v="WBS DAME/2012/C/DM9/5692163"/>
    <x v="635"/>
    <x v="633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236.52"/>
    <x v="3"/>
  </r>
  <r>
    <s v="123687122"/>
    <s v=""/>
    <s v="ST"/>
    <d v="2012-10-31T00:00:00"/>
    <x v="0"/>
    <n v="10"/>
    <x v="0"/>
    <s v="70"/>
    <s v="336"/>
    <n v="924.88"/>
    <s v="WBS DAME/2012/C/DN1/5658775"/>
    <x v="636"/>
    <x v="634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924.88"/>
    <x v="3"/>
  </r>
  <r>
    <s v="123687221"/>
    <s v=""/>
    <s v="ST"/>
    <d v="2012-10-31T00:00:00"/>
    <x v="0"/>
    <n v="10"/>
    <x v="0"/>
    <s v="70"/>
    <s v="336"/>
    <n v="1178.52"/>
    <s v="WBS DAME/2012/C/DN1/5669910"/>
    <x v="637"/>
    <x v="635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1178.52"/>
    <x v="3"/>
  </r>
  <r>
    <s v="123687328"/>
    <s v=""/>
    <s v="ST"/>
    <d v="2012-10-31T00:00:00"/>
    <x v="0"/>
    <n v="10"/>
    <x v="0"/>
    <s v="70"/>
    <s v="336"/>
    <n v="259.52999999999997"/>
    <s v="WBS DAME/2012/C/DN1/5694442"/>
    <x v="638"/>
    <x v="636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259.52999999999997"/>
    <x v="3"/>
  </r>
  <r>
    <s v="123687288"/>
    <s v=""/>
    <s v="ST"/>
    <d v="2012-10-31T00:00:00"/>
    <x v="0"/>
    <n v="10"/>
    <x v="0"/>
    <s v="70"/>
    <s v="336"/>
    <n v="529.67999999999995"/>
    <s v="WBS DAME/2012/C/DN2/5638793"/>
    <x v="639"/>
    <x v="637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529.67999999999995"/>
    <x v="3"/>
  </r>
  <r>
    <s v="123687139"/>
    <s v=""/>
    <s v="ST"/>
    <d v="2012-10-31T00:00:00"/>
    <x v="0"/>
    <n v="10"/>
    <x v="0"/>
    <s v="70"/>
    <s v="336"/>
    <n v="262.19"/>
    <s v="WBS DAME/2012/C/DN2/5646391"/>
    <x v="640"/>
    <x v="638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262.19"/>
    <x v="3"/>
  </r>
  <r>
    <s v="123687116"/>
    <s v=""/>
    <s v="ST"/>
    <d v="2012-10-31T00:00:00"/>
    <x v="0"/>
    <n v="10"/>
    <x v="0"/>
    <s v="70"/>
    <s v="336"/>
    <n v="794.53"/>
    <s v="WBS DAME/2012/C/DN2/5650537"/>
    <x v="641"/>
    <x v="639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794.53"/>
    <x v="3"/>
  </r>
  <r>
    <s v="123714179"/>
    <s v=""/>
    <s v="ST"/>
    <d v="2012-10-31T00:00:00"/>
    <x v="0"/>
    <n v="10"/>
    <x v="0"/>
    <s v="70"/>
    <s v="336"/>
    <n v="519.07000000000005"/>
    <s v="WBS DAME/2012/C/DN2/5663840"/>
    <x v="642"/>
    <x v="640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519.07000000000005"/>
    <x v="3"/>
  </r>
  <r>
    <s v="123687294"/>
    <s v=""/>
    <s v="ST"/>
    <d v="2012-10-31T00:00:00"/>
    <x v="0"/>
    <n v="10"/>
    <x v="0"/>
    <s v="70"/>
    <s v="336"/>
    <n v="1427.45"/>
    <s v="WBS DAME/2012/C/DN2/5679889"/>
    <x v="643"/>
    <x v="641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427.45"/>
    <x v="3"/>
  </r>
  <r>
    <s v="123687190"/>
    <s v=""/>
    <s v="ST"/>
    <d v="2012-10-31T00:00:00"/>
    <x v="0"/>
    <n v="10"/>
    <x v="0"/>
    <s v="70"/>
    <s v="336"/>
    <n v="778.6"/>
    <s v="WBS DAME/2012/C/DN2/5683397"/>
    <x v="644"/>
    <x v="642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778.6"/>
    <x v="3"/>
  </r>
  <r>
    <s v="123687151"/>
    <s v=""/>
    <s v="ST"/>
    <d v="2012-10-31T00:00:00"/>
    <x v="0"/>
    <n v="10"/>
    <x v="0"/>
    <s v="70"/>
    <s v="336"/>
    <n v="129.77000000000001"/>
    <s v="WBS DAME/2012/C/DN2/5696045"/>
    <x v="645"/>
    <x v="643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29.77000000000001"/>
    <x v="3"/>
  </r>
  <r>
    <s v="123687154"/>
    <s v=""/>
    <s v="ST"/>
    <d v="2012-10-31T00:00:00"/>
    <x v="0"/>
    <n v="10"/>
    <x v="0"/>
    <s v="70"/>
    <s v="336"/>
    <n v="129.77000000000001"/>
    <s v="WBS DAME/2012/C/DN2/5698080"/>
    <x v="646"/>
    <x v="644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29.77000000000001"/>
    <x v="3"/>
  </r>
  <r>
    <s v="123687157"/>
    <s v=""/>
    <s v="ST"/>
    <d v="2012-10-31T00:00:00"/>
    <x v="0"/>
    <n v="10"/>
    <x v="0"/>
    <s v="70"/>
    <s v="336"/>
    <n v="413.93"/>
    <s v="WBS DAME/2012/C/DN2/5701986"/>
    <x v="647"/>
    <x v="645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413.93"/>
    <x v="3"/>
  </r>
  <r>
    <s v="123687172"/>
    <s v=""/>
    <s v="ST"/>
    <d v="2012-10-31T00:00:00"/>
    <x v="0"/>
    <n v="10"/>
    <x v="0"/>
    <s v="70"/>
    <s v="331"/>
    <n v="1920.11"/>
    <s v="WBS DAME/2012/C/DN3/5607643"/>
    <x v="648"/>
    <x v="646"/>
    <s v="N3"/>
    <s v="N3--New Revenue/Connection - Industrial"/>
    <s v="DUTH/2012/C/DN3"/>
    <s v="Utah - New Revenue - Industrial"/>
    <s v="1130"/>
    <s v="RMP"/>
    <s v="D"/>
    <s v="UT"/>
    <s v="ORD 229715"/>
    <s v="RMP CWIP Writeoffs - Distrib UTAH"/>
    <x v="2"/>
    <x v="0"/>
    <x v="4"/>
    <s v="5980000000109"/>
    <x v="3"/>
    <n v="1920.11"/>
    <x v="3"/>
  </r>
  <r>
    <s v="123687172"/>
    <s v=""/>
    <s v="ST"/>
    <d v="2012-10-31T00:00:00"/>
    <x v="0"/>
    <n v="10"/>
    <x v="0"/>
    <s v="70"/>
    <s v="336"/>
    <n v="5107.96"/>
    <s v="WBS DAME/2012/C/DN3/5607643"/>
    <x v="648"/>
    <x v="646"/>
    <s v="N3"/>
    <s v="N3--New Revenue/Connection - Industrial"/>
    <s v="DUTH/2012/C/DN3"/>
    <s v="Utah - New Revenue - Industrial"/>
    <s v="1130"/>
    <s v="RMP"/>
    <s v="D"/>
    <s v="UT"/>
    <s v="ORD 229715"/>
    <s v="RMP CWIP Writeoffs - Distrib UTAH"/>
    <x v="2"/>
    <x v="0"/>
    <x v="4"/>
    <s v="5980000000109"/>
    <x v="3"/>
    <n v="5107.96"/>
    <x v="3"/>
  </r>
  <r>
    <s v="123687319"/>
    <s v=""/>
    <s v="ST"/>
    <d v="2012-10-31T00:00:00"/>
    <x v="0"/>
    <n v="10"/>
    <x v="0"/>
    <s v="70"/>
    <s v="336"/>
    <n v="5022.28"/>
    <s v="WBS DAME/2012/C/DNT/5653859"/>
    <x v="649"/>
    <x v="647"/>
    <s v="NT"/>
    <s v="Temporary Line Extension &gt; 1 Year"/>
    <s v="DUTH/2012/C/DNT"/>
    <s v="Utah - Temp Connects &gt; 1 Yr"/>
    <s v="1130"/>
    <s v="RMP"/>
    <s v="D"/>
    <s v="UT"/>
    <s v="ORD 229715"/>
    <s v="RMP CWIP Writeoffs - Distrib UTAH"/>
    <x v="2"/>
    <x v="0"/>
    <x v="4"/>
    <s v="5980000000109"/>
    <x v="3"/>
    <n v="5022.28"/>
    <x v="3"/>
  </r>
  <r>
    <s v="123687160"/>
    <s v=""/>
    <s v="ST"/>
    <d v="2012-10-31T00:00:00"/>
    <x v="0"/>
    <n v="10"/>
    <x v="0"/>
    <s v="70"/>
    <s v="336"/>
    <n v="768.7"/>
    <s v="WBS DAME/2012/C/DRK/5703312"/>
    <x v="650"/>
    <x v="648"/>
    <s v="RK"/>
    <s v="Asset Removal"/>
    <s v="DUTH/2012/C/DRK"/>
    <s v="Utah - Distribution Asset Removal"/>
    <s v="1130"/>
    <s v="RMP"/>
    <s v="D"/>
    <s v="UT"/>
    <s v="ORD 229715"/>
    <s v="RMP CWIP Writeoffs - Distrib UTAH"/>
    <x v="2"/>
    <x v="0"/>
    <x v="4"/>
    <s v="5980000000109"/>
    <x v="3"/>
    <n v="768.7"/>
    <x v="3"/>
  </r>
  <r>
    <s v="123710817"/>
    <s v=""/>
    <s v="ST"/>
    <d v="2012-10-31T00:00:00"/>
    <x v="0"/>
    <n v="10"/>
    <x v="0"/>
    <s v="70"/>
    <s v="336"/>
    <n v="986.55"/>
    <s v="WBS DAST/2012/C/DM7/5661363"/>
    <x v="651"/>
    <x v="649"/>
    <s v="M7"/>
    <s v="Mandated - Code Compliance"/>
    <s v="DORE/2012/C/DM7"/>
    <s v="Oregon - Mandated - Code Compliance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687279"/>
    <s v=""/>
    <s v="ST"/>
    <d v="2012-10-31T00:00:00"/>
    <x v="0"/>
    <n v="10"/>
    <x v="0"/>
    <s v="70"/>
    <s v="331"/>
    <n v="3032.46"/>
    <s v="WBS DAST/2012/C/DN2/5615328"/>
    <x v="652"/>
    <x v="650"/>
    <s v="N2"/>
    <s v="N2--New Revenue/Connection - Commercial"/>
    <s v="DORE/2012/C/DN2"/>
    <s v="Oregon - New Revenue - Commerc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687279"/>
    <s v=""/>
    <s v="ST"/>
    <d v="2012-10-31T00:00:00"/>
    <x v="0"/>
    <n v="10"/>
    <x v="0"/>
    <s v="70"/>
    <s v="336"/>
    <n v="308.24"/>
    <s v="WBS DAST/2012/C/DN2/5615328"/>
    <x v="652"/>
    <x v="650"/>
    <s v="N2"/>
    <s v="N2--New Revenue/Connection - Commercial"/>
    <s v="DORE/2012/C/DN2"/>
    <s v="Oregon - New Revenue - Commerc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714139"/>
    <s v=""/>
    <s v="ST"/>
    <d v="2012-10-31T00:00:00"/>
    <x v="0"/>
    <n v="10"/>
    <x v="0"/>
    <s v="70"/>
    <s v="331"/>
    <n v="976.41"/>
    <s v="WBS DCAS/2011/C/DN2/5599226"/>
    <x v="653"/>
    <x v="651"/>
    <s v="N2"/>
    <s v="N2--New Revenue/Connection - Commercial"/>
    <s v="DWYO/2011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14139"/>
    <s v=""/>
    <s v="ST"/>
    <d v="2012-10-31T00:00:00"/>
    <x v="0"/>
    <n v="10"/>
    <x v="0"/>
    <s v="70"/>
    <s v="336"/>
    <n v="676.56"/>
    <s v="WBS DCAS/2011/C/DN2/5599226"/>
    <x v="653"/>
    <x v="651"/>
    <s v="N2"/>
    <s v="N2--New Revenue/Connection - Commercial"/>
    <s v="DWYO/2011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14133"/>
    <s v=""/>
    <s v="ST"/>
    <d v="2012-10-31T00:00:00"/>
    <x v="0"/>
    <n v="10"/>
    <x v="0"/>
    <s v="70"/>
    <s v="331"/>
    <n v="572.30999999999995"/>
    <s v="WBS DCAS/2011/C/DRK/5458149"/>
    <x v="654"/>
    <x v="652"/>
    <s v="RK"/>
    <s v="Asset Removal"/>
    <s v="DWYO/2011/C/DRK"/>
    <s v="Wyoming - Distribution Asset Remov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687227"/>
    <s v=""/>
    <s v="ST"/>
    <d v="2012-10-31T00:00:00"/>
    <x v="0"/>
    <n v="10"/>
    <x v="0"/>
    <s v="70"/>
    <s v="336"/>
    <n v="1914.56"/>
    <s v="WBS DCAS/2012/C/DN2/5648958"/>
    <x v="655"/>
    <x v="653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00966"/>
    <s v=""/>
    <s v="ST"/>
    <d v="2012-10-31T00:00:00"/>
    <x v="0"/>
    <n v="10"/>
    <x v="0"/>
    <s v="70"/>
    <s v="336"/>
    <n v="1686.53"/>
    <s v="WBS DCAS/2012/C/DN2/5662368"/>
    <x v="656"/>
    <x v="654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696182"/>
    <s v=""/>
    <s v="ST"/>
    <d v="2012-10-31T00:00:00"/>
    <x v="0"/>
    <n v="10"/>
    <x v="0"/>
    <s v="70"/>
    <s v="336"/>
    <n v="2328.64"/>
    <s v="WBS DCAS/2012/C/DN2/5665466"/>
    <x v="657"/>
    <x v="655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14182"/>
    <s v=""/>
    <s v="ST"/>
    <d v="2012-10-31T00:00:00"/>
    <x v="0"/>
    <n v="10"/>
    <x v="0"/>
    <s v="70"/>
    <s v="336"/>
    <n v="1716.95"/>
    <s v="WBS DCAS/2012/C/DRC/5682564"/>
    <x v="658"/>
    <x v="656"/>
    <s v="RC"/>
    <s v="Replace - Overhead Distribution Lines - Poles"/>
    <s v="DWYO/2012/C/DRC"/>
    <s v="Wyoming - Replace OH Dist Lines - Pole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14185"/>
    <s v=""/>
    <s v="ST"/>
    <d v="2012-10-31T00:00:00"/>
    <x v="0"/>
    <n v="10"/>
    <x v="0"/>
    <s v="70"/>
    <s v="336"/>
    <n v="1594.31"/>
    <s v="WBS DCAS/2012/C/DRC/5684849"/>
    <x v="659"/>
    <x v="657"/>
    <s v="RC"/>
    <s v="Replace - Overhead Distribution Lines - Poles"/>
    <s v="DWYO/2012/C/DRC"/>
    <s v="Wyoming - Replace OH Dist Lines - Pole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14188"/>
    <s v=""/>
    <s v="ST"/>
    <d v="2012-10-31T00:00:00"/>
    <x v="0"/>
    <n v="10"/>
    <x v="0"/>
    <s v="70"/>
    <s v="336"/>
    <n v="1471.67"/>
    <s v="WBS DCAS/2012/C/DRC/5685756"/>
    <x v="660"/>
    <x v="658"/>
    <s v="RC"/>
    <s v="Replace - Overhead Distribution Lines - Poles"/>
    <s v="DWYO/2012/C/DRC"/>
    <s v="Wyoming - Replace OH Dist Lines - Pole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14191"/>
    <s v=""/>
    <s v="ST"/>
    <d v="2012-10-31T00:00:00"/>
    <x v="0"/>
    <n v="10"/>
    <x v="0"/>
    <s v="70"/>
    <s v="336"/>
    <n v="2882.03"/>
    <s v="WBS DCAS/2012/C/DRC/5686375"/>
    <x v="661"/>
    <x v="659"/>
    <s v="RC"/>
    <s v="Replace - Overhead Distribution Lines - Poles"/>
    <s v="DWYO/2012/C/DRC"/>
    <s v="Wyoming - Replace OH Dist Lines - Pole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14198"/>
    <s v=""/>
    <s v="ST"/>
    <d v="2012-10-31T00:00:00"/>
    <x v="0"/>
    <n v="10"/>
    <x v="0"/>
    <s v="70"/>
    <s v="336"/>
    <n v="2084.87"/>
    <s v="WBS DCAS/2012/C/DRC/5694819"/>
    <x v="662"/>
    <x v="660"/>
    <s v="RC"/>
    <s v="Replace - Overhead Distribution Lines - Poles"/>
    <s v="DWYO/2012/C/DRC"/>
    <s v="Wyoming - Replace OH Dist Lines - Pole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14204"/>
    <s v=""/>
    <s v="ST"/>
    <d v="2012-10-31T00:00:00"/>
    <x v="0"/>
    <n v="10"/>
    <x v="0"/>
    <s v="70"/>
    <s v="336"/>
    <n v="2180.29"/>
    <s v="WBS DCAS/2012/C/DRC/5699618"/>
    <x v="663"/>
    <x v="661"/>
    <s v="RC"/>
    <s v="Replace - Overhead Distribution Lines - Poles"/>
    <s v="DWYO/2012/C/DRC"/>
    <s v="Wyoming - Replace OH Dist Lines - Pole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687298"/>
    <s v=""/>
    <s v="ST"/>
    <d v="2012-10-31T00:00:00"/>
    <x v="0"/>
    <n v="10"/>
    <x v="0"/>
    <s v="70"/>
    <s v="336"/>
    <n v="895.44"/>
    <s v="WBS DCAS/2012/C/DRI/5708679"/>
    <x v="664"/>
    <x v="662"/>
    <s v="RI"/>
    <s v="Replace - Storm and Casualty"/>
    <s v="DWYO/2012/C/DRI"/>
    <s v="Wyoming-Replace-Storm and Casualty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00969"/>
    <s v=""/>
    <s v="ST"/>
    <d v="2012-10-31T00:00:00"/>
    <x v="0"/>
    <n v="10"/>
    <x v="0"/>
    <s v="70"/>
    <s v="336"/>
    <n v="1038.1400000000001"/>
    <s v="WBS DCED/2012/C/DN1/5677497"/>
    <x v="665"/>
    <x v="663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1038.1400000000001"/>
    <x v="3"/>
  </r>
  <r>
    <s v="123701122"/>
    <s v=""/>
    <s v="ST"/>
    <d v="2012-10-31T00:00:00"/>
    <x v="0"/>
    <n v="10"/>
    <x v="0"/>
    <s v="70"/>
    <s v="336"/>
    <n v="1076.47"/>
    <s v="WBS DCOO/2012/C/DN1/5702955"/>
    <x v="666"/>
    <x v="664"/>
    <s v="N1"/>
    <s v="N1--New Revenue/Connection -  Residential"/>
    <s v="DORE/2012/C/DN1"/>
    <s v="Oregon - New Revenue - Residential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3700977"/>
    <s v=""/>
    <s v="ST"/>
    <d v="2012-10-31T00:00:00"/>
    <x v="0"/>
    <n v="10"/>
    <x v="0"/>
    <s v="70"/>
    <s v="336"/>
    <n v="115.13"/>
    <s v="WBS DCRE/2012/C/DN1/5705666"/>
    <x v="667"/>
    <x v="665"/>
    <s v="N1"/>
    <s v="N1--New Revenue/Connection -  Residential"/>
    <s v="DCAL/2012/C/DN1"/>
    <s v="California - New Revenue - Residential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3687199"/>
    <s v=""/>
    <s v="ST"/>
    <d v="2012-10-31T00:00:00"/>
    <x v="0"/>
    <n v="10"/>
    <x v="0"/>
    <s v="70"/>
    <s v="331"/>
    <n v="327.55"/>
    <s v="WBS DCRE/2012/C/DN2/5607261"/>
    <x v="668"/>
    <x v="666"/>
    <s v="N2"/>
    <s v="N2--New Revenue/Connection - Commercial"/>
    <s v="DCAL/2012/C/DN2"/>
    <s v="California - New Revenue - Commercial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3687199"/>
    <s v=""/>
    <s v="ST"/>
    <d v="2012-10-31T00:00:00"/>
    <x v="0"/>
    <n v="10"/>
    <x v="0"/>
    <s v="70"/>
    <s v="336"/>
    <n v="2691.86"/>
    <s v="WBS DCRE/2012/C/DN2/5607261"/>
    <x v="668"/>
    <x v="666"/>
    <s v="N2"/>
    <s v="N2--New Revenue/Connection - Commercial"/>
    <s v="DCAL/2012/C/DN2"/>
    <s v="California - New Revenue - Commercial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3687202"/>
    <s v=""/>
    <s v="ST"/>
    <d v="2012-10-31T00:00:00"/>
    <x v="0"/>
    <n v="10"/>
    <x v="0"/>
    <s v="70"/>
    <s v="336"/>
    <n v="1585.96"/>
    <s v="WBS DCRE/2012/C/DN2/5647910"/>
    <x v="669"/>
    <x v="667"/>
    <s v="N2"/>
    <s v="N2--New Revenue/Connection - Commercial"/>
    <s v="DCAL/2012/C/DN2"/>
    <s v="California - New Revenue - Commercial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3700978"/>
    <s v=""/>
    <s v="ST"/>
    <d v="2012-10-31T00:00:00"/>
    <x v="0"/>
    <n v="10"/>
    <x v="0"/>
    <s v="70"/>
    <s v="336"/>
    <n v="402.96"/>
    <s v="WBS DDAL/2012/C/DN1/5708701"/>
    <x v="670"/>
    <x v="668"/>
    <s v="N1"/>
    <s v="N1--New Revenue/Connection -  Residential"/>
    <s v="DORE/2012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714120"/>
    <s v=""/>
    <s v="ST"/>
    <d v="2012-10-31T00:00:00"/>
    <x v="0"/>
    <n v="10"/>
    <x v="0"/>
    <s v="70"/>
    <s v="336"/>
    <n v="528.41999999999996"/>
    <s v="WBS DDAL/2012/C/DRD/5667798"/>
    <x v="671"/>
    <x v="669"/>
    <s v="RD"/>
    <s v="Replace - Overhead Distribution Lines - Other"/>
    <s v="DORE/2012/C/DRD"/>
    <s v="Oregon-Replace-Overhead Dist. Lines/othr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696072"/>
    <s v=""/>
    <s v="ST"/>
    <d v="2012-10-31T00:00:00"/>
    <x v="0"/>
    <n v="10"/>
    <x v="0"/>
    <s v="70"/>
    <s v="331"/>
    <n v="46.18"/>
    <s v="WBS DDOU/2011/C/001/ESA"/>
    <x v="672"/>
    <x v="670"/>
    <s v="N3"/>
    <s v="N3--New Revenue/Connection - Industrial"/>
    <s v="DDOU/2011/C/001"/>
    <s v="Samson Resources, Conv Cnty 11.4MVA Svc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696072"/>
    <s v=""/>
    <s v="ST"/>
    <d v="2012-10-31T00:00:00"/>
    <x v="0"/>
    <n v="10"/>
    <x v="0"/>
    <s v="70"/>
    <s v="336"/>
    <n v="165.92"/>
    <s v="WBS DDOU/2011/C/001/ESA"/>
    <x v="672"/>
    <x v="670"/>
    <s v="N3"/>
    <s v="N3--New Revenue/Connection - Industrial"/>
    <s v="DDOU/2011/C/001"/>
    <s v="Samson Resources, Conv Cnty 11.4MVA Svc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14136"/>
    <s v=""/>
    <s v="ST"/>
    <d v="2012-10-31T00:00:00"/>
    <x v="0"/>
    <n v="10"/>
    <x v="0"/>
    <s v="70"/>
    <s v="331"/>
    <n v="2208.2800000000002"/>
    <s v="WBS DDOU/2011/C/DN3/5528332"/>
    <x v="673"/>
    <x v="671"/>
    <s v="N3"/>
    <s v="N3--New Revenue/Connection - Industrial"/>
    <s v="DWYO/2011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14136"/>
    <s v=""/>
    <s v="ST"/>
    <d v="2012-10-31T00:00:00"/>
    <x v="0"/>
    <n v="10"/>
    <x v="0"/>
    <s v="70"/>
    <s v="336"/>
    <n v="258.87"/>
    <s v="WBS DDOU/2011/C/DN3/5528332"/>
    <x v="673"/>
    <x v="671"/>
    <s v="N3"/>
    <s v="N3--New Revenue/Connection - Industrial"/>
    <s v="DWYO/2011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00993"/>
    <s v=""/>
    <s v="ST"/>
    <d v="2012-10-31T00:00:00"/>
    <x v="0"/>
    <n v="10"/>
    <x v="0"/>
    <s v="70"/>
    <s v="331"/>
    <n v="1979.02"/>
    <s v="WBS DDOU/2011/C/DN4/5528341"/>
    <x v="674"/>
    <x v="672"/>
    <s v="N4"/>
    <s v="N4--New Revenue/Connection - Irrigation"/>
    <s v="DWYO/2011/C/DN4"/>
    <s v="Wyoming - New Revenue - Irrigation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01044"/>
    <s v=""/>
    <s v="ST"/>
    <d v="2012-10-31T00:00:00"/>
    <x v="0"/>
    <n v="10"/>
    <x v="0"/>
    <s v="70"/>
    <s v="336"/>
    <n v="547.02"/>
    <s v="WBS DDOU/2012/C/DN1/5631119"/>
    <x v="675"/>
    <x v="673"/>
    <s v="N1"/>
    <s v="N1--New Revenue/Connection -  Residential"/>
    <s v="DWYO/2012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01026"/>
    <s v=""/>
    <s v="ST"/>
    <d v="2012-10-31T00:00:00"/>
    <x v="0"/>
    <n v="10"/>
    <x v="0"/>
    <s v="70"/>
    <s v="336"/>
    <n v="547.02"/>
    <s v="WBS DDOU/2012/C/DN2/5608584"/>
    <x v="676"/>
    <x v="674"/>
    <s v="N2"/>
    <s v="N2--New Revenue/Connection - Commercial"/>
    <s v="DWYO/2012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01038"/>
    <s v=""/>
    <s v="ST"/>
    <d v="2012-10-31T00:00:00"/>
    <x v="0"/>
    <n v="10"/>
    <x v="0"/>
    <s v="70"/>
    <s v="336"/>
    <n v="957.28"/>
    <s v="WBS DDOU/2012/C/DN3/5622174"/>
    <x v="677"/>
    <x v="675"/>
    <s v="N3"/>
    <s v="N3--New Revenue/Connection - Industrial"/>
    <s v="DWYO/2012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14256"/>
    <s v=""/>
    <s v="ST"/>
    <d v="2012-10-31T00:00:00"/>
    <x v="0"/>
    <n v="10"/>
    <x v="0"/>
    <s v="70"/>
    <s v="336"/>
    <n v="125.78"/>
    <s v="WBS DEVA/2012/C/DM9/5667377"/>
    <x v="678"/>
    <x v="676"/>
    <s v="M9"/>
    <s v="Mandated - Public Accommodations &amp; Other"/>
    <s v="DWYO/2012/C/DM9"/>
    <s v="Wyoming - Public Accomodations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259"/>
    <s v=""/>
    <s v="ST"/>
    <d v="2012-10-31T00:00:00"/>
    <x v="0"/>
    <n v="10"/>
    <x v="0"/>
    <s v="70"/>
    <s v="336"/>
    <n v="125.78"/>
    <s v="WBS DEVA/2012/C/DM9/5667379"/>
    <x v="679"/>
    <x v="676"/>
    <s v="M9"/>
    <s v="Mandated - Public Accommodations &amp; Other"/>
    <s v="DWYO/2012/C/DM9"/>
    <s v="Wyoming - Public Accomodations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226"/>
    <s v=""/>
    <s v="ST"/>
    <d v="2012-10-31T00:00:00"/>
    <x v="0"/>
    <n v="10"/>
    <x v="0"/>
    <s v="70"/>
    <s v="336"/>
    <n v="273.52"/>
    <s v="WBS DEVA/2012/C/DN1/5644290"/>
    <x v="680"/>
    <x v="677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151"/>
    <s v=""/>
    <s v="ST"/>
    <d v="2012-10-31T00:00:00"/>
    <x v="0"/>
    <n v="10"/>
    <x v="0"/>
    <s v="70"/>
    <s v="336"/>
    <n v="68.38"/>
    <s v="WBS DEVA/2012/C/DN1/5644898"/>
    <x v="681"/>
    <x v="678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687119"/>
    <s v=""/>
    <s v="ST"/>
    <d v="2012-10-31T00:00:00"/>
    <x v="0"/>
    <n v="10"/>
    <x v="0"/>
    <s v="70"/>
    <s v="336"/>
    <n v="334.23"/>
    <s v="WBS DEVA/2012/C/DN1/5657444"/>
    <x v="682"/>
    <x v="679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687234"/>
    <s v=""/>
    <s v="ST"/>
    <d v="2012-10-31T00:00:00"/>
    <x v="0"/>
    <n v="10"/>
    <x v="0"/>
    <s v="70"/>
    <s v="336"/>
    <n v="1004.66"/>
    <s v="WBS DEVA/2012/C/DN1/5666957"/>
    <x v="683"/>
    <x v="680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265"/>
    <s v=""/>
    <s v="ST"/>
    <d v="2012-10-31T00:00:00"/>
    <x v="0"/>
    <n v="10"/>
    <x v="0"/>
    <s v="70"/>
    <s v="336"/>
    <n v="245.28"/>
    <s v="WBS DEVA/2012/C/DN1/5675785"/>
    <x v="684"/>
    <x v="681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268"/>
    <s v=""/>
    <s v="ST"/>
    <d v="2012-10-31T00:00:00"/>
    <x v="0"/>
    <n v="10"/>
    <x v="0"/>
    <s v="70"/>
    <s v="336"/>
    <n v="183.96"/>
    <s v="WBS DEVA/2012/C/DN1/5677268"/>
    <x v="685"/>
    <x v="682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170"/>
    <s v=""/>
    <s v="ST"/>
    <d v="2012-10-31T00:00:00"/>
    <x v="0"/>
    <n v="10"/>
    <x v="0"/>
    <s v="70"/>
    <s v="336"/>
    <n v="158.21"/>
    <s v="WBS DEVA/2012/C/DN1/5712679"/>
    <x v="686"/>
    <x v="683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241"/>
    <s v=""/>
    <s v="ST"/>
    <d v="2012-10-31T00:00:00"/>
    <x v="0"/>
    <n v="10"/>
    <x v="0"/>
    <s v="70"/>
    <s v="336"/>
    <n v="130.04"/>
    <s v="WBS DEVA/2012/C/DN2/5661487"/>
    <x v="687"/>
    <x v="684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247"/>
    <s v=""/>
    <s v="ST"/>
    <d v="2012-10-31T00:00:00"/>
    <x v="0"/>
    <n v="10"/>
    <x v="0"/>
    <s v="70"/>
    <s v="336"/>
    <n v="323.95"/>
    <s v="WBS DEVA/2012/C/DN2/5662913"/>
    <x v="688"/>
    <x v="685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253"/>
    <s v=""/>
    <s v="ST"/>
    <d v="2012-10-31T00:00:00"/>
    <x v="0"/>
    <n v="10"/>
    <x v="0"/>
    <s v="70"/>
    <s v="336"/>
    <n v="130.04"/>
    <s v="WBS DEVA/2012/C/DN2/5663300"/>
    <x v="689"/>
    <x v="686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160"/>
    <s v=""/>
    <s v="ST"/>
    <d v="2012-10-31T00:00:00"/>
    <x v="0"/>
    <n v="10"/>
    <x v="0"/>
    <s v="70"/>
    <s v="336"/>
    <n v="245.28"/>
    <s v="WBS DEVA/2012/C/DN2/5677536"/>
    <x v="690"/>
    <x v="687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169"/>
    <s v=""/>
    <s v="ST"/>
    <d v="2012-10-31T00:00:00"/>
    <x v="0"/>
    <n v="10"/>
    <x v="0"/>
    <s v="70"/>
    <s v="336"/>
    <n v="105.47"/>
    <s v="WBS DEVA/2012/C/DN2/5710009"/>
    <x v="691"/>
    <x v="688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250"/>
    <s v=""/>
    <s v="ST"/>
    <d v="2012-10-31T00:00:00"/>
    <x v="0"/>
    <n v="10"/>
    <x v="0"/>
    <s v="70"/>
    <s v="336"/>
    <n v="65.03"/>
    <s v="WBS DEVA/2012/C/DN6/5663079"/>
    <x v="692"/>
    <x v="689"/>
    <s v="N6"/>
    <s v="New Revenue/Connection - Street Light &amp; Other"/>
    <s v="DWYO/2012/C/DN6"/>
    <s v="Wyoming - New Revenue - St Light &amp; Other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14167"/>
    <s v=""/>
    <s v="ST"/>
    <d v="2012-10-31T00:00:00"/>
    <x v="0"/>
    <n v="10"/>
    <x v="0"/>
    <s v="70"/>
    <s v="336"/>
    <n v="158.21"/>
    <s v="WBS DEVA/2012/C/DN6/5709439"/>
    <x v="693"/>
    <x v="690"/>
    <s v="N6"/>
    <s v="New Revenue/Connection - Street Light &amp; Other"/>
    <s v="DWYO/2012/C/DN6"/>
    <s v="Wyoming - New Revenue - St Light &amp; Other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696347"/>
    <s v=""/>
    <s v="ST"/>
    <d v="2012-10-31T00:00:00"/>
    <x v="0"/>
    <n v="10"/>
    <x v="0"/>
    <s v="70"/>
    <s v="336"/>
    <n v="410.26"/>
    <s v="WBS DEVA/2012/C/DRA/5633203"/>
    <x v="694"/>
    <x v="691"/>
    <s v="RA"/>
    <s v="Replace - Underground Cable"/>
    <s v="DWYO/2012/C/DRA"/>
    <s v="Wyoming - Replace - Underground Cable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678174"/>
    <s v=""/>
    <s v="ST"/>
    <d v="2012-10-31T00:00:00"/>
    <x v="0"/>
    <n v="10"/>
    <x v="0"/>
    <s v="70"/>
    <s v="331"/>
    <n v="1690.08"/>
    <s v="WBS DGRA/2011/C/DN2/5601601"/>
    <x v="695"/>
    <x v="692"/>
    <s v="N2"/>
    <s v="N2--New Revenue/Connection - Commercial"/>
    <s v="DORE/2011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678174"/>
    <s v=""/>
    <s v="ST"/>
    <d v="2012-10-31T00:00:00"/>
    <x v="0"/>
    <n v="10"/>
    <x v="0"/>
    <s v="70"/>
    <s v="336"/>
    <n v="937.34"/>
    <s v="WBS DGRA/2011/C/DN2/5601601"/>
    <x v="695"/>
    <x v="692"/>
    <s v="N2"/>
    <s v="N2--New Revenue/Connection - Commercial"/>
    <s v="DORE/2011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687295"/>
    <s v=""/>
    <s v="ST"/>
    <d v="2012-10-31T00:00:00"/>
    <x v="0"/>
    <n v="10"/>
    <x v="0"/>
    <s v="70"/>
    <s v="336"/>
    <n v="1151.3"/>
    <s v="WBS DGRA/2012/C/DM7/5696864"/>
    <x v="696"/>
    <x v="693"/>
    <s v="M7"/>
    <s v="Mandated - Code Compliance"/>
    <s v="DORE/2012/C/DM7"/>
    <s v="Oregon - Mandated - Code Complianc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697432"/>
    <s v=""/>
    <s v="ST"/>
    <d v="2012-10-31T00:00:00"/>
    <x v="0"/>
    <n v="10"/>
    <x v="0"/>
    <s v="70"/>
    <s v="336"/>
    <n v="115.13"/>
    <s v="WBS DGRA/2012/C/DM7/5696864"/>
    <x v="696"/>
    <x v="693"/>
    <s v="M7"/>
    <s v="Mandated - Code Compliance"/>
    <s v="DORE/2012/C/DM7"/>
    <s v="Oregon - Mandated - Code Complianc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699100"/>
    <s v=""/>
    <s v="ST"/>
    <d v="2012-10-31T00:00:00"/>
    <x v="0"/>
    <n v="10"/>
    <x v="0"/>
    <s v="70"/>
    <s v="336"/>
    <n v="460.52"/>
    <s v="WBS DGRA/2012/C/DM7/5696864"/>
    <x v="696"/>
    <x v="693"/>
    <s v="M7"/>
    <s v="Mandated - Code Compliance"/>
    <s v="DORE/2012/C/DM7"/>
    <s v="Oregon - Mandated - Code Complianc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446542"/>
    <s v=""/>
    <s v="ST"/>
    <d v="2012-09-30T00:00:00"/>
    <x v="0"/>
    <n v="10"/>
    <x v="0"/>
    <s v="70"/>
    <s v="336"/>
    <n v="1.01"/>
    <s v="WBS DGRA/2012/C/DM9/5662193"/>
    <x v="461"/>
    <x v="459"/>
    <s v="M9"/>
    <s v="Mandated - Public Accommodations &amp; Other"/>
    <s v="DORE/2012/C/DM9"/>
    <s v="Oregon - Public Accomodation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714176"/>
    <s v=""/>
    <s v="ST"/>
    <d v="2012-10-31T00:00:00"/>
    <x v="0"/>
    <n v="10"/>
    <x v="0"/>
    <s v="70"/>
    <s v="336"/>
    <n v="1116.8499999999999"/>
    <s v="WBS DGRA/2012/C/DN1/5657804"/>
    <x v="697"/>
    <x v="694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710610"/>
    <s v=""/>
    <s v="ST"/>
    <d v="2012-10-31T00:00:00"/>
    <x v="0"/>
    <n v="10"/>
    <x v="0"/>
    <s v="70"/>
    <s v="336"/>
    <n v="313.66000000000003"/>
    <s v="WBS DGRA/2012/C/DN1/5673632"/>
    <x v="698"/>
    <x v="695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714129"/>
    <s v=""/>
    <s v="ST"/>
    <d v="2012-10-31T00:00:00"/>
    <x v="0"/>
    <n v="10"/>
    <x v="0"/>
    <s v="70"/>
    <s v="336"/>
    <n v="292.16000000000003"/>
    <s v="WBS DGRA/2012/C/DN1/5679558"/>
    <x v="699"/>
    <x v="696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446300"/>
    <s v=""/>
    <s v="ST"/>
    <d v="2012-09-30T00:00:00"/>
    <x v="0"/>
    <n v="10"/>
    <x v="0"/>
    <s v="70"/>
    <s v="336"/>
    <n v="2.0099999999999998"/>
    <s v="WBS DGRA/2012/C/DN2/5660710"/>
    <x v="464"/>
    <x v="462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714123"/>
    <s v=""/>
    <s v="ST"/>
    <d v="2012-10-31T00:00:00"/>
    <x v="0"/>
    <n v="10"/>
    <x v="0"/>
    <s v="70"/>
    <s v="336"/>
    <n v="559.5"/>
    <s v="WBS DGRA/2012/C/DN4/5676357"/>
    <x v="700"/>
    <x v="697"/>
    <s v="N4"/>
    <s v="N4--New Revenue/Connection - Irrigation"/>
    <s v="DORE/2012/C/DN4"/>
    <s v="Oregon - New Revenue - Irrigation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687187"/>
    <s v=""/>
    <s v="ST"/>
    <d v="2012-10-31T00:00:00"/>
    <x v="0"/>
    <n v="10"/>
    <x v="0"/>
    <s v="70"/>
    <s v="336"/>
    <n v="102.08"/>
    <s v="WBS DHOO/2012/C/DM6/5670214"/>
    <x v="701"/>
    <x v="698"/>
    <s v="M6"/>
    <s v="Mandated - Joint Use"/>
    <s v="DORE/2012/C/DM6"/>
    <s v="Oregon - Mandated - Joint Use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3714130"/>
    <s v=""/>
    <s v="ST"/>
    <d v="2012-10-31T00:00:00"/>
    <x v="0"/>
    <n v="10"/>
    <x v="0"/>
    <s v="70"/>
    <s v="336"/>
    <n v="295.68"/>
    <s v="WBS DHOO/2012/C/DN2/5707770"/>
    <x v="702"/>
    <x v="699"/>
    <s v="N2"/>
    <s v="N2--New Revenue/Connection - Commercial"/>
    <s v="DORE/2012/C/DN2"/>
    <s v="Oregon - New Revenue - Commercial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3687333"/>
    <s v=""/>
    <s v="ST"/>
    <d v="2012-10-31T00:00:00"/>
    <x v="0"/>
    <n v="10"/>
    <x v="0"/>
    <s v="70"/>
    <s v="336"/>
    <n v="473.08"/>
    <s v="WBS DHOO/2012/C/DN2/5712127"/>
    <x v="703"/>
    <x v="700"/>
    <s v="N2"/>
    <s v="N2--New Revenue/Connection - Commercial"/>
    <s v="DORE/2012/C/DN2"/>
    <s v="Oregon - New Revenue - Commercial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3700984"/>
    <s v=""/>
    <s v="ST"/>
    <d v="2012-10-31T00:00:00"/>
    <x v="0"/>
    <n v="10"/>
    <x v="0"/>
    <s v="70"/>
    <s v="331"/>
    <n v="2273.4"/>
    <s v="WBS DJOR/2010/C/DN6/5471064"/>
    <x v="704"/>
    <x v="701"/>
    <s v="N6"/>
    <s v="New Revenue/Connection - Street Light &amp; Other"/>
    <s v="DUTH/2010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2273.4"/>
    <x v="3"/>
  </r>
  <r>
    <s v="123700987"/>
    <s v=""/>
    <s v="ST"/>
    <d v="2012-10-31T00:00:00"/>
    <x v="0"/>
    <n v="10"/>
    <x v="0"/>
    <s v="70"/>
    <s v="331"/>
    <n v="493.59"/>
    <s v="WBS DJOR/2010/C/DN6/5504328"/>
    <x v="705"/>
    <x v="701"/>
    <s v="N6"/>
    <s v="New Revenue/Connection - Street Light &amp; Other"/>
    <s v="DUTH/2010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493.59"/>
    <x v="3"/>
  </r>
  <r>
    <s v="123687212"/>
    <s v=""/>
    <s v="ST"/>
    <d v="2012-10-31T00:00:00"/>
    <x v="0"/>
    <n v="10"/>
    <x v="0"/>
    <s v="70"/>
    <s v="331"/>
    <n v="924.25"/>
    <s v="WBS DJOR/2011/C/DM2/5584423"/>
    <x v="706"/>
    <x v="702"/>
    <s v="M2"/>
    <s v="Mandated - Ovhd/Underground Conversions"/>
    <s v="DUTH/2011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924.25"/>
    <x v="3"/>
  </r>
  <r>
    <s v="123687212"/>
    <s v=""/>
    <s v="ST"/>
    <d v="2012-10-31T00:00:00"/>
    <x v="0"/>
    <n v="10"/>
    <x v="0"/>
    <s v="70"/>
    <s v="336"/>
    <n v="480"/>
    <s v="WBS DJOR/2011/C/DM2/5584423"/>
    <x v="706"/>
    <x v="702"/>
    <s v="M2"/>
    <s v="Mandated - Ovhd/Underground Conversions"/>
    <s v="DUTH/2011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480"/>
    <x v="3"/>
  </r>
  <r>
    <s v="123696108"/>
    <s v=""/>
    <s v="ST"/>
    <d v="2012-10-31T00:00:00"/>
    <x v="0"/>
    <n v="10"/>
    <x v="0"/>
    <s v="70"/>
    <s v="331"/>
    <n v="267.58"/>
    <s v="WBS DJOR/2011/C/DRI/5583132"/>
    <x v="707"/>
    <x v="703"/>
    <s v="RI"/>
    <s v="Replace - Storm and Casualty"/>
    <s v="DUTH/2011/C/DRI"/>
    <s v="Utah-Replace-Storm and Casualty"/>
    <s v="1141"/>
    <s v="RMP"/>
    <s v="D"/>
    <s v="UT"/>
    <s v="ORD 229715"/>
    <s v="RMP CWIP Writeoffs - Distrib UTAH"/>
    <x v="2"/>
    <x v="0"/>
    <x v="4"/>
    <s v="5980000000109"/>
    <x v="3"/>
    <n v="267.58"/>
    <x v="3"/>
  </r>
  <r>
    <s v="123696108"/>
    <s v=""/>
    <s v="ST"/>
    <d v="2012-10-31T00:00:00"/>
    <x v="0"/>
    <n v="10"/>
    <x v="0"/>
    <s v="75"/>
    <s v="336"/>
    <n v="-267.58999999999997"/>
    <s v="WBS DJOR/2011/C/DRI/5583132"/>
    <x v="707"/>
    <x v="703"/>
    <s v="RI"/>
    <s v="Replace - Storm and Casualty"/>
    <s v="DUTH/2011/C/DRI"/>
    <s v="Utah-Replace-Storm and Casualty"/>
    <s v="1141"/>
    <s v="RMP"/>
    <s v="D"/>
    <s v="UT"/>
    <s v="ORD 229715"/>
    <s v="RMP CWIP Writeoffs - Distrib UTAH"/>
    <x v="2"/>
    <x v="0"/>
    <x v="4"/>
    <s v="5980000000109"/>
    <x v="3"/>
    <n v="-267.58999999999997"/>
    <x v="3"/>
  </r>
  <r>
    <s v="123710601"/>
    <s v=""/>
    <s v="ST"/>
    <d v="2012-10-31T00:00:00"/>
    <x v="0"/>
    <n v="10"/>
    <x v="0"/>
    <s v="70"/>
    <s v="336"/>
    <n v="2215.1"/>
    <s v="WBS DJOR/2012/C/DM2/5614333"/>
    <x v="708"/>
    <x v="704"/>
    <s v="M2"/>
    <s v="Mandated - Ovhd/Underground Conversions"/>
    <s v="DUTH/2012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2215.1"/>
    <x v="3"/>
  </r>
  <r>
    <s v="123701110"/>
    <s v=""/>
    <s v="ST"/>
    <d v="2012-10-31T00:00:00"/>
    <x v="0"/>
    <n v="10"/>
    <x v="0"/>
    <s v="70"/>
    <s v="336"/>
    <n v="130.5"/>
    <s v="WBS DJOR/2012/C/DM9/5649131"/>
    <x v="709"/>
    <x v="705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30.5"/>
    <x v="3"/>
  </r>
  <r>
    <s v="123700929"/>
    <s v=""/>
    <s v="ST"/>
    <d v="2012-10-31T00:00:00"/>
    <x v="0"/>
    <n v="10"/>
    <x v="0"/>
    <s v="70"/>
    <s v="336"/>
    <n v="215.02"/>
    <s v="WBS DJOR/2012/C/DM9/5705938"/>
    <x v="710"/>
    <x v="706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15.02"/>
    <x v="3"/>
  </r>
  <r>
    <s v="123727544"/>
    <s v=""/>
    <s v="ST"/>
    <d v="2012-10-31T00:00:00"/>
    <x v="0"/>
    <n v="10"/>
    <x v="0"/>
    <s v="70"/>
    <s v="336"/>
    <n v="604"/>
    <s v="WBS DJOR/2012/C/DN1/5660963"/>
    <x v="205"/>
    <x v="205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604"/>
    <x v="3"/>
  </r>
  <r>
    <s v="123701080"/>
    <s v=""/>
    <s v="ST"/>
    <d v="2012-10-31T00:00:00"/>
    <x v="0"/>
    <n v="10"/>
    <x v="0"/>
    <s v="70"/>
    <s v="336"/>
    <n v="716.65"/>
    <s v="WBS DJOR/2012/C/DN2/5616805"/>
    <x v="711"/>
    <x v="70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716.65"/>
    <x v="3"/>
  </r>
  <r>
    <s v="123701083"/>
    <s v=""/>
    <s v="ST"/>
    <d v="2012-10-31T00:00:00"/>
    <x v="0"/>
    <n v="10"/>
    <x v="0"/>
    <s v="70"/>
    <s v="336"/>
    <n v="716.65"/>
    <s v="WBS DJOR/2012/C/DN2/5616821"/>
    <x v="712"/>
    <x v="708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716.65"/>
    <x v="3"/>
  </r>
  <r>
    <s v="123710604"/>
    <s v=""/>
    <s v="ST"/>
    <d v="2012-10-31T00:00:00"/>
    <x v="0"/>
    <n v="10"/>
    <x v="0"/>
    <s v="70"/>
    <s v="336"/>
    <n v="1433.3"/>
    <s v="WBS DJOR/2012/C/DN2/5629058"/>
    <x v="713"/>
    <x v="709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433.3"/>
    <x v="3"/>
  </r>
  <r>
    <s v="123710793"/>
    <s v=""/>
    <s v="ST"/>
    <d v="2012-10-31T00:00:00"/>
    <x v="0"/>
    <n v="10"/>
    <x v="0"/>
    <s v="75"/>
    <s v="336"/>
    <n v="-69.11"/>
    <s v="WBS DJOR/2012/C/DN7/5658614"/>
    <x v="714"/>
    <x v="710"/>
    <s v="N7"/>
    <s v="New Revenue/System Reinforcement - Feeder"/>
    <s v="DUTH/2012/C/DN7"/>
    <s v="Utah - New Revenue - Feeder Reinforce"/>
    <s v="1141"/>
    <s v="RMP"/>
    <s v="D"/>
    <s v="UT"/>
    <s v="ORD 229715"/>
    <s v="RMP CWIP Writeoffs - Distrib UTAH"/>
    <x v="2"/>
    <x v="0"/>
    <x v="4"/>
    <s v="5980000000109"/>
    <x v="3"/>
    <n v="-69.11"/>
    <x v="3"/>
  </r>
  <r>
    <s v="123687218"/>
    <s v=""/>
    <s v="ST"/>
    <d v="2012-10-31T00:00:00"/>
    <x v="0"/>
    <n v="10"/>
    <x v="0"/>
    <s v="70"/>
    <s v="336"/>
    <n v="848.26"/>
    <s v="WBS DJOR/2012/C/DRB/5640085"/>
    <x v="715"/>
    <x v="711"/>
    <s v="RB"/>
    <s v="Replace - Underground - Vaults &amp; Equipment"/>
    <s v="DUTH/2012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848.26"/>
    <x v="3"/>
  </r>
  <r>
    <s v="123687136"/>
    <s v=""/>
    <s v="ST"/>
    <d v="2012-10-31T00:00:00"/>
    <x v="0"/>
    <n v="10"/>
    <x v="0"/>
    <s v="70"/>
    <s v="331"/>
    <n v="395.56"/>
    <s v="WBS DKEM/2011/C/DN2/5553849"/>
    <x v="716"/>
    <x v="712"/>
    <s v="N2"/>
    <s v="N2--New Revenue/Connection - Commercial"/>
    <s v="DWYO/2011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687136"/>
    <s v=""/>
    <s v="ST"/>
    <d v="2012-10-31T00:00:00"/>
    <x v="0"/>
    <n v="10"/>
    <x v="0"/>
    <s v="70"/>
    <s v="336"/>
    <n v="171.19"/>
    <s v="WBS DKEM/2011/C/DN2/5553849"/>
    <x v="716"/>
    <x v="712"/>
    <s v="N2"/>
    <s v="N2--New Revenue/Connection - Commercial"/>
    <s v="DWYO/2011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14232"/>
    <s v=""/>
    <s v="ST"/>
    <d v="2012-10-31T00:00:00"/>
    <x v="0"/>
    <n v="10"/>
    <x v="0"/>
    <s v="70"/>
    <s v="336"/>
    <n v="683.77"/>
    <s v="WBS DKEM/2012/C/DM9/5648879"/>
    <x v="717"/>
    <x v="713"/>
    <s v="M9"/>
    <s v="Mandated - Public Accommodations &amp; Other"/>
    <s v="DWYO/2012/C/DM9"/>
    <s v="Wyoming - Public Accomodations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14148"/>
    <s v=""/>
    <s v="ST"/>
    <d v="2012-10-31T00:00:00"/>
    <x v="0"/>
    <n v="10"/>
    <x v="0"/>
    <s v="70"/>
    <s v="336"/>
    <n v="205.14"/>
    <s v="WBS DKEM/2012/C/DN1/5635811"/>
    <x v="718"/>
    <x v="714"/>
    <s v="N1"/>
    <s v="N1--New Revenue/Connection -  Residential"/>
    <s v="DWYO/2012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14262"/>
    <s v=""/>
    <s v="ST"/>
    <d v="2012-10-31T00:00:00"/>
    <x v="0"/>
    <n v="10"/>
    <x v="0"/>
    <s v="70"/>
    <s v="336"/>
    <n v="245.28"/>
    <s v="WBS DKEM/2012/C/DN1/5674649"/>
    <x v="719"/>
    <x v="715"/>
    <s v="N1"/>
    <s v="N1--New Revenue/Connection -  Residential"/>
    <s v="DWYO/2012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14142"/>
    <s v=""/>
    <s v="ST"/>
    <d v="2012-10-31T00:00:00"/>
    <x v="0"/>
    <n v="10"/>
    <x v="0"/>
    <s v="70"/>
    <s v="336"/>
    <n v="410.26"/>
    <s v="WBS DKEM/2012/C/DN2/5628112"/>
    <x v="720"/>
    <x v="716"/>
    <s v="N2"/>
    <s v="N2--New Revenue/Connection - Commercial"/>
    <s v="DWYO/2012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14229"/>
    <s v=""/>
    <s v="ST"/>
    <d v="2012-10-31T00:00:00"/>
    <x v="0"/>
    <n v="10"/>
    <x v="0"/>
    <s v="70"/>
    <s v="336"/>
    <n v="273.51"/>
    <s v="WBS DKEM/2012/C/DN2/5645813"/>
    <x v="721"/>
    <x v="717"/>
    <s v="N2"/>
    <s v="N2--New Revenue/Connection - Commercial"/>
    <s v="DWYO/2012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14163"/>
    <s v=""/>
    <s v="ST"/>
    <d v="2012-10-31T00:00:00"/>
    <x v="0"/>
    <n v="10"/>
    <x v="0"/>
    <s v="70"/>
    <s v="336"/>
    <n v="245.28"/>
    <s v="WBS DKEM/2012/C/DN2/5693997"/>
    <x v="722"/>
    <x v="718"/>
    <s v="N2"/>
    <s v="N2--New Revenue/Connection - Commercial"/>
    <s v="DWYO/2012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14166"/>
    <s v=""/>
    <s v="ST"/>
    <d v="2012-10-31T00:00:00"/>
    <x v="0"/>
    <n v="10"/>
    <x v="0"/>
    <s v="70"/>
    <s v="336"/>
    <n v="348.05"/>
    <s v="WBS DKEM/2012/C/DN2/5702611"/>
    <x v="723"/>
    <x v="719"/>
    <s v="N2"/>
    <s v="N2--New Revenue/Connection - Commercial"/>
    <s v="DWYO/2012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14244"/>
    <s v=""/>
    <s v="ST"/>
    <d v="2012-10-31T00:00:00"/>
    <x v="0"/>
    <n v="10"/>
    <x v="0"/>
    <s v="70"/>
    <s v="336"/>
    <n v="649.04999999999995"/>
    <s v="WBS DKEM/2012/C/DN4/5662900"/>
    <x v="724"/>
    <x v="720"/>
    <s v="N4"/>
    <s v="N4--New Revenue/Connection - Irrigation"/>
    <s v="DWYO/2012/C/DN4"/>
    <s v="Wyoming - New Revenue - Irrigation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10791"/>
    <s v=""/>
    <s v="ST"/>
    <d v="2012-10-31T00:00:00"/>
    <x v="0"/>
    <n v="10"/>
    <x v="0"/>
    <s v="70"/>
    <s v="336"/>
    <n v="7645.22"/>
    <s v="WBS DKFC/2012/C/DM9/5668244"/>
    <x v="50"/>
    <x v="50"/>
    <s v="M9"/>
    <s v="Mandated - Public Accommodations &amp; Other"/>
    <s v="DCAL/2012/C/DM9"/>
    <s v="California - Public Accomodations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3701005"/>
    <s v=""/>
    <s v="ST"/>
    <d v="2012-10-31T00:00:00"/>
    <x v="0"/>
    <n v="10"/>
    <x v="0"/>
    <s v="70"/>
    <s v="331"/>
    <n v="911.23"/>
    <s v="WBS DKLA/2011/C/DN1/5583324"/>
    <x v="725"/>
    <x v="721"/>
    <s v="N1"/>
    <s v="N1--New Revenue/Connection -  Residential"/>
    <s v="DORE/2011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714194"/>
    <s v=""/>
    <s v="ST"/>
    <d v="2012-10-31T00:00:00"/>
    <x v="0"/>
    <n v="10"/>
    <x v="0"/>
    <s v="70"/>
    <s v="336"/>
    <n v="872.64"/>
    <s v="WBS DKLA/2012/C/DM7/5691697"/>
    <x v="726"/>
    <x v="722"/>
    <s v="M7"/>
    <s v="Mandated - Code Compliance"/>
    <s v="DORE/2012/C/DM7"/>
    <s v="Oregon - Mandated - Code Compliance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687332"/>
    <s v=""/>
    <s v="ST"/>
    <d v="2012-10-31T00:00:00"/>
    <x v="0"/>
    <n v="10"/>
    <x v="0"/>
    <s v="70"/>
    <s v="336"/>
    <n v="1021.96"/>
    <s v="WBS DKLA/2012/C/DM7/5705340"/>
    <x v="727"/>
    <x v="723"/>
    <s v="M7"/>
    <s v="Mandated - Code Compliance"/>
    <s v="DORE/2012/C/DM7"/>
    <s v="Oregon - Mandated - Code Compliance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687243"/>
    <s v=""/>
    <s v="ST"/>
    <d v="2012-10-31T00:00:00"/>
    <x v="0"/>
    <n v="10"/>
    <x v="0"/>
    <s v="70"/>
    <s v="336"/>
    <n v="379.93"/>
    <s v="WBS DKLA/2012/C/DN1/5693453"/>
    <x v="728"/>
    <x v="724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687273"/>
    <s v=""/>
    <s v="ST"/>
    <d v="2012-10-31T00:00:00"/>
    <x v="0"/>
    <n v="10"/>
    <x v="0"/>
    <s v="70"/>
    <s v="336"/>
    <n v="634.38"/>
    <s v="WBS DKLA/2012/C/DN2/5589154"/>
    <x v="729"/>
    <x v="725"/>
    <s v="N2"/>
    <s v="N2--New Revenue/Connection - Commercial"/>
    <s v="DORE/2012/C/DN2"/>
    <s v="Oregon - New Revenue - Commerc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687252"/>
    <s v=""/>
    <s v="ST"/>
    <d v="2012-10-31T00:00:00"/>
    <x v="0"/>
    <n v="10"/>
    <x v="0"/>
    <s v="70"/>
    <s v="336"/>
    <n v="1230.79"/>
    <s v="WBS DLAR/2012/C/DN2/5625609"/>
    <x v="730"/>
    <x v="726"/>
    <s v="N2"/>
    <s v="N2--New Revenue/Connection - Commercial"/>
    <s v="DWYO/2012/C/DN2"/>
    <s v="Wyoming - New Revenue - Commerc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3710595"/>
    <s v=""/>
    <s v="ST"/>
    <d v="2012-10-31T00:00:00"/>
    <x v="0"/>
    <n v="10"/>
    <x v="0"/>
    <s v="70"/>
    <s v="331"/>
    <n v="132.61000000000001"/>
    <s v="WBS DLAY/2011/C/DN6/5559292"/>
    <x v="731"/>
    <x v="224"/>
    <s v="N6"/>
    <s v="New Revenue/Connection - Street Light &amp; Other"/>
    <s v="DUTH/2011/C/DN6"/>
    <s v="Utah - New Revenue - St Light &amp; Other"/>
    <s v="1176"/>
    <s v="RMP"/>
    <s v="D"/>
    <s v="UT"/>
    <s v="ORD 229715"/>
    <s v="RMP CWIP Writeoffs - Distrib UTAH"/>
    <x v="2"/>
    <x v="0"/>
    <x v="4"/>
    <s v="5980000000109"/>
    <x v="3"/>
    <n v="132.61000000000001"/>
    <x v="3"/>
  </r>
  <r>
    <s v="123714213"/>
    <s v=""/>
    <s v="ST"/>
    <d v="2012-10-31T00:00:00"/>
    <x v="0"/>
    <n v="10"/>
    <x v="0"/>
    <s v="70"/>
    <s v="331"/>
    <n v="430.19"/>
    <s v="WBS DLKT/2011/C/DN1/5565746"/>
    <x v="732"/>
    <x v="727"/>
    <s v="N1"/>
    <s v="N1--New Revenue/Connection -  Residential"/>
    <s v="DUTH/2011/C/DN1"/>
    <s v="Utah - New Revenue - Residential"/>
    <s v="1137"/>
    <s v="RMP"/>
    <s v="D"/>
    <s v="UT"/>
    <s v="ORD 229715"/>
    <s v="RMP CWIP Writeoffs - Distrib UTAH"/>
    <x v="2"/>
    <x v="0"/>
    <x v="4"/>
    <s v="5980000000109"/>
    <x v="3"/>
    <n v="430.19"/>
    <x v="3"/>
  </r>
  <r>
    <s v="123714216"/>
    <s v=""/>
    <s v="ST"/>
    <d v="2012-10-31T00:00:00"/>
    <x v="0"/>
    <n v="10"/>
    <x v="0"/>
    <s v="70"/>
    <s v="331"/>
    <n v="215.1"/>
    <s v="WBS DLKT/2011/C/DN2/5569468"/>
    <x v="733"/>
    <x v="728"/>
    <s v="N2"/>
    <s v="N2--New Revenue/Connection - Commercial"/>
    <s v="DUTH/2011/C/DN2"/>
    <s v="Utah - New Revenue - Commercial"/>
    <s v="1137"/>
    <s v="RMP"/>
    <s v="D"/>
    <s v="UT"/>
    <s v="ORD 229715"/>
    <s v="RMP CWIP Writeoffs - Distrib UTAH"/>
    <x v="2"/>
    <x v="0"/>
    <x v="4"/>
    <s v="5980000000109"/>
    <x v="3"/>
    <n v="215.1"/>
    <x v="3"/>
  </r>
  <r>
    <s v="123714223"/>
    <s v=""/>
    <s v="ST"/>
    <d v="2012-10-31T00:00:00"/>
    <x v="0"/>
    <n v="10"/>
    <x v="0"/>
    <s v="70"/>
    <s v="336"/>
    <n v="410.26"/>
    <s v="WBS DLKT/2012/C/DN1/5641709"/>
    <x v="734"/>
    <x v="729"/>
    <s v="N1"/>
    <s v="N1--New Revenue/Connection -  Residential"/>
    <s v="DUTH/2012/C/DN1"/>
    <s v="Utah - New Revenue - Residential"/>
    <s v="1137"/>
    <s v="RMP"/>
    <s v="D"/>
    <s v="UT"/>
    <s v="ORD 229715"/>
    <s v="RMP CWIP Writeoffs - Distrib UTAH"/>
    <x v="2"/>
    <x v="0"/>
    <x v="4"/>
    <s v="5980000000109"/>
    <x v="3"/>
    <n v="410.26"/>
    <x v="3"/>
  </r>
  <r>
    <s v="123714126"/>
    <s v=""/>
    <s v="ST"/>
    <d v="2012-10-31T00:00:00"/>
    <x v="0"/>
    <n v="10"/>
    <x v="0"/>
    <s v="70"/>
    <s v="336"/>
    <n v="281.11"/>
    <s v="WBS DLKT/2012/C/DN1/5678225"/>
    <x v="735"/>
    <x v="730"/>
    <s v="N1"/>
    <s v="N1--New Revenue/Connection -  Residential"/>
    <s v="DUTH/2012/C/DN1"/>
    <s v="Utah - New Revenue - Residential"/>
    <s v="1137"/>
    <s v="RMP"/>
    <s v="D"/>
    <s v="UT"/>
    <s v="ORD 229715"/>
    <s v="RMP CWIP Writeoffs - Distrib UTAH"/>
    <x v="2"/>
    <x v="0"/>
    <x v="4"/>
    <s v="5980000000109"/>
    <x v="3"/>
    <n v="281.11"/>
    <x v="3"/>
  </r>
  <r>
    <s v="123696198"/>
    <s v=""/>
    <s v="ST"/>
    <d v="2012-10-31T00:00:00"/>
    <x v="0"/>
    <n v="10"/>
    <x v="0"/>
    <s v="70"/>
    <s v="336"/>
    <n v="197.78"/>
    <s v="WBS DLKT/2012/C/DN2/5631872"/>
    <x v="736"/>
    <x v="731"/>
    <s v="N2"/>
    <s v="N2--New Revenue/Connection - Commercial"/>
    <s v="DUTH/2012/C/DN2"/>
    <s v="Utah - New Revenue - Commercial"/>
    <s v="1137"/>
    <s v="RMP"/>
    <s v="D"/>
    <s v="UT"/>
    <s v="ORD 229715"/>
    <s v="RMP CWIP Writeoffs - Distrib UTAH"/>
    <x v="2"/>
    <x v="0"/>
    <x v="4"/>
    <s v="5980000000109"/>
    <x v="3"/>
    <n v="197.78"/>
    <x v="3"/>
  </r>
  <r>
    <s v="123687301"/>
    <s v=""/>
    <s v="ST"/>
    <d v="2012-10-31T00:00:00"/>
    <x v="0"/>
    <n v="10"/>
    <x v="0"/>
    <s v="70"/>
    <s v="331"/>
    <n v="685.05"/>
    <s v="WBS DMED/2011/C/DM7/5520043"/>
    <x v="737"/>
    <x v="732"/>
    <s v="M7"/>
    <s v="Mandated - Code Compliance"/>
    <s v="DORE/2011/C/DM7"/>
    <s v="Oregon - Mandated - Code Complian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725903"/>
    <s v=""/>
    <s v="ST"/>
    <d v="2012-10-31T00:00:00"/>
    <x v="0"/>
    <n v="10"/>
    <x v="0"/>
    <s v="70"/>
    <s v="331"/>
    <n v="26.97"/>
    <s v="WBS DMED/2011/C/DM9/10044121"/>
    <x v="738"/>
    <x v="733"/>
    <s v="M9"/>
    <s v="Mandated - Public Accommodations &amp; Other"/>
    <s v="DORE/2011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701074"/>
    <s v=""/>
    <s v="ST"/>
    <d v="2012-10-31T00:00:00"/>
    <x v="0"/>
    <n v="10"/>
    <x v="0"/>
    <s v="70"/>
    <s v="336"/>
    <n v="981.49"/>
    <s v="WBS DMED/2012/C/DM2/5697969"/>
    <x v="739"/>
    <x v="734"/>
    <s v="M2"/>
    <s v="Mandated - Ovhd/Underground Conversions"/>
    <s v="DORE/2012/C/DM2"/>
    <s v="Oregon - Mandated OH/UG Convers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687310"/>
    <s v=""/>
    <s v="ST"/>
    <d v="2012-10-31T00:00:00"/>
    <x v="0"/>
    <n v="10"/>
    <x v="0"/>
    <s v="70"/>
    <s v="336"/>
    <n v="380.63"/>
    <s v="WBS DMED/2012/C/DN1/5634969"/>
    <x v="740"/>
    <x v="735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696179"/>
    <s v=""/>
    <s v="ST"/>
    <d v="2012-10-31T00:00:00"/>
    <x v="0"/>
    <n v="10"/>
    <x v="0"/>
    <s v="70"/>
    <s v="336"/>
    <n v="1237.04"/>
    <s v="WBS DMED/2012/C/DN1/5651862"/>
    <x v="741"/>
    <x v="736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687142"/>
    <s v=""/>
    <s v="ST"/>
    <d v="2012-10-31T00:00:00"/>
    <x v="0"/>
    <n v="10"/>
    <x v="0"/>
    <s v="70"/>
    <s v="336"/>
    <n v="126.59"/>
    <s v="WBS DMED/2012/C/DN1/5660740"/>
    <x v="742"/>
    <x v="737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714157"/>
    <s v=""/>
    <s v="ST"/>
    <d v="2012-10-31T00:00:00"/>
    <x v="0"/>
    <n v="10"/>
    <x v="0"/>
    <s v="70"/>
    <s v="336"/>
    <n v="248.67"/>
    <s v="WBS DMED/2012/C/DN1/5677283"/>
    <x v="743"/>
    <x v="738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696197"/>
    <s v=""/>
    <s v="ST"/>
    <d v="2012-10-31T00:00:00"/>
    <x v="0"/>
    <n v="10"/>
    <x v="0"/>
    <s v="70"/>
    <s v="336"/>
    <n v="341.91"/>
    <s v="WBS DMED/2012/C/DN1/5691114"/>
    <x v="744"/>
    <x v="739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687313"/>
    <s v=""/>
    <s v="ST"/>
    <d v="2012-10-31T00:00:00"/>
    <x v="0"/>
    <n v="10"/>
    <x v="0"/>
    <s v="70"/>
    <s v="336"/>
    <n v="951.58"/>
    <s v="WBS DMED/2012/C/DN2/5639991"/>
    <x v="745"/>
    <x v="740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687224"/>
    <s v=""/>
    <s v="ST"/>
    <d v="2012-10-31T00:00:00"/>
    <x v="0"/>
    <n v="10"/>
    <x v="0"/>
    <s v="70"/>
    <s v="331"/>
    <n v="478.1"/>
    <s v="WBS DMET/2011/C/DM9/5586383"/>
    <x v="746"/>
    <x v="741"/>
    <s v="M9"/>
    <s v="Mandated - Public Accommodations &amp; Other"/>
    <s v="DUTH/2011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478.1"/>
    <x v="3"/>
  </r>
  <r>
    <s v="123700932"/>
    <s v=""/>
    <s v="ST"/>
    <d v="2012-10-31T00:00:00"/>
    <x v="0"/>
    <n v="10"/>
    <x v="0"/>
    <s v="70"/>
    <s v="331"/>
    <n v="573.89"/>
    <s v="WBS DMET/2011/C/DN2/5560389"/>
    <x v="747"/>
    <x v="742"/>
    <s v="N2"/>
    <s v="N2--New Revenue/Connection - Commercial"/>
    <s v="DUTH/2011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573.89"/>
    <x v="3"/>
  </r>
  <r>
    <s v="123687169"/>
    <s v=""/>
    <s v="ST"/>
    <d v="2012-10-31T00:00:00"/>
    <x v="0"/>
    <n v="10"/>
    <x v="0"/>
    <s v="70"/>
    <s v="331"/>
    <n v="2041.94"/>
    <s v="WBS DMET/2012/C/DM9/5603433"/>
    <x v="748"/>
    <x v="743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2041.94"/>
    <x v="3"/>
  </r>
  <r>
    <s v="123700957"/>
    <s v=""/>
    <s v="ST"/>
    <d v="2012-10-31T00:00:00"/>
    <x v="0"/>
    <n v="10"/>
    <x v="0"/>
    <s v="70"/>
    <s v="336"/>
    <n v="261"/>
    <s v="WBS DMET/2012/C/DM9/5643684"/>
    <x v="749"/>
    <x v="744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261"/>
    <x v="3"/>
  </r>
  <r>
    <s v="123701113"/>
    <s v=""/>
    <s v="ST"/>
    <d v="2012-10-31T00:00:00"/>
    <x v="0"/>
    <n v="10"/>
    <x v="0"/>
    <s v="70"/>
    <s v="336"/>
    <n v="472.74"/>
    <s v="WBS DMET/2012/C/DN1/5663610"/>
    <x v="750"/>
    <x v="745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472.74"/>
    <x v="3"/>
  </r>
  <r>
    <s v="123700938"/>
    <s v=""/>
    <s v="ST"/>
    <d v="2012-10-31T00:00:00"/>
    <x v="0"/>
    <n v="10"/>
    <x v="0"/>
    <s v="70"/>
    <s v="336"/>
    <n v="391.3"/>
    <s v="WBS DMET/2012/C/DN2/5614684"/>
    <x v="751"/>
    <x v="746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391.3"/>
    <x v="3"/>
  </r>
  <r>
    <s v="123700945"/>
    <s v=""/>
    <s v="ST"/>
    <d v="2012-10-31T00:00:00"/>
    <x v="0"/>
    <n v="10"/>
    <x v="0"/>
    <s v="70"/>
    <s v="336"/>
    <n v="260.60000000000002"/>
    <s v="WBS DMET/2012/C/DN2/5631023"/>
    <x v="752"/>
    <x v="747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260.60000000000002"/>
    <x v="3"/>
  </r>
  <r>
    <s v="123700948"/>
    <s v=""/>
    <s v="ST"/>
    <d v="2012-10-31T00:00:00"/>
    <x v="0"/>
    <n v="10"/>
    <x v="0"/>
    <s v="70"/>
    <s v="336"/>
    <n v="390.9"/>
    <s v="WBS DMET/2012/C/DN2/5631025"/>
    <x v="753"/>
    <x v="748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390.9"/>
    <x v="3"/>
  </r>
  <r>
    <s v="123687261"/>
    <s v=""/>
    <s v="ST"/>
    <d v="2012-10-31T00:00:00"/>
    <x v="0"/>
    <n v="10"/>
    <x v="0"/>
    <s v="70"/>
    <s v="336"/>
    <n v="249.31"/>
    <s v="WBS DMET/2012/C/DN2/5663786"/>
    <x v="754"/>
    <x v="749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249.31"/>
    <x v="3"/>
  </r>
  <r>
    <s v="123714195"/>
    <s v=""/>
    <s v="ST"/>
    <d v="2012-10-31T00:00:00"/>
    <x v="0"/>
    <n v="10"/>
    <x v="0"/>
    <s v="70"/>
    <s v="336"/>
    <n v="817.44"/>
    <s v="WBS DMET/2012/C/DN2/5692578"/>
    <x v="755"/>
    <x v="750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817.44"/>
    <x v="3"/>
  </r>
  <r>
    <s v="123710784"/>
    <s v=""/>
    <s v="ST"/>
    <d v="2012-10-31T00:00:00"/>
    <x v="0"/>
    <n v="10"/>
    <x v="0"/>
    <s v="70"/>
    <s v="336"/>
    <n v="2.88"/>
    <s v="WBS DMET/2012/C/DRB/5667283"/>
    <x v="756"/>
    <x v="751"/>
    <s v="RB"/>
    <s v="Replace - Underground - Vaults &amp; Equipment"/>
    <s v="DUTH/2012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2.88"/>
    <x v="3"/>
  </r>
  <r>
    <s v="123700951"/>
    <s v=""/>
    <s v="ST"/>
    <d v="2012-10-31T00:00:00"/>
    <x v="0"/>
    <n v="10"/>
    <x v="0"/>
    <s v="70"/>
    <s v="336"/>
    <n v="130.30000000000001"/>
    <s v="WBS DMET/2012/C/DRC/5634168"/>
    <x v="757"/>
    <x v="752"/>
    <s v="RC"/>
    <s v="Replace - Overhead Distribution Lines - Poles"/>
    <s v="DUTH/2012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130.30000000000001"/>
    <x v="3"/>
  </r>
  <r>
    <s v="123710792"/>
    <s v=""/>
    <s v="ST"/>
    <d v="2012-10-31T00:00:00"/>
    <x v="0"/>
    <n v="10"/>
    <x v="0"/>
    <s v="75"/>
    <s v="336"/>
    <n v="-16.809999999999999"/>
    <s v="WBS DMET/2012/C/DRD/5658892"/>
    <x v="758"/>
    <x v="753"/>
    <s v="RD"/>
    <s v="Replace - Overhead Distribution Lines - Other"/>
    <s v="DUTH/2012/C/DRD"/>
    <s v="Utah-Replace-Overhead Dist. Lines/othr"/>
    <s v="1135"/>
    <s v="RMP"/>
    <s v="D"/>
    <s v="UT"/>
    <s v="ORD 229715"/>
    <s v="RMP CWIP Writeoffs - Distrib UTAH"/>
    <x v="2"/>
    <x v="0"/>
    <x v="4"/>
    <s v="5980000000109"/>
    <x v="3"/>
    <n v="-16.809999999999999"/>
    <x v="3"/>
  </r>
  <r>
    <s v="123727546"/>
    <s v=""/>
    <s v="ST"/>
    <d v="2012-10-31T00:00:00"/>
    <x v="0"/>
    <n v="10"/>
    <x v="0"/>
    <s v="70"/>
    <s v="336"/>
    <n v="245.88"/>
    <s v="WBS DMET/2012/C/DRD/5692393"/>
    <x v="250"/>
    <x v="249"/>
    <s v="RD"/>
    <s v="Replace - Overhead Distribution Lines - Other"/>
    <s v="DUTH/2012/C/DRD"/>
    <s v="Utah-Replace-Overhead Dist. Lines/othr"/>
    <s v="1135"/>
    <s v="RMP"/>
    <s v="D"/>
    <s v="UT"/>
    <s v="ORD 229715"/>
    <s v="RMP CWIP Writeoffs - Distrib UTAH"/>
    <x v="2"/>
    <x v="0"/>
    <x v="4"/>
    <s v="5980000000109"/>
    <x v="3"/>
    <n v="245.88"/>
    <x v="3"/>
  </r>
  <r>
    <s v="123687145"/>
    <s v=""/>
    <s v="ST"/>
    <d v="2012-10-31T00:00:00"/>
    <x v="0"/>
    <n v="10"/>
    <x v="0"/>
    <s v="70"/>
    <s v="336"/>
    <n v="129.77000000000001"/>
    <s v="WBS DMOA/2012/C/DN1/5680996"/>
    <x v="759"/>
    <x v="754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129.77000000000001"/>
    <x v="3"/>
  </r>
  <r>
    <s v="123700913"/>
    <s v=""/>
    <s v="ST"/>
    <d v="2012-10-31T00:00:00"/>
    <x v="0"/>
    <n v="10"/>
    <x v="0"/>
    <s v="70"/>
    <s v="336"/>
    <n v="1182.3"/>
    <s v="WBS DMON/2012/C/DM9/5676148"/>
    <x v="760"/>
    <x v="755"/>
    <s v="M9"/>
    <s v="Mandated - Public Accommodations &amp; Other"/>
    <s v="DIDA/2012/C/DM9"/>
    <s v="Idaho - Public Accomodations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710788"/>
    <s v=""/>
    <s v="ST"/>
    <d v="2012-10-31T00:00:00"/>
    <x v="0"/>
    <n v="10"/>
    <x v="0"/>
    <s v="70"/>
    <s v="336"/>
    <n v="7341.05"/>
    <s v="WBS DMON/2012/C/DMR/5632301"/>
    <x v="761"/>
    <x v="756"/>
    <s v="MR"/>
    <s v="Mandated - Regional or National Regulatory"/>
    <s v="DIDA/2012/C/DMR"/>
    <s v="Idaho - Mandated Reg-Natl Regulatory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696201"/>
    <s v=""/>
    <s v="ST"/>
    <d v="2012-10-31T00:00:00"/>
    <x v="0"/>
    <n v="10"/>
    <x v="0"/>
    <s v="70"/>
    <s v="336"/>
    <n v="755.41"/>
    <s v="WBS DMON/2012/C/DN1/5639367"/>
    <x v="762"/>
    <x v="757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687184"/>
    <s v=""/>
    <s v="ST"/>
    <d v="2012-10-31T00:00:00"/>
    <x v="0"/>
    <n v="10"/>
    <x v="0"/>
    <s v="70"/>
    <s v="336"/>
    <n v="656.12"/>
    <s v="WBS DMON/2012/C/DN1/5646972"/>
    <x v="763"/>
    <x v="758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687258"/>
    <s v=""/>
    <s v="ST"/>
    <d v="2012-10-31T00:00:00"/>
    <x v="0"/>
    <n v="10"/>
    <x v="0"/>
    <s v="70"/>
    <s v="336"/>
    <n v="417.78"/>
    <s v="WBS DMON/2012/C/DN1/5656787"/>
    <x v="764"/>
    <x v="759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696210"/>
    <s v=""/>
    <s v="ST"/>
    <d v="2012-10-31T00:00:00"/>
    <x v="0"/>
    <n v="10"/>
    <x v="0"/>
    <s v="70"/>
    <s v="336"/>
    <n v="494.04"/>
    <s v="WBS DMON/2012/C/DN1/5675636"/>
    <x v="765"/>
    <x v="760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687206"/>
    <s v=""/>
    <s v="ST"/>
    <d v="2012-10-31T00:00:00"/>
    <x v="0"/>
    <n v="10"/>
    <x v="0"/>
    <s v="70"/>
    <s v="336"/>
    <n v="395.56"/>
    <s v="WBS DMON/2012/C/DN1/5703555"/>
    <x v="766"/>
    <x v="761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700928"/>
    <s v=""/>
    <s v="ST"/>
    <d v="2012-10-31T00:00:00"/>
    <x v="0"/>
    <n v="10"/>
    <x v="0"/>
    <s v="70"/>
    <s v="336"/>
    <n v="815.86"/>
    <s v="WBS DMON/2012/C/DU1/5705352"/>
    <x v="767"/>
    <x v="762"/>
    <s v="U1"/>
    <s v="Functional Upgrade - Feeder Improvements"/>
    <s v="DIDA/2012/C/DU1"/>
    <s v="Idaho - Upgrade - Feeder Improvements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696342"/>
    <s v=""/>
    <s v="ST"/>
    <d v="2012-10-31T00:00:00"/>
    <x v="0"/>
    <n v="10"/>
    <x v="0"/>
    <s v="70"/>
    <s v="336"/>
    <n v="1505.86"/>
    <s v="WBS DMTS/2012/C/DM7/5690630"/>
    <x v="768"/>
    <x v="763"/>
    <s v="M7"/>
    <s v="Mandated - Code Compliance"/>
    <s v="DCAL/2012/C/DM7"/>
    <s v="California - Mandated - Code Compliance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700954"/>
    <s v=""/>
    <s v="ST"/>
    <d v="2012-10-31T00:00:00"/>
    <x v="0"/>
    <n v="10"/>
    <x v="0"/>
    <s v="70"/>
    <s v="336"/>
    <n v="3045.03"/>
    <s v="WBS DMTS/2012/C/DU1/5639693"/>
    <x v="769"/>
    <x v="764"/>
    <s v="U1"/>
    <s v="Functional Upgrade - Feeder Improvements"/>
    <s v="DCAL/2012/C/DU1"/>
    <s v="Calif. - Upgrade - Feeder Improvements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696345"/>
    <s v=""/>
    <s v="ST"/>
    <d v="2012-10-31T00:00:00"/>
    <x v="0"/>
    <n v="10"/>
    <x v="0"/>
    <s v="70"/>
    <s v="336"/>
    <n v="1618.27"/>
    <s v="WBS DOGD/2011/C/DM6/5616766"/>
    <x v="770"/>
    <x v="765"/>
    <s v="M6"/>
    <s v="Mandated - Joint Use"/>
    <s v="DUTH/2011/C/DM6"/>
    <s v="Utah - Mandated - Joint Use"/>
    <s v="1174"/>
    <s v="RMP"/>
    <s v="D"/>
    <s v="UT"/>
    <s v="ORD 229715"/>
    <s v="RMP CWIP Writeoffs - Distrib UTAH"/>
    <x v="2"/>
    <x v="0"/>
    <x v="4"/>
    <s v="5980000000109"/>
    <x v="3"/>
    <n v="1618.27"/>
    <x v="3"/>
  </r>
  <r>
    <s v="123696191"/>
    <s v=""/>
    <s v="ST"/>
    <d v="2012-10-31T00:00:00"/>
    <x v="0"/>
    <n v="10"/>
    <x v="0"/>
    <s v="70"/>
    <s v="336"/>
    <n v="811.5"/>
    <s v="WBS DOGD/2011/C/DN1/5673631"/>
    <x v="771"/>
    <x v="766"/>
    <s v="N1"/>
    <s v="N1--New Revenue/Connection -  Residential"/>
    <s v="DUTH/2011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811.5"/>
    <x v="3"/>
  </r>
  <r>
    <s v="123710787"/>
    <s v=""/>
    <s v="ST"/>
    <d v="2012-10-31T00:00:00"/>
    <x v="0"/>
    <n v="10"/>
    <x v="0"/>
    <s v="70"/>
    <s v="336"/>
    <n v="2153.52"/>
    <s v="WBS DOGD/2012/C/DM7/5548723"/>
    <x v="772"/>
    <x v="767"/>
    <s v="M7"/>
    <s v="Mandated - Code Compliance"/>
    <s v="DUTH/2012/C/DM7"/>
    <s v="Utah - Mandated - Code Compliance"/>
    <s v="1174"/>
    <s v="RMP"/>
    <s v="D"/>
    <s v="UT"/>
    <s v="ORD 229715"/>
    <s v="RMP CWIP Writeoffs - Distrib UTAH"/>
    <x v="2"/>
    <x v="0"/>
    <x v="4"/>
    <s v="5980000000109"/>
    <x v="3"/>
    <n v="2153.52"/>
    <x v="3"/>
  </r>
  <r>
    <s v="123696185"/>
    <s v=""/>
    <s v="ST"/>
    <d v="2012-10-31T00:00:00"/>
    <x v="0"/>
    <n v="10"/>
    <x v="0"/>
    <s v="70"/>
    <s v="336"/>
    <n v="1043.3599999999999"/>
    <s v="WBS DOGD/2012/C/DM9/5669407"/>
    <x v="773"/>
    <x v="768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1043.3599999999999"/>
    <x v="3"/>
  </r>
  <r>
    <s v="123687178"/>
    <s v=""/>
    <s v="ST"/>
    <d v="2012-10-31T00:00:00"/>
    <x v="0"/>
    <n v="10"/>
    <x v="0"/>
    <s v="70"/>
    <s v="336"/>
    <n v="3043.32"/>
    <s v="WBS DOGD/2012/C/DN1/5637897"/>
    <x v="774"/>
    <x v="769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3043.32"/>
    <x v="3"/>
  </r>
  <r>
    <s v="123696188"/>
    <s v=""/>
    <s v="ST"/>
    <d v="2012-10-31T00:00:00"/>
    <x v="0"/>
    <n v="10"/>
    <x v="0"/>
    <s v="70"/>
    <s v="336"/>
    <n v="231.86"/>
    <s v="WBS DOGD/2012/C/DN1/5670169"/>
    <x v="775"/>
    <x v="770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231.86"/>
    <x v="3"/>
  </r>
  <r>
    <s v="123696194"/>
    <s v=""/>
    <s v="ST"/>
    <d v="2012-10-31T00:00:00"/>
    <x v="0"/>
    <n v="10"/>
    <x v="0"/>
    <s v="70"/>
    <s v="336"/>
    <n v="344.65"/>
    <s v="WBS DOGD/2012/C/DN2/5674758"/>
    <x v="776"/>
    <x v="771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344.65"/>
    <x v="3"/>
  </r>
  <r>
    <s v="123687166"/>
    <s v=""/>
    <s v="ST"/>
    <d v="2012-10-31T00:00:00"/>
    <x v="0"/>
    <n v="10"/>
    <x v="0"/>
    <s v="70"/>
    <s v="336"/>
    <n v="1196.57"/>
    <s v="WBS DOGD/2012/C/DRD/5705600"/>
    <x v="777"/>
    <x v="772"/>
    <s v="RD"/>
    <s v="Replace - Overhead Distribution Lines - Other"/>
    <s v="DUTH/2012/C/DRD"/>
    <s v="Utah-Replace-Overhead Dist. Lines/othr"/>
    <s v="1174"/>
    <s v="RMP"/>
    <s v="D"/>
    <s v="UT"/>
    <s v="ORD 229715"/>
    <s v="RMP CWIP Writeoffs - Distrib UTAH"/>
    <x v="2"/>
    <x v="0"/>
    <x v="4"/>
    <s v="5980000000109"/>
    <x v="3"/>
    <n v="1196.57"/>
    <x v="3"/>
  </r>
  <r>
    <s v="123714201"/>
    <s v=""/>
    <s v="ST"/>
    <d v="2012-10-31T00:00:00"/>
    <x v="0"/>
    <n v="10"/>
    <x v="0"/>
    <s v="70"/>
    <s v="336"/>
    <n v="626.21"/>
    <s v="WBS DPAR/2012/C/DM9/5696285"/>
    <x v="778"/>
    <x v="773"/>
    <s v="M9"/>
    <s v="Mandated - Public Accommodations &amp; Other"/>
    <s v="DUTH/2012/C/DM9"/>
    <s v="Utah - Public Accomodations"/>
    <s v="1175"/>
    <s v="RMP"/>
    <s v="D"/>
    <s v="UT"/>
    <s v="ORD 229715"/>
    <s v="RMP CWIP Writeoffs - Distrib UTAH"/>
    <x v="2"/>
    <x v="0"/>
    <x v="4"/>
    <s v="5980000000109"/>
    <x v="3"/>
    <n v="626.21"/>
    <x v="3"/>
  </r>
  <r>
    <s v="123701077"/>
    <s v=""/>
    <s v="ST"/>
    <d v="2012-10-31T00:00:00"/>
    <x v="0"/>
    <n v="10"/>
    <x v="0"/>
    <s v="70"/>
    <s v="336"/>
    <n v="236.52"/>
    <s v="WBS DPAR/2012/C/DN2/5702925"/>
    <x v="779"/>
    <x v="774"/>
    <s v="N2"/>
    <s v="N2--New Revenue/Connection - Commercial"/>
    <s v="DUTH/2012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236.52"/>
    <x v="3"/>
  </r>
  <r>
    <s v="123687163"/>
    <s v=""/>
    <s v="ST"/>
    <d v="2012-10-31T00:00:00"/>
    <x v="0"/>
    <n v="10"/>
    <x v="0"/>
    <s v="70"/>
    <s v="336"/>
    <n v="236.52"/>
    <s v="WBS DPAR/2012/C/DU1/5704007"/>
    <x v="780"/>
    <x v="775"/>
    <s v="U1"/>
    <s v="Functional Upgrade - Feeder Improvements"/>
    <s v="DUTH/2012/C/DU1"/>
    <s v="Utah - Upgrade - Feeder Improvements"/>
    <s v="1175"/>
    <s v="RMP"/>
    <s v="D"/>
    <s v="UT"/>
    <s v="ORD 229715"/>
    <s v="RMP CWIP Writeoffs - Distrib UTAH"/>
    <x v="2"/>
    <x v="0"/>
    <x v="4"/>
    <s v="5980000000109"/>
    <x v="3"/>
    <n v="236.52"/>
    <x v="3"/>
  </r>
  <r>
    <s v="123687181"/>
    <s v=""/>
    <s v="ST"/>
    <d v="2012-10-31T00:00:00"/>
    <x v="0"/>
    <n v="10"/>
    <x v="0"/>
    <s v="70"/>
    <s v="336"/>
    <n v="455.74"/>
    <s v="WBS DPEN/2012/C/DN2/5645635"/>
    <x v="781"/>
    <x v="776"/>
    <s v="N2"/>
    <s v="N2--New Revenue/Connection - Commercial"/>
    <s v="DORE/2012/C/DN2"/>
    <s v="Oregon - New Revenue - Commerc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3725902"/>
    <s v=""/>
    <s v="ST"/>
    <d v="2012-10-31T00:00:00"/>
    <x v="0"/>
    <n v="10"/>
    <x v="0"/>
    <s v="75"/>
    <s v="331"/>
    <n v="-1513.37"/>
    <s v="WBS DPIN/2010/C/002/10040197"/>
    <x v="782"/>
    <x v="777"/>
    <s v="N3"/>
    <s v="N3--New Revenue/Connection - Industrial"/>
    <s v="DPIN/2010/C/002"/>
    <s v="Encana Oil &amp; Gas Svc Near Boulder Wyo"/>
    <s v="1376"/>
    <s v="RMP"/>
    <s v="D"/>
    <s v="WY"/>
    <s v="ORD 229717"/>
    <s v="RMP CWIP Writeoffs - Distrib WYOMING"/>
    <x v="3"/>
    <x v="0"/>
    <x v="5"/>
    <s v="5980000000111"/>
    <x v="4"/>
    <n v="0"/>
    <x v="1"/>
  </r>
  <r>
    <s v="123725902"/>
    <s v=""/>
    <s v="ST"/>
    <d v="2012-10-31T00:00:00"/>
    <x v="0"/>
    <n v="10"/>
    <x v="0"/>
    <s v="70"/>
    <s v="336"/>
    <n v="1212.1099999999999"/>
    <s v="WBS DPIN/2010/C/002/10040197"/>
    <x v="782"/>
    <x v="777"/>
    <s v="N3"/>
    <s v="N3--New Revenue/Connection - Industrial"/>
    <s v="DPIN/2010/C/002"/>
    <s v="Encana Oil &amp; Gas Svc Near Boulder Wyo"/>
    <s v="1376"/>
    <s v="RMP"/>
    <s v="D"/>
    <s v="WY"/>
    <s v="ORD 229717"/>
    <s v="RMP CWIP Writeoffs - Distrib WYOMING"/>
    <x v="3"/>
    <x v="0"/>
    <x v="5"/>
    <s v="5980000000111"/>
    <x v="4"/>
    <n v="0"/>
    <x v="1"/>
  </r>
  <r>
    <s v="123700996"/>
    <s v=""/>
    <s v="ST"/>
    <d v="2012-10-31T00:00:00"/>
    <x v="0"/>
    <n v="10"/>
    <x v="0"/>
    <s v="70"/>
    <s v="331"/>
    <n v="141.43"/>
    <s v="WBS DPIN/2011/C/DN1/5574535"/>
    <x v="783"/>
    <x v="778"/>
    <s v="N1"/>
    <s v="N1--New Revenue/Connection -  Residential"/>
    <s v="DWYO/2011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0996"/>
    <s v=""/>
    <s v="ST"/>
    <d v="2012-10-31T00:00:00"/>
    <x v="0"/>
    <n v="10"/>
    <x v="0"/>
    <s v="70"/>
    <s v="336"/>
    <n v="66.239999999999995"/>
    <s v="WBS DPIN/2011/C/DN1/5574535"/>
    <x v="783"/>
    <x v="778"/>
    <s v="N1"/>
    <s v="N1--New Revenue/Connection -  Residential"/>
    <s v="DWYO/2011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1002"/>
    <s v=""/>
    <s v="ST"/>
    <d v="2012-10-31T00:00:00"/>
    <x v="0"/>
    <n v="10"/>
    <x v="0"/>
    <s v="70"/>
    <s v="331"/>
    <n v="143.4"/>
    <s v="WBS DPIN/2011/C/DN1/5582523"/>
    <x v="784"/>
    <x v="779"/>
    <s v="N1"/>
    <s v="N1--New Revenue/Connection -  Residential"/>
    <s v="DWYO/2011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1008"/>
    <s v=""/>
    <s v="ST"/>
    <d v="2012-10-31T00:00:00"/>
    <x v="0"/>
    <n v="10"/>
    <x v="0"/>
    <s v="70"/>
    <s v="331"/>
    <n v="358.49"/>
    <s v="WBS DPIN/2011/C/DN1/5589232"/>
    <x v="785"/>
    <x v="780"/>
    <s v="N1"/>
    <s v="N1--New Revenue/Connection -  Residential"/>
    <s v="DWYO/2011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1017"/>
    <s v=""/>
    <s v="ST"/>
    <d v="2012-10-31T00:00:00"/>
    <x v="0"/>
    <n v="10"/>
    <x v="0"/>
    <s v="70"/>
    <s v="331"/>
    <n v="487.52"/>
    <s v="WBS DPIN/2011/C/DN1/5595103"/>
    <x v="786"/>
    <x v="781"/>
    <s v="N1"/>
    <s v="N1--New Revenue/Connection -  Residential"/>
    <s v="DWYO/2011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0999"/>
    <s v=""/>
    <s v="ST"/>
    <d v="2012-10-31T00:00:00"/>
    <x v="0"/>
    <n v="10"/>
    <x v="0"/>
    <s v="70"/>
    <s v="331"/>
    <n v="1722.29"/>
    <s v="WBS DPIN/2011/C/DN2/5580983"/>
    <x v="787"/>
    <x v="782"/>
    <s v="N2"/>
    <s v="N2--New Revenue/Connection - Commercial"/>
    <s v="DWYO/2011/C/DN2"/>
    <s v="Wyoming - New Revenue - Commerc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0999"/>
    <s v=""/>
    <s v="ST"/>
    <d v="2012-10-31T00:00:00"/>
    <x v="0"/>
    <n v="10"/>
    <x v="0"/>
    <s v="70"/>
    <s v="336"/>
    <n v="247.37"/>
    <s v="WBS DPIN/2011/C/DN2/5580983"/>
    <x v="787"/>
    <x v="782"/>
    <s v="N2"/>
    <s v="N2--New Revenue/Connection - Commercial"/>
    <s v="DWYO/2011/C/DN2"/>
    <s v="Wyoming - New Revenue - Commerc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14238"/>
    <s v=""/>
    <s v="ST"/>
    <d v="2012-10-31T00:00:00"/>
    <x v="0"/>
    <n v="10"/>
    <x v="0"/>
    <s v="70"/>
    <s v="336"/>
    <n v="136.44999999999999"/>
    <s v="WBS DPIN/2012/C/DM9/5660160"/>
    <x v="788"/>
    <x v="783"/>
    <s v="M9"/>
    <s v="Mandated - Public Accommodations &amp; Other"/>
    <s v="DWYO/2012/C/DM9"/>
    <s v="Wyoming - Public Accomodations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1029"/>
    <s v=""/>
    <s v="ST"/>
    <d v="2012-10-31T00:00:00"/>
    <x v="0"/>
    <n v="10"/>
    <x v="0"/>
    <s v="70"/>
    <s v="331"/>
    <n v="278.58"/>
    <s v="WBS DPIN/2012/C/DN1/5612966"/>
    <x v="789"/>
    <x v="784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1032"/>
    <s v=""/>
    <s v="ST"/>
    <d v="2012-10-31T00:00:00"/>
    <x v="0"/>
    <n v="10"/>
    <x v="0"/>
    <s v="70"/>
    <s v="331"/>
    <n v="558.24"/>
    <s v="WBS DPIN/2012/C/DN1/5613755"/>
    <x v="790"/>
    <x v="785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1032"/>
    <s v=""/>
    <s v="ST"/>
    <d v="2012-10-31T00:00:00"/>
    <x v="0"/>
    <n v="10"/>
    <x v="0"/>
    <s v="70"/>
    <s v="336"/>
    <n v="67.3"/>
    <s v="WBS DPIN/2012/C/DN1/5613755"/>
    <x v="790"/>
    <x v="785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1065"/>
    <s v=""/>
    <s v="ST"/>
    <d v="2012-10-31T00:00:00"/>
    <x v="0"/>
    <n v="10"/>
    <x v="0"/>
    <s v="70"/>
    <s v="336"/>
    <n v="205.14"/>
    <s v="WBS DPIN/2012/C/DN1/5646582"/>
    <x v="791"/>
    <x v="786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14235"/>
    <s v=""/>
    <s v="ST"/>
    <d v="2012-10-31T00:00:00"/>
    <x v="0"/>
    <n v="10"/>
    <x v="0"/>
    <s v="70"/>
    <s v="336"/>
    <n v="478.65"/>
    <s v="WBS DPIN/2012/C/DN1/5651338"/>
    <x v="792"/>
    <x v="787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1011"/>
    <s v=""/>
    <s v="ST"/>
    <d v="2012-10-31T00:00:00"/>
    <x v="0"/>
    <n v="10"/>
    <x v="0"/>
    <s v="70"/>
    <s v="331"/>
    <n v="348.23"/>
    <s v="WBS DPIN/2012/C/DN2/5592088"/>
    <x v="793"/>
    <x v="788"/>
    <s v="N2"/>
    <s v="N2--New Revenue/Connection - Commercial"/>
    <s v="DWYO/2012/C/DN2"/>
    <s v="Wyoming - New Revenue - Commerc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01035"/>
    <s v=""/>
    <s v="ST"/>
    <d v="2012-10-31T00:00:00"/>
    <x v="0"/>
    <n v="10"/>
    <x v="0"/>
    <s v="70"/>
    <s v="331"/>
    <n v="417.87"/>
    <s v="WBS DPIN/2012/C/DN2/5616732"/>
    <x v="794"/>
    <x v="789"/>
    <s v="N2"/>
    <s v="N2--New Revenue/Connection - Commercial"/>
    <s v="DWYO/2012/C/DN2"/>
    <s v="Wyoming - New Revenue - Commerc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14220"/>
    <s v=""/>
    <s v="ST"/>
    <d v="2012-10-31T00:00:00"/>
    <x v="0"/>
    <n v="10"/>
    <x v="0"/>
    <s v="70"/>
    <s v="336"/>
    <n v="675.9"/>
    <s v="WBS DPIN/2012/C/DN2/5628147"/>
    <x v="795"/>
    <x v="790"/>
    <s v="N2"/>
    <s v="N2--New Revenue/Connection - Commercial"/>
    <s v="DWYO/2012/C/DN2"/>
    <s v="Wyoming - New Revenue - Commerc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10785"/>
    <s v=""/>
    <s v="ST"/>
    <d v="2012-10-31T00:00:00"/>
    <x v="0"/>
    <n v="10"/>
    <x v="0"/>
    <s v="70"/>
    <s v="336"/>
    <n v="1226.4000000000001"/>
    <s v="WBS DPIN/2012/C/DN2/5673740"/>
    <x v="796"/>
    <x v="791"/>
    <s v="N2"/>
    <s v="N2--New Revenue/Connection - Commercial"/>
    <s v="DWYO/2012/C/DN2"/>
    <s v="Wyoming - New Revenue - Commerc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687246"/>
    <s v=""/>
    <s v="ST"/>
    <d v="2012-10-31T00:00:00"/>
    <x v="0"/>
    <n v="10"/>
    <x v="0"/>
    <s v="70"/>
    <s v="336"/>
    <n v="348.05"/>
    <s v="WBS DPIN/2012/C/DN2/5703366"/>
    <x v="797"/>
    <x v="792"/>
    <s v="N2"/>
    <s v="N2--New Revenue/Connection - Commercial"/>
    <s v="DWYO/2012/C/DN2"/>
    <s v="Wyoming - New Revenue - Commerc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444348"/>
    <s v=""/>
    <s v="ST"/>
    <d v="2012-09-30T00:00:00"/>
    <x v="0"/>
    <n v="10"/>
    <x v="0"/>
    <s v="70"/>
    <s v="336"/>
    <n v="4.55"/>
    <s v="WBS DPOR/2011/C/DN1/5606323"/>
    <x v="532"/>
    <x v="530"/>
    <s v="N1"/>
    <s v="N1--New Revenue/Connection -  Residential"/>
    <s v="DORE/2011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43685"/>
    <s v=""/>
    <s v="ST"/>
    <d v="2012-09-30T00:00:00"/>
    <x v="0"/>
    <n v="10"/>
    <x v="0"/>
    <s v="70"/>
    <s v="336"/>
    <n v="3.82"/>
    <s v="WBS DPOR/2011/C/DN2/5554875"/>
    <x v="533"/>
    <x v="531"/>
    <s v="N2"/>
    <s v="N2--New Revenue/Connection - Commercial"/>
    <s v="DORE/2011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43695"/>
    <s v=""/>
    <s v="ST"/>
    <d v="2012-09-30T00:00:00"/>
    <x v="0"/>
    <n v="10"/>
    <x v="0"/>
    <s v="70"/>
    <s v="336"/>
    <n v="5.05"/>
    <s v="WBS DPOR/2011/C/DN2/5562719"/>
    <x v="534"/>
    <x v="532"/>
    <s v="N2"/>
    <s v="N2--New Revenue/Connection - Commercial"/>
    <s v="DORE/2011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44055"/>
    <s v=""/>
    <s v="ST"/>
    <d v="2012-09-30T00:00:00"/>
    <x v="0"/>
    <n v="10"/>
    <x v="0"/>
    <s v="70"/>
    <s v="336"/>
    <n v="6.81"/>
    <s v="WBS DPOR/2011/C/DN2/5588086"/>
    <x v="535"/>
    <x v="533"/>
    <s v="N2"/>
    <s v="N2--New Revenue/Connection - Commercial"/>
    <s v="DORE/2011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687113"/>
    <s v=""/>
    <s v="ST"/>
    <d v="2012-10-31T00:00:00"/>
    <x v="0"/>
    <n v="10"/>
    <x v="0"/>
    <s v="70"/>
    <s v="336"/>
    <n v="911.47"/>
    <s v="WBS DPOR/2012/C/DM6/5502897"/>
    <x v="798"/>
    <x v="793"/>
    <s v="M6"/>
    <s v="Mandated - Joint Use"/>
    <s v="DORE/2012/C/DM6"/>
    <s v="Oregon - Mandated - Joint Use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44334"/>
    <s v=""/>
    <s v="ST"/>
    <d v="2012-09-30T00:00:00"/>
    <x v="0"/>
    <n v="10"/>
    <x v="0"/>
    <s v="70"/>
    <s v="336"/>
    <n v="10.89"/>
    <s v="WBS DPOR/2012/C/DM9/5607532"/>
    <x v="537"/>
    <x v="535"/>
    <s v="M9"/>
    <s v="Mandated - Public Accommodations &amp; Other"/>
    <s v="DORE/2012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444965"/>
    <s v=""/>
    <s v="ST"/>
    <d v="2012-09-30T00:00:00"/>
    <x v="0"/>
    <n v="10"/>
    <x v="0"/>
    <s v="70"/>
    <s v="336"/>
    <n v="3.52"/>
    <s v="WBS DPOR/2012/C/DN2/5616520"/>
    <x v="539"/>
    <x v="537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687276"/>
    <s v=""/>
    <s v="ST"/>
    <d v="2012-10-31T00:00:00"/>
    <x v="0"/>
    <n v="10"/>
    <x v="0"/>
    <s v="70"/>
    <s v="336"/>
    <n v="503.15"/>
    <s v="WBS DPRC/2011/C/DM7/5590251"/>
    <x v="799"/>
    <x v="794"/>
    <s v="M7"/>
    <s v="Mandated - Code Compliance"/>
    <s v="DUTH/2011/C/DM7"/>
    <s v="Utah - Mandated - Code Compliance"/>
    <s v="1132"/>
    <s v="RMP"/>
    <s v="D"/>
    <s v="UT"/>
    <s v="ORD 229715"/>
    <s v="RMP CWIP Writeoffs - Distrib UTAH"/>
    <x v="2"/>
    <x v="0"/>
    <x v="4"/>
    <s v="5980000000109"/>
    <x v="3"/>
    <n v="503.15"/>
    <x v="3"/>
  </r>
  <r>
    <s v="123447355"/>
    <s v=""/>
    <s v="ST"/>
    <d v="2012-09-30T00:00:00"/>
    <x v="0"/>
    <n v="10"/>
    <x v="0"/>
    <s v="75"/>
    <s v="336"/>
    <n v="-91.68"/>
    <s v="WBS DPRC/2012/C/DM6/5576148"/>
    <x v="545"/>
    <x v="543"/>
    <s v="M6"/>
    <s v="Mandated - Joint Use"/>
    <s v="DUTH/2012/C/DM6"/>
    <s v="Utah - Mandated - Joint Use"/>
    <s v="1132"/>
    <s v="RMP"/>
    <s v="D"/>
    <s v="UT"/>
    <s v="ORD 229715"/>
    <s v="RMP CWIP Writeoffs - Distrib UTAH"/>
    <x v="2"/>
    <x v="0"/>
    <x v="4"/>
    <s v="5980000000109"/>
    <x v="3"/>
    <n v="-91.68"/>
    <x v="3"/>
  </r>
  <r>
    <s v="123701116"/>
    <s v=""/>
    <s v="ST"/>
    <d v="2012-10-31T00:00:00"/>
    <x v="0"/>
    <n v="10"/>
    <x v="0"/>
    <s v="70"/>
    <s v="336"/>
    <n v="259.52999999999997"/>
    <s v="WBS DPRC/2012/C/DN1/5684999"/>
    <x v="800"/>
    <x v="795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259.52999999999997"/>
    <x v="3"/>
  </r>
  <r>
    <s v="123701119"/>
    <s v=""/>
    <s v="ST"/>
    <d v="2012-10-31T00:00:00"/>
    <x v="0"/>
    <n v="10"/>
    <x v="0"/>
    <s v="70"/>
    <s v="336"/>
    <n v="194.66"/>
    <s v="WBS DPRC/2012/C/DN1/5686300"/>
    <x v="801"/>
    <x v="796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194.66"/>
    <x v="3"/>
  </r>
  <r>
    <s v="123687282"/>
    <s v=""/>
    <s v="ST"/>
    <d v="2012-10-31T00:00:00"/>
    <x v="0"/>
    <n v="10"/>
    <x v="0"/>
    <s v="70"/>
    <s v="336"/>
    <n v="440.26"/>
    <s v="WBS DPRC/2012/C/DUA/5626438"/>
    <x v="802"/>
    <x v="797"/>
    <s v="M7"/>
    <s v="Mandated - Code Compliance"/>
    <s v="DUTH/2012/C/DUA"/>
    <s v="Utah - Upgrade-Safety Improvements"/>
    <s v="1132"/>
    <s v="RMP"/>
    <s v="D"/>
    <s v="UT"/>
    <s v="ORD 229715"/>
    <s v="RMP CWIP Writeoffs - Distrib UTAH"/>
    <x v="2"/>
    <x v="0"/>
    <x v="4"/>
    <s v="5980000000109"/>
    <x v="3"/>
    <n v="440.26"/>
    <x v="3"/>
  </r>
  <r>
    <s v="123687285"/>
    <s v=""/>
    <s v="ST"/>
    <d v="2012-10-31T00:00:00"/>
    <x v="0"/>
    <n v="10"/>
    <x v="0"/>
    <s v="70"/>
    <s v="336"/>
    <n v="314.47000000000003"/>
    <s v="WBS DPRC/2012/C/DUA/5626447"/>
    <x v="803"/>
    <x v="798"/>
    <s v="M7"/>
    <s v="Mandated - Code Compliance"/>
    <s v="DUTH/2012/C/DUA"/>
    <s v="Utah - Upgrade-Safety Improvements"/>
    <s v="1132"/>
    <s v="RMP"/>
    <s v="D"/>
    <s v="UT"/>
    <s v="ORD 229715"/>
    <s v="RMP CWIP Writeoffs - Distrib UTAH"/>
    <x v="2"/>
    <x v="0"/>
    <x v="4"/>
    <s v="5980000000109"/>
    <x v="3"/>
    <n v="314.47000000000003"/>
    <x v="3"/>
  </r>
  <r>
    <s v="123687196"/>
    <s v=""/>
    <s v="ST"/>
    <d v="2012-10-31T00:00:00"/>
    <x v="0"/>
    <n v="10"/>
    <x v="0"/>
    <s v="70"/>
    <s v="336"/>
    <n v="435.12"/>
    <s v="WBS DPRE/2012/C/DM9/5702857"/>
    <x v="804"/>
    <x v="799"/>
    <s v="M9"/>
    <s v="Mandated - Public Accommodations &amp; Other"/>
    <s v="DIDA/2012/C/DM9"/>
    <s v="Idaho - Public Accomodations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3687148"/>
    <s v=""/>
    <s v="ST"/>
    <d v="2012-10-31T00:00:00"/>
    <x v="0"/>
    <n v="10"/>
    <x v="0"/>
    <s v="70"/>
    <s v="336"/>
    <n v="271.95"/>
    <s v="WBS DPRE/2012/C/DN2/5694774"/>
    <x v="805"/>
    <x v="800"/>
    <s v="N2"/>
    <s v="N2--New Revenue/Connection - Commercial"/>
    <s v="DIDA/2012/C/DN2"/>
    <s v="Idaho - New Revenue - Commerci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3714274"/>
    <s v=""/>
    <s v="ST"/>
    <d v="2012-10-31T00:00:00"/>
    <x v="0"/>
    <n v="10"/>
    <x v="0"/>
    <s v="70"/>
    <s v="336"/>
    <n v="2976.34"/>
    <s v="WBS DRIC/2012/C/DM1/5691708"/>
    <x v="806"/>
    <x v="801"/>
    <s v="M1"/>
    <s v="Mandated - Road Relocations"/>
    <s v="DUTH/2012/C/DM1"/>
    <s v="Utah - Mandated Highway Relocations"/>
    <s v="1140"/>
    <s v="RMP"/>
    <s v="D"/>
    <s v="UT"/>
    <s v="ORD 229715"/>
    <s v="RMP CWIP Writeoffs - Distrib UTAH"/>
    <x v="2"/>
    <x v="0"/>
    <x v="4"/>
    <s v="5980000000109"/>
    <x v="3"/>
    <n v="2976.34"/>
    <x v="3"/>
  </r>
  <r>
    <s v="123700919"/>
    <s v=""/>
    <s v="ST"/>
    <d v="2012-10-31T00:00:00"/>
    <x v="0"/>
    <n v="10"/>
    <x v="0"/>
    <s v="70"/>
    <s v="336"/>
    <n v="648.84"/>
    <s v="WBS DRIC/2012/C/DM9/5694492"/>
    <x v="807"/>
    <x v="802"/>
    <s v="M9"/>
    <s v="Mandated - Public Accommodations &amp; Other"/>
    <s v="DUTH/2012/C/DM9"/>
    <s v="Utah - Public Accomodations"/>
    <s v="1140"/>
    <s v="RMP"/>
    <s v="D"/>
    <s v="UT"/>
    <s v="ORD 229715"/>
    <s v="RMP CWIP Writeoffs - Distrib UTAH"/>
    <x v="2"/>
    <x v="0"/>
    <x v="4"/>
    <s v="5980000000109"/>
    <x v="3"/>
    <n v="648.84"/>
    <x v="3"/>
  </r>
  <r>
    <s v="123683109"/>
    <s v=""/>
    <s v="ST"/>
    <d v="2012-10-31T00:00:00"/>
    <x v="0"/>
    <n v="10"/>
    <x v="0"/>
    <s v="70"/>
    <s v="336"/>
    <n v="392.84"/>
    <s v="WBS DRIC/2012/C/DN1/5673164"/>
    <x v="808"/>
    <x v="803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392.84"/>
    <x v="3"/>
  </r>
  <r>
    <s v="123687240"/>
    <s v=""/>
    <s v="ST"/>
    <d v="2012-10-31T00:00:00"/>
    <x v="0"/>
    <n v="10"/>
    <x v="0"/>
    <s v="70"/>
    <s v="336"/>
    <n v="648.84"/>
    <s v="WBS DRIC/2012/C/DN1/5677349"/>
    <x v="809"/>
    <x v="804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648.84"/>
    <x v="3"/>
  </r>
  <r>
    <s v="123710786"/>
    <s v=""/>
    <s v="ST"/>
    <d v="2012-10-31T00:00:00"/>
    <x v="0"/>
    <n v="10"/>
    <x v="0"/>
    <s v="70"/>
    <s v="336"/>
    <n v="1185.8"/>
    <s v="WBS DRIC/2012/C/DN2/5604336"/>
    <x v="810"/>
    <x v="805"/>
    <s v="N2"/>
    <s v="N2--New Revenue/Connection - Commercial"/>
    <s v="DUTH/2012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1185.8"/>
    <x v="3"/>
  </r>
  <r>
    <s v="123696207"/>
    <s v=""/>
    <s v="ST"/>
    <d v="2012-10-31T00:00:00"/>
    <x v="0"/>
    <n v="10"/>
    <x v="0"/>
    <s v="70"/>
    <s v="336"/>
    <n v="654.73"/>
    <s v="WBS DRIC/2012/C/DN4/5674455"/>
    <x v="811"/>
    <x v="806"/>
    <s v="N4"/>
    <s v="N4--New Revenue/Connection - Irrigation"/>
    <s v="DUTH/2012/C/DN4"/>
    <s v="Utah - New Revenue - Irrigation"/>
    <s v="1140"/>
    <s v="RMP"/>
    <s v="D"/>
    <s v="UT"/>
    <s v="ORD 229715"/>
    <s v="RMP CWIP Writeoffs - Distrib UTAH"/>
    <x v="2"/>
    <x v="0"/>
    <x v="4"/>
    <s v="5980000000109"/>
    <x v="3"/>
    <n v="654.73"/>
    <x v="3"/>
  </r>
  <r>
    <s v="123700963"/>
    <s v=""/>
    <s v="ST"/>
    <d v="2012-10-31T00:00:00"/>
    <x v="0"/>
    <n v="10"/>
    <x v="0"/>
    <s v="70"/>
    <s v="336"/>
    <n v="818.7"/>
    <s v="WBS DRIV/2012/C/DN1/5659209"/>
    <x v="812"/>
    <x v="807"/>
    <s v="N1"/>
    <s v="N1--New Revenue/Connection -  Residential"/>
    <s v="DWYO/2012/C/DN1"/>
    <s v="Wyoming - New Revenue - Residential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3700866"/>
    <s v=""/>
    <s v="ST"/>
    <d v="2012-10-31T00:00:00"/>
    <x v="0"/>
    <n v="10"/>
    <x v="0"/>
    <s v="75"/>
    <s v="336"/>
    <n v="-468.34"/>
    <s v="WBS DROC/2011/C/001/ESA"/>
    <x v="813"/>
    <x v="808"/>
    <s v="N3"/>
    <s v="N3--New Revenue/Connection - Industrial"/>
    <s v="DROC/2011/C/001"/>
    <s v="Gen Chemical, Green Rvr WY - 10 MVA  Svc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3714114"/>
    <s v=""/>
    <s v="ST"/>
    <d v="2012-10-31T00:00:00"/>
    <x v="0"/>
    <n v="10"/>
    <x v="0"/>
    <s v="70"/>
    <s v="336"/>
    <n v="1641.05"/>
    <s v="WBS DROC/2012/C/DN1/5633346"/>
    <x v="814"/>
    <x v="809"/>
    <s v="N1"/>
    <s v="N1--New Revenue/Connection -  Residential"/>
    <s v="DWYO/2012/C/DN1"/>
    <s v="Wyoming - New Revenue - Resident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3701020"/>
    <s v=""/>
    <s v="ST"/>
    <d v="2012-10-31T00:00:00"/>
    <x v="0"/>
    <n v="10"/>
    <x v="0"/>
    <s v="70"/>
    <s v="331"/>
    <n v="2646.53"/>
    <s v="WBS DROC/2012/C/DRA/5604169"/>
    <x v="815"/>
    <x v="810"/>
    <s v="RA"/>
    <s v="Replace - Underground Cable"/>
    <s v="DWYO/2012/C/DRA"/>
    <s v="Wyoming - Replace - Underground Cable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3700863"/>
    <s v=""/>
    <s v="ST"/>
    <d v="2012-10-31T00:00:00"/>
    <x v="0"/>
    <n v="10"/>
    <x v="0"/>
    <s v="75"/>
    <s v="336"/>
    <n v="-926.99"/>
    <s v="WBS DROS/2010/C/001/10040283"/>
    <x v="816"/>
    <x v="811"/>
    <s v="N2"/>
    <s v="N2--New Revenue/Connection - Commercial"/>
    <s v="DROS/2010/C/001"/>
    <s v="Umpqua Indian Dev Corp Rsbrg Bus Ctr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10598"/>
    <s v=""/>
    <s v="ST"/>
    <d v="2012-10-31T00:00:00"/>
    <x v="0"/>
    <n v="10"/>
    <x v="0"/>
    <s v="70"/>
    <s v="331"/>
    <n v="528.76"/>
    <s v="WBS DROS/2011/C/DM7/5580910"/>
    <x v="817"/>
    <x v="812"/>
    <s v="M7"/>
    <s v="Mandated - Code Compliance"/>
    <s v="DORE/2011/C/DM7"/>
    <s v="Oregon - Mandated - Code Complianc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10598"/>
    <s v=""/>
    <s v="ST"/>
    <d v="2012-10-31T00:00:00"/>
    <x v="0"/>
    <n v="10"/>
    <x v="0"/>
    <s v="70"/>
    <s v="336"/>
    <n v="1011.13"/>
    <s v="WBS DROS/2011/C/DM7/5580910"/>
    <x v="817"/>
    <x v="812"/>
    <s v="M7"/>
    <s v="Mandated - Code Compliance"/>
    <s v="DORE/2011/C/DM7"/>
    <s v="Oregon - Mandated - Code Complianc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00922"/>
    <s v=""/>
    <s v="ST"/>
    <d v="2012-10-31T00:00:00"/>
    <x v="0"/>
    <n v="10"/>
    <x v="0"/>
    <s v="70"/>
    <s v="336"/>
    <n v="759.87"/>
    <s v="WBS DROS/2012/C/DM4/5699102"/>
    <x v="818"/>
    <x v="813"/>
    <s v="M4"/>
    <s v="Mandated - Neutral Extensions"/>
    <s v="DORE/2012/C/DM4"/>
    <s v="Oregon - Mandated Neutral Extens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01124"/>
    <s v=""/>
    <s v="ST"/>
    <d v="2012-10-31T00:00:00"/>
    <x v="0"/>
    <n v="10"/>
    <x v="0"/>
    <s v="70"/>
    <s v="336"/>
    <n v="143.91"/>
    <s v="WBS DROS/2012/C/DM6/5709733"/>
    <x v="819"/>
    <x v="814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08675"/>
    <s v=""/>
    <s v="ST"/>
    <d v="2012-10-31T00:00:00"/>
    <x v="0"/>
    <n v="10"/>
    <x v="0"/>
    <s v="75"/>
    <s v="336"/>
    <n v="-143.91"/>
    <s v="WBS DROS/2012/C/DM6/5709733"/>
    <x v="819"/>
    <x v="814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14168"/>
    <s v=""/>
    <s v="ST"/>
    <d v="2012-10-31T00:00:00"/>
    <x v="0"/>
    <n v="10"/>
    <x v="0"/>
    <s v="70"/>
    <s v="336"/>
    <n v="633.22"/>
    <s v="WBS DROS/2012/C/DM6/5709733"/>
    <x v="819"/>
    <x v="814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10611"/>
    <s v=""/>
    <s v="ST"/>
    <d v="2012-10-31T00:00:00"/>
    <x v="0"/>
    <n v="10"/>
    <x v="0"/>
    <s v="70"/>
    <s v="336"/>
    <n v="230.26"/>
    <s v="WBS DROS/2012/C/DM6/5709736"/>
    <x v="820"/>
    <x v="815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445882"/>
    <s v=""/>
    <s v="ST"/>
    <d v="2012-09-30T00:00:00"/>
    <x v="0"/>
    <n v="10"/>
    <x v="0"/>
    <s v="75"/>
    <s v="336"/>
    <n v="-7.35"/>
    <s v="WBS DROS/2012/C/DM9/5652078"/>
    <x v="568"/>
    <x v="566"/>
    <s v="M9"/>
    <s v="Mandated - Public Accommodations &amp; Other"/>
    <s v="DORE/2012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01123"/>
    <s v=""/>
    <s v="ST"/>
    <d v="2012-10-31T00:00:00"/>
    <x v="0"/>
    <n v="10"/>
    <x v="0"/>
    <s v="70"/>
    <s v="336"/>
    <n v="28.78"/>
    <s v="WBS DROS/2012/C/DM9/5708358"/>
    <x v="821"/>
    <x v="816"/>
    <s v="M9"/>
    <s v="Mandated - Public Accommodations &amp; Other"/>
    <s v="DORE/2012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14117"/>
    <s v=""/>
    <s v="ST"/>
    <d v="2012-10-31T00:00:00"/>
    <x v="0"/>
    <n v="10"/>
    <x v="0"/>
    <s v="70"/>
    <s v="336"/>
    <n v="627.33000000000004"/>
    <s v="WBS DROS/2012/C/DN1/5667316"/>
    <x v="822"/>
    <x v="817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00973"/>
    <s v=""/>
    <s v="ST"/>
    <d v="2012-10-31T00:00:00"/>
    <x v="0"/>
    <n v="10"/>
    <x v="0"/>
    <s v="70"/>
    <s v="336"/>
    <n v="259.58999999999997"/>
    <s v="WBS DROS/2012/C/DN1/5693388"/>
    <x v="823"/>
    <x v="818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00925"/>
    <s v=""/>
    <s v="ST"/>
    <d v="2012-10-31T00:00:00"/>
    <x v="0"/>
    <n v="10"/>
    <x v="0"/>
    <s v="70"/>
    <s v="336"/>
    <n v="506.57"/>
    <s v="WBS DROS/2012/C/DN2/5702083"/>
    <x v="824"/>
    <x v="819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00976"/>
    <s v=""/>
    <s v="ST"/>
    <d v="2012-10-31T00:00:00"/>
    <x v="0"/>
    <n v="10"/>
    <x v="0"/>
    <s v="70"/>
    <s v="336"/>
    <n v="430.23"/>
    <s v="WBS DROS/2012/C/DN2/5702105"/>
    <x v="825"/>
    <x v="820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10607"/>
    <s v=""/>
    <s v="ST"/>
    <d v="2012-10-31T00:00:00"/>
    <x v="0"/>
    <n v="10"/>
    <x v="0"/>
    <s v="70"/>
    <s v="336"/>
    <n v="126.88"/>
    <s v="WBS DROS/2012/C/DRA/5640318"/>
    <x v="826"/>
    <x v="821"/>
    <s v="RA"/>
    <s v="Replace - Underground Cable"/>
    <s v="DORE/2012/C/DRA"/>
    <s v="Oregon - Replace - Underground Cabl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687215"/>
    <s v=""/>
    <s v="ST"/>
    <d v="2012-10-31T00:00:00"/>
    <x v="0"/>
    <n v="10"/>
    <x v="0"/>
    <s v="70"/>
    <s v="331"/>
    <n v="338.3"/>
    <s v="WBS DROS/2012/C/DRC/5605041"/>
    <x v="827"/>
    <x v="822"/>
    <s v="RC"/>
    <s v="Replace - Overhead Distribution Lines - Poles"/>
    <s v="DORE/2012/C/DRC"/>
    <s v="Oregon - Replace OH Dist Lines - Pole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687215"/>
    <s v=""/>
    <s v="ST"/>
    <d v="2012-10-31T00:00:00"/>
    <x v="0"/>
    <n v="10"/>
    <x v="0"/>
    <s v="70"/>
    <s v="336"/>
    <n v="54.17"/>
    <s v="WBS DROS/2012/C/DRC/5605041"/>
    <x v="827"/>
    <x v="822"/>
    <s v="RC"/>
    <s v="Replace - Overhead Distribution Lines - Poles"/>
    <s v="DORE/2012/C/DRC"/>
    <s v="Oregon - Replace OH Dist Lines - Pole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14281"/>
    <s v=""/>
    <s v="ST"/>
    <d v="2012-10-31T00:00:00"/>
    <x v="0"/>
    <n v="10"/>
    <x v="0"/>
    <s v="70"/>
    <s v="336"/>
    <n v="326.33999999999997"/>
    <s v="WBS DSHE/2012/C/DM9/5704111"/>
    <x v="828"/>
    <x v="823"/>
    <s v="M9"/>
    <s v="Mandated - Public Accommodations &amp; Other"/>
    <s v="DIDA/2012/C/DM9"/>
    <s v="Idaho - Public Accomodations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687322"/>
    <s v=""/>
    <s v="ST"/>
    <d v="2012-10-31T00:00:00"/>
    <x v="0"/>
    <n v="10"/>
    <x v="0"/>
    <s v="70"/>
    <s v="336"/>
    <n v="357.3"/>
    <s v="WBS DSHE/2012/C/DN2/5664692"/>
    <x v="829"/>
    <x v="824"/>
    <s v="N2"/>
    <s v="N2--New Revenue/Connection - Commercial"/>
    <s v="DIDA/2012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687325"/>
    <s v=""/>
    <s v="ST"/>
    <d v="2012-10-31T00:00:00"/>
    <x v="0"/>
    <n v="10"/>
    <x v="0"/>
    <s v="70"/>
    <s v="336"/>
    <n v="229.77"/>
    <s v="WBS DSHE/2012/C/DN2/5680898"/>
    <x v="830"/>
    <x v="825"/>
    <s v="N2"/>
    <s v="N2--New Revenue/Connection - Commercial"/>
    <s v="DIDA/2012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714278"/>
    <s v=""/>
    <s v="ST"/>
    <d v="2012-10-31T00:00:00"/>
    <x v="0"/>
    <n v="10"/>
    <x v="0"/>
    <s v="70"/>
    <s v="336"/>
    <n v="326.33999999999997"/>
    <s v="WBS DSHE/2012/C/DN2/5697736"/>
    <x v="831"/>
    <x v="826"/>
    <s v="N2"/>
    <s v="N2--New Revenue/Connection - Commercial"/>
    <s v="DIDA/2012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687264"/>
    <s v=""/>
    <s v="ST"/>
    <d v="2012-10-31T00:00:00"/>
    <x v="0"/>
    <n v="10"/>
    <x v="0"/>
    <s v="70"/>
    <s v="336"/>
    <n v="344.65"/>
    <s v="WBS DSMI/2012/C/DN1/5690642"/>
    <x v="832"/>
    <x v="827"/>
    <s v="N1"/>
    <s v="N1--New Revenue/Connection -  Residential"/>
    <s v="DUTH/2012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344.65"/>
    <x v="3"/>
  </r>
  <r>
    <s v="123687267"/>
    <s v=""/>
    <s v="ST"/>
    <d v="2012-10-31T00:00:00"/>
    <x v="0"/>
    <n v="10"/>
    <x v="0"/>
    <s v="70"/>
    <s v="336"/>
    <n v="172.33"/>
    <s v="WBS DSMI/2012/C/DN4/5691010"/>
    <x v="833"/>
    <x v="828"/>
    <s v="N4"/>
    <s v="N4--New Revenue/Connection - Irrigation"/>
    <s v="DUTH/2012/C/DN4"/>
    <s v="Utah - New Revenue - Irrigation"/>
    <s v="1138"/>
    <s v="RMP"/>
    <s v="D"/>
    <s v="UT"/>
    <s v="ORD 229715"/>
    <s v="RMP CWIP Writeoffs - Distrib UTAH"/>
    <x v="2"/>
    <x v="0"/>
    <x v="4"/>
    <s v="5980000000109"/>
    <x v="3"/>
    <n v="172.33"/>
    <x v="3"/>
  </r>
  <r>
    <s v="123696349"/>
    <s v=""/>
    <s v="ST"/>
    <d v="2012-10-31T00:00:00"/>
    <x v="0"/>
    <n v="10"/>
    <x v="0"/>
    <s v="70"/>
    <s v="336"/>
    <n v="5506.4"/>
    <s v="WBS DSTA/2012/C/DN1/5649138"/>
    <x v="834"/>
    <x v="829"/>
    <s v="N1"/>
    <s v="N1--New Revenue/Connection -  Residential"/>
    <s v="DORE/2012/C/DN1"/>
    <s v="Oregon - New Revenue - Residential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3687237"/>
    <s v=""/>
    <s v="ST"/>
    <d v="2012-10-31T00:00:00"/>
    <x v="0"/>
    <n v="10"/>
    <x v="0"/>
    <s v="70"/>
    <s v="336"/>
    <n v="870.33"/>
    <s v="WBS DSTA/2012/C/DN1/5674546"/>
    <x v="835"/>
    <x v="830"/>
    <s v="N1"/>
    <s v="N1--New Revenue/Connection -  Residential"/>
    <s v="DORE/2012/C/DN1"/>
    <s v="Oregon - New Revenue - Residential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3701107"/>
    <s v=""/>
    <s v="ST"/>
    <d v="2012-10-31T00:00:00"/>
    <x v="0"/>
    <n v="10"/>
    <x v="0"/>
    <s v="70"/>
    <s v="336"/>
    <n v="944.02"/>
    <s v="WBS DSUN/2012/C/DM9/5644126"/>
    <x v="836"/>
    <x v="831"/>
    <s v="M9"/>
    <s v="Mandated - Public Accommodations &amp; Other"/>
    <s v="DWAS/2012/C/DM9"/>
    <s v="Washington - Public Accomodations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701095"/>
    <s v=""/>
    <s v="ST"/>
    <d v="2012-10-31T00:00:00"/>
    <x v="0"/>
    <n v="10"/>
    <x v="0"/>
    <s v="70"/>
    <s v="336"/>
    <n v="520.84"/>
    <s v="WBS DSUN/2012/C/DN1/5632588"/>
    <x v="837"/>
    <x v="832"/>
    <s v="N1"/>
    <s v="N1--New Revenue/Connection -  Residential"/>
    <s v="DWAS/2012/C/DN1"/>
    <s v="Washington - New Revenue - Resident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683103"/>
    <s v=""/>
    <s v="ST"/>
    <d v="2012-10-31T00:00:00"/>
    <x v="0"/>
    <n v="10"/>
    <x v="0"/>
    <s v="70"/>
    <s v="336"/>
    <n v="449.72"/>
    <s v="WBS DTOO/2012/C/DN1/5656153"/>
    <x v="838"/>
    <x v="833"/>
    <s v="N1"/>
    <s v="N1--New Revenue/Connection -  Residential"/>
    <s v="DUTH/2012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449.72"/>
    <x v="3"/>
  </r>
  <r>
    <s v="123714282"/>
    <s v=""/>
    <s v="ST"/>
    <d v="2012-10-31T00:00:00"/>
    <x v="0"/>
    <n v="10"/>
    <x v="0"/>
    <s v="70"/>
    <s v="336"/>
    <n v="98.89"/>
    <s v="WBS DTRE/2012/C/DM2/5711644"/>
    <x v="839"/>
    <x v="834"/>
    <s v="M2"/>
    <s v="Mandated - Ovhd/Underground Conversions"/>
    <s v="DUTH/2012/C/DM2"/>
    <s v="Utah - Mandated OH/UG Conversions"/>
    <s v="1177"/>
    <s v="RMP"/>
    <s v="D"/>
    <s v="UT"/>
    <s v="ORD 229715"/>
    <s v="RMP CWIP Writeoffs - Distrib UTAH"/>
    <x v="2"/>
    <x v="0"/>
    <x v="4"/>
    <s v="5980000000109"/>
    <x v="3"/>
    <n v="98.89"/>
    <x v="3"/>
  </r>
  <r>
    <s v="123700960"/>
    <s v=""/>
    <s v="ST"/>
    <d v="2012-10-31T00:00:00"/>
    <x v="0"/>
    <n v="10"/>
    <x v="0"/>
    <s v="70"/>
    <s v="336"/>
    <n v="1072.44"/>
    <s v="WBS DTRE/2012/C/DN1/5651637"/>
    <x v="840"/>
    <x v="835"/>
    <s v="N1"/>
    <s v="N1--New Revenue/Connection -  Residential"/>
    <s v="DUTH/2012/C/DN1"/>
    <s v="Utah - New Revenue - Residential"/>
    <s v="1177"/>
    <s v="RMP"/>
    <s v="D"/>
    <s v="UT"/>
    <s v="ORD 229715"/>
    <s v="RMP CWIP Writeoffs - Distrib UTAH"/>
    <x v="2"/>
    <x v="0"/>
    <x v="4"/>
    <s v="5980000000109"/>
    <x v="3"/>
    <n v="1072.44"/>
    <x v="3"/>
  </r>
  <r>
    <s v="123683106"/>
    <s v=""/>
    <s v="ST"/>
    <d v="2012-10-31T00:00:00"/>
    <x v="0"/>
    <n v="10"/>
    <x v="0"/>
    <s v="70"/>
    <s v="336"/>
    <n v="259.52999999999997"/>
    <s v="WBS DVER/2012/C/DM9/5672686"/>
    <x v="841"/>
    <x v="836"/>
    <s v="M9"/>
    <s v="Mandated - Public Accommodations &amp; Other"/>
    <s v="DUTH/2012/C/DM9"/>
    <s v="Utah - Public Accomodations"/>
    <s v="1134"/>
    <s v="RMP"/>
    <s v="D"/>
    <s v="UT"/>
    <s v="ORD 229715"/>
    <s v="RMP CWIP Writeoffs - Distrib UTAH"/>
    <x v="2"/>
    <x v="0"/>
    <x v="4"/>
    <s v="5980000000109"/>
    <x v="3"/>
    <n v="259.52999999999997"/>
    <x v="3"/>
  </r>
  <r>
    <s v="123714145"/>
    <s v=""/>
    <s v="ST"/>
    <d v="2012-10-31T00:00:00"/>
    <x v="0"/>
    <n v="10"/>
    <x v="0"/>
    <s v="70"/>
    <s v="336"/>
    <n v="452.14"/>
    <s v="WBS DWAL/2012/C/DM9/5633314"/>
    <x v="842"/>
    <x v="837"/>
    <s v="M9"/>
    <s v="Mandated - Public Accommodations &amp; Other"/>
    <s v="DWAS/2012/C/DM9"/>
    <s v="Washington - Public Accomod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696204"/>
    <s v=""/>
    <s v="ST"/>
    <d v="2012-10-31T00:00:00"/>
    <x v="0"/>
    <n v="10"/>
    <x v="0"/>
    <s v="70"/>
    <s v="336"/>
    <n v="390.63"/>
    <s v="WBS DWAL/2012/C/DM9/5646530"/>
    <x v="843"/>
    <x v="838"/>
    <s v="M9"/>
    <s v="Mandated - Public Accommodations &amp; Other"/>
    <s v="DWAS/2012/C/DM9"/>
    <s v="Washington - Public Accomod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714173"/>
    <s v=""/>
    <s v="ST"/>
    <d v="2012-10-31T00:00:00"/>
    <x v="0"/>
    <n v="10"/>
    <x v="0"/>
    <s v="70"/>
    <s v="336"/>
    <n v="2278.6799999999998"/>
    <s v="WBS DWAL/2012/C/DN2/5615412"/>
    <x v="844"/>
    <x v="839"/>
    <s v="N2"/>
    <s v="N2--New Revenue/Connection - Commercial"/>
    <s v="DWAS/2012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701071"/>
    <s v=""/>
    <s v="ST"/>
    <d v="2012-10-31T00:00:00"/>
    <x v="0"/>
    <n v="10"/>
    <x v="0"/>
    <s v="70"/>
    <s v="336"/>
    <n v="320.74"/>
    <s v="WBS DWAL/2012/C/DN2/5667771"/>
    <x v="845"/>
    <x v="840"/>
    <s v="N2"/>
    <s v="N2--New Revenue/Connection - Commercial"/>
    <s v="DWAS/2012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714154"/>
    <s v=""/>
    <s v="ST"/>
    <d v="2012-10-31T00:00:00"/>
    <x v="0"/>
    <n v="10"/>
    <x v="0"/>
    <s v="70"/>
    <s v="336"/>
    <n v="446.6"/>
    <s v="WBS DWAL/2012/C/DRK/5676116"/>
    <x v="846"/>
    <x v="841"/>
    <s v="RK"/>
    <s v="Asset Removal"/>
    <s v="DWAS/2012/C/DRK"/>
    <s v="Wash.- Distribution Asset Remov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687304"/>
    <s v=""/>
    <s v="ST"/>
    <d v="2012-10-31T00:00:00"/>
    <x v="0"/>
    <n v="10"/>
    <x v="0"/>
    <s v="70"/>
    <s v="331"/>
    <n v="286.8"/>
    <s v="WBS DWOR/2011/C/DM6/5572850"/>
    <x v="847"/>
    <x v="842"/>
    <s v="M6"/>
    <s v="Mandated - Joint Use"/>
    <s v="DWYO/2011/C/DM6"/>
    <s v="Wyoming - Mandated - Joint Use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701086"/>
    <s v=""/>
    <s v="ST"/>
    <d v="2012-10-31T00:00:00"/>
    <x v="0"/>
    <n v="10"/>
    <x v="0"/>
    <s v="70"/>
    <s v="336"/>
    <n v="273.51"/>
    <s v="WBS DWOR/2012/C/DN2/5617825"/>
    <x v="848"/>
    <x v="843"/>
    <s v="N2"/>
    <s v="N2--New Revenue/Connection - Commercial"/>
    <s v="DWYO/2012/C/DN2"/>
    <s v="Wyoming - New Revenue - Commerc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687132"/>
    <s v=""/>
    <s v="ST"/>
    <d v="2012-10-31T00:00:00"/>
    <x v="0"/>
    <n v="10"/>
    <x v="0"/>
    <s v="70"/>
    <s v="336"/>
    <n v="348.05"/>
    <s v="WBS DWOR/2012/C/DN3/5697822"/>
    <x v="849"/>
    <x v="844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701014"/>
    <s v=""/>
    <s v="ST"/>
    <d v="2012-10-31T00:00:00"/>
    <x v="0"/>
    <n v="10"/>
    <x v="0"/>
    <s v="70"/>
    <s v="331"/>
    <n v="1254.7"/>
    <s v="WBS DYAK/2011/C/DN1/5593656"/>
    <x v="850"/>
    <x v="845"/>
    <s v="N1"/>
    <s v="N1--New Revenue/Connection -  Residential"/>
    <s v="DWAS/2011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701661"/>
    <s v=""/>
    <s v="ST"/>
    <d v="2012-10-31T00:00:00"/>
    <x v="0"/>
    <n v="10"/>
    <x v="0"/>
    <s v="75"/>
    <s v="331"/>
    <n v="-1254.7"/>
    <s v="WBS DYAK/2011/C/DN1/5593656"/>
    <x v="850"/>
    <x v="845"/>
    <s v="N1"/>
    <s v="N1--New Revenue/Connection -  Residential"/>
    <s v="DWAS/2011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701661"/>
    <s v=""/>
    <s v="ST"/>
    <d v="2012-10-31T00:00:00"/>
    <x v="0"/>
    <n v="10"/>
    <x v="0"/>
    <s v="75"/>
    <s v="336"/>
    <n v="-5800.3"/>
    <s v="WBS DYAK/2011/C/DN1/5593656"/>
    <x v="850"/>
    <x v="845"/>
    <s v="N1"/>
    <s v="N1--New Revenue/Connection -  Residential"/>
    <s v="DWAS/2011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687209"/>
    <s v=""/>
    <s v="ST"/>
    <d v="2012-10-31T00:00:00"/>
    <x v="0"/>
    <n v="10"/>
    <x v="0"/>
    <s v="70"/>
    <s v="331"/>
    <n v="1049.04"/>
    <s v="WBS DYAK/2011/C/DN2/5575414"/>
    <x v="851"/>
    <x v="846"/>
    <s v="N2"/>
    <s v="N2--New Revenue/Connection - Commercial"/>
    <s v="DWAS/2011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687209"/>
    <s v=""/>
    <s v="ST"/>
    <d v="2012-10-31T00:00:00"/>
    <x v="0"/>
    <n v="10"/>
    <x v="0"/>
    <s v="70"/>
    <s v="336"/>
    <n v="108.36"/>
    <s v="WBS DYAK/2011/C/DN2/5575414"/>
    <x v="851"/>
    <x v="846"/>
    <s v="N2"/>
    <s v="N2--New Revenue/Connection - Commercial"/>
    <s v="DWAS/2011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701047"/>
    <s v=""/>
    <s v="ST"/>
    <d v="2012-10-31T00:00:00"/>
    <x v="0"/>
    <n v="10"/>
    <x v="0"/>
    <s v="70"/>
    <s v="336"/>
    <n v="1367.21"/>
    <s v="WBS DYAK/2012/C/DM1/5634093"/>
    <x v="852"/>
    <x v="847"/>
    <s v="M1"/>
    <s v="Mandated - Road Relocations"/>
    <s v="DWAS/2012/C/DM1"/>
    <s v="Washington- Mandated Hwy Reloc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701092"/>
    <s v=""/>
    <s v="ST"/>
    <d v="2012-10-31T00:00:00"/>
    <x v="0"/>
    <n v="10"/>
    <x v="0"/>
    <s v="70"/>
    <s v="336"/>
    <n v="195.32"/>
    <s v="WBS DYAK/2012/C/DM9/5632304"/>
    <x v="853"/>
    <x v="848"/>
    <s v="M9"/>
    <s v="Mandated - Public Accommodations &amp; Other"/>
    <s v="DWAS/2012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701089"/>
    <s v=""/>
    <s v="ST"/>
    <d v="2012-10-31T00:00:00"/>
    <x v="0"/>
    <n v="10"/>
    <x v="0"/>
    <s v="70"/>
    <s v="336"/>
    <n v="781.26"/>
    <s v="WBS DYAK/2012/C/DN1/5631166"/>
    <x v="854"/>
    <x v="849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701098"/>
    <s v=""/>
    <s v="ST"/>
    <d v="2012-10-31T00:00:00"/>
    <x v="0"/>
    <n v="10"/>
    <x v="0"/>
    <s v="70"/>
    <s v="336"/>
    <n v="976.58"/>
    <s v="WBS DYAK/2012/C/DN1/5638701"/>
    <x v="855"/>
    <x v="850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701104"/>
    <s v=""/>
    <s v="ST"/>
    <d v="2012-10-31T00:00:00"/>
    <x v="0"/>
    <n v="10"/>
    <x v="0"/>
    <s v="70"/>
    <s v="336"/>
    <n v="390.63"/>
    <s v="WBS DYAK/2012/C/DN1/5641632"/>
    <x v="856"/>
    <x v="851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696353"/>
    <s v=""/>
    <s v="ST"/>
    <d v="2012-10-31T00:00:00"/>
    <x v="0"/>
    <n v="10"/>
    <x v="0"/>
    <s v="70"/>
    <s v="336"/>
    <n v="387.79"/>
    <s v="WBS DYAK/2012/C/DN1/5669174"/>
    <x v="857"/>
    <x v="852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701041"/>
    <s v=""/>
    <s v="ST"/>
    <d v="2012-10-31T00:00:00"/>
    <x v="0"/>
    <n v="10"/>
    <x v="0"/>
    <s v="70"/>
    <s v="336"/>
    <n v="1953.15"/>
    <s v="WBS DYAK/2012/C/DN4/5625561"/>
    <x v="858"/>
    <x v="853"/>
    <s v="N4"/>
    <s v="N4--New Revenue/Connection - Irrigation"/>
    <s v="DWAS/2012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709650"/>
    <s v=""/>
    <s v="ST"/>
    <d v="2012-10-31T00:00:00"/>
    <x v="0"/>
    <n v="10"/>
    <x v="0"/>
    <s v="75"/>
    <s v="336"/>
    <n v="-1979"/>
    <s v="WBS DYAK/2012/C/DN4/5625561"/>
    <x v="858"/>
    <x v="853"/>
    <s v="N4"/>
    <s v="N4--New Revenue/Connection - Irrigation"/>
    <s v="DWAS/2012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701101"/>
    <s v=""/>
    <s v="ST"/>
    <d v="2012-10-31T00:00:00"/>
    <x v="0"/>
    <n v="10"/>
    <x v="0"/>
    <s v="70"/>
    <s v="336"/>
    <n v="130.21"/>
    <s v="WBS DYAK/2012/C/DRK/5640992"/>
    <x v="859"/>
    <x v="854"/>
    <s v="RK"/>
    <s v="Asset Removal"/>
    <s v="DWAS/2012/C/DRK"/>
    <s v="Wash.- Distribution Asset Remov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696351"/>
    <s v=""/>
    <s v="ST"/>
    <d v="2012-10-31T00:00:00"/>
    <x v="0"/>
    <n v="10"/>
    <x v="0"/>
    <s v="70"/>
    <s v="331"/>
    <n v="3550.27"/>
    <s v="WBS DYRE/2011/C/812/5524872"/>
    <x v="860"/>
    <x v="855"/>
    <s v="M3"/>
    <s v="Mandated - Environmental"/>
    <s v="DCAL/2011/C/812"/>
    <s v="Calif Rpl Leak Weep Dist Trnsf 2011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11916"/>
    <s v=""/>
    <s v="ST"/>
    <d v="2012-10-31T00:00:00"/>
    <x v="0"/>
    <n v="10"/>
    <x v="0"/>
    <s v="75"/>
    <s v="331"/>
    <n v="-126.13"/>
    <s v="WBS DYRE/2011/C/812/5524872"/>
    <x v="860"/>
    <x v="855"/>
    <s v="M3"/>
    <s v="Mandated - Environmental"/>
    <s v="DCAL/2011/C/812"/>
    <s v="Calif Rpl Leak Weep Dist Trnsf 2011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696351"/>
    <s v=""/>
    <s v="ST"/>
    <d v="2012-10-31T00:00:00"/>
    <x v="0"/>
    <n v="10"/>
    <x v="0"/>
    <s v="70"/>
    <s v="336"/>
    <n v="0.2"/>
    <s v="WBS DYRE/2011/C/812/5524872"/>
    <x v="860"/>
    <x v="855"/>
    <s v="M3"/>
    <s v="Mandated - Environmental"/>
    <s v="DCAL/2011/C/812"/>
    <s v="Calif Rpl Leak Weep Dist Trnsf 2011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00981"/>
    <s v=""/>
    <s v="ST"/>
    <d v="2012-10-31T00:00:00"/>
    <x v="0"/>
    <n v="10"/>
    <x v="0"/>
    <s v="70"/>
    <s v="331"/>
    <n v="258.61"/>
    <s v="WBS DYRE/2011/C/DRC/5454020"/>
    <x v="861"/>
    <x v="856"/>
    <s v="RC"/>
    <s v="Replace - Overhead Distribution Lines - Poles"/>
    <s v="DCAL/2011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14217"/>
    <s v=""/>
    <s v="ST"/>
    <d v="2012-10-31T00:00:00"/>
    <x v="0"/>
    <n v="10"/>
    <x v="0"/>
    <s v="70"/>
    <s v="336"/>
    <n v="2993.38"/>
    <s v="WBS DYRE/2012/C/DRC/5605930"/>
    <x v="862"/>
    <x v="857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01023"/>
    <s v=""/>
    <s v="ST"/>
    <d v="2012-10-31T00:00:00"/>
    <x v="0"/>
    <n v="10"/>
    <x v="0"/>
    <s v="70"/>
    <s v="331"/>
    <n v="1959.26"/>
    <s v="WBS DYRE/2012/C/DRC/5605966"/>
    <x v="863"/>
    <x v="858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01023"/>
    <s v=""/>
    <s v="ST"/>
    <d v="2012-10-31T00:00:00"/>
    <x v="0"/>
    <n v="10"/>
    <x v="0"/>
    <s v="70"/>
    <s v="336"/>
    <n v="236.9"/>
    <s v="WBS DYRE/2012/C/DRC/5605966"/>
    <x v="863"/>
    <x v="858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01050"/>
    <s v=""/>
    <s v="ST"/>
    <d v="2012-10-31T00:00:00"/>
    <x v="0"/>
    <n v="10"/>
    <x v="0"/>
    <s v="70"/>
    <s v="336"/>
    <n v="507.5"/>
    <s v="WBS DYRE/2012/C/DRC/5637513"/>
    <x v="864"/>
    <x v="859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01053"/>
    <s v=""/>
    <s v="ST"/>
    <d v="2012-10-31T00:00:00"/>
    <x v="0"/>
    <n v="10"/>
    <x v="0"/>
    <s v="70"/>
    <s v="336"/>
    <n v="1522.51"/>
    <s v="WBS DYRE/2012/C/DRC/5637720"/>
    <x v="865"/>
    <x v="860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01056"/>
    <s v=""/>
    <s v="ST"/>
    <d v="2012-10-31T00:00:00"/>
    <x v="0"/>
    <n v="10"/>
    <x v="0"/>
    <s v="70"/>
    <s v="336"/>
    <n v="1776.27"/>
    <s v="WBS DYRE/2012/C/DRC/5638755"/>
    <x v="866"/>
    <x v="861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01059"/>
    <s v=""/>
    <s v="ST"/>
    <d v="2012-10-31T00:00:00"/>
    <x v="0"/>
    <n v="10"/>
    <x v="0"/>
    <s v="70"/>
    <s v="336"/>
    <n v="3048.84"/>
    <s v="WBS DYRE/2012/C/DRC/5638757"/>
    <x v="867"/>
    <x v="862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01062"/>
    <s v=""/>
    <s v="ST"/>
    <d v="2012-10-31T00:00:00"/>
    <x v="0"/>
    <n v="10"/>
    <x v="0"/>
    <s v="70"/>
    <s v="336"/>
    <n v="2030.02"/>
    <s v="WBS DYRE/2012/C/DRC/5643479"/>
    <x v="868"/>
    <x v="863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01068"/>
    <s v=""/>
    <s v="ST"/>
    <d v="2012-10-31T00:00:00"/>
    <x v="0"/>
    <n v="10"/>
    <x v="0"/>
    <s v="70"/>
    <s v="336"/>
    <n v="126.88"/>
    <s v="WBS DYRE/2012/C/DRC/5647975"/>
    <x v="869"/>
    <x v="864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674775"/>
    <s v=""/>
    <s v="ST"/>
    <d v="2012-10-31T00:00:00"/>
    <x v="0"/>
    <n v="10"/>
    <x v="0"/>
    <s v="75"/>
    <s v="336"/>
    <n v="-0.01"/>
    <s v="WBS DZJV/2012/C/DR6/10047239"/>
    <x v="870"/>
    <x v="865"/>
    <s v="R6"/>
    <s v="Replace - Substation - Bushings, Glass &amp; Other"/>
    <s v="DUTH/2012/C/DR6"/>
    <s v="Utah - Replace Sub Bushings, Glass, etc"/>
    <s v="1288"/>
    <s v="RMP"/>
    <s v="D"/>
    <s v="UT"/>
    <s v="ORD 229715"/>
    <s v="RMP CWIP Writeoffs - Distrib UTAH"/>
    <x v="2"/>
    <x v="0"/>
    <x v="4"/>
    <s v="5980000000109"/>
    <x v="3"/>
    <n v="-0.01"/>
    <x v="3"/>
  </r>
  <r>
    <s v="123687560"/>
    <s v=""/>
    <s v="ST"/>
    <d v="2012-10-31T00:00:00"/>
    <x v="0"/>
    <n v="10"/>
    <x v="0"/>
    <s v="70"/>
    <s v="336"/>
    <n v="145.07"/>
    <s v="WBS DZYA/2012/C/DM9/10046394"/>
    <x v="871"/>
    <x v="866"/>
    <s v="M9"/>
    <s v="Mandated - Public Accommodations &amp; Other"/>
    <s v="DWAS/2012/C/DM9"/>
    <s v="Washington - Public Accomodations"/>
    <s v="1299"/>
    <s v="PP"/>
    <s v="D"/>
    <s v="WA"/>
    <s v="ORD 229719"/>
    <s v="PP CWIP Writeoffs - Distrib WASHINGTON"/>
    <x v="6"/>
    <x v="0"/>
    <x v="8"/>
    <s v="5980000000110"/>
    <x v="7"/>
    <n v="0"/>
    <x v="1"/>
  </r>
  <r>
    <s v="123696799"/>
    <s v=""/>
    <s v="ST"/>
    <d v="2012-10-31T00:00:00"/>
    <x v="0"/>
    <n v="10"/>
    <x v="0"/>
    <s v="70"/>
    <s v="336"/>
    <n v="1523.6"/>
    <s v="WBS TAME/2010/C/003/10041804"/>
    <x v="872"/>
    <x v="867"/>
    <s v="N9"/>
    <s v="New Revenue/System Reinforcement - Subtransmis"/>
    <s v="TAME/2010/C/003"/>
    <s v="Orem 46kV Loop-Rbld Tran &amp; Cnvt Vineyard"/>
    <s v="1130"/>
    <s v="RMP"/>
    <s v="T"/>
    <s v="UT"/>
    <s v="ORD 229738"/>
    <s v="RMP CWIP Writeoffs -Transmission"/>
    <x v="0"/>
    <x v="1"/>
    <x v="3"/>
    <s v="5730000000001"/>
    <x v="2"/>
    <n v="649.48504025033299"/>
    <x v="2"/>
  </r>
  <r>
    <s v="123710783"/>
    <s v=""/>
    <s v="ST"/>
    <d v="2012-10-31T00:00:00"/>
    <x v="0"/>
    <n v="10"/>
    <x v="0"/>
    <s v="70"/>
    <s v="331"/>
    <n v="1065.9000000000001"/>
    <s v="WBS TBEN/2011/C/005/5591573"/>
    <x v="873"/>
    <x v="868"/>
    <s v="RE"/>
    <s v="Replace - Overhead Transmission Lines - Poles"/>
    <s v="TBEN/2011/C/005"/>
    <s v="Bend-Overpass 69kV transmission Pole Rep"/>
    <s v="1116"/>
    <s v="PP"/>
    <s v="T"/>
    <s v="OR"/>
    <s v="ORD 229737"/>
    <s v="PP CWIP Writeoffs - Transmission"/>
    <x v="0"/>
    <x v="1"/>
    <x v="3"/>
    <s v="5730000000001"/>
    <x v="2"/>
    <n v="454.37523260884092"/>
    <x v="2"/>
  </r>
  <r>
    <s v="123710783"/>
    <s v=""/>
    <s v="ST"/>
    <d v="2012-10-31T00:00:00"/>
    <x v="0"/>
    <n v="10"/>
    <x v="0"/>
    <s v="70"/>
    <s v="336"/>
    <n v="1126.58"/>
    <s v="WBS TBEN/2011/C/005/5591573"/>
    <x v="873"/>
    <x v="868"/>
    <s v="RE"/>
    <s v="Replace - Overhead Transmission Lines - Poles"/>
    <s v="TBEN/2011/C/005"/>
    <s v="Bend-Overpass 69kV transmission Pole Rep"/>
    <s v="1116"/>
    <s v="PP"/>
    <s v="T"/>
    <s v="OR"/>
    <s v="ORD 229737"/>
    <s v="PP CWIP Writeoffs - Transmission"/>
    <x v="0"/>
    <x v="1"/>
    <x v="3"/>
    <s v="5730000000001"/>
    <x v="2"/>
    <n v="480.24209546155168"/>
    <x v="2"/>
  </r>
  <r>
    <s v="123700990"/>
    <s v=""/>
    <s v="ST"/>
    <d v="2012-10-31T00:00:00"/>
    <x v="0"/>
    <n v="10"/>
    <x v="0"/>
    <s v="70"/>
    <s v="331"/>
    <n v="600.91"/>
    <s v="WBS TJOR/2011/C/003/5509594"/>
    <x v="874"/>
    <x v="869"/>
    <s v="M7"/>
    <s v="Mandated - Code Compliance"/>
    <s v="TJOR/2011/C/003"/>
    <s v="COTTONWOOD-HOLLADAY 46KV REPLACE #69 &quot;A&quot;"/>
    <s v="1141"/>
    <s v="RMP"/>
    <s v="T"/>
    <s v="UT"/>
    <s v="ORD 229738"/>
    <s v="RMP CWIP Writeoffs -Transmission"/>
    <x v="0"/>
    <x v="1"/>
    <x v="3"/>
    <s v="5730000000001"/>
    <x v="2"/>
    <n v="256.15782064638199"/>
    <x v="2"/>
  </r>
  <r>
    <s v="123700698"/>
    <s v=""/>
    <s v="ST"/>
    <d v="2012-10-31T00:00:00"/>
    <x v="0"/>
    <n v="10"/>
    <x v="0"/>
    <s v="70"/>
    <s v="336"/>
    <n v="1.42"/>
    <s v="WBS TMET/2007/C/004/5583645"/>
    <x v="139"/>
    <x v="139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0.60532210367253403"/>
    <x v="2"/>
  </r>
  <r>
    <s v="123718777"/>
    <s v=""/>
    <s v="ST"/>
    <d v="2012-10-31T00:00:00"/>
    <x v="0"/>
    <n v="10"/>
    <x v="0"/>
    <s v="70"/>
    <s v="336"/>
    <n v="0.71"/>
    <s v="WBS TMET/2007/C/004/5583645"/>
    <x v="139"/>
    <x v="139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0.30266105183626701"/>
    <x v="2"/>
  </r>
  <r>
    <s v="123700699"/>
    <s v=""/>
    <s v="ST"/>
    <d v="2012-10-31T00:00:00"/>
    <x v="0"/>
    <n v="10"/>
    <x v="0"/>
    <s v="70"/>
    <s v="336"/>
    <n v="0.92"/>
    <s v="WBS TMET/2007/C/004/5591202"/>
    <x v="140"/>
    <x v="140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0.39218051787234604"/>
    <x v="2"/>
  </r>
  <r>
    <s v="123718788"/>
    <s v=""/>
    <s v="ST"/>
    <d v="2012-10-31T00:00:00"/>
    <x v="0"/>
    <n v="10"/>
    <x v="0"/>
    <s v="70"/>
    <s v="336"/>
    <n v="0.46"/>
    <s v="WBS TMET/2007/C/004/5591202"/>
    <x v="140"/>
    <x v="140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0.19609025893617302"/>
    <x v="2"/>
  </r>
  <r>
    <s v="123699613"/>
    <s v=""/>
    <s v="ST"/>
    <d v="2012-10-31T00:00:00"/>
    <x v="0"/>
    <n v="10"/>
    <x v="0"/>
    <s v="70"/>
    <s v="331"/>
    <n v="5120.09"/>
    <s v="WBS TMET/2011/C/005/ESA"/>
    <x v="875"/>
    <x v="870"/>
    <s v="N3"/>
    <s v="N3--New Revenue/Connection - Industrial"/>
    <s v="TMET/2011/C/005"/>
    <s v="Chevron: 20 MVA New Load - VRSH Project"/>
    <s v="1135"/>
    <s v="RMP"/>
    <s v="T"/>
    <s v="UT"/>
    <s v="ORD 229738"/>
    <s v="RMP CWIP Writeoffs -Transmission"/>
    <x v="0"/>
    <x v="1"/>
    <x v="3"/>
    <s v="5730000000001"/>
    <x v="2"/>
    <n v="2182.6082040793699"/>
    <x v="2"/>
  </r>
  <r>
    <s v="123700942"/>
    <s v=""/>
    <s v="ST"/>
    <d v="2012-10-31T00:00:00"/>
    <x v="0"/>
    <n v="10"/>
    <x v="0"/>
    <s v="70"/>
    <s v="331"/>
    <n v="1492.06"/>
    <s v="WBS TMET/2012/C/TU3/5618602"/>
    <x v="876"/>
    <x v="871"/>
    <s v="U3"/>
    <s v="Functional Upgrade - Transmission Improvements"/>
    <s v="TUTH/2012/C/TU3"/>
    <s v="Utah - Upgd-Trans Imprv"/>
    <s v="1135"/>
    <s v="RMP"/>
    <s v="T"/>
    <s v="UT"/>
    <s v="ORD 229738"/>
    <s v="RMP CWIP Writeoffs -Transmission"/>
    <x v="0"/>
    <x v="1"/>
    <x v="3"/>
    <s v="5730000000001"/>
    <x v="2"/>
    <n v="636.04006901805712"/>
    <x v="2"/>
  </r>
  <r>
    <s v="123700942"/>
    <s v=""/>
    <s v="ST"/>
    <d v="2012-10-31T00:00:00"/>
    <x v="0"/>
    <n v="10"/>
    <x v="0"/>
    <s v="70"/>
    <s v="336"/>
    <n v="4450.1899999999996"/>
    <s v="WBS TMET/2012/C/TU3/5618602"/>
    <x v="876"/>
    <x v="871"/>
    <s v="U3"/>
    <s v="Functional Upgrade - Transmission Improvements"/>
    <s v="TUTH/2012/C/TU3"/>
    <s v="Utah - Upgd-Trans Imprv"/>
    <s v="1135"/>
    <s v="RMP"/>
    <s v="T"/>
    <s v="UT"/>
    <s v="ORD 229738"/>
    <s v="RMP CWIP Writeoffs -Transmission"/>
    <x v="0"/>
    <x v="1"/>
    <x v="3"/>
    <s v="5730000000001"/>
    <x v="2"/>
    <n v="1897.0411074242775"/>
    <x v="2"/>
  </r>
  <r>
    <s v="123702833"/>
    <s v=""/>
    <s v="ST"/>
    <d v="2012-10-31T00:00:00"/>
    <x v="0"/>
    <n v="10"/>
    <x v="0"/>
    <s v="70"/>
    <s v="331"/>
    <n v="582.12"/>
    <s v="WBS TOGD/2008/C/LU3/10036972"/>
    <x v="877"/>
    <x v="872"/>
    <s v="U3"/>
    <s v="Functional Upgrade - Transmission Improvements"/>
    <s v="TUTH/2008/C/LU3"/>
    <s v="Utah - Upgrd-LOC Trans Imprv"/>
    <s v="1174"/>
    <s v="RMP"/>
    <s v="T"/>
    <s v="UT"/>
    <s v="ORD 229738"/>
    <s v="RMP CWIP Writeoffs -Transmission"/>
    <x v="0"/>
    <x v="1"/>
    <x v="3"/>
    <s v="5730000000001"/>
    <x v="2"/>
    <n v="248.14795985201093"/>
    <x v="2"/>
  </r>
  <r>
    <s v="123714271"/>
    <s v=""/>
    <s v="ST"/>
    <d v="2012-10-31T00:00:00"/>
    <x v="0"/>
    <n v="10"/>
    <x v="0"/>
    <s v="70"/>
    <s v="336"/>
    <n v="835.65"/>
    <s v="WBS TPEN/2012/C/TRI/5690639"/>
    <x v="878"/>
    <x v="873"/>
    <s v="RI"/>
    <s v="Replace - Storm and Casualty"/>
    <s v="TORE/2012/C/TRI"/>
    <s v="Oregon - Rplc-Trans Strm&amp;Cas"/>
    <s v="1126"/>
    <s v="PP"/>
    <s v="T"/>
    <s v="OR"/>
    <s v="ORD 229737"/>
    <s v="PP CWIP Writeoffs - Transmission"/>
    <x v="0"/>
    <x v="1"/>
    <x v="3"/>
    <s v="5730000000001"/>
    <x v="2"/>
    <n v="356.2235323478543"/>
    <x v="2"/>
  </r>
  <r>
    <s v="123687231"/>
    <s v=""/>
    <s v="ST"/>
    <d v="2012-10-31T00:00:00"/>
    <x v="0"/>
    <n v="10"/>
    <x v="0"/>
    <s v="70"/>
    <s v="336"/>
    <n v="1720.45"/>
    <s v="WBS TPRC/2012/C/TRI/5650049"/>
    <x v="879"/>
    <x v="874"/>
    <s v="RI"/>
    <s v="Replace - Storm and Casualty"/>
    <s v="TUTH/2012/C/TRI"/>
    <s v="Utah - Rplc-Trans Strm&amp;Cas"/>
    <s v="1132"/>
    <s v="RMP"/>
    <s v="T"/>
    <s v="UT"/>
    <s v="ORD 229738"/>
    <s v="RMP CWIP Writeoffs -Transmission"/>
    <x v="0"/>
    <x v="1"/>
    <x v="3"/>
    <s v="5730000000001"/>
    <x v="2"/>
    <n v="733.39888257986706"/>
    <x v="2"/>
  </r>
  <r>
    <s v="123687270"/>
    <s v=""/>
    <s v="ST"/>
    <d v="2012-10-31T00:00:00"/>
    <x v="0"/>
    <n v="10"/>
    <x v="0"/>
    <s v="70"/>
    <s v="336"/>
    <n v="267.83"/>
    <s v="WBS TWAL/2012/C/TRF/5692055"/>
    <x v="880"/>
    <x v="875"/>
    <s v="RF"/>
    <s v="Replace - Overhead Transmission Lines - Other"/>
    <s v="TWAS/2012/C/TRF"/>
    <s v="Wash - Rplc- OH Trans-Othr"/>
    <s v="1124"/>
    <s v="PP"/>
    <s v="T"/>
    <s v="WA"/>
    <s v="ORD 229737"/>
    <s v="PP CWIP Writeoffs - Transmission"/>
    <x v="0"/>
    <x v="1"/>
    <x v="3"/>
    <s v="5730000000001"/>
    <x v="2"/>
    <n v="114.17142184972873"/>
    <x v="2"/>
  </r>
  <r>
    <s v="123710790"/>
    <s v=""/>
    <s v="ST"/>
    <d v="2012-10-31T00:00:00"/>
    <x v="0"/>
    <n v="10"/>
    <x v="0"/>
    <s v="70"/>
    <s v="336"/>
    <n v="2015.95"/>
    <s v="WBS TYAK/2012/C/TRE/5624940"/>
    <x v="881"/>
    <x v="876"/>
    <s v="RE"/>
    <s v="Replace - Overhead Transmission Lines - Poles"/>
    <s v="TWAS/2012/C/TRE"/>
    <s v="Wash - Rplc- OH Trans-Pole"/>
    <s v="1129"/>
    <s v="PP"/>
    <s v="T"/>
    <s v="WA"/>
    <s v="ORD 229737"/>
    <s v="PP CWIP Writeoffs - Transmission"/>
    <x v="0"/>
    <x v="1"/>
    <x v="3"/>
    <s v="5730000000001"/>
    <x v="2"/>
    <n v="859.36555978777824"/>
    <x v="2"/>
  </r>
  <r>
    <s v="123710789"/>
    <s v=""/>
    <s v="ST"/>
    <d v="2012-10-31T00:00:00"/>
    <x v="0"/>
    <n v="10"/>
    <x v="0"/>
    <s v="70"/>
    <s v="336"/>
    <n v="1740.51"/>
    <s v="WBS TYAK/2012/C/TRE/5624941"/>
    <x v="882"/>
    <x v="877"/>
    <s v="RE"/>
    <s v="Replace - Overhead Transmission Lines - Poles"/>
    <s v="TWAS/2012/C/TRE"/>
    <s v="Wash - Rplc- OH Trans-Pole"/>
    <s v="1129"/>
    <s v="PP"/>
    <s v="T"/>
    <s v="WA"/>
    <s v="ORD 229737"/>
    <s v="PP CWIP Writeoffs - Transmission"/>
    <x v="0"/>
    <x v="1"/>
    <x v="3"/>
    <s v="5730000000001"/>
    <x v="2"/>
    <n v="741.95012300217059"/>
    <x v="2"/>
  </r>
  <r>
    <s v="123700865"/>
    <s v=""/>
    <s v="ST"/>
    <d v="2012-10-31T00:00:00"/>
    <x v="0"/>
    <n v="10"/>
    <x v="0"/>
    <s v="70"/>
    <s v="331"/>
    <n v="23936.63"/>
    <s v="WBS TZRS/2010/C/001/10039569"/>
    <x v="883"/>
    <x v="878"/>
    <s v="N8"/>
    <s v="New Revenue/System Reinforcement - Substation"/>
    <s v="TZRS/2010/C/001"/>
    <s v="Upper Green River Basin Ph 2 Incr Cap"/>
    <s v="1156"/>
    <s v="RMP"/>
    <s v="T"/>
    <s v="WY"/>
    <s v="ORD 229738"/>
    <s v="RMP CWIP Writeoffs -Transmission"/>
    <x v="0"/>
    <x v="1"/>
    <x v="3"/>
    <s v="5730000000001"/>
    <x v="2"/>
    <n v="10203.782553824711"/>
    <x v="2"/>
  </r>
  <r>
    <s v="123699514"/>
    <s v=""/>
    <s v="ST"/>
    <d v="2012-10-31T00:00:00"/>
    <x v="0"/>
    <n v="10"/>
    <x v="0"/>
    <s v="75"/>
    <s v="336"/>
    <n v="-47.29"/>
    <s v="WBS TZYR/2011/C/TR1/10044830"/>
    <x v="884"/>
    <x v="879"/>
    <s v="R1"/>
    <s v="Replace - Substation - Switchgear, Breakers, R"/>
    <s v="TCAL/2011/C/TR1"/>
    <s v="Calif - Rplc-Trans Sub-Swgr,Brk,Rec"/>
    <s v="1337"/>
    <s v="PP"/>
    <s v="T"/>
    <s v="CA"/>
    <s v="ORD 229737"/>
    <s v="PP CWIP Writeoffs - Transmission"/>
    <x v="0"/>
    <x v="1"/>
    <x v="3"/>
    <s v="5730000000001"/>
    <x v="2"/>
    <n v="-20.158931184981785"/>
    <x v="2"/>
  </r>
  <r>
    <s v="123787637"/>
    <s v="CP AA M220"/>
    <s v="SA"/>
    <d v="2012-11-30T00:00:00"/>
    <x v="0"/>
    <n v="11"/>
    <x v="0"/>
    <s v="51"/>
    <m/>
    <n v="-47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-22709.150548164504"/>
    <x v="0"/>
  </r>
  <r>
    <s v="123787637"/>
    <s v="CP AA M220"/>
    <s v="SA"/>
    <d v="2012-11-30T00:00:00"/>
    <x v="0"/>
    <n v="11"/>
    <x v="0"/>
    <s v="51"/>
    <m/>
    <n v="-2790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-134805.38304123183"/>
    <x v="0"/>
  </r>
  <r>
    <s v="123787637"/>
    <s v="CP AA M220"/>
    <s v="SA"/>
    <d v="2012-11-30T00:00:00"/>
    <x v="0"/>
    <n v="11"/>
    <x v="0"/>
    <s v="41"/>
    <m/>
    <n v="600000"/>
    <s v="Matrikon Equipment - Reserve"/>
    <x v="885"/>
    <x v="880"/>
    <s v="GI"/>
    <s v="Asset Performance - Risk"/>
    <s v="CGEN/2010/C/004"/>
    <s v="Generation Compliance Initiative Hardware"/>
    <s v="1735"/>
    <s v="PE-GEN"/>
    <s v="S"/>
    <m/>
    <s v="CCtr 10192"/>
    <s v="PE AuC Expensed"/>
    <x v="0"/>
    <x v="5"/>
    <x v="3"/>
    <s v="5570000000001"/>
    <x v="2"/>
    <n v="255769.90296022565"/>
    <x v="2"/>
  </r>
  <r>
    <s v="123777019"/>
    <s v="CP AA M230-04"/>
    <s v="SA"/>
    <d v="2012-11-19T00:00:00"/>
    <x v="0"/>
    <n v="11"/>
    <x v="0"/>
    <s v="75"/>
    <s v="100"/>
    <n v="-1259.9000000000001"/>
    <s v="W/O SCAR/11/026 U0 TURBINE DECK STAIR REPLACE"/>
    <x v="886"/>
    <x v="881"/>
    <s v="GA"/>
    <s v="Compliance - Safety"/>
    <s v="SCAR/2011/C/026"/>
    <s v="U0 TURBINE DECK STAIR SURFACE REPLACEMEN"/>
    <s v="1063"/>
    <s v="PE-GEN"/>
    <s v="S"/>
    <s v="UT"/>
    <s v="ORD 26073153"/>
    <s v="PE AuC Expensed"/>
    <x v="0"/>
    <x v="6"/>
    <x v="10"/>
    <s v="5123200000250"/>
    <x v="2"/>
    <n v="-537.07416789931392"/>
    <x v="2"/>
  </r>
  <r>
    <s v="123777019"/>
    <s v="CP AA M230-04"/>
    <s v="SA"/>
    <d v="2012-11-19T00:00:00"/>
    <x v="0"/>
    <n v="11"/>
    <x v="0"/>
    <s v="75"/>
    <s v="100"/>
    <n v="-104.58"/>
    <s v="W/O SCAR/11/026 U0 TURBINE DECK STAIR REPLACE"/>
    <x v="886"/>
    <x v="881"/>
    <s v="GA"/>
    <s v="Compliance - Safety"/>
    <s v="SCAR/2011/C/026"/>
    <s v="U0 TURBINE DECK STAIR SURFACE REPLACEMEN"/>
    <s v="1063"/>
    <s v="PE-GEN"/>
    <s v="S"/>
    <s v="UT"/>
    <s v="ORD 26073153"/>
    <s v="PE AuC Expensed"/>
    <x v="0"/>
    <x v="6"/>
    <x v="10"/>
    <s v="5123200000250"/>
    <x v="2"/>
    <n v="-44.58069408596733"/>
    <x v="2"/>
  </r>
  <r>
    <s v="123787606"/>
    <s v="CP AA M230-11"/>
    <s v="SA"/>
    <d v="2012-11-30T00:00:00"/>
    <x v="0"/>
    <n v="11"/>
    <x v="0"/>
    <s v="70"/>
    <s v="100"/>
    <n v="54018.96"/>
    <s v="W/O SCAR/11/028 U2 HAPS COMPLIANCE STUDY/IMPL"/>
    <x v="887"/>
    <x v="882"/>
    <s v="GB"/>
    <s v="Compliance - Environmental"/>
    <s v="SCAR/2011/C/028"/>
    <s v="U2: HAPS Compliance Study/Implementation"/>
    <s v="1065"/>
    <s v="PE-GEN"/>
    <s v="S"/>
    <s v="UT"/>
    <s v="ORD 26045747"/>
    <s v="PE AuC Expensed"/>
    <x v="0"/>
    <x v="7"/>
    <x v="11"/>
    <s v="5121000000252"/>
    <x v="2"/>
    <n v="23027.373595353853"/>
    <x v="2"/>
  </r>
  <r>
    <s v="123787606"/>
    <s v="CP AA M230-11"/>
    <s v="SA"/>
    <d v="2012-11-30T00:00:00"/>
    <x v="0"/>
    <n v="11"/>
    <x v="0"/>
    <s v="70"/>
    <s v="100"/>
    <n v="288684.94"/>
    <s v="W/O SCAR/11/028 U2 HAPS COMPLIANCE STUDY/IMPL"/>
    <x v="887"/>
    <x v="882"/>
    <s v="GB"/>
    <s v="Compliance - Environmental"/>
    <s v="SCAR/2011/C/028"/>
    <s v="U2: HAPS Compliance Study/Implementation"/>
    <s v="1065"/>
    <s v="PE-GEN"/>
    <s v="S"/>
    <s v="UT"/>
    <s v="ORD 26045747"/>
    <s v="PE AuC Expensed"/>
    <x v="0"/>
    <x v="7"/>
    <x v="11"/>
    <s v="5121000000252"/>
    <x v="2"/>
    <n v="123061.53181646428"/>
    <x v="2"/>
  </r>
  <r>
    <s v="123787606"/>
    <s v="CP AA M230-11"/>
    <s v="SA"/>
    <d v="2012-11-30T00:00:00"/>
    <x v="0"/>
    <n v="11"/>
    <x v="0"/>
    <s v="70"/>
    <s v="100"/>
    <n v="28522.58"/>
    <s v="W/O SCAR/11/028 U2 HAPS COMPLIANCE STUDY/IMPL"/>
    <x v="887"/>
    <x v="882"/>
    <s v="GB"/>
    <s v="Compliance - Environmental"/>
    <s v="SCAR/2011/C/028"/>
    <s v="U2: HAPS Compliance Study/Implementation"/>
    <s v="1065"/>
    <s v="PE-GEN"/>
    <s v="S"/>
    <s v="UT"/>
    <s v="ORD 26045747"/>
    <s v="PE AuC Expensed"/>
    <x v="0"/>
    <x v="7"/>
    <x v="11"/>
    <s v="5121000000252"/>
    <x v="2"/>
    <n v="12158.695864625455"/>
    <x v="2"/>
  </r>
  <r>
    <s v="123793625"/>
    <s v="CP AA M230-13"/>
    <s v="SA"/>
    <d v="2012-11-30T00:00:00"/>
    <x v="0"/>
    <n v="11"/>
    <x v="0"/>
    <s v="70"/>
    <s v="100"/>
    <n v="27262.799999999999"/>
    <s v="W/O SCAR/11/C/001 U2 REHEAT TERMINAL TUBE REPLACE"/>
    <x v="888"/>
    <x v="883"/>
    <s v="GF"/>
    <s v="Asset Maint - Repair/Replace"/>
    <s v="SCAR/2011/C/001"/>
    <s v="U2 REHEAT TERMINAL TUBE REPLACE"/>
    <s v="1065"/>
    <s v="PE-GEN"/>
    <s v="S"/>
    <s v="UT"/>
    <s v="ORD 26157952"/>
    <s v="PE AuC Expensed"/>
    <x v="0"/>
    <x v="8"/>
    <x v="11"/>
    <s v="5122600000252"/>
    <x v="2"/>
    <n v="11621.672850706733"/>
    <x v="2"/>
  </r>
  <r>
    <s v="123793625"/>
    <s v="CP AA M230-13"/>
    <s v="SA"/>
    <d v="2012-11-30T00:00:00"/>
    <x v="0"/>
    <n v="11"/>
    <x v="0"/>
    <s v="70"/>
    <s v="100"/>
    <n v="3688.18"/>
    <s v="W/O SCAR/11/C/001 U2 REHEAT TERMINAL TUBE REPLACE"/>
    <x v="888"/>
    <x v="883"/>
    <s v="GF"/>
    <s v="Asset Maint - Repair/Replace"/>
    <s v="SCAR/2011/C/001"/>
    <s v="U2 REHEAT TERMINAL TUBE REPLACE"/>
    <s v="1065"/>
    <s v="PE-GEN"/>
    <s v="S"/>
    <s v="UT"/>
    <s v="ORD 26157952"/>
    <s v="PE AuC Expensed"/>
    <x v="0"/>
    <x v="8"/>
    <x v="11"/>
    <s v="5122600000252"/>
    <x v="2"/>
    <n v="1572.2090678330751"/>
    <x v="2"/>
  </r>
  <r>
    <s v="123793545"/>
    <s v=""/>
    <s v="ST"/>
    <d v="2012-11-30T00:00:00"/>
    <x v="0"/>
    <n v="11"/>
    <x v="0"/>
    <s v="70"/>
    <s v="336"/>
    <n v="444.51"/>
    <s v="WBS CPRY/2011/C/007/329401WO"/>
    <x v="889"/>
    <x v="884"/>
    <s v="RQ"/>
    <s v="Office Equip/Other General Plant"/>
    <s v="CPRY/2011/C/007"/>
    <s v="RM Power Ergonomic Furniture"/>
    <s v="1776"/>
    <s v="RMP"/>
    <s v="G"/>
    <s v="UT"/>
    <s v="ORD 229689"/>
    <s v="RMP CWIP Writeoffs - General Plant"/>
    <x v="0"/>
    <x v="4"/>
    <x v="3"/>
    <s v="9350000000001"/>
    <x v="8"/>
    <n v="188.7846640214859"/>
    <x v="4"/>
  </r>
  <r>
    <s v="123787062"/>
    <s v=""/>
    <s v="ST"/>
    <d v="2012-11-30T00:00:00"/>
    <x v="0"/>
    <n v="11"/>
    <x v="0"/>
    <s v="70"/>
    <s v="336"/>
    <n v="338.69"/>
    <s v="WBS CPRY/2012/C/001/330099"/>
    <x v="890"/>
    <x v="885"/>
    <s v="RQ"/>
    <s v="Office Equip/Other General Plant"/>
    <s v="CPRY/2012/C/001"/>
    <s v="Field Office General Capital"/>
    <s v="1804"/>
    <s v="PP"/>
    <s v="G"/>
    <s v="OR"/>
    <s v="ORD 229688"/>
    <s v="PP CWIP Writeoffs - General Plant"/>
    <x v="0"/>
    <x v="4"/>
    <x v="3"/>
    <s v="9350000000001"/>
    <x v="8"/>
    <n v="143.84260839449519"/>
    <x v="4"/>
  </r>
  <r>
    <s v="123787067"/>
    <s v=""/>
    <s v="ST"/>
    <d v="2012-11-30T00:00:00"/>
    <x v="0"/>
    <n v="11"/>
    <x v="0"/>
    <s v="70"/>
    <s v="336"/>
    <n v="0.08"/>
    <s v="WBS CPRY/2012/C/001/330210"/>
    <x v="891"/>
    <x v="886"/>
    <s v="RQ"/>
    <s v="Office Equip/Other General Plant"/>
    <s v="CPRY/2012/C/001"/>
    <s v="Field Office General Capital"/>
    <s v="1805"/>
    <s v="PP"/>
    <s v="G"/>
    <s v="WA"/>
    <s v="ORD 229688"/>
    <s v="PP CWIP Writeoffs - General Plant"/>
    <x v="0"/>
    <x v="4"/>
    <x v="3"/>
    <s v="9350000000001"/>
    <x v="8"/>
    <n v="3.3976228030233001E-2"/>
    <x v="4"/>
  </r>
  <r>
    <s v="123787064"/>
    <s v=""/>
    <s v="ST"/>
    <d v="2012-11-30T00:00:00"/>
    <x v="0"/>
    <n v="11"/>
    <x v="0"/>
    <s v="70"/>
    <s v="336"/>
    <n v="677.38"/>
    <s v="WBS CPRY/2012/C/001/330324"/>
    <x v="892"/>
    <x v="887"/>
    <s v="RQ"/>
    <s v="Office Equip/Other General Plant"/>
    <s v="CPRY/2012/C/001"/>
    <s v="Field Office General Capital"/>
    <s v="1805"/>
    <s v="PP"/>
    <s v="G"/>
    <s v="WA"/>
    <s v="ORD 229688"/>
    <s v="PP CWIP Writeoffs - General Plant"/>
    <x v="0"/>
    <x v="4"/>
    <x v="3"/>
    <s v="9350000000001"/>
    <x v="8"/>
    <n v="287.68521678899037"/>
    <x v="4"/>
  </r>
  <r>
    <s v="123732177"/>
    <s v=""/>
    <s v="ST"/>
    <d v="2012-10-31T00:00:00"/>
    <x v="0"/>
    <n v="11"/>
    <x v="0"/>
    <s v="70"/>
    <s v="336"/>
    <n v="33.06"/>
    <s v="WBS CPRY/2012/C/001/330448"/>
    <x v="893"/>
    <x v="888"/>
    <s v="RQ"/>
    <s v="Office Equip/Other General Plant"/>
    <s v="CPRY/2012/C/001"/>
    <s v="Field Office General Capital"/>
    <s v="1776"/>
    <s v="RMP"/>
    <s v="G"/>
    <s v="UT"/>
    <s v="ORD 229689"/>
    <s v="RMP CWIP Writeoffs - General Plant"/>
    <x v="0"/>
    <x v="4"/>
    <x v="3"/>
    <s v="9350000000001"/>
    <x v="8"/>
    <n v="14.040676233493787"/>
    <x v="4"/>
  </r>
  <r>
    <s v="123787069"/>
    <s v=""/>
    <s v="ST"/>
    <d v="2012-11-30T00:00:00"/>
    <x v="0"/>
    <n v="11"/>
    <x v="0"/>
    <s v="70"/>
    <s v="336"/>
    <n v="239.24"/>
    <s v="WBS CPRY/2012/C/002/330305"/>
    <x v="894"/>
    <x v="889"/>
    <s v="RQ"/>
    <s v="Office Equip/Other General Plant"/>
    <s v="CPRY/2012/C/002"/>
    <s v="Field Office HVAC Units"/>
    <s v="1776"/>
    <s v="RMP"/>
    <s v="G"/>
    <s v="UT"/>
    <s v="ORD 229689"/>
    <s v="RMP CWIP Writeoffs - General Plant"/>
    <x v="0"/>
    <x v="4"/>
    <x v="3"/>
    <s v="9350000000001"/>
    <x v="8"/>
    <n v="101.60590992441179"/>
    <x v="4"/>
  </r>
  <r>
    <s v="123787060"/>
    <s v=""/>
    <s v="ST"/>
    <d v="2012-11-30T00:00:00"/>
    <x v="0"/>
    <n v="11"/>
    <x v="0"/>
    <s v="70"/>
    <s v="336"/>
    <n v="61.58"/>
    <s v="WBS CPRY/2012/C/003/330187"/>
    <x v="895"/>
    <x v="890"/>
    <s v="RQ"/>
    <s v="Office Equip/Other General Plant"/>
    <s v="CPRY/2012/C/003"/>
    <s v="Field Office Asphalt Work"/>
    <s v="1804"/>
    <s v="PP"/>
    <s v="G"/>
    <s v="OR"/>
    <s v="ORD 229688"/>
    <s v="PP CWIP Writeoffs - General Plant"/>
    <x v="0"/>
    <x v="4"/>
    <x v="3"/>
    <s v="9350000000001"/>
    <x v="8"/>
    <n v="26.15320152627185"/>
    <x v="4"/>
  </r>
  <r>
    <s v="123785042"/>
    <s v=""/>
    <s v="ST"/>
    <d v="2012-11-30T00:00:00"/>
    <x v="0"/>
    <n v="11"/>
    <x v="0"/>
    <s v="70"/>
    <s v="331"/>
    <n v="241.7"/>
    <s v="WBS DALB/2010/C/002/10040586"/>
    <x v="896"/>
    <x v="891"/>
    <s v="N3"/>
    <s v="N3--New Revenue/Connection - Industrial"/>
    <s v="DALB/2010/C/002"/>
    <s v="Energ2 Albany OR 3MW Svc for Plant Expan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85042"/>
    <s v=""/>
    <s v="ST"/>
    <d v="2012-11-30T00:00:00"/>
    <x v="0"/>
    <n v="11"/>
    <x v="0"/>
    <s v="70"/>
    <s v="336"/>
    <n v="0.06"/>
    <s v="WBS DALB/2010/C/002/10040586"/>
    <x v="896"/>
    <x v="891"/>
    <s v="N3"/>
    <s v="N3--New Revenue/Connection - Industrial"/>
    <s v="DALB/2010/C/002"/>
    <s v="Energ2 Albany OR 3MW Svc for Plant Expan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59709"/>
    <s v=""/>
    <s v="ST"/>
    <d v="2012-11-30T00:00:00"/>
    <x v="0"/>
    <n v="11"/>
    <x v="0"/>
    <s v="75"/>
    <s v="331"/>
    <n v="-907.18"/>
    <s v="WBS DALB/2011/C/DM6/5534196"/>
    <x v="897"/>
    <x v="892"/>
    <s v="M6"/>
    <s v="Mandated - Joint Use"/>
    <s v="DORE/2011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55175"/>
    <s v=""/>
    <s v="ST"/>
    <d v="2012-11-30T00:00:00"/>
    <x v="0"/>
    <n v="11"/>
    <x v="0"/>
    <s v="70"/>
    <s v="331"/>
    <n v="875.53"/>
    <s v="WBS DALB/2011/C/DN1/5594922"/>
    <x v="898"/>
    <x v="893"/>
    <s v="N1"/>
    <s v="N1--New Revenue/Connection -  Residential"/>
    <s v="DORE/2011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55175"/>
    <s v=""/>
    <s v="ST"/>
    <d v="2012-11-30T00:00:00"/>
    <x v="0"/>
    <n v="11"/>
    <x v="0"/>
    <s v="70"/>
    <s v="336"/>
    <n v="116.18"/>
    <s v="WBS DALB/2011/C/DN1/5594922"/>
    <x v="898"/>
    <x v="893"/>
    <s v="N1"/>
    <s v="N1--New Revenue/Connection -  Residential"/>
    <s v="DORE/2011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91322"/>
    <s v=""/>
    <s v="ST"/>
    <d v="2012-11-30T00:00:00"/>
    <x v="0"/>
    <n v="11"/>
    <x v="0"/>
    <s v="75"/>
    <s v="336"/>
    <n v="-1141.8900000000001"/>
    <s v="WBS DALB/2012/C/DM6/5591914"/>
    <x v="899"/>
    <x v="894"/>
    <s v="M6"/>
    <s v="Mandated - Joint Use"/>
    <s v="DORE/2012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71078"/>
    <s v=""/>
    <s v="ST"/>
    <d v="2012-11-30T00:00:00"/>
    <x v="0"/>
    <n v="11"/>
    <x v="0"/>
    <s v="70"/>
    <s v="336"/>
    <n v="824.7"/>
    <s v="WBS DALB/2012/C/DN1/5642496"/>
    <x v="900"/>
    <x v="895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71283"/>
    <s v=""/>
    <s v="ST"/>
    <d v="2012-11-30T00:00:00"/>
    <x v="0"/>
    <n v="11"/>
    <x v="0"/>
    <s v="70"/>
    <s v="336"/>
    <n v="63.33"/>
    <s v="WBS DALB/2012/C/DN3/5703356"/>
    <x v="901"/>
    <x v="896"/>
    <s v="N3"/>
    <s v="N3--New Revenue/Connection - Industrial"/>
    <s v="DORE/2012/C/DN3"/>
    <s v="Oregon - New Revenue - Industr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71166"/>
    <s v=""/>
    <s v="ST"/>
    <d v="2012-11-30T00:00:00"/>
    <x v="0"/>
    <n v="11"/>
    <x v="0"/>
    <s v="70"/>
    <s v="336"/>
    <n v="697.83"/>
    <s v="WBS DALB/2012/C/DN6/5644201"/>
    <x v="902"/>
    <x v="897"/>
    <s v="N6"/>
    <s v="New Revenue/Connection - Street Light &amp; Other"/>
    <s v="DORE/2012/C/DN6"/>
    <s v="Oregon - New Revenue - St Light &amp; Other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791496"/>
    <s v=""/>
    <s v="ST"/>
    <d v="2012-11-30T00:00:00"/>
    <x v="0"/>
    <n v="11"/>
    <x v="0"/>
    <s v="70"/>
    <s v="336"/>
    <n v="250.93"/>
    <s v="WBS DALT/2012/C/DM9/5672852"/>
    <x v="903"/>
    <x v="898"/>
    <s v="M9"/>
    <s v="Mandated - Public Accommodations &amp; Other"/>
    <s v="DCAL/2012/C/DM9"/>
    <s v="California - Public Accomodations"/>
    <s v="1145"/>
    <s v="PP"/>
    <s v="D"/>
    <s v="CA"/>
    <s v="ORD 229720"/>
    <s v="PP CWIP Writeoffs - Distrib CALIFORNIA"/>
    <x v="4"/>
    <x v="0"/>
    <x v="6"/>
    <s v="5980000000103"/>
    <x v="5"/>
    <n v="0"/>
    <x v="1"/>
  </r>
  <r>
    <s v="123766012"/>
    <s v=""/>
    <s v="ST"/>
    <d v="2012-11-30T00:00:00"/>
    <x v="0"/>
    <n v="11"/>
    <x v="0"/>
    <s v="75"/>
    <s v="336"/>
    <n v="-1038.1400000000001"/>
    <s v="WBS DAME/2012/C/DM6/5684748"/>
    <x v="399"/>
    <x v="397"/>
    <s v="M6"/>
    <s v="Mandated - Joint Use"/>
    <s v="DUTH/2012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-1038.1400000000001"/>
    <x v="3"/>
  </r>
  <r>
    <s v="123783647"/>
    <s v=""/>
    <s v="ST"/>
    <d v="2012-11-30T00:00:00"/>
    <x v="0"/>
    <n v="11"/>
    <x v="0"/>
    <s v="70"/>
    <s v="336"/>
    <n v="3875.78"/>
    <s v="WBS DAME/2012/C/DM9/5692057"/>
    <x v="904"/>
    <x v="899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3875.78"/>
    <x v="3"/>
  </r>
  <r>
    <s v="123755384"/>
    <s v=""/>
    <s v="ST"/>
    <d v="2012-11-30T00:00:00"/>
    <x v="0"/>
    <n v="11"/>
    <x v="0"/>
    <s v="70"/>
    <s v="336"/>
    <n v="391.09"/>
    <s v="WBS DAME/2012/C/DN1/5671581"/>
    <x v="905"/>
    <x v="900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391.09"/>
    <x v="3"/>
  </r>
  <r>
    <s v="123783644"/>
    <s v=""/>
    <s v="ST"/>
    <d v="2012-11-30T00:00:00"/>
    <x v="0"/>
    <n v="11"/>
    <x v="0"/>
    <s v="70"/>
    <s v="336"/>
    <n v="366.29"/>
    <s v="WBS DAME/2012/C/DN1/5685136"/>
    <x v="906"/>
    <x v="901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366.29"/>
    <x v="3"/>
  </r>
  <r>
    <s v="123789561"/>
    <s v=""/>
    <s v="ST"/>
    <d v="2012-11-30T00:00:00"/>
    <x v="0"/>
    <n v="11"/>
    <x v="0"/>
    <s v="75"/>
    <s v="336"/>
    <n v="-3823.47"/>
    <s v="WBS DAME/2012/C/DN2/5666843"/>
    <x v="907"/>
    <x v="902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-3823.47"/>
    <x v="3"/>
  </r>
  <r>
    <s v="123755372"/>
    <s v=""/>
    <s v="ST"/>
    <d v="2012-11-30T00:00:00"/>
    <x v="0"/>
    <n v="11"/>
    <x v="0"/>
    <s v="70"/>
    <s v="336"/>
    <n v="648.85"/>
    <s v="WBS DAME/2012/C/DN2/5687096"/>
    <x v="908"/>
    <x v="903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648.85"/>
    <x v="3"/>
  </r>
  <r>
    <s v="123755184"/>
    <s v=""/>
    <s v="ST"/>
    <d v="2012-11-30T00:00:00"/>
    <x v="0"/>
    <n v="11"/>
    <x v="0"/>
    <s v="70"/>
    <s v="336"/>
    <n v="354.79"/>
    <s v="WBS DAME/2012/C/DN2/5694781"/>
    <x v="909"/>
    <x v="904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54.79"/>
    <x v="3"/>
  </r>
  <r>
    <s v="123771025"/>
    <s v=""/>
    <s v="ST"/>
    <d v="2012-11-30T00:00:00"/>
    <x v="0"/>
    <n v="11"/>
    <x v="0"/>
    <s v="70"/>
    <s v="336"/>
    <n v="161.27000000000001"/>
    <s v="WBS DAME/2013/C/DM9/5718870"/>
    <x v="910"/>
    <x v="905"/>
    <s v="M9"/>
    <s v="Mandated - Public Accommodations &amp; Other"/>
    <s v="DUTH/2013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161.27000000000001"/>
    <x v="3"/>
  </r>
  <r>
    <s v="123771287"/>
    <s v=""/>
    <s v="ST"/>
    <d v="2012-11-30T00:00:00"/>
    <x v="0"/>
    <n v="11"/>
    <x v="0"/>
    <s v="70"/>
    <s v="336"/>
    <n v="322.52999999999997"/>
    <s v="WBS DAME/2013/C/DM9/5721134"/>
    <x v="911"/>
    <x v="906"/>
    <s v="M9"/>
    <s v="Mandated - Public Accommodations &amp; Other"/>
    <s v="DUTH/2013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322.52999999999997"/>
    <x v="3"/>
  </r>
  <r>
    <s v="123791555"/>
    <s v=""/>
    <s v="ST"/>
    <d v="2012-11-30T00:00:00"/>
    <x v="0"/>
    <n v="11"/>
    <x v="0"/>
    <s v="70"/>
    <s v="336"/>
    <n v="215.02"/>
    <s v="WBS DAME/2013/C/DM9/5726257"/>
    <x v="912"/>
    <x v="907"/>
    <s v="M9"/>
    <s v="Mandated - Public Accommodations &amp; Other"/>
    <s v="DUTH/2013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215.02"/>
    <x v="3"/>
  </r>
  <r>
    <s v="123755393"/>
    <s v=""/>
    <s v="ST"/>
    <d v="2012-11-30T00:00:00"/>
    <x v="0"/>
    <n v="11"/>
    <x v="0"/>
    <s v="70"/>
    <s v="336"/>
    <n v="4483.6899999999996"/>
    <s v="WBS DBEN/2013/C/DN7/5708706"/>
    <x v="913"/>
    <x v="908"/>
    <s v="N7"/>
    <s v="New Revenue/System Reinforcement - Feeder"/>
    <s v="DORE/2013/C/DN7"/>
    <s v="Oregon - New Revenue -Feeder Reinforce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765872"/>
    <s v=""/>
    <s v="ST"/>
    <d v="2012-11-30T00:00:00"/>
    <x v="0"/>
    <n v="11"/>
    <x v="0"/>
    <s v="70"/>
    <s v="331"/>
    <n v="280.23"/>
    <s v="WBS DCAS/2010/C/DM9/5421433"/>
    <x v="914"/>
    <x v="909"/>
    <s v="M9"/>
    <s v="Mandated - Public Accommodations &amp; Other"/>
    <s v="DWYO/2010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55191"/>
    <s v=""/>
    <s v="ST"/>
    <d v="2012-11-30T00:00:00"/>
    <x v="0"/>
    <n v="11"/>
    <x v="0"/>
    <s v="70"/>
    <s v="331"/>
    <n v="572.95000000000005"/>
    <s v="WBS DCAS/2011/C/DM9/5546016"/>
    <x v="915"/>
    <x v="910"/>
    <s v="M9"/>
    <s v="Mandated - Public Accommodations &amp; Other"/>
    <s v="DWYO/2011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71063"/>
    <s v=""/>
    <s v="ST"/>
    <d v="2012-11-30T00:00:00"/>
    <x v="0"/>
    <n v="11"/>
    <x v="0"/>
    <s v="70"/>
    <s v="336"/>
    <n v="316.41000000000003"/>
    <s v="WBS DCAS/2012/C/DM2/5720275"/>
    <x v="916"/>
    <x v="911"/>
    <s v="M2"/>
    <s v="Mandated - Ovhd/Underground Conversions"/>
    <s v="DWYO/2012/C/DM2"/>
    <s v="Wyoming - Mandated OH/UG Convers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91541"/>
    <s v=""/>
    <s v="ST"/>
    <d v="2012-11-30T00:00:00"/>
    <x v="0"/>
    <n v="11"/>
    <x v="0"/>
    <s v="70"/>
    <s v="336"/>
    <n v="490.56"/>
    <s v="WBS DCAS/2012/C/DM9/5658845"/>
    <x v="917"/>
    <x v="912"/>
    <s v="M9"/>
    <s v="Mandated - Public Accommodations &amp; Other"/>
    <s v="DWYO/2012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69609"/>
    <s v=""/>
    <s v="ST"/>
    <d v="2012-11-30T00:00:00"/>
    <x v="0"/>
    <n v="11"/>
    <x v="0"/>
    <s v="70"/>
    <s v="336"/>
    <n v="122.64"/>
    <s v="WBS DCAS/2012/C/DM9/5686303"/>
    <x v="918"/>
    <x v="913"/>
    <s v="M9"/>
    <s v="Mandated - Public Accommodations &amp; Other"/>
    <s v="DWYO/2012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65876"/>
    <s v=""/>
    <s v="ST"/>
    <d v="2012-11-30T00:00:00"/>
    <x v="0"/>
    <n v="11"/>
    <x v="0"/>
    <s v="70"/>
    <s v="331"/>
    <n v="557.16"/>
    <s v="WBS DCAS/2012/C/DN1/5590337"/>
    <x v="919"/>
    <x v="914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93587"/>
    <s v=""/>
    <s v="ST"/>
    <d v="2012-11-30T00:00:00"/>
    <x v="0"/>
    <n v="11"/>
    <x v="0"/>
    <s v="70"/>
    <s v="336"/>
    <n v="13357.07"/>
    <s v="WBS DCAS/2012/C/DN1/5622517"/>
    <x v="920"/>
    <x v="915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55195"/>
    <s v=""/>
    <s v="ST"/>
    <d v="2012-11-30T00:00:00"/>
    <x v="0"/>
    <n v="11"/>
    <x v="0"/>
    <s v="70"/>
    <s v="336"/>
    <n v="820.53"/>
    <s v="WBS DCAS/2012/C/DN1/5623599"/>
    <x v="921"/>
    <x v="916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71145"/>
    <s v=""/>
    <s v="ST"/>
    <d v="2012-11-30T00:00:00"/>
    <x v="0"/>
    <n v="11"/>
    <x v="0"/>
    <s v="70"/>
    <s v="336"/>
    <n v="2598.33"/>
    <s v="WBS DCAS/2012/C/DN1/5632461"/>
    <x v="922"/>
    <x v="917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71232"/>
    <s v=""/>
    <s v="ST"/>
    <d v="2012-11-30T00:00:00"/>
    <x v="0"/>
    <n v="11"/>
    <x v="0"/>
    <s v="70"/>
    <s v="336"/>
    <n v="1367.55"/>
    <s v="WBS DCAS/2012/C/DN1/5645116"/>
    <x v="923"/>
    <x v="918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71102"/>
    <s v=""/>
    <s v="ST"/>
    <d v="2012-11-30T00:00:00"/>
    <x v="0"/>
    <n v="11"/>
    <x v="0"/>
    <s v="70"/>
    <s v="336"/>
    <n v="738.07"/>
    <s v="WBS DCAS/2012/C/DN1/5669303"/>
    <x v="924"/>
    <x v="919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91529"/>
    <s v=""/>
    <s v="ST"/>
    <d v="2012-11-30T00:00:00"/>
    <x v="0"/>
    <n v="11"/>
    <x v="0"/>
    <s v="70"/>
    <s v="336"/>
    <n v="683.77"/>
    <s v="WBS DCAS/2012/C/DN2/5645968"/>
    <x v="925"/>
    <x v="920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91532"/>
    <s v=""/>
    <s v="ST"/>
    <d v="2012-11-30T00:00:00"/>
    <x v="0"/>
    <n v="11"/>
    <x v="0"/>
    <s v="70"/>
    <s v="336"/>
    <n v="955.15"/>
    <s v="WBS DCAS/2012/C/DN2/5646846"/>
    <x v="926"/>
    <x v="921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91535"/>
    <s v=""/>
    <s v="ST"/>
    <d v="2012-11-30T00:00:00"/>
    <x v="0"/>
    <n v="11"/>
    <x v="0"/>
    <s v="70"/>
    <s v="336"/>
    <n v="1040.3499999999999"/>
    <s v="WBS DCAS/2012/C/DN2/5653234"/>
    <x v="927"/>
    <x v="922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85160"/>
    <s v=""/>
    <s v="ST"/>
    <d v="2012-11-30T00:00:00"/>
    <x v="0"/>
    <n v="11"/>
    <x v="0"/>
    <s v="75"/>
    <s v="336"/>
    <n v="-1686.53"/>
    <s v="WBS DCAS/2012/C/DN2/5662368"/>
    <x v="656"/>
    <x v="654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91553"/>
    <s v=""/>
    <s v="ST"/>
    <d v="2012-11-30T00:00:00"/>
    <x v="0"/>
    <n v="11"/>
    <x v="0"/>
    <s v="70"/>
    <s v="336"/>
    <n v="306.60000000000002"/>
    <s v="WBS DCAS/2012/C/DN2/5681083"/>
    <x v="928"/>
    <x v="923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69593"/>
    <s v=""/>
    <s v="ST"/>
    <d v="2012-11-30T00:00:00"/>
    <x v="0"/>
    <n v="11"/>
    <x v="0"/>
    <s v="70"/>
    <s v="336"/>
    <n v="232.03"/>
    <s v="WBS DCAS/2012/C/DN3/5708224"/>
    <x v="929"/>
    <x v="924"/>
    <s v="N3"/>
    <s v="N3--New Revenue/Connection - Industrial"/>
    <s v="DWYO/2012/C/DN3"/>
    <s v="Wyoming - New Revenue - Industr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93584"/>
    <s v=""/>
    <s v="ST"/>
    <d v="2012-11-30T00:00:00"/>
    <x v="0"/>
    <n v="11"/>
    <x v="0"/>
    <s v="70"/>
    <s v="336"/>
    <n v="205.14"/>
    <s v="WBS DCAS/2012/C/DN4/5633608"/>
    <x v="930"/>
    <x v="925"/>
    <s v="N4"/>
    <s v="N4--New Revenue/Connection - Irrigation"/>
    <s v="DWYO/2012/C/DN4"/>
    <s v="Wyoming - New Revenue - Irrigation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71157"/>
    <s v=""/>
    <s v="ST"/>
    <d v="2012-11-30T00:00:00"/>
    <x v="0"/>
    <n v="11"/>
    <x v="0"/>
    <s v="70"/>
    <s v="336"/>
    <n v="1162.42"/>
    <s v="WBS DCAS/2012/C/DN6/5637567"/>
    <x v="931"/>
    <x v="926"/>
    <s v="N6"/>
    <s v="New Revenue/Connection - Street Light &amp; Other"/>
    <s v="DWYO/2012/C/DN6"/>
    <s v="Wyoming - New Revenue - St Light &amp; Other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65887"/>
    <s v=""/>
    <s v="ST"/>
    <d v="2012-11-30T00:00:00"/>
    <x v="0"/>
    <n v="11"/>
    <x v="0"/>
    <s v="70"/>
    <s v="336"/>
    <n v="2328.0700000000002"/>
    <s v="WBS DCAS/2012/C/DRB/5665353"/>
    <x v="932"/>
    <x v="927"/>
    <s v="RB"/>
    <s v="Replace - Underground - Vaults &amp; Equipment"/>
    <s v="DWYO/2012/C/DRB"/>
    <s v="Wyo. - Replace Underground Vaults &amp; Eq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55210"/>
    <s v=""/>
    <s v="ST"/>
    <d v="2012-11-30T00:00:00"/>
    <x v="0"/>
    <n v="11"/>
    <x v="0"/>
    <s v="70"/>
    <s v="336"/>
    <n v="1641.06"/>
    <s v="WBS DCAS/2012/C/DRD/5638080"/>
    <x v="933"/>
    <x v="928"/>
    <s v="RD"/>
    <s v="Replace - Overhead Distribution Lines - Other"/>
    <s v="DWYO/2012/C/DRD"/>
    <s v="Wyoming-Replace-Overhead Dist. Lines/oth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771226"/>
    <s v=""/>
    <s v="ST"/>
    <d v="2012-11-30T00:00:00"/>
    <x v="0"/>
    <n v="11"/>
    <x v="0"/>
    <s v="70"/>
    <s v="336"/>
    <n v="662.11"/>
    <s v="WBS DCED/2012/C/DN1/5642778"/>
    <x v="934"/>
    <x v="929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662.11"/>
    <x v="3"/>
  </r>
  <r>
    <s v="123793572"/>
    <s v=""/>
    <s v="ST"/>
    <d v="2012-11-30T00:00:00"/>
    <x v="0"/>
    <n v="11"/>
    <x v="0"/>
    <s v="70"/>
    <s v="336"/>
    <n v="2870.31"/>
    <s v="WBS DCED/2012/C/DN1/5692197"/>
    <x v="935"/>
    <x v="930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2870.31"/>
    <x v="3"/>
  </r>
  <r>
    <s v="123771265"/>
    <s v=""/>
    <s v="ST"/>
    <d v="2012-11-30T00:00:00"/>
    <x v="0"/>
    <n v="11"/>
    <x v="0"/>
    <s v="70"/>
    <s v="336"/>
    <n v="519.07000000000005"/>
    <s v="WBS DCED/2012/C/DN2/5679244"/>
    <x v="936"/>
    <x v="931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519.07000000000005"/>
    <x v="3"/>
  </r>
  <r>
    <s v="123771123"/>
    <s v=""/>
    <s v="ST"/>
    <d v="2012-11-30T00:00:00"/>
    <x v="0"/>
    <n v="11"/>
    <x v="0"/>
    <s v="70"/>
    <s v="336"/>
    <n v="1167.9000000000001"/>
    <s v="WBS DCED/2012/C/DN2/5684607"/>
    <x v="937"/>
    <x v="932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1167.9000000000001"/>
    <x v="3"/>
  </r>
  <r>
    <s v="123771256"/>
    <s v=""/>
    <s v="ST"/>
    <d v="2012-11-30T00:00:00"/>
    <x v="0"/>
    <n v="11"/>
    <x v="0"/>
    <s v="70"/>
    <s v="336"/>
    <n v="523.79"/>
    <s v="WBS DCED/2012/C/DN3/5672665"/>
    <x v="938"/>
    <x v="933"/>
    <s v="N3"/>
    <s v="N3--New Revenue/Connection - Industrial"/>
    <s v="DUTH/2012/C/DN3"/>
    <s v="Utah - New Revenue - Industrial"/>
    <s v="1139"/>
    <s v="RMP"/>
    <s v="D"/>
    <s v="UT"/>
    <s v="ORD 229715"/>
    <s v="RMP CWIP Writeoffs - Distrib UTAH"/>
    <x v="2"/>
    <x v="0"/>
    <x v="4"/>
    <s v="5980000000109"/>
    <x v="3"/>
    <n v="523.79"/>
    <x v="3"/>
  </r>
  <r>
    <s v="123771120"/>
    <s v=""/>
    <s v="ST"/>
    <d v="2012-11-30T00:00:00"/>
    <x v="0"/>
    <n v="11"/>
    <x v="0"/>
    <s v="70"/>
    <s v="336"/>
    <n v="2241.4899999999998"/>
    <s v="WBS DCED/2012/C/DN3/5683569"/>
    <x v="939"/>
    <x v="934"/>
    <s v="N3"/>
    <s v="N3--New Revenue/Connection - Industrial"/>
    <s v="DUTH/2012/C/DN3"/>
    <s v="Utah - New Revenue - Industrial"/>
    <s v="1139"/>
    <s v="RMP"/>
    <s v="D"/>
    <s v="UT"/>
    <s v="ORD 229715"/>
    <s v="RMP CWIP Writeoffs - Distrib UTAH"/>
    <x v="2"/>
    <x v="0"/>
    <x v="4"/>
    <s v="5980000000109"/>
    <x v="3"/>
    <n v="2241.4899999999998"/>
    <x v="3"/>
  </r>
  <r>
    <s v="123769590"/>
    <s v=""/>
    <s v="ST"/>
    <d v="2012-11-30T00:00:00"/>
    <x v="0"/>
    <n v="11"/>
    <x v="0"/>
    <s v="70"/>
    <s v="336"/>
    <n v="648.84"/>
    <s v="WBS DCED/2012/C/DN4/5690846"/>
    <x v="940"/>
    <x v="935"/>
    <s v="N4"/>
    <s v="N4--New Revenue/Connection - Irrigation"/>
    <s v="DUTH/2012/C/DN4"/>
    <s v="Utah - New Revenue - Irrigation"/>
    <s v="1139"/>
    <s v="RMP"/>
    <s v="D"/>
    <s v="UT"/>
    <s v="ORD 229715"/>
    <s v="RMP CWIP Writeoffs - Distrib UTAH"/>
    <x v="2"/>
    <x v="0"/>
    <x v="4"/>
    <s v="5980000000109"/>
    <x v="3"/>
    <n v="648.84"/>
    <x v="3"/>
  </r>
  <r>
    <s v="123771280"/>
    <s v=""/>
    <s v="ST"/>
    <d v="2012-11-30T00:00:00"/>
    <x v="0"/>
    <n v="11"/>
    <x v="0"/>
    <s v="70"/>
    <s v="336"/>
    <n v="648.84"/>
    <s v="WBS DCED/2012/C/DRC/5696574"/>
    <x v="941"/>
    <x v="936"/>
    <s v="RC"/>
    <s v="Replace - Overhead Distribution Lines - Poles"/>
    <s v="DUTH/2012/C/DRC"/>
    <s v="Utah - Replace OH Dist Lines - Poles"/>
    <s v="1139"/>
    <s v="RMP"/>
    <s v="D"/>
    <s v="UT"/>
    <s v="ORD 229715"/>
    <s v="RMP CWIP Writeoffs - Distrib UTAH"/>
    <x v="2"/>
    <x v="0"/>
    <x v="4"/>
    <s v="5980000000109"/>
    <x v="3"/>
    <n v="648.84"/>
    <x v="3"/>
  </r>
  <r>
    <s v="123766032"/>
    <s v=""/>
    <s v="ST"/>
    <d v="2012-11-30T00:00:00"/>
    <x v="0"/>
    <n v="11"/>
    <x v="0"/>
    <s v="75"/>
    <s v="331"/>
    <n v="-21533.9"/>
    <s v="WBS DCOD/2011/C/001/ESA"/>
    <x v="942"/>
    <x v="937"/>
    <s v="N3"/>
    <s v="N3--New Revenue/Connection - Industrial"/>
    <s v="DCOD/2011/C/001"/>
    <s v="Lgcy, Willow Draw, Cdy, WY: 6.2 MVA Req.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3766032"/>
    <s v=""/>
    <s v="ST"/>
    <d v="2012-11-30T00:00:00"/>
    <x v="0"/>
    <n v="11"/>
    <x v="0"/>
    <s v="70"/>
    <s v="336"/>
    <n v="22267.39"/>
    <s v="WBS DCOD/2011/C/001/ESA"/>
    <x v="942"/>
    <x v="937"/>
    <s v="N3"/>
    <s v="N3--New Revenue/Connection - Industrial"/>
    <s v="DCOD/2011/C/001"/>
    <s v="Lgcy, Willow Draw, Cdy, WY: 6.2 MVA Req.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3783665"/>
    <s v=""/>
    <s v="ST"/>
    <d v="2012-11-30T00:00:00"/>
    <x v="0"/>
    <n v="11"/>
    <x v="0"/>
    <s v="70"/>
    <s v="331"/>
    <n v="3070.91"/>
    <s v="WBS DCOD/2012/C/DU1/5601122"/>
    <x v="943"/>
    <x v="938"/>
    <s v="U1"/>
    <s v="Functional Upgrade - Feeder Improvements"/>
    <s v="DWYO/2012/C/DU1"/>
    <s v="Wyoming - Upgrade - Feeder Improvements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3771093"/>
    <s v=""/>
    <s v="ST"/>
    <d v="2012-11-30T00:00:00"/>
    <x v="0"/>
    <n v="11"/>
    <x v="0"/>
    <s v="70"/>
    <s v="336"/>
    <n v="634.38"/>
    <s v="WBS DCOT/2012/C/DN2/5650446"/>
    <x v="944"/>
    <x v="939"/>
    <s v="N2"/>
    <s v="N2--New Revenue/Connection - Commercial"/>
    <s v="DORE/2012/C/DN2"/>
    <s v="Oregon - New Revenue - Commercial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3771075"/>
    <s v=""/>
    <s v="ST"/>
    <d v="2012-11-30T00:00:00"/>
    <x v="0"/>
    <n v="11"/>
    <x v="0"/>
    <s v="70"/>
    <s v="336"/>
    <n v="1078.45"/>
    <s v="WBS DDAL/2012/C/DN1/5637356"/>
    <x v="945"/>
    <x v="940"/>
    <s v="N1"/>
    <s v="N1--New Revenue/Connection -  Residential"/>
    <s v="DORE/2012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771090"/>
    <s v=""/>
    <s v="ST"/>
    <d v="2012-11-30T00:00:00"/>
    <x v="0"/>
    <n v="11"/>
    <x v="0"/>
    <s v="70"/>
    <s v="336"/>
    <n v="126.88"/>
    <s v="WBS DDAL/2012/C/DN1/5643537"/>
    <x v="946"/>
    <x v="941"/>
    <s v="N1"/>
    <s v="N1--New Revenue/Connection -  Residential"/>
    <s v="DORE/2012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771087"/>
    <s v=""/>
    <s v="ST"/>
    <d v="2012-11-30T00:00:00"/>
    <x v="0"/>
    <n v="11"/>
    <x v="0"/>
    <s v="70"/>
    <s v="336"/>
    <n v="697.82"/>
    <s v="WBS DDAL/2012/C/DN2/5643504"/>
    <x v="947"/>
    <x v="942"/>
    <s v="N2"/>
    <s v="N2--New Revenue/Connection - Commercial"/>
    <s v="DORE/2012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783614"/>
    <s v=""/>
    <s v="ST"/>
    <d v="2012-11-30T00:00:00"/>
    <x v="0"/>
    <n v="11"/>
    <x v="0"/>
    <s v="70"/>
    <s v="331"/>
    <n v="957.52"/>
    <s v="WBS DDOU/2011/C/DN3/5528323"/>
    <x v="948"/>
    <x v="943"/>
    <s v="N3"/>
    <s v="N3--New Revenue/Connection - Industrial"/>
    <s v="DWYO/2011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83617"/>
    <s v=""/>
    <s v="ST"/>
    <d v="2012-11-30T00:00:00"/>
    <x v="0"/>
    <n v="11"/>
    <x v="0"/>
    <s v="70"/>
    <s v="331"/>
    <n v="286.8"/>
    <s v="WBS DDOU/2011/C/DN3/5568246"/>
    <x v="949"/>
    <x v="944"/>
    <s v="N3"/>
    <s v="N3--New Revenue/Connection - Industrial"/>
    <s v="DWYO/2011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83620"/>
    <s v=""/>
    <s v="ST"/>
    <d v="2012-11-30T00:00:00"/>
    <x v="0"/>
    <n v="11"/>
    <x v="0"/>
    <s v="70"/>
    <s v="331"/>
    <n v="430.19"/>
    <s v="WBS DDOU/2011/C/DN3/5577430"/>
    <x v="950"/>
    <x v="945"/>
    <s v="N3"/>
    <s v="N3--New Revenue/Connection - Industrial"/>
    <s v="DWYO/2011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81011"/>
    <s v=""/>
    <s v="ST"/>
    <d v="2012-11-30T00:00:00"/>
    <x v="0"/>
    <n v="11"/>
    <x v="0"/>
    <s v="70"/>
    <s v="331"/>
    <n v="845.19"/>
    <s v="WBS DDOU/2011/C/DN4/5515401"/>
    <x v="951"/>
    <x v="946"/>
    <s v="N4"/>
    <s v="N4--New Revenue/Connection - Irrigation"/>
    <s v="DWYO/2011/C/DN4"/>
    <s v="Wyoming - New Revenue - Irrigation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83626"/>
    <s v=""/>
    <s v="ST"/>
    <d v="2012-11-30T00:00:00"/>
    <x v="0"/>
    <n v="11"/>
    <x v="0"/>
    <s v="70"/>
    <s v="336"/>
    <n v="547.02"/>
    <s v="WBS DDOU/2012/C/DN1/5648953"/>
    <x v="952"/>
    <x v="947"/>
    <s v="N1"/>
    <s v="N1--New Revenue/Connection -  Residential"/>
    <s v="DWYO/2012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71050"/>
    <s v=""/>
    <s v="ST"/>
    <d v="2012-11-30T00:00:00"/>
    <x v="0"/>
    <n v="11"/>
    <x v="0"/>
    <s v="70"/>
    <s v="336"/>
    <n v="123.75"/>
    <s v="WBS DDOU/2012/C/DN1/5665268"/>
    <x v="953"/>
    <x v="948"/>
    <s v="N1"/>
    <s v="N1--New Revenue/Connection -  Residential"/>
    <s v="DWYO/2012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71053"/>
    <s v=""/>
    <s v="ST"/>
    <d v="2012-11-30T00:00:00"/>
    <x v="0"/>
    <n v="11"/>
    <x v="0"/>
    <s v="70"/>
    <s v="336"/>
    <n v="247.51"/>
    <s v="WBS DDOU/2012/C/DN1/5668182"/>
    <x v="954"/>
    <x v="949"/>
    <s v="N1"/>
    <s v="N1--New Revenue/Connection -  Residential"/>
    <s v="DWYO/2012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65880"/>
    <s v=""/>
    <s v="ST"/>
    <d v="2012-11-30T00:00:00"/>
    <x v="0"/>
    <n v="11"/>
    <x v="0"/>
    <s v="70"/>
    <s v="336"/>
    <n v="820.53"/>
    <s v="WBS DDOU/2012/C/DN4/5630151"/>
    <x v="955"/>
    <x v="950"/>
    <s v="N4"/>
    <s v="N4--New Revenue/Connection - Irrigation"/>
    <s v="DWYO/2012/C/DN4"/>
    <s v="Wyoming - New Revenue - Irrigation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55335"/>
    <s v=""/>
    <s v="ST"/>
    <d v="2012-11-30T00:00:00"/>
    <x v="0"/>
    <n v="11"/>
    <x v="0"/>
    <s v="70"/>
    <s v="336"/>
    <n v="232.03"/>
    <s v="WBS DDOU/2012/C/DN4/5691573"/>
    <x v="956"/>
    <x v="951"/>
    <s v="N4"/>
    <s v="N4--New Revenue/Connection - Irrigation"/>
    <s v="DWYO/2012/C/DN4"/>
    <s v="Wyoming - New Revenue - Irrigation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755331"/>
    <s v=""/>
    <s v="ST"/>
    <d v="2012-11-30T00:00:00"/>
    <x v="0"/>
    <n v="11"/>
    <x v="0"/>
    <s v="70"/>
    <s v="336"/>
    <n v="551.88"/>
    <s v="WBS DEVA/2012/C/DN1/5685478"/>
    <x v="957"/>
    <x v="952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55351"/>
    <s v=""/>
    <s v="ST"/>
    <d v="2012-11-30T00:00:00"/>
    <x v="0"/>
    <n v="11"/>
    <x v="0"/>
    <s v="70"/>
    <s v="336"/>
    <n v="116.02"/>
    <s v="WBS DEVA/2012/C/DN1/5710966"/>
    <x v="958"/>
    <x v="953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71028"/>
    <s v=""/>
    <s v="ST"/>
    <d v="2012-11-30T00:00:00"/>
    <x v="0"/>
    <n v="11"/>
    <x v="0"/>
    <s v="70"/>
    <s v="336"/>
    <n v="205.14"/>
    <s v="WBS DEVA/2012/C/DN2/5653874"/>
    <x v="959"/>
    <x v="954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71031"/>
    <s v=""/>
    <s v="ST"/>
    <d v="2012-11-30T00:00:00"/>
    <x v="0"/>
    <n v="11"/>
    <x v="0"/>
    <s v="70"/>
    <s v="336"/>
    <n v="205.14"/>
    <s v="WBS DEVA/2012/C/DN2/5653878"/>
    <x v="960"/>
    <x v="954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55334"/>
    <s v=""/>
    <s v="ST"/>
    <d v="2012-11-30T00:00:00"/>
    <x v="0"/>
    <n v="11"/>
    <x v="0"/>
    <s v="70"/>
    <s v="336"/>
    <n v="122.64"/>
    <s v="WBS DEVA/2012/C/DN2/5686847"/>
    <x v="961"/>
    <x v="955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55338"/>
    <s v=""/>
    <s v="ST"/>
    <d v="2012-11-30T00:00:00"/>
    <x v="0"/>
    <n v="11"/>
    <x v="0"/>
    <s v="70"/>
    <s v="336"/>
    <n v="306.60000000000002"/>
    <s v="WBS DEVA/2012/C/DN2/5691754"/>
    <x v="962"/>
    <x v="956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55354"/>
    <s v=""/>
    <s v="ST"/>
    <d v="2012-11-30T00:00:00"/>
    <x v="0"/>
    <n v="11"/>
    <x v="0"/>
    <s v="70"/>
    <s v="336"/>
    <n v="174.03"/>
    <s v="WBS DEVA/2012/C/DN2/5714010"/>
    <x v="963"/>
    <x v="957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771111"/>
    <s v=""/>
    <s v="ST"/>
    <d v="2012-11-30T00:00:00"/>
    <x v="0"/>
    <n v="11"/>
    <x v="0"/>
    <s v="70"/>
    <s v="336"/>
    <n v="1815.71"/>
    <s v="WBS DGRA/2012/C/DM4/5652906"/>
    <x v="964"/>
    <x v="958"/>
    <s v="M4"/>
    <s v="Mandated - Neutral Extensions"/>
    <s v="DORE/2012/C/DM4"/>
    <s v="Oregon - Mandated Neutral Extension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766014"/>
    <s v=""/>
    <s v="ST"/>
    <d v="2012-11-30T00:00:00"/>
    <x v="0"/>
    <n v="11"/>
    <x v="0"/>
    <s v="75"/>
    <s v="336"/>
    <n v="-226.06"/>
    <s v="WBS DGRA/2012/C/DM6/5687129"/>
    <x v="190"/>
    <x v="190"/>
    <s v="M6"/>
    <s v="Mandated - Joint Use"/>
    <s v="DORE/2012/C/DM6"/>
    <s v="Oregon - Mandated - Joint Us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771286"/>
    <s v=""/>
    <s v="ST"/>
    <d v="2012-11-30T00:00:00"/>
    <x v="0"/>
    <n v="11"/>
    <x v="0"/>
    <s v="70"/>
    <s v="336"/>
    <n v="253.29"/>
    <s v="WBS DGRA/2012/C/DM6/5716538"/>
    <x v="965"/>
    <x v="959"/>
    <s v="M6"/>
    <s v="Mandated - Joint Use"/>
    <s v="DORE/2012/C/DM6"/>
    <s v="Oregon - Mandated - Joint Us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755387"/>
    <s v=""/>
    <s v="ST"/>
    <d v="2012-11-30T00:00:00"/>
    <x v="0"/>
    <n v="11"/>
    <x v="0"/>
    <s v="70"/>
    <s v="336"/>
    <n v="687.24"/>
    <s v="WBS DGRA/2012/C/DN1/5675261"/>
    <x v="966"/>
    <x v="960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791554"/>
    <s v=""/>
    <s v="ST"/>
    <d v="2012-11-30T00:00:00"/>
    <x v="0"/>
    <n v="11"/>
    <x v="0"/>
    <s v="70"/>
    <s v="336"/>
    <n v="518.09"/>
    <s v="WBS DGRA/2012/C/DN1/5720481"/>
    <x v="967"/>
    <x v="961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771044"/>
    <s v=""/>
    <s v="ST"/>
    <d v="2012-11-30T00:00:00"/>
    <x v="0"/>
    <n v="11"/>
    <x v="0"/>
    <s v="70"/>
    <s v="336"/>
    <n v="190.32"/>
    <s v="WBS DGRA/2012/C/DN2/5624424"/>
    <x v="968"/>
    <x v="962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3755357"/>
    <s v=""/>
    <s v="ST"/>
    <d v="2012-11-30T00:00:00"/>
    <x v="0"/>
    <n v="11"/>
    <x v="0"/>
    <s v="70"/>
    <s v="336"/>
    <n v="325.52999999999997"/>
    <s v="WBS DHOO/2012/C/DN1/5643255"/>
    <x v="969"/>
    <x v="963"/>
    <s v="N1"/>
    <s v="N1--New Revenue/Connection -  Residential"/>
    <s v="DORE/2012/C/DN1"/>
    <s v="Oregon - New Revenue - Residential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3785056"/>
    <s v=""/>
    <s v="ST"/>
    <d v="2012-11-30T00:00:00"/>
    <x v="0"/>
    <n v="11"/>
    <x v="0"/>
    <s v="70"/>
    <s v="331"/>
    <n v="1898.78"/>
    <s v="WBS DJOR/2011/C/005/ESA"/>
    <x v="970"/>
    <x v="964"/>
    <s v="N2"/>
    <s v="N2--New Revenue/Connection - Commercial"/>
    <s v="DJOR/2011/C/005"/>
    <s v="Draper 11, Swire Coca-Cola 1.7 MW Load"/>
    <s v="1141"/>
    <s v="RMP"/>
    <s v="D"/>
    <s v="UT"/>
    <s v="ORD 229715"/>
    <s v="RMP CWIP Writeoffs - Distrib UTAH"/>
    <x v="2"/>
    <x v="0"/>
    <x v="4"/>
    <s v="5980000000109"/>
    <x v="3"/>
    <n v="1898.78"/>
    <x v="3"/>
  </r>
  <r>
    <s v="123793576"/>
    <s v=""/>
    <s v="ST"/>
    <d v="2012-11-30T00:00:00"/>
    <x v="0"/>
    <n v="11"/>
    <x v="0"/>
    <s v="70"/>
    <s v="331"/>
    <n v="690.23"/>
    <s v="WBS DJOR/2011/C/DM2/5548021"/>
    <x v="971"/>
    <x v="965"/>
    <s v="M2"/>
    <s v="Mandated - Ovhd/Underground Conversions"/>
    <s v="DUTH/2011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690.23"/>
    <x v="3"/>
  </r>
  <r>
    <s v="123793576"/>
    <s v=""/>
    <s v="ST"/>
    <d v="2012-11-30T00:00:00"/>
    <x v="0"/>
    <n v="11"/>
    <x v="0"/>
    <s v="70"/>
    <s v="336"/>
    <n v="231.9"/>
    <s v="WBS DJOR/2011/C/DM2/5548021"/>
    <x v="971"/>
    <x v="965"/>
    <s v="M2"/>
    <s v="Mandated - Ovhd/Underground Conversions"/>
    <s v="DUTH/2011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231.9"/>
    <x v="3"/>
  </r>
  <r>
    <s v="123771193"/>
    <s v=""/>
    <s v="ST"/>
    <d v="2012-11-30T00:00:00"/>
    <x v="0"/>
    <n v="11"/>
    <x v="0"/>
    <s v="70"/>
    <s v="331"/>
    <n v="6563.83"/>
    <s v="WBS DJOR/2011/C/DM2/5561533"/>
    <x v="972"/>
    <x v="966"/>
    <s v="M2"/>
    <s v="Mandated - Ovhd/Underground Conversions"/>
    <s v="DUTH/2011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6563.83"/>
    <x v="3"/>
  </r>
  <r>
    <s v="123771130"/>
    <s v=""/>
    <s v="ST"/>
    <d v="2012-11-30T00:00:00"/>
    <x v="0"/>
    <n v="11"/>
    <x v="0"/>
    <s v="70"/>
    <s v="331"/>
    <n v="2295.67"/>
    <s v="WBS DJOR/2011/C/DM9/5533292"/>
    <x v="973"/>
    <x v="967"/>
    <s v="M9"/>
    <s v="Mandated - Public Accommodations &amp; Other"/>
    <s v="DUTH/2011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295.67"/>
    <x v="3"/>
  </r>
  <r>
    <s v="123771133"/>
    <s v=""/>
    <s v="ST"/>
    <d v="2012-11-30T00:00:00"/>
    <x v="0"/>
    <n v="11"/>
    <x v="0"/>
    <s v="70"/>
    <s v="331"/>
    <n v="982.71"/>
    <s v="WBS DJOR/2011/C/DM9/5546336"/>
    <x v="974"/>
    <x v="968"/>
    <s v="M9"/>
    <s v="Mandated - Public Accommodations &amp; Other"/>
    <s v="DUTH/2011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982.71"/>
    <x v="3"/>
  </r>
  <r>
    <s v="123771190"/>
    <s v=""/>
    <s v="ST"/>
    <d v="2012-11-30T00:00:00"/>
    <x v="0"/>
    <n v="11"/>
    <x v="0"/>
    <s v="70"/>
    <s v="331"/>
    <n v="2112.81"/>
    <s v="WBS DJOR/2011/C/DM9/5558790"/>
    <x v="975"/>
    <x v="969"/>
    <s v="N2"/>
    <s v="N2--New Revenue/Connection - Commercial"/>
    <s v="DUTH/2011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112.81"/>
    <x v="3"/>
  </r>
  <r>
    <s v="123781002"/>
    <s v=""/>
    <s v="ST"/>
    <d v="2012-11-30T00:00:00"/>
    <x v="0"/>
    <n v="11"/>
    <x v="0"/>
    <s v="70"/>
    <s v="331"/>
    <n v="391.77"/>
    <s v="WBS DJOR/2011/C/DN6/5518534"/>
    <x v="976"/>
    <x v="970"/>
    <s v="N6"/>
    <s v="New Revenue/Connection - Street Light &amp; Other"/>
    <s v="DUTH/2011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391.77"/>
    <x v="3"/>
  </r>
  <r>
    <s v="123771202"/>
    <s v=""/>
    <s v="ST"/>
    <d v="2012-11-30T00:00:00"/>
    <x v="0"/>
    <n v="11"/>
    <x v="0"/>
    <s v="70"/>
    <s v="331"/>
    <n v="904.65"/>
    <s v="WBS DJOR/2012/C/DM2/5601647"/>
    <x v="977"/>
    <x v="971"/>
    <s v="M2"/>
    <s v="Mandated - Ovhd/Underground Conversions"/>
    <s v="DUTH/2012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904.65"/>
    <x v="3"/>
  </r>
  <r>
    <s v="123771202"/>
    <s v=""/>
    <s v="ST"/>
    <d v="2012-11-30T00:00:00"/>
    <x v="0"/>
    <n v="11"/>
    <x v="0"/>
    <s v="70"/>
    <s v="336"/>
    <n v="448.53"/>
    <s v="WBS DJOR/2012/C/DM2/5601647"/>
    <x v="977"/>
    <x v="971"/>
    <s v="M2"/>
    <s v="Mandated - Ovhd/Underground Conversions"/>
    <s v="DUTH/2012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448.53"/>
    <x v="3"/>
  </r>
  <r>
    <s v="123791544"/>
    <s v=""/>
    <s v="ST"/>
    <d v="2012-11-30T00:00:00"/>
    <x v="0"/>
    <n v="11"/>
    <x v="0"/>
    <s v="70"/>
    <s v="336"/>
    <n v="523.79"/>
    <s v="WBS DJOR/2012/C/DM2/5663252"/>
    <x v="978"/>
    <x v="972"/>
    <s v="M2"/>
    <s v="Mandated - Ovhd/Underground Conversions"/>
    <s v="DUTH/2012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523.79"/>
    <x v="3"/>
  </r>
  <r>
    <s v="123771196"/>
    <s v=""/>
    <s v="ST"/>
    <d v="2012-11-30T00:00:00"/>
    <x v="0"/>
    <n v="11"/>
    <x v="0"/>
    <s v="70"/>
    <s v="336"/>
    <n v="652.51"/>
    <s v="WBS DJOR/2012/C/DM6/5579649"/>
    <x v="979"/>
    <x v="973"/>
    <s v="M6"/>
    <s v="Mandated - Joint Use"/>
    <s v="DUTH/2012/C/DM6"/>
    <s v="Utah - Mandated - Joint Use"/>
    <s v="1141"/>
    <s v="RMP"/>
    <s v="D"/>
    <s v="UT"/>
    <s v="ORD 229715"/>
    <s v="RMP CWIP Writeoffs - Distrib UTAH"/>
    <x v="2"/>
    <x v="0"/>
    <x v="4"/>
    <s v="5980000000109"/>
    <x v="3"/>
    <n v="652.51"/>
    <x v="3"/>
  </r>
  <r>
    <s v="123771069"/>
    <s v=""/>
    <s v="ST"/>
    <d v="2012-11-30T00:00:00"/>
    <x v="0"/>
    <n v="11"/>
    <x v="0"/>
    <s v="70"/>
    <s v="336"/>
    <n v="2479.54"/>
    <s v="WBS DJOR/2012/C/DM9/5635671"/>
    <x v="980"/>
    <x v="974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479.54"/>
    <x v="3"/>
  </r>
  <r>
    <s v="123771154"/>
    <s v=""/>
    <s v="ST"/>
    <d v="2012-11-30T00:00:00"/>
    <x v="0"/>
    <n v="11"/>
    <x v="0"/>
    <s v="70"/>
    <s v="336"/>
    <n v="1759.65"/>
    <s v="WBS DJOR/2012/C/DM9/5635884"/>
    <x v="981"/>
    <x v="975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759.65"/>
    <x v="3"/>
  </r>
  <r>
    <s v="123771220"/>
    <s v=""/>
    <s v="ST"/>
    <d v="2012-11-30T00:00:00"/>
    <x v="0"/>
    <n v="11"/>
    <x v="0"/>
    <s v="70"/>
    <s v="336"/>
    <n v="2087.02"/>
    <s v="WBS DJOR/2012/C/DM9/5641563"/>
    <x v="982"/>
    <x v="976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087.02"/>
    <x v="3"/>
  </r>
  <r>
    <s v="123791538"/>
    <s v=""/>
    <s v="ST"/>
    <d v="2012-11-30T00:00:00"/>
    <x v="0"/>
    <n v="11"/>
    <x v="0"/>
    <s v="70"/>
    <s v="336"/>
    <n v="521.41999999999996"/>
    <s v="WBS DJOR/2012/C/DM9/5655561"/>
    <x v="983"/>
    <x v="977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521.41999999999996"/>
    <x v="3"/>
  </r>
  <r>
    <s v="123771187"/>
    <s v=""/>
    <s v="ST"/>
    <d v="2012-11-30T00:00:00"/>
    <x v="0"/>
    <n v="11"/>
    <x v="0"/>
    <s v="70"/>
    <s v="336"/>
    <n v="449.6"/>
    <s v="WBS DJOR/2012/C/DM9/5707065"/>
    <x v="984"/>
    <x v="978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449.6"/>
    <x v="3"/>
  </r>
  <r>
    <s v="123771066"/>
    <s v=""/>
    <s v="ST"/>
    <d v="2012-11-30T00:00:00"/>
    <x v="0"/>
    <n v="11"/>
    <x v="0"/>
    <s v="70"/>
    <s v="336"/>
    <n v="260.60000000000002"/>
    <s v="WBS DJOR/2012/C/DN1/5628625"/>
    <x v="985"/>
    <x v="979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60.60000000000002"/>
    <x v="3"/>
  </r>
  <r>
    <s v="123771072"/>
    <s v=""/>
    <s v="ST"/>
    <d v="2012-11-30T00:00:00"/>
    <x v="0"/>
    <n v="11"/>
    <x v="0"/>
    <s v="70"/>
    <s v="336"/>
    <n v="485.8"/>
    <s v="WBS DJOR/2012/C/DN1/5636236"/>
    <x v="986"/>
    <x v="980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485.8"/>
    <x v="3"/>
  </r>
  <r>
    <s v="123791514"/>
    <s v=""/>
    <s v="ST"/>
    <d v="2012-11-30T00:00:00"/>
    <x v="0"/>
    <n v="11"/>
    <x v="0"/>
    <s v="70"/>
    <s v="336"/>
    <n v="912.1"/>
    <s v="WBS DJOR/2012/C/DN2/5624576"/>
    <x v="987"/>
    <x v="981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12.1"/>
    <x v="3"/>
  </r>
  <r>
    <s v="123792043"/>
    <s v=""/>
    <s v="ST"/>
    <d v="2012-11-30T00:00:00"/>
    <x v="0"/>
    <n v="11"/>
    <x v="0"/>
    <s v="70"/>
    <s v="336"/>
    <n v="51.09"/>
    <s v="WBS DJOR/2012/C/DN2/5624576"/>
    <x v="987"/>
    <x v="981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1.09"/>
    <x v="3"/>
  </r>
  <r>
    <s v="123791517"/>
    <s v=""/>
    <s v="ST"/>
    <d v="2012-11-30T00:00:00"/>
    <x v="0"/>
    <n v="11"/>
    <x v="0"/>
    <s v="70"/>
    <s v="336"/>
    <n v="781.8"/>
    <s v="WBS DJOR/2012/C/DN2/5624583"/>
    <x v="988"/>
    <x v="982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781.8"/>
    <x v="3"/>
  </r>
  <r>
    <s v="123792045"/>
    <s v=""/>
    <s v="ST"/>
    <d v="2012-11-30T00:00:00"/>
    <x v="0"/>
    <n v="11"/>
    <x v="0"/>
    <s v="70"/>
    <s v="336"/>
    <n v="51.09"/>
    <s v="WBS DJOR/2012/C/DN2/5624583"/>
    <x v="988"/>
    <x v="982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1.09"/>
    <x v="3"/>
  </r>
  <r>
    <s v="123783632"/>
    <s v=""/>
    <s v="ST"/>
    <d v="2012-11-30T00:00:00"/>
    <x v="0"/>
    <n v="11"/>
    <x v="0"/>
    <s v="70"/>
    <s v="336"/>
    <n v="521.20000000000005"/>
    <s v="WBS DJOR/2012/C/DN2/5625718"/>
    <x v="989"/>
    <x v="983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21.20000000000005"/>
    <x v="3"/>
  </r>
  <r>
    <s v="123783638"/>
    <s v=""/>
    <s v="ST"/>
    <d v="2012-11-30T00:00:00"/>
    <x v="0"/>
    <n v="11"/>
    <x v="0"/>
    <s v="70"/>
    <s v="336"/>
    <n v="651.5"/>
    <s v="WBS DJOR/2012/C/DN2/5626856"/>
    <x v="990"/>
    <x v="984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651.5"/>
    <x v="3"/>
  </r>
  <r>
    <s v="123783641"/>
    <s v=""/>
    <s v="ST"/>
    <d v="2012-11-30T00:00:00"/>
    <x v="0"/>
    <n v="11"/>
    <x v="0"/>
    <s v="70"/>
    <s v="336"/>
    <n v="781.8"/>
    <s v="WBS DJOR/2012/C/DN2/5630759"/>
    <x v="991"/>
    <x v="985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781.8"/>
    <x v="3"/>
  </r>
  <r>
    <s v="123791520"/>
    <s v=""/>
    <s v="ST"/>
    <d v="2012-11-30T00:00:00"/>
    <x v="0"/>
    <n v="11"/>
    <x v="0"/>
    <s v="70"/>
    <s v="336"/>
    <n v="912.1"/>
    <s v="WBS DJOR/2012/C/DN2/5635755"/>
    <x v="992"/>
    <x v="986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12.1"/>
    <x v="3"/>
  </r>
  <r>
    <s v="123792047"/>
    <s v=""/>
    <s v="ST"/>
    <d v="2012-11-30T00:00:00"/>
    <x v="0"/>
    <n v="11"/>
    <x v="0"/>
    <s v="70"/>
    <s v="336"/>
    <n v="51.09"/>
    <s v="WBS DJOR/2012/C/DN2/5635755"/>
    <x v="992"/>
    <x v="986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1.09"/>
    <x v="3"/>
  </r>
  <r>
    <s v="123791523"/>
    <s v=""/>
    <s v="ST"/>
    <d v="2012-11-30T00:00:00"/>
    <x v="0"/>
    <n v="11"/>
    <x v="0"/>
    <s v="70"/>
    <s v="336"/>
    <n v="913.51"/>
    <s v="WBS DJOR/2012/C/DN2/5637656"/>
    <x v="993"/>
    <x v="98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13.51"/>
    <x v="3"/>
  </r>
  <r>
    <s v="123792054"/>
    <s v=""/>
    <s v="ST"/>
    <d v="2012-11-30T00:00:00"/>
    <x v="0"/>
    <n v="11"/>
    <x v="0"/>
    <s v="70"/>
    <s v="336"/>
    <n v="51.09"/>
    <s v="WBS DJOR/2012/C/DN2/5637656"/>
    <x v="993"/>
    <x v="98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1.09"/>
    <x v="3"/>
  </r>
  <r>
    <s v="123771214"/>
    <s v=""/>
    <s v="ST"/>
    <d v="2012-11-30T00:00:00"/>
    <x v="0"/>
    <n v="11"/>
    <x v="0"/>
    <s v="70"/>
    <s v="336"/>
    <n v="1237.8499999999999"/>
    <s v="WBS DJOR/2012/C/DN2/5637967"/>
    <x v="994"/>
    <x v="988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237.8499999999999"/>
    <x v="3"/>
  </r>
  <r>
    <s v="123791526"/>
    <s v=""/>
    <s v="ST"/>
    <d v="2012-11-30T00:00:00"/>
    <x v="0"/>
    <n v="11"/>
    <x v="0"/>
    <s v="70"/>
    <s v="336"/>
    <n v="913.51"/>
    <s v="WBS DJOR/2012/C/DN2/5638099"/>
    <x v="995"/>
    <x v="989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13.51"/>
    <x v="3"/>
  </r>
  <r>
    <s v="123792057"/>
    <s v=""/>
    <s v="ST"/>
    <d v="2012-11-30T00:00:00"/>
    <x v="0"/>
    <n v="11"/>
    <x v="0"/>
    <s v="70"/>
    <s v="336"/>
    <n v="51.09"/>
    <s v="WBS DJOR/2012/C/DN2/5638099"/>
    <x v="995"/>
    <x v="989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1.09"/>
    <x v="3"/>
  </r>
  <r>
    <s v="123771229"/>
    <s v=""/>
    <s v="ST"/>
    <d v="2012-11-30T00:00:00"/>
    <x v="0"/>
    <n v="11"/>
    <x v="0"/>
    <s v="70"/>
    <s v="336"/>
    <n v="783.01"/>
    <s v="WBS DJOR/2012/C/DN2/5644774"/>
    <x v="996"/>
    <x v="990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783.01"/>
    <x v="3"/>
  </r>
  <r>
    <s v="123791550"/>
    <s v=""/>
    <s v="ST"/>
    <d v="2012-11-30T00:00:00"/>
    <x v="0"/>
    <n v="11"/>
    <x v="0"/>
    <s v="70"/>
    <s v="336"/>
    <n v="927.29"/>
    <s v="WBS DJOR/2012/C/DN2/5664328"/>
    <x v="997"/>
    <x v="991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27.29"/>
    <x v="3"/>
  </r>
  <r>
    <s v="123792065"/>
    <s v=""/>
    <s v="ST"/>
    <d v="2012-11-30T00:00:00"/>
    <x v="0"/>
    <n v="11"/>
    <x v="0"/>
    <s v="70"/>
    <s v="336"/>
    <n v="51.09"/>
    <s v="WBS DJOR/2012/C/DN2/5664328"/>
    <x v="997"/>
    <x v="991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1.09"/>
    <x v="3"/>
  </r>
  <r>
    <s v="123771175"/>
    <s v=""/>
    <s v="ST"/>
    <d v="2012-11-30T00:00:00"/>
    <x v="0"/>
    <n v="11"/>
    <x v="0"/>
    <s v="70"/>
    <s v="336"/>
    <n v="59.63"/>
    <s v="WBS DJOR/2012/C/DN2/5667913"/>
    <x v="998"/>
    <x v="992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9.63"/>
    <x v="3"/>
  </r>
  <r>
    <s v="123783659"/>
    <s v=""/>
    <s v="ST"/>
    <d v="2012-11-30T00:00:00"/>
    <x v="0"/>
    <n v="11"/>
    <x v="0"/>
    <s v="70"/>
    <s v="336"/>
    <n v="626.87"/>
    <s v="WBS DJOR/2012/C/DN2/5694319"/>
    <x v="999"/>
    <x v="993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626.87"/>
    <x v="3"/>
  </r>
  <r>
    <s v="123771127"/>
    <s v=""/>
    <s v="ST"/>
    <d v="2012-11-30T00:00:00"/>
    <x v="0"/>
    <n v="11"/>
    <x v="0"/>
    <s v="70"/>
    <s v="336"/>
    <n v="1070.78"/>
    <s v="WBS DJOR/2012/C/DRB/5710866"/>
    <x v="1000"/>
    <x v="994"/>
    <s v="RB"/>
    <s v="Replace - Underground - Vaults &amp; Equipment"/>
    <s v="DUTH/2012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1070.78"/>
    <x v="3"/>
  </r>
  <r>
    <s v="123769575"/>
    <s v=""/>
    <s v="ST"/>
    <d v="2012-11-30T00:00:00"/>
    <x v="0"/>
    <n v="11"/>
    <x v="0"/>
    <s v="70"/>
    <s v="336"/>
    <n v="459"/>
    <s v="WBS DJOR/2012/C/DRI/5711037"/>
    <x v="1001"/>
    <x v="995"/>
    <s v="RI"/>
    <s v="Replace - Storm and Casualty"/>
    <s v="DUTH/2012/C/DRI"/>
    <s v="Utah-Replace-Storm and Casualty"/>
    <s v="1141"/>
    <s v="RMP"/>
    <s v="D"/>
    <s v="UT"/>
    <s v="ORD 229715"/>
    <s v="RMP CWIP Writeoffs - Distrib UTAH"/>
    <x v="2"/>
    <x v="0"/>
    <x v="4"/>
    <s v="5980000000109"/>
    <x v="3"/>
    <n v="459"/>
    <x v="3"/>
  </r>
  <r>
    <s v="123790322"/>
    <s v=""/>
    <s v="ST"/>
    <d v="2012-11-30T00:00:00"/>
    <x v="0"/>
    <n v="11"/>
    <x v="0"/>
    <s v="75"/>
    <s v="336"/>
    <n v="-220.43"/>
    <s v="WBS DJOR/2012/C/DRI/5711037"/>
    <x v="1001"/>
    <x v="995"/>
    <s v="RI"/>
    <s v="Replace - Storm and Casualty"/>
    <s v="DUTH/2012/C/DRI"/>
    <s v="Utah-Replace-Storm and Casualty"/>
    <s v="1141"/>
    <s v="RMP"/>
    <s v="D"/>
    <s v="UT"/>
    <s v="ORD 229715"/>
    <s v="RMP CWIP Writeoffs - Distrib UTAH"/>
    <x v="2"/>
    <x v="0"/>
    <x v="4"/>
    <s v="5980000000109"/>
    <x v="3"/>
    <n v="-220.43"/>
    <x v="3"/>
  </r>
  <r>
    <s v="123791502"/>
    <s v=""/>
    <s v="ST"/>
    <d v="2012-11-30T00:00:00"/>
    <x v="0"/>
    <n v="11"/>
    <x v="0"/>
    <s v="70"/>
    <s v="336"/>
    <n v="1315.94"/>
    <s v="WBS DKEM/2012/C/DM9/5687582"/>
    <x v="1002"/>
    <x v="996"/>
    <s v="M9"/>
    <s v="Mandated - Public Accommodations &amp; Other"/>
    <s v="DWYO/2012/C/DM9"/>
    <s v="Wyoming - Public Accomodations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55319"/>
    <s v=""/>
    <s v="ST"/>
    <d v="2012-11-30T00:00:00"/>
    <x v="0"/>
    <n v="11"/>
    <x v="0"/>
    <s v="70"/>
    <s v="336"/>
    <n v="390.13"/>
    <s v="WBS DKEM/2012/C/DN2/5659634"/>
    <x v="1003"/>
    <x v="997"/>
    <s v="N2"/>
    <s v="N2--New Revenue/Connection - Commercial"/>
    <s v="DWYO/2012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55198"/>
    <s v=""/>
    <s v="ST"/>
    <d v="2012-11-30T00:00:00"/>
    <x v="0"/>
    <n v="11"/>
    <x v="0"/>
    <s v="70"/>
    <s v="336"/>
    <n v="547.02"/>
    <s v="WBS DKEM/2012/C/DU1/5624073"/>
    <x v="1004"/>
    <x v="998"/>
    <s v="U1"/>
    <s v="Functional Upgrade - Feeder Improvements"/>
    <s v="DWYO/2012/C/DU1"/>
    <s v="Wyoming - Upgrade - Feeder Improvements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3783655"/>
    <s v=""/>
    <s v="ST"/>
    <d v="2012-11-30T00:00:00"/>
    <x v="0"/>
    <n v="11"/>
    <x v="0"/>
    <s v="70"/>
    <s v="336"/>
    <n v="1395.4"/>
    <s v="WBS DKLA/2012/C/DM7/5649838"/>
    <x v="1005"/>
    <x v="999"/>
    <s v="M7"/>
    <s v="Mandated - Code Compliance"/>
    <s v="DORE/2012/C/DM7"/>
    <s v="Oregon - Mandated - Code Compliance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783668"/>
    <s v=""/>
    <s v="ST"/>
    <d v="2012-11-30T00:00:00"/>
    <x v="0"/>
    <n v="11"/>
    <x v="0"/>
    <s v="70"/>
    <s v="336"/>
    <n v="820.53"/>
    <s v="WBS DLAR/2012/C/DN2/5635016"/>
    <x v="1006"/>
    <x v="1000"/>
    <s v="N2"/>
    <s v="N2--New Revenue/Connection - Commercial"/>
    <s v="DWYO/2012/C/DN2"/>
    <s v="Wyoming - New Revenue - Commerc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3755363"/>
    <s v=""/>
    <s v="ST"/>
    <d v="2012-11-30T00:00:00"/>
    <x v="0"/>
    <n v="11"/>
    <x v="0"/>
    <s v="70"/>
    <s v="336"/>
    <n v="1665.11"/>
    <s v="WBS DLAY/2012/C/DN1/5653038"/>
    <x v="1007"/>
    <x v="1001"/>
    <s v="N1"/>
    <s v="N1--New Revenue/Connection -  Residential"/>
    <s v="DUTH/2012/C/DN1"/>
    <s v="Utah - New Revenue - Residential"/>
    <s v="1176"/>
    <s v="RMP"/>
    <s v="D"/>
    <s v="UT"/>
    <s v="ORD 229715"/>
    <s v="RMP CWIP Writeoffs - Distrib UTAH"/>
    <x v="2"/>
    <x v="0"/>
    <x v="4"/>
    <s v="5980000000109"/>
    <x v="3"/>
    <n v="1665.11"/>
    <x v="3"/>
  </r>
  <r>
    <s v="123755188"/>
    <s v=""/>
    <s v="ST"/>
    <d v="2012-11-30T00:00:00"/>
    <x v="0"/>
    <n v="11"/>
    <x v="0"/>
    <s v="70"/>
    <s v="331"/>
    <n v="422.07"/>
    <s v="WBS DLKT/2011/C/DRC/5522586"/>
    <x v="1008"/>
    <x v="1002"/>
    <s v="RC"/>
    <s v="Replace - Overhead Distribution Lines - Poles"/>
    <s v="DUTH/2011/C/DRC"/>
    <s v="Utah - Replace OH Dist Lines - Poles"/>
    <s v="1137"/>
    <s v="RMP"/>
    <s v="D"/>
    <s v="UT"/>
    <s v="ORD 229715"/>
    <s v="RMP CWIP Writeoffs - Distrib UTAH"/>
    <x v="2"/>
    <x v="0"/>
    <x v="4"/>
    <s v="5980000000109"/>
    <x v="3"/>
    <n v="422.07"/>
    <x v="3"/>
  </r>
  <r>
    <s v="123771038"/>
    <s v=""/>
    <s v="ST"/>
    <d v="2012-11-30T00:00:00"/>
    <x v="0"/>
    <n v="11"/>
    <x v="0"/>
    <s v="70"/>
    <s v="336"/>
    <n v="459.54"/>
    <s v="WBS DLKT/2012/C/DM6/5667106"/>
    <x v="1009"/>
    <x v="1003"/>
    <s v="M6"/>
    <s v="Mandated - Joint Use"/>
    <s v="DUTH/2012/C/DM6"/>
    <s v="Utah - Mandated - Joint Use"/>
    <s v="1137"/>
    <s v="RMP"/>
    <s v="D"/>
    <s v="UT"/>
    <s v="ORD 229715"/>
    <s v="RMP CWIP Writeoffs - Distrib UTAH"/>
    <x v="2"/>
    <x v="0"/>
    <x v="4"/>
    <s v="5980000000109"/>
    <x v="3"/>
    <n v="459.54"/>
    <x v="3"/>
  </r>
  <r>
    <s v="123755316"/>
    <s v=""/>
    <s v="ST"/>
    <d v="2012-11-30T00:00:00"/>
    <x v="0"/>
    <n v="11"/>
    <x v="0"/>
    <s v="70"/>
    <s v="336"/>
    <n v="260.08999999999997"/>
    <s v="WBS DLKT/2012/C/DN1/5655049"/>
    <x v="1010"/>
    <x v="1004"/>
    <s v="N1"/>
    <s v="N1--New Revenue/Connection -  Residential"/>
    <s v="DUTH/2012/C/DN1"/>
    <s v="Utah - New Revenue - Residential"/>
    <s v="1137"/>
    <s v="RMP"/>
    <s v="D"/>
    <s v="UT"/>
    <s v="ORD 229715"/>
    <s v="RMP CWIP Writeoffs - Distrib UTAH"/>
    <x v="2"/>
    <x v="0"/>
    <x v="4"/>
    <s v="5980000000109"/>
    <x v="3"/>
    <n v="260.08999999999997"/>
    <x v="3"/>
  </r>
  <r>
    <s v="123755342"/>
    <s v=""/>
    <s v="ST"/>
    <d v="2012-11-30T00:00:00"/>
    <x v="0"/>
    <n v="11"/>
    <x v="0"/>
    <s v="70"/>
    <s v="336"/>
    <n v="232.04"/>
    <s v="WBS DLKT/2012/C/DN2/5701459"/>
    <x v="1011"/>
    <x v="1005"/>
    <s v="N2"/>
    <s v="N2--New Revenue/Connection - Commercial"/>
    <s v="DUTH/2012/C/DN2"/>
    <s v="Utah - New Revenue - Commercial"/>
    <s v="1137"/>
    <s v="RMP"/>
    <s v="D"/>
    <s v="UT"/>
    <s v="ORD 229715"/>
    <s v="RMP CWIP Writeoffs - Distrib UTAH"/>
    <x v="2"/>
    <x v="0"/>
    <x v="4"/>
    <s v="5980000000109"/>
    <x v="3"/>
    <n v="232.04"/>
    <x v="3"/>
  </r>
  <r>
    <s v="123755345"/>
    <s v=""/>
    <s v="ST"/>
    <d v="2012-11-30T00:00:00"/>
    <x v="0"/>
    <n v="11"/>
    <x v="0"/>
    <s v="70"/>
    <s v="336"/>
    <n v="290.05"/>
    <s v="WBS DLKT/2012/C/DN6/5701583"/>
    <x v="1012"/>
    <x v="1006"/>
    <s v="N6"/>
    <s v="New Revenue/Connection - Street Light &amp; Other"/>
    <s v="DUTH/2012/C/DN6"/>
    <s v="Utah - New Revenue - St Light &amp; Other"/>
    <s v="1137"/>
    <s v="RMP"/>
    <s v="D"/>
    <s v="UT"/>
    <s v="ORD 229715"/>
    <s v="RMP CWIP Writeoffs - Distrib UTAH"/>
    <x v="2"/>
    <x v="0"/>
    <x v="4"/>
    <s v="5980000000109"/>
    <x v="3"/>
    <n v="290.05"/>
    <x v="3"/>
  </r>
  <r>
    <s v="123793567"/>
    <s v=""/>
    <s v="ST"/>
    <d v="2012-11-30T00:00:00"/>
    <x v="0"/>
    <n v="11"/>
    <x v="0"/>
    <s v="70"/>
    <s v="331"/>
    <n v="7231.79"/>
    <s v="WBS DMED/2011/C/DU1/5569298"/>
    <x v="1013"/>
    <x v="1007"/>
    <s v="U1"/>
    <s v="Functional Upgrade - Feeder Improvements"/>
    <s v="DORE/2011/C/DU1"/>
    <s v="Oregon - Upgrade - Feeder Improvement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781008"/>
    <s v=""/>
    <s v="ST"/>
    <d v="2012-11-30T00:00:00"/>
    <x v="0"/>
    <n v="11"/>
    <x v="0"/>
    <s v="70"/>
    <s v="336"/>
    <n v="190.32"/>
    <s v="WBS DMED/2012/C/DM9/5633235"/>
    <x v="1014"/>
    <x v="1008"/>
    <s v="M9"/>
    <s v="Mandated - Public Accommodations &amp; Other"/>
    <s v="DORE/2012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755348"/>
    <s v=""/>
    <s v="ST"/>
    <d v="2012-11-30T00:00:00"/>
    <x v="0"/>
    <n v="11"/>
    <x v="0"/>
    <s v="70"/>
    <s v="336"/>
    <n v="981.5"/>
    <s v="WBS DMED/2012/C/DN1/5703795"/>
    <x v="1015"/>
    <x v="1009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781005"/>
    <s v=""/>
    <s v="ST"/>
    <d v="2012-11-30T00:00:00"/>
    <x v="0"/>
    <n v="11"/>
    <x v="0"/>
    <s v="70"/>
    <s v="336"/>
    <n v="979.74"/>
    <s v="WBS DMED/2012/C/DN2/5620561"/>
    <x v="1016"/>
    <x v="1010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771012"/>
    <s v=""/>
    <s v="ST"/>
    <d v="2012-11-30T00:00:00"/>
    <x v="0"/>
    <n v="11"/>
    <x v="0"/>
    <s v="70"/>
    <s v="336"/>
    <n v="652.75"/>
    <s v="WBS DMED/2012/C/DRC/5686879"/>
    <x v="1017"/>
    <x v="1011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769578"/>
    <s v=""/>
    <s v="ST"/>
    <d v="2012-11-30T00:00:00"/>
    <x v="0"/>
    <n v="11"/>
    <x v="0"/>
    <s v="70"/>
    <s v="336"/>
    <n v="156.76"/>
    <s v="WBS DMED/2012/C/DRI/5713371"/>
    <x v="1018"/>
    <x v="1012"/>
    <s v="RI"/>
    <s v="Replace - Storm and Casualty"/>
    <s v="DORE/2012/C/DRI"/>
    <s v="Oregon-Replace-Storm and Casualty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755390"/>
    <s v=""/>
    <s v="ST"/>
    <d v="2012-11-30T00:00:00"/>
    <x v="0"/>
    <n v="11"/>
    <x v="0"/>
    <s v="70"/>
    <s v="336"/>
    <n v="63.33"/>
    <s v="WBS DMED/2012/C/DRK/5697482"/>
    <x v="1019"/>
    <x v="1013"/>
    <s v="RK"/>
    <s v="Asset Removal"/>
    <s v="DORE/2012/C/DRK"/>
    <s v="Oregon - Distribution Asset Remov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785063"/>
    <s v=""/>
    <s v="ST"/>
    <d v="2012-11-30T00:00:00"/>
    <x v="0"/>
    <n v="11"/>
    <x v="0"/>
    <s v="70"/>
    <s v="331"/>
    <n v="3295.97"/>
    <s v="WBS DMET/2010/C/003/10039947"/>
    <x v="1020"/>
    <x v="1014"/>
    <s v="N2"/>
    <s v="N2--New Revenue/Connection - Commercial"/>
    <s v="DMET/2010/C/003"/>
    <s v="Teleperformance Service 2MW Load"/>
    <s v="1135"/>
    <s v="RMP"/>
    <s v="D"/>
    <s v="UT"/>
    <s v="ORD 229715"/>
    <s v="RMP CWIP Writeoffs - Distrib UTAH"/>
    <x v="2"/>
    <x v="0"/>
    <x v="4"/>
    <s v="5980000000109"/>
    <x v="3"/>
    <n v="3295.97"/>
    <x v="3"/>
  </r>
  <r>
    <s v="123771199"/>
    <s v=""/>
    <s v="ST"/>
    <d v="2012-11-30T00:00:00"/>
    <x v="0"/>
    <n v="11"/>
    <x v="0"/>
    <s v="70"/>
    <s v="331"/>
    <n v="1075.71"/>
    <s v="WBS DMET/2011/C/DM9/5601182"/>
    <x v="1021"/>
    <x v="1015"/>
    <s v="M9"/>
    <s v="Mandated - Public Accommodations &amp; Other"/>
    <s v="DUTH/2011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1075.71"/>
    <x v="3"/>
  </r>
  <r>
    <s v="123769584"/>
    <s v=""/>
    <s v="ST"/>
    <d v="2012-11-30T00:00:00"/>
    <x v="0"/>
    <n v="11"/>
    <x v="0"/>
    <s v="70"/>
    <s v="336"/>
    <n v="370.63"/>
    <s v="WBS DMET/2012/C/DM2/5664101"/>
    <x v="1022"/>
    <x v="1016"/>
    <s v="M2"/>
    <s v="Mandated - Ovhd/Underground Conversions"/>
    <s v="DUTH/2012/C/DM2"/>
    <s v="Utah - Mandated OH/UG Conversions"/>
    <s v="1135"/>
    <s v="RMP"/>
    <s v="D"/>
    <s v="UT"/>
    <s v="ORD 229715"/>
    <s v="RMP CWIP Writeoffs - Distrib UTAH"/>
    <x v="2"/>
    <x v="0"/>
    <x v="4"/>
    <s v="5980000000109"/>
    <x v="3"/>
    <n v="370.63"/>
    <x v="3"/>
  </r>
  <r>
    <s v="123766019"/>
    <s v=""/>
    <s v="ST"/>
    <d v="2012-11-30T00:00:00"/>
    <x v="0"/>
    <n v="11"/>
    <x v="0"/>
    <s v="75"/>
    <s v="336"/>
    <n v="-370.63"/>
    <s v="WBS DMET/2012/C/DM6/5658133"/>
    <x v="243"/>
    <x v="242"/>
    <s v="M6"/>
    <s v="Mandated - Joint Use"/>
    <s v="DUTH/2012/C/DM6"/>
    <s v="Utah - Mandated - Joint Use"/>
    <s v="1135"/>
    <s v="RMP"/>
    <s v="D"/>
    <s v="UT"/>
    <s v="ORD 229715"/>
    <s v="RMP CWIP Writeoffs - Distrib UTAH"/>
    <x v="2"/>
    <x v="0"/>
    <x v="4"/>
    <s v="5980000000109"/>
    <x v="3"/>
    <n v="-370.63"/>
    <x v="3"/>
  </r>
  <r>
    <s v="123755178"/>
    <s v=""/>
    <s v="ST"/>
    <d v="2012-11-30T00:00:00"/>
    <x v="0"/>
    <n v="11"/>
    <x v="0"/>
    <s v="70"/>
    <s v="336"/>
    <n v="945.47"/>
    <s v="WBS DMET/2012/C/DM9/5616614"/>
    <x v="1023"/>
    <x v="1017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945.47"/>
    <x v="3"/>
  </r>
  <r>
    <s v="123771151"/>
    <s v=""/>
    <s v="ST"/>
    <d v="2012-11-30T00:00:00"/>
    <x v="0"/>
    <n v="11"/>
    <x v="0"/>
    <s v="70"/>
    <s v="336"/>
    <n v="741.26"/>
    <s v="WBS DMET/2012/C/DM9/5635430"/>
    <x v="1024"/>
    <x v="1018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741.26"/>
    <x v="3"/>
  </r>
  <r>
    <s v="123771244"/>
    <s v=""/>
    <s v="ST"/>
    <d v="2012-11-30T00:00:00"/>
    <x v="0"/>
    <n v="11"/>
    <x v="0"/>
    <s v="70"/>
    <s v="336"/>
    <n v="510.9"/>
    <s v="WBS DMET/2012/C/DM9/5649073"/>
    <x v="1025"/>
    <x v="1019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510.9"/>
    <x v="3"/>
  </r>
  <r>
    <s v="123791493"/>
    <s v=""/>
    <s v="ST"/>
    <d v="2012-11-30T00:00:00"/>
    <x v="0"/>
    <n v="11"/>
    <x v="0"/>
    <s v="70"/>
    <s v="336"/>
    <n v="498.62"/>
    <s v="WBS DMET/2012/C/DM9/5655801"/>
    <x v="1026"/>
    <x v="1020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498.62"/>
    <x v="3"/>
  </r>
  <r>
    <s v="123771223"/>
    <s v=""/>
    <s v="ST"/>
    <d v="2012-11-30T00:00:00"/>
    <x v="0"/>
    <n v="11"/>
    <x v="0"/>
    <s v="70"/>
    <s v="336"/>
    <n v="261"/>
    <s v="WBS DMET/2012/C/DN1/5642215"/>
    <x v="1027"/>
    <x v="1021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261"/>
    <x v="3"/>
  </r>
  <r>
    <s v="123771241"/>
    <s v=""/>
    <s v="ST"/>
    <d v="2012-11-30T00:00:00"/>
    <x v="0"/>
    <n v="11"/>
    <x v="0"/>
    <s v="70"/>
    <s v="336"/>
    <n v="391.51"/>
    <s v="WBS DMET/2012/C/DN1/5647417"/>
    <x v="1028"/>
    <x v="1022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391.51"/>
    <x v="3"/>
  </r>
  <r>
    <s v="123771247"/>
    <s v=""/>
    <s v="ST"/>
    <d v="2012-11-30T00:00:00"/>
    <x v="0"/>
    <n v="11"/>
    <x v="0"/>
    <s v="70"/>
    <s v="336"/>
    <n v="499.79"/>
    <s v="WBS DMET/2012/C/DN1/5653040"/>
    <x v="1029"/>
    <x v="1023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499.79"/>
    <x v="3"/>
  </r>
  <r>
    <s v="123755369"/>
    <s v=""/>
    <s v="ST"/>
    <d v="2012-11-30T00:00:00"/>
    <x v="0"/>
    <n v="11"/>
    <x v="0"/>
    <s v="70"/>
    <s v="336"/>
    <n v="1348.78"/>
    <s v="WBS DMET/2012/C/DN1/5679261"/>
    <x v="1030"/>
    <x v="1024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1348.78"/>
    <x v="3"/>
  </r>
  <r>
    <s v="123783662"/>
    <s v=""/>
    <s v="ST"/>
    <d v="2012-11-30T00:00:00"/>
    <x v="0"/>
    <n v="11"/>
    <x v="0"/>
    <s v="70"/>
    <s v="336"/>
    <n v="337.19"/>
    <s v="WBS DMET/2012/C/DN1/5708110"/>
    <x v="1031"/>
    <x v="1025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337.19"/>
    <x v="3"/>
  </r>
  <r>
    <s v="123783623"/>
    <s v=""/>
    <s v="ST"/>
    <d v="2012-11-30T00:00:00"/>
    <x v="0"/>
    <n v="11"/>
    <x v="0"/>
    <s v="70"/>
    <s v="336"/>
    <n v="497.37"/>
    <s v="WBS DMET/2012/C/DN2/5631167"/>
    <x v="1032"/>
    <x v="1026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497.37"/>
    <x v="3"/>
  </r>
  <r>
    <s v="123771205"/>
    <s v=""/>
    <s v="ST"/>
    <d v="2012-11-30T00:00:00"/>
    <x v="0"/>
    <n v="11"/>
    <x v="0"/>
    <s v="70"/>
    <s v="336"/>
    <n v="521.20000000000005"/>
    <s v="WBS DMET/2012/C/DN2/5633439"/>
    <x v="1033"/>
    <x v="1027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521.20000000000005"/>
    <x v="3"/>
  </r>
  <r>
    <s v="123771081"/>
    <s v=""/>
    <s v="ST"/>
    <d v="2012-11-30T00:00:00"/>
    <x v="0"/>
    <n v="11"/>
    <x v="0"/>
    <s v="70"/>
    <s v="336"/>
    <n v="261"/>
    <s v="WBS DMET/2012/C/DN2/5642562"/>
    <x v="1034"/>
    <x v="1028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261"/>
    <x v="3"/>
  </r>
  <r>
    <s v="123771084"/>
    <s v=""/>
    <s v="ST"/>
    <d v="2012-11-30T00:00:00"/>
    <x v="0"/>
    <n v="11"/>
    <x v="0"/>
    <s v="70"/>
    <s v="336"/>
    <n v="261"/>
    <s v="WBS DMET/2012/C/DN2/5642809"/>
    <x v="1035"/>
    <x v="1029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261"/>
    <x v="3"/>
  </r>
  <r>
    <s v="123771238"/>
    <s v=""/>
    <s v="ST"/>
    <d v="2012-11-30T00:00:00"/>
    <x v="0"/>
    <n v="11"/>
    <x v="0"/>
    <s v="70"/>
    <s v="336"/>
    <n v="261"/>
    <s v="WBS DMET/2012/C/DN2/5646810"/>
    <x v="1036"/>
    <x v="1030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261"/>
    <x v="3"/>
  </r>
  <r>
    <s v="123791490"/>
    <s v=""/>
    <s v="ST"/>
    <d v="2012-11-30T00:00:00"/>
    <x v="0"/>
    <n v="11"/>
    <x v="0"/>
    <s v="70"/>
    <s v="336"/>
    <n v="368.57"/>
    <s v="WBS DMET/2012/C/DN2/5653201"/>
    <x v="1037"/>
    <x v="1031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368.57"/>
    <x v="3"/>
  </r>
  <r>
    <s v="123771250"/>
    <s v=""/>
    <s v="ST"/>
    <d v="2012-11-30T00:00:00"/>
    <x v="0"/>
    <n v="11"/>
    <x v="0"/>
    <s v="70"/>
    <s v="336"/>
    <n v="756.13"/>
    <s v="WBS DMET/2012/C/DN2/5661943"/>
    <x v="1038"/>
    <x v="1032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756.13"/>
    <x v="3"/>
  </r>
  <r>
    <s v="123771235"/>
    <s v=""/>
    <s v="ST"/>
    <d v="2012-11-30T00:00:00"/>
    <x v="0"/>
    <n v="11"/>
    <x v="0"/>
    <s v="70"/>
    <s v="336"/>
    <n v="652.51"/>
    <s v="WBS DMET/2012/C/DN6/5646167"/>
    <x v="1039"/>
    <x v="1033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652.51"/>
    <x v="3"/>
  </r>
  <r>
    <s v="123769571"/>
    <s v=""/>
    <s v="ST"/>
    <d v="2012-11-30T00:00:00"/>
    <x v="0"/>
    <n v="11"/>
    <x v="0"/>
    <s v="70"/>
    <s v="336"/>
    <n v="2374.83"/>
    <s v="WBS DMET/2012/C/DN7/5694579"/>
    <x v="1040"/>
    <x v="1034"/>
    <s v="N7"/>
    <s v="New Revenue/System Reinforcement - Feeder"/>
    <s v="DUTH/2012/C/DN7"/>
    <s v="Utah - New Revenue - Feeder Reinforce"/>
    <s v="1135"/>
    <s v="RMP"/>
    <s v="D"/>
    <s v="UT"/>
    <s v="ORD 229715"/>
    <s v="RMP CWIP Writeoffs - Distrib UTAH"/>
    <x v="2"/>
    <x v="0"/>
    <x v="4"/>
    <s v="5980000000109"/>
    <x v="3"/>
    <n v="2374.83"/>
    <x v="3"/>
  </r>
  <r>
    <s v="123741752"/>
    <s v=""/>
    <s v="ST"/>
    <d v="2012-10-31T00:00:00"/>
    <x v="0"/>
    <n v="11"/>
    <x v="0"/>
    <s v="75"/>
    <s v="336"/>
    <n v="-90.61"/>
    <s v="WBS DMET/2012/C/DRD/5658892"/>
    <x v="758"/>
    <x v="753"/>
    <s v="RD"/>
    <s v="Replace - Overhead Distribution Lines - Other"/>
    <s v="DUTH/2012/C/DRD"/>
    <s v="Utah-Replace-Overhead Dist. Lines/othr"/>
    <s v="1135"/>
    <s v="RMP"/>
    <s v="D"/>
    <s v="UT"/>
    <s v="ORD 229715"/>
    <s v="RMP CWIP Writeoffs - Distrib UTAH"/>
    <x v="2"/>
    <x v="0"/>
    <x v="4"/>
    <s v="5980000000109"/>
    <x v="3"/>
    <n v="-90.61"/>
    <x v="3"/>
  </r>
  <r>
    <s v="123771041"/>
    <s v=""/>
    <s v="ST"/>
    <d v="2012-11-30T00:00:00"/>
    <x v="0"/>
    <n v="11"/>
    <x v="0"/>
    <s v="70"/>
    <s v="331"/>
    <n v="482.74"/>
    <s v="WBS DMOA/2012/C/DN1/5576715"/>
    <x v="1041"/>
    <x v="1035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482.74"/>
    <x v="3"/>
  </r>
  <r>
    <s v="123771041"/>
    <s v=""/>
    <s v="ST"/>
    <d v="2012-11-30T00:00:00"/>
    <x v="0"/>
    <n v="11"/>
    <x v="0"/>
    <s v="70"/>
    <s v="336"/>
    <n v="128.56"/>
    <s v="WBS DMOA/2012/C/DN1/5576715"/>
    <x v="1041"/>
    <x v="1035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128.56"/>
    <x v="3"/>
  </r>
  <r>
    <s v="123771262"/>
    <s v=""/>
    <s v="ST"/>
    <d v="2012-11-30T00:00:00"/>
    <x v="0"/>
    <n v="11"/>
    <x v="0"/>
    <s v="70"/>
    <s v="336"/>
    <n v="523.79"/>
    <s v="WBS DMOA/2012/C/DN1/5675007"/>
    <x v="1042"/>
    <x v="1036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523.79"/>
    <x v="3"/>
  </r>
  <r>
    <s v="123771259"/>
    <s v=""/>
    <s v="ST"/>
    <d v="2012-11-30T00:00:00"/>
    <x v="0"/>
    <n v="11"/>
    <x v="0"/>
    <s v="70"/>
    <s v="336"/>
    <n v="1692.87"/>
    <s v="WBS DMOA/2012/C/DN2/5675005"/>
    <x v="1043"/>
    <x v="1037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1692.87"/>
    <x v="3"/>
  </r>
  <r>
    <s v="123771271"/>
    <s v=""/>
    <s v="ST"/>
    <d v="2012-11-30T00:00:00"/>
    <x v="0"/>
    <n v="11"/>
    <x v="0"/>
    <s v="70"/>
    <s v="336"/>
    <n v="194.66"/>
    <s v="WBS DMOA/2012/C/DN2/5685326"/>
    <x v="1044"/>
    <x v="1038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194.66"/>
    <x v="3"/>
  </r>
  <r>
    <s v="123771274"/>
    <s v=""/>
    <s v="ST"/>
    <d v="2012-11-30T00:00:00"/>
    <x v="0"/>
    <n v="11"/>
    <x v="0"/>
    <s v="70"/>
    <s v="336"/>
    <n v="778.62"/>
    <s v="WBS DMOA/2012/C/DN2/5687288"/>
    <x v="1045"/>
    <x v="1039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778.62"/>
    <x v="3"/>
  </r>
  <r>
    <s v="123755325"/>
    <s v=""/>
    <s v="ST"/>
    <d v="2012-11-30T00:00:00"/>
    <x v="0"/>
    <n v="11"/>
    <x v="0"/>
    <s v="70"/>
    <s v="336"/>
    <n v="1112.47"/>
    <s v="WBS DMOA/2012/C/DN3/5661149"/>
    <x v="1046"/>
    <x v="1040"/>
    <s v="N3"/>
    <s v="N3--New Revenue/Connection - Industrial"/>
    <s v="DUTH/2012/C/DN3"/>
    <s v="Utah - New Revenue - Industrial"/>
    <s v="1131"/>
    <s v="RMP"/>
    <s v="D"/>
    <s v="UT"/>
    <s v="ORD 229715"/>
    <s v="RMP CWIP Writeoffs - Distrib UTAH"/>
    <x v="2"/>
    <x v="0"/>
    <x v="4"/>
    <s v="5980000000109"/>
    <x v="3"/>
    <n v="1112.47"/>
    <x v="3"/>
  </r>
  <r>
    <s v="123769606"/>
    <s v=""/>
    <s v="ST"/>
    <d v="2012-11-30T00:00:00"/>
    <x v="0"/>
    <n v="11"/>
    <x v="0"/>
    <s v="70"/>
    <s v="336"/>
    <n v="1243.26"/>
    <s v="WBS DMON/2012/C/DN1/5684073"/>
    <x v="1047"/>
    <x v="1041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771015"/>
    <s v=""/>
    <s v="ST"/>
    <d v="2012-11-30T00:00:00"/>
    <x v="0"/>
    <n v="11"/>
    <x v="0"/>
    <s v="70"/>
    <s v="336"/>
    <n v="380.73"/>
    <s v="WBS DMON/2012/C/DN2/5717881"/>
    <x v="1048"/>
    <x v="1042"/>
    <s v="N2"/>
    <s v="N2--New Revenue/Connection - Commercial"/>
    <s v="DIDA/2012/C/DN2"/>
    <s v="Idaho - New Revenue - Commerc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771062"/>
    <s v=""/>
    <s v="ST"/>
    <d v="2012-11-30T00:00:00"/>
    <x v="0"/>
    <n v="11"/>
    <x v="0"/>
    <s v="70"/>
    <s v="336"/>
    <n v="217.56"/>
    <s v="WBS DMON/2012/C/DRK/5711507"/>
    <x v="1049"/>
    <x v="1043"/>
    <s v="RK"/>
    <s v="Asset Removal"/>
    <s v="DIDA/2012/C/DRK"/>
    <s v="Idaho - Distribution Asset Remov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755366"/>
    <s v=""/>
    <s v="ST"/>
    <d v="2012-11-30T00:00:00"/>
    <x v="0"/>
    <n v="11"/>
    <x v="0"/>
    <s v="70"/>
    <s v="336"/>
    <n v="1062.94"/>
    <s v="WBS DOGD/2012/C/DM9/5653425"/>
    <x v="1050"/>
    <x v="1044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1062.94"/>
    <x v="3"/>
  </r>
  <r>
    <s v="123791505"/>
    <s v=""/>
    <s v="ST"/>
    <d v="2012-11-30T00:00:00"/>
    <x v="0"/>
    <n v="11"/>
    <x v="0"/>
    <s v="70"/>
    <s v="336"/>
    <n v="402.09"/>
    <s v="WBS DOGD/2012/C/DM9/5689759"/>
    <x v="1051"/>
    <x v="1045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402.09"/>
    <x v="3"/>
  </r>
  <r>
    <s v="123791484"/>
    <s v=""/>
    <s v="ST"/>
    <d v="2012-11-30T00:00:00"/>
    <x v="0"/>
    <n v="11"/>
    <x v="0"/>
    <s v="70"/>
    <s v="336"/>
    <n v="417.78"/>
    <s v="WBS DOGD/2012/C/DN1/5625848"/>
    <x v="1052"/>
    <x v="1046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417.78"/>
    <x v="3"/>
  </r>
  <r>
    <s v="123771096"/>
    <s v=""/>
    <s v="ST"/>
    <d v="2012-11-30T00:00:00"/>
    <x v="0"/>
    <n v="11"/>
    <x v="0"/>
    <s v="70"/>
    <s v="336"/>
    <n v="178.65"/>
    <s v="WBS DOGD/2012/C/DN1/5655227"/>
    <x v="1053"/>
    <x v="1047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178.65"/>
    <x v="3"/>
  </r>
  <r>
    <s v="123771105"/>
    <s v=""/>
    <s v="ST"/>
    <d v="2012-11-30T00:00:00"/>
    <x v="0"/>
    <n v="11"/>
    <x v="0"/>
    <s v="70"/>
    <s v="336"/>
    <n v="811.5"/>
    <s v="WBS DOGD/2012/C/DN1/5670732"/>
    <x v="1054"/>
    <x v="1048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811.5"/>
    <x v="3"/>
  </r>
  <r>
    <s v="123769602"/>
    <s v=""/>
    <s v="ST"/>
    <d v="2012-11-30T00:00:00"/>
    <x v="0"/>
    <n v="11"/>
    <x v="0"/>
    <s v="70"/>
    <s v="336"/>
    <n v="229.77"/>
    <s v="WBS DOGD/2012/C/DN1/5675732"/>
    <x v="1055"/>
    <x v="1049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229.77"/>
    <x v="3"/>
  </r>
  <r>
    <s v="123771184"/>
    <s v=""/>
    <s v="ST"/>
    <d v="2012-11-30T00:00:00"/>
    <x v="0"/>
    <n v="11"/>
    <x v="0"/>
    <s v="70"/>
    <s v="336"/>
    <n v="1124.42"/>
    <s v="WBS DOGD/2012/C/DN1/5679449"/>
    <x v="1056"/>
    <x v="1050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1124.42"/>
    <x v="3"/>
  </r>
  <r>
    <s v="123791508"/>
    <s v=""/>
    <s v="ST"/>
    <d v="2012-11-30T00:00:00"/>
    <x v="0"/>
    <n v="11"/>
    <x v="0"/>
    <s v="70"/>
    <s v="336"/>
    <n v="1051.72"/>
    <s v="WBS DOGD/2012/C/DN1/5696159"/>
    <x v="1057"/>
    <x v="1051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1051.72"/>
    <x v="3"/>
  </r>
  <r>
    <s v="123791487"/>
    <s v=""/>
    <s v="ST"/>
    <d v="2012-11-30T00:00:00"/>
    <x v="0"/>
    <n v="11"/>
    <x v="0"/>
    <s v="70"/>
    <s v="336"/>
    <n v="2239.69"/>
    <s v="WBS DOGD/2012/C/DN2/5639513"/>
    <x v="1058"/>
    <x v="1052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2239.69"/>
    <x v="3"/>
  </r>
  <r>
    <s v="123783671"/>
    <s v=""/>
    <s v="ST"/>
    <d v="2012-11-30T00:00:00"/>
    <x v="0"/>
    <n v="11"/>
    <x v="0"/>
    <s v="70"/>
    <s v="336"/>
    <n v="1800.63"/>
    <s v="WBS DOGD/2012/C/DN2/5650038"/>
    <x v="1059"/>
    <x v="1053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1800.63"/>
    <x v="3"/>
  </r>
  <r>
    <s v="123783674"/>
    <s v=""/>
    <s v="ST"/>
    <d v="2012-11-30T00:00:00"/>
    <x v="0"/>
    <n v="11"/>
    <x v="0"/>
    <s v="70"/>
    <s v="336"/>
    <n v="54.4"/>
    <s v="WBS DOGD/2012/C/DN2/5686637"/>
    <x v="1060"/>
    <x v="1054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54.4"/>
    <x v="3"/>
  </r>
  <r>
    <s v="123791511"/>
    <s v=""/>
    <s v="ST"/>
    <d v="2012-11-30T00:00:00"/>
    <x v="0"/>
    <n v="11"/>
    <x v="0"/>
    <s v="70"/>
    <s v="336"/>
    <n v="543.91999999999996"/>
    <s v="WBS DOGD/2012/C/DN2/5697299"/>
    <x v="1061"/>
    <x v="1055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543.91999999999996"/>
    <x v="3"/>
  </r>
  <r>
    <s v="123755185"/>
    <s v=""/>
    <s v="ST"/>
    <d v="2012-11-30T00:00:00"/>
    <x v="0"/>
    <n v="11"/>
    <x v="0"/>
    <s v="70"/>
    <s v="336"/>
    <n v="473.06"/>
    <s v="WBS DPAR/2012/C/DU1/5717206"/>
    <x v="1062"/>
    <x v="1056"/>
    <s v="U1"/>
    <s v="Functional Upgrade - Feeder Improvements"/>
    <s v="DUTH/2012/C/DU1"/>
    <s v="Utah - Upgrade - Feeder Improvements"/>
    <s v="1175"/>
    <s v="RMP"/>
    <s v="D"/>
    <s v="UT"/>
    <s v="ORD 229715"/>
    <s v="RMP CWIP Writeoffs - Distrib UTAH"/>
    <x v="2"/>
    <x v="0"/>
    <x v="4"/>
    <s v="5980000000109"/>
    <x v="3"/>
    <n v="473.06"/>
    <x v="3"/>
  </r>
  <r>
    <s v="123771181"/>
    <s v=""/>
    <s v="ST"/>
    <d v="2012-11-30T00:00:00"/>
    <x v="0"/>
    <n v="11"/>
    <x v="0"/>
    <s v="70"/>
    <s v="336"/>
    <n v="836.94"/>
    <s v="WBS DPEN/2012/C/DN2/5674662"/>
    <x v="1063"/>
    <x v="1057"/>
    <s v="N2"/>
    <s v="N2--New Revenue/Connection - Commercial"/>
    <s v="DORE/2012/C/DN2"/>
    <s v="Oregon - New Revenue - Commerc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3765890"/>
    <s v=""/>
    <s v="ST"/>
    <d v="2012-11-30T00:00:00"/>
    <x v="0"/>
    <n v="11"/>
    <x v="0"/>
    <s v="70"/>
    <s v="331"/>
    <n v="48.37"/>
    <s v="WBS DPIN/2011/C/DN4/5570446"/>
    <x v="1064"/>
    <x v="1058"/>
    <s v="N4"/>
    <s v="N4--New Revenue/Connection - Irrigation"/>
    <s v="DWYO/2011/C/DN4"/>
    <s v="Wyoming - New Revenue - Irrigation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65890"/>
    <s v=""/>
    <s v="ST"/>
    <d v="2012-11-30T00:00:00"/>
    <x v="0"/>
    <n v="11"/>
    <x v="0"/>
    <s v="70"/>
    <s v="336"/>
    <n v="831.35"/>
    <s v="WBS DPIN/2011/C/DN4/5570446"/>
    <x v="1064"/>
    <x v="1058"/>
    <s v="N4"/>
    <s v="N4--New Revenue/Connection - Irrigation"/>
    <s v="DWYO/2011/C/DN4"/>
    <s v="Wyoming - New Revenue - Irrigation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55328"/>
    <s v=""/>
    <s v="ST"/>
    <d v="2012-11-30T00:00:00"/>
    <x v="0"/>
    <n v="11"/>
    <x v="0"/>
    <s v="70"/>
    <s v="336"/>
    <n v="123.75"/>
    <s v="WBS DPIN/2012/C/DM9/5675862"/>
    <x v="1065"/>
    <x v="1059"/>
    <s v="M9"/>
    <s v="Mandated - Public Accommodations &amp; Other"/>
    <s v="DWYO/2012/C/DM9"/>
    <s v="Wyoming - Public Accomodations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3755313"/>
    <s v=""/>
    <s v="ST"/>
    <d v="2012-11-30T00:00:00"/>
    <x v="0"/>
    <n v="11"/>
    <x v="0"/>
    <s v="70"/>
    <s v="336"/>
    <n v="651.04999999999995"/>
    <s v="WBS DPOR/2012/C/DM9/5642979"/>
    <x v="1066"/>
    <x v="1060"/>
    <s v="M9"/>
    <s v="Mandated - Public Accommodations &amp; Other"/>
    <s v="DORE/2012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755204"/>
    <s v=""/>
    <s v="ST"/>
    <d v="2012-11-30T00:00:00"/>
    <x v="0"/>
    <n v="11"/>
    <x v="0"/>
    <s v="70"/>
    <s v="336"/>
    <n v="683.6"/>
    <s v="WBS DPOR/2012/C/DN1/5628957"/>
    <x v="1067"/>
    <x v="1061"/>
    <s v="N1"/>
    <s v="N1--New Revenue/Connection -  Residential"/>
    <s v="DORE/2012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755201"/>
    <s v=""/>
    <s v="ST"/>
    <d v="2012-11-30T00:00:00"/>
    <x v="0"/>
    <n v="11"/>
    <x v="0"/>
    <s v="70"/>
    <s v="336"/>
    <n v="1041.68"/>
    <s v="WBS DPOR/2012/C/DN2/5627265"/>
    <x v="1068"/>
    <x v="1062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755207"/>
    <s v=""/>
    <s v="ST"/>
    <d v="2012-11-30T00:00:00"/>
    <x v="0"/>
    <n v="11"/>
    <x v="0"/>
    <s v="70"/>
    <s v="336"/>
    <n v="1171.8900000000001"/>
    <s v="WBS DPOR/2012/C/DNT/5634989"/>
    <x v="1069"/>
    <x v="1063"/>
    <s v="NT"/>
    <s v="Temporary Line Extension &gt; 1 Year"/>
    <s v="DORE/2012/C/DNT"/>
    <s v="Oregon - Temporary Connects &gt; 1 Yr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783629"/>
    <s v=""/>
    <s v="ST"/>
    <d v="2012-11-30T00:00:00"/>
    <x v="0"/>
    <n v="11"/>
    <x v="0"/>
    <s v="70"/>
    <s v="336"/>
    <n v="5383.12"/>
    <s v="WBS DPRC/2012/C/DM1/5681665"/>
    <x v="1070"/>
    <x v="1064"/>
    <s v="M1"/>
    <s v="Mandated - Road Relocations"/>
    <s v="DUTH/2012/C/DM1"/>
    <s v="Utah - Mandated Highway Relocations"/>
    <s v="1132"/>
    <s v="RMP"/>
    <s v="D"/>
    <s v="UT"/>
    <s v="ORD 229715"/>
    <s v="RMP CWIP Writeoffs - Distrib UTAH"/>
    <x v="2"/>
    <x v="0"/>
    <x v="4"/>
    <s v="5980000000109"/>
    <x v="3"/>
    <n v="5383.12"/>
    <x v="3"/>
  </r>
  <r>
    <s v="123771117"/>
    <s v=""/>
    <s v="ST"/>
    <d v="2012-11-30T00:00:00"/>
    <x v="0"/>
    <n v="11"/>
    <x v="0"/>
    <s v="70"/>
    <s v="336"/>
    <n v="713.72"/>
    <s v="WBS DPRC/2012/C/DM9/5680575"/>
    <x v="1071"/>
    <x v="1065"/>
    <s v="M9"/>
    <s v="Mandated - Public Accommodations &amp; Other"/>
    <s v="DUTH/2012/C/DM9"/>
    <s v="Utah - Public Accomodations"/>
    <s v="1132"/>
    <s v="RMP"/>
    <s v="D"/>
    <s v="UT"/>
    <s v="ORD 229715"/>
    <s v="RMP CWIP Writeoffs - Distrib UTAH"/>
    <x v="2"/>
    <x v="0"/>
    <x v="4"/>
    <s v="5980000000109"/>
    <x v="3"/>
    <n v="713.72"/>
    <x v="3"/>
  </r>
  <r>
    <s v="123771114"/>
    <s v=""/>
    <s v="ST"/>
    <d v="2012-11-30T00:00:00"/>
    <x v="0"/>
    <n v="11"/>
    <x v="0"/>
    <s v="70"/>
    <s v="336"/>
    <n v="519.07000000000005"/>
    <s v="WBS DPRC/2012/C/DN1/5673795"/>
    <x v="1072"/>
    <x v="1066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519.07000000000005"/>
    <x v="3"/>
  </r>
  <r>
    <s v="123771277"/>
    <s v=""/>
    <s v="ST"/>
    <d v="2012-11-30T00:00:00"/>
    <x v="0"/>
    <n v="11"/>
    <x v="0"/>
    <s v="70"/>
    <s v="336"/>
    <n v="129.77000000000001"/>
    <s v="WBS DPRC/2012/C/DN1/5688131"/>
    <x v="1073"/>
    <x v="1067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129.77000000000001"/>
    <x v="3"/>
  </r>
  <r>
    <s v="123755360"/>
    <s v=""/>
    <s v="ST"/>
    <d v="2012-11-30T00:00:00"/>
    <x v="0"/>
    <n v="11"/>
    <x v="0"/>
    <s v="70"/>
    <s v="336"/>
    <n v="1965.11"/>
    <s v="WBS DRAW/2012/C/DN2/5648663"/>
    <x v="1074"/>
    <x v="1068"/>
    <s v="N2"/>
    <s v="N2--New Revenue/Connection - Commercial"/>
    <s v="DWYO/2012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771169"/>
    <s v=""/>
    <s v="ST"/>
    <d v="2012-11-30T00:00:00"/>
    <x v="0"/>
    <n v="11"/>
    <x v="0"/>
    <s v="70"/>
    <s v="336"/>
    <n v="264.83999999999997"/>
    <s v="WBS DRIC/2012/C/DN1/5645199"/>
    <x v="1075"/>
    <x v="1069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64.83999999999997"/>
    <x v="3"/>
  </r>
  <r>
    <s v="123769599"/>
    <s v=""/>
    <s v="ST"/>
    <d v="2012-11-30T00:00:00"/>
    <x v="0"/>
    <n v="11"/>
    <x v="0"/>
    <s v="70"/>
    <s v="336"/>
    <n v="523.79"/>
    <s v="WBS DRIC/2012/C/DN2/5658244"/>
    <x v="1076"/>
    <x v="1070"/>
    <s v="N2"/>
    <s v="N2--New Revenue/Connection - Commercial"/>
    <s v="DUTH/2012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523.79"/>
    <x v="3"/>
  </r>
  <r>
    <s v="123791499"/>
    <s v=""/>
    <s v="ST"/>
    <d v="2012-11-30T00:00:00"/>
    <x v="0"/>
    <n v="11"/>
    <x v="0"/>
    <s v="70"/>
    <s v="336"/>
    <n v="2030.24"/>
    <s v="WBS DRIC/2012/C/DN2/5686611"/>
    <x v="1077"/>
    <x v="1071"/>
    <s v="N2"/>
    <s v="N2--New Revenue/Connection - Commercial"/>
    <s v="DUTH/2012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2030.24"/>
    <x v="3"/>
  </r>
  <r>
    <s v="123771172"/>
    <s v=""/>
    <s v="ST"/>
    <d v="2012-11-30T00:00:00"/>
    <x v="0"/>
    <n v="11"/>
    <x v="0"/>
    <s v="70"/>
    <s v="336"/>
    <n v="341.89"/>
    <s v="WBS DRIV/2012/C/DRK/5645411"/>
    <x v="1078"/>
    <x v="1072"/>
    <s v="RK"/>
    <s v="Asset Removal"/>
    <s v="DWYO/2012/C/DRK"/>
    <s v="Wyoming - Distribution Asset Removal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3771163"/>
    <s v=""/>
    <s v="ST"/>
    <d v="2012-11-30T00:00:00"/>
    <x v="0"/>
    <n v="11"/>
    <x v="0"/>
    <s v="70"/>
    <s v="336"/>
    <n v="273.51"/>
    <s v="WBS DROC/2012/C/DRB/5639570"/>
    <x v="1079"/>
    <x v="1073"/>
    <s v="U1"/>
    <s v="Functional Upgrade - Feeder Improvements"/>
    <s v="DWYO/2012/C/DRB"/>
    <s v="Wyo. - Replace Underground Vaults &amp; Eq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3755381"/>
    <s v=""/>
    <s v="ST"/>
    <d v="2012-11-30T00:00:00"/>
    <x v="0"/>
    <n v="11"/>
    <x v="0"/>
    <s v="70"/>
    <s v="336"/>
    <n v="272.79000000000002"/>
    <s v="WBS DROS/2012/C/DM6/5631197"/>
    <x v="1080"/>
    <x v="1074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66015"/>
    <s v=""/>
    <s v="ST"/>
    <d v="2012-11-30T00:00:00"/>
    <x v="0"/>
    <n v="11"/>
    <x v="0"/>
    <s v="75"/>
    <s v="336"/>
    <n v="-687.68"/>
    <s v="WBS DROS/2012/C/DM6/5633988"/>
    <x v="315"/>
    <x v="313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66016"/>
    <s v=""/>
    <s v="ST"/>
    <d v="2012-11-30T00:00:00"/>
    <x v="0"/>
    <n v="11"/>
    <x v="0"/>
    <s v="75"/>
    <s v="336"/>
    <n v="-729.54"/>
    <s v="WBS DROS/2012/C/DM6/5633990"/>
    <x v="316"/>
    <x v="314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66017"/>
    <s v=""/>
    <s v="ST"/>
    <d v="2012-11-30T00:00:00"/>
    <x v="0"/>
    <n v="11"/>
    <x v="0"/>
    <s v="75"/>
    <s v="336"/>
    <n v="-599.1"/>
    <s v="WBS DROS/2012/C/DM6/5633991"/>
    <x v="317"/>
    <x v="315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66018"/>
    <s v=""/>
    <s v="ST"/>
    <d v="2012-11-30T00:00:00"/>
    <x v="0"/>
    <n v="11"/>
    <x v="0"/>
    <s v="75"/>
    <s v="336"/>
    <n v="-979.72"/>
    <s v="WBS DROS/2012/C/DM6/5633992"/>
    <x v="318"/>
    <x v="316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66013"/>
    <s v=""/>
    <s v="ST"/>
    <d v="2012-11-30T00:00:00"/>
    <x v="0"/>
    <n v="11"/>
    <x v="0"/>
    <s v="75"/>
    <s v="336"/>
    <n v="-314.02"/>
    <s v="WBS DROS/2012/C/DM6/5650539"/>
    <x v="319"/>
    <x v="317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66020"/>
    <s v=""/>
    <s v="ST"/>
    <d v="2012-11-30T00:00:00"/>
    <x v="0"/>
    <n v="11"/>
    <x v="0"/>
    <s v="75"/>
    <s v="336"/>
    <n v="-345.11"/>
    <s v="WBS DROS/2012/C/DM6/5650540"/>
    <x v="320"/>
    <x v="318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91323"/>
    <s v=""/>
    <s v="ST"/>
    <d v="2012-11-30T00:00:00"/>
    <x v="0"/>
    <n v="11"/>
    <x v="0"/>
    <s v="75"/>
    <s v="336"/>
    <n v="-250.59"/>
    <s v="WBS DROS/2012/C/DM6/5650541"/>
    <x v="321"/>
    <x v="319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59710"/>
    <s v=""/>
    <s v="ST"/>
    <d v="2012-11-30T00:00:00"/>
    <x v="0"/>
    <n v="11"/>
    <x v="0"/>
    <s v="75"/>
    <s v="336"/>
    <n v="-633.22"/>
    <s v="WBS DROS/2012/C/DM6/5709733"/>
    <x v="819"/>
    <x v="814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59711"/>
    <s v=""/>
    <s v="ST"/>
    <d v="2012-11-30T00:00:00"/>
    <x v="0"/>
    <n v="11"/>
    <x v="0"/>
    <s v="75"/>
    <s v="336"/>
    <n v="-230.26"/>
    <s v="WBS DROS/2012/C/DM6/5709736"/>
    <x v="820"/>
    <x v="815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69596"/>
    <s v=""/>
    <s v="ST"/>
    <d v="2012-11-30T00:00:00"/>
    <x v="0"/>
    <n v="11"/>
    <x v="0"/>
    <s v="70"/>
    <s v="336"/>
    <n v="1602.68"/>
    <s v="WBS DROS/2012/C/DM9/5646368"/>
    <x v="1081"/>
    <x v="1075"/>
    <s v="M9"/>
    <s v="Mandated - Public Accommodations &amp; Other"/>
    <s v="DORE/2012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93555"/>
    <s v=""/>
    <s v="ST"/>
    <d v="2012-11-30T00:00:00"/>
    <x v="0"/>
    <n v="11"/>
    <x v="0"/>
    <s v="70"/>
    <s v="336"/>
    <n v="3212.95"/>
    <s v="WBS DROS/2012/C/DN1/5618566"/>
    <x v="1082"/>
    <x v="1076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71024"/>
    <s v=""/>
    <s v="ST"/>
    <d v="2012-11-30T00:00:00"/>
    <x v="0"/>
    <n v="11"/>
    <x v="0"/>
    <s v="70"/>
    <s v="336"/>
    <n v="373"/>
    <s v="WBS DROS/2012/C/DN1/5675787"/>
    <x v="1083"/>
    <x v="1077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71018"/>
    <s v=""/>
    <s v="ST"/>
    <d v="2012-11-30T00:00:00"/>
    <x v="0"/>
    <n v="11"/>
    <x v="0"/>
    <s v="70"/>
    <s v="336"/>
    <n v="754.49"/>
    <s v="WBS DROS/2012/C/DN2/5666102"/>
    <x v="1084"/>
    <x v="1078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71178"/>
    <s v=""/>
    <s v="ST"/>
    <d v="2012-11-30T00:00:00"/>
    <x v="0"/>
    <n v="11"/>
    <x v="0"/>
    <s v="70"/>
    <s v="336"/>
    <n v="627.32000000000005"/>
    <s v="WBS DROS/2012/C/DN2/5669264"/>
    <x v="1085"/>
    <x v="1079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83677"/>
    <s v=""/>
    <s v="ST"/>
    <d v="2012-11-30T00:00:00"/>
    <x v="0"/>
    <n v="11"/>
    <x v="0"/>
    <s v="70"/>
    <s v="336"/>
    <n v="284.94"/>
    <s v="WBS DROS/2012/C/DN2/5711162"/>
    <x v="1086"/>
    <x v="1080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83652"/>
    <s v=""/>
    <s v="ST"/>
    <d v="2012-11-30T00:00:00"/>
    <x v="0"/>
    <n v="11"/>
    <x v="0"/>
    <s v="70"/>
    <s v="336"/>
    <n v="2442.37"/>
    <s v="WBS DROS/2012/C/DRA/5640623"/>
    <x v="1087"/>
    <x v="1081"/>
    <s v="RA"/>
    <s v="Replace - Underground Cable"/>
    <s v="DORE/2012/C/DRA"/>
    <s v="Oregon - Replace - Underground Cabl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71142"/>
    <s v=""/>
    <s v="ST"/>
    <d v="2012-11-30T00:00:00"/>
    <x v="0"/>
    <n v="11"/>
    <x v="0"/>
    <s v="70"/>
    <s v="336"/>
    <n v="4789.58"/>
    <s v="WBS DROS/2012/C/DRD/5631744"/>
    <x v="1088"/>
    <x v="1082"/>
    <s v="RD"/>
    <s v="Replace - Overhead Distribution Lines - Other"/>
    <s v="DORE/2012/C/DRD"/>
    <s v="Oregon-Replace-Overhead Dist. Lines/othr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71148"/>
    <s v=""/>
    <s v="ST"/>
    <d v="2012-11-30T00:00:00"/>
    <x v="0"/>
    <n v="11"/>
    <x v="0"/>
    <s v="70"/>
    <s v="336"/>
    <n v="761.26"/>
    <s v="WBS DROS/2012/C/DRD/5634192"/>
    <x v="1089"/>
    <x v="1082"/>
    <s v="RD"/>
    <s v="Replace - Overhead Distribution Lines - Other"/>
    <s v="DORE/2012/C/DRD"/>
    <s v="Oregon-Replace-Overhead Dist. Lines/othr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71208"/>
    <s v=""/>
    <s v="ST"/>
    <d v="2012-11-30T00:00:00"/>
    <x v="0"/>
    <n v="11"/>
    <x v="0"/>
    <s v="70"/>
    <s v="336"/>
    <n v="507.5"/>
    <s v="WBS DROS/2012/C/DRD/5635762"/>
    <x v="1090"/>
    <x v="1082"/>
    <s v="RD"/>
    <s v="Replace - Overhead Distribution Lines - Other"/>
    <s v="DORE/2012/C/DRD"/>
    <s v="Oregon-Replace-Overhead Dist. Lines/othr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71211"/>
    <s v=""/>
    <s v="ST"/>
    <d v="2012-11-30T00:00:00"/>
    <x v="0"/>
    <n v="11"/>
    <x v="0"/>
    <s v="70"/>
    <s v="336"/>
    <n v="1205.33"/>
    <s v="WBS DROS/2012/C/DRD/5636217"/>
    <x v="1091"/>
    <x v="1083"/>
    <s v="RD"/>
    <s v="Replace - Overhead Distribution Lines - Other"/>
    <s v="DORE/2012/C/DRD"/>
    <s v="Oregon-Replace-Overhead Dist. Lines/othr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71160"/>
    <s v=""/>
    <s v="ST"/>
    <d v="2012-11-30T00:00:00"/>
    <x v="0"/>
    <n v="11"/>
    <x v="0"/>
    <s v="70"/>
    <s v="336"/>
    <n v="856.41"/>
    <s v="WBS DROS/2012/C/DRD/5637979"/>
    <x v="1092"/>
    <x v="1084"/>
    <s v="RD"/>
    <s v="Replace - Overhead Distribution Lines - Other"/>
    <s v="DORE/2012/C/DRD"/>
    <s v="Oregon-Replace-Overhead Dist. Lines/othr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71217"/>
    <s v=""/>
    <s v="ST"/>
    <d v="2012-11-30T00:00:00"/>
    <x v="0"/>
    <n v="11"/>
    <x v="0"/>
    <s v="70"/>
    <s v="336"/>
    <n v="520.20000000000005"/>
    <s v="WBS DROS/2012/C/DRD/5638956"/>
    <x v="1093"/>
    <x v="1085"/>
    <s v="RD"/>
    <s v="Replace - Overhead Distribution Lines - Other"/>
    <s v="DORE/2012/C/DRD"/>
    <s v="Oregon-Replace-Overhead Dist. Lines/othr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83649"/>
    <s v=""/>
    <s v="ST"/>
    <d v="2012-11-30T00:00:00"/>
    <x v="0"/>
    <n v="11"/>
    <x v="0"/>
    <s v="70"/>
    <s v="336"/>
    <n v="321.02"/>
    <s v="WBS DROS/2013/C/DN2/5721782"/>
    <x v="1094"/>
    <x v="1086"/>
    <s v="N2"/>
    <s v="N2--New Revenue/Connection - Commercial"/>
    <s v="DORE/2013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785025"/>
    <s v=""/>
    <s v="ST"/>
    <d v="2012-11-30T00:00:00"/>
    <x v="0"/>
    <n v="11"/>
    <x v="0"/>
    <s v="70"/>
    <s v="336"/>
    <n v="1653.53"/>
    <s v="WBS DSHE/2012/C/DN2/5656107"/>
    <x v="1095"/>
    <x v="1087"/>
    <s v="N2"/>
    <s v="N2--New Revenue/Connection - Commercial"/>
    <s v="DIDA/2012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755375"/>
    <s v=""/>
    <s v="ST"/>
    <d v="2012-11-30T00:00:00"/>
    <x v="0"/>
    <n v="11"/>
    <x v="0"/>
    <s v="70"/>
    <s v="331"/>
    <n v="255.29"/>
    <s v="WBS DSTA/2011/C/DM6/5304725"/>
    <x v="1096"/>
    <x v="1088"/>
    <s v="M6"/>
    <s v="Mandated - Joint Use"/>
    <s v="DORE/2011/C/DM6"/>
    <s v="Oregon - Mandated - Joint Use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3753637"/>
    <s v=""/>
    <s v="ST"/>
    <d v="2012-11-30T00:00:00"/>
    <x v="0"/>
    <n v="11"/>
    <x v="0"/>
    <s v="70"/>
    <s v="336"/>
    <n v="22.04"/>
    <s v="WBS DSUN/2012/C/DRI/5700016"/>
    <x v="1097"/>
    <x v="1089"/>
    <s v="RI"/>
    <s v="Replace - Storm and Casualty"/>
    <s v="DWAS/2012/C/DRI"/>
    <s v="Wash.-Replace-Storm and Casualty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769839"/>
    <s v=""/>
    <s v="ST"/>
    <d v="2012-11-30T00:00:00"/>
    <x v="0"/>
    <n v="11"/>
    <x v="0"/>
    <s v="70"/>
    <s v="336"/>
    <n v="211.2"/>
    <s v="WBS DSYS/2007/C/806/PEMITCH"/>
    <x v="1098"/>
    <x v="1090"/>
    <s v="GA"/>
    <s v="Compliance - Safety"/>
    <s v="DSYS/2007/C/806"/>
    <s v="Mobile Radio Replacement Project"/>
    <s v="1733"/>
    <s v="PE-GEN"/>
    <s v="G"/>
    <s v="WA"/>
    <s v="ORD 26116780"/>
    <s v="PE AuC Expensed"/>
    <x v="0"/>
    <x v="9"/>
    <x v="12"/>
    <s v="5459000215300"/>
    <x v="2"/>
    <n v="90.031005841999431"/>
    <x v="2"/>
  </r>
  <r>
    <s v="123776999"/>
    <s v=""/>
    <s v="ST"/>
    <d v="2012-11-30T00:00:00"/>
    <x v="0"/>
    <n v="11"/>
    <x v="0"/>
    <s v="70"/>
    <s v="331"/>
    <n v="5739.69"/>
    <s v="WBS DSYS/2007/C/806/PPCBGHIL"/>
    <x v="1099"/>
    <x v="1091"/>
    <s v="MR"/>
    <s v="Mandated - Regional or National Regulatory"/>
    <s v="DSYS/2007/C/806"/>
    <s v="Mobile Radio Replacement Project"/>
    <s v="1294"/>
    <s v="PP"/>
    <s v="G"/>
    <s v="OR"/>
    <s v="ORD 229688"/>
    <s v="PP CWIP Writeoffs - General Plant"/>
    <x v="0"/>
    <x v="4"/>
    <x v="3"/>
    <s v="9350000000001"/>
    <x v="8"/>
    <n v="2437.6627032856004"/>
    <x v="4"/>
  </r>
  <r>
    <s v="123793642"/>
    <s v=""/>
    <s v="ST"/>
    <d v="2012-11-30T00:00:00"/>
    <x v="0"/>
    <n v="11"/>
    <x v="0"/>
    <s v="70"/>
    <s v="331"/>
    <n v="14833.95"/>
    <s v="WBS DSYS/2007/C/806/RMPABPK"/>
    <x v="1100"/>
    <x v="1092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6300.0208473634357"/>
    <x v="4"/>
  </r>
  <r>
    <s v="123789584"/>
    <s v=""/>
    <s v="ST"/>
    <d v="2012-11-30T00:00:00"/>
    <x v="0"/>
    <n v="11"/>
    <x v="0"/>
    <s v="70"/>
    <s v="331"/>
    <n v="68606.81"/>
    <s v="WBS DSYS/2007/C/806/RMPBGHL"/>
    <x v="1101"/>
    <x v="1093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29137.50776233587"/>
    <x v="4"/>
  </r>
  <r>
    <s v="123789584"/>
    <s v=""/>
    <s v="ST"/>
    <d v="2012-11-30T00:00:00"/>
    <x v="0"/>
    <n v="11"/>
    <x v="0"/>
    <s v="75"/>
    <s v="336"/>
    <n v="-39897.53"/>
    <s v="WBS DSYS/2007/C/806/RMPBGHL"/>
    <x v="1101"/>
    <x v="1093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-16944.594714038274"/>
    <x v="4"/>
  </r>
  <r>
    <s v="123769840"/>
    <s v=""/>
    <s v="ST"/>
    <d v="2012-11-30T00:00:00"/>
    <x v="0"/>
    <n v="11"/>
    <x v="0"/>
    <s v="70"/>
    <s v="331"/>
    <n v="9767.2099999999991"/>
    <s v="WBS DSYS/2007/C/806/RMPBLOF1"/>
    <x v="1102"/>
    <x v="1094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4148.1619272396501"/>
    <x v="4"/>
  </r>
  <r>
    <s v="123777003"/>
    <s v=""/>
    <s v="ST"/>
    <d v="2012-11-30T00:00:00"/>
    <x v="0"/>
    <n v="11"/>
    <x v="0"/>
    <s v="70"/>
    <s v="331"/>
    <n v="1440"/>
    <s v="WBS DSYS/2007/C/806/RMPCLAY"/>
    <x v="1103"/>
    <x v="1095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611.57210454419396"/>
    <x v="4"/>
  </r>
  <r>
    <s v="123793630"/>
    <s v=""/>
    <s v="ST"/>
    <d v="2012-11-30T00:00:00"/>
    <x v="0"/>
    <n v="11"/>
    <x v="0"/>
    <s v="70"/>
    <s v="331"/>
    <n v="15880.8"/>
    <s v="WBS DSYS/2007/C/806/RMPEPHR"/>
    <x v="1104"/>
    <x v="1096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6744.6210262815521"/>
    <x v="4"/>
  </r>
  <r>
    <s v="123793630"/>
    <s v=""/>
    <s v="ST"/>
    <d v="2012-11-30T00:00:00"/>
    <x v="0"/>
    <n v="11"/>
    <x v="0"/>
    <s v="75"/>
    <s v="336"/>
    <n v="-921"/>
    <s v="WBS DSYS/2007/C/806/RMPEPHR"/>
    <x v="1104"/>
    <x v="1096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-391.15132519805741"/>
    <x v="4"/>
  </r>
  <r>
    <s v="123789582"/>
    <s v=""/>
    <s v="ST"/>
    <d v="2012-11-30T00:00:00"/>
    <x v="0"/>
    <n v="11"/>
    <x v="0"/>
    <s v="70"/>
    <s v="331"/>
    <n v="22682"/>
    <s v="WBS DSYS/2007/C/806/RMPEPHR1"/>
    <x v="1105"/>
    <x v="1097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9633.1100522718116"/>
    <x v="4"/>
  </r>
  <r>
    <s v="123789582"/>
    <s v=""/>
    <s v="ST"/>
    <d v="2012-11-30T00:00:00"/>
    <x v="0"/>
    <n v="11"/>
    <x v="0"/>
    <s v="75"/>
    <s v="336"/>
    <n v="-11547.09"/>
    <s v="WBS DSYS/2007/C/806/RMPEPHR1"/>
    <x v="1105"/>
    <x v="1097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-4904.0820365702893"/>
    <x v="4"/>
  </r>
  <r>
    <s v="123793628"/>
    <s v=""/>
    <s v="ST"/>
    <d v="2012-11-30T00:00:00"/>
    <x v="0"/>
    <n v="11"/>
    <x v="0"/>
    <s v="70"/>
    <s v="331"/>
    <n v="51637.97"/>
    <s v="WBS DSYS/2007/C/806/RMPLVMC1"/>
    <x v="1106"/>
    <x v="1098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21930.793046729133"/>
    <x v="4"/>
  </r>
  <r>
    <s v="123793628"/>
    <s v=""/>
    <s v="ST"/>
    <d v="2012-11-30T00:00:00"/>
    <x v="0"/>
    <n v="11"/>
    <x v="0"/>
    <s v="75"/>
    <s v="336"/>
    <n v="-24061.32"/>
    <s v="WBS DSYS/2007/C/806/RMPLVMC1"/>
    <x v="1106"/>
    <x v="1098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-10218.911187855074"/>
    <x v="4"/>
  </r>
  <r>
    <s v="123777001"/>
    <s v=""/>
    <s v="ST"/>
    <d v="2012-11-30T00:00:00"/>
    <x v="0"/>
    <n v="11"/>
    <x v="0"/>
    <s v="70"/>
    <s v="331"/>
    <n v="868.96"/>
    <s v="WBS DSYS/2007/C/806/RMPLWPK1"/>
    <x v="1107"/>
    <x v="1099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369.04978886439085"/>
    <x v="4"/>
  </r>
  <r>
    <s v="123793629"/>
    <s v=""/>
    <s v="ST"/>
    <d v="2012-11-30T00:00:00"/>
    <x v="0"/>
    <n v="11"/>
    <x v="0"/>
    <s v="70"/>
    <s v="331"/>
    <n v="5699.95"/>
    <s v="WBS DSYS/2007/C/806/RMPMNAR"/>
    <x v="1108"/>
    <x v="1100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2420.7850120115822"/>
    <x v="4"/>
  </r>
  <r>
    <s v="123793629"/>
    <s v=""/>
    <s v="ST"/>
    <d v="2012-11-30T00:00:00"/>
    <x v="0"/>
    <n v="11"/>
    <x v="0"/>
    <s v="70"/>
    <s v="336"/>
    <n v="19002.09"/>
    <s v="WBS DSYS/2007/C/806/RMPMNAR"/>
    <x v="1108"/>
    <x v="1100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8070.2417861376271"/>
    <x v="4"/>
  </r>
  <r>
    <s v="123789580"/>
    <s v=""/>
    <s v="ST"/>
    <d v="2012-11-30T00:00:00"/>
    <x v="0"/>
    <n v="11"/>
    <x v="0"/>
    <s v="70"/>
    <s v="331"/>
    <n v="26925.51"/>
    <s v="WBS DSYS/2007/C/806/RMPNWHR1"/>
    <x v="1109"/>
    <x v="1101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11435.340844878987"/>
    <x v="4"/>
  </r>
  <r>
    <s v="123789580"/>
    <s v=""/>
    <s v="ST"/>
    <d v="2012-11-30T00:00:00"/>
    <x v="0"/>
    <n v="11"/>
    <x v="0"/>
    <s v="75"/>
    <s v="336"/>
    <n v="-9390.7999999999993"/>
    <s v="WBS DSYS/2007/C/806/RMPNWHR1"/>
    <x v="1109"/>
    <x v="1101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-3988.2995273289002"/>
    <x v="4"/>
  </r>
  <r>
    <s v="123771099"/>
    <s v=""/>
    <s v="ST"/>
    <d v="2012-11-30T00:00:00"/>
    <x v="0"/>
    <n v="11"/>
    <x v="0"/>
    <s v="70"/>
    <s v="336"/>
    <n v="742.54"/>
    <s v="WBS DTOO/2012/C/DM9/5660892"/>
    <x v="1110"/>
    <x v="1102"/>
    <s v="M9"/>
    <s v="Mandated - Public Accommodations &amp; Other"/>
    <s v="DUTH/2012/C/DM9"/>
    <s v="Utah - Public Accomodations"/>
    <s v="1136"/>
    <s v="RMP"/>
    <s v="D"/>
    <s v="UT"/>
    <s v="ORD 229715"/>
    <s v="RMP CWIP Writeoffs - Distrib UTAH"/>
    <x v="2"/>
    <x v="0"/>
    <x v="4"/>
    <s v="5980000000109"/>
    <x v="3"/>
    <n v="742.54"/>
    <x v="3"/>
  </r>
  <r>
    <s v="123771035"/>
    <s v=""/>
    <s v="ST"/>
    <d v="2012-11-30T00:00:00"/>
    <x v="0"/>
    <n v="11"/>
    <x v="0"/>
    <s v="70"/>
    <s v="336"/>
    <n v="1415.66"/>
    <s v="WBS DTOO/2012/C/DM9/5660922"/>
    <x v="1111"/>
    <x v="1103"/>
    <s v="M9"/>
    <s v="Mandated - Public Accommodations &amp; Other"/>
    <s v="DUTH/2012/C/DM9"/>
    <s v="Utah - Public Accomodations"/>
    <s v="1136"/>
    <s v="RMP"/>
    <s v="D"/>
    <s v="UT"/>
    <s v="ORD 229715"/>
    <s v="RMP CWIP Writeoffs - Distrib UTAH"/>
    <x v="2"/>
    <x v="0"/>
    <x v="4"/>
    <s v="5980000000109"/>
    <x v="3"/>
    <n v="1415.66"/>
    <x v="3"/>
  </r>
  <r>
    <s v="123791547"/>
    <s v=""/>
    <s v="ST"/>
    <d v="2012-11-30T00:00:00"/>
    <x v="0"/>
    <n v="11"/>
    <x v="0"/>
    <s v="70"/>
    <s v="336"/>
    <n v="3244.82"/>
    <s v="WBS DTOO/2012/C/DN1/5663903"/>
    <x v="1112"/>
    <x v="1104"/>
    <s v="N1"/>
    <s v="N1--New Revenue/Connection -  Residential"/>
    <s v="DUTH/2012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3244.82"/>
    <x v="3"/>
  </r>
  <r>
    <s v="123769587"/>
    <s v=""/>
    <s v="ST"/>
    <d v="2012-11-30T00:00:00"/>
    <x v="0"/>
    <n v="11"/>
    <x v="0"/>
    <s v="70"/>
    <s v="336"/>
    <n v="298.14999999999998"/>
    <s v="WBS DTOO/2012/C/DN1/5670644"/>
    <x v="1113"/>
    <x v="1105"/>
    <s v="N1"/>
    <s v="N1--New Revenue/Connection -  Residential"/>
    <s v="DUTH/2012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298.14999999999998"/>
    <x v="3"/>
  </r>
  <r>
    <s v="123771056"/>
    <s v=""/>
    <s v="ST"/>
    <d v="2012-11-30T00:00:00"/>
    <x v="0"/>
    <n v="11"/>
    <x v="0"/>
    <s v="70"/>
    <s v="336"/>
    <n v="3324.19"/>
    <s v="WBS DTOO/2012/C/DN1/5673358"/>
    <x v="1114"/>
    <x v="1106"/>
    <s v="N1"/>
    <s v="N1--New Revenue/Connection -  Residential"/>
    <s v="DUTH/2012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3324.19"/>
    <x v="3"/>
  </r>
  <r>
    <s v="123783656"/>
    <s v=""/>
    <s v="ST"/>
    <d v="2012-11-30T00:00:00"/>
    <x v="0"/>
    <n v="11"/>
    <x v="0"/>
    <s v="70"/>
    <s v="336"/>
    <n v="413.98"/>
    <s v="WBS DTOO/2012/D/DNY/5684014"/>
    <x v="1115"/>
    <x v="1107"/>
    <s v="NY"/>
    <s v="Temporary Line Extension &lt; 1 Year"/>
    <s v="DUTH/2012/D/DNY"/>
    <s v="Utah-Temp Line Extension &lt; 1Yr"/>
    <s v="1135"/>
    <s v="RMP"/>
    <s v="D"/>
    <s v="UT"/>
    <s v="ORD 229715"/>
    <s v="RMP CWIP Writeoffs - Distrib UTAH"/>
    <x v="2"/>
    <x v="0"/>
    <x v="4"/>
    <s v="5980000000109"/>
    <x v="3"/>
    <n v="413.98"/>
    <x v="3"/>
  </r>
  <r>
    <s v="123783635"/>
    <s v=""/>
    <s v="ST"/>
    <d v="2012-11-30T00:00:00"/>
    <x v="0"/>
    <n v="11"/>
    <x v="0"/>
    <s v="70"/>
    <s v="336"/>
    <n v="440.26"/>
    <s v="WBS DVER/2012/C/DN1/5626441"/>
    <x v="1116"/>
    <x v="1108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440.26"/>
    <x v="3"/>
  </r>
  <r>
    <s v="123771047"/>
    <s v=""/>
    <s v="ST"/>
    <d v="2012-11-30T00:00:00"/>
    <x v="0"/>
    <n v="11"/>
    <x v="0"/>
    <s v="70"/>
    <s v="336"/>
    <n v="744.14"/>
    <s v="WBS DWAL/2012/C/DN1/5663509"/>
    <x v="1117"/>
    <x v="1109"/>
    <s v="N1"/>
    <s v="N1--New Revenue/Connection -  Residential"/>
    <s v="DWAS/2012/C/DN1"/>
    <s v="Washington - New Revenue - Resident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771021"/>
    <s v=""/>
    <s v="ST"/>
    <d v="2012-11-30T00:00:00"/>
    <x v="0"/>
    <n v="11"/>
    <x v="0"/>
    <s v="70"/>
    <s v="336"/>
    <n v="128.76"/>
    <s v="WBS DWAL/2012/C/DN1/5669968"/>
    <x v="1118"/>
    <x v="1110"/>
    <s v="N1"/>
    <s v="N1--New Revenue/Connection -  Residential"/>
    <s v="DWAS/2012/C/DN1"/>
    <s v="Washington - New Revenue - Resident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771268"/>
    <s v=""/>
    <s v="ST"/>
    <d v="2012-11-30T00:00:00"/>
    <x v="0"/>
    <n v="11"/>
    <x v="0"/>
    <s v="70"/>
    <s v="336"/>
    <n v="3516.55"/>
    <s v="WBS DWAL/2012/C/DN1/5683546"/>
    <x v="1119"/>
    <x v="1111"/>
    <s v="N1"/>
    <s v="N1--New Revenue/Connection -  Residential"/>
    <s v="DWAS/2012/C/DN1"/>
    <s v="Washington - New Revenue - Resident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771253"/>
    <s v=""/>
    <s v="ST"/>
    <d v="2012-11-30T00:00:00"/>
    <x v="0"/>
    <n v="11"/>
    <x v="0"/>
    <s v="70"/>
    <s v="336"/>
    <n v="572.79999999999995"/>
    <s v="WBS DWAL/2012/C/DN2/5672241"/>
    <x v="1120"/>
    <x v="1112"/>
    <s v="N2"/>
    <s v="N2--New Revenue/Connection - Commercial"/>
    <s v="DWAS/2012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769581"/>
    <s v=""/>
    <s v="ST"/>
    <d v="2012-11-30T00:00:00"/>
    <x v="0"/>
    <n v="11"/>
    <x v="0"/>
    <s v="70"/>
    <s v="336"/>
    <n v="65.05"/>
    <s v="WBS DWAL/2012/C/DRC/5715781"/>
    <x v="1121"/>
    <x v="1113"/>
    <s v="RC"/>
    <s v="Replace - Overhead Distribution Lines - Poles"/>
    <s v="DWAS/2012/C/DRC"/>
    <s v="Wash. - Replace OH Dist Lines - Pole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755181"/>
    <s v=""/>
    <s v="ST"/>
    <d v="2012-11-30T00:00:00"/>
    <x v="0"/>
    <n v="11"/>
    <x v="0"/>
    <s v="70"/>
    <s v="336"/>
    <n v="2379.94"/>
    <s v="WBS DWOR/2012/C/DN3/5696037"/>
    <x v="1122"/>
    <x v="1114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755322"/>
    <s v=""/>
    <s v="ST"/>
    <d v="2012-11-30T00:00:00"/>
    <x v="0"/>
    <n v="11"/>
    <x v="0"/>
    <s v="70"/>
    <s v="336"/>
    <n v="1158.03"/>
    <s v="WBS DYAK/2012/C/DM9/5660164"/>
    <x v="1123"/>
    <x v="1115"/>
    <s v="M9"/>
    <s v="Mandated - Public Accommodations &amp; Other"/>
    <s v="DWAS/2012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755378"/>
    <s v=""/>
    <s v="ST"/>
    <d v="2012-11-30T00:00:00"/>
    <x v="0"/>
    <n v="11"/>
    <x v="0"/>
    <s v="70"/>
    <s v="331"/>
    <n v="756.27"/>
    <s v="WBS DYRE/2010/C/DRC/5401772"/>
    <x v="1124"/>
    <x v="1116"/>
    <s v="RC"/>
    <s v="Replace - Overhead Distribution Lines - Poles"/>
    <s v="DCAL/2010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55378"/>
    <s v=""/>
    <s v="ST"/>
    <d v="2012-11-30T00:00:00"/>
    <x v="0"/>
    <n v="11"/>
    <x v="0"/>
    <s v="70"/>
    <s v="336"/>
    <n v="30.65"/>
    <s v="WBS DYRE/2010/C/DRC/5401772"/>
    <x v="1124"/>
    <x v="1116"/>
    <s v="RC"/>
    <s v="Replace - Overhead Distribution Lines - Poles"/>
    <s v="DCAL/2010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46111"/>
    <s v=""/>
    <s v="ST"/>
    <d v="2012-10-31T00:00:00"/>
    <x v="0"/>
    <n v="11"/>
    <x v="0"/>
    <s v="75"/>
    <s v="331"/>
    <n v="-12.61"/>
    <s v="WBS DYRE/2011/C/812/5524872"/>
    <x v="860"/>
    <x v="855"/>
    <s v="M3"/>
    <s v="Mandated - Environmental"/>
    <s v="DCAL/2011/C/812"/>
    <s v="Calif Rpl Leak Weep Dist Trnsf 2011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93569"/>
    <s v=""/>
    <s v="ST"/>
    <d v="2012-11-30T00:00:00"/>
    <x v="0"/>
    <n v="11"/>
    <x v="0"/>
    <s v="70"/>
    <s v="336"/>
    <n v="1509.42"/>
    <s v="WBS DYRE/2011/C/DRD/5495830"/>
    <x v="1125"/>
    <x v="1117"/>
    <s v="RD"/>
    <s v="Replace - Overhead Distribution Lines - Other"/>
    <s v="DCAL/2011/C/DRD"/>
    <s v="Calif.-Replace-Overhead Dist. Lines/othr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71136"/>
    <s v=""/>
    <s v="ST"/>
    <d v="2012-11-30T00:00:00"/>
    <x v="0"/>
    <n v="11"/>
    <x v="0"/>
    <s v="70"/>
    <s v="331"/>
    <n v="6010.68"/>
    <s v="WBS DYRE/2011/C/DRK/5593518"/>
    <x v="1126"/>
    <x v="1118"/>
    <s v="RK"/>
    <s v="Asset Removal"/>
    <s v="DCAL/2011/C/DRK"/>
    <s v="Calif.- Distribution Asset Remov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71136"/>
    <s v=""/>
    <s v="ST"/>
    <d v="2012-11-30T00:00:00"/>
    <x v="0"/>
    <n v="11"/>
    <x v="0"/>
    <s v="70"/>
    <s v="336"/>
    <n v="1434.86"/>
    <s v="WBS DYRE/2011/C/DRK/5593518"/>
    <x v="1126"/>
    <x v="1118"/>
    <s v="RK"/>
    <s v="Asset Removal"/>
    <s v="DCAL/2011/C/DRK"/>
    <s v="Calif.- Distribution Asset Remov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71139"/>
    <s v=""/>
    <s v="ST"/>
    <d v="2012-11-30T00:00:00"/>
    <x v="0"/>
    <n v="11"/>
    <x v="0"/>
    <s v="70"/>
    <s v="336"/>
    <n v="653.16"/>
    <s v="WBS DYRE/2012/C/DN1/5607638"/>
    <x v="1127"/>
    <x v="1119"/>
    <s v="N1"/>
    <s v="N1--New Revenue/Connection -  Residential"/>
    <s v="DCAL/2012/C/DN1"/>
    <s v="California - New Revenue - Resident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91480"/>
    <s v=""/>
    <s v="ST"/>
    <d v="2012-11-30T00:00:00"/>
    <x v="0"/>
    <n v="11"/>
    <x v="0"/>
    <s v="70"/>
    <s v="336"/>
    <n v="222.03"/>
    <s v="WBS DYRE/2012/C/DN1/5646561"/>
    <x v="1128"/>
    <x v="1120"/>
    <s v="N1"/>
    <s v="N1--New Revenue/Connection -  Residential"/>
    <s v="DCAL/2012/C/DN1"/>
    <s v="California - New Revenue - Resident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91477"/>
    <s v=""/>
    <s v="ST"/>
    <d v="2012-11-30T00:00:00"/>
    <x v="0"/>
    <n v="11"/>
    <x v="0"/>
    <s v="70"/>
    <s v="336"/>
    <n v="1015.01"/>
    <s v="WBS DYRE/2012/C/DN2/5641236"/>
    <x v="1129"/>
    <x v="1121"/>
    <s v="N2"/>
    <s v="N2--New Revenue/Connection - Commercial"/>
    <s v="DCAL/2012/C/DN2"/>
    <s v="California - New Revenue - Commerc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69568"/>
    <s v=""/>
    <s v="ST"/>
    <d v="2012-11-30T00:00:00"/>
    <x v="0"/>
    <n v="11"/>
    <x v="0"/>
    <s v="70"/>
    <s v="336"/>
    <n v="714.91"/>
    <s v="WBS DYRE/2012/C/DN2/5677079"/>
    <x v="1130"/>
    <x v="1122"/>
    <s v="N2"/>
    <s v="N2--New Revenue/Connection - Commercial"/>
    <s v="DCAL/2012/C/DN2"/>
    <s v="California - New Revenue - Commerc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65892"/>
    <s v=""/>
    <s v="ST"/>
    <d v="2012-11-30T00:00:00"/>
    <x v="0"/>
    <n v="11"/>
    <x v="0"/>
    <s v="70"/>
    <s v="336"/>
    <n v="7260.34"/>
    <s v="WBS DYRE/2012/C/DN7/5623879"/>
    <x v="1131"/>
    <x v="1123"/>
    <s v="N7"/>
    <s v="New Revenue/System Reinforcement - Feeder"/>
    <s v="DCAL/2012/C/DN7"/>
    <s v="Calif. - New Revenue - Feeder Reinforce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65878"/>
    <s v=""/>
    <s v="ST"/>
    <d v="2012-11-30T00:00:00"/>
    <x v="0"/>
    <n v="11"/>
    <x v="0"/>
    <s v="70"/>
    <s v="336"/>
    <n v="878.24"/>
    <s v="WBS DYRE/2012/C/DNT/5661448"/>
    <x v="1132"/>
    <x v="1124"/>
    <s v="NT"/>
    <s v="Temporary Line Extension &gt; 1 Year"/>
    <s v="DCAL/2012/C/DNT"/>
    <s v="California - Temp Connects &gt; 1 Yr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771108"/>
    <s v=""/>
    <s v="ST"/>
    <d v="2012-11-30T00:00:00"/>
    <x v="0"/>
    <n v="11"/>
    <x v="0"/>
    <s v="70"/>
    <s v="336"/>
    <n v="1726.67"/>
    <s v="WBS DZOG/2011/C/002/5616993"/>
    <x v="1133"/>
    <x v="1125"/>
    <s v="N2"/>
    <s v="N2--New Revenue/Connection - Commercial"/>
    <s v="DZOG/2011/C/002"/>
    <s v="Weber State Davis Campus, New 5 MVA Sub"/>
    <s v="1176"/>
    <s v="RMP"/>
    <s v="D"/>
    <s v="UT"/>
    <s v="ORD 229715"/>
    <s v="RMP CWIP Writeoffs - Distrib UTAH"/>
    <x v="2"/>
    <x v="0"/>
    <x v="4"/>
    <s v="5980000000109"/>
    <x v="3"/>
    <n v="1726.67"/>
    <x v="3"/>
  </r>
  <r>
    <s v="123769862"/>
    <s v=""/>
    <s v="ST"/>
    <d v="2012-11-30T00:00:00"/>
    <x v="0"/>
    <n v="11"/>
    <x v="0"/>
    <s v="70"/>
    <s v="331"/>
    <n v="95.88"/>
    <s v="WBS DZPO/2011/C/004/10044624"/>
    <x v="1134"/>
    <x v="1126"/>
    <s v="R8"/>
    <s v="Replace - Microwave/Fiber Communications"/>
    <s v="DZPO/2011/C/004"/>
    <s v="PCC-Ross Microwave Removal"/>
    <s v="1384"/>
    <s v="PP"/>
    <s v="G"/>
    <s v="OR"/>
    <s v="ORD 229688"/>
    <s v="PP CWIP Writeoffs - General Plant"/>
    <x v="0"/>
    <x v="4"/>
    <x v="3"/>
    <s v="9350000000001"/>
    <x v="8"/>
    <n v="40.720509294234247"/>
    <x v="4"/>
  </r>
  <r>
    <s v="123769863"/>
    <s v=""/>
    <s v="ST"/>
    <d v="2012-11-30T00:00:00"/>
    <x v="0"/>
    <n v="11"/>
    <x v="0"/>
    <s v="70"/>
    <s v="331"/>
    <n v="128.97999999999999"/>
    <s v="WBS DZPO/2011/C/004/10044626"/>
    <x v="1135"/>
    <x v="1127"/>
    <s v="R8"/>
    <s v="Replace - Microwave/Fiber Communications"/>
    <s v="DZPO/2011/C/004"/>
    <s v="PCC-Ross Microwave Removal"/>
    <s v="1384"/>
    <s v="PP"/>
    <s v="G"/>
    <s v="OR"/>
    <s v="ORD 229688"/>
    <s v="PP CWIP Writeoffs - General Plant"/>
    <x v="0"/>
    <x v="4"/>
    <x v="3"/>
    <s v="9350000000001"/>
    <x v="8"/>
    <n v="54.778173641743152"/>
    <x v="4"/>
  </r>
  <r>
    <s v="123793618"/>
    <s v=""/>
    <s v="ST"/>
    <d v="2012-11-30T00:00:00"/>
    <x v="0"/>
    <n v="11"/>
    <x v="0"/>
    <s v="75"/>
    <s v="336"/>
    <n v="-208.6"/>
    <s v="WBS DZPO/2012/C/DR2/10046680"/>
    <x v="1136"/>
    <x v="1128"/>
    <s v="R2"/>
    <s v="Replace - Substation - Meters and Relays"/>
    <s v="DORE/2012/C/DR2"/>
    <s v="Oregon - Replace - Subst Meters &amp; Relays"/>
    <s v="1294"/>
    <s v="PP"/>
    <s v="D"/>
    <s v="OR"/>
    <s v="ORD 229718"/>
    <s v="PP CWIP Writeoffs - Distrib OREGON"/>
    <x v="1"/>
    <x v="0"/>
    <x v="2"/>
    <s v="5980000000108"/>
    <x v="1"/>
    <n v="0"/>
    <x v="1"/>
  </r>
  <r>
    <s v="123798847"/>
    <s v=""/>
    <s v="ST"/>
    <d v="2012-11-30T00:00:00"/>
    <x v="0"/>
    <n v="11"/>
    <x v="0"/>
    <s v="70"/>
    <s v="115"/>
    <n v="423401.84"/>
    <s v="WBS DZSL/2006/D/017/WRITEOFF"/>
    <x v="1137"/>
    <x v="1129"/>
    <s v="N8"/>
    <s v="New Revenue/System Reinforcement - Substation"/>
    <s v="DZSL/2006/C/017"/>
    <s v="Herriman - Install New 138-12.5kV Subst"/>
    <s v="1141"/>
    <s v="RMP"/>
    <s v="T"/>
    <s v="UT"/>
    <s v="ORD 229738"/>
    <s v="RMP CWIP Writeoffs -Transmission"/>
    <x v="0"/>
    <x v="1"/>
    <x v="3"/>
    <s v="5730000000001"/>
    <x v="2"/>
    <n v="180489.079216635"/>
    <x v="2"/>
  </r>
  <r>
    <s v="123798847"/>
    <s v=""/>
    <s v="ST"/>
    <d v="2012-11-30T00:00:00"/>
    <x v="0"/>
    <n v="11"/>
    <x v="0"/>
    <s v="70"/>
    <s v="115"/>
    <n v="48496.08"/>
    <s v="WBS DZSL/2006/D/017/WRITEOFF"/>
    <x v="1137"/>
    <x v="1129"/>
    <s v="N8"/>
    <s v="New Revenue/System Reinforcement - Substation"/>
    <s v="DZSL/2006/C/017"/>
    <s v="Herriman - Install New 138-12.5kV Subst"/>
    <s v="1141"/>
    <s v="RMP"/>
    <s v="T"/>
    <s v="UT"/>
    <s v="ORD 229738"/>
    <s v="RMP CWIP Writeoffs -Transmission"/>
    <x v="0"/>
    <x v="1"/>
    <x v="3"/>
    <s v="5730000000001"/>
    <x v="2"/>
    <n v="20673.06279258557"/>
    <x v="2"/>
  </r>
  <r>
    <s v="123769866"/>
    <s v=""/>
    <s v="ST"/>
    <d v="2012-11-30T00:00:00"/>
    <x v="0"/>
    <n v="11"/>
    <x v="0"/>
    <s v="70"/>
    <s v="331"/>
    <n v="14914.12"/>
    <s v="WBS PDIT/2011/C/007/CAP"/>
    <x v="1138"/>
    <x v="1130"/>
    <s v="IP"/>
    <s v="IT-AssetPerform-NewInvstmnt/Risk/PerformChg"/>
    <s v="PDIT/2011/C/007"/>
    <s v="Ranger (NMR-4) Upgrade Project"/>
    <s v="1122"/>
    <s v="PP"/>
    <s v="I"/>
    <s v="OR"/>
    <s v="ORD 229688"/>
    <s v="PP CWIP Writeoffs - General Plant"/>
    <x v="0"/>
    <x v="4"/>
    <x v="3"/>
    <s v="9350000000001"/>
    <x v="8"/>
    <n v="6334.069274878233"/>
    <x v="4"/>
  </r>
  <r>
    <s v="123785043"/>
    <s v=""/>
    <s v="ST"/>
    <d v="2012-11-30T00:00:00"/>
    <x v="0"/>
    <n v="11"/>
    <x v="0"/>
    <s v="70"/>
    <s v="331"/>
    <n v="1794.61"/>
    <s v="WBS TGRA/2011/C/005/10043977"/>
    <x v="1139"/>
    <x v="1131"/>
    <s v="M9"/>
    <s v="Mandated - Public Accommodations &amp; Other"/>
    <s v="TGRA/2011/C/005"/>
    <s v="Josephine Mining Corp Line 38 115kV Tap"/>
    <s v="1110"/>
    <s v="PP"/>
    <s v="T"/>
    <s v="OR"/>
    <s v="ORD 229737"/>
    <s v="PP CWIP Writeoffs - Transmission"/>
    <x v="0"/>
    <x v="1"/>
    <x v="3"/>
    <s v="5730000000001"/>
    <x v="2"/>
    <n v="765.01204258575092"/>
    <x v="2"/>
  </r>
  <r>
    <s v="123785043"/>
    <s v=""/>
    <s v="ST"/>
    <d v="2012-11-30T00:00:00"/>
    <x v="0"/>
    <n v="11"/>
    <x v="0"/>
    <s v="70"/>
    <s v="336"/>
    <n v="518.26"/>
    <s v="WBS TGRA/2011/C/005/10043977"/>
    <x v="1139"/>
    <x v="1131"/>
    <s v="M9"/>
    <s v="Mandated - Public Accommodations &amp; Other"/>
    <s v="TGRA/2011/C/005"/>
    <s v="Josephine Mining Corp Line 38 115kV Tap"/>
    <s v="1110"/>
    <s v="PP"/>
    <s v="T"/>
    <s v="OR"/>
    <s v="ORD 229737"/>
    <s v="PP CWIP Writeoffs - Transmission"/>
    <x v="0"/>
    <x v="1"/>
    <x v="3"/>
    <s v="5730000000001"/>
    <x v="2"/>
    <n v="220.92551651361092"/>
    <x v="2"/>
  </r>
  <r>
    <s v="123765874"/>
    <s v=""/>
    <s v="ST"/>
    <d v="2012-11-30T00:00:00"/>
    <x v="0"/>
    <n v="11"/>
    <x v="0"/>
    <s v="70"/>
    <s v="336"/>
    <n v="5681.13"/>
    <s v="WBS TMET/2012/C/003/5625987"/>
    <x v="1140"/>
    <x v="1132"/>
    <s v="M1"/>
    <s v="Mandated - Road Relocations"/>
    <s v="TMET/2012/C/003"/>
    <s v="GADSBY-SO.EAST #2 46KV LINE/ACC.SLC CORP"/>
    <s v="1135"/>
    <s v="RMP"/>
    <s v="T"/>
    <s v="UT"/>
    <s v="ORD 229738"/>
    <s v="RMP CWIP Writeoffs -Transmission"/>
    <x v="0"/>
    <x v="1"/>
    <x v="3"/>
    <s v="5730000000001"/>
    <x v="2"/>
    <n v="2421.7701146740446"/>
    <x v="2"/>
  </r>
  <r>
    <s v="123793525"/>
    <s v=""/>
    <s v="ST"/>
    <d v="2012-11-30T00:00:00"/>
    <x v="0"/>
    <n v="11"/>
    <x v="0"/>
    <s v="75"/>
    <s v="336"/>
    <n v="-1766.83"/>
    <s v="WBS TPRC/2011/C/001/10045080"/>
    <x v="1141"/>
    <x v="1133"/>
    <s v="R9"/>
    <s v="Replace - Other Communications"/>
    <s v="TPRC/2011/C/001"/>
    <s v="Four Corners-Pinto Sub PwrLn Carrier Rpl"/>
    <s v="1376"/>
    <s v="RMP"/>
    <s v="G"/>
    <s v="UT"/>
    <s v="ORD 229689"/>
    <s v="RMP CWIP Writeoffs - General Plant"/>
    <x v="0"/>
    <x v="4"/>
    <x v="3"/>
    <s v="9350000000001"/>
    <x v="8"/>
    <n v="-750.37773713320712"/>
    <x v="4"/>
  </r>
  <r>
    <s v="123793526"/>
    <s v=""/>
    <s v="ST"/>
    <d v="2012-11-30T00:00:00"/>
    <x v="0"/>
    <n v="11"/>
    <x v="0"/>
    <s v="75"/>
    <s v="336"/>
    <n v="-3165.14"/>
    <s v="WBS TPRC/2011/C/001/10045201"/>
    <x v="1142"/>
    <x v="1134"/>
    <s v="R9"/>
    <s v="Replace - Other Communications"/>
    <s v="TPRC/2011/C/001"/>
    <s v="Four Corners-Pinto Sub PwrLn Carrier Rpl"/>
    <s v="1376"/>
    <s v="RMP"/>
    <s v="G"/>
    <s v="UT"/>
    <s v="ORD 229689"/>
    <s v="RMP CWIP Writeoffs - General Plant"/>
    <x v="0"/>
    <x v="4"/>
    <x v="3"/>
    <s v="9350000000001"/>
    <x v="8"/>
    <n v="-1344.243979845146"/>
    <x v="4"/>
  </r>
  <r>
    <s v="123791114"/>
    <s v=""/>
    <s v="ST"/>
    <d v="2012-11-30T00:00:00"/>
    <x v="0"/>
    <n v="11"/>
    <x v="0"/>
    <s v="70"/>
    <s v="331"/>
    <n v="22965.54"/>
    <s v="WBS TUTH/2011/C/001/10044635"/>
    <x v="1143"/>
    <x v="1135"/>
    <s v="NA"/>
    <s v="New Revenue/System Reinforcement - Main Grid"/>
    <s v="TUTH/2011/C/001"/>
    <s v="Limber 345 -138kV Substation"/>
    <s v="1376"/>
    <s v="RMP"/>
    <s v="T"/>
    <s v="UT"/>
    <s v="ORD 229737"/>
    <s v="PP CWIP Writeoffs - Transmission"/>
    <x v="0"/>
    <x v="1"/>
    <x v="3"/>
    <s v="5730000000001"/>
    <x v="2"/>
    <n v="9789.8232287153023"/>
    <x v="2"/>
  </r>
  <r>
    <s v="123791114"/>
    <s v=""/>
    <s v="ST"/>
    <d v="2012-11-30T00:00:00"/>
    <x v="0"/>
    <n v="11"/>
    <x v="0"/>
    <s v="70"/>
    <s v="336"/>
    <n v="24032.94"/>
    <s v="WBS TUTH/2011/C/001/10044635"/>
    <x v="1143"/>
    <x v="1135"/>
    <s v="NA"/>
    <s v="New Revenue/System Reinforcement - Main Grid"/>
    <s v="TUTH/2011/C/001"/>
    <s v="Limber 345 -138kV Substation"/>
    <s v="1376"/>
    <s v="RMP"/>
    <s v="T"/>
    <s v="UT"/>
    <s v="ORD 229737"/>
    <s v="PP CWIP Writeoffs - Transmission"/>
    <x v="0"/>
    <x v="1"/>
    <x v="3"/>
    <s v="5730000000001"/>
    <x v="2"/>
    <n v="10244.837886081543"/>
    <x v="2"/>
  </r>
  <r>
    <s v="123779235"/>
    <s v=""/>
    <s v="ST"/>
    <d v="2012-11-30T00:00:00"/>
    <x v="0"/>
    <n v="11"/>
    <x v="0"/>
    <s v="70"/>
    <s v="331"/>
    <n v="11056.63"/>
    <s v="WBS TUTH/2011/C/001/LAND"/>
    <x v="1144"/>
    <x v="1136"/>
    <s v="NA"/>
    <s v="New Revenue/System Reinforcement - Main Grid"/>
    <s v="TUTH/2011/C/001"/>
    <s v="Limber 345 -138kV Substation"/>
    <s v="1376"/>
    <s v="RMP"/>
    <s v="T"/>
    <s v="UT"/>
    <s v="ORD 229737"/>
    <s v="PP CWIP Writeoffs - Transmission"/>
    <x v="0"/>
    <x v="1"/>
    <x v="3"/>
    <s v="5730000000001"/>
    <x v="2"/>
    <n v="4713.2553036118661"/>
    <x v="2"/>
  </r>
  <r>
    <s v="123791128"/>
    <s v=""/>
    <s v="ST"/>
    <d v="2012-11-30T00:00:00"/>
    <x v="0"/>
    <n v="11"/>
    <x v="0"/>
    <s v="70"/>
    <s v="336"/>
    <n v="10819.78"/>
    <s v="WBS TUTH/2011/C/001/LAND"/>
    <x v="1144"/>
    <x v="1136"/>
    <s v="NA"/>
    <s v="New Revenue/System Reinforcement - Main Grid"/>
    <s v="TUTH/2011/C/001"/>
    <s v="Limber 345 -138kV Substation"/>
    <s v="1376"/>
    <s v="RMP"/>
    <s v="T"/>
    <s v="UT"/>
    <s v="ORD 229737"/>
    <s v="PP CWIP Writeoffs - Transmission"/>
    <x v="0"/>
    <x v="1"/>
    <x v="3"/>
    <s v="5730000000001"/>
    <x v="2"/>
    <n v="4612.2901344183174"/>
    <x v="2"/>
  </r>
  <r>
    <s v="123753644"/>
    <s v=""/>
    <s v="ST"/>
    <d v="2012-11-30T00:00:00"/>
    <x v="0"/>
    <n v="11"/>
    <x v="0"/>
    <s v="70"/>
    <s v="331"/>
    <n v="510.08"/>
    <s v="WBS TZWA/2010/C/001/10041502"/>
    <x v="1145"/>
    <x v="1137"/>
    <s v="RK"/>
    <s v="Asset Removal"/>
    <s v="TZWA/2010/C/001"/>
    <s v="Attalia Sub Remove Boise White Paper LLC"/>
    <s v="1323"/>
    <s v="PP"/>
    <s v="T"/>
    <s v="WA"/>
    <s v="ORD 229737"/>
    <s v="PP CWIP Writeoffs - Transmission"/>
    <x v="0"/>
    <x v="1"/>
    <x v="3"/>
    <s v="5730000000001"/>
    <x v="2"/>
    <n v="217.43852016991983"/>
    <x v="2"/>
  </r>
  <r>
    <s v="123885717"/>
    <s v="CP AA M220"/>
    <s v="SA"/>
    <d v="2012-12-31T00:00:00"/>
    <x v="0"/>
    <n v="12"/>
    <x v="0"/>
    <s v="51"/>
    <m/>
    <n v="-103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-49766.861839594552"/>
    <x v="0"/>
  </r>
  <r>
    <s v="123885717"/>
    <s v="CP AA M220"/>
    <s v="SA"/>
    <d v="2012-12-31T00:00:00"/>
    <x v="0"/>
    <n v="12"/>
    <x v="0"/>
    <s v="51"/>
    <m/>
    <n v="-1563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-75520.004908044939"/>
    <x v="0"/>
  </r>
  <r>
    <s v="123885717"/>
    <s v="CP AA M220"/>
    <s v="SA"/>
    <d v="2012-12-31T00:00:00"/>
    <x v="0"/>
    <n v="12"/>
    <x v="0"/>
    <s v="41"/>
    <m/>
    <n v="36342"/>
    <s v="Currant Creek 2"/>
    <x v="1146"/>
    <x v="1138"/>
    <s v="GK"/>
    <s v="Asset Additions - IRP"/>
    <s v="OCCK/2012/C/100"/>
    <s v="Currant Creek 2 Build"/>
    <s v="1849"/>
    <s v="PE-GEN"/>
    <s v="S"/>
    <m/>
    <s v="CCtr 10208"/>
    <s v="PE AuC Expensed"/>
    <x v="0"/>
    <x v="5"/>
    <x v="3"/>
    <s v="5570000000001"/>
    <x v="2"/>
    <n v="15491.983022300868"/>
    <x v="2"/>
  </r>
  <r>
    <s v="123844955"/>
    <s v="CP AA M300-07"/>
    <s v="SA"/>
    <d v="2012-12-20T00:00:00"/>
    <x v="0"/>
    <n v="12"/>
    <x v="0"/>
    <s v="70"/>
    <s v="100"/>
    <n v="28891.37"/>
    <s v="HLEW/08/010/013 W/O DIRECT COSTS, SURCHGE LR TRAIL"/>
    <x v="1147"/>
    <x v="1139"/>
    <s v="GH"/>
    <s v="Asset Risk Mgmt - Hydro Imp"/>
    <s v="HLEW/2008/C/010"/>
    <s v="Lewis River Implementation"/>
    <s v="1199"/>
    <s v="PE-GEN"/>
    <s v="H"/>
    <s v="WA"/>
    <s v="ORD ILR-EAGLE"/>
    <s v="Eagle Cliff Trail Feasibility Study"/>
    <x v="0"/>
    <x v="10"/>
    <x v="13"/>
    <s v="5390000218000"/>
    <x v="2"/>
    <n v="12315.904835479958"/>
    <x v="2"/>
  </r>
  <r>
    <s v="123885717"/>
    <s v="CP AA M220"/>
    <s v="SA"/>
    <d v="2012-12-31T00:00:00"/>
    <x v="0"/>
    <n v="12"/>
    <x v="0"/>
    <s v="41"/>
    <m/>
    <n v="1367630"/>
    <s v="Matrikon Equipment - Reserve"/>
    <x v="885"/>
    <x v="880"/>
    <s v="GI"/>
    <s v="Asset Performance - Risk"/>
    <s v="CGEN/2010/C/004"/>
    <s v="Generation Compliance Initiative Hardware"/>
    <s v="1735"/>
    <s v="PE-GEN"/>
    <s v="S"/>
    <m/>
    <s v="CCtr 10192"/>
    <s v="PE AuC Expensed"/>
    <x v="0"/>
    <x v="5"/>
    <x v="3"/>
    <s v="5570000000001"/>
    <x v="2"/>
    <n v="582997.65397582238"/>
    <x v="2"/>
  </r>
  <r>
    <s v="123834008"/>
    <s v=""/>
    <s v="ST"/>
    <d v="2012-12-31T00:00:00"/>
    <x v="0"/>
    <n v="12"/>
    <x v="0"/>
    <s v="70"/>
    <s v="336"/>
    <n v="1078.46"/>
    <s v="WBS DALB/2012/C/DN2/5624514"/>
    <x v="1148"/>
    <x v="1140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845136"/>
    <s v=""/>
    <s v="ST"/>
    <d v="2012-12-31T00:00:00"/>
    <x v="0"/>
    <n v="12"/>
    <x v="0"/>
    <s v="70"/>
    <s v="336"/>
    <n v="189.9"/>
    <s v="WBS DALB/2012/C/DN2/5655698"/>
    <x v="1149"/>
    <x v="1141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857392"/>
    <s v=""/>
    <s v="ST"/>
    <d v="2012-12-31T00:00:00"/>
    <x v="0"/>
    <n v="12"/>
    <x v="0"/>
    <s v="70"/>
    <s v="336"/>
    <n v="375.31"/>
    <s v="WBS DALB/2012/C/DN2/5686743"/>
    <x v="1150"/>
    <x v="1142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833974"/>
    <s v=""/>
    <s v="ST"/>
    <d v="2012-12-31T00:00:00"/>
    <x v="0"/>
    <n v="12"/>
    <x v="0"/>
    <s v="70"/>
    <s v="336"/>
    <n v="253.29"/>
    <s v="WBS DALB/2012/C/DN2/5726693"/>
    <x v="1151"/>
    <x v="1143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3839730"/>
    <s v=""/>
    <s v="ST"/>
    <d v="2012-12-31T00:00:00"/>
    <x v="0"/>
    <n v="12"/>
    <x v="0"/>
    <s v="75"/>
    <s v="331"/>
    <n v="-1201.1400000000001"/>
    <s v="WBS DAME/2011/C/DM1/5604576"/>
    <x v="1152"/>
    <x v="1144"/>
    <s v="M1"/>
    <s v="Mandated - Road Relocations"/>
    <s v="DUTH/2011/C/DM1"/>
    <s v="Utah - Mandated Highway Relocations"/>
    <s v="1130"/>
    <s v="RMP"/>
    <s v="D"/>
    <s v="UT"/>
    <s v="ORD 229715"/>
    <s v="RMP CWIP Writeoffs - Distrib UTAH"/>
    <x v="2"/>
    <x v="0"/>
    <x v="4"/>
    <s v="5980000000109"/>
    <x v="3"/>
    <n v="-1201.1400000000001"/>
    <x v="3"/>
  </r>
  <r>
    <s v="123839730"/>
    <s v=""/>
    <s v="ST"/>
    <d v="2012-12-31T00:00:00"/>
    <x v="0"/>
    <n v="12"/>
    <x v="0"/>
    <s v="70"/>
    <s v="336"/>
    <n v="2255.3200000000002"/>
    <s v="WBS DAME/2011/C/DM1/5604576"/>
    <x v="1152"/>
    <x v="1144"/>
    <s v="M1"/>
    <s v="Mandated - Road Relocations"/>
    <s v="DUTH/2011/C/DM1"/>
    <s v="Utah - Mandated Highway Relocations"/>
    <s v="1130"/>
    <s v="RMP"/>
    <s v="D"/>
    <s v="UT"/>
    <s v="ORD 229715"/>
    <s v="RMP CWIP Writeoffs - Distrib UTAH"/>
    <x v="2"/>
    <x v="0"/>
    <x v="4"/>
    <s v="5980000000109"/>
    <x v="3"/>
    <n v="2255.3200000000002"/>
    <x v="3"/>
  </r>
  <r>
    <s v="123859556"/>
    <s v=""/>
    <s v="ST"/>
    <d v="2012-12-31T00:00:00"/>
    <x v="0"/>
    <n v="12"/>
    <x v="0"/>
    <s v="75"/>
    <s v="331"/>
    <n v="-3476.57"/>
    <s v="WBS DAME/2011/C/DN2/5558094"/>
    <x v="1153"/>
    <x v="1145"/>
    <s v="N2"/>
    <s v="N2--New Revenue/Connection - Commercial"/>
    <s v="DUTH/2011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-3476.57"/>
    <x v="3"/>
  </r>
  <r>
    <s v="123859556"/>
    <s v=""/>
    <s v="ST"/>
    <d v="2012-12-31T00:00:00"/>
    <x v="0"/>
    <n v="12"/>
    <x v="0"/>
    <s v="70"/>
    <s v="336"/>
    <n v="3089.06"/>
    <s v="WBS DAME/2011/C/DN2/5558094"/>
    <x v="1153"/>
    <x v="1145"/>
    <s v="N2"/>
    <s v="N2--New Revenue/Connection - Commercial"/>
    <s v="DUTH/2011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089.06"/>
    <x v="3"/>
  </r>
  <r>
    <s v="123839732"/>
    <s v=""/>
    <s v="ST"/>
    <d v="2012-12-31T00:00:00"/>
    <x v="0"/>
    <n v="12"/>
    <x v="0"/>
    <s v="70"/>
    <s v="336"/>
    <n v="792.76"/>
    <s v="WBS DAME/2012/C/DM1/5657123"/>
    <x v="1154"/>
    <x v="1146"/>
    <s v="M1"/>
    <s v="Mandated - Road Relocations"/>
    <s v="DUTH/2012/C/DM1"/>
    <s v="Utah - Mandated Highway Relocations"/>
    <s v="1130"/>
    <s v="RMP"/>
    <s v="D"/>
    <s v="UT"/>
    <s v="ORD 229715"/>
    <s v="RMP CWIP Writeoffs - Distrib UTAH"/>
    <x v="2"/>
    <x v="0"/>
    <x v="4"/>
    <s v="5980000000109"/>
    <x v="3"/>
    <n v="792.76"/>
    <x v="3"/>
  </r>
  <r>
    <s v="123835918"/>
    <s v=""/>
    <s v="ST"/>
    <d v="2012-12-31T00:00:00"/>
    <x v="0"/>
    <n v="12"/>
    <x v="0"/>
    <s v="75"/>
    <s v="336"/>
    <n v="-92.07"/>
    <s v="WBS DAME/2012/C/DM6/5591210"/>
    <x v="1155"/>
    <x v="1147"/>
    <s v="M6"/>
    <s v="Mandated - Joint Use"/>
    <s v="DUTH/2012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-92.07"/>
    <x v="3"/>
  </r>
  <r>
    <s v="123842939"/>
    <s v=""/>
    <s v="ST"/>
    <d v="2012-12-31T00:00:00"/>
    <x v="0"/>
    <n v="12"/>
    <x v="0"/>
    <s v="70"/>
    <s v="336"/>
    <n v="4507.37"/>
    <s v="WBS DAME/2012/C/DM9/5618833"/>
    <x v="1156"/>
    <x v="1148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4507.37"/>
    <x v="3"/>
  </r>
  <r>
    <s v="123831903"/>
    <s v=""/>
    <s v="ST"/>
    <d v="2012-12-31T00:00:00"/>
    <x v="0"/>
    <n v="12"/>
    <x v="0"/>
    <s v="70"/>
    <s v="336"/>
    <n v="236.53"/>
    <s v="WBS DAME/2012/C/DM9/5700836"/>
    <x v="1157"/>
    <x v="1149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236.53"/>
    <x v="3"/>
  </r>
  <r>
    <s v="123833911"/>
    <s v=""/>
    <s v="ST"/>
    <d v="2012-12-31T00:00:00"/>
    <x v="0"/>
    <n v="12"/>
    <x v="0"/>
    <s v="70"/>
    <s v="336"/>
    <n v="354.78"/>
    <s v="WBS DAME/2012/C/DM9/5707342"/>
    <x v="1158"/>
    <x v="1150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354.78"/>
    <x v="3"/>
  </r>
  <r>
    <s v="123833842"/>
    <s v=""/>
    <s v="ST"/>
    <d v="2012-12-31T00:00:00"/>
    <x v="0"/>
    <n v="12"/>
    <x v="0"/>
    <s v="70"/>
    <s v="336"/>
    <n v="1167.9000000000001"/>
    <s v="WBS DAME/2012/C/DN1/5681991"/>
    <x v="1159"/>
    <x v="1151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1167.9000000000001"/>
    <x v="3"/>
  </r>
  <r>
    <s v="123833839"/>
    <s v=""/>
    <s v="ST"/>
    <d v="2012-12-31T00:00:00"/>
    <x v="0"/>
    <n v="12"/>
    <x v="0"/>
    <s v="70"/>
    <s v="336"/>
    <n v="2076.27"/>
    <s v="WBS DAME/2012/C/DN2/5672787"/>
    <x v="1160"/>
    <x v="1152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2076.27"/>
    <x v="3"/>
  </r>
  <r>
    <s v="123831906"/>
    <s v=""/>
    <s v="ST"/>
    <d v="2012-12-31T00:00:00"/>
    <x v="0"/>
    <n v="12"/>
    <x v="0"/>
    <s v="70"/>
    <s v="336"/>
    <n v="946.09"/>
    <s v="WBS DAME/2012/C/DN2/5703564"/>
    <x v="1161"/>
    <x v="1153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946.09"/>
    <x v="3"/>
  </r>
  <r>
    <s v="123859558"/>
    <s v=""/>
    <s v="ST"/>
    <d v="2012-12-31T00:00:00"/>
    <x v="0"/>
    <n v="12"/>
    <x v="0"/>
    <s v="70"/>
    <s v="336"/>
    <n v="1271.8900000000001"/>
    <s v="WBS DAME/2012/C/DN6/5638533"/>
    <x v="1162"/>
    <x v="1154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1271.8900000000001"/>
    <x v="3"/>
  </r>
  <r>
    <s v="123845171"/>
    <s v=""/>
    <s v="ST"/>
    <d v="2012-12-31T00:00:00"/>
    <x v="0"/>
    <n v="12"/>
    <x v="0"/>
    <s v="70"/>
    <s v="336"/>
    <n v="752.57"/>
    <s v="WBS DAME/2012/C/DRI/5725546"/>
    <x v="1163"/>
    <x v="1155"/>
    <s v="RI"/>
    <s v="Replace - Storm and Casualty"/>
    <s v="DUTH/2012/C/DRI"/>
    <s v="Utah-Replace-Storm and Casualty"/>
    <s v="1130"/>
    <s v="RMP"/>
    <s v="D"/>
    <s v="UT"/>
    <s v="ORD 229715"/>
    <s v="RMP CWIP Writeoffs - Distrib UTAH"/>
    <x v="2"/>
    <x v="0"/>
    <x v="4"/>
    <s v="5980000000109"/>
    <x v="3"/>
    <n v="752.57"/>
    <x v="3"/>
  </r>
  <r>
    <s v="123816217"/>
    <s v=""/>
    <s v="ST"/>
    <d v="2012-11-30T00:00:00"/>
    <x v="0"/>
    <n v="12"/>
    <x v="0"/>
    <s v="70"/>
    <s v="336"/>
    <n v="32.25"/>
    <s v="WBS DAME/2013/C/DM9/5721134"/>
    <x v="911"/>
    <x v="906"/>
    <s v="M9"/>
    <s v="Mandated - Public Accommodations &amp; Other"/>
    <s v="DUTH/2013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32.25"/>
    <x v="3"/>
  </r>
  <r>
    <s v="123845126"/>
    <s v=""/>
    <s v="ST"/>
    <d v="2012-12-31T00:00:00"/>
    <x v="0"/>
    <n v="12"/>
    <x v="0"/>
    <s v="70"/>
    <s v="336"/>
    <n v="1182.6099999999999"/>
    <s v="WBS DAME/2013/C/DN2/5722061"/>
    <x v="1164"/>
    <x v="1156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182.6099999999999"/>
    <x v="3"/>
  </r>
  <r>
    <s v="123867202"/>
    <s v=""/>
    <s v="ST"/>
    <d v="2012-12-31T00:00:00"/>
    <x v="0"/>
    <n v="12"/>
    <x v="0"/>
    <s v="70"/>
    <s v="331"/>
    <n v="327.60000000000002"/>
    <s v="WBS DAST/2012/C/DM9/5568681"/>
    <x v="1165"/>
    <x v="1157"/>
    <s v="M9"/>
    <s v="Mandated - Public Accommodations &amp; Other"/>
    <s v="DORE/2012/C/DM9"/>
    <s v="Oregon - Public Accomodations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867202"/>
    <s v=""/>
    <s v="ST"/>
    <d v="2012-12-31T00:00:00"/>
    <x v="0"/>
    <n v="12"/>
    <x v="0"/>
    <s v="70"/>
    <s v="336"/>
    <n v="17352.71"/>
    <s v="WBS DAST/2012/C/DM9/5568681"/>
    <x v="1165"/>
    <x v="1157"/>
    <s v="M9"/>
    <s v="Mandated - Public Accommodations &amp; Other"/>
    <s v="DORE/2012/C/DM9"/>
    <s v="Oregon - Public Accomodations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857398"/>
    <s v=""/>
    <s v="ST"/>
    <d v="2012-12-31T00:00:00"/>
    <x v="0"/>
    <n v="12"/>
    <x v="0"/>
    <s v="70"/>
    <s v="336"/>
    <n v="650.49"/>
    <s v="WBS DAST/2012/C/DM9/5715579"/>
    <x v="1166"/>
    <x v="410"/>
    <s v="M9"/>
    <s v="Mandated - Public Accommodations &amp; Other"/>
    <s v="DORE/2012/C/DM9"/>
    <s v="Oregon - Public Accomodations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845021"/>
    <s v=""/>
    <s v="ST"/>
    <d v="2012-12-31T00:00:00"/>
    <x v="0"/>
    <n v="12"/>
    <x v="0"/>
    <s v="70"/>
    <s v="336"/>
    <n v="1692.73"/>
    <s v="WBS DAST/2012/C/DN1/5632305"/>
    <x v="1167"/>
    <x v="1158"/>
    <s v="N1"/>
    <s v="N1--New Revenue/Connection -  Residential"/>
    <s v="DORE/2012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845042"/>
    <s v=""/>
    <s v="ST"/>
    <d v="2012-12-31T00:00:00"/>
    <x v="0"/>
    <n v="12"/>
    <x v="0"/>
    <s v="70"/>
    <s v="336"/>
    <n v="129.91999999999999"/>
    <s v="WBS DAST/2012/C/DN1/5653715"/>
    <x v="1168"/>
    <x v="1159"/>
    <s v="N1"/>
    <s v="N1--New Revenue/Connection -  Residential"/>
    <s v="DORE/2012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845045"/>
    <s v=""/>
    <s v="ST"/>
    <d v="2012-12-31T00:00:00"/>
    <x v="0"/>
    <n v="12"/>
    <x v="0"/>
    <s v="70"/>
    <s v="336"/>
    <n v="649.6"/>
    <s v="WBS DAST/2012/C/DN2/5662683"/>
    <x v="1169"/>
    <x v="1160"/>
    <s v="N2"/>
    <s v="N2--New Revenue/Connection - Commercial"/>
    <s v="DORE/2012/C/DN2"/>
    <s v="Oregon - New Revenue - Commerc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845039"/>
    <s v=""/>
    <s v="ST"/>
    <d v="2012-12-31T00:00:00"/>
    <x v="0"/>
    <n v="12"/>
    <x v="0"/>
    <s v="70"/>
    <s v="336"/>
    <n v="585.95000000000005"/>
    <s v="WBS DAST/2012/C/DN6/5652085"/>
    <x v="1170"/>
    <x v="1161"/>
    <s v="N6"/>
    <s v="New Revenue/Connection - Street Light &amp; Other"/>
    <s v="DORE/2012/C/DN6"/>
    <s v="Oregon - New Revenue - St Light &amp; Other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3845012"/>
    <s v=""/>
    <s v="ST"/>
    <d v="2012-12-31T00:00:00"/>
    <x v="0"/>
    <n v="12"/>
    <x v="0"/>
    <s v="70"/>
    <s v="336"/>
    <n v="519.67999999999995"/>
    <s v="WBS DBEN/2012/C/DN1/5551382"/>
    <x v="1171"/>
    <x v="1162"/>
    <s v="N1"/>
    <s v="N1--New Revenue/Connection -  Residential"/>
    <s v="DORE/2012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845027"/>
    <s v=""/>
    <s v="ST"/>
    <d v="2012-12-31T00:00:00"/>
    <x v="0"/>
    <n v="12"/>
    <x v="0"/>
    <s v="70"/>
    <s v="336"/>
    <n v="260.42"/>
    <s v="WBS DBEN/2012/C/DN1/5642504"/>
    <x v="1172"/>
    <x v="1163"/>
    <s v="N1"/>
    <s v="N1--New Revenue/Connection -  Residential"/>
    <s v="DORE/2012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845036"/>
    <s v=""/>
    <s v="ST"/>
    <d v="2012-12-31T00:00:00"/>
    <x v="0"/>
    <n v="12"/>
    <x v="0"/>
    <s v="70"/>
    <s v="336"/>
    <n v="260.42"/>
    <s v="WBS DBEN/2012/C/DN1/5646869"/>
    <x v="1173"/>
    <x v="1164"/>
    <s v="N1"/>
    <s v="N1--New Revenue/Connection -  Residential"/>
    <s v="DORE/2012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845030"/>
    <s v=""/>
    <s v="ST"/>
    <d v="2012-12-31T00:00:00"/>
    <x v="0"/>
    <n v="12"/>
    <x v="0"/>
    <s v="70"/>
    <s v="336"/>
    <n v="845.64"/>
    <s v="WBS DBEN/2012/C/DN2/5642972"/>
    <x v="1174"/>
    <x v="1165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845105"/>
    <s v=""/>
    <s v="ST"/>
    <d v="2012-12-31T00:00:00"/>
    <x v="0"/>
    <n v="12"/>
    <x v="0"/>
    <s v="70"/>
    <s v="336"/>
    <n v="259.83999999999997"/>
    <s v="WBS DBEN/2012/C/DN2/5659638"/>
    <x v="1175"/>
    <x v="1166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3859553"/>
    <s v=""/>
    <s v="ST"/>
    <d v="2012-12-31T00:00:00"/>
    <x v="0"/>
    <n v="12"/>
    <x v="0"/>
    <s v="75"/>
    <s v="331"/>
    <n v="-8.6999999999999993"/>
    <s v="WBS DCAS/2011/C/DN3/5584773"/>
    <x v="1176"/>
    <x v="1167"/>
    <s v="N3"/>
    <s v="N3--New Revenue/Connection - Industrial"/>
    <s v="DWYO/2011/C/DN3"/>
    <s v="Wyoming - New Revenue - Industr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859553"/>
    <s v=""/>
    <s v="ST"/>
    <d v="2012-12-31T00:00:00"/>
    <x v="0"/>
    <n v="12"/>
    <x v="0"/>
    <s v="70"/>
    <s v="336"/>
    <n v="565.86"/>
    <s v="WBS DCAS/2011/C/DN3/5584773"/>
    <x v="1176"/>
    <x v="1167"/>
    <s v="N3"/>
    <s v="N3--New Revenue/Connection - Industrial"/>
    <s v="DWYO/2011/C/DN3"/>
    <s v="Wyoming - New Revenue - Industr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839719"/>
    <s v=""/>
    <s v="ST"/>
    <d v="2012-12-31T00:00:00"/>
    <x v="0"/>
    <n v="12"/>
    <x v="0"/>
    <s v="70"/>
    <s v="331"/>
    <n v="4932.0600000000004"/>
    <s v="WBS DCAS/2012/C/DN1/5594449"/>
    <x v="1177"/>
    <x v="1168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839719"/>
    <s v=""/>
    <s v="ST"/>
    <d v="2012-12-31T00:00:00"/>
    <x v="0"/>
    <n v="12"/>
    <x v="0"/>
    <s v="70"/>
    <s v="336"/>
    <n v="1994.45"/>
    <s v="WBS DCAS/2012/C/DN1/5594449"/>
    <x v="1177"/>
    <x v="1168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842999"/>
    <s v=""/>
    <s v="ST"/>
    <d v="2012-12-31T00:00:00"/>
    <x v="0"/>
    <n v="12"/>
    <x v="0"/>
    <s v="70"/>
    <s v="336"/>
    <n v="245.28"/>
    <s v="WBS DCAS/2012/C/DN1/5677008"/>
    <x v="1178"/>
    <x v="1169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839713"/>
    <s v=""/>
    <s v="ST"/>
    <d v="2012-12-31T00:00:00"/>
    <x v="0"/>
    <n v="12"/>
    <x v="0"/>
    <s v="70"/>
    <s v="336"/>
    <n v="4176.6099999999997"/>
    <s v="WBS DCAS/2013/C/DN1/5719545"/>
    <x v="1179"/>
    <x v="1170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859557"/>
    <s v=""/>
    <s v="ST"/>
    <d v="2012-12-31T00:00:00"/>
    <x v="0"/>
    <n v="12"/>
    <x v="0"/>
    <s v="70"/>
    <s v="336"/>
    <n v="1044.1500000000001"/>
    <s v="WBS DCAS/2013/C/DN2/5717414"/>
    <x v="1180"/>
    <x v="1171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3833983"/>
    <s v=""/>
    <s v="ST"/>
    <d v="2012-12-31T00:00:00"/>
    <x v="0"/>
    <n v="12"/>
    <x v="0"/>
    <s v="70"/>
    <s v="336"/>
    <n v="2314.87"/>
    <s v="WBS DCED/2011/C/DM7/5614074"/>
    <x v="1181"/>
    <x v="1172"/>
    <s v="M7"/>
    <s v="Mandated - Code Compliance"/>
    <s v="DUTH/2011/C/DM7"/>
    <s v="Utah - Mandated - Code Compliance"/>
    <s v="1139"/>
    <s v="RMP"/>
    <s v="D"/>
    <s v="UT"/>
    <s v="ORD 229715"/>
    <s v="RMP CWIP Writeoffs - Distrib UTAH"/>
    <x v="2"/>
    <x v="0"/>
    <x v="4"/>
    <s v="5980000000109"/>
    <x v="3"/>
    <n v="2314.87"/>
    <x v="3"/>
  </r>
  <r>
    <s v="123833986"/>
    <s v=""/>
    <s v="ST"/>
    <d v="2012-12-31T00:00:00"/>
    <x v="0"/>
    <n v="12"/>
    <x v="0"/>
    <s v="70"/>
    <s v="336"/>
    <n v="5696.35"/>
    <s v="WBS DCED/2011/C/DM9/5614081"/>
    <x v="1182"/>
    <x v="1173"/>
    <s v="M9"/>
    <s v="Mandated - Public Accommodations &amp; Other"/>
    <s v="DUTH/2011/C/DM9"/>
    <s v="Utah - Public Accomodations"/>
    <s v="1139"/>
    <s v="RMP"/>
    <s v="D"/>
    <s v="UT"/>
    <s v="ORD 229715"/>
    <s v="RMP CWIP Writeoffs - Distrib UTAH"/>
    <x v="2"/>
    <x v="0"/>
    <x v="4"/>
    <s v="5980000000109"/>
    <x v="3"/>
    <n v="5696.35"/>
    <x v="3"/>
  </r>
  <r>
    <s v="123857739"/>
    <s v=""/>
    <s v="ST"/>
    <d v="2012-12-31T00:00:00"/>
    <x v="0"/>
    <n v="12"/>
    <x v="0"/>
    <s v="70"/>
    <s v="336"/>
    <n v="3240.98"/>
    <s v="WBS DCED/2012/C/DM1/5655033"/>
    <x v="1183"/>
    <x v="1174"/>
    <s v="M1"/>
    <s v="Mandated - Road Relocations"/>
    <s v="DUTH/2012/C/DM1"/>
    <s v="Utah - Mandated Highway Relocations"/>
    <s v="1139"/>
    <s v="RMP"/>
    <s v="D"/>
    <s v="UT"/>
    <s v="ORD 229715"/>
    <s v="RMP CWIP Writeoffs - Distrib UTAH"/>
    <x v="2"/>
    <x v="0"/>
    <x v="4"/>
    <s v="5980000000109"/>
    <x v="3"/>
    <n v="3240.98"/>
    <x v="3"/>
  </r>
  <r>
    <s v="123857736"/>
    <s v=""/>
    <s v="ST"/>
    <d v="2012-12-31T00:00:00"/>
    <x v="0"/>
    <n v="12"/>
    <x v="0"/>
    <s v="70"/>
    <s v="336"/>
    <n v="2939.54"/>
    <s v="WBS DCED/2012/C/DM7/5640287"/>
    <x v="1184"/>
    <x v="1175"/>
    <s v="M7"/>
    <s v="Mandated - Code Compliance"/>
    <s v="DUTH/2012/C/DM7"/>
    <s v="Utah - Mandated - Code Compliance"/>
    <s v="1139"/>
    <s v="RMP"/>
    <s v="D"/>
    <s v="UT"/>
    <s v="ORD 229715"/>
    <s v="RMP CWIP Writeoffs - Distrib UTAH"/>
    <x v="2"/>
    <x v="0"/>
    <x v="4"/>
    <s v="5980000000109"/>
    <x v="3"/>
    <n v="2939.54"/>
    <x v="3"/>
  </r>
  <r>
    <s v="123833929"/>
    <s v=""/>
    <s v="ST"/>
    <d v="2012-12-31T00:00:00"/>
    <x v="0"/>
    <n v="12"/>
    <x v="0"/>
    <s v="70"/>
    <s v="336"/>
    <n v="946.09"/>
    <s v="WBS DCED/2012/C/DM7/5712742"/>
    <x v="1185"/>
    <x v="1176"/>
    <s v="RD"/>
    <s v="Replace - Overhead Distribution Lines - Other"/>
    <s v="DUTH/2012/C/DM7"/>
    <s v="Utah - Mandated - Code Compliance"/>
    <s v="1139"/>
    <s v="RMP"/>
    <s v="D"/>
    <s v="UT"/>
    <s v="ORD 229715"/>
    <s v="RMP CWIP Writeoffs - Distrib UTAH"/>
    <x v="2"/>
    <x v="0"/>
    <x v="4"/>
    <s v="5980000000109"/>
    <x v="3"/>
    <n v="946.09"/>
    <x v="3"/>
  </r>
  <r>
    <s v="123842996"/>
    <s v=""/>
    <s v="ST"/>
    <d v="2012-12-31T00:00:00"/>
    <x v="0"/>
    <n v="12"/>
    <x v="0"/>
    <s v="70"/>
    <s v="336"/>
    <n v="519.07000000000005"/>
    <s v="WBS DCED/2012/C/DM9/5670126"/>
    <x v="1186"/>
    <x v="1177"/>
    <s v="M9"/>
    <s v="Mandated - Public Accommodations &amp; Other"/>
    <s v="DUTH/2012/C/DM9"/>
    <s v="Utah - Public Accomodations"/>
    <s v="1139"/>
    <s v="RMP"/>
    <s v="D"/>
    <s v="UT"/>
    <s v="ORD 229715"/>
    <s v="RMP CWIP Writeoffs - Distrib UTAH"/>
    <x v="2"/>
    <x v="0"/>
    <x v="4"/>
    <s v="5980000000109"/>
    <x v="3"/>
    <n v="519.07000000000005"/>
    <x v="3"/>
  </r>
  <r>
    <s v="123843005"/>
    <s v=""/>
    <s v="ST"/>
    <d v="2012-12-31T00:00:00"/>
    <x v="0"/>
    <n v="12"/>
    <x v="0"/>
    <s v="70"/>
    <s v="336"/>
    <n v="473.04"/>
    <s v="WBS DCED/2012/C/DM9/5701741"/>
    <x v="1187"/>
    <x v="1178"/>
    <s v="M9"/>
    <s v="Mandated - Public Accommodations &amp; Other"/>
    <s v="DUTH/2012/C/DM9"/>
    <s v="Utah - Public Accomodations"/>
    <s v="1139"/>
    <s v="RMP"/>
    <s v="D"/>
    <s v="UT"/>
    <s v="ORD 229715"/>
    <s v="RMP CWIP Writeoffs - Distrib UTAH"/>
    <x v="2"/>
    <x v="0"/>
    <x v="4"/>
    <s v="5980000000109"/>
    <x v="3"/>
    <n v="473.04"/>
    <x v="3"/>
  </r>
  <r>
    <s v="123842966"/>
    <s v=""/>
    <s v="ST"/>
    <d v="2012-12-31T00:00:00"/>
    <x v="0"/>
    <n v="12"/>
    <x v="0"/>
    <s v="70"/>
    <s v="336"/>
    <n v="2115.21"/>
    <s v="WBS DCED/2012/C/DN1/5651794"/>
    <x v="1188"/>
    <x v="1179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2115.21"/>
    <x v="3"/>
  </r>
  <r>
    <s v="123833965"/>
    <s v=""/>
    <s v="ST"/>
    <d v="2012-12-31T00:00:00"/>
    <x v="0"/>
    <n v="12"/>
    <x v="0"/>
    <s v="70"/>
    <s v="336"/>
    <n v="1258.01"/>
    <s v="WBS DCED/2012/C/DN1/5652192"/>
    <x v="1189"/>
    <x v="1180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1258.01"/>
    <x v="3"/>
  </r>
  <r>
    <s v="123842990"/>
    <s v=""/>
    <s v="ST"/>
    <d v="2012-12-31T00:00:00"/>
    <x v="0"/>
    <n v="12"/>
    <x v="0"/>
    <s v="70"/>
    <s v="336"/>
    <n v="395.2"/>
    <s v="WBS DCED/2012/C/DN1/5664648"/>
    <x v="1190"/>
    <x v="1181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395.2"/>
    <x v="3"/>
  </r>
  <r>
    <s v="123857720"/>
    <s v=""/>
    <s v="ST"/>
    <d v="2012-12-31T00:00:00"/>
    <x v="0"/>
    <n v="12"/>
    <x v="0"/>
    <s v="70"/>
    <s v="336"/>
    <n v="454.19"/>
    <s v="WBS DCED/2012/C/DN1/5678712"/>
    <x v="1191"/>
    <x v="1182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454.19"/>
    <x v="3"/>
  </r>
  <r>
    <s v="123843006"/>
    <s v=""/>
    <s v="ST"/>
    <d v="2012-12-31T00:00:00"/>
    <x v="0"/>
    <n v="12"/>
    <x v="0"/>
    <s v="70"/>
    <s v="336"/>
    <n v="376.29"/>
    <s v="WBS DCED/2012/C/DN1/5718885"/>
    <x v="1192"/>
    <x v="1183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376.29"/>
    <x v="3"/>
  </r>
  <r>
    <s v="123833917"/>
    <s v=""/>
    <s v="ST"/>
    <d v="2012-12-31T00:00:00"/>
    <x v="0"/>
    <n v="12"/>
    <x v="0"/>
    <s v="70"/>
    <s v="336"/>
    <n v="827.83"/>
    <s v="WBS DCED/2012/C/DN2/5654232"/>
    <x v="1193"/>
    <x v="1184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827.83"/>
    <x v="3"/>
  </r>
  <r>
    <s v="123842987"/>
    <s v=""/>
    <s v="ST"/>
    <d v="2012-12-31T00:00:00"/>
    <x v="0"/>
    <n v="12"/>
    <x v="0"/>
    <s v="70"/>
    <s v="336"/>
    <n v="2085.9899999999998"/>
    <s v="WBS DCED/2012/C/DN2/5662517"/>
    <x v="1194"/>
    <x v="1185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2085.9899999999998"/>
    <x v="3"/>
  </r>
  <r>
    <s v="123843002"/>
    <s v=""/>
    <s v="ST"/>
    <d v="2012-12-31T00:00:00"/>
    <x v="0"/>
    <n v="12"/>
    <x v="0"/>
    <s v="70"/>
    <s v="336"/>
    <n v="1892.18"/>
    <s v="WBS DCED/2012/C/DN2/5700674"/>
    <x v="1195"/>
    <x v="1186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1892.18"/>
    <x v="3"/>
  </r>
  <r>
    <s v="123833926"/>
    <s v=""/>
    <s v="ST"/>
    <d v="2012-12-31T00:00:00"/>
    <x v="0"/>
    <n v="12"/>
    <x v="0"/>
    <s v="70"/>
    <s v="336"/>
    <n v="908.37"/>
    <s v="WBS DCED/2012/C/DN4/5682528"/>
    <x v="1196"/>
    <x v="1187"/>
    <s v="N4"/>
    <s v="N4--New Revenue/Connection - Irrigation"/>
    <s v="DUTH/2012/C/DN4"/>
    <s v="Utah - New Revenue - Irrigation"/>
    <s v="1139"/>
    <s v="RMP"/>
    <s v="D"/>
    <s v="UT"/>
    <s v="ORD 229715"/>
    <s v="RMP CWIP Writeoffs - Distrib UTAH"/>
    <x v="2"/>
    <x v="0"/>
    <x v="4"/>
    <s v="5980000000109"/>
    <x v="3"/>
    <n v="908.37"/>
    <x v="3"/>
  </r>
  <r>
    <s v="123857752"/>
    <s v=""/>
    <s v="ST"/>
    <d v="2012-12-31T00:00:00"/>
    <x v="0"/>
    <n v="12"/>
    <x v="0"/>
    <s v="70"/>
    <s v="336"/>
    <n v="2530.5"/>
    <s v="WBS DCED/2012/C/DRA/5716217"/>
    <x v="1197"/>
    <x v="1188"/>
    <s v="RA"/>
    <s v="Replace - Underground Cable"/>
    <s v="DUTH/2012/C/DRA"/>
    <s v="Utah - Replace - Underground Cable"/>
    <s v="1139"/>
    <s v="RMP"/>
    <s v="D"/>
    <s v="UT"/>
    <s v="ORD 229715"/>
    <s v="RMP CWIP Writeoffs - Distrib UTAH"/>
    <x v="2"/>
    <x v="0"/>
    <x v="4"/>
    <s v="5980000000109"/>
    <x v="3"/>
    <n v="2530.5"/>
    <x v="3"/>
  </r>
  <r>
    <s v="123834005"/>
    <s v=""/>
    <s v="ST"/>
    <d v="2012-12-31T00:00:00"/>
    <x v="0"/>
    <n v="12"/>
    <x v="0"/>
    <s v="70"/>
    <s v="336"/>
    <n v="376.29"/>
    <s v="WBS DCED/2013/C/DN2/5727671"/>
    <x v="1198"/>
    <x v="1189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376.29"/>
    <x v="3"/>
  </r>
  <r>
    <s v="123842930"/>
    <s v=""/>
    <s v="ST"/>
    <d v="2012-12-31T00:00:00"/>
    <x v="0"/>
    <n v="12"/>
    <x v="0"/>
    <s v="70"/>
    <s v="331"/>
    <n v="518.39"/>
    <s v="WBS DCOO/2011/C/DRD/5588477"/>
    <x v="1199"/>
    <x v="1190"/>
    <s v="RD"/>
    <s v="Replace - Overhead Distribution Lines - Other"/>
    <s v="DORE/2011/C/DRD"/>
    <s v="Oregon-Replace-Overhead Dist. Lines/othr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3863670"/>
    <s v=""/>
    <s v="ST"/>
    <d v="2012-12-31T00:00:00"/>
    <x v="0"/>
    <n v="12"/>
    <x v="0"/>
    <s v="70"/>
    <s v="336"/>
    <n v="7.55"/>
    <s v="WBS DCOT/2012/C/DRD/5650109"/>
    <x v="1200"/>
    <x v="1191"/>
    <s v="RD"/>
    <s v="Replace - Overhead Distribution Lines - Other"/>
    <s v="DORE/2012/C/DRD"/>
    <s v="Oregon-Replace-Overhead Dist. Lines/othr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3857368"/>
    <s v=""/>
    <s v="ST"/>
    <d v="2012-12-31T00:00:00"/>
    <x v="0"/>
    <n v="12"/>
    <x v="0"/>
    <s v="70"/>
    <s v="331"/>
    <n v="244.94"/>
    <s v="WBS DDAL/2012/C/DN1/5609552"/>
    <x v="1201"/>
    <x v="1192"/>
    <s v="N1"/>
    <s v="N1--New Revenue/Connection -  Residential"/>
    <s v="DORE/2012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857386"/>
    <s v=""/>
    <s v="ST"/>
    <d v="2012-12-31T00:00:00"/>
    <x v="0"/>
    <n v="12"/>
    <x v="0"/>
    <s v="70"/>
    <s v="336"/>
    <n v="502.98"/>
    <s v="WBS DDAL/2012/C/DN1/5666127"/>
    <x v="1202"/>
    <x v="1193"/>
    <s v="N1"/>
    <s v="N1--New Revenue/Connection -  Residential"/>
    <s v="DORE/2012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857389"/>
    <s v=""/>
    <s v="ST"/>
    <d v="2012-12-31T00:00:00"/>
    <x v="0"/>
    <n v="12"/>
    <x v="0"/>
    <s v="70"/>
    <s v="336"/>
    <n v="683.84"/>
    <s v="WBS DDAL/2012/C/DN1/5675359"/>
    <x v="1203"/>
    <x v="1194"/>
    <s v="N1"/>
    <s v="N1--New Revenue/Connection -  Residential"/>
    <s v="DORE/2012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857371"/>
    <s v=""/>
    <s v="ST"/>
    <d v="2012-12-31T00:00:00"/>
    <x v="0"/>
    <n v="12"/>
    <x v="0"/>
    <s v="70"/>
    <s v="336"/>
    <n v="126.88"/>
    <s v="WBS DDAL/2012/C/DN2/5634745"/>
    <x v="1204"/>
    <x v="1195"/>
    <s v="N2"/>
    <s v="N2--New Revenue/Connection - Commercial"/>
    <s v="DORE/2012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857374"/>
    <s v=""/>
    <s v="ST"/>
    <d v="2012-12-31T00:00:00"/>
    <x v="0"/>
    <n v="12"/>
    <x v="0"/>
    <s v="70"/>
    <s v="336"/>
    <n v="1014.16"/>
    <s v="WBS DDAL/2012/C/DN2/5647318"/>
    <x v="1205"/>
    <x v="1196"/>
    <s v="N2"/>
    <s v="N2--New Revenue/Connection - Commercial"/>
    <s v="DORE/2012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3842981"/>
    <s v=""/>
    <s v="ST"/>
    <d v="2012-12-31T00:00:00"/>
    <x v="0"/>
    <n v="12"/>
    <x v="0"/>
    <s v="70"/>
    <s v="336"/>
    <n v="130.04"/>
    <s v="WBS DDOU/2012/C/DN1/5661770"/>
    <x v="1206"/>
    <x v="1197"/>
    <s v="N1"/>
    <s v="N1--New Revenue/Connection -  Residential"/>
    <s v="DWYO/2012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833944"/>
    <s v=""/>
    <s v="ST"/>
    <d v="2012-12-31T00:00:00"/>
    <x v="0"/>
    <n v="12"/>
    <x v="0"/>
    <s v="70"/>
    <s v="336"/>
    <n v="245.28"/>
    <s v="WBS DDOU/2012/C/DN1/5684379"/>
    <x v="1207"/>
    <x v="1198"/>
    <s v="N1"/>
    <s v="N1--New Revenue/Connection -  Residential"/>
    <s v="DWYO/2012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833920"/>
    <s v=""/>
    <s v="ST"/>
    <d v="2012-12-31T00:00:00"/>
    <x v="0"/>
    <n v="12"/>
    <x v="0"/>
    <s v="70"/>
    <s v="336"/>
    <n v="490.56"/>
    <s v="WBS DDOU/2012/C/DN2/5657754"/>
    <x v="1208"/>
    <x v="1199"/>
    <s v="N2"/>
    <s v="N2--New Revenue/Connection - Commercial"/>
    <s v="DWYO/2012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833935"/>
    <s v=""/>
    <s v="ST"/>
    <d v="2012-12-31T00:00:00"/>
    <x v="0"/>
    <n v="12"/>
    <x v="0"/>
    <s v="70"/>
    <s v="336"/>
    <n v="390.13"/>
    <s v="WBS DDOU/2012/C/DN3/5662155"/>
    <x v="1209"/>
    <x v="1200"/>
    <s v="N3"/>
    <s v="N3--New Revenue/Connection - Industrial"/>
    <s v="DWYO/2012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833938"/>
    <s v=""/>
    <s v="ST"/>
    <d v="2012-12-31T00:00:00"/>
    <x v="0"/>
    <n v="12"/>
    <x v="0"/>
    <s v="70"/>
    <s v="336"/>
    <n v="371.26"/>
    <s v="WBS DDOU/2012/C/DN3/5664143"/>
    <x v="1210"/>
    <x v="1201"/>
    <s v="N3"/>
    <s v="N3--New Revenue/Connection - Industrial"/>
    <s v="DWYO/2012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833956"/>
    <s v=""/>
    <s v="ST"/>
    <d v="2012-12-31T00:00:00"/>
    <x v="0"/>
    <n v="12"/>
    <x v="0"/>
    <s v="70"/>
    <s v="336"/>
    <n v="232.03"/>
    <s v="WBS DDOU/2013/C/DM9/5725651"/>
    <x v="1211"/>
    <x v="1202"/>
    <s v="M9"/>
    <s v="Mandated - Public Accommodations &amp; Other"/>
    <s v="DWYO/2013/C/DM9"/>
    <s v="Wyoming - Public Accomodations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3842945"/>
    <s v=""/>
    <s v="ST"/>
    <d v="2012-12-31T00:00:00"/>
    <x v="0"/>
    <n v="12"/>
    <x v="0"/>
    <s v="70"/>
    <s v="336"/>
    <n v="260.42"/>
    <s v="WBS DENT/2012/C/DN2/5624636"/>
    <x v="1212"/>
    <x v="1203"/>
    <s v="N2"/>
    <s v="N2--New Revenue/Connection - Commercial"/>
    <s v="DORE/2012/C/DN2"/>
    <s v="Oregon - New Revenue - Commercial"/>
    <s v="1123"/>
    <s v="PP"/>
    <s v="D"/>
    <s v="OR"/>
    <s v="ORD 229718"/>
    <s v="PP CWIP Writeoffs - Distrib OREGON"/>
    <x v="1"/>
    <x v="0"/>
    <x v="2"/>
    <s v="5980000000108"/>
    <x v="1"/>
    <n v="0"/>
    <x v="1"/>
  </r>
  <r>
    <s v="123845151"/>
    <s v=""/>
    <s v="ST"/>
    <d v="2012-12-31T00:00:00"/>
    <x v="0"/>
    <n v="12"/>
    <x v="0"/>
    <s v="70"/>
    <s v="336"/>
    <n v="928.15"/>
    <s v="WBS DEVA/2012/C/DN2/5703621"/>
    <x v="1213"/>
    <x v="1204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845161"/>
    <s v=""/>
    <s v="ST"/>
    <d v="2012-12-31T00:00:00"/>
    <x v="0"/>
    <n v="12"/>
    <x v="0"/>
    <s v="70"/>
    <s v="336"/>
    <n v="174.03"/>
    <s v="WBS DEVA/2012/C/DN2/5722116"/>
    <x v="1214"/>
    <x v="1205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845157"/>
    <s v=""/>
    <s v="ST"/>
    <d v="2012-12-31T00:00:00"/>
    <x v="0"/>
    <n v="12"/>
    <x v="0"/>
    <s v="70"/>
    <s v="336"/>
    <n v="116.02"/>
    <s v="WBS DEVA/2013/C/DN2/5720004"/>
    <x v="1215"/>
    <x v="1206"/>
    <s v="N2"/>
    <s v="N2--New Revenue/Connection - Commercial"/>
    <s v="DWYO/2013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3843009"/>
    <s v=""/>
    <s v="ST"/>
    <d v="2012-12-31T00:00:00"/>
    <x v="0"/>
    <n v="12"/>
    <x v="0"/>
    <s v="70"/>
    <s v="336"/>
    <n v="424.62"/>
    <s v="WBS DHOO/2012/C/DRC/5732311"/>
    <x v="1216"/>
    <x v="1207"/>
    <s v="RC"/>
    <s v="Replace - Overhead Distribution Lines - Poles"/>
    <s v="DORE/2012/C/DRC"/>
    <s v="Oregon - Replace OH Dist Lines - Poles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3854123"/>
    <s v=""/>
    <s v="ST"/>
    <d v="2012-12-31T00:00:00"/>
    <x v="0"/>
    <n v="12"/>
    <x v="0"/>
    <s v="70"/>
    <s v="331"/>
    <n v="785.85"/>
    <s v="WBS DJOR/2011/C/DN6/5535358"/>
    <x v="1217"/>
    <x v="1208"/>
    <s v="N6"/>
    <s v="New Revenue/Connection - Street Light &amp; Other"/>
    <s v="DUTH/2011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785.85"/>
    <x v="3"/>
  </r>
  <r>
    <s v="123859554"/>
    <s v=""/>
    <s v="ST"/>
    <d v="2012-12-31T00:00:00"/>
    <x v="0"/>
    <n v="12"/>
    <x v="0"/>
    <s v="70"/>
    <s v="331"/>
    <n v="939.31"/>
    <s v="WBS DJOR/2011/C/DN6/5604879"/>
    <x v="1218"/>
    <x v="1209"/>
    <s v="N6"/>
    <s v="New Revenue/Connection - Street Light &amp; Other"/>
    <s v="DUTH/2011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939.31"/>
    <x v="3"/>
  </r>
  <r>
    <s v="123859554"/>
    <s v=""/>
    <s v="ST"/>
    <d v="2012-12-31T00:00:00"/>
    <x v="0"/>
    <n v="12"/>
    <x v="0"/>
    <s v="70"/>
    <s v="336"/>
    <n v="181.41"/>
    <s v="WBS DJOR/2011/C/DN6/5604879"/>
    <x v="1218"/>
    <x v="1209"/>
    <s v="N6"/>
    <s v="New Revenue/Connection - Street Light &amp; Other"/>
    <s v="DUTH/2011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181.41"/>
    <x v="3"/>
  </r>
  <r>
    <s v="123845133"/>
    <s v=""/>
    <s v="ST"/>
    <d v="2012-12-31T00:00:00"/>
    <x v="0"/>
    <n v="12"/>
    <x v="0"/>
    <s v="70"/>
    <s v="336"/>
    <n v="4144.2299999999996"/>
    <s v="WBS DJOR/2012/C/DM9/5635569"/>
    <x v="1219"/>
    <x v="1210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4144.2299999999996"/>
    <x v="3"/>
  </r>
  <r>
    <s v="123833836"/>
    <s v=""/>
    <s v="ST"/>
    <d v="2012-12-31T00:00:00"/>
    <x v="0"/>
    <n v="12"/>
    <x v="0"/>
    <s v="70"/>
    <s v="336"/>
    <n v="3385.52"/>
    <s v="WBS DJOR/2012/C/DM9/5646011"/>
    <x v="1220"/>
    <x v="1211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3385.52"/>
    <x v="3"/>
  </r>
  <r>
    <s v="123854133"/>
    <s v=""/>
    <s v="ST"/>
    <d v="2012-12-31T00:00:00"/>
    <x v="0"/>
    <n v="12"/>
    <x v="0"/>
    <s v="70"/>
    <s v="336"/>
    <n v="3665.38"/>
    <s v="WBS DJOR/2012/C/DM9/5694770"/>
    <x v="1221"/>
    <x v="1212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3665.38"/>
    <x v="3"/>
  </r>
  <r>
    <s v="123857742"/>
    <s v=""/>
    <s v="ST"/>
    <d v="2012-12-31T00:00:00"/>
    <x v="0"/>
    <n v="12"/>
    <x v="0"/>
    <s v="70"/>
    <s v="336"/>
    <n v="1006.18"/>
    <s v="WBS DJOR/2012/C/DN1/5655425"/>
    <x v="1222"/>
    <x v="1213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006.18"/>
    <x v="3"/>
  </r>
  <r>
    <s v="123845139"/>
    <s v=""/>
    <s v="ST"/>
    <d v="2012-12-31T00:00:00"/>
    <x v="0"/>
    <n v="12"/>
    <x v="0"/>
    <s v="70"/>
    <s v="336"/>
    <n v="1036.0999999999999"/>
    <s v="WBS DJOR/2012/C/DN1/5666198"/>
    <x v="1223"/>
    <x v="1214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036.0999999999999"/>
    <x v="3"/>
  </r>
  <r>
    <s v="123833815"/>
    <s v=""/>
    <s v="ST"/>
    <d v="2012-12-31T00:00:00"/>
    <x v="0"/>
    <n v="12"/>
    <x v="0"/>
    <s v="70"/>
    <s v="336"/>
    <n v="978.76"/>
    <s v="WBS DJOR/2012/C/DN2/5643693"/>
    <x v="1224"/>
    <x v="1215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78.76"/>
    <x v="3"/>
  </r>
  <r>
    <s v="123833818"/>
    <s v=""/>
    <s v="ST"/>
    <d v="2012-12-31T00:00:00"/>
    <x v="0"/>
    <n v="12"/>
    <x v="0"/>
    <s v="70"/>
    <s v="336"/>
    <n v="978.47"/>
    <s v="WBS DJOR/2012/C/DN2/5643709"/>
    <x v="1225"/>
    <x v="1216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78.47"/>
    <x v="3"/>
  </r>
  <r>
    <s v="123833821"/>
    <s v=""/>
    <s v="ST"/>
    <d v="2012-12-31T00:00:00"/>
    <x v="0"/>
    <n v="12"/>
    <x v="0"/>
    <s v="70"/>
    <s v="336"/>
    <n v="1043.72"/>
    <s v="WBS DJOR/2012/C/DN2/5643715"/>
    <x v="1226"/>
    <x v="1216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043.72"/>
    <x v="3"/>
  </r>
  <r>
    <s v="123833824"/>
    <s v=""/>
    <s v="ST"/>
    <d v="2012-12-31T00:00:00"/>
    <x v="0"/>
    <n v="12"/>
    <x v="0"/>
    <s v="70"/>
    <s v="336"/>
    <n v="1043.72"/>
    <s v="WBS DJOR/2012/C/DN2/5643719"/>
    <x v="1227"/>
    <x v="121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043.72"/>
    <x v="3"/>
  </r>
  <r>
    <s v="123833827"/>
    <s v=""/>
    <s v="ST"/>
    <d v="2012-12-31T00:00:00"/>
    <x v="0"/>
    <n v="12"/>
    <x v="0"/>
    <s v="70"/>
    <s v="336"/>
    <n v="978.47"/>
    <s v="WBS DJOR/2012/C/DN2/5643722"/>
    <x v="1228"/>
    <x v="121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78.47"/>
    <x v="3"/>
  </r>
  <r>
    <s v="123833830"/>
    <s v=""/>
    <s v="ST"/>
    <d v="2012-12-31T00:00:00"/>
    <x v="0"/>
    <n v="12"/>
    <x v="0"/>
    <s v="70"/>
    <s v="336"/>
    <n v="911.48"/>
    <s v="WBS DJOR/2012/C/DN2/5643725"/>
    <x v="1229"/>
    <x v="121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11.48"/>
    <x v="3"/>
  </r>
  <r>
    <s v="123833833"/>
    <s v=""/>
    <s v="ST"/>
    <d v="2012-12-31T00:00:00"/>
    <x v="0"/>
    <n v="12"/>
    <x v="0"/>
    <s v="70"/>
    <s v="336"/>
    <n v="911.48"/>
    <s v="WBS DJOR/2012/C/DN2/5643727"/>
    <x v="1230"/>
    <x v="121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11.48"/>
    <x v="3"/>
  </r>
  <r>
    <s v="123833923"/>
    <s v=""/>
    <s v="ST"/>
    <d v="2012-12-31T00:00:00"/>
    <x v="0"/>
    <n v="12"/>
    <x v="0"/>
    <s v="70"/>
    <s v="336"/>
    <n v="1110.8800000000001"/>
    <s v="WBS DJOR/2012/C/DN2/5665788"/>
    <x v="1231"/>
    <x v="1218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110.8800000000001"/>
    <x v="3"/>
  </r>
  <r>
    <s v="123845148"/>
    <s v=""/>
    <s v="ST"/>
    <d v="2012-12-31T00:00:00"/>
    <x v="0"/>
    <n v="12"/>
    <x v="0"/>
    <s v="70"/>
    <s v="336"/>
    <n v="2304.16"/>
    <s v="WBS DJOR/2012/C/DN2/5700696"/>
    <x v="1232"/>
    <x v="1219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2304.16"/>
    <x v="3"/>
  </r>
  <r>
    <s v="123833998"/>
    <s v=""/>
    <s v="ST"/>
    <d v="2012-12-31T00:00:00"/>
    <x v="0"/>
    <n v="12"/>
    <x v="0"/>
    <s v="70"/>
    <s v="336"/>
    <n v="1890.94"/>
    <s v="WBS DJOR/2012/C/DRA/5677455"/>
    <x v="1233"/>
    <x v="1220"/>
    <s v="RA"/>
    <s v="Replace - Underground Cable"/>
    <s v="DUTH/2012/C/DRA"/>
    <s v="Utah - Replace - Underground Cable"/>
    <s v="1141"/>
    <s v="RMP"/>
    <s v="D"/>
    <s v="UT"/>
    <s v="ORD 229715"/>
    <s v="RMP CWIP Writeoffs - Distrib UTAH"/>
    <x v="2"/>
    <x v="0"/>
    <x v="4"/>
    <s v="5980000000109"/>
    <x v="3"/>
    <n v="1890.94"/>
    <x v="3"/>
  </r>
  <r>
    <s v="123842948"/>
    <s v=""/>
    <s v="ST"/>
    <d v="2012-12-31T00:00:00"/>
    <x v="0"/>
    <n v="12"/>
    <x v="0"/>
    <s v="70"/>
    <s v="336"/>
    <n v="3779.31"/>
    <s v="WBS DJOR/2012/C/DRC/5626367"/>
    <x v="1234"/>
    <x v="1221"/>
    <s v="RC"/>
    <s v="Replace - Overhead Distribution Lines - Poles"/>
    <s v="DUTH/2012/C/DRC"/>
    <s v="Utah - Replace OH Dist Lines - Poles"/>
    <s v="1141"/>
    <s v="RMP"/>
    <s v="D"/>
    <s v="UT"/>
    <s v="ORD 229715"/>
    <s v="RMP CWIP Writeoffs - Distrib UTAH"/>
    <x v="2"/>
    <x v="0"/>
    <x v="4"/>
    <s v="5980000000109"/>
    <x v="3"/>
    <n v="3779.31"/>
    <x v="3"/>
  </r>
  <r>
    <s v="123833850"/>
    <s v=""/>
    <s v="ST"/>
    <d v="2012-12-31T00:00:00"/>
    <x v="0"/>
    <n v="12"/>
    <x v="0"/>
    <s v="70"/>
    <s v="336"/>
    <n v="266.33999999999997"/>
    <s v="WBS DJOR/2012/C/DRD/5723408"/>
    <x v="1235"/>
    <x v="1222"/>
    <s v="RD"/>
    <s v="Replace - Overhead Distribution Lines - Other"/>
    <s v="DUTH/2012/C/DRD"/>
    <s v="Utah-Replace-Overhead Dist. Lines/othr"/>
    <s v="1141"/>
    <s v="RMP"/>
    <s v="D"/>
    <s v="UT"/>
    <s v="ORD 229715"/>
    <s v="RMP CWIP Writeoffs - Distrib UTAH"/>
    <x v="2"/>
    <x v="0"/>
    <x v="4"/>
    <s v="5980000000109"/>
    <x v="3"/>
    <n v="266.33999999999997"/>
    <x v="3"/>
  </r>
  <r>
    <s v="123815682"/>
    <s v=""/>
    <s v="ST"/>
    <d v="2012-11-30T00:00:00"/>
    <x v="0"/>
    <n v="12"/>
    <x v="0"/>
    <s v="75"/>
    <s v="336"/>
    <n v="-87.78"/>
    <s v="WBS DJOR/2012/C/DRI/5711037"/>
    <x v="1001"/>
    <x v="995"/>
    <s v="RI"/>
    <s v="Replace - Storm and Casualty"/>
    <s v="DUTH/2012/C/DRI"/>
    <s v="Utah-Replace-Storm and Casualty"/>
    <s v="1141"/>
    <s v="RMP"/>
    <s v="D"/>
    <s v="UT"/>
    <s v="ORD 229715"/>
    <s v="RMP CWIP Writeoffs - Distrib UTAH"/>
    <x v="2"/>
    <x v="0"/>
    <x v="4"/>
    <s v="5980000000109"/>
    <x v="3"/>
    <n v="-87.78"/>
    <x v="3"/>
  </r>
  <r>
    <s v="123845080"/>
    <s v=""/>
    <s v="ST"/>
    <d v="2012-12-31T00:00:00"/>
    <x v="0"/>
    <n v="12"/>
    <x v="0"/>
    <s v="70"/>
    <s v="336"/>
    <n v="570.66"/>
    <s v="WBS DKFC/2012/C/DN2/5646970"/>
    <x v="1236"/>
    <x v="1223"/>
    <s v="N2"/>
    <s v="N2--New Revenue/Connection - Commercial"/>
    <s v="DCAL/2012/C/DN2"/>
    <s v="California - New Revenue - Commercial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3845083"/>
    <s v=""/>
    <s v="ST"/>
    <d v="2012-12-31T00:00:00"/>
    <x v="0"/>
    <n v="12"/>
    <x v="0"/>
    <s v="70"/>
    <s v="336"/>
    <n v="380.22"/>
    <s v="WBS DKFC/2012/C/DN2/5647163"/>
    <x v="1237"/>
    <x v="1224"/>
    <s v="N2"/>
    <s v="N2--New Revenue/Connection - Commercial"/>
    <s v="DCAL/2012/C/DN2"/>
    <s v="California - New Revenue - Commercial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3845086"/>
    <s v=""/>
    <s v="ST"/>
    <d v="2012-12-31T00:00:00"/>
    <x v="0"/>
    <n v="12"/>
    <x v="0"/>
    <s v="70"/>
    <s v="336"/>
    <n v="189.9"/>
    <s v="WBS DKFC/2012/C/DN2/5647279"/>
    <x v="1238"/>
    <x v="1225"/>
    <s v="N2"/>
    <s v="N2--New Revenue/Connection - Commercial"/>
    <s v="DCAL/2012/C/DN2"/>
    <s v="California - New Revenue - Commercial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3845089"/>
    <s v=""/>
    <s v="ST"/>
    <d v="2012-12-31T00:00:00"/>
    <x v="0"/>
    <n v="12"/>
    <x v="0"/>
    <s v="70"/>
    <s v="336"/>
    <n v="317.2"/>
    <s v="WBS DKFC/2012/C/DN2/5647289"/>
    <x v="1239"/>
    <x v="1226"/>
    <s v="N2"/>
    <s v="N2--New Revenue/Connection - Commercial"/>
    <s v="DCAL/2012/C/DN2"/>
    <s v="California - New Revenue - Commercial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3845111"/>
    <s v=""/>
    <s v="ST"/>
    <d v="2012-12-31T00:00:00"/>
    <x v="0"/>
    <n v="12"/>
    <x v="0"/>
    <s v="70"/>
    <s v="336"/>
    <n v="379.78"/>
    <s v="WBS DKLA/2012/C/DN1/5664430"/>
    <x v="1240"/>
    <x v="1227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3833968"/>
    <s v=""/>
    <s v="ST"/>
    <d v="2012-12-31T00:00:00"/>
    <x v="0"/>
    <n v="12"/>
    <x v="0"/>
    <s v="70"/>
    <s v="336"/>
    <n v="858.47"/>
    <s v="WBS DLAR/2012/C/DN2/5665545"/>
    <x v="1241"/>
    <x v="1228"/>
    <s v="N2"/>
    <s v="N2--New Revenue/Connection - Commercial"/>
    <s v="DWYO/2012/C/DN2"/>
    <s v="Wyoming - New Revenue - Commerc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3857745"/>
    <s v=""/>
    <s v="ST"/>
    <d v="2012-12-31T00:00:00"/>
    <x v="0"/>
    <n v="12"/>
    <x v="0"/>
    <s v="70"/>
    <s v="336"/>
    <n v="1091.5999999999999"/>
    <s v="WBS DLAR/2012/C/DRA/5660281"/>
    <x v="1242"/>
    <x v="1229"/>
    <s v="RA"/>
    <s v="Replace - Underground Cable"/>
    <s v="DWYO/2012/C/DRA"/>
    <s v="Wyoming - Replace - Underground Cable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3854138"/>
    <s v=""/>
    <s v="ST"/>
    <d v="2012-12-31T00:00:00"/>
    <x v="0"/>
    <n v="12"/>
    <x v="0"/>
    <s v="70"/>
    <s v="331"/>
    <n v="897.24"/>
    <s v="WBS DLAY/2011/C/001/5580423"/>
    <x v="1243"/>
    <x v="1230"/>
    <s v="N6"/>
    <s v="New Revenue/Connection - Street Light &amp; Other"/>
    <s v="DLAY/2011/C/001"/>
    <s v="City of Layton: Street Light Sale"/>
    <s v="1176"/>
    <s v="RMP"/>
    <s v="D"/>
    <s v="UT"/>
    <s v="ORD 229715"/>
    <s v="RMP CWIP Writeoffs - Distrib UTAH"/>
    <x v="2"/>
    <x v="0"/>
    <x v="4"/>
    <s v="5980000000109"/>
    <x v="3"/>
    <n v="897.24"/>
    <x v="3"/>
  </r>
  <r>
    <s v="123833989"/>
    <s v=""/>
    <s v="ST"/>
    <d v="2012-12-31T00:00:00"/>
    <x v="0"/>
    <n v="12"/>
    <x v="0"/>
    <s v="70"/>
    <s v="336"/>
    <n v="726.34"/>
    <s v="WBS DLAY/2012/C/DM6/5635502"/>
    <x v="1244"/>
    <x v="1231"/>
    <s v="M6"/>
    <s v="Mandated - Joint Use"/>
    <s v="DUTH/2012/C/DM6"/>
    <s v="Utah - Mandated - Joint Use"/>
    <s v="1176"/>
    <s v="RMP"/>
    <s v="D"/>
    <s v="UT"/>
    <s v="ORD 229715"/>
    <s v="RMP CWIP Writeoffs - Distrib UTAH"/>
    <x v="2"/>
    <x v="0"/>
    <x v="4"/>
    <s v="5980000000109"/>
    <x v="3"/>
    <n v="726.34"/>
    <x v="3"/>
  </r>
  <r>
    <s v="123833992"/>
    <s v=""/>
    <s v="ST"/>
    <d v="2012-12-31T00:00:00"/>
    <x v="0"/>
    <n v="12"/>
    <x v="0"/>
    <s v="70"/>
    <s v="336"/>
    <n v="607.09"/>
    <s v="WBS DLAY/2012/C/DM6/5635503"/>
    <x v="1245"/>
    <x v="1232"/>
    <s v="M6"/>
    <s v="Mandated - Joint Use"/>
    <s v="DUTH/2012/C/DM6"/>
    <s v="Utah - Mandated - Joint Use"/>
    <s v="1176"/>
    <s v="RMP"/>
    <s v="D"/>
    <s v="UT"/>
    <s v="ORD 229715"/>
    <s v="RMP CWIP Writeoffs - Distrib UTAH"/>
    <x v="2"/>
    <x v="0"/>
    <x v="4"/>
    <s v="5980000000109"/>
    <x v="3"/>
    <n v="607.09"/>
    <x v="3"/>
  </r>
  <r>
    <s v="123845015"/>
    <s v=""/>
    <s v="ST"/>
    <d v="2012-12-31T00:00:00"/>
    <x v="0"/>
    <n v="12"/>
    <x v="0"/>
    <s v="70"/>
    <s v="331"/>
    <n v="812.27"/>
    <s v="WBS DLIN/2011/C/DM7/5603091"/>
    <x v="1246"/>
    <x v="1233"/>
    <s v="M7"/>
    <s v="Mandated - Code Compliance"/>
    <s v="DORE/2011/C/DM7"/>
    <s v="Oregon - Mandated - Code Compliance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45015"/>
    <s v=""/>
    <s v="ST"/>
    <d v="2012-12-31T00:00:00"/>
    <x v="0"/>
    <n v="12"/>
    <x v="0"/>
    <s v="70"/>
    <s v="336"/>
    <n v="118.36"/>
    <s v="WBS DLIN/2011/C/DM7/5603091"/>
    <x v="1246"/>
    <x v="1233"/>
    <s v="M7"/>
    <s v="Mandated - Code Compliance"/>
    <s v="DORE/2011/C/DM7"/>
    <s v="Oregon - Mandated - Code Compliance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42933"/>
    <s v=""/>
    <s v="ST"/>
    <d v="2012-12-31T00:00:00"/>
    <x v="0"/>
    <n v="12"/>
    <x v="0"/>
    <s v="70"/>
    <s v="331"/>
    <n v="700.84"/>
    <s v="WBS DLIN/2011/C/DN2/5599182"/>
    <x v="1247"/>
    <x v="1234"/>
    <s v="N2"/>
    <s v="N2--New Revenue/Connection - Commercial"/>
    <s v="DORE/2011/C/DN2"/>
    <s v="Oregon - New Revenue - Commerc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42933"/>
    <s v=""/>
    <s v="ST"/>
    <d v="2012-12-31T00:00:00"/>
    <x v="0"/>
    <n v="12"/>
    <x v="0"/>
    <s v="70"/>
    <s v="336"/>
    <n v="308.31"/>
    <s v="WBS DLIN/2011/C/DN2/5599182"/>
    <x v="1247"/>
    <x v="1234"/>
    <s v="N2"/>
    <s v="N2--New Revenue/Connection - Commercial"/>
    <s v="DORE/2011/C/DN2"/>
    <s v="Oregon - New Revenue - Commerc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42936"/>
    <s v=""/>
    <s v="ST"/>
    <d v="2012-12-31T00:00:00"/>
    <x v="0"/>
    <n v="12"/>
    <x v="0"/>
    <s v="70"/>
    <s v="331"/>
    <n v="670.57"/>
    <s v="WBS DLIN/2011/C/DN2/5599185"/>
    <x v="1248"/>
    <x v="1235"/>
    <s v="N2"/>
    <s v="N2--New Revenue/Connection - Commercial"/>
    <s v="DORE/2011/C/DN2"/>
    <s v="Oregon - New Revenue - Commerc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42936"/>
    <s v=""/>
    <s v="ST"/>
    <d v="2012-12-31T00:00:00"/>
    <x v="0"/>
    <n v="12"/>
    <x v="0"/>
    <s v="70"/>
    <s v="336"/>
    <n v="118.55"/>
    <s v="WBS DLIN/2011/C/DN2/5599185"/>
    <x v="1248"/>
    <x v="1235"/>
    <s v="N2"/>
    <s v="N2--New Revenue/Connection - Commercial"/>
    <s v="DORE/2011/C/DN2"/>
    <s v="Oregon - New Revenue - Commerc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57405"/>
    <s v=""/>
    <s v="ST"/>
    <d v="2012-12-31T00:00:00"/>
    <x v="0"/>
    <n v="12"/>
    <x v="0"/>
    <s v="70"/>
    <s v="331"/>
    <n v="3115.55"/>
    <s v="WBS DLIN/2011/C/DRC/5567601"/>
    <x v="1249"/>
    <x v="1236"/>
    <s v="RC"/>
    <s v="Replace - Overhead Distribution Lines - Poles"/>
    <s v="DORE/2011/C/DRC"/>
    <s v="Oregon - Replace OH Dist Lines - Poles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57405"/>
    <s v=""/>
    <s v="ST"/>
    <d v="2012-12-31T00:00:00"/>
    <x v="0"/>
    <n v="12"/>
    <x v="0"/>
    <s v="70"/>
    <s v="336"/>
    <n v="4247.34"/>
    <s v="WBS DLIN/2011/C/DRC/5567601"/>
    <x v="1249"/>
    <x v="1236"/>
    <s v="RC"/>
    <s v="Replace - Overhead Distribution Lines - Poles"/>
    <s v="DORE/2011/C/DRC"/>
    <s v="Oregon - Replace OH Dist Lines - Poles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57408"/>
    <s v=""/>
    <s v="ST"/>
    <d v="2012-12-31T00:00:00"/>
    <x v="0"/>
    <n v="12"/>
    <x v="0"/>
    <s v="70"/>
    <s v="331"/>
    <n v="740.16"/>
    <s v="WBS DLIN/2011/C/DRK/5598900"/>
    <x v="1250"/>
    <x v="1237"/>
    <s v="RK"/>
    <s v="Asset Removal"/>
    <s v="DORE/2011/C/DRK"/>
    <s v="Oregon - Distribution Asset Remov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57408"/>
    <s v=""/>
    <s v="ST"/>
    <d v="2012-12-31T00:00:00"/>
    <x v="0"/>
    <n v="12"/>
    <x v="0"/>
    <s v="70"/>
    <s v="336"/>
    <n v="395.04"/>
    <s v="WBS DLIN/2011/C/DRK/5598900"/>
    <x v="1250"/>
    <x v="1237"/>
    <s v="RK"/>
    <s v="Asset Removal"/>
    <s v="DORE/2011/C/DRK"/>
    <s v="Oregon - Distribution Asset Remov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45018"/>
    <s v=""/>
    <s v="ST"/>
    <d v="2012-12-31T00:00:00"/>
    <x v="0"/>
    <n v="12"/>
    <x v="0"/>
    <s v="70"/>
    <s v="336"/>
    <n v="475.79"/>
    <s v="WBS DLIN/2012/C/DM9/5631384"/>
    <x v="1251"/>
    <x v="1238"/>
    <s v="M9"/>
    <s v="Mandated - Public Accommodations &amp; Other"/>
    <s v="DORE/2012/C/DM9"/>
    <s v="Oregon - Public Accomodations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57395"/>
    <s v=""/>
    <s v="ST"/>
    <d v="2012-12-31T00:00:00"/>
    <x v="0"/>
    <n v="12"/>
    <x v="0"/>
    <s v="70"/>
    <s v="336"/>
    <n v="696.54"/>
    <s v="WBS DLIN/2012/C/DM9/5707348"/>
    <x v="1252"/>
    <x v="1239"/>
    <s v="M9"/>
    <s v="Mandated - Public Accommodations &amp; Other"/>
    <s v="DORE/2012/C/DM9"/>
    <s v="Oregon - Public Accomodations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57717"/>
    <s v=""/>
    <s v="ST"/>
    <d v="2012-12-31T00:00:00"/>
    <x v="0"/>
    <n v="12"/>
    <x v="0"/>
    <s v="70"/>
    <s v="336"/>
    <n v="347.58"/>
    <s v="WBS DLIN/2012/C/DN3/5667086"/>
    <x v="1253"/>
    <x v="1240"/>
    <s v="N3"/>
    <s v="N3--New Revenue/Connection - Industrial"/>
    <s v="DORE/2012/C/DN3"/>
    <s v="Oregon - New Revenue - Industr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3845051"/>
    <s v=""/>
    <s v="ST"/>
    <d v="2012-12-31T00:00:00"/>
    <x v="0"/>
    <n v="12"/>
    <x v="0"/>
    <s v="70"/>
    <s v="336"/>
    <n v="217.56"/>
    <s v="WBS DLKT/2012/C/DN2/5722616"/>
    <x v="1254"/>
    <x v="1241"/>
    <s v="N2"/>
    <s v="N2--New Revenue/Connection - Commercial"/>
    <s v="DUTH/2012/C/DN2"/>
    <s v="Utah - New Revenue - Commercial"/>
    <s v="1137"/>
    <s v="RMP"/>
    <s v="D"/>
    <s v="UT"/>
    <s v="ORD 229715"/>
    <s v="RMP CWIP Writeoffs - Distrib UTAH"/>
    <x v="2"/>
    <x v="0"/>
    <x v="4"/>
    <s v="5980000000109"/>
    <x v="3"/>
    <n v="217.56"/>
    <x v="3"/>
  </r>
  <r>
    <s v="123833898"/>
    <s v=""/>
    <s v="ST"/>
    <d v="2012-12-31T00:00:00"/>
    <x v="0"/>
    <n v="12"/>
    <x v="0"/>
    <s v="70"/>
    <s v="336"/>
    <n v="2050.88"/>
    <s v="WBS DMAD/2012/C/DN1/5671081"/>
    <x v="1255"/>
    <x v="1242"/>
    <s v="N1"/>
    <s v="N1--New Revenue/Connection -  Residential"/>
    <s v="DORE/2012/C/DN1"/>
    <s v="Oregon - New Revenue - Residential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3845127"/>
    <s v=""/>
    <s v="ST"/>
    <d v="2012-12-31T00:00:00"/>
    <x v="0"/>
    <n v="12"/>
    <x v="0"/>
    <s v="70"/>
    <s v="336"/>
    <n v="849.24"/>
    <s v="WBS DMAD/2013/C/DM6/5725935"/>
    <x v="1256"/>
    <x v="1243"/>
    <s v="M6"/>
    <s v="Mandated - Joint Use"/>
    <s v="DORE/2013/C/DM6"/>
    <s v="Oregon - Mandated - Joint Use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3845062"/>
    <s v=""/>
    <s v="ST"/>
    <d v="2012-12-31T00:00:00"/>
    <x v="0"/>
    <n v="12"/>
    <x v="0"/>
    <s v="70"/>
    <s v="331"/>
    <n v="573.94000000000005"/>
    <s v="WBS DMED/2011/C/DM1/5603963"/>
    <x v="1257"/>
    <x v="1244"/>
    <s v="M1"/>
    <s v="Mandated - Road Relocations"/>
    <s v="DORE/2011/C/DM1"/>
    <s v="Oregon - Mandated Highway Reloc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845062"/>
    <s v=""/>
    <s v="ST"/>
    <d v="2012-12-31T00:00:00"/>
    <x v="0"/>
    <n v="12"/>
    <x v="0"/>
    <s v="70"/>
    <s v="336"/>
    <n v="378.21"/>
    <s v="WBS DMED/2011/C/DM1/5603963"/>
    <x v="1257"/>
    <x v="1244"/>
    <s v="M1"/>
    <s v="Mandated - Road Relocations"/>
    <s v="DORE/2011/C/DM1"/>
    <s v="Oregon - Mandated Highway Reloc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845054"/>
    <s v=""/>
    <s v="ST"/>
    <d v="2012-12-31T00:00:00"/>
    <x v="0"/>
    <n v="12"/>
    <x v="0"/>
    <s v="70"/>
    <s v="331"/>
    <n v="1749.56"/>
    <s v="WBS DMED/2011/C/DM7/5569137"/>
    <x v="1258"/>
    <x v="1245"/>
    <s v="M7"/>
    <s v="Mandated - Code Compliance"/>
    <s v="DORE/2011/C/DM7"/>
    <s v="Oregon - Mandated - Code Complian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857726"/>
    <s v=""/>
    <s v="ST"/>
    <d v="2012-12-31T00:00:00"/>
    <x v="0"/>
    <n v="12"/>
    <x v="0"/>
    <s v="70"/>
    <s v="336"/>
    <n v="280.91000000000003"/>
    <s v="WBS DMED/2012/C/DM9/5684954"/>
    <x v="1259"/>
    <x v="1246"/>
    <s v="M9"/>
    <s v="Mandated - Public Accommodations &amp; Other"/>
    <s v="DORE/2012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845095"/>
    <s v=""/>
    <s v="ST"/>
    <d v="2012-12-31T00:00:00"/>
    <x v="0"/>
    <n v="12"/>
    <x v="0"/>
    <s v="70"/>
    <s v="336"/>
    <n v="570.95000000000005"/>
    <s v="WBS DMED/2012/C/DN1/5650300"/>
    <x v="1260"/>
    <x v="1247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845068"/>
    <s v=""/>
    <s v="ST"/>
    <d v="2012-12-31T00:00:00"/>
    <x v="0"/>
    <n v="12"/>
    <x v="0"/>
    <s v="70"/>
    <s v="331"/>
    <n v="327.08999999999997"/>
    <s v="WBS DMED/2012/C/DN2/5617933"/>
    <x v="1261"/>
    <x v="1248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845068"/>
    <s v=""/>
    <s v="ST"/>
    <d v="2012-12-31T00:00:00"/>
    <x v="0"/>
    <n v="12"/>
    <x v="0"/>
    <s v="70"/>
    <s v="336"/>
    <n v="253.24"/>
    <s v="WBS DMED/2012/C/DN2/5617933"/>
    <x v="1261"/>
    <x v="1248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857729"/>
    <s v=""/>
    <s v="ST"/>
    <d v="2012-12-31T00:00:00"/>
    <x v="0"/>
    <n v="12"/>
    <x v="0"/>
    <s v="70"/>
    <s v="336"/>
    <n v="791.52"/>
    <s v="WBS DMED/2012/C/DN2/5688568"/>
    <x v="1262"/>
    <x v="1249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833845"/>
    <s v=""/>
    <s v="ST"/>
    <d v="2012-12-31T00:00:00"/>
    <x v="0"/>
    <n v="12"/>
    <x v="0"/>
    <s v="70"/>
    <s v="336"/>
    <n v="569.9"/>
    <s v="WBS DMED/2012/C/DRC/5700176"/>
    <x v="1263"/>
    <x v="1250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3833865"/>
    <s v=""/>
    <s v="ST"/>
    <d v="2012-12-31T00:00:00"/>
    <x v="0"/>
    <n v="12"/>
    <x v="0"/>
    <s v="70"/>
    <s v="336"/>
    <n v="709.1"/>
    <s v="WBS DMET/2012/C/DM2/5672185"/>
    <x v="1264"/>
    <x v="1251"/>
    <s v="M2"/>
    <s v="Mandated - Ovhd/Underground Conversions"/>
    <s v="DUTH/2012/C/DM2"/>
    <s v="Utah - Mandated OH/UG Conversions"/>
    <s v="1135"/>
    <s v="RMP"/>
    <s v="D"/>
    <s v="UT"/>
    <s v="ORD 229715"/>
    <s v="RMP CWIP Writeoffs - Distrib UTAH"/>
    <x v="2"/>
    <x v="0"/>
    <x v="4"/>
    <s v="5980000000109"/>
    <x v="3"/>
    <n v="709.1"/>
    <x v="3"/>
  </r>
  <r>
    <s v="123833971"/>
    <s v=""/>
    <s v="ST"/>
    <d v="2012-12-31T00:00:00"/>
    <x v="0"/>
    <n v="12"/>
    <x v="0"/>
    <s v="70"/>
    <s v="336"/>
    <n v="1418.21"/>
    <s v="WBS DMET/2012/C/DM2/5684352"/>
    <x v="1265"/>
    <x v="1252"/>
    <s v="M2"/>
    <s v="Mandated - Ovhd/Underground Conversions"/>
    <s v="DUTH/2012/C/DM2"/>
    <s v="Utah - Mandated OH/UG Conversions"/>
    <s v="1135"/>
    <s v="RMP"/>
    <s v="D"/>
    <s v="UT"/>
    <s v="ORD 229715"/>
    <s v="RMP CWIP Writeoffs - Distrib UTAH"/>
    <x v="2"/>
    <x v="0"/>
    <x v="4"/>
    <s v="5980000000109"/>
    <x v="3"/>
    <n v="1418.21"/>
    <x v="3"/>
  </r>
  <r>
    <s v="123845145"/>
    <s v=""/>
    <s v="ST"/>
    <d v="2012-12-31T00:00:00"/>
    <x v="0"/>
    <n v="12"/>
    <x v="0"/>
    <s v="70"/>
    <s v="336"/>
    <n v="236.37"/>
    <s v="WBS DMET/2012/C/DM2/5696024"/>
    <x v="1266"/>
    <x v="1253"/>
    <s v="M2"/>
    <s v="Mandated - Ovhd/Underground Conversions"/>
    <s v="DUTH/2012/C/DM2"/>
    <s v="Utah - Mandated OH/UG Conversions"/>
    <s v="1135"/>
    <s v="RMP"/>
    <s v="D"/>
    <s v="UT"/>
    <s v="ORD 229715"/>
    <s v="RMP CWIP Writeoffs - Distrib UTAH"/>
    <x v="2"/>
    <x v="0"/>
    <x v="4"/>
    <s v="5980000000109"/>
    <x v="3"/>
    <n v="236.37"/>
    <x v="3"/>
  </r>
  <r>
    <s v="123831900"/>
    <s v=""/>
    <s v="ST"/>
    <d v="2012-12-31T00:00:00"/>
    <x v="0"/>
    <n v="12"/>
    <x v="0"/>
    <s v="70"/>
    <s v="336"/>
    <n v="674.39"/>
    <s v="WBS DMET/2012/C/DM7/5697926"/>
    <x v="1267"/>
    <x v="1254"/>
    <s v="M7"/>
    <s v="Mandated - Code Compliance"/>
    <s v="DUTH/2012/C/DM7"/>
    <s v="Utah - Mandated - Code Compliance"/>
    <s v="1135"/>
    <s v="RMP"/>
    <s v="D"/>
    <s v="UT"/>
    <s v="ORD 229715"/>
    <s v="RMP CWIP Writeoffs - Distrib UTAH"/>
    <x v="2"/>
    <x v="0"/>
    <x v="4"/>
    <s v="5980000000109"/>
    <x v="3"/>
    <n v="674.39"/>
    <x v="3"/>
  </r>
  <r>
    <s v="123834017"/>
    <s v=""/>
    <s v="ST"/>
    <d v="2012-12-31T00:00:00"/>
    <x v="0"/>
    <n v="12"/>
    <x v="0"/>
    <s v="70"/>
    <s v="336"/>
    <n v="727.4"/>
    <s v="WBS DMET/2012/C/DM9/5664248"/>
    <x v="1268"/>
    <x v="1255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727.4"/>
    <x v="3"/>
  </r>
  <r>
    <s v="123833947"/>
    <s v=""/>
    <s v="ST"/>
    <d v="2012-12-31T00:00:00"/>
    <x v="0"/>
    <n v="12"/>
    <x v="0"/>
    <s v="70"/>
    <s v="336"/>
    <n v="709.1"/>
    <s v="WBS DMET/2012/C/DM9/5686618"/>
    <x v="1269"/>
    <x v="1256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709.1"/>
    <x v="3"/>
  </r>
  <r>
    <s v="123833868"/>
    <s v=""/>
    <s v="ST"/>
    <d v="2012-12-31T00:00:00"/>
    <x v="0"/>
    <n v="12"/>
    <x v="0"/>
    <s v="70"/>
    <s v="336"/>
    <n v="449.59"/>
    <s v="WBS DMET/2012/C/DM9/5688098"/>
    <x v="1270"/>
    <x v="1257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449.59"/>
    <x v="3"/>
  </r>
  <r>
    <s v="123833877"/>
    <s v=""/>
    <s v="ST"/>
    <d v="2012-12-31T00:00:00"/>
    <x v="0"/>
    <n v="12"/>
    <x v="0"/>
    <s v="70"/>
    <s v="336"/>
    <n v="505.79"/>
    <s v="WBS DMET/2012/C/DM9/5694600"/>
    <x v="1271"/>
    <x v="1258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505.79"/>
    <x v="3"/>
  </r>
  <r>
    <s v="123831897"/>
    <s v=""/>
    <s v="ST"/>
    <d v="2012-12-31T00:00:00"/>
    <x v="0"/>
    <n v="12"/>
    <x v="0"/>
    <s v="70"/>
    <s v="336"/>
    <n v="236.37"/>
    <s v="WBS DMET/2012/C/DN1/5687782"/>
    <x v="1272"/>
    <x v="1259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236.37"/>
    <x v="3"/>
  </r>
  <r>
    <s v="123839715"/>
    <s v=""/>
    <s v="ST"/>
    <d v="2012-12-31T00:00:00"/>
    <x v="0"/>
    <n v="12"/>
    <x v="0"/>
    <s v="70"/>
    <s v="336"/>
    <n v="4715.83"/>
    <s v="WBS DMET/2012/C/DN2/5520875"/>
    <x v="1273"/>
    <x v="1260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4715.83"/>
    <x v="3"/>
  </r>
  <r>
    <s v="123854127"/>
    <s v=""/>
    <s v="ST"/>
    <d v="2012-12-31T00:00:00"/>
    <x v="0"/>
    <n v="12"/>
    <x v="0"/>
    <s v="75"/>
    <s v="336"/>
    <n v="-559.66999999999996"/>
    <s v="WBS DMET/2012/C/DN2/5614700"/>
    <x v="1274"/>
    <x v="1261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-559.66999999999996"/>
    <x v="3"/>
  </r>
  <r>
    <s v="123845130"/>
    <s v=""/>
    <s v="ST"/>
    <d v="2012-12-31T00:00:00"/>
    <x v="0"/>
    <n v="12"/>
    <x v="0"/>
    <s v="70"/>
    <s v="336"/>
    <n v="913.52"/>
    <s v="WBS DMET/2012/C/DN2/5633096"/>
    <x v="1275"/>
    <x v="1262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913.52"/>
    <x v="3"/>
  </r>
  <r>
    <s v="123833908"/>
    <s v=""/>
    <s v="ST"/>
    <d v="2012-12-31T00:00:00"/>
    <x v="0"/>
    <n v="12"/>
    <x v="0"/>
    <s v="70"/>
    <s v="336"/>
    <n v="590.91999999999996"/>
    <s v="WBS DMET/2012/C/DN2/5687629"/>
    <x v="1276"/>
    <x v="1263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590.91999999999996"/>
    <x v="3"/>
  </r>
  <r>
    <s v="123833880"/>
    <s v=""/>
    <s v="ST"/>
    <d v="2012-12-31T00:00:00"/>
    <x v="0"/>
    <n v="12"/>
    <x v="0"/>
    <s v="70"/>
    <s v="336"/>
    <n v="1461.18"/>
    <s v="WBS DMET/2012/C/DN2/5698852"/>
    <x v="1277"/>
    <x v="1264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1461.18"/>
    <x v="3"/>
  </r>
  <r>
    <s v="123833953"/>
    <s v=""/>
    <s v="ST"/>
    <d v="2012-12-31T00:00:00"/>
    <x v="0"/>
    <n v="12"/>
    <x v="0"/>
    <s v="70"/>
    <s v="336"/>
    <n v="449.59"/>
    <s v="WBS DMET/2012/C/DN2/5709312"/>
    <x v="1278"/>
    <x v="1265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449.59"/>
    <x v="3"/>
  </r>
  <r>
    <s v="123854139"/>
    <s v=""/>
    <s v="ST"/>
    <d v="2012-12-31T00:00:00"/>
    <x v="0"/>
    <n v="12"/>
    <x v="0"/>
    <s v="70"/>
    <s v="331"/>
    <n v="2047.68"/>
    <s v="WBS DMET/2012/C/DN7/5605936"/>
    <x v="1279"/>
    <x v="1266"/>
    <s v="N7"/>
    <s v="New Revenue/System Reinforcement - Feeder"/>
    <s v="DUTH/2012/C/DN7"/>
    <s v="Utah - New Revenue - Feeder Reinforce"/>
    <s v="1135"/>
    <s v="RMP"/>
    <s v="D"/>
    <s v="UT"/>
    <s v="ORD 229715"/>
    <s v="RMP CWIP Writeoffs - Distrib UTAH"/>
    <x v="2"/>
    <x v="0"/>
    <x v="4"/>
    <s v="5980000000109"/>
    <x v="3"/>
    <n v="2047.68"/>
    <x v="3"/>
  </r>
  <r>
    <s v="123854139"/>
    <s v=""/>
    <s v="ST"/>
    <d v="2012-12-31T00:00:00"/>
    <x v="0"/>
    <n v="12"/>
    <x v="0"/>
    <s v="70"/>
    <s v="336"/>
    <n v="18495.54"/>
    <s v="WBS DMET/2012/C/DN7/5605936"/>
    <x v="1279"/>
    <x v="1266"/>
    <s v="N7"/>
    <s v="New Revenue/System Reinforcement - Feeder"/>
    <s v="DUTH/2012/C/DN7"/>
    <s v="Utah - New Revenue - Feeder Reinforce"/>
    <s v="1135"/>
    <s v="RMP"/>
    <s v="D"/>
    <s v="UT"/>
    <s v="ORD 229715"/>
    <s v="RMP CWIP Writeoffs - Distrib UTAH"/>
    <x v="2"/>
    <x v="0"/>
    <x v="4"/>
    <s v="5980000000109"/>
    <x v="3"/>
    <n v="18495.54"/>
    <x v="3"/>
  </r>
  <r>
    <s v="123831894"/>
    <s v=""/>
    <s v="ST"/>
    <d v="2012-12-31T00:00:00"/>
    <x v="0"/>
    <n v="12"/>
    <x v="0"/>
    <s v="70"/>
    <s v="336"/>
    <n v="1890.94"/>
    <s v="WBS DMET/2012/C/DN7/5682291"/>
    <x v="1280"/>
    <x v="1267"/>
    <s v="N7"/>
    <s v="New Revenue/System Reinforcement - Feeder"/>
    <s v="DUTH/2012/C/DN7"/>
    <s v="Utah - New Revenue - Feeder Reinforce"/>
    <s v="1135"/>
    <s v="RMP"/>
    <s v="D"/>
    <s v="UT"/>
    <s v="ORD 229715"/>
    <s v="RMP CWIP Writeoffs - Distrib UTAH"/>
    <x v="2"/>
    <x v="0"/>
    <x v="4"/>
    <s v="5980000000109"/>
    <x v="3"/>
    <n v="1890.94"/>
    <x v="3"/>
  </r>
  <r>
    <s v="123833904"/>
    <s v=""/>
    <s v="ST"/>
    <d v="2012-12-31T00:00:00"/>
    <x v="0"/>
    <n v="12"/>
    <x v="0"/>
    <s v="70"/>
    <s v="336"/>
    <n v="44.25"/>
    <s v="WBS DMET/2012/C/DRI/5680029"/>
    <x v="1281"/>
    <x v="1268"/>
    <s v="RI"/>
    <s v="Replace - Storm and Casualty"/>
    <s v="DUTH/2012/C/DRI"/>
    <s v="Utah-Replace-Storm and Casualty"/>
    <s v="1135"/>
    <s v="RMP"/>
    <s v="D"/>
    <s v="UT"/>
    <s v="ORD 229715"/>
    <s v="RMP CWIP Writeoffs - Distrib UTAH"/>
    <x v="2"/>
    <x v="0"/>
    <x v="4"/>
    <s v="5980000000109"/>
    <x v="3"/>
    <n v="44.25"/>
    <x v="3"/>
  </r>
  <r>
    <s v="123831891"/>
    <s v=""/>
    <s v="ST"/>
    <d v="2012-12-31T00:00:00"/>
    <x v="0"/>
    <n v="12"/>
    <x v="0"/>
    <s v="70"/>
    <s v="336"/>
    <n v="449.59"/>
    <s v="WBS DMET/2013/C/DM1/5664475"/>
    <x v="1282"/>
    <x v="1269"/>
    <s v="M1"/>
    <s v="Mandated - Road Relocations"/>
    <s v="DUTH/2013/C/DM1"/>
    <s v="Utah - Mandated Highway Relocations"/>
    <s v="1135"/>
    <s v="RMP"/>
    <s v="D"/>
    <s v="UT"/>
    <s v="ORD 229715"/>
    <s v="RMP CWIP Writeoffs - Distrib UTAH"/>
    <x v="2"/>
    <x v="0"/>
    <x v="4"/>
    <s v="5980000000109"/>
    <x v="3"/>
    <n v="449.59"/>
    <x v="3"/>
  </r>
  <r>
    <s v="123857756"/>
    <s v=""/>
    <s v="ST"/>
    <d v="2012-12-31T00:00:00"/>
    <x v="0"/>
    <n v="12"/>
    <x v="0"/>
    <s v="70"/>
    <s v="336"/>
    <n v="1098.57"/>
    <s v="WBS DMET/2013/C/DRC/5730067"/>
    <x v="1283"/>
    <x v="1270"/>
    <s v="RC"/>
    <s v="Replace - Overhead Distribution Lines - Poles"/>
    <s v="DUTH/2013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1098.57"/>
    <x v="3"/>
  </r>
  <r>
    <s v="123841317"/>
    <s v=""/>
    <s v="ST"/>
    <d v="2012-12-31T00:00:00"/>
    <x v="0"/>
    <n v="12"/>
    <x v="0"/>
    <s v="75"/>
    <s v="331"/>
    <n v="-3102.32"/>
    <s v="WBS DMOA/2011/C/DRD/5582339"/>
    <x v="508"/>
    <x v="506"/>
    <s v="RD"/>
    <s v="Replace - Overhead Distribution Lines - Other"/>
    <s v="DUTH/2011/C/DRD"/>
    <s v="Utah-Replace-Overhead Dist. Lines/othr"/>
    <s v="1131"/>
    <s v="RMP"/>
    <s v="D"/>
    <s v="UT"/>
    <s v="ORD 229715"/>
    <s v="RMP CWIP Writeoffs - Distrib UTAH"/>
    <x v="2"/>
    <x v="0"/>
    <x v="4"/>
    <s v="5980000000109"/>
    <x v="3"/>
    <n v="-3102.32"/>
    <x v="3"/>
  </r>
  <r>
    <s v="123845058"/>
    <s v=""/>
    <s v="ST"/>
    <d v="2012-12-31T00:00:00"/>
    <x v="0"/>
    <n v="12"/>
    <x v="0"/>
    <s v="70"/>
    <s v="331"/>
    <n v="3102.32"/>
    <s v="WBS DMOA/2011/C/DRD/5582339"/>
    <x v="508"/>
    <x v="506"/>
    <s v="RD"/>
    <s v="Replace - Overhead Distribution Lines - Other"/>
    <s v="DUTH/2011/C/DRD"/>
    <s v="Utah-Replace-Overhead Dist. Lines/othr"/>
    <s v="1131"/>
    <s v="RMP"/>
    <s v="D"/>
    <s v="UT"/>
    <s v="ORD 229715"/>
    <s v="RMP CWIP Writeoffs - Distrib UTAH"/>
    <x v="2"/>
    <x v="0"/>
    <x v="4"/>
    <s v="5980000000109"/>
    <x v="3"/>
    <n v="3102.32"/>
    <x v="3"/>
  </r>
  <r>
    <s v="123859309"/>
    <s v=""/>
    <s v="ST"/>
    <d v="2012-12-31T00:00:00"/>
    <x v="0"/>
    <n v="12"/>
    <x v="0"/>
    <s v="75"/>
    <s v="331"/>
    <n v="-3102.32"/>
    <s v="WBS DMOA/2011/C/DRD/5582339"/>
    <x v="508"/>
    <x v="506"/>
    <s v="RD"/>
    <s v="Replace - Overhead Distribution Lines - Other"/>
    <s v="DUTH/2011/C/DRD"/>
    <s v="Utah-Replace-Overhead Dist. Lines/othr"/>
    <s v="1131"/>
    <s v="RMP"/>
    <s v="D"/>
    <s v="UT"/>
    <s v="ORD 229715"/>
    <s v="RMP CWIP Writeoffs - Distrib UTAH"/>
    <x v="2"/>
    <x v="0"/>
    <x v="4"/>
    <s v="5980000000109"/>
    <x v="3"/>
    <n v="-3102.32"/>
    <x v="3"/>
  </r>
  <r>
    <s v="123857383"/>
    <s v=""/>
    <s v="ST"/>
    <d v="2012-12-31T00:00:00"/>
    <x v="0"/>
    <n v="12"/>
    <x v="0"/>
    <s v="70"/>
    <s v="336"/>
    <n v="3593.23"/>
    <s v="WBS DMOA/2012/C/DN1/5665331"/>
    <x v="1284"/>
    <x v="1271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3593.23"/>
    <x v="3"/>
  </r>
  <r>
    <s v="123857401"/>
    <s v=""/>
    <s v="ST"/>
    <d v="2012-12-31T00:00:00"/>
    <x v="0"/>
    <n v="12"/>
    <x v="0"/>
    <s v="70"/>
    <s v="336"/>
    <n v="354.78"/>
    <s v="WBS DMOA/2012/C/DN1/5717514"/>
    <x v="1285"/>
    <x v="1272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354.78"/>
    <x v="3"/>
  </r>
  <r>
    <s v="123833856"/>
    <s v=""/>
    <s v="ST"/>
    <d v="2012-12-31T00:00:00"/>
    <x v="0"/>
    <n v="12"/>
    <x v="0"/>
    <s v="70"/>
    <s v="336"/>
    <n v="1033.96"/>
    <s v="WBS DMON/2012/C/DM2/5680901"/>
    <x v="1286"/>
    <x v="1273"/>
    <s v="M2"/>
    <s v="Mandated - Ovhd/Underground Conversions"/>
    <s v="DIDA/2012/C/DM2"/>
    <s v="Idaho - Mandated OH/UG Conversions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833853"/>
    <s v=""/>
    <s v="ST"/>
    <d v="2012-12-31T00:00:00"/>
    <x v="0"/>
    <n v="12"/>
    <x v="0"/>
    <s v="70"/>
    <s v="336"/>
    <n v="477.47"/>
    <s v="WBS DMON/2012/C/DN1/5651670"/>
    <x v="1287"/>
    <x v="1274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833812"/>
    <s v=""/>
    <s v="ST"/>
    <d v="2012-12-31T00:00:00"/>
    <x v="0"/>
    <n v="12"/>
    <x v="0"/>
    <s v="70"/>
    <s v="336"/>
    <n v="543.9"/>
    <s v="WBS DMON/2012/C/DN4/5709445"/>
    <x v="1288"/>
    <x v="1275"/>
    <s v="N4"/>
    <s v="N4--New Revenue/Connection - Irrigation"/>
    <s v="DIDA/2012/C/DN4"/>
    <s v="Idaho - New Revenue - Irrigation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3859555"/>
    <s v=""/>
    <s v="ST"/>
    <d v="2012-12-31T00:00:00"/>
    <x v="0"/>
    <n v="12"/>
    <x v="0"/>
    <s v="70"/>
    <s v="336"/>
    <n v="3097.52"/>
    <s v="WBS DMTS/2012/C/DRC/5644546"/>
    <x v="1289"/>
    <x v="1276"/>
    <s v="RC"/>
    <s v="Replace - Overhead Distribution Lines - Poles"/>
    <s v="DCAL/2012/C/DRC"/>
    <s v="Calif. - Replace OH Dist Lines - Poles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3857377"/>
    <s v=""/>
    <s v="ST"/>
    <d v="2012-12-31T00:00:00"/>
    <x v="0"/>
    <n v="12"/>
    <x v="0"/>
    <s v="70"/>
    <s v="336"/>
    <n v="1754.78"/>
    <s v="WBS DOGD/2012/C/DM9/5657516"/>
    <x v="1290"/>
    <x v="1277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1754.78"/>
    <x v="3"/>
  </r>
  <r>
    <s v="123833886"/>
    <s v=""/>
    <s v="ST"/>
    <d v="2012-12-31T00:00:00"/>
    <x v="0"/>
    <n v="12"/>
    <x v="0"/>
    <s v="70"/>
    <s v="336"/>
    <n v="217.56"/>
    <s v="WBS DOGD/2012/C/DN2/5701965"/>
    <x v="1291"/>
    <x v="1278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217.56"/>
    <x v="3"/>
  </r>
  <r>
    <s v="123834001"/>
    <s v=""/>
    <s v="ST"/>
    <d v="2012-12-31T00:00:00"/>
    <x v="0"/>
    <n v="12"/>
    <x v="0"/>
    <s v="70"/>
    <s v="336"/>
    <n v="1221.3"/>
    <s v="WBS DPAR/2012/C/DN1/5691834"/>
    <x v="1292"/>
    <x v="1279"/>
    <s v="N1"/>
    <s v="N1--New Revenue/Connection -  Residential"/>
    <s v="DUTH/2012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1221.3"/>
    <x v="3"/>
  </r>
  <r>
    <s v="123817887"/>
    <s v=""/>
    <s v="ST"/>
    <d v="2012-12-31T00:00:00"/>
    <x v="0"/>
    <n v="12"/>
    <x v="0"/>
    <s v="75"/>
    <s v="336"/>
    <n v="-10842.67"/>
    <s v="WBS DPAR/2012/C/DN4/5644071"/>
    <x v="527"/>
    <x v="525"/>
    <s v="N4"/>
    <s v="N4--New Revenue/Connection - Irrigation"/>
    <s v="DUTH/2012/C/DN4"/>
    <s v="Utah - New Revenue - Irrigation"/>
    <s v="1175"/>
    <s v="RMP"/>
    <s v="D"/>
    <s v="UT"/>
    <s v="ORD 229715"/>
    <s v="RMP CWIP Writeoffs - Distrib UTAH"/>
    <x v="2"/>
    <x v="0"/>
    <x v="4"/>
    <s v="5980000000109"/>
    <x v="3"/>
    <n v="-10842.67"/>
    <x v="3"/>
  </r>
  <r>
    <s v="123842978"/>
    <s v=""/>
    <s v="ST"/>
    <d v="2012-12-31T00:00:00"/>
    <x v="0"/>
    <n v="12"/>
    <x v="0"/>
    <s v="70"/>
    <s v="336"/>
    <n v="649.6"/>
    <s v="WBS DPEN/2012/C/DN1/5660016"/>
    <x v="1293"/>
    <x v="1280"/>
    <s v="N1"/>
    <s v="N1--New Revenue/Connection -  Residential"/>
    <s v="DORE/2012/C/DN1"/>
    <s v="Oregon - New Revenue - Resident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3842954"/>
    <s v=""/>
    <s v="ST"/>
    <d v="2012-12-31T00:00:00"/>
    <x v="0"/>
    <n v="12"/>
    <x v="0"/>
    <s v="70"/>
    <s v="336"/>
    <n v="1269.55"/>
    <s v="WBS DPOR/2012/C/DM9/5635244"/>
    <x v="1294"/>
    <x v="1281"/>
    <s v="M9"/>
    <s v="Mandated - Public Accommodations &amp; Other"/>
    <s v="DORE/2012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842951"/>
    <s v=""/>
    <s v="ST"/>
    <d v="2012-12-31T00:00:00"/>
    <x v="0"/>
    <n v="12"/>
    <x v="0"/>
    <s v="70"/>
    <s v="336"/>
    <n v="130.21"/>
    <s v="WBS DPOR/2012/C/DN1/5626788"/>
    <x v="1295"/>
    <x v="1282"/>
    <s v="N1"/>
    <s v="N1--New Revenue/Connection -  Residential"/>
    <s v="DORE/2012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842942"/>
    <s v=""/>
    <s v="ST"/>
    <d v="2012-12-31T00:00:00"/>
    <x v="0"/>
    <n v="12"/>
    <x v="0"/>
    <s v="70"/>
    <s v="336"/>
    <n v="1334.65"/>
    <s v="WBS DPOR/2012/C/DN2/5624127"/>
    <x v="1296"/>
    <x v="1283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842957"/>
    <s v=""/>
    <s v="ST"/>
    <d v="2012-12-31T00:00:00"/>
    <x v="0"/>
    <n v="12"/>
    <x v="0"/>
    <s v="70"/>
    <s v="336"/>
    <n v="195.32"/>
    <s v="WBS DPOR/2012/C/DN2/5638655"/>
    <x v="1297"/>
    <x v="1284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842984"/>
    <s v=""/>
    <s v="ST"/>
    <d v="2012-12-31T00:00:00"/>
    <x v="0"/>
    <n v="12"/>
    <x v="0"/>
    <s v="70"/>
    <s v="336"/>
    <n v="454.72"/>
    <s v="WBS DPOR/2012/C/DN2/5661985"/>
    <x v="1298"/>
    <x v="1285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854148"/>
    <s v=""/>
    <s v="ST"/>
    <d v="2012-12-31T00:00:00"/>
    <x v="0"/>
    <n v="12"/>
    <x v="0"/>
    <s v="70"/>
    <s v="336"/>
    <n v="716.16"/>
    <s v="WBS DPOR/2012/C/DNT/5637764"/>
    <x v="1299"/>
    <x v="1286"/>
    <s v="NT"/>
    <s v="Temporary Line Extension &gt; 1 Year"/>
    <s v="DORE/2012/C/DNT"/>
    <s v="Oregon - Temporary Connects &gt; 1 Yr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3831909"/>
    <s v=""/>
    <s v="ST"/>
    <d v="2012-12-31T00:00:00"/>
    <x v="0"/>
    <n v="12"/>
    <x v="0"/>
    <s v="70"/>
    <s v="336"/>
    <n v="1655.66"/>
    <s v="WBS DPRC/2012/C/DN4/5704809"/>
    <x v="1300"/>
    <x v="1287"/>
    <s v="N4"/>
    <s v="N4--New Revenue/Connection - Irrigation"/>
    <s v="DUTH/2012/C/DN4"/>
    <s v="Utah - New Revenue - Irrigation"/>
    <s v="1132"/>
    <s v="RMP"/>
    <s v="D"/>
    <s v="UT"/>
    <s v="ORD 229715"/>
    <s v="RMP CWIP Writeoffs - Distrib UTAH"/>
    <x v="2"/>
    <x v="0"/>
    <x v="4"/>
    <s v="5980000000109"/>
    <x v="3"/>
    <n v="1655.66"/>
    <x v="3"/>
  </r>
  <r>
    <s v="123845024"/>
    <s v=""/>
    <s v="ST"/>
    <d v="2012-12-31T00:00:00"/>
    <x v="0"/>
    <n v="12"/>
    <x v="0"/>
    <s v="70"/>
    <s v="336"/>
    <n v="520.84"/>
    <s v="WBS DPRN/2012/C/DM6/5633723"/>
    <x v="1301"/>
    <x v="1288"/>
    <s v="M6"/>
    <s v="Mandated - Joint Use"/>
    <s v="DORE/2012/C/DM6"/>
    <s v="Oregon - Mandated - Joint Use"/>
    <s v="1118"/>
    <s v="PP"/>
    <s v="D"/>
    <s v="OR"/>
    <s v="ORD 229718"/>
    <s v="PP CWIP Writeoffs - Distrib OREGON"/>
    <x v="1"/>
    <x v="0"/>
    <x v="2"/>
    <s v="5980000000108"/>
    <x v="1"/>
    <n v="0"/>
    <x v="1"/>
  </r>
  <r>
    <s v="123845033"/>
    <s v=""/>
    <s v="ST"/>
    <d v="2012-12-31T00:00:00"/>
    <x v="0"/>
    <n v="12"/>
    <x v="0"/>
    <s v="70"/>
    <s v="336"/>
    <n v="130.21"/>
    <s v="WBS DPRN/2012/C/DN4/5643975"/>
    <x v="1302"/>
    <x v="1289"/>
    <s v="N4"/>
    <s v="N4--New Revenue/Connection - Irrigation"/>
    <s v="DORE/2012/C/DN4"/>
    <s v="Oregon - New Revenue - Irrigation"/>
    <s v="1118"/>
    <s v="PP"/>
    <s v="D"/>
    <s v="OR"/>
    <s v="ORD 229718"/>
    <s v="PP CWIP Writeoffs - Distrib OREGON"/>
    <x v="1"/>
    <x v="0"/>
    <x v="2"/>
    <s v="5980000000108"/>
    <x v="1"/>
    <n v="0"/>
    <x v="1"/>
  </r>
  <r>
    <s v="123839726"/>
    <s v=""/>
    <s v="ST"/>
    <d v="2012-12-31T00:00:00"/>
    <x v="0"/>
    <n v="12"/>
    <x v="0"/>
    <s v="70"/>
    <s v="336"/>
    <n v="3488.72"/>
    <s v="WBS DRAW/2012/C/001/5612989"/>
    <x v="1303"/>
    <x v="1290"/>
    <s v="N3"/>
    <s v="N3--New Revenue/Connection - Industrial"/>
    <s v="DRAW/2012/C/001"/>
    <s v="McMurry Ready Mix - 2.0 MVA Load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845108"/>
    <s v=""/>
    <s v="ST"/>
    <d v="2012-12-31T00:00:00"/>
    <x v="0"/>
    <n v="12"/>
    <x v="0"/>
    <s v="70"/>
    <s v="336"/>
    <n v="507.6"/>
    <s v="WBS DRAW/2012/C/DN2/5663902"/>
    <x v="1304"/>
    <x v="1291"/>
    <s v="N2"/>
    <s v="N2--New Revenue/Connection - Commercial"/>
    <s v="DWYO/2012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845120"/>
    <s v=""/>
    <s v="ST"/>
    <d v="2012-12-31T00:00:00"/>
    <x v="0"/>
    <n v="12"/>
    <x v="0"/>
    <s v="70"/>
    <s v="336"/>
    <n v="696.1"/>
    <s v="WBS DRAW/2012/C/DN2/5703156"/>
    <x v="1305"/>
    <x v="1292"/>
    <s v="N2"/>
    <s v="N2--New Revenue/Connection - Commercial"/>
    <s v="DWYO/2012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845164"/>
    <s v=""/>
    <s v="ST"/>
    <d v="2012-12-31T00:00:00"/>
    <x v="0"/>
    <n v="12"/>
    <x v="0"/>
    <s v="70"/>
    <s v="336"/>
    <n v="348.05"/>
    <s v="WBS DRAW/2012/C/DN2/5722610"/>
    <x v="1306"/>
    <x v="1293"/>
    <s v="N2"/>
    <s v="N2--New Revenue/Connection - Commercial"/>
    <s v="DWYO/2012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833901"/>
    <s v=""/>
    <s v="ST"/>
    <d v="2012-12-31T00:00:00"/>
    <x v="0"/>
    <n v="12"/>
    <x v="0"/>
    <s v="70"/>
    <s v="336"/>
    <n v="735.83"/>
    <s v="WBS DRAW/2012/C/DN3/5679716"/>
    <x v="1307"/>
    <x v="1294"/>
    <s v="N3"/>
    <s v="N3--New Revenue/Connection - Industrial"/>
    <s v="DWYO/2012/C/DN3"/>
    <s v="Wyoming - New Revenue - Industr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845117"/>
    <s v=""/>
    <s v="ST"/>
    <d v="2012-12-31T00:00:00"/>
    <x v="0"/>
    <n v="12"/>
    <x v="0"/>
    <s v="70"/>
    <s v="336"/>
    <n v="851.85"/>
    <s v="WBS DRAW/2012/C/DN6/5693471"/>
    <x v="1308"/>
    <x v="1295"/>
    <s v="N6"/>
    <s v="New Revenue/Connection - Street Light &amp; Other"/>
    <s v="DWYO/2012/C/DN6"/>
    <s v="Wyoming - New Revenue - St Light &amp; Other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857733"/>
    <s v=""/>
    <s v="ST"/>
    <d v="2012-12-31T00:00:00"/>
    <x v="0"/>
    <n v="12"/>
    <x v="0"/>
    <s v="70"/>
    <s v="336"/>
    <n v="219.52"/>
    <s v="WBS DRAW/2012/C/DRA/5726212"/>
    <x v="1309"/>
    <x v="1296"/>
    <s v="RA"/>
    <s v="Replace - Underground Cable"/>
    <s v="DWYO/2012/C/DRA"/>
    <s v="Wyoming - Replace - Underground Cable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845123"/>
    <s v=""/>
    <s v="ST"/>
    <d v="2012-12-31T00:00:00"/>
    <x v="0"/>
    <n v="12"/>
    <x v="0"/>
    <s v="70"/>
    <s v="336"/>
    <n v="232.03"/>
    <s v="WBS DRAW/2012/C/DU1/5707232"/>
    <x v="1310"/>
    <x v="1297"/>
    <s v="U1"/>
    <s v="Functional Upgrade - Feeder Improvements"/>
    <s v="DWYO/2012/C/DU1"/>
    <s v="Wyoming - Upgrade - Feeder Improvement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3857732"/>
    <s v=""/>
    <s v="ST"/>
    <d v="2012-12-31T00:00:00"/>
    <x v="0"/>
    <n v="12"/>
    <x v="0"/>
    <s v="70"/>
    <s v="336"/>
    <n v="217.56"/>
    <s v="WBS DREX/2012/C/DM6/5707691"/>
    <x v="1311"/>
    <x v="1298"/>
    <s v="M6"/>
    <s v="Mandated - Joint Use"/>
    <s v="DIDA/2012/C/DM6"/>
    <s v="Idaho - Mandated - Joint Use"/>
    <s v="1165"/>
    <s v="RMP"/>
    <s v="D"/>
    <s v="ID"/>
    <s v="ORD 229716"/>
    <s v="RMP CWIP Writeoffs - Distrib IDAHO"/>
    <x v="5"/>
    <x v="0"/>
    <x v="7"/>
    <s v="5980000000106"/>
    <x v="6"/>
    <n v="0"/>
    <x v="1"/>
  </r>
  <r>
    <s v="123863685"/>
    <s v=""/>
    <s v="ST"/>
    <d v="2012-12-31T00:00:00"/>
    <x v="0"/>
    <n v="12"/>
    <x v="0"/>
    <s v="70"/>
    <s v="336"/>
    <n v="94.91"/>
    <s v="WBS DRIC/2012/C/850/78040"/>
    <x v="1312"/>
    <x v="1299"/>
    <s v="RV"/>
    <s v="Replace - Vehicles"/>
    <s v="DUTH/2012/C/850"/>
    <s v="Utah: 2012 Vehicle Replacements"/>
    <s v="1246"/>
    <s v="RMP"/>
    <s v="G"/>
    <s v="UT"/>
    <s v="ORD 229689"/>
    <s v="RMP CWIP Writeoffs - General Plant"/>
    <x v="0"/>
    <x v="4"/>
    <x v="3"/>
    <s v="9350000000001"/>
    <x v="8"/>
    <n v="40.308547529367672"/>
    <x v="4"/>
  </r>
  <r>
    <s v="123845170"/>
    <s v=""/>
    <s v="ST"/>
    <d v="2012-12-31T00:00:00"/>
    <x v="0"/>
    <n v="12"/>
    <x v="0"/>
    <s v="70"/>
    <s v="336"/>
    <n v="236.52"/>
    <s v="WBS DRIC/2012/C/DM2/5710977"/>
    <x v="1313"/>
    <x v="1300"/>
    <s v="M2"/>
    <s v="Mandated - Ovhd/Underground Conversions"/>
    <s v="DUTH/2012/C/DM2"/>
    <s v="Utah - Mandated OH/UG Conversions"/>
    <s v="1140"/>
    <s v="RMP"/>
    <s v="D"/>
    <s v="UT"/>
    <s v="ORD 229715"/>
    <s v="RMP CWIP Writeoffs - Distrib UTAH"/>
    <x v="2"/>
    <x v="0"/>
    <x v="4"/>
    <s v="5980000000109"/>
    <x v="3"/>
    <n v="236.52"/>
    <x v="3"/>
  </r>
  <r>
    <s v="123842993"/>
    <s v=""/>
    <s v="ST"/>
    <d v="2012-12-31T00:00:00"/>
    <x v="0"/>
    <n v="12"/>
    <x v="0"/>
    <s v="70"/>
    <s v="336"/>
    <n v="264.25"/>
    <s v="WBS DRIC/2012/C/DN1/5664654"/>
    <x v="1314"/>
    <x v="1301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64.25"/>
    <x v="3"/>
  </r>
  <r>
    <s v="123833950"/>
    <s v=""/>
    <s v="ST"/>
    <d v="2012-12-31T00:00:00"/>
    <x v="0"/>
    <n v="12"/>
    <x v="0"/>
    <s v="70"/>
    <s v="336"/>
    <n v="519.07000000000005"/>
    <s v="WBS DRIC/2012/C/DN1/5693153"/>
    <x v="1315"/>
    <x v="1302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519.07000000000005"/>
    <x v="3"/>
  </r>
  <r>
    <s v="123833859"/>
    <s v=""/>
    <s v="ST"/>
    <d v="2012-12-31T00:00:00"/>
    <x v="0"/>
    <n v="12"/>
    <x v="0"/>
    <s v="70"/>
    <s v="336"/>
    <n v="908.37"/>
    <s v="WBS DRIC/2012/C/DN2/5659248"/>
    <x v="1316"/>
    <x v="1303"/>
    <s v="N2"/>
    <s v="N2--New Revenue/Connection - Commercial"/>
    <s v="DUTH/2012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908.37"/>
    <x v="3"/>
  </r>
  <r>
    <s v="123833862"/>
    <s v=""/>
    <s v="ST"/>
    <d v="2012-12-31T00:00:00"/>
    <x v="0"/>
    <n v="12"/>
    <x v="0"/>
    <s v="70"/>
    <s v="336"/>
    <n v="1047.57"/>
    <s v="WBS DRIC/2012/C/DN2/5662275"/>
    <x v="1317"/>
    <x v="1304"/>
    <s v="N2"/>
    <s v="N2--New Revenue/Connection - Commercial"/>
    <s v="DUTH/2012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1047.57"/>
    <x v="3"/>
  </r>
  <r>
    <s v="123833883"/>
    <s v=""/>
    <s v="ST"/>
    <d v="2012-12-31T00:00:00"/>
    <x v="0"/>
    <n v="12"/>
    <x v="0"/>
    <s v="70"/>
    <s v="336"/>
    <n v="946.09"/>
    <s v="WBS DRIC/2012/C/DN4/5699499"/>
    <x v="1318"/>
    <x v="1305"/>
    <s v="N4"/>
    <s v="N4--New Revenue/Connection - Irrigation"/>
    <s v="DUTH/2012/C/DN4"/>
    <s v="Utah - New Revenue - Irrigation"/>
    <s v="1140"/>
    <s v="RMP"/>
    <s v="D"/>
    <s v="UT"/>
    <s v="ORD 229715"/>
    <s v="RMP CWIP Writeoffs - Distrib UTAH"/>
    <x v="2"/>
    <x v="0"/>
    <x v="4"/>
    <s v="5980000000109"/>
    <x v="3"/>
    <n v="946.09"/>
    <x v="3"/>
  </r>
  <r>
    <s v="123845158"/>
    <s v=""/>
    <s v="ST"/>
    <d v="2012-12-31T00:00:00"/>
    <x v="0"/>
    <n v="12"/>
    <x v="0"/>
    <s v="70"/>
    <s v="336"/>
    <n v="878.08"/>
    <s v="WBS DRIV/2012/C/DN2/5720309"/>
    <x v="1319"/>
    <x v="1306"/>
    <s v="N2"/>
    <s v="N2--New Revenue/Connection - Commercial"/>
    <s v="DWYO/2012/C/DN2"/>
    <s v="Wyoming - New Revenue - Commercial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3845154"/>
    <s v=""/>
    <s v="ST"/>
    <d v="2012-12-31T00:00:00"/>
    <x v="0"/>
    <n v="12"/>
    <x v="0"/>
    <s v="70"/>
    <s v="336"/>
    <n v="464.07"/>
    <s v="WBS DRIV/2012/C/DRB/5708511"/>
    <x v="1320"/>
    <x v="1307"/>
    <s v="RB"/>
    <s v="Replace - Underground - Vaults &amp; Equipment"/>
    <s v="DWYO/2012/C/DRB"/>
    <s v="Wyo. - Replace Underground Vaults &amp; Eq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3857714"/>
    <s v=""/>
    <s v="ST"/>
    <d v="2012-12-31T00:00:00"/>
    <x v="0"/>
    <n v="12"/>
    <x v="0"/>
    <s v="70"/>
    <s v="336"/>
    <n v="1197.9000000000001"/>
    <s v="WBS DROC/2011/C/004/5661843"/>
    <x v="1321"/>
    <x v="1308"/>
    <s v="N3"/>
    <s v="N3--New Revenue/Connection - Industrial"/>
    <s v="DROC/2011/C/004"/>
    <s v="TATA Chemicals, Shaft 7, 5MVA Load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3857411"/>
    <s v=""/>
    <s v="ST"/>
    <d v="2012-12-31T00:00:00"/>
    <x v="0"/>
    <n v="12"/>
    <x v="0"/>
    <s v="70"/>
    <s v="336"/>
    <n v="682.25"/>
    <s v="WBS DROC/2012/C/DRD/5659871"/>
    <x v="1322"/>
    <x v="1309"/>
    <s v="RD"/>
    <s v="Replace - Overhead Distribution Lines - Other"/>
    <s v="DWYO/2012/C/DRD"/>
    <s v="Wyoming-Replace-Overhead Dist. Lines/oth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3808330"/>
    <s v=""/>
    <s v="ST"/>
    <d v="2012-11-30T00:00:00"/>
    <x v="0"/>
    <n v="12"/>
    <x v="0"/>
    <s v="70"/>
    <s v="336"/>
    <n v="17.68"/>
    <s v="WBS DROS/2012/C/DN1/5618566"/>
    <x v="1082"/>
    <x v="1076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859559"/>
    <s v=""/>
    <s v="ST"/>
    <d v="2012-12-31T00:00:00"/>
    <x v="0"/>
    <n v="12"/>
    <x v="0"/>
    <s v="75"/>
    <s v="336"/>
    <n v="-17.68"/>
    <s v="WBS DROS/2012/C/DN1/5618566"/>
    <x v="1082"/>
    <x v="1076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844948"/>
    <s v=""/>
    <s v="ST"/>
    <d v="2012-12-31T00:00:00"/>
    <x v="0"/>
    <n v="12"/>
    <x v="0"/>
    <s v="70"/>
    <s v="336"/>
    <n v="2688.95"/>
    <s v="WBS DROS/2012/C/DN2/5659302"/>
    <x v="1323"/>
    <x v="1310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842975"/>
    <s v=""/>
    <s v="ST"/>
    <d v="2012-12-31T00:00:00"/>
    <x v="0"/>
    <n v="12"/>
    <x v="0"/>
    <s v="70"/>
    <s v="336"/>
    <n v="1141.8900000000001"/>
    <s v="WBS DROS/2012/C/DU1/5657651"/>
    <x v="1324"/>
    <x v="1311"/>
    <s v="U1"/>
    <s v="Functional Upgrade - Feeder Improvements"/>
    <s v="DORE/2012/C/DU1"/>
    <s v="Oregon - Upgrade - Feeder Improvement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3857748"/>
    <s v=""/>
    <s v="ST"/>
    <d v="2012-12-31T00:00:00"/>
    <x v="0"/>
    <n v="12"/>
    <x v="0"/>
    <s v="70"/>
    <s v="336"/>
    <n v="808.36"/>
    <s v="WBS DSHE/2012/C/DN3/5673524"/>
    <x v="1325"/>
    <x v="1312"/>
    <s v="N3"/>
    <s v="N3--New Revenue/Connection - Industrial"/>
    <s v="DIDA/2012/C/DN3"/>
    <s v="Idaho - New Revenue - Industr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3857723"/>
    <s v=""/>
    <s v="ST"/>
    <d v="2012-12-31T00:00:00"/>
    <x v="0"/>
    <n v="12"/>
    <x v="0"/>
    <s v="70"/>
    <s v="336"/>
    <n v="229.77"/>
    <s v="WBS DSMI/2012/C/DM1/5683641"/>
    <x v="1326"/>
    <x v="1313"/>
    <s v="M1"/>
    <s v="Mandated - Road Relocations"/>
    <s v="DUTH/2012/C/DM1"/>
    <s v="Utah - Mandated Highway Relocations"/>
    <s v="1138"/>
    <s v="RMP"/>
    <s v="D"/>
    <s v="UT"/>
    <s v="ORD 229715"/>
    <s v="RMP CWIP Writeoffs - Distrib UTAH"/>
    <x v="2"/>
    <x v="0"/>
    <x v="4"/>
    <s v="5980000000109"/>
    <x v="3"/>
    <n v="229.77"/>
    <x v="3"/>
  </r>
  <r>
    <s v="123857755"/>
    <s v=""/>
    <s v="ST"/>
    <d v="2012-12-31T00:00:00"/>
    <x v="0"/>
    <n v="12"/>
    <x v="0"/>
    <s v="70"/>
    <s v="336"/>
    <n v="1056.3800000000001"/>
    <s v="WBS DSMI/2012/C/DMR/5718949"/>
    <x v="1327"/>
    <x v="1314"/>
    <s v="MR"/>
    <s v="Mandated - Regional or National Regulatory"/>
    <s v="DUTH/2012/C/DMR"/>
    <s v="Utah - Mandated Reg-Natl Regulatory"/>
    <s v="1138"/>
    <s v="RMP"/>
    <s v="D"/>
    <s v="UT"/>
    <s v="ORD 229715"/>
    <s v="RMP CWIP Writeoffs - Distrib UTAH"/>
    <x v="2"/>
    <x v="0"/>
    <x v="4"/>
    <s v="5980000000109"/>
    <x v="3"/>
    <n v="1056.3800000000001"/>
    <x v="3"/>
  </r>
  <r>
    <s v="123845071"/>
    <s v=""/>
    <s v="ST"/>
    <d v="2012-12-31T00:00:00"/>
    <x v="0"/>
    <n v="12"/>
    <x v="0"/>
    <s v="70"/>
    <s v="336"/>
    <n v="1464.86"/>
    <s v="WBS DSUN/2012/C/DM9/5643511"/>
    <x v="1328"/>
    <x v="1315"/>
    <s v="M9"/>
    <s v="Mandated - Public Accommodations &amp; Other"/>
    <s v="DWAS/2012/C/DM9"/>
    <s v="Washington - Public Accomodations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845074"/>
    <s v=""/>
    <s v="ST"/>
    <d v="2012-12-31T00:00:00"/>
    <x v="0"/>
    <n v="12"/>
    <x v="0"/>
    <s v="70"/>
    <s v="336"/>
    <n v="911.47"/>
    <s v="WBS DSUN/2012/C/DN1/5645638"/>
    <x v="1329"/>
    <x v="1316"/>
    <s v="N1"/>
    <s v="N1--New Revenue/Connection -  Residential"/>
    <s v="DWAS/2012/C/DN1"/>
    <s v="Washington - New Revenue - Resident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845092"/>
    <s v=""/>
    <s v="ST"/>
    <d v="2012-12-31T00:00:00"/>
    <x v="0"/>
    <n v="12"/>
    <x v="0"/>
    <s v="70"/>
    <s v="336"/>
    <n v="1169.28"/>
    <s v="WBS DSUN/2012/C/DN2/5649243"/>
    <x v="1330"/>
    <x v="1317"/>
    <s v="N2"/>
    <s v="N2--New Revenue/Connection - Commercial"/>
    <s v="DWAS/2012/C/DN2"/>
    <s v="Washington - New Revenue - Commerc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842960"/>
    <s v=""/>
    <s v="ST"/>
    <d v="2012-12-31T00:00:00"/>
    <x v="0"/>
    <n v="12"/>
    <x v="0"/>
    <s v="70"/>
    <s v="336"/>
    <n v="260.42"/>
    <s v="WBS DSUN/2012/C/DN4/5645779"/>
    <x v="1331"/>
    <x v="1318"/>
    <s v="N4"/>
    <s v="N4--New Revenue/Connection - Irrigation"/>
    <s v="DWAS/2012/C/DN4"/>
    <s v="Washington - New Revenue - Irrigation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844946"/>
    <s v=""/>
    <s v="ST"/>
    <d v="2012-12-31T00:00:00"/>
    <x v="0"/>
    <n v="12"/>
    <x v="0"/>
    <s v="70"/>
    <s v="336"/>
    <n v="1026.98"/>
    <s v="WBS DSUN/2012/C/DRI/5732775"/>
    <x v="1332"/>
    <x v="1319"/>
    <s v="RI"/>
    <s v="Replace - Storm and Casualty"/>
    <s v="DWAS/2012/C/DRI"/>
    <s v="Wash.-Replace-Storm and Casualty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3859532"/>
    <s v=""/>
    <s v="ST"/>
    <d v="2012-12-31T00:00:00"/>
    <x v="0"/>
    <n v="12"/>
    <x v="0"/>
    <s v="70"/>
    <s v="331"/>
    <n v="10863.49"/>
    <s v="WBS DSYS/2007/C/806/RMPNWHR"/>
    <x v="1333"/>
    <x v="1320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4613.7551680519482"/>
    <x v="4"/>
  </r>
  <r>
    <s v="123859532"/>
    <s v=""/>
    <s v="ST"/>
    <d v="2012-12-31T00:00:00"/>
    <x v="0"/>
    <n v="12"/>
    <x v="0"/>
    <s v="75"/>
    <s v="336"/>
    <n v="-773.65"/>
    <s v="WBS DSYS/2007/C/806/RMPNWHR"/>
    <x v="1333"/>
    <x v="1320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-328.571360194872"/>
    <x v="4"/>
  </r>
  <r>
    <s v="123798998"/>
    <s v=""/>
    <s v="ST"/>
    <d v="2012-11-30T00:00:00"/>
    <x v="0"/>
    <n v="12"/>
    <x v="0"/>
    <s v="70"/>
    <s v="336"/>
    <n v="11.14"/>
    <s v="WBS DSYS/2007/C/806/RMPNWHR1"/>
    <x v="1109"/>
    <x v="1101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4.7311897532099456"/>
    <x v="4"/>
  </r>
  <r>
    <s v="123863299"/>
    <s v=""/>
    <s v="ST"/>
    <d v="2012-12-31T00:00:00"/>
    <x v="0"/>
    <n v="12"/>
    <x v="0"/>
    <s v="75"/>
    <s v="331"/>
    <n v="-88.26"/>
    <s v="WBS DSYS/2007/C/806/RMPNWHR1"/>
    <x v="1109"/>
    <x v="1101"/>
    <s v="MR"/>
    <s v="Mandated - Regional or National Regulatory"/>
    <s v="DSYS/2007/C/806"/>
    <s v="Mobile Radio Replacement Project"/>
    <s v="1287"/>
    <s v="RMP"/>
    <s v="G"/>
    <s v="UT"/>
    <s v="ORD 229689"/>
    <s v="RMP CWIP Writeoffs - General Plant"/>
    <x v="0"/>
    <x v="4"/>
    <x v="3"/>
    <s v="9350000000001"/>
    <x v="8"/>
    <n v="-37.48427357435456"/>
    <x v="4"/>
  </r>
  <r>
    <s v="123839717"/>
    <s v=""/>
    <s v="ST"/>
    <d v="2012-12-31T00:00:00"/>
    <x v="0"/>
    <n v="12"/>
    <x v="0"/>
    <s v="70"/>
    <s v="336"/>
    <n v="1178.73"/>
    <s v="WBS DTOO/2012/C/DM9/5652459"/>
    <x v="1334"/>
    <x v="1321"/>
    <s v="M9"/>
    <s v="Mandated - Public Accommodations &amp; Other"/>
    <s v="DUTH/2012/C/DM9"/>
    <s v="Utah - Public Accomodations"/>
    <s v="1136"/>
    <s v="RMP"/>
    <s v="D"/>
    <s v="UT"/>
    <s v="ORD 229715"/>
    <s v="RMP CWIP Writeoffs - Distrib UTAH"/>
    <x v="2"/>
    <x v="0"/>
    <x v="4"/>
    <s v="5980000000109"/>
    <x v="3"/>
    <n v="1178.73"/>
    <x v="3"/>
  </r>
  <r>
    <s v="123845048"/>
    <s v=""/>
    <s v="ST"/>
    <d v="2012-12-31T00:00:00"/>
    <x v="0"/>
    <n v="12"/>
    <x v="0"/>
    <s v="70"/>
    <s v="336"/>
    <n v="449.59"/>
    <s v="WBS DTOO/2012/C/DN1/5706827"/>
    <x v="1335"/>
    <x v="1322"/>
    <s v="N1"/>
    <s v="N1--New Revenue/Connection -  Residential"/>
    <s v="DUTH/2012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449.59"/>
    <x v="3"/>
  </r>
  <r>
    <s v="123833891"/>
    <s v=""/>
    <s v="ST"/>
    <d v="2012-12-31T00:00:00"/>
    <x v="0"/>
    <n v="12"/>
    <x v="0"/>
    <s v="70"/>
    <s v="336"/>
    <n v="983.08"/>
    <s v="WBS DTOO/2012/C/DN2/5660337"/>
    <x v="1336"/>
    <x v="1323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983.08"/>
    <x v="3"/>
  </r>
  <r>
    <s v="123834014"/>
    <s v=""/>
    <s v="ST"/>
    <d v="2012-12-31T00:00:00"/>
    <x v="0"/>
    <n v="12"/>
    <x v="0"/>
    <s v="70"/>
    <s v="336"/>
    <n v="863.46"/>
    <s v="WBS DTOO/2012/C/DN7/5717905"/>
    <x v="1337"/>
    <x v="1324"/>
    <s v="N7"/>
    <s v="New Revenue/System Reinforcement - Feeder"/>
    <s v="DUTH/2012/C/DN7"/>
    <s v="Utah - New Revenue - Feeder Reinforce"/>
    <s v="1136"/>
    <s v="RMP"/>
    <s v="D"/>
    <s v="UT"/>
    <s v="ORD 229715"/>
    <s v="RMP CWIP Writeoffs - Distrib UTAH"/>
    <x v="2"/>
    <x v="0"/>
    <x v="4"/>
    <s v="5980000000109"/>
    <x v="3"/>
    <n v="863.46"/>
    <x v="3"/>
  </r>
  <r>
    <s v="123833874"/>
    <s v=""/>
    <s v="ST"/>
    <d v="2012-12-31T00:00:00"/>
    <x v="0"/>
    <n v="12"/>
    <x v="0"/>
    <s v="70"/>
    <s v="336"/>
    <n v="295.45999999999998"/>
    <s v="WBS DTOO/2012/C/DU1/5694419"/>
    <x v="1338"/>
    <x v="1325"/>
    <s v="U1"/>
    <s v="Functional Upgrade - Feeder Improvements"/>
    <s v="DUTH/2012/C/DU1"/>
    <s v="Utah - Upgrade - Feeder Improvements"/>
    <s v="1136"/>
    <s v="RMP"/>
    <s v="D"/>
    <s v="UT"/>
    <s v="ORD 229715"/>
    <s v="RMP CWIP Writeoffs - Distrib UTAH"/>
    <x v="2"/>
    <x v="0"/>
    <x v="4"/>
    <s v="5980000000109"/>
    <x v="3"/>
    <n v="295.45999999999998"/>
    <x v="3"/>
  </r>
  <r>
    <s v="123842963"/>
    <s v=""/>
    <s v="ST"/>
    <d v="2012-12-31T00:00:00"/>
    <x v="0"/>
    <n v="12"/>
    <x v="0"/>
    <s v="70"/>
    <s v="336"/>
    <n v="264.25"/>
    <s v="WBS DVER/2012/C/DM9/5650392"/>
    <x v="1339"/>
    <x v="1326"/>
    <s v="M9"/>
    <s v="Mandated - Public Accommodations &amp; Other"/>
    <s v="DUTH/2012/C/DM9"/>
    <s v="Utah - Public Accomodations"/>
    <s v="1134"/>
    <s v="RMP"/>
    <s v="D"/>
    <s v="UT"/>
    <s v="ORD 229715"/>
    <s v="RMP CWIP Writeoffs - Distrib UTAH"/>
    <x v="2"/>
    <x v="0"/>
    <x v="4"/>
    <s v="5980000000109"/>
    <x v="3"/>
    <n v="264.25"/>
    <x v="3"/>
  </r>
  <r>
    <s v="123834411"/>
    <s v=""/>
    <s v="ST"/>
    <d v="2012-12-31T00:00:00"/>
    <x v="0"/>
    <n v="12"/>
    <x v="0"/>
    <s v="70"/>
    <s v="336"/>
    <n v="389.3"/>
    <s v="WBS DVER/2012/C/DM9/5690615"/>
    <x v="1340"/>
    <x v="1327"/>
    <s v="M9"/>
    <s v="Mandated - Public Accommodations &amp; Other"/>
    <s v="DUTH/2012/C/DM9"/>
    <s v="Utah - Public Accomodations"/>
    <s v="1134"/>
    <s v="RMP"/>
    <s v="D"/>
    <s v="UT"/>
    <s v="ORD 229715"/>
    <s v="RMP CWIP Writeoffs - Distrib UTAH"/>
    <x v="2"/>
    <x v="0"/>
    <x v="4"/>
    <s v="5980000000109"/>
    <x v="3"/>
    <n v="389.3"/>
    <x v="3"/>
  </r>
  <r>
    <s v="123842972"/>
    <s v=""/>
    <s v="ST"/>
    <d v="2012-12-31T00:00:00"/>
    <x v="0"/>
    <n v="12"/>
    <x v="0"/>
    <s v="70"/>
    <s v="336"/>
    <n v="264.25"/>
    <s v="WBS DVER/2012/C/DN1/5656438"/>
    <x v="1341"/>
    <x v="1328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264.25"/>
    <x v="3"/>
  </r>
  <r>
    <s v="123834004"/>
    <s v=""/>
    <s v="ST"/>
    <d v="2012-12-31T00:00:00"/>
    <x v="0"/>
    <n v="12"/>
    <x v="0"/>
    <s v="70"/>
    <s v="336"/>
    <n v="473.06"/>
    <s v="WBS DVER/2012/C/DN1/5708624"/>
    <x v="1342"/>
    <x v="1329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473.06"/>
    <x v="3"/>
  </r>
  <r>
    <s v="123845167"/>
    <s v=""/>
    <s v="ST"/>
    <d v="2012-12-31T00:00:00"/>
    <x v="0"/>
    <n v="12"/>
    <x v="0"/>
    <s v="70"/>
    <s v="331"/>
    <n v="1778.37"/>
    <s v="WBS DWAL/2011/C/DM1/5572792"/>
    <x v="1343"/>
    <x v="1330"/>
    <s v="M1"/>
    <s v="Mandated - Road Relocations"/>
    <s v="DWAS/2011/C/DM1"/>
    <s v="Washington- Mandated Hwy Reloc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845167"/>
    <s v=""/>
    <s v="ST"/>
    <d v="2012-12-31T00:00:00"/>
    <x v="0"/>
    <n v="12"/>
    <x v="0"/>
    <s v="70"/>
    <s v="336"/>
    <n v="152.78"/>
    <s v="WBS DWAL/2011/C/DM1/5572792"/>
    <x v="1343"/>
    <x v="1330"/>
    <s v="M1"/>
    <s v="Mandated - Road Relocations"/>
    <s v="DWAS/2011/C/DM1"/>
    <s v="Washington- Mandated Hwy Reloc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833959"/>
    <s v=""/>
    <s v="ST"/>
    <d v="2012-12-31T00:00:00"/>
    <x v="0"/>
    <n v="12"/>
    <x v="0"/>
    <s v="70"/>
    <s v="331"/>
    <n v="9064.86"/>
    <s v="WBS DWAL/2011/C/DRD/5562157"/>
    <x v="1344"/>
    <x v="1331"/>
    <s v="RD"/>
    <s v="Replace - Overhead Distribution Lines - Other"/>
    <s v="DWAS/2011/C/DRD"/>
    <s v="Wash.-Replace-Overhead Dist. Lines/othr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845142"/>
    <s v=""/>
    <s v="ST"/>
    <d v="2012-12-31T00:00:00"/>
    <x v="0"/>
    <n v="12"/>
    <x v="0"/>
    <s v="70"/>
    <s v="336"/>
    <n v="128.76"/>
    <s v="WBS DWAL/2012/C/DM9/5667892"/>
    <x v="1345"/>
    <x v="1332"/>
    <s v="M9"/>
    <s v="Mandated - Public Accommodations &amp; Other"/>
    <s v="DWAS/2012/C/DM9"/>
    <s v="Washington - Public Accomod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854149"/>
    <s v=""/>
    <s v="ST"/>
    <d v="2012-12-31T00:00:00"/>
    <x v="0"/>
    <n v="12"/>
    <x v="0"/>
    <s v="70"/>
    <s v="331"/>
    <n v="2084.33"/>
    <s v="WBS DWAL/2012/C/DN2/5529398"/>
    <x v="1346"/>
    <x v="1333"/>
    <s v="N2"/>
    <s v="N2--New Revenue/Connection - Commercial"/>
    <s v="DWAS/2012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854149"/>
    <s v=""/>
    <s v="ST"/>
    <d v="2012-12-31T00:00:00"/>
    <x v="0"/>
    <n v="12"/>
    <x v="0"/>
    <s v="70"/>
    <s v="336"/>
    <n v="109.53"/>
    <s v="WBS DWAL/2012/C/DN2/5529398"/>
    <x v="1346"/>
    <x v="1333"/>
    <s v="N2"/>
    <s v="N2--New Revenue/Connection - Commercial"/>
    <s v="DWAS/2012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857380"/>
    <s v=""/>
    <s v="ST"/>
    <d v="2012-12-31T00:00:00"/>
    <x v="0"/>
    <n v="12"/>
    <x v="0"/>
    <s v="70"/>
    <s v="336"/>
    <n v="389.76"/>
    <s v="WBS DWAL/2012/C/DN2/5663015"/>
    <x v="1347"/>
    <x v="1334"/>
    <s v="N2"/>
    <s v="N2--New Revenue/Connection - Commercial"/>
    <s v="DWAS/2012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845059"/>
    <s v=""/>
    <s v="ST"/>
    <d v="2012-12-31T00:00:00"/>
    <x v="0"/>
    <n v="12"/>
    <x v="0"/>
    <s v="70"/>
    <s v="336"/>
    <n v="303.3"/>
    <s v="WBS DWAL/2013/C/DN4/5591546"/>
    <x v="1348"/>
    <x v="1335"/>
    <s v="N4"/>
    <s v="N4--New Revenue/Connection - Irrigation"/>
    <s v="DWAS/2013/C/DN4"/>
    <s v="Washington - New Revenue - Irrigation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3833871"/>
    <s v=""/>
    <s v="ST"/>
    <d v="2012-12-31T00:00:00"/>
    <x v="0"/>
    <n v="12"/>
    <x v="0"/>
    <s v="70"/>
    <s v="336"/>
    <n v="367.92"/>
    <s v="WBS DWOR/2012/C/DN1/5689639"/>
    <x v="1349"/>
    <x v="1336"/>
    <s v="N1"/>
    <s v="N1--New Revenue/Connection -  Residential"/>
    <s v="DWYO/2012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3839722"/>
    <s v=""/>
    <s v="ST"/>
    <d v="2012-12-31T00:00:00"/>
    <x v="0"/>
    <n v="12"/>
    <x v="0"/>
    <s v="70"/>
    <s v="331"/>
    <n v="1384.29"/>
    <s v="WBS DWWO/2012/C/DN1/5598151"/>
    <x v="1350"/>
    <x v="1337"/>
    <s v="N1"/>
    <s v="N1--New Revenue/Connection -  Residential"/>
    <s v="DORE/2012/C/DN1"/>
    <s v="Oregon - New Revenue - Residential"/>
    <s v="1389"/>
    <s v="PP"/>
    <s v="D"/>
    <s v="OR"/>
    <s v="ORD 229718"/>
    <s v="PP CWIP Writeoffs - Distrib OREGON"/>
    <x v="1"/>
    <x v="0"/>
    <x v="2"/>
    <s v="5980000000108"/>
    <x v="1"/>
    <n v="0"/>
    <x v="1"/>
  </r>
  <r>
    <s v="123839722"/>
    <s v=""/>
    <s v="ST"/>
    <d v="2012-12-31T00:00:00"/>
    <x v="0"/>
    <n v="12"/>
    <x v="0"/>
    <s v="70"/>
    <s v="336"/>
    <n v="254.07"/>
    <s v="WBS DWWO/2012/C/DN1/5598151"/>
    <x v="1350"/>
    <x v="1337"/>
    <s v="N1"/>
    <s v="N1--New Revenue/Connection -  Residential"/>
    <s v="DORE/2012/C/DN1"/>
    <s v="Oregon - New Revenue - Residential"/>
    <s v="1389"/>
    <s v="PP"/>
    <s v="D"/>
    <s v="OR"/>
    <s v="ORD 229718"/>
    <s v="PP CWIP Writeoffs - Distrib OREGON"/>
    <x v="1"/>
    <x v="0"/>
    <x v="2"/>
    <s v="5980000000108"/>
    <x v="1"/>
    <n v="0"/>
    <x v="1"/>
  </r>
  <r>
    <s v="123854126"/>
    <s v=""/>
    <s v="ST"/>
    <d v="2012-12-31T00:00:00"/>
    <x v="0"/>
    <n v="12"/>
    <x v="0"/>
    <s v="70"/>
    <s v="336"/>
    <n v="7055"/>
    <s v="WBS DYAK/2011/C/DN1/5593656"/>
    <x v="850"/>
    <x v="845"/>
    <s v="N1"/>
    <s v="N1--New Revenue/Connection -  Residential"/>
    <s v="DWAS/2011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845495"/>
    <s v=""/>
    <s v="ST"/>
    <d v="2012-12-31T00:00:00"/>
    <x v="0"/>
    <n v="12"/>
    <x v="0"/>
    <s v="75"/>
    <s v="331"/>
    <n v="-16814.599999999999"/>
    <s v="WBS DYAK/2011/C/DN4/5543374"/>
    <x v="1351"/>
    <x v="1338"/>
    <s v="N4"/>
    <s v="N4--New Revenue/Connection - Irrigation"/>
    <s v="DWAS/2011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845495"/>
    <s v=""/>
    <s v="ST"/>
    <d v="2012-12-31T00:00:00"/>
    <x v="0"/>
    <n v="12"/>
    <x v="0"/>
    <s v="70"/>
    <s v="336"/>
    <n v="20349.740000000002"/>
    <s v="WBS DYAK/2011/C/DN4/5543374"/>
    <x v="1351"/>
    <x v="1338"/>
    <s v="N4"/>
    <s v="N4--New Revenue/Connection - Irrigation"/>
    <s v="DWAS/2011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857760"/>
    <s v=""/>
    <s v="ST"/>
    <d v="2012-12-31T00:00:00"/>
    <x v="0"/>
    <n v="12"/>
    <x v="0"/>
    <s v="70"/>
    <s v="331"/>
    <n v="41.52"/>
    <s v="WBS DYAK/2011/C/VRV/77903"/>
    <x v="1352"/>
    <x v="1339"/>
    <s v="RV"/>
    <s v="Replace - Vehicles"/>
    <s v="DWAS/2011/C/VRV"/>
    <s v="Washington Repl Deteriorated Vehicles"/>
    <s v="1791"/>
    <s v="PP"/>
    <s v="G"/>
    <s v="WA"/>
    <s v="ORD 229688"/>
    <s v="PP CWIP Writeoffs - General Plant"/>
    <x v="0"/>
    <x v="4"/>
    <x v="3"/>
    <s v="9350000000001"/>
    <x v="8"/>
    <n v="17.63366234769093"/>
    <x v="4"/>
  </r>
  <r>
    <s v="123845065"/>
    <s v=""/>
    <s v="ST"/>
    <d v="2012-12-31T00:00:00"/>
    <x v="0"/>
    <n v="12"/>
    <x v="0"/>
    <s v="70"/>
    <s v="336"/>
    <n v="259.83999999999997"/>
    <s v="WBS DYAK/2012/C/DM6/5609387"/>
    <x v="1353"/>
    <x v="1340"/>
    <s v="M6"/>
    <s v="Mandated - Joint Use"/>
    <s v="DWAS/2012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845114"/>
    <s v=""/>
    <s v="ST"/>
    <d v="2012-12-31T00:00:00"/>
    <x v="0"/>
    <n v="12"/>
    <x v="0"/>
    <s v="70"/>
    <s v="336"/>
    <n v="1818.88"/>
    <s v="WBS DYAK/2012/C/DM9/5664714"/>
    <x v="1354"/>
    <x v="1341"/>
    <s v="M9"/>
    <s v="Mandated - Public Accommodations &amp; Other"/>
    <s v="DWAS/2012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845077"/>
    <s v=""/>
    <s v="ST"/>
    <d v="2012-12-31T00:00:00"/>
    <x v="0"/>
    <n v="12"/>
    <x v="0"/>
    <s v="70"/>
    <s v="336"/>
    <n v="976.58"/>
    <s v="WBS DYAK/2012/C/DN1/5646110"/>
    <x v="1355"/>
    <x v="1342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845098"/>
    <s v=""/>
    <s v="ST"/>
    <d v="2012-12-31T00:00:00"/>
    <x v="0"/>
    <n v="12"/>
    <x v="0"/>
    <s v="70"/>
    <s v="336"/>
    <n v="162.76"/>
    <s v="WBS DYAK/2012/C/DN1/5653537"/>
    <x v="1356"/>
    <x v="1343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845101"/>
    <s v=""/>
    <s v="ST"/>
    <d v="2012-12-31T00:00:00"/>
    <x v="0"/>
    <n v="12"/>
    <x v="0"/>
    <s v="70"/>
    <s v="336"/>
    <n v="716.16"/>
    <s v="WBS DYAK/2012/C/DN1/5655335"/>
    <x v="1357"/>
    <x v="1344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833995"/>
    <s v=""/>
    <s v="ST"/>
    <d v="2012-12-31T00:00:00"/>
    <x v="0"/>
    <n v="12"/>
    <x v="0"/>
    <s v="70"/>
    <s v="336"/>
    <n v="324.8"/>
    <s v="WBS DYAK/2012/C/DN1/5656084"/>
    <x v="1358"/>
    <x v="1345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834011"/>
    <s v=""/>
    <s v="ST"/>
    <d v="2012-12-31T00:00:00"/>
    <x v="0"/>
    <n v="12"/>
    <x v="0"/>
    <s v="70"/>
    <s v="336"/>
    <n v="7153.91"/>
    <s v="WBS DYAK/2012/C/DN2/5679950"/>
    <x v="1359"/>
    <x v="1346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3833941"/>
    <s v=""/>
    <s v="ST"/>
    <d v="2012-12-31T00:00:00"/>
    <x v="0"/>
    <n v="12"/>
    <x v="0"/>
    <s v="70"/>
    <s v="336"/>
    <n v="506.37"/>
    <s v="WBS DYRE/2012/C/DRA/5666545"/>
    <x v="1360"/>
    <x v="1347"/>
    <s v="RA"/>
    <s v="Replace - Underground Cable"/>
    <s v="DCAL/2012/C/DRA"/>
    <s v="California - Replace - Underground Cable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831888"/>
    <s v=""/>
    <s v="ST"/>
    <d v="2012-12-31T00:00:00"/>
    <x v="0"/>
    <n v="12"/>
    <x v="0"/>
    <s v="70"/>
    <s v="336"/>
    <n v="6205.52"/>
    <s v="WBS DYRE/2012/C/DRC/5605974"/>
    <x v="1361"/>
    <x v="1348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3818536"/>
    <s v=""/>
    <s v="ST"/>
    <d v="2012-12-31T00:00:00"/>
    <x v="0"/>
    <n v="12"/>
    <x v="0"/>
    <s v="70"/>
    <s v="336"/>
    <n v="139.38"/>
    <s v="WBS DZPO/2012/C/DR2/10046763"/>
    <x v="1362"/>
    <x v="1349"/>
    <s v="R2"/>
    <s v="Replace - Substation - Meters and Relays"/>
    <s v="DORE/2012/C/DR2"/>
    <s v="Oregon - Replace - Subst Meters &amp; Relays"/>
    <s v="1294"/>
    <s v="PP"/>
    <s v="D"/>
    <s v="OR"/>
    <s v="ORD 229718"/>
    <s v="PP CWIP Writeoffs - Distrib OREGON"/>
    <x v="1"/>
    <x v="0"/>
    <x v="2"/>
    <s v="5980000000108"/>
    <x v="1"/>
    <n v="0"/>
    <x v="1"/>
  </r>
  <r>
    <s v="123833914"/>
    <s v=""/>
    <s v="ST"/>
    <d v="2012-12-31T00:00:00"/>
    <x v="0"/>
    <n v="12"/>
    <x v="0"/>
    <s v="70"/>
    <s v="336"/>
    <n v="37.99"/>
    <s v="WBS TALT/2013/C/TRF/5723214"/>
    <x v="1363"/>
    <x v="1350"/>
    <s v="RF"/>
    <s v="Replace - Overhead Transmission Lines - Other"/>
    <s v="TCAL/2013/C/TRF"/>
    <s v="Calif - Rplc- OH Trans-Othr"/>
    <s v="1145"/>
    <s v="PP"/>
    <s v="T"/>
    <s v="CA"/>
    <s v="ORD 229737"/>
    <s v="PP CWIP Writeoffs - Transmission"/>
    <x v="0"/>
    <x v="1"/>
    <x v="3"/>
    <s v="5730000000001"/>
    <x v="2"/>
    <n v="16.194497689098288"/>
    <x v="2"/>
  </r>
  <r>
    <s v="123859552"/>
    <s v=""/>
    <s v="ST"/>
    <d v="2012-12-31T00:00:00"/>
    <x v="0"/>
    <n v="12"/>
    <x v="0"/>
    <s v="70"/>
    <s v="336"/>
    <n v="2446.1799999999998"/>
    <s v="WBS TAST/2012/C/TRE/5658591"/>
    <x v="1364"/>
    <x v="1351"/>
    <s v="RE"/>
    <s v="Replace - Overhead Transmission Lines - Poles"/>
    <s v="TORE/2012/C/TRE"/>
    <s v="Oregon - Rplc- OH Trans-Pole"/>
    <s v="1120"/>
    <s v="PP"/>
    <s v="T"/>
    <s v="OR"/>
    <s v="ORD 229737"/>
    <s v="PP CWIP Writeoffs - Transmission"/>
    <x v="0"/>
    <x v="1"/>
    <x v="3"/>
    <s v="5730000000001"/>
    <x v="2"/>
    <n v="1042.765368705408"/>
    <x v="2"/>
  </r>
  <r>
    <s v="123857964"/>
    <s v=""/>
    <s v="ST"/>
    <d v="2012-12-31T00:00:00"/>
    <x v="0"/>
    <n v="12"/>
    <x v="0"/>
    <s v="70"/>
    <s v="336"/>
    <n v="586.33000000000004"/>
    <s v="WBS TIOR/2011/C/003/10046552"/>
    <x v="1365"/>
    <x v="1352"/>
    <s v="NO"/>
    <s v="New Revenue/System Reinforcement - Other Gener"/>
    <s v="TIOR/2011/C/003"/>
    <s v="Q260-263 TERNA Buttercreek QF Intercon"/>
    <s v="1678"/>
    <s v="PP"/>
    <s v="T"/>
    <s v="OR"/>
    <s v="ORD 229737"/>
    <s v="PP CWIP Writeoffs - Transmission"/>
    <x v="0"/>
    <x v="1"/>
    <x v="3"/>
    <s v="5730000000001"/>
    <x v="2"/>
    <n v="249.94261200444853"/>
    <x v="2"/>
  </r>
  <r>
    <s v="123854121"/>
    <s v=""/>
    <s v="ST"/>
    <d v="2012-12-31T00:00:00"/>
    <x v="0"/>
    <n v="12"/>
    <x v="0"/>
    <s v="70"/>
    <s v="331"/>
    <n v="1903.44"/>
    <s v="WBS TJOR/2010/C/001/5593810"/>
    <x v="1366"/>
    <x v="1353"/>
    <s v="NA"/>
    <s v="New Revenue/System Reinforcement - Main Grid"/>
    <s v="TJOR/2010/C/001"/>
    <s v="90th SW Jordan Taylorsville 138kV Ln Rbl"/>
    <s v="1376"/>
    <s v="RMP"/>
    <s v="T"/>
    <s v="UT"/>
    <s v="ORD 229737"/>
    <s v="PP CWIP Writeoffs - Transmission"/>
    <x v="0"/>
    <x v="1"/>
    <x v="3"/>
    <s v="5730000000001"/>
    <x v="2"/>
    <n v="811.40444015101991"/>
    <x v="2"/>
  </r>
  <r>
    <s v="123854121"/>
    <s v=""/>
    <s v="ST"/>
    <d v="2012-12-31T00:00:00"/>
    <x v="0"/>
    <n v="12"/>
    <x v="0"/>
    <s v="70"/>
    <s v="336"/>
    <n v="7203.54"/>
    <s v="WBS TJOR/2010/C/001/5593810"/>
    <x v="1366"/>
    <x v="1353"/>
    <s v="NA"/>
    <s v="New Revenue/System Reinforcement - Main Grid"/>
    <s v="TJOR/2010/C/001"/>
    <s v="90th SW Jordan Taylorsville 138kV Ln Rbl"/>
    <s v="1376"/>
    <s v="RMP"/>
    <s v="T"/>
    <s v="UT"/>
    <s v="ORD 229737"/>
    <s v="PP CWIP Writeoffs - Transmission"/>
    <x v="0"/>
    <x v="1"/>
    <x v="3"/>
    <s v="5730000000001"/>
    <x v="2"/>
    <n v="3070.747877950173"/>
    <x v="2"/>
  </r>
  <r>
    <s v="123854118"/>
    <s v=""/>
    <s v="ST"/>
    <d v="2012-12-31T00:00:00"/>
    <x v="0"/>
    <n v="12"/>
    <x v="0"/>
    <s v="70"/>
    <s v="336"/>
    <n v="1.42"/>
    <s v="WBS TMET/2007/C/004/5583645"/>
    <x v="139"/>
    <x v="139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0.60532210367253403"/>
    <x v="2"/>
  </r>
  <r>
    <s v="123854119"/>
    <s v=""/>
    <s v="ST"/>
    <d v="2012-12-31T00:00:00"/>
    <x v="0"/>
    <n v="12"/>
    <x v="0"/>
    <s v="70"/>
    <s v="336"/>
    <n v="0.92"/>
    <s v="WBS TMET/2007/C/004/5591202"/>
    <x v="140"/>
    <x v="140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0.39218051787234604"/>
    <x v="2"/>
  </r>
  <r>
    <s v="123821555"/>
    <s v=""/>
    <s v="ST"/>
    <d v="2012-12-31T00:00:00"/>
    <x v="0"/>
    <n v="12"/>
    <x v="0"/>
    <s v="70"/>
    <s v="331"/>
    <n v="1051.2"/>
    <s v="WBS TMON/2011/C/001/REMOVAL"/>
    <x v="1367"/>
    <x v="1354"/>
    <s v="RK"/>
    <s v="Asset Removal"/>
    <s v="TMON/2011/C/001"/>
    <s v="Ovid-Central Farmers 138 kV Remove Trans"/>
    <s v="1163"/>
    <s v="RMP"/>
    <s v="T"/>
    <s v="ID"/>
    <s v="ORD 229738"/>
    <s v="RMP CWIP Writeoffs -Transmission"/>
    <x v="0"/>
    <x v="1"/>
    <x v="3"/>
    <s v="5730000000001"/>
    <x v="2"/>
    <n v="448.10886998631537"/>
    <x v="2"/>
  </r>
  <r>
    <s v="123833962"/>
    <s v=""/>
    <s v="ST"/>
    <d v="2012-12-31T00:00:00"/>
    <x v="0"/>
    <n v="12"/>
    <x v="0"/>
    <s v="70"/>
    <s v="336"/>
    <n v="428.18"/>
    <s v="WBS TOGD/2012/C/TRE/5627121"/>
    <x v="1368"/>
    <x v="1355"/>
    <s v="RE"/>
    <s v="Replace - Overhead Transmission Lines - Poles"/>
    <s v="TUTH/2012/C/TRE"/>
    <s v="Utah - Rplc- OH Trans-Pole"/>
    <s v="1174"/>
    <s v="RMP"/>
    <s v="T"/>
    <s v="UT"/>
    <s v="ORD 229738"/>
    <s v="RMP CWIP Writeoffs -Transmission"/>
    <x v="0"/>
    <x v="1"/>
    <x v="3"/>
    <s v="5730000000001"/>
    <x v="2"/>
    <n v="182.52592841584905"/>
    <x v="2"/>
  </r>
  <r>
    <s v="123834018"/>
    <s v=""/>
    <s v="ST"/>
    <d v="2012-12-31T00:00:00"/>
    <x v="0"/>
    <n v="12"/>
    <x v="0"/>
    <s v="70"/>
    <s v="336"/>
    <n v="1068.06"/>
    <s v="WBS TOGD/2013/C/TRE/5730460"/>
    <x v="1369"/>
    <x v="1356"/>
    <s v="RE"/>
    <s v="Replace - Overhead Transmission Lines - Poles"/>
    <s v="TUTH/2013/C/TRE"/>
    <s v="Utah - Rplc- OH Trans-Pole"/>
    <s v="1174"/>
    <s v="RMP"/>
    <s v="T"/>
    <s v="UT"/>
    <s v="ORD 229738"/>
    <s v="RMP CWIP Writeoffs -Transmission"/>
    <x v="0"/>
    <x v="1"/>
    <x v="3"/>
    <s v="5730000000001"/>
    <x v="2"/>
    <n v="455.29600425949769"/>
    <x v="2"/>
  </r>
  <r>
    <s v="123842969"/>
    <s v=""/>
    <s v="ST"/>
    <d v="2012-12-31T00:00:00"/>
    <x v="0"/>
    <n v="12"/>
    <x v="0"/>
    <s v="70"/>
    <s v="336"/>
    <n v="2498.42"/>
    <s v="WBS TROS/2012/C/TRF/5655440"/>
    <x v="1370"/>
    <x v="1357"/>
    <s v="RF"/>
    <s v="Replace - Overhead Transmission Lines - Other"/>
    <s v="TORE/2012/C/TRF"/>
    <s v="Oregon - Rplc- OH Trans-Othr"/>
    <s v="1115"/>
    <s v="PP"/>
    <s v="T"/>
    <s v="OR"/>
    <s v="ORD 229737"/>
    <s v="PP CWIP Writeoffs - Transmission"/>
    <x v="0"/>
    <x v="1"/>
    <x v="3"/>
    <s v="5730000000001"/>
    <x v="2"/>
    <n v="1065.0344015898118"/>
    <x v="2"/>
  </r>
  <r>
    <s v="123845057"/>
    <s v=""/>
    <s v="ST"/>
    <d v="2012-12-31T00:00:00"/>
    <x v="0"/>
    <n v="12"/>
    <x v="0"/>
    <s v="70"/>
    <s v="331"/>
    <n v="777.58"/>
    <s v="WBS TYRE/2011/C/TRE/5580603"/>
    <x v="1371"/>
    <x v="1358"/>
    <s v="RE"/>
    <s v="Replace - Overhead Transmission Lines - Poles"/>
    <s v="TCAL/2011/C/TRE"/>
    <s v="Calif - Rplc- OH Trans-Pole"/>
    <s v="1147"/>
    <s v="PP"/>
    <s v="T"/>
    <s v="CA"/>
    <s v="ORD 229737"/>
    <s v="PP CWIP Writeoffs - Transmission"/>
    <x v="0"/>
    <x v="1"/>
    <x v="3"/>
    <s v="5730000000001"/>
    <x v="2"/>
    <n v="331.46926857302049"/>
    <x v="2"/>
  </r>
  <r>
    <s v="124143258"/>
    <s v="CP AA M220"/>
    <s v="SA"/>
    <d v="2013-01-31T00:00:00"/>
    <x v="1"/>
    <n v="1"/>
    <x v="0"/>
    <s v="51"/>
    <m/>
    <n v="-43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-20776.45688449093"/>
    <x v="0"/>
  </r>
  <r>
    <s v="124143258"/>
    <s v="CP AA M220"/>
    <s v="SA"/>
    <d v="2013-01-31T00:00:00"/>
    <x v="1"/>
    <n v="1"/>
    <x v="0"/>
    <s v="41"/>
    <m/>
    <n v="660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31889.445450613985"/>
    <x v="0"/>
  </r>
  <r>
    <s v="124146872"/>
    <s v=""/>
    <s v="ST"/>
    <d v="2013-01-31T00:00:00"/>
    <x v="1"/>
    <n v="1"/>
    <x v="0"/>
    <s v="70"/>
    <s v="331"/>
    <n v="216321.11"/>
    <s v="WBS CITC/2009/C/358/CVPPCCC"/>
    <x v="1372"/>
    <x v="1359"/>
    <s v="IM"/>
    <s v="IT-AssetMaintnce/Replacmnt/Upgrade"/>
    <s v="CITC/2009/C/358"/>
    <s v="IP Telephony Call Center Core Infrastruc"/>
    <s v="1244"/>
    <s v="CORP"/>
    <s v="G"/>
    <s v="OR"/>
    <s v="CCtr 11838"/>
    <s v="CORP AuC Expensed"/>
    <x v="0"/>
    <x v="3"/>
    <x v="3"/>
    <s v="9210000000001"/>
    <x v="8"/>
    <n v="91872.19201391394"/>
    <x v="4"/>
  </r>
  <r>
    <s v="124146873"/>
    <s v=""/>
    <s v="ST"/>
    <d v="2013-01-31T00:00:00"/>
    <x v="1"/>
    <n v="1"/>
    <x v="0"/>
    <s v="70"/>
    <s v="331"/>
    <n v="12546"/>
    <s v="WBS CITC/2009/C/358/CVPWCCC"/>
    <x v="1373"/>
    <x v="1360"/>
    <s v="IM"/>
    <s v="IT-AssetMaintnce/Replacmnt/Upgrade"/>
    <s v="CITC/2009/C/358"/>
    <s v="IP Telephony Call Center Core Infrastruc"/>
    <s v="1244"/>
    <s v="CORP"/>
    <s v="G"/>
    <s v="UT"/>
    <s v="CCtr 11838"/>
    <s v="CORP AuC Expensed"/>
    <x v="0"/>
    <x v="3"/>
    <x v="3"/>
    <s v="9210000000001"/>
    <x v="8"/>
    <n v="5328.3219608412901"/>
    <x v="4"/>
  </r>
  <r>
    <s v="124146880"/>
    <s v=""/>
    <s v="ST"/>
    <d v="2013-01-31T00:00:00"/>
    <x v="1"/>
    <n v="1"/>
    <x v="0"/>
    <s v="70"/>
    <s v="336"/>
    <n v="24301.06"/>
    <s v="WBS CITS/2012/C/333/SR2443"/>
    <x v="1374"/>
    <x v="1361"/>
    <s v="IM"/>
    <s v="IT-AssetMaintnce/Replacmnt/Upgrade"/>
    <s v="CITS/2012/C/333"/>
    <s v="Customer Service R12.4"/>
    <s v="1244"/>
    <s v="CORP"/>
    <s v="I"/>
    <s v="OR"/>
    <s v="ORD 239741"/>
    <s v="CORP AuC Expensed"/>
    <x v="0"/>
    <x v="11"/>
    <x v="3"/>
    <s v="9031000000001"/>
    <x v="9"/>
    <n v="11209.82071453255"/>
    <x v="5"/>
  </r>
  <r>
    <s v="124112605"/>
    <s v=""/>
    <s v="ST"/>
    <d v="2013-01-31T00:00:00"/>
    <x v="1"/>
    <n v="1"/>
    <x v="0"/>
    <s v="70"/>
    <s v="331"/>
    <n v="443.26"/>
    <s v="WBS DALB/2012/C/DM9/5707594"/>
    <x v="1375"/>
    <x v="1362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12552"/>
    <s v=""/>
    <s v="ST"/>
    <d v="2013-01-31T00:00:00"/>
    <x v="1"/>
    <n v="1"/>
    <x v="0"/>
    <s v="70"/>
    <s v="331"/>
    <n v="126.64"/>
    <s v="WBS DALB/2012/C/DN1/5695356"/>
    <x v="1376"/>
    <x v="1363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12446"/>
    <s v=""/>
    <s v="ST"/>
    <d v="2013-01-31T00:00:00"/>
    <x v="1"/>
    <n v="1"/>
    <x v="0"/>
    <s v="70"/>
    <s v="331"/>
    <n v="330.52"/>
    <s v="WBS DALB/2012/C/DN2/5656262"/>
    <x v="1377"/>
    <x v="1364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48435"/>
    <s v=""/>
    <s v="ST"/>
    <d v="2013-01-31T00:00:00"/>
    <x v="1"/>
    <n v="1"/>
    <x v="0"/>
    <s v="70"/>
    <s v="331"/>
    <n v="250.93"/>
    <s v="WBS DALB/2012/C/DN2/5659333"/>
    <x v="1378"/>
    <x v="1365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37895"/>
    <s v=""/>
    <s v="ST"/>
    <d v="2013-01-31T00:00:00"/>
    <x v="1"/>
    <n v="1"/>
    <x v="0"/>
    <s v="70"/>
    <s v="331"/>
    <n v="497.33"/>
    <s v="WBS DALB/2012/C/DN2/5670246"/>
    <x v="1379"/>
    <x v="1366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12416"/>
    <s v=""/>
    <s v="ST"/>
    <d v="2013-01-31T00:00:00"/>
    <x v="1"/>
    <n v="1"/>
    <x v="0"/>
    <s v="70"/>
    <s v="331"/>
    <n v="253.29"/>
    <s v="WBS DALB/2012/C/DN2/5694421"/>
    <x v="1380"/>
    <x v="1367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48459"/>
    <s v=""/>
    <s v="ST"/>
    <d v="2013-01-31T00:00:00"/>
    <x v="1"/>
    <n v="1"/>
    <x v="0"/>
    <s v="70"/>
    <s v="331"/>
    <n v="1148.1500000000001"/>
    <s v="WBS DALB/2012/C/DN6/5722643"/>
    <x v="1381"/>
    <x v="6"/>
    <s v="N6"/>
    <s v="New Revenue/Connection - Street Light &amp; Other"/>
    <s v="DORE/2012/C/DN6"/>
    <s v="Oregon - New Revenue - St Light &amp; Other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48459"/>
    <s v=""/>
    <s v="ST"/>
    <d v="2013-01-31T00:00:00"/>
    <x v="1"/>
    <n v="1"/>
    <x v="0"/>
    <s v="70"/>
    <s v="336"/>
    <n v="167.66"/>
    <s v="WBS DALB/2012/C/DN6/5722643"/>
    <x v="1381"/>
    <x v="6"/>
    <s v="N6"/>
    <s v="New Revenue/Connection - Street Light &amp; Other"/>
    <s v="DORE/2012/C/DN6"/>
    <s v="Oregon - New Revenue - St Light &amp; Other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25047"/>
    <s v=""/>
    <s v="ST"/>
    <d v="2013-01-31T00:00:00"/>
    <x v="1"/>
    <n v="1"/>
    <x v="0"/>
    <s v="70"/>
    <s v="331"/>
    <n v="1015.01"/>
    <s v="WBS DALT/2012/C/DN1/5642303"/>
    <x v="1382"/>
    <x v="1368"/>
    <s v="N1"/>
    <s v="N1--New Revenue/Connection -  Residential"/>
    <s v="DCAL/2012/C/DN1"/>
    <s v="California - New Revenue - Residential"/>
    <s v="1145"/>
    <s v="PP"/>
    <s v="D"/>
    <s v="CA"/>
    <s v="ORD 229720"/>
    <s v="PP CWIP Writeoffs - Distrib CALIFORNIA"/>
    <x v="4"/>
    <x v="0"/>
    <x v="6"/>
    <s v="5980000000103"/>
    <x v="5"/>
    <n v="0"/>
    <x v="1"/>
  </r>
  <r>
    <s v="124125001"/>
    <s v=""/>
    <s v="ST"/>
    <d v="2013-01-31T00:00:00"/>
    <x v="1"/>
    <n v="1"/>
    <x v="0"/>
    <s v="70"/>
    <s v="331"/>
    <n v="1110.3599999999999"/>
    <s v="WBS DAME/2012/C/DM9/5693745"/>
    <x v="1383"/>
    <x v="1369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1110.3599999999999"/>
    <x v="3"/>
  </r>
  <r>
    <s v="124112504"/>
    <s v=""/>
    <s v="ST"/>
    <d v="2013-01-31T00:00:00"/>
    <x v="1"/>
    <n v="1"/>
    <x v="0"/>
    <s v="70"/>
    <s v="331"/>
    <n v="768.72"/>
    <s v="WBS DAME/2012/C/DM9/5702767"/>
    <x v="1384"/>
    <x v="1370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768.72"/>
    <x v="3"/>
  </r>
  <r>
    <s v="124112534"/>
    <s v=""/>
    <s v="ST"/>
    <d v="2013-01-31T00:00:00"/>
    <x v="1"/>
    <n v="1"/>
    <x v="0"/>
    <s v="70"/>
    <s v="331"/>
    <n v="650.45000000000005"/>
    <s v="WBS DAME/2012/C/DM9/5710257"/>
    <x v="1385"/>
    <x v="1371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650.45000000000005"/>
    <x v="3"/>
  </r>
  <r>
    <s v="124112596"/>
    <s v=""/>
    <s v="ST"/>
    <d v="2013-01-31T00:00:00"/>
    <x v="1"/>
    <n v="1"/>
    <x v="0"/>
    <s v="70"/>
    <s v="331"/>
    <n v="4022.78"/>
    <s v="WBS DAME/2012/C/DN1/5681006"/>
    <x v="1386"/>
    <x v="1372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4022.78"/>
    <x v="3"/>
  </r>
  <r>
    <s v="124124703"/>
    <s v=""/>
    <s v="ST"/>
    <d v="2013-01-31T00:00:00"/>
    <x v="1"/>
    <n v="1"/>
    <x v="0"/>
    <s v="75"/>
    <s v="331"/>
    <n v="-24397.22"/>
    <s v="WBS DAME/2012/C/DN1/5705658"/>
    <x v="1387"/>
    <x v="1373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-24397.22"/>
    <x v="3"/>
  </r>
  <r>
    <s v="124124703"/>
    <s v=""/>
    <s v="ST"/>
    <d v="2013-01-31T00:00:00"/>
    <x v="1"/>
    <n v="1"/>
    <x v="0"/>
    <s v="70"/>
    <s v="336"/>
    <n v="24393.9"/>
    <s v="WBS DAME/2012/C/DN1/5705658"/>
    <x v="1387"/>
    <x v="1373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24393.9"/>
    <x v="3"/>
  </r>
  <r>
    <s v="124112419"/>
    <s v=""/>
    <s v="ST"/>
    <d v="2013-01-31T00:00:00"/>
    <x v="1"/>
    <n v="1"/>
    <x v="0"/>
    <s v="70"/>
    <s v="331"/>
    <n v="1125.31"/>
    <s v="WBS DAME/2012/C/DN2/5694959"/>
    <x v="1388"/>
    <x v="1374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125.31"/>
    <x v="3"/>
  </r>
  <r>
    <s v="124123911"/>
    <s v=""/>
    <s v="ST"/>
    <d v="2013-01-31T00:00:00"/>
    <x v="1"/>
    <n v="1"/>
    <x v="0"/>
    <s v="70"/>
    <s v="331"/>
    <n v="249.31"/>
    <s v="WBS DAME/2012/C/DN6/5642268"/>
    <x v="1389"/>
    <x v="1375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249.31"/>
    <x v="3"/>
  </r>
  <r>
    <s v="124137888"/>
    <s v=""/>
    <s v="ST"/>
    <d v="2013-01-31T00:00:00"/>
    <x v="1"/>
    <n v="1"/>
    <x v="0"/>
    <s v="70"/>
    <s v="331"/>
    <n v="124.66"/>
    <s v="WBS DAME/2012/C/DN6/5666523"/>
    <x v="1390"/>
    <x v="1376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124.66"/>
    <x v="3"/>
  </r>
  <r>
    <s v="124125083"/>
    <s v=""/>
    <s v="ST"/>
    <d v="2013-01-31T00:00:00"/>
    <x v="1"/>
    <n v="1"/>
    <x v="0"/>
    <s v="70"/>
    <s v="331"/>
    <n v="130.94999999999999"/>
    <s v="WBS DAME/2012/C/DN7/5672238"/>
    <x v="1391"/>
    <x v="1377"/>
    <s v="N7"/>
    <s v="New Revenue/System Reinforcement - Feeder"/>
    <s v="DUTH/2012/C/DN7"/>
    <s v="Utah - New Revenue - Feeder Reinforce"/>
    <s v="1130"/>
    <s v="RMP"/>
    <s v="D"/>
    <s v="UT"/>
    <s v="ORD 229715"/>
    <s v="RMP CWIP Writeoffs - Distrib UTAH"/>
    <x v="2"/>
    <x v="0"/>
    <x v="4"/>
    <s v="5980000000109"/>
    <x v="3"/>
    <n v="130.94999999999999"/>
    <x v="3"/>
  </r>
  <r>
    <s v="124112422"/>
    <s v=""/>
    <s v="ST"/>
    <d v="2013-01-31T00:00:00"/>
    <x v="1"/>
    <n v="1"/>
    <x v="0"/>
    <s v="70"/>
    <s v="331"/>
    <n v="591.30999999999995"/>
    <s v="WBS DAME/2012/C/DRB/5709167"/>
    <x v="1392"/>
    <x v="1378"/>
    <s v="RB"/>
    <s v="Replace - Underground - Vaults &amp; Equipment"/>
    <s v="DUTH/2012/C/DRB"/>
    <s v="Utah - Replace Underground Vaults &amp; Eq"/>
    <s v="1130"/>
    <s v="RMP"/>
    <s v="D"/>
    <s v="UT"/>
    <s v="ORD 229715"/>
    <s v="RMP CWIP Writeoffs - Distrib UTAH"/>
    <x v="2"/>
    <x v="0"/>
    <x v="4"/>
    <s v="5980000000109"/>
    <x v="3"/>
    <n v="591.30999999999995"/>
    <x v="3"/>
  </r>
  <r>
    <s v="124124992"/>
    <s v=""/>
    <s v="ST"/>
    <d v="2013-01-31T00:00:00"/>
    <x v="1"/>
    <n v="1"/>
    <x v="0"/>
    <s v="70"/>
    <s v="331"/>
    <n v="392.84"/>
    <s v="WBS DAME/2012/C/DRC/5672978"/>
    <x v="1393"/>
    <x v="1379"/>
    <s v="RC"/>
    <s v="Replace - Overhead Distribution Lines - Poles"/>
    <s v="DUTH/2012/C/DRC"/>
    <s v="Utah - Replace OH Dist Lines - Poles"/>
    <s v="1130"/>
    <s v="RMP"/>
    <s v="D"/>
    <s v="UT"/>
    <s v="ORD 229715"/>
    <s v="RMP CWIP Writeoffs - Distrib UTAH"/>
    <x v="2"/>
    <x v="0"/>
    <x v="4"/>
    <s v="5980000000109"/>
    <x v="3"/>
    <n v="392.84"/>
    <x v="3"/>
  </r>
  <r>
    <s v="124112543"/>
    <s v=""/>
    <s v="ST"/>
    <d v="2013-01-31T00:00:00"/>
    <x v="1"/>
    <n v="1"/>
    <x v="0"/>
    <s v="70"/>
    <s v="331"/>
    <n v="354.78"/>
    <s v="WBS DAME/2012/C/DRC/5725547"/>
    <x v="1394"/>
    <x v="1380"/>
    <s v="RC"/>
    <s v="Replace - Overhead Distribution Lines - Poles"/>
    <s v="DUTH/2012/C/DRC"/>
    <s v="Utah - Replace OH Dist Lines - Poles"/>
    <s v="1130"/>
    <s v="RMP"/>
    <s v="D"/>
    <s v="UT"/>
    <s v="ORD 229715"/>
    <s v="RMP CWIP Writeoffs - Distrib UTAH"/>
    <x v="2"/>
    <x v="0"/>
    <x v="4"/>
    <s v="5980000000109"/>
    <x v="3"/>
    <n v="354.78"/>
    <x v="3"/>
  </r>
  <r>
    <s v="124128392"/>
    <s v=""/>
    <s v="ST"/>
    <d v="2013-01-31T00:00:00"/>
    <x v="1"/>
    <n v="1"/>
    <x v="0"/>
    <s v="70"/>
    <s v="331"/>
    <n v="1419.13"/>
    <s v="WBS DAME/2013/C/DM9/5713975"/>
    <x v="1395"/>
    <x v="1381"/>
    <s v="M9"/>
    <s v="Mandated - Public Accommodations &amp; Other"/>
    <s v="DUTH/2013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1419.13"/>
    <x v="3"/>
  </r>
  <r>
    <s v="124133386"/>
    <s v=""/>
    <s v="ST"/>
    <d v="2013-01-31T00:00:00"/>
    <x v="1"/>
    <n v="1"/>
    <x v="0"/>
    <s v="70"/>
    <s v="331"/>
    <n v="709.57"/>
    <s v="WBS DAME/2013/C/DN2/5714398"/>
    <x v="1396"/>
    <x v="1382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709.57"/>
    <x v="3"/>
  </r>
  <r>
    <s v="124112546"/>
    <s v=""/>
    <s v="ST"/>
    <d v="2013-01-31T00:00:00"/>
    <x v="1"/>
    <n v="1"/>
    <x v="0"/>
    <s v="70"/>
    <s v="331"/>
    <n v="354.78"/>
    <s v="WBS DAME/2013/C/DN2/5726517"/>
    <x v="1397"/>
    <x v="1383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54.78"/>
    <x v="3"/>
  </r>
  <r>
    <s v="124148416"/>
    <s v=""/>
    <s v="ST"/>
    <d v="2013-01-31T00:00:00"/>
    <x v="1"/>
    <n v="1"/>
    <x v="0"/>
    <s v="70"/>
    <s v="331"/>
    <n v="386.28"/>
    <s v="WBS DAST/2012/C/DN2/5667953"/>
    <x v="1398"/>
    <x v="1384"/>
    <s v="N2"/>
    <s v="N2--New Revenue/Connection - Commercial"/>
    <s v="DORE/2012/C/DN2"/>
    <s v="Oregon - New Revenue - Commerc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4148419"/>
    <s v=""/>
    <s v="ST"/>
    <d v="2013-01-31T00:00:00"/>
    <x v="1"/>
    <n v="1"/>
    <x v="0"/>
    <s v="70"/>
    <s v="331"/>
    <n v="1287.5999999999999"/>
    <s v="WBS DAST/2012/C/DN2/5672303"/>
    <x v="1399"/>
    <x v="1385"/>
    <s v="N2"/>
    <s v="N2--New Revenue/Connection - Commercial"/>
    <s v="DORE/2012/C/DN2"/>
    <s v="Oregon - New Revenue - Commerc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4125064"/>
    <s v=""/>
    <s v="ST"/>
    <d v="2013-01-31T00:00:00"/>
    <x v="1"/>
    <n v="1"/>
    <x v="0"/>
    <s v="70"/>
    <s v="331"/>
    <n v="515.04"/>
    <s v="WBS DBEN/2012/C/DN1/5672831"/>
    <x v="1400"/>
    <x v="1386"/>
    <s v="N1"/>
    <s v="N1--New Revenue/Connection -  Residential"/>
    <s v="DORE/2012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120435"/>
    <s v=""/>
    <s v="ST"/>
    <d v="2013-01-31T00:00:00"/>
    <x v="1"/>
    <n v="1"/>
    <x v="0"/>
    <s v="70"/>
    <s v="331"/>
    <n v="464.07"/>
    <s v="WBS DCAS/2012/C/DM2/5704738"/>
    <x v="1401"/>
    <x v="1387"/>
    <s v="M2"/>
    <s v="Mandated - Ovhd/Underground Conversions"/>
    <s v="DWYO/2012/C/DM2"/>
    <s v="Wyoming - Mandated OH/UG Convers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12474"/>
    <s v=""/>
    <s v="ST"/>
    <d v="2013-01-31T00:00:00"/>
    <x v="1"/>
    <n v="1"/>
    <x v="0"/>
    <s v="70"/>
    <s v="331"/>
    <n v="464.07"/>
    <s v="WBS DCAS/2012/C/DM2/5704896"/>
    <x v="1402"/>
    <x v="1388"/>
    <s v="M2"/>
    <s v="Mandated - Ovhd/Underground Conversions"/>
    <s v="DWYO/2012/C/DM2"/>
    <s v="Wyoming - Mandated OH/UG Convers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12462"/>
    <s v=""/>
    <s v="ST"/>
    <d v="2013-01-31T00:00:00"/>
    <x v="1"/>
    <n v="1"/>
    <x v="0"/>
    <s v="70"/>
    <s v="331"/>
    <n v="3073.79"/>
    <s v="WBS DCAS/2012/C/DM9/5674730"/>
    <x v="1403"/>
    <x v="1389"/>
    <s v="M9"/>
    <s v="Mandated - Public Accommodations &amp; Other"/>
    <s v="DWYO/2012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48429"/>
    <s v=""/>
    <s v="ST"/>
    <d v="2013-01-31T00:00:00"/>
    <x v="1"/>
    <n v="1"/>
    <x v="0"/>
    <s v="70"/>
    <s v="331"/>
    <n v="545.79999999999995"/>
    <s v="WBS DCAS/2012/C/DN1/5655046"/>
    <x v="1404"/>
    <x v="1390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48432"/>
    <s v=""/>
    <s v="ST"/>
    <d v="2013-01-31T00:00:00"/>
    <x v="1"/>
    <n v="1"/>
    <x v="0"/>
    <s v="70"/>
    <s v="331"/>
    <n v="674.68"/>
    <s v="WBS DCAS/2012/C/DN1/5655047"/>
    <x v="1405"/>
    <x v="1391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12459"/>
    <s v=""/>
    <s v="ST"/>
    <d v="2013-01-31T00:00:00"/>
    <x v="1"/>
    <n v="1"/>
    <x v="0"/>
    <s v="70"/>
    <s v="331"/>
    <n v="1594.31"/>
    <s v="WBS DCAS/2012/C/DN1/5669657"/>
    <x v="1406"/>
    <x v="1392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48450"/>
    <s v=""/>
    <s v="ST"/>
    <d v="2013-01-31T00:00:00"/>
    <x v="1"/>
    <n v="1"/>
    <x v="0"/>
    <s v="70"/>
    <s v="331"/>
    <n v="367.92"/>
    <s v="WBS DCAS/2012/C/DN1/5690444"/>
    <x v="1407"/>
    <x v="1393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12471"/>
    <s v=""/>
    <s v="ST"/>
    <d v="2013-01-31T00:00:00"/>
    <x v="1"/>
    <n v="1"/>
    <x v="0"/>
    <s v="70"/>
    <s v="331"/>
    <n v="464.07"/>
    <s v="WBS DCAS/2012/C/DN2/5700741"/>
    <x v="1408"/>
    <x v="1394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12501"/>
    <s v=""/>
    <s v="ST"/>
    <d v="2013-01-31T00:00:00"/>
    <x v="1"/>
    <n v="1"/>
    <x v="0"/>
    <s v="70"/>
    <s v="331"/>
    <n v="464.07"/>
    <s v="WBS DCAS/2012/C/DN2/5702755"/>
    <x v="1409"/>
    <x v="1395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12468"/>
    <s v=""/>
    <s v="ST"/>
    <d v="2013-01-31T00:00:00"/>
    <x v="1"/>
    <n v="1"/>
    <x v="0"/>
    <s v="70"/>
    <s v="331"/>
    <n v="735.83"/>
    <s v="WBS DCAS/2012/C/DN6/5696212"/>
    <x v="1410"/>
    <x v="1396"/>
    <s v="N6"/>
    <s v="New Revenue/Connection - Street Light &amp; Other"/>
    <s v="DWYO/2012/C/DN6"/>
    <s v="Wyoming - New Revenue - St Light &amp; Other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20431"/>
    <s v=""/>
    <s v="ST"/>
    <d v="2013-01-31T00:00:00"/>
    <x v="1"/>
    <n v="1"/>
    <x v="0"/>
    <s v="70"/>
    <s v="331"/>
    <n v="1160.17"/>
    <s v="WBS DCAS/2013/C/DN1/5710053"/>
    <x v="1411"/>
    <x v="1397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20430"/>
    <s v=""/>
    <s v="ST"/>
    <d v="2013-01-31T00:00:00"/>
    <x v="1"/>
    <n v="1"/>
    <x v="0"/>
    <s v="70"/>
    <s v="331"/>
    <n v="1189.18"/>
    <s v="WBS DCAS/2013/C/DN2/5716640"/>
    <x v="1412"/>
    <x v="1398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25620"/>
    <s v=""/>
    <s v="ST"/>
    <d v="2013-01-31T00:00:00"/>
    <x v="1"/>
    <n v="1"/>
    <x v="0"/>
    <s v="75"/>
    <s v="331"/>
    <n v="-1189.18"/>
    <s v="WBS DCAS/2013/C/DN2/5716640"/>
    <x v="1412"/>
    <x v="1398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25620"/>
    <s v=""/>
    <s v="ST"/>
    <d v="2013-01-31T00:00:00"/>
    <x v="1"/>
    <n v="1"/>
    <x v="0"/>
    <s v="75"/>
    <s v="336"/>
    <n v="-3956.82"/>
    <s v="WBS DCAS/2013/C/DN2/5716640"/>
    <x v="1412"/>
    <x v="1398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41459"/>
    <s v=""/>
    <s v="ST"/>
    <d v="2013-01-31T00:00:00"/>
    <x v="1"/>
    <n v="1"/>
    <x v="0"/>
    <s v="70"/>
    <s v="336"/>
    <n v="4459"/>
    <s v="WBS DCAS/2013/C/DN2/5716640"/>
    <x v="1412"/>
    <x v="1398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45350"/>
    <s v=""/>
    <s v="ST"/>
    <d v="2013-01-31T00:00:00"/>
    <x v="1"/>
    <n v="1"/>
    <x v="0"/>
    <s v="70"/>
    <s v="336"/>
    <n v="687"/>
    <s v="WBS DCAS/2013/C/DN2/5716640"/>
    <x v="1412"/>
    <x v="1398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12510"/>
    <s v=""/>
    <s v="ST"/>
    <d v="2013-01-31T00:00:00"/>
    <x v="1"/>
    <n v="1"/>
    <x v="0"/>
    <s v="70"/>
    <s v="331"/>
    <n v="464.07"/>
    <s v="WBS DCAS/2013/C/DN2/5719752"/>
    <x v="1413"/>
    <x v="1399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12611"/>
    <s v=""/>
    <s v="ST"/>
    <d v="2013-01-31T00:00:00"/>
    <x v="1"/>
    <n v="1"/>
    <x v="0"/>
    <s v="70"/>
    <s v="331"/>
    <n v="120.74"/>
    <s v="WBS DCAS/2013/C/DRB/5731479"/>
    <x v="1414"/>
    <x v="1400"/>
    <s v="RB"/>
    <s v="Replace - Underground - Vaults &amp; Equipment"/>
    <s v="DWYO/2013/C/DRB"/>
    <s v="Wyo. - Replace Underground Vaults &amp; Eq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33377"/>
    <s v=""/>
    <s v="ST"/>
    <d v="2013-01-31T00:00:00"/>
    <x v="1"/>
    <n v="1"/>
    <x v="0"/>
    <s v="70"/>
    <s v="331"/>
    <n v="3453.57"/>
    <s v="WBS DCED/2012/C/DM9/5671351"/>
    <x v="1415"/>
    <x v="1401"/>
    <s v="M9"/>
    <s v="Mandated - Public Accommodations &amp; Other"/>
    <s v="DUTH/2012/C/DM9"/>
    <s v="Utah - Public Accomodations"/>
    <s v="1139"/>
    <s v="RMP"/>
    <s v="D"/>
    <s v="UT"/>
    <s v="ORD 229715"/>
    <s v="RMP CWIP Writeoffs - Distrib UTAH"/>
    <x v="2"/>
    <x v="0"/>
    <x v="4"/>
    <s v="5980000000109"/>
    <x v="3"/>
    <n v="3453.57"/>
    <x v="3"/>
  </r>
  <r>
    <s v="124124947"/>
    <s v=""/>
    <s v="ST"/>
    <d v="2013-01-31T00:00:00"/>
    <x v="1"/>
    <n v="1"/>
    <x v="0"/>
    <s v="70"/>
    <s v="331"/>
    <n v="660.63"/>
    <s v="WBS DCED/2012/C/DN1/5666712"/>
    <x v="1416"/>
    <x v="1402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660.63"/>
    <x v="3"/>
  </r>
  <r>
    <s v="124148444"/>
    <s v=""/>
    <s v="ST"/>
    <d v="2013-01-31T00:00:00"/>
    <x v="1"/>
    <n v="1"/>
    <x v="0"/>
    <s v="70"/>
    <s v="331"/>
    <n v="3049.53"/>
    <s v="WBS DCED/2012/C/DN1/5674523"/>
    <x v="1417"/>
    <x v="1403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3049.53"/>
    <x v="3"/>
  </r>
  <r>
    <s v="124125007"/>
    <s v=""/>
    <s v="ST"/>
    <d v="2013-01-31T00:00:00"/>
    <x v="1"/>
    <n v="1"/>
    <x v="0"/>
    <s v="70"/>
    <s v="331"/>
    <n v="354.78"/>
    <s v="WBS DCED/2013/C/DRC/5736080"/>
    <x v="1418"/>
    <x v="1404"/>
    <s v="RC"/>
    <s v="Replace - Overhead Distribution Lines - Poles"/>
    <s v="DUTH/2013/C/DRC"/>
    <s v="Utah - Replace OH Dist Lines - Poles"/>
    <s v="1139"/>
    <s v="RMP"/>
    <s v="D"/>
    <s v="UT"/>
    <s v="ORD 229715"/>
    <s v="RMP CWIP Writeoffs - Distrib UTAH"/>
    <x v="2"/>
    <x v="0"/>
    <x v="4"/>
    <s v="5980000000109"/>
    <x v="3"/>
    <n v="354.78"/>
    <x v="3"/>
  </r>
  <r>
    <s v="124148456"/>
    <s v=""/>
    <s v="ST"/>
    <d v="2013-01-31T00:00:00"/>
    <x v="1"/>
    <n v="1"/>
    <x v="0"/>
    <s v="70"/>
    <s v="331"/>
    <n v="2900.43"/>
    <s v="WBS DCOD/2012/C/DM9/5702074"/>
    <x v="1419"/>
    <x v="1405"/>
    <s v="M9"/>
    <s v="Mandated - Public Accommodations &amp; Other"/>
    <s v="DWYO/2012/C/DM9"/>
    <s v="Wyoming - Public Accomodations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112480"/>
    <s v=""/>
    <s v="ST"/>
    <d v="2013-01-31T00:00:00"/>
    <x v="1"/>
    <n v="1"/>
    <x v="0"/>
    <s v="70"/>
    <s v="331"/>
    <n v="696.54"/>
    <s v="WBS DCOO/2012/C/DM6/5729621"/>
    <x v="1420"/>
    <x v="1406"/>
    <s v="M6"/>
    <s v="Mandated - Joint Use"/>
    <s v="DORE/2012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112483"/>
    <s v=""/>
    <s v="ST"/>
    <d v="2013-01-31T00:00:00"/>
    <x v="1"/>
    <n v="1"/>
    <x v="0"/>
    <s v="70"/>
    <s v="331"/>
    <n v="633.22"/>
    <s v="WBS DCOO/2012/C/DM6/5729629"/>
    <x v="1421"/>
    <x v="1407"/>
    <s v="M6"/>
    <s v="Mandated - Joint Use"/>
    <s v="DORE/2012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148413"/>
    <s v=""/>
    <s v="ST"/>
    <d v="2013-01-31T00:00:00"/>
    <x v="1"/>
    <n v="1"/>
    <x v="0"/>
    <s v="70"/>
    <s v="331"/>
    <n v="124.08"/>
    <s v="WBS DCOO/2012/C/DRD/5737582"/>
    <x v="1422"/>
    <x v="1408"/>
    <s v="RD"/>
    <s v="Replace - Overhead Distribution Lines - Other"/>
    <s v="DORE/2012/C/DRD"/>
    <s v="Oregon-Replace-Overhead Dist. Lines/othr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120432"/>
    <s v=""/>
    <s v="ST"/>
    <d v="2013-01-31T00:00:00"/>
    <x v="1"/>
    <n v="1"/>
    <x v="0"/>
    <s v="70"/>
    <s v="331"/>
    <n v="1013.16"/>
    <s v="WBS DCOO/2013/C/DM6/5729620"/>
    <x v="1423"/>
    <x v="1409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125044"/>
    <s v=""/>
    <s v="ST"/>
    <d v="2013-01-31T00:00:00"/>
    <x v="1"/>
    <n v="1"/>
    <x v="0"/>
    <s v="70"/>
    <s v="331"/>
    <n v="2854.72"/>
    <s v="WBS DCRE/2012/C/DM4/5632328"/>
    <x v="1424"/>
    <x v="1410"/>
    <s v="M4"/>
    <s v="Mandated - Neutral Extensions"/>
    <s v="DCAL/2012/C/DM4"/>
    <s v="California - Mandated Neutral Extensions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4112489"/>
    <s v=""/>
    <s v="ST"/>
    <d v="2013-01-31T00:00:00"/>
    <x v="1"/>
    <n v="1"/>
    <x v="0"/>
    <s v="70"/>
    <s v="331"/>
    <n v="253.29"/>
    <s v="WBS DCRE/2012/C/DRI/5735467"/>
    <x v="1425"/>
    <x v="1411"/>
    <s v="RI"/>
    <s v="Replace - Storm and Casualty"/>
    <s v="DCAL/2012/C/DRI"/>
    <s v="Calif.-Replace-Storm and Casualty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4148438"/>
    <s v=""/>
    <s v="ST"/>
    <d v="2013-01-31T00:00:00"/>
    <x v="1"/>
    <n v="1"/>
    <x v="0"/>
    <s v="70"/>
    <s v="331"/>
    <n v="1318.5"/>
    <s v="WBS DDAL/2012/C/DN1/5667168"/>
    <x v="1426"/>
    <x v="1412"/>
    <s v="N1"/>
    <s v="N1--New Revenue/Connection -  Residential"/>
    <s v="DORE/2012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4124706"/>
    <s v=""/>
    <s v="ST"/>
    <d v="2013-01-31T00:00:00"/>
    <x v="1"/>
    <n v="1"/>
    <x v="0"/>
    <s v="70"/>
    <s v="331"/>
    <n v="5142.8500000000004"/>
    <s v="WBS DDOU/2011/C/DN3/5528339"/>
    <x v="1427"/>
    <x v="1413"/>
    <s v="N3"/>
    <s v="N3--New Revenue/Connection - Industrial"/>
    <s v="DWYO/2011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24706"/>
    <s v=""/>
    <s v="ST"/>
    <d v="2013-01-31T00:00:00"/>
    <x v="1"/>
    <n v="1"/>
    <x v="0"/>
    <s v="70"/>
    <s v="336"/>
    <n v="1175"/>
    <s v="WBS DDOU/2011/C/DN3/5528339"/>
    <x v="1427"/>
    <x v="1413"/>
    <s v="N3"/>
    <s v="N3--New Revenue/Connection - Industrial"/>
    <s v="DWYO/2011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25012"/>
    <s v=""/>
    <s v="ST"/>
    <d v="2013-01-31T00:00:00"/>
    <x v="1"/>
    <n v="1"/>
    <x v="0"/>
    <s v="70"/>
    <s v="331"/>
    <n v="490.56"/>
    <s v="WBS DDOU/2012/C/DN2/5653865"/>
    <x v="1428"/>
    <x v="1414"/>
    <s v="N2"/>
    <s v="N2--New Revenue/Connection - Commercial"/>
    <s v="DWYO/2012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12498"/>
    <s v=""/>
    <s v="ST"/>
    <d v="2013-01-31T00:00:00"/>
    <x v="1"/>
    <n v="1"/>
    <x v="0"/>
    <s v="70"/>
    <s v="331"/>
    <n v="1657.35"/>
    <s v="WBS DDOU/2012/C/DN3/5693197"/>
    <x v="1429"/>
    <x v="1415"/>
    <s v="N3"/>
    <s v="N3--New Revenue/Connection - Industrial"/>
    <s v="DWYO/2012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12558"/>
    <s v=""/>
    <s v="ST"/>
    <d v="2013-01-31T00:00:00"/>
    <x v="1"/>
    <n v="1"/>
    <x v="0"/>
    <s v="70"/>
    <s v="331"/>
    <n v="2784.41"/>
    <s v="WBS DDOU/2012/C/DRA/5698214"/>
    <x v="1430"/>
    <x v="1416"/>
    <s v="RA"/>
    <s v="Replace - Underground Cable"/>
    <s v="DWYO/2012/C/DRA"/>
    <s v="Wyoming - Replace - Underground Cable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35416"/>
    <s v=""/>
    <s v="ST"/>
    <d v="2013-01-31T00:00:00"/>
    <x v="1"/>
    <n v="1"/>
    <x v="0"/>
    <s v="70"/>
    <s v="331"/>
    <n v="725.61"/>
    <s v="WBS DDOU/2013/C/DN3/5733046"/>
    <x v="1431"/>
    <x v="1417"/>
    <s v="N3"/>
    <s v="N3--New Revenue/Connection - Industrial"/>
    <s v="DWYO/2013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35416"/>
    <s v=""/>
    <s v="ST"/>
    <d v="2013-01-31T00:00:00"/>
    <x v="1"/>
    <n v="1"/>
    <x v="0"/>
    <s v="70"/>
    <s v="336"/>
    <n v="468.41"/>
    <s v="WBS DDOU/2013/C/DN3/5733046"/>
    <x v="1431"/>
    <x v="1417"/>
    <s v="N3"/>
    <s v="N3--New Revenue/Connection - Industrial"/>
    <s v="DWYO/2013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35419"/>
    <s v=""/>
    <s v="ST"/>
    <d v="2013-01-31T00:00:00"/>
    <x v="1"/>
    <n v="1"/>
    <x v="0"/>
    <s v="70"/>
    <s v="331"/>
    <n v="725.61"/>
    <s v="WBS DDOU/2013/C/DN3/5733047"/>
    <x v="1432"/>
    <x v="1418"/>
    <s v="N3"/>
    <s v="N3--New Revenue/Connection - Industrial"/>
    <s v="DWYO/2013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35419"/>
    <s v=""/>
    <s v="ST"/>
    <d v="2013-01-31T00:00:00"/>
    <x v="1"/>
    <n v="1"/>
    <x v="0"/>
    <s v="70"/>
    <s v="336"/>
    <n v="468.41"/>
    <s v="WBS DDOU/2013/C/DN3/5733047"/>
    <x v="1432"/>
    <x v="1418"/>
    <s v="N3"/>
    <s v="N3--New Revenue/Connection - Industrial"/>
    <s v="DWYO/2013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12537"/>
    <s v=""/>
    <s v="ST"/>
    <d v="2013-01-31T00:00:00"/>
    <x v="1"/>
    <n v="1"/>
    <x v="0"/>
    <s v="70"/>
    <s v="331"/>
    <n v="260.19"/>
    <s v="WBS DENT/2012/C/DM9/5713039"/>
    <x v="1433"/>
    <x v="1419"/>
    <s v="M9"/>
    <s v="Mandated - Public Accommodations &amp; Other"/>
    <s v="DORE/2012/C/DM9"/>
    <s v="Oregon - Public Accomodations"/>
    <s v="1123"/>
    <s v="PP"/>
    <s v="D"/>
    <s v="OR"/>
    <s v="ORD 229718"/>
    <s v="PP CWIP Writeoffs - Distrib OREGON"/>
    <x v="1"/>
    <x v="0"/>
    <x v="2"/>
    <s v="5980000000108"/>
    <x v="1"/>
    <n v="0"/>
    <x v="1"/>
  </r>
  <r>
    <s v="124112507"/>
    <s v=""/>
    <s v="ST"/>
    <d v="2013-01-31T00:00:00"/>
    <x v="1"/>
    <n v="1"/>
    <x v="0"/>
    <s v="70"/>
    <s v="331"/>
    <n v="580.09"/>
    <s v="WBS DEVA/2012/C/DN1/5705564"/>
    <x v="1434"/>
    <x v="1420"/>
    <s v="N1"/>
    <s v="N1--New Revenue/Connection -  Residential"/>
    <s v="DWYO/2012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137892"/>
    <s v=""/>
    <s v="ST"/>
    <d v="2013-01-31T00:00:00"/>
    <x v="1"/>
    <n v="1"/>
    <x v="0"/>
    <s v="70"/>
    <s v="331"/>
    <n v="125.46"/>
    <s v="WBS DGRA/2012/C/DN1/5668946"/>
    <x v="1435"/>
    <x v="1421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48441"/>
    <s v=""/>
    <s v="ST"/>
    <d v="2013-01-31T00:00:00"/>
    <x v="1"/>
    <n v="1"/>
    <x v="0"/>
    <s v="70"/>
    <s v="331"/>
    <n v="749.47"/>
    <s v="WBS DGRA/2012/C/DN1/5674025"/>
    <x v="1436"/>
    <x v="1422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33340"/>
    <s v=""/>
    <s v="ST"/>
    <d v="2013-01-31T00:00:00"/>
    <x v="1"/>
    <n v="1"/>
    <x v="0"/>
    <s v="70"/>
    <s v="331"/>
    <n v="506.57"/>
    <s v="WBS DGRA/2012/C/DRC/5661016"/>
    <x v="1437"/>
    <x v="1423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33343"/>
    <s v=""/>
    <s v="ST"/>
    <d v="2013-01-31T00:00:00"/>
    <x v="1"/>
    <n v="1"/>
    <x v="0"/>
    <s v="70"/>
    <s v="331"/>
    <n v="506.57"/>
    <s v="WBS DGRA/2012/C/DRC/5661021"/>
    <x v="1438"/>
    <x v="1424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33346"/>
    <s v=""/>
    <s v="ST"/>
    <d v="2013-01-31T00:00:00"/>
    <x v="1"/>
    <n v="1"/>
    <x v="0"/>
    <s v="70"/>
    <s v="331"/>
    <n v="506.57"/>
    <s v="WBS DGRA/2012/C/DRC/5661753"/>
    <x v="1439"/>
    <x v="1425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33349"/>
    <s v=""/>
    <s v="ST"/>
    <d v="2013-01-31T00:00:00"/>
    <x v="1"/>
    <n v="1"/>
    <x v="0"/>
    <s v="70"/>
    <s v="331"/>
    <n v="506.57"/>
    <s v="WBS DGRA/2012/C/DRC/5662712"/>
    <x v="1440"/>
    <x v="1426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33355"/>
    <s v=""/>
    <s v="ST"/>
    <d v="2013-01-31T00:00:00"/>
    <x v="1"/>
    <n v="1"/>
    <x v="0"/>
    <s v="70"/>
    <s v="331"/>
    <n v="595.23"/>
    <s v="WBS DGRA/2012/C/DRC/5663127"/>
    <x v="1441"/>
    <x v="1427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33398"/>
    <s v=""/>
    <s v="ST"/>
    <d v="2013-01-31T00:00:00"/>
    <x v="1"/>
    <n v="1"/>
    <x v="0"/>
    <s v="70"/>
    <s v="331"/>
    <n v="1013.14"/>
    <s v="WBS DGRA/2012/C/DRC/5663538"/>
    <x v="1442"/>
    <x v="1428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25074"/>
    <s v=""/>
    <s v="ST"/>
    <d v="2013-01-31T00:00:00"/>
    <x v="1"/>
    <n v="1"/>
    <x v="0"/>
    <s v="70"/>
    <s v="331"/>
    <n v="8850.49"/>
    <s v="WBS DHER/2010/C/DN2/5428555"/>
    <x v="1443"/>
    <x v="1429"/>
    <s v="N2"/>
    <s v="N2--New Revenue/Connection - Commercial"/>
    <s v="DORE/2010/C/DN2"/>
    <s v="Oregon - New Revenue - Commercial"/>
    <s v="1125"/>
    <s v="PP"/>
    <s v="D"/>
    <s v="OR"/>
    <s v="ORD 229718"/>
    <s v="PP CWIP Writeoffs - Distrib OREGON"/>
    <x v="1"/>
    <x v="0"/>
    <x v="2"/>
    <s v="5980000000108"/>
    <x v="1"/>
    <n v="0"/>
    <x v="1"/>
  </r>
  <r>
    <s v="124112447"/>
    <s v=""/>
    <s v="ST"/>
    <d v="2013-01-31T00:00:00"/>
    <x v="1"/>
    <n v="1"/>
    <x v="0"/>
    <s v="70"/>
    <s v="331"/>
    <n v="300.27"/>
    <s v="WBS DHER/2012/C/DN2/5725161"/>
    <x v="1444"/>
    <x v="1430"/>
    <s v="N2"/>
    <s v="N2--New Revenue/Connection - Commercial"/>
    <s v="DORE/2012/C/DN2"/>
    <s v="Oregon - New Revenue - Commercial"/>
    <s v="1125"/>
    <s v="PP"/>
    <s v="D"/>
    <s v="OR"/>
    <s v="ORD 229718"/>
    <s v="PP CWIP Writeoffs - Distrib OREGON"/>
    <x v="1"/>
    <x v="0"/>
    <x v="2"/>
    <s v="5980000000108"/>
    <x v="1"/>
    <n v="0"/>
    <x v="1"/>
  </r>
  <r>
    <s v="124125032"/>
    <s v=""/>
    <s v="ST"/>
    <d v="2013-01-31T00:00:00"/>
    <x v="1"/>
    <n v="1"/>
    <x v="0"/>
    <s v="70"/>
    <s v="331"/>
    <n v="3480.65"/>
    <s v="WBS DHER/2012/C/DN3/5576324"/>
    <x v="1445"/>
    <x v="1431"/>
    <s v="N3"/>
    <s v="N3--New Revenue/Connection - Industrial"/>
    <s v="DORE/2012/C/DN3"/>
    <s v="Oregon - New Revenue - Industrial"/>
    <s v="1125"/>
    <s v="PP"/>
    <s v="D"/>
    <s v="OR"/>
    <s v="ORD 229718"/>
    <s v="PP CWIP Writeoffs - Distrib OREGON"/>
    <x v="1"/>
    <x v="0"/>
    <x v="2"/>
    <s v="5980000000108"/>
    <x v="1"/>
    <n v="0"/>
    <x v="1"/>
  </r>
  <r>
    <s v="124125080"/>
    <s v=""/>
    <s v="ST"/>
    <d v="2013-01-31T00:00:00"/>
    <x v="1"/>
    <n v="1"/>
    <x v="0"/>
    <s v="70"/>
    <s v="331"/>
    <n v="1092.51"/>
    <s v="WBS DHER/2012/C/DN3/5644830"/>
    <x v="1446"/>
    <x v="1432"/>
    <s v="N3"/>
    <s v="N3--New Revenue/Connection - Industrial"/>
    <s v="DORE/2012/C/DN3"/>
    <s v="Oregon - New Revenue - Industrial"/>
    <s v="1125"/>
    <s v="PP"/>
    <s v="D"/>
    <s v="OR"/>
    <s v="ORD 229718"/>
    <s v="PP CWIP Writeoffs - Distrib OREGON"/>
    <x v="1"/>
    <x v="0"/>
    <x v="2"/>
    <s v="5980000000108"/>
    <x v="1"/>
    <n v="0"/>
    <x v="1"/>
  </r>
  <r>
    <s v="124112573"/>
    <s v=""/>
    <s v="ST"/>
    <d v="2013-01-31T00:00:00"/>
    <x v="1"/>
    <n v="1"/>
    <x v="0"/>
    <s v="70"/>
    <s v="331"/>
    <n v="100.23"/>
    <s v="WBS DHER/2013/C/DRB/5735862"/>
    <x v="1447"/>
    <x v="1433"/>
    <s v="RB"/>
    <s v="Replace - Underground - Vaults &amp; Equipment"/>
    <s v="DORE/2013/C/DRB"/>
    <s v="Oregon - Replace Underground Vaults &amp; Eq"/>
    <s v="1125"/>
    <s v="PP"/>
    <s v="D"/>
    <s v="OR"/>
    <s v="ORD 229718"/>
    <s v="PP CWIP Writeoffs - Distrib OREGON"/>
    <x v="1"/>
    <x v="0"/>
    <x v="2"/>
    <s v="5980000000108"/>
    <x v="1"/>
    <n v="0"/>
    <x v="1"/>
  </r>
  <r>
    <s v="124112573"/>
    <s v=""/>
    <s v="ST"/>
    <d v="2013-01-31T00:00:00"/>
    <x v="1"/>
    <n v="1"/>
    <x v="0"/>
    <s v="70"/>
    <s v="336"/>
    <n v="60.52"/>
    <s v="WBS DHER/2013/C/DRB/5735862"/>
    <x v="1447"/>
    <x v="1433"/>
    <s v="RB"/>
    <s v="Replace - Underground - Vaults &amp; Equipment"/>
    <s v="DORE/2013/C/DRB"/>
    <s v="Oregon - Replace Underground Vaults &amp; Eq"/>
    <s v="1125"/>
    <s v="PP"/>
    <s v="D"/>
    <s v="OR"/>
    <s v="ORD 229718"/>
    <s v="PP CWIP Writeoffs - Distrib OREGON"/>
    <x v="1"/>
    <x v="0"/>
    <x v="2"/>
    <s v="5980000000108"/>
    <x v="1"/>
    <n v="0"/>
    <x v="1"/>
  </r>
  <r>
    <s v="124133352"/>
    <s v=""/>
    <s v="ST"/>
    <d v="2013-01-31T00:00:00"/>
    <x v="1"/>
    <n v="1"/>
    <x v="0"/>
    <s v="70"/>
    <s v="331"/>
    <n v="515.04"/>
    <s v="WBS DHOO/2012/C/DN2/5662777"/>
    <x v="1448"/>
    <x v="1434"/>
    <s v="N2"/>
    <s v="N2--New Revenue/Connection - Commercial"/>
    <s v="DORE/2012/C/DN2"/>
    <s v="Oregon - New Revenue - Commercial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4146959"/>
    <s v=""/>
    <s v="ST"/>
    <d v="2013-01-31T00:00:00"/>
    <x v="1"/>
    <n v="1"/>
    <x v="0"/>
    <s v="70"/>
    <s v="331"/>
    <n v="294.10000000000002"/>
    <s v="WBS DJOR/2010/C/DM9/10041381"/>
    <x v="1449"/>
    <x v="1435"/>
    <s v="M9"/>
    <s v="Mandated - Public Accommodations &amp; Other"/>
    <s v="DUTH/2010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94.10000000000002"/>
    <x v="3"/>
  </r>
  <r>
    <s v="124123896"/>
    <s v=""/>
    <s v="ST"/>
    <d v="2013-01-31T00:00:00"/>
    <x v="1"/>
    <n v="1"/>
    <x v="0"/>
    <s v="70"/>
    <s v="331"/>
    <n v="1305.93"/>
    <s v="WBS DJOR/2011/C/DN6/5526955"/>
    <x v="1450"/>
    <x v="1436"/>
    <s v="N6"/>
    <s v="New Revenue/Connection - Street Light &amp; Other"/>
    <s v="DUTH/2011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1305.93"/>
    <x v="3"/>
  </r>
  <r>
    <s v="124123899"/>
    <s v=""/>
    <s v="ST"/>
    <d v="2013-01-31T00:00:00"/>
    <x v="1"/>
    <n v="1"/>
    <x v="0"/>
    <s v="70"/>
    <s v="331"/>
    <n v="329.38"/>
    <s v="WBS DJOR/2011/C/DN6/5538078"/>
    <x v="1451"/>
    <x v="1437"/>
    <s v="N6"/>
    <s v="New Revenue/Connection - Street Light &amp; Other"/>
    <s v="DUTH/2011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329.38"/>
    <x v="3"/>
  </r>
  <r>
    <s v="124123902"/>
    <s v=""/>
    <s v="ST"/>
    <d v="2013-01-31T00:00:00"/>
    <x v="1"/>
    <n v="1"/>
    <x v="0"/>
    <s v="70"/>
    <s v="331"/>
    <n v="2040.79"/>
    <s v="WBS DJOR/2011/C/DN6/5540074"/>
    <x v="1452"/>
    <x v="1438"/>
    <s v="N6"/>
    <s v="New Revenue/Connection - Street Light &amp; Other"/>
    <s v="DUTH/2011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2040.79"/>
    <x v="3"/>
  </r>
  <r>
    <s v="124112443"/>
    <s v=""/>
    <s v="ST"/>
    <d v="2013-01-31T00:00:00"/>
    <x v="1"/>
    <n v="1"/>
    <x v="0"/>
    <s v="70"/>
    <s v="331"/>
    <n v="561.99"/>
    <s v="WBS DJOR/2012/C/DM1/5716718"/>
    <x v="1453"/>
    <x v="1439"/>
    <s v="M1"/>
    <s v="Mandated - Road Relocations"/>
    <s v="DUTH/2012/C/DM1"/>
    <s v="Utah - Mandated Highway Relocations"/>
    <s v="1141"/>
    <s v="RMP"/>
    <s v="D"/>
    <s v="UT"/>
    <s v="ORD 229715"/>
    <s v="RMP CWIP Writeoffs - Distrib UTAH"/>
    <x v="2"/>
    <x v="0"/>
    <x v="4"/>
    <s v="5980000000109"/>
    <x v="3"/>
    <n v="561.99"/>
    <x v="3"/>
  </r>
  <r>
    <s v="124124953"/>
    <s v=""/>
    <s v="ST"/>
    <d v="2013-01-31T00:00:00"/>
    <x v="1"/>
    <n v="1"/>
    <x v="0"/>
    <s v="70"/>
    <s v="331"/>
    <n v="392.84"/>
    <s v="WBS DJOR/2012/C/DM2/5672824"/>
    <x v="1454"/>
    <x v="1440"/>
    <s v="M2"/>
    <s v="Mandated - Ovhd/Underground Conversions"/>
    <s v="DUTH/2012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392.84"/>
    <x v="3"/>
  </r>
  <r>
    <s v="124124944"/>
    <s v=""/>
    <s v="ST"/>
    <d v="2013-01-31T00:00:00"/>
    <x v="1"/>
    <n v="1"/>
    <x v="0"/>
    <s v="70"/>
    <s v="331"/>
    <n v="249.31"/>
    <s v="WBS DJOR/2012/C/DM7/5660833"/>
    <x v="1455"/>
    <x v="1441"/>
    <s v="M7"/>
    <s v="Mandated - Code Compliance"/>
    <s v="DUTH/2012/C/DM7"/>
    <s v="Utah - Mandated - Code Compliance"/>
    <s v="1141"/>
    <s v="RMP"/>
    <s v="D"/>
    <s v="UT"/>
    <s v="ORD 229715"/>
    <s v="RMP CWIP Writeoffs - Distrib UTAH"/>
    <x v="2"/>
    <x v="0"/>
    <x v="4"/>
    <s v="5980000000109"/>
    <x v="3"/>
    <n v="249.31"/>
    <x v="3"/>
  </r>
  <r>
    <s v="124123908"/>
    <s v=""/>
    <s v="ST"/>
    <d v="2013-01-31T00:00:00"/>
    <x v="1"/>
    <n v="1"/>
    <x v="0"/>
    <s v="70"/>
    <s v="331"/>
    <n v="310.52"/>
    <s v="WBS DJOR/2012/C/DM9/5637657"/>
    <x v="1456"/>
    <x v="1442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310.52"/>
    <x v="3"/>
  </r>
  <r>
    <s v="124124923"/>
    <s v=""/>
    <s v="ST"/>
    <d v="2013-01-31T00:00:00"/>
    <x v="1"/>
    <n v="1"/>
    <x v="0"/>
    <s v="70"/>
    <s v="331"/>
    <n v="651.05999999999995"/>
    <s v="WBS DJOR/2012/C/DM9/5653039"/>
    <x v="1457"/>
    <x v="1443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651.05999999999995"/>
    <x v="3"/>
  </r>
  <r>
    <s v="124124926"/>
    <s v=""/>
    <s v="ST"/>
    <d v="2013-01-31T00:00:00"/>
    <x v="1"/>
    <n v="1"/>
    <x v="0"/>
    <s v="70"/>
    <s v="331"/>
    <n v="325.52999999999997"/>
    <s v="WBS DJOR/2012/C/DM9/5653701"/>
    <x v="1458"/>
    <x v="1444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325.52999999999997"/>
    <x v="3"/>
  </r>
  <r>
    <s v="124124929"/>
    <s v=""/>
    <s v="ST"/>
    <d v="2013-01-31T00:00:00"/>
    <x v="1"/>
    <n v="1"/>
    <x v="0"/>
    <s v="70"/>
    <s v="331"/>
    <n v="717.18"/>
    <s v="WBS DJOR/2012/C/DM9/5653983"/>
    <x v="1459"/>
    <x v="1445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717.18"/>
    <x v="3"/>
  </r>
  <r>
    <s v="124112453"/>
    <s v=""/>
    <s v="ST"/>
    <d v="2013-01-31T00:00:00"/>
    <x v="1"/>
    <n v="1"/>
    <x v="0"/>
    <s v="70"/>
    <s v="331"/>
    <n v="2611.8000000000002"/>
    <s v="WBS DJOR/2012/C/DM9/5657279"/>
    <x v="1460"/>
    <x v="1446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611.8000000000002"/>
    <x v="3"/>
  </r>
  <r>
    <s v="124112456"/>
    <s v=""/>
    <s v="ST"/>
    <d v="2013-01-31T00:00:00"/>
    <x v="1"/>
    <n v="1"/>
    <x v="0"/>
    <s v="70"/>
    <s v="331"/>
    <n v="1656.48"/>
    <s v="WBS DJOR/2012/C/DM9/5658183"/>
    <x v="1461"/>
    <x v="1447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656.48"/>
    <x v="3"/>
  </r>
  <r>
    <s v="124112492"/>
    <s v=""/>
    <s v="ST"/>
    <d v="2013-01-31T00:00:00"/>
    <x v="1"/>
    <n v="1"/>
    <x v="0"/>
    <s v="70"/>
    <s v="331"/>
    <n v="373.97"/>
    <s v="WBS DJOR/2012/C/DM9/5665416"/>
    <x v="1462"/>
    <x v="1448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373.97"/>
    <x v="3"/>
  </r>
  <r>
    <s v="123878484"/>
    <s v=""/>
    <s v="ST"/>
    <d v="2012-12-31T00:00:00"/>
    <x v="1"/>
    <n v="1"/>
    <x v="0"/>
    <s v="70"/>
    <s v="336"/>
    <n v="140.79"/>
    <s v="WBS DJOR/2012/C/DM9/5694770"/>
    <x v="1221"/>
    <x v="1212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40.79"/>
    <x v="3"/>
  </r>
  <r>
    <s v="124112525"/>
    <s v=""/>
    <s v="ST"/>
    <d v="2013-01-31T00:00:00"/>
    <x v="1"/>
    <n v="1"/>
    <x v="0"/>
    <s v="70"/>
    <s v="331"/>
    <n v="747.95"/>
    <s v="WBS DJOR/2012/C/DM9/5698441"/>
    <x v="1463"/>
    <x v="1449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747.95"/>
    <x v="3"/>
  </r>
  <r>
    <s v="124124983"/>
    <s v=""/>
    <s v="ST"/>
    <d v="2013-01-31T00:00:00"/>
    <x v="1"/>
    <n v="1"/>
    <x v="0"/>
    <s v="70"/>
    <s v="331"/>
    <n v="968.25"/>
    <s v="WBS DJOR/2012/C/DN1/5653937"/>
    <x v="1464"/>
    <x v="1450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968.25"/>
    <x v="3"/>
  </r>
  <r>
    <s v="124124986"/>
    <s v=""/>
    <s v="ST"/>
    <d v="2013-01-31T00:00:00"/>
    <x v="1"/>
    <n v="1"/>
    <x v="0"/>
    <s v="70"/>
    <s v="331"/>
    <n v="991.69"/>
    <s v="WBS DJOR/2012/C/DN1/5666177"/>
    <x v="1465"/>
    <x v="1451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991.69"/>
    <x v="3"/>
  </r>
  <r>
    <s v="124120433"/>
    <s v=""/>
    <s v="ST"/>
    <d v="2013-01-31T00:00:00"/>
    <x v="1"/>
    <n v="1"/>
    <x v="0"/>
    <s v="70"/>
    <s v="331"/>
    <n v="56.2"/>
    <s v="WBS DJOR/2012/C/DN1/5714118"/>
    <x v="1466"/>
    <x v="1452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56.2"/>
    <x v="3"/>
  </r>
  <r>
    <s v="124124965"/>
    <s v=""/>
    <s v="ST"/>
    <d v="2013-01-31T00:00:00"/>
    <x v="1"/>
    <n v="1"/>
    <x v="0"/>
    <s v="70"/>
    <s v="331"/>
    <n v="977.25"/>
    <s v="WBS DJOR/2012/C/DN2/5621441"/>
    <x v="1467"/>
    <x v="1453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77.25"/>
    <x v="3"/>
  </r>
  <r>
    <s v="124125456"/>
    <s v=""/>
    <s v="ST"/>
    <d v="2013-01-31T00:00:00"/>
    <x v="1"/>
    <n v="1"/>
    <x v="0"/>
    <s v="75"/>
    <s v="331"/>
    <n v="-400"/>
    <s v="WBS DJOR/2012/C/DN2/5621441"/>
    <x v="1467"/>
    <x v="1453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-400"/>
    <x v="3"/>
  </r>
  <r>
    <s v="124124971"/>
    <s v=""/>
    <s v="ST"/>
    <d v="2013-01-31T00:00:00"/>
    <x v="1"/>
    <n v="1"/>
    <x v="0"/>
    <s v="70"/>
    <s v="331"/>
    <n v="1434.36"/>
    <s v="WBS DJOR/2012/C/DN2/5646166"/>
    <x v="1468"/>
    <x v="1454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434.36"/>
    <x v="3"/>
  </r>
  <r>
    <s v="124124980"/>
    <s v=""/>
    <s v="ST"/>
    <d v="2013-01-31T00:00:00"/>
    <x v="1"/>
    <n v="1"/>
    <x v="0"/>
    <s v="70"/>
    <s v="331"/>
    <n v="1303.57"/>
    <s v="WBS DJOR/2012/C/DN2/5653873"/>
    <x v="1469"/>
    <x v="1455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303.57"/>
    <x v="3"/>
  </r>
  <r>
    <s v="124124995"/>
    <s v=""/>
    <s v="ST"/>
    <d v="2013-01-31T00:00:00"/>
    <x v="1"/>
    <n v="1"/>
    <x v="0"/>
    <s v="70"/>
    <s v="331"/>
    <n v="834.81"/>
    <s v="WBS DJOR/2012/C/DN2/5674646"/>
    <x v="1470"/>
    <x v="1456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834.81"/>
    <x v="3"/>
  </r>
  <r>
    <s v="124112519"/>
    <s v=""/>
    <s v="ST"/>
    <d v="2013-01-31T00:00:00"/>
    <x v="1"/>
    <n v="1"/>
    <x v="0"/>
    <s v="70"/>
    <s v="331"/>
    <n v="1158.7"/>
    <s v="WBS DJOR/2012/C/DN2/5693761"/>
    <x v="1471"/>
    <x v="145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158.7"/>
    <x v="3"/>
  </r>
  <r>
    <s v="124124968"/>
    <s v=""/>
    <s v="ST"/>
    <d v="2013-01-31T00:00:00"/>
    <x v="1"/>
    <n v="1"/>
    <x v="0"/>
    <s v="70"/>
    <s v="331"/>
    <n v="662.11"/>
    <s v="WBS DJOR/2012/C/DN6/5636526"/>
    <x v="1472"/>
    <x v="1458"/>
    <s v="N6"/>
    <s v="New Revenue/Connection - Street Light &amp; Other"/>
    <s v="DUTH/2012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662.11"/>
    <x v="3"/>
  </r>
  <r>
    <s v="124124977"/>
    <s v=""/>
    <s v="ST"/>
    <d v="2013-01-31T00:00:00"/>
    <x v="1"/>
    <n v="1"/>
    <x v="0"/>
    <s v="70"/>
    <s v="331"/>
    <n v="119.26"/>
    <s v="WBS DJOR/2012/C/DN6/5653819"/>
    <x v="1473"/>
    <x v="1459"/>
    <s v="N6"/>
    <s v="New Revenue/Connection - Street Light &amp; Other"/>
    <s v="DUTH/2012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119.26"/>
    <x v="3"/>
  </r>
  <r>
    <s v="124124989"/>
    <s v=""/>
    <s v="ST"/>
    <d v="2013-01-31T00:00:00"/>
    <x v="1"/>
    <n v="1"/>
    <x v="0"/>
    <s v="70"/>
    <s v="331"/>
    <n v="238.52"/>
    <s v="WBS DJOR/2012/C/DN6/5668605"/>
    <x v="1474"/>
    <x v="1460"/>
    <s v="N6"/>
    <s v="New Revenue/Connection - Street Light &amp; Other"/>
    <s v="DUTH/2012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238.52"/>
    <x v="3"/>
  </r>
  <r>
    <s v="124125067"/>
    <s v=""/>
    <s v="ST"/>
    <d v="2013-01-31T00:00:00"/>
    <x v="1"/>
    <n v="1"/>
    <x v="0"/>
    <s v="70"/>
    <s v="331"/>
    <n v="119.26"/>
    <s v="WBS DJOR/2012/C/DN6/5674688"/>
    <x v="1475"/>
    <x v="1461"/>
    <s v="N6"/>
    <s v="New Revenue/Connection - Street Light &amp; Other"/>
    <s v="DUTH/2012/C/DN6"/>
    <s v="Utah - New Revenue - St Light &amp; Other"/>
    <s v="1141"/>
    <s v="RMP"/>
    <s v="D"/>
    <s v="UT"/>
    <s v="ORD 229715"/>
    <s v="RMP CWIP Writeoffs - Distrib UTAH"/>
    <x v="2"/>
    <x v="0"/>
    <x v="4"/>
    <s v="5980000000109"/>
    <x v="3"/>
    <n v="119.26"/>
    <x v="3"/>
  </r>
  <r>
    <s v="124148425"/>
    <s v=""/>
    <s v="ST"/>
    <d v="2013-01-31T00:00:00"/>
    <x v="1"/>
    <n v="1"/>
    <x v="0"/>
    <s v="70"/>
    <s v="336"/>
    <n v="802.38"/>
    <s v="WBS DJOR/2012/C/DRB/5732014"/>
    <x v="1476"/>
    <x v="1462"/>
    <s v="RB"/>
    <s v="Replace - Underground - Vaults &amp; Equipment"/>
    <s v="DUTH/2012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802.38"/>
    <x v="3"/>
  </r>
  <r>
    <s v="124135413"/>
    <s v=""/>
    <s v="ST"/>
    <d v="2013-01-31T00:00:00"/>
    <x v="1"/>
    <n v="1"/>
    <x v="0"/>
    <s v="70"/>
    <s v="331"/>
    <n v="549.62"/>
    <s v="WBS DJOR/2013/C/DM9/5732629"/>
    <x v="1477"/>
    <x v="1463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549.62"/>
    <x v="3"/>
  </r>
  <r>
    <s v="124135413"/>
    <s v=""/>
    <s v="ST"/>
    <d v="2013-01-31T00:00:00"/>
    <x v="1"/>
    <n v="1"/>
    <x v="0"/>
    <s v="70"/>
    <s v="336"/>
    <n v="1455.4"/>
    <s v="WBS DJOR/2013/C/DM9/5732629"/>
    <x v="1477"/>
    <x v="1463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455.4"/>
    <x v="3"/>
  </r>
  <r>
    <s v="124125090"/>
    <s v=""/>
    <s v="ST"/>
    <d v="2013-01-31T00:00:00"/>
    <x v="1"/>
    <n v="1"/>
    <x v="0"/>
    <s v="70"/>
    <s v="336"/>
    <n v="1132.22"/>
    <s v="WBS DJOR/2013/C/DN1/5735721"/>
    <x v="1478"/>
    <x v="1464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132.22"/>
    <x v="3"/>
  </r>
  <r>
    <s v="124112495"/>
    <s v=""/>
    <s v="ST"/>
    <d v="2013-01-31T00:00:00"/>
    <x v="1"/>
    <n v="1"/>
    <x v="0"/>
    <s v="70"/>
    <s v="331"/>
    <n v="664.59"/>
    <s v="WBS DKEM/2012/C/DN2/5686371"/>
    <x v="1479"/>
    <x v="1465"/>
    <s v="N2"/>
    <s v="N2--New Revenue/Connection - Commercial"/>
    <s v="DWYO/2012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4137901"/>
    <s v=""/>
    <s v="ST"/>
    <d v="2013-01-31T00:00:00"/>
    <x v="1"/>
    <n v="1"/>
    <x v="0"/>
    <s v="70"/>
    <s v="331"/>
    <n v="1393.07"/>
    <s v="WBS DKFC/2012/C/DM9/5705662"/>
    <x v="1480"/>
    <x v="1466"/>
    <s v="M9"/>
    <s v="Mandated - Public Accommodations &amp; Other"/>
    <s v="DCAL/2012/C/DM9"/>
    <s v="California - Public Accomodations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4137904"/>
    <s v=""/>
    <s v="ST"/>
    <d v="2013-01-31T00:00:00"/>
    <x v="1"/>
    <n v="1"/>
    <x v="0"/>
    <s v="70"/>
    <s v="331"/>
    <n v="126.64"/>
    <s v="WBS DKFC/2012/C/DM9/5705663"/>
    <x v="1481"/>
    <x v="1467"/>
    <s v="M9"/>
    <s v="Mandated - Public Accommodations &amp; Other"/>
    <s v="DCAL/2012/C/DM9"/>
    <s v="California - Public Accomodations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4125077"/>
    <s v=""/>
    <s v="ST"/>
    <d v="2013-01-31T00:00:00"/>
    <x v="1"/>
    <n v="1"/>
    <x v="0"/>
    <s v="70"/>
    <s v="331"/>
    <n v="888.14"/>
    <s v="WBS DKFC/2012/C/DN2/5607935"/>
    <x v="1482"/>
    <x v="1468"/>
    <s v="N2"/>
    <s v="N2--New Revenue/Connection - Commercial"/>
    <s v="DCAL/2012/C/DN2"/>
    <s v="California - New Revenue - Commercial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4137907"/>
    <s v=""/>
    <s v="ST"/>
    <d v="2013-01-31T00:00:00"/>
    <x v="1"/>
    <n v="1"/>
    <x v="0"/>
    <s v="70"/>
    <s v="331"/>
    <n v="4221.51"/>
    <s v="WBS DKFC/2012/C/DN2/5707095"/>
    <x v="1483"/>
    <x v="1469"/>
    <s v="N2"/>
    <s v="N2--New Revenue/Connection - Commercial"/>
    <s v="DCAL/2012/C/DN2"/>
    <s v="California - New Revenue - Commercial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4148422"/>
    <s v=""/>
    <s v="ST"/>
    <d v="2013-01-31T00:00:00"/>
    <x v="1"/>
    <n v="1"/>
    <x v="0"/>
    <s v="70"/>
    <s v="331"/>
    <n v="506.57"/>
    <s v="WBS DKLA/2012/C/DN1/5723810"/>
    <x v="1484"/>
    <x v="1470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133364"/>
    <s v=""/>
    <s v="ST"/>
    <d v="2013-01-31T00:00:00"/>
    <x v="1"/>
    <n v="1"/>
    <x v="0"/>
    <s v="70"/>
    <s v="331"/>
    <n v="232.03"/>
    <s v="WBS DLAR/2012/C/DM9/5702759"/>
    <x v="1485"/>
    <x v="1471"/>
    <s v="RK"/>
    <s v="Asset Removal"/>
    <s v="DWYO/2012/C/DM9"/>
    <s v="Wyoming - Public Accomodations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4133367"/>
    <s v=""/>
    <s v="ST"/>
    <d v="2013-01-31T00:00:00"/>
    <x v="1"/>
    <n v="1"/>
    <x v="0"/>
    <s v="70"/>
    <s v="331"/>
    <n v="232.03"/>
    <s v="WBS DLAR/2012/C/DRK/5721089"/>
    <x v="1486"/>
    <x v="1472"/>
    <s v="RK"/>
    <s v="Asset Removal"/>
    <s v="DWYO/2012/C/DRK"/>
    <s v="Wyoming - Distribution Asset Remov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4133407"/>
    <s v=""/>
    <s v="ST"/>
    <d v="2013-01-31T00:00:00"/>
    <x v="1"/>
    <n v="1"/>
    <x v="0"/>
    <s v="70"/>
    <s v="331"/>
    <n v="164.82"/>
    <s v="WBS DLAY/2013/C/DRI/5737049"/>
    <x v="1487"/>
    <x v="1473"/>
    <s v="RI"/>
    <s v="Replace - Storm and Casualty"/>
    <s v="DUTH/2013/C/DRI"/>
    <s v="Utah-Replace-Storm and Casualty"/>
    <s v="1176"/>
    <s v="RMP"/>
    <s v="D"/>
    <s v="UT"/>
    <s v="ORD 229715"/>
    <s v="RMP CWIP Writeoffs - Distrib UTAH"/>
    <x v="2"/>
    <x v="0"/>
    <x v="4"/>
    <s v="5980000000109"/>
    <x v="3"/>
    <n v="164.82"/>
    <x v="3"/>
  </r>
  <r>
    <s v="124133407"/>
    <s v=""/>
    <s v="ST"/>
    <d v="2013-01-31T00:00:00"/>
    <x v="1"/>
    <n v="1"/>
    <x v="0"/>
    <s v="70"/>
    <s v="336"/>
    <n v="323.45999999999998"/>
    <s v="WBS DLAY/2013/C/DRI/5737049"/>
    <x v="1487"/>
    <x v="1473"/>
    <s v="RI"/>
    <s v="Replace - Storm and Casualty"/>
    <s v="DUTH/2013/C/DRI"/>
    <s v="Utah-Replace-Storm and Casualty"/>
    <s v="1176"/>
    <s v="RMP"/>
    <s v="D"/>
    <s v="UT"/>
    <s v="ORD 229715"/>
    <s v="RMP CWIP Writeoffs - Distrib UTAH"/>
    <x v="2"/>
    <x v="0"/>
    <x v="4"/>
    <s v="5980000000109"/>
    <x v="3"/>
    <n v="323.45999999999998"/>
    <x v="3"/>
  </r>
  <r>
    <s v="124136925"/>
    <s v=""/>
    <s v="ST"/>
    <d v="2013-01-31T00:00:00"/>
    <x v="1"/>
    <n v="1"/>
    <x v="0"/>
    <s v="70"/>
    <s v="331"/>
    <n v="718.77"/>
    <s v="WBS DLIN/2011/C/DN2/5607536"/>
    <x v="1488"/>
    <x v="1474"/>
    <s v="N2"/>
    <s v="N2--New Revenue/Connection - Commercial"/>
    <s v="DORE/2011/C/DN2"/>
    <s v="Oregon - New Revenue - Commerc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4133607"/>
    <s v=""/>
    <s v="ST"/>
    <d v="2013-01-31T00:00:00"/>
    <x v="1"/>
    <n v="1"/>
    <x v="0"/>
    <s v="70"/>
    <s v="331"/>
    <n v="1411.08"/>
    <s v="WBS DLOV/2012/C/DM6/5720533"/>
    <x v="1489"/>
    <x v="1475"/>
    <s v="M6"/>
    <s v="Mandated - Joint Use"/>
    <s v="DWYO/2012/C/DM6"/>
    <s v="Wyoming - Mandated - Joint Use"/>
    <s v="1158"/>
    <s v="RMP"/>
    <s v="D"/>
    <s v="WY"/>
    <s v="ORD 229717"/>
    <s v="RMP CWIP Writeoffs - Distrib WYOMING"/>
    <x v="3"/>
    <x v="0"/>
    <x v="5"/>
    <s v="5980000000111"/>
    <x v="4"/>
    <n v="0"/>
    <x v="1"/>
  </r>
  <r>
    <s v="124112599"/>
    <s v=""/>
    <s v="ST"/>
    <d v="2013-01-31T00:00:00"/>
    <x v="1"/>
    <n v="1"/>
    <x v="0"/>
    <s v="70"/>
    <s v="331"/>
    <n v="506.57"/>
    <s v="WBS DMED/2012/C/DM9/5688038"/>
    <x v="1490"/>
    <x v="1476"/>
    <s v="M9"/>
    <s v="Mandated - Public Accommodations &amp; Other"/>
    <s v="DORE/2012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33358"/>
    <s v=""/>
    <s v="ST"/>
    <d v="2013-01-31T00:00:00"/>
    <x v="1"/>
    <n v="1"/>
    <x v="0"/>
    <s v="70"/>
    <s v="331"/>
    <n v="1414.86"/>
    <s v="WBS DMED/2012/C/DN1/5664239"/>
    <x v="1491"/>
    <x v="1477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25089"/>
    <s v=""/>
    <s v="ST"/>
    <d v="2013-01-31T00:00:00"/>
    <x v="1"/>
    <n v="1"/>
    <x v="0"/>
    <s v="70"/>
    <s v="331"/>
    <n v="506.58"/>
    <s v="WBS DMED/2012/C/DRC/5700352"/>
    <x v="1492"/>
    <x v="1478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28381"/>
    <s v=""/>
    <s v="ST"/>
    <d v="2013-01-31T00:00:00"/>
    <x v="1"/>
    <n v="1"/>
    <x v="0"/>
    <s v="70"/>
    <s v="331"/>
    <n v="10475.56"/>
    <s v="WBS DMET/2010/C/DN2/5335502"/>
    <x v="1493"/>
    <x v="1479"/>
    <s v="N2"/>
    <s v="N2--New Revenue/Connection - Commercial"/>
    <s v="DUTH/2010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10475.56"/>
    <x v="3"/>
  </r>
  <r>
    <s v="124128381"/>
    <s v=""/>
    <s v="ST"/>
    <d v="2013-01-31T00:00:00"/>
    <x v="1"/>
    <n v="1"/>
    <x v="0"/>
    <s v="75"/>
    <s v="336"/>
    <n v="-7827.58"/>
    <s v="WBS DMET/2010/C/DN2/5335502"/>
    <x v="1493"/>
    <x v="1479"/>
    <s v="N2"/>
    <s v="N2--New Revenue/Connection - Commercial"/>
    <s v="DUTH/2010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-7827.58"/>
    <x v="3"/>
  </r>
  <r>
    <s v="124125015"/>
    <s v=""/>
    <s v="ST"/>
    <d v="2013-01-31T00:00:00"/>
    <x v="1"/>
    <n v="1"/>
    <x v="0"/>
    <s v="70"/>
    <s v="331"/>
    <n v="741.26"/>
    <s v="WBS DMET/2012/C/DM2/5656340"/>
    <x v="1494"/>
    <x v="1480"/>
    <s v="N1"/>
    <s v="N1--New Revenue/Connection -  Residential"/>
    <s v="DUTH/2012/C/DM2"/>
    <s v="Utah - Mandated OH/UG Conversions"/>
    <s v="1135"/>
    <s v="RMP"/>
    <s v="D"/>
    <s v="UT"/>
    <s v="ORD 229715"/>
    <s v="RMP CWIP Writeoffs - Distrib UTAH"/>
    <x v="2"/>
    <x v="0"/>
    <x v="4"/>
    <s v="5980000000109"/>
    <x v="3"/>
    <n v="741.26"/>
    <x v="3"/>
  </r>
  <r>
    <s v="124112602"/>
    <s v=""/>
    <s v="ST"/>
    <d v="2013-01-31T00:00:00"/>
    <x v="1"/>
    <n v="1"/>
    <x v="0"/>
    <s v="70"/>
    <s v="331"/>
    <n v="561.99"/>
    <s v="WBS DMET/2012/C/DM9/5693556"/>
    <x v="1495"/>
    <x v="1481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561.99"/>
    <x v="3"/>
  </r>
  <r>
    <s v="124148453"/>
    <s v=""/>
    <s v="ST"/>
    <d v="2013-01-31T00:00:00"/>
    <x v="1"/>
    <n v="1"/>
    <x v="0"/>
    <s v="70"/>
    <s v="331"/>
    <n v="337.19"/>
    <s v="WBS DMET/2012/C/DM9/5698842"/>
    <x v="1496"/>
    <x v="1482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337.19"/>
    <x v="3"/>
  </r>
  <r>
    <s v="124125052"/>
    <s v=""/>
    <s v="ST"/>
    <d v="2013-01-31T00:00:00"/>
    <x v="1"/>
    <n v="1"/>
    <x v="0"/>
    <s v="70"/>
    <s v="331"/>
    <n v="494.17"/>
    <s v="WBS DMET/2012/C/DN1/5662722"/>
    <x v="1497"/>
    <x v="1483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494.17"/>
    <x v="3"/>
  </r>
  <r>
    <s v="124112531"/>
    <s v=""/>
    <s v="ST"/>
    <d v="2013-01-31T00:00:00"/>
    <x v="1"/>
    <n v="1"/>
    <x v="0"/>
    <s v="70"/>
    <s v="331"/>
    <n v="1026.98"/>
    <s v="WBS DMET/2012/C/DN1/5706625"/>
    <x v="1498"/>
    <x v="1484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1026.98"/>
    <x v="3"/>
  </r>
  <r>
    <s v="124146604"/>
    <s v=""/>
    <s v="ST"/>
    <d v="2013-01-31T00:00:00"/>
    <x v="1"/>
    <n v="1"/>
    <x v="0"/>
    <s v="70"/>
    <s v="331"/>
    <n v="143.19"/>
    <s v="WBS DMET/2012/C/DN2/5601932"/>
    <x v="1499"/>
    <x v="1485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143.19"/>
    <x v="3"/>
  </r>
  <r>
    <s v="124146604"/>
    <s v=""/>
    <s v="ST"/>
    <d v="2013-01-31T00:00:00"/>
    <x v="1"/>
    <n v="1"/>
    <x v="0"/>
    <s v="70"/>
    <s v="336"/>
    <n v="542"/>
    <s v="WBS DMET/2012/C/DN2/5601932"/>
    <x v="1499"/>
    <x v="1485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542"/>
    <x v="3"/>
  </r>
  <r>
    <s v="124107976"/>
    <s v=""/>
    <s v="ST"/>
    <d v="2013-01-31T00:00:00"/>
    <x v="1"/>
    <n v="1"/>
    <x v="0"/>
    <s v="70"/>
    <s v="331"/>
    <n v="715.55"/>
    <s v="WBS DMET/2012/C/DN2/5667917"/>
    <x v="1500"/>
    <x v="1486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715.55"/>
    <x v="3"/>
  </r>
  <r>
    <s v="124137898"/>
    <s v=""/>
    <s v="ST"/>
    <d v="2013-01-31T00:00:00"/>
    <x v="1"/>
    <n v="1"/>
    <x v="0"/>
    <s v="70"/>
    <s v="331"/>
    <n v="896.93"/>
    <s v="WBS DMET/2012/C/DN2/5684836"/>
    <x v="1501"/>
    <x v="1487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896.93"/>
    <x v="3"/>
  </r>
  <r>
    <s v="124133404"/>
    <s v=""/>
    <s v="ST"/>
    <d v="2013-01-31T00:00:00"/>
    <x v="1"/>
    <n v="1"/>
    <x v="0"/>
    <s v="70"/>
    <s v="331"/>
    <n v="659.14"/>
    <s v="WBS DMET/2013/C/DM9/5729342"/>
    <x v="1502"/>
    <x v="1488"/>
    <s v="M9"/>
    <s v="Mandated - Public Accommodations &amp; Other"/>
    <s v="DUTH/2013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659.14"/>
    <x v="3"/>
  </r>
  <r>
    <s v="124125024"/>
    <s v=""/>
    <s v="ST"/>
    <d v="2013-01-31T00:00:00"/>
    <x v="1"/>
    <n v="1"/>
    <x v="0"/>
    <s v="70"/>
    <s v="331"/>
    <n v="703.99"/>
    <s v="WBS DMOA/2012/C/DM9/5670782"/>
    <x v="1503"/>
    <x v="1489"/>
    <s v="M9"/>
    <s v="Mandated - Public Accommodations &amp; Other"/>
    <s v="DUTH/2012/C/DM9"/>
    <s v="Utah - Public Accomodations"/>
    <s v="1131"/>
    <s v="RMP"/>
    <s v="D"/>
    <s v="UT"/>
    <s v="ORD 229715"/>
    <s v="RMP CWIP Writeoffs - Distrib UTAH"/>
    <x v="2"/>
    <x v="0"/>
    <x v="4"/>
    <s v="5980000000109"/>
    <x v="3"/>
    <n v="703.99"/>
    <x v="3"/>
  </r>
  <r>
    <s v="124125027"/>
    <s v=""/>
    <s v="ST"/>
    <d v="2013-01-31T00:00:00"/>
    <x v="1"/>
    <n v="1"/>
    <x v="0"/>
    <s v="70"/>
    <s v="331"/>
    <n v="129.77000000000001"/>
    <s v="WBS DMOA/2012/C/DM9/5689548"/>
    <x v="1504"/>
    <x v="1490"/>
    <s v="M9"/>
    <s v="Mandated - Public Accommodations &amp; Other"/>
    <s v="DUTH/2012/C/DM9"/>
    <s v="Utah - Public Accomodations"/>
    <s v="1131"/>
    <s v="RMP"/>
    <s v="D"/>
    <s v="UT"/>
    <s v="ORD 229715"/>
    <s v="RMP CWIP Writeoffs - Distrib UTAH"/>
    <x v="2"/>
    <x v="0"/>
    <x v="4"/>
    <s v="5980000000109"/>
    <x v="3"/>
    <n v="129.77000000000001"/>
    <x v="3"/>
  </r>
  <r>
    <s v="124148463"/>
    <s v=""/>
    <s v="ST"/>
    <d v="2013-01-31T00:00:00"/>
    <x v="1"/>
    <n v="1"/>
    <x v="0"/>
    <s v="70"/>
    <s v="331"/>
    <n v="3153.21"/>
    <s v="WBS DMOA/2012/C/DN2/5652068"/>
    <x v="1505"/>
    <x v="1491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3153.21"/>
    <x v="3"/>
  </r>
  <r>
    <s v="124125018"/>
    <s v=""/>
    <s v="ST"/>
    <d v="2013-01-31T00:00:00"/>
    <x v="1"/>
    <n v="1"/>
    <x v="0"/>
    <s v="70"/>
    <s v="331"/>
    <n v="573.78"/>
    <s v="WBS DMOA/2012/C/DN2/5664679"/>
    <x v="1506"/>
    <x v="1492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573.78"/>
    <x v="3"/>
  </r>
  <r>
    <s v="124112570"/>
    <s v=""/>
    <s v="ST"/>
    <d v="2013-01-31T00:00:00"/>
    <x v="1"/>
    <n v="1"/>
    <x v="0"/>
    <s v="70"/>
    <s v="331"/>
    <n v="118.26"/>
    <s v="WBS DMOA/2013/C/DM2/5730486"/>
    <x v="1507"/>
    <x v="1493"/>
    <s v="M2"/>
    <s v="Mandated - Ovhd/Underground Conversions"/>
    <s v="DUTH/2013/C/DM2"/>
    <s v="Utah - Mandated OH/UG Conversions"/>
    <s v="1131"/>
    <s v="RMP"/>
    <s v="D"/>
    <s v="UT"/>
    <s v="ORD 229715"/>
    <s v="RMP CWIP Writeoffs - Distrib UTAH"/>
    <x v="2"/>
    <x v="0"/>
    <x v="4"/>
    <s v="5980000000109"/>
    <x v="3"/>
    <n v="118.26"/>
    <x v="3"/>
  </r>
  <r>
    <s v="124125028"/>
    <s v=""/>
    <s v="ST"/>
    <d v="2013-01-31T00:00:00"/>
    <x v="1"/>
    <n v="1"/>
    <x v="0"/>
    <s v="70"/>
    <s v="336"/>
    <n v="113.14"/>
    <s v="WBS DMOA/2013/C/DN2/5720125"/>
    <x v="1508"/>
    <x v="1494"/>
    <s v="N2"/>
    <s v="N2--New Revenue/Connection - Commercial"/>
    <s v="DUTH/2013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113.14"/>
    <x v="3"/>
  </r>
  <r>
    <s v="124125029"/>
    <s v=""/>
    <s v="ST"/>
    <d v="2013-01-31T00:00:00"/>
    <x v="1"/>
    <n v="1"/>
    <x v="0"/>
    <s v="70"/>
    <s v="336"/>
    <n v="113.14"/>
    <s v="WBS DMOA/2013/C/DN2/5733160"/>
    <x v="1509"/>
    <x v="1495"/>
    <s v="N2"/>
    <s v="N2--New Revenue/Connection - Commercial"/>
    <s v="DUTH/2013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113.14"/>
    <x v="3"/>
  </r>
  <r>
    <s v="124125008"/>
    <s v=""/>
    <s v="ST"/>
    <d v="2013-01-31T00:00:00"/>
    <x v="1"/>
    <n v="1"/>
    <x v="0"/>
    <s v="70"/>
    <s v="336"/>
    <n v="113.14"/>
    <s v="WBS DMOA/2013/C/DN2/5736662"/>
    <x v="1510"/>
    <x v="1496"/>
    <s v="N2"/>
    <s v="N2--New Revenue/Connection - Commercial"/>
    <s v="DUTH/2013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113.14"/>
    <x v="3"/>
  </r>
  <r>
    <s v="124106210"/>
    <s v=""/>
    <s v="ST"/>
    <d v="2013-01-31T00:00:00"/>
    <x v="1"/>
    <n v="1"/>
    <x v="0"/>
    <s v="70"/>
    <s v="331"/>
    <n v="688.42"/>
    <s v="WBS DMON/2012/C/DN1/5671797"/>
    <x v="1511"/>
    <x v="1497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112586"/>
    <s v=""/>
    <s v="ST"/>
    <d v="2013-01-31T00:00:00"/>
    <x v="1"/>
    <n v="1"/>
    <x v="0"/>
    <s v="70"/>
    <s v="331"/>
    <n v="750.29"/>
    <s v="WBS DMON/2012/C/DN1/5694727"/>
    <x v="1512"/>
    <x v="1498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112586"/>
    <s v=""/>
    <s v="ST"/>
    <d v="2013-01-31T00:00:00"/>
    <x v="1"/>
    <n v="1"/>
    <x v="0"/>
    <s v="70"/>
    <s v="336"/>
    <n v="204.55"/>
    <s v="WBS DMON/2012/C/DN1/5694727"/>
    <x v="1512"/>
    <x v="1498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112413"/>
    <s v=""/>
    <s v="ST"/>
    <d v="2013-01-31T00:00:00"/>
    <x v="1"/>
    <n v="1"/>
    <x v="0"/>
    <s v="70"/>
    <s v="331"/>
    <n v="621.65"/>
    <s v="WBS DMON/2012/C/DN4/5685979"/>
    <x v="1513"/>
    <x v="1499"/>
    <s v="N4"/>
    <s v="N4--New Revenue/Connection - Irrigation"/>
    <s v="DIDA/2012/C/DN4"/>
    <s v="Idaho - New Revenue - Irrigation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112465"/>
    <s v=""/>
    <s v="ST"/>
    <d v="2013-01-31T00:00:00"/>
    <x v="1"/>
    <n v="1"/>
    <x v="0"/>
    <s v="70"/>
    <s v="331"/>
    <n v="253.29"/>
    <s v="WBS DMTS/2012/C/DN2/5693367"/>
    <x v="1514"/>
    <x v="1500"/>
    <s v="N2"/>
    <s v="N2--New Revenue/Connection - Commercial"/>
    <s v="DCAL/2012/C/DN2"/>
    <s v="California - New Revenue - Commercial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4125035"/>
    <s v=""/>
    <s v="ST"/>
    <d v="2013-01-31T00:00:00"/>
    <x v="1"/>
    <n v="1"/>
    <x v="0"/>
    <s v="70"/>
    <s v="331"/>
    <n v="4712.5600000000004"/>
    <s v="WBS DOGD/2011/C/DRA/5595105"/>
    <x v="1515"/>
    <x v="1501"/>
    <s v="RA"/>
    <s v="Replace - Underground Cable"/>
    <s v="DUTH/2011/C/DRA"/>
    <s v="Utah - Replace - Underground Cable"/>
    <s v="1174"/>
    <s v="RMP"/>
    <s v="D"/>
    <s v="UT"/>
    <s v="ORD 229715"/>
    <s v="RMP CWIP Writeoffs - Distrib UTAH"/>
    <x v="2"/>
    <x v="0"/>
    <x v="4"/>
    <s v="5980000000109"/>
    <x v="3"/>
    <n v="4712.5600000000004"/>
    <x v="3"/>
  </r>
  <r>
    <s v="124124932"/>
    <s v=""/>
    <s v="ST"/>
    <d v="2013-01-31T00:00:00"/>
    <x v="1"/>
    <n v="1"/>
    <x v="0"/>
    <s v="70"/>
    <s v="331"/>
    <n v="309.58"/>
    <s v="WBS DOGD/2012/C/DM9/5655877"/>
    <x v="1516"/>
    <x v="1502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309.58"/>
    <x v="3"/>
  </r>
  <r>
    <s v="124146716"/>
    <s v=""/>
    <s v="ST"/>
    <d v="2013-01-31T00:00:00"/>
    <x v="1"/>
    <n v="1"/>
    <x v="0"/>
    <s v="75"/>
    <s v="331"/>
    <n v="-1754.78"/>
    <s v="WBS DOGD/2012/C/DM9/5657516"/>
    <x v="1290"/>
    <x v="1277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-1754.78"/>
    <x v="3"/>
  </r>
  <r>
    <s v="124146716"/>
    <s v=""/>
    <s v="ST"/>
    <d v="2013-01-31T00:00:00"/>
    <x v="1"/>
    <n v="1"/>
    <x v="0"/>
    <s v="75"/>
    <s v="336"/>
    <n v="-62.49"/>
    <s v="WBS DOGD/2012/C/DM9/5657516"/>
    <x v="1290"/>
    <x v="1277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-62.49"/>
    <x v="3"/>
  </r>
  <r>
    <s v="124112561"/>
    <s v=""/>
    <s v="ST"/>
    <d v="2013-01-31T00:00:00"/>
    <x v="1"/>
    <n v="1"/>
    <x v="0"/>
    <s v="70"/>
    <s v="331"/>
    <n v="543.9"/>
    <s v="WBS DOGD/2012/C/DM9/5712049"/>
    <x v="1517"/>
    <x v="1503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543.9"/>
    <x v="3"/>
  </r>
  <r>
    <s v="124124920"/>
    <s v=""/>
    <s v="ST"/>
    <d v="2013-01-31T00:00:00"/>
    <x v="1"/>
    <n v="1"/>
    <x v="0"/>
    <s v="70"/>
    <s v="331"/>
    <n v="595.5"/>
    <s v="WBS DOGD/2012/C/DN1/5651815"/>
    <x v="1518"/>
    <x v="1504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595.5"/>
    <x v="3"/>
  </r>
  <r>
    <s v="124112555"/>
    <s v=""/>
    <s v="ST"/>
    <d v="2013-01-31T00:00:00"/>
    <x v="1"/>
    <n v="1"/>
    <x v="0"/>
    <s v="70"/>
    <s v="331"/>
    <n v="271.95"/>
    <s v="WBS DOGD/2012/C/DN1/5697253"/>
    <x v="1519"/>
    <x v="1505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271.95"/>
    <x v="3"/>
  </r>
  <r>
    <s v="124124917"/>
    <s v=""/>
    <s v="ST"/>
    <d v="2013-01-31T00:00:00"/>
    <x v="1"/>
    <n v="1"/>
    <x v="0"/>
    <s v="70"/>
    <s v="331"/>
    <n v="347.79"/>
    <s v="WBS DOGD/2012/C/DN2/5649153"/>
    <x v="1520"/>
    <x v="1506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347.79"/>
    <x v="3"/>
  </r>
  <r>
    <s v="124123905"/>
    <s v=""/>
    <s v="ST"/>
    <d v="2013-01-31T00:00:00"/>
    <x v="1"/>
    <n v="1"/>
    <x v="0"/>
    <s v="70"/>
    <s v="331"/>
    <n v="119.26"/>
    <s v="WBS DOGD/2012/C/DN6/5621542"/>
    <x v="1521"/>
    <x v="1507"/>
    <s v="N6"/>
    <s v="New Revenue/Connection - Street Light &amp; Other"/>
    <s v="DUTH/2012/C/DN6"/>
    <s v="Utah - New Revenue - St Light &amp; Other"/>
    <s v="1174"/>
    <s v="RMP"/>
    <s v="D"/>
    <s v="UT"/>
    <s v="ORD 229715"/>
    <s v="RMP CWIP Writeoffs - Distrib UTAH"/>
    <x v="2"/>
    <x v="0"/>
    <x v="4"/>
    <s v="5980000000109"/>
    <x v="3"/>
    <n v="119.26"/>
    <x v="3"/>
  </r>
  <r>
    <s v="124124950"/>
    <s v=""/>
    <s v="ST"/>
    <d v="2013-01-31T00:00:00"/>
    <x v="1"/>
    <n v="1"/>
    <x v="0"/>
    <s v="70"/>
    <s v="331"/>
    <n v="238.52"/>
    <s v="WBS DOGD/2012/C/DN6/5667219"/>
    <x v="1522"/>
    <x v="1508"/>
    <s v="N6"/>
    <s v="New Revenue/Connection - Street Light &amp; Other"/>
    <s v="DUTH/2012/C/DN6"/>
    <s v="Utah - New Revenue - St Light &amp; Other"/>
    <s v="1174"/>
    <s v="RMP"/>
    <s v="D"/>
    <s v="UT"/>
    <s v="ORD 229715"/>
    <s v="RMP CWIP Writeoffs - Distrib UTAH"/>
    <x v="2"/>
    <x v="0"/>
    <x v="4"/>
    <s v="5980000000109"/>
    <x v="3"/>
    <n v="238.52"/>
    <x v="3"/>
  </r>
  <r>
    <s v="124112577"/>
    <s v=""/>
    <s v="ST"/>
    <d v="2013-01-31T00:00:00"/>
    <x v="1"/>
    <n v="1"/>
    <x v="0"/>
    <s v="70"/>
    <s v="331"/>
    <n v="141.69999999999999"/>
    <s v="WBS DOGD/2012/C/DN7/5661367"/>
    <x v="1523"/>
    <x v="1509"/>
    <s v="N7"/>
    <s v="New Revenue/System Reinforcement - Feeder"/>
    <s v="DUTH/2012/C/DN7"/>
    <s v="Utah - New Revenue - Feeder Reinforce"/>
    <s v="1174"/>
    <s v="RMP"/>
    <s v="D"/>
    <s v="UT"/>
    <s v="ORD 229715"/>
    <s v="RMP CWIP Writeoffs - Distrib UTAH"/>
    <x v="2"/>
    <x v="0"/>
    <x v="4"/>
    <s v="5980000000109"/>
    <x v="3"/>
    <n v="141.69999999999999"/>
    <x v="3"/>
  </r>
  <r>
    <s v="124107911"/>
    <s v=""/>
    <s v="ST"/>
    <d v="2013-01-31T00:00:00"/>
    <x v="1"/>
    <n v="1"/>
    <x v="0"/>
    <s v="75"/>
    <s v="331"/>
    <n v="-5323.58"/>
    <s v="WBS DPAR/2007/C/DN1/2856702"/>
    <x v="1524"/>
    <x v="1510"/>
    <s v="N1"/>
    <s v="N1--New Revenue/Connection -  Residential"/>
    <s v="DUTH/9999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-5323.58"/>
    <x v="3"/>
  </r>
  <r>
    <s v="124112486"/>
    <s v=""/>
    <s v="ST"/>
    <d v="2013-01-31T00:00:00"/>
    <x v="1"/>
    <n v="1"/>
    <x v="0"/>
    <s v="70"/>
    <s v="331"/>
    <n v="592.65"/>
    <s v="WBS DPAR/2013/C/DN4/5733981"/>
    <x v="1525"/>
    <x v="1511"/>
    <s v="N4"/>
    <s v="N4--New Revenue/Connection - Irrigation"/>
    <s v="DUTH/2013/C/DN4"/>
    <s v="Utah - New Revenue - Irrigation"/>
    <s v="1175"/>
    <s v="RMP"/>
    <s v="D"/>
    <s v="UT"/>
    <s v="ORD 229715"/>
    <s v="RMP CWIP Writeoffs - Distrib UTAH"/>
    <x v="2"/>
    <x v="0"/>
    <x v="4"/>
    <s v="5980000000109"/>
    <x v="3"/>
    <n v="592.65"/>
    <x v="3"/>
  </r>
  <r>
    <s v="124112486"/>
    <s v=""/>
    <s v="ST"/>
    <d v="2013-01-31T00:00:00"/>
    <x v="1"/>
    <n v="1"/>
    <x v="0"/>
    <s v="70"/>
    <s v="336"/>
    <n v="55.23"/>
    <s v="WBS DPAR/2013/C/DN4/5733981"/>
    <x v="1525"/>
    <x v="1511"/>
    <s v="N4"/>
    <s v="N4--New Revenue/Connection - Irrigation"/>
    <s v="DUTH/2013/C/DN4"/>
    <s v="Utah - New Revenue - Irrigation"/>
    <s v="1175"/>
    <s v="RMP"/>
    <s v="D"/>
    <s v="UT"/>
    <s v="ORD 229715"/>
    <s v="RMP CWIP Writeoffs - Distrib UTAH"/>
    <x v="2"/>
    <x v="0"/>
    <x v="4"/>
    <s v="5980000000109"/>
    <x v="3"/>
    <n v="55.23"/>
    <x v="3"/>
  </r>
  <r>
    <s v="124125086"/>
    <s v=""/>
    <s v="ST"/>
    <d v="2013-01-31T00:00:00"/>
    <x v="1"/>
    <n v="1"/>
    <x v="0"/>
    <s v="70"/>
    <s v="331"/>
    <n v="3310.64"/>
    <s v="WBS DPEN/2012/C/DN4/5686929"/>
    <x v="1526"/>
    <x v="1512"/>
    <s v="N4"/>
    <s v="N4--New Revenue/Connection - Irrigation"/>
    <s v="DORE/2012/C/DN4"/>
    <s v="Oregon - New Revenue - Irrigation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4112513"/>
    <s v=""/>
    <s v="ST"/>
    <d v="2013-01-31T00:00:00"/>
    <x v="1"/>
    <n v="1"/>
    <x v="0"/>
    <s v="70"/>
    <s v="331"/>
    <n v="261.89"/>
    <s v="WBS DPRC/2012/C/DRD/5670157"/>
    <x v="1527"/>
    <x v="1513"/>
    <s v="RD"/>
    <s v="Replace - Overhead Distribution Lines - Other"/>
    <s v="DUTH/2012/C/DRD"/>
    <s v="Utah-Replace-Overhead Dist. Lines/othr"/>
    <s v="1132"/>
    <s v="RMP"/>
    <s v="D"/>
    <s v="UT"/>
    <s v="ORD 229715"/>
    <s v="RMP CWIP Writeoffs - Distrib UTAH"/>
    <x v="2"/>
    <x v="0"/>
    <x v="4"/>
    <s v="5980000000109"/>
    <x v="3"/>
    <n v="261.89"/>
    <x v="3"/>
  </r>
  <r>
    <s v="124112564"/>
    <s v=""/>
    <s v="ST"/>
    <d v="2013-01-31T00:00:00"/>
    <x v="1"/>
    <n v="1"/>
    <x v="0"/>
    <s v="70"/>
    <s v="331"/>
    <n v="295.66000000000003"/>
    <s v="WBS DPRC/2013/C/DN1/5715907"/>
    <x v="1528"/>
    <x v="1514"/>
    <s v="N1"/>
    <s v="N1--New Revenue/Connection -  Residential"/>
    <s v="DUTH/2013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295.66000000000003"/>
    <x v="3"/>
  </r>
  <r>
    <s v="124112567"/>
    <s v=""/>
    <s v="ST"/>
    <d v="2013-01-31T00:00:00"/>
    <x v="1"/>
    <n v="1"/>
    <x v="0"/>
    <s v="70"/>
    <s v="331"/>
    <n v="177.4"/>
    <s v="WBS DPRC/2013/C/DN2/5722134"/>
    <x v="1529"/>
    <x v="1515"/>
    <s v="N2"/>
    <s v="N2--New Revenue/Connection - Commercial"/>
    <s v="DUTH/2013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177.4"/>
    <x v="3"/>
  </r>
  <r>
    <s v="124133401"/>
    <s v=""/>
    <s v="ST"/>
    <d v="2013-01-31T00:00:00"/>
    <x v="1"/>
    <n v="1"/>
    <x v="0"/>
    <s v="70"/>
    <s v="331"/>
    <n v="946.09"/>
    <s v="WBS DPRC/2013/C/DN2/5727108"/>
    <x v="1530"/>
    <x v="1516"/>
    <s v="N2"/>
    <s v="N2--New Revenue/Connection - Commercial"/>
    <s v="DUTH/2013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946.09"/>
    <x v="3"/>
  </r>
  <r>
    <s v="124125038"/>
    <s v=""/>
    <s v="ST"/>
    <d v="2013-01-31T00:00:00"/>
    <x v="1"/>
    <n v="1"/>
    <x v="0"/>
    <s v="70"/>
    <s v="331"/>
    <n v="537.15"/>
    <s v="WBS DPRE/2012/C/DN4/5622874"/>
    <x v="1531"/>
    <x v="1517"/>
    <s v="N4"/>
    <s v="N4--New Revenue/Connection - Irrigation"/>
    <s v="DIDA/2012/C/DN4"/>
    <s v="Idaho - New Revenue - Irrigation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4112580"/>
    <s v=""/>
    <s v="ST"/>
    <d v="2013-01-31T00:00:00"/>
    <x v="1"/>
    <n v="1"/>
    <x v="0"/>
    <s v="70"/>
    <s v="331"/>
    <n v="505.37"/>
    <s v="WBS DRAW/2012/C/DN2/5663852"/>
    <x v="1532"/>
    <x v="1518"/>
    <s v="N2"/>
    <s v="N2--New Revenue/Connection - Commercial"/>
    <s v="DWYO/2012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112583"/>
    <s v=""/>
    <s v="ST"/>
    <d v="2013-01-31T00:00:00"/>
    <x v="1"/>
    <n v="1"/>
    <x v="0"/>
    <s v="70"/>
    <s v="331"/>
    <n v="981.11"/>
    <s v="WBS DRAW/2012/C/DN2/5678386"/>
    <x v="1533"/>
    <x v="1519"/>
    <s v="N2"/>
    <s v="N2--New Revenue/Connection - Commercial"/>
    <s v="DWYO/2012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146717"/>
    <s v=""/>
    <s v="ST"/>
    <d v="2013-01-31T00:00:00"/>
    <x v="1"/>
    <n v="1"/>
    <x v="0"/>
    <s v="75"/>
    <s v="331"/>
    <n v="-217.56"/>
    <s v="WBS DREX/2012/C/DM6/5707691"/>
    <x v="1311"/>
    <x v="1298"/>
    <s v="M6"/>
    <s v="Mandated - Joint Use"/>
    <s v="DIDA/2012/C/DM6"/>
    <s v="Idaho - Mandated - Joint Use"/>
    <s v="1165"/>
    <s v="RMP"/>
    <s v="D"/>
    <s v="ID"/>
    <s v="ORD 229716"/>
    <s v="RMP CWIP Writeoffs - Distrib IDAHO"/>
    <x v="5"/>
    <x v="0"/>
    <x v="7"/>
    <s v="5980000000106"/>
    <x v="6"/>
    <n v="0"/>
    <x v="1"/>
  </r>
  <r>
    <s v="124146717"/>
    <s v=""/>
    <s v="ST"/>
    <d v="2013-01-31T00:00:00"/>
    <x v="1"/>
    <n v="1"/>
    <x v="0"/>
    <s v="75"/>
    <s v="336"/>
    <n v="-0.88"/>
    <s v="WBS DREX/2012/C/DM6/5707691"/>
    <x v="1311"/>
    <x v="1298"/>
    <s v="M6"/>
    <s v="Mandated - Joint Use"/>
    <s v="DIDA/2012/C/DM6"/>
    <s v="Idaho - Mandated - Joint Use"/>
    <s v="1165"/>
    <s v="RMP"/>
    <s v="D"/>
    <s v="ID"/>
    <s v="ORD 229716"/>
    <s v="RMP CWIP Writeoffs - Distrib IDAHO"/>
    <x v="5"/>
    <x v="0"/>
    <x v="7"/>
    <s v="5980000000106"/>
    <x v="6"/>
    <n v="0"/>
    <x v="1"/>
  </r>
  <r>
    <s v="124125021"/>
    <s v=""/>
    <s v="ST"/>
    <d v="2013-01-31T00:00:00"/>
    <x v="1"/>
    <n v="1"/>
    <x v="0"/>
    <s v="70"/>
    <s v="331"/>
    <n v="261.89"/>
    <s v="WBS DRIC/2012/C/DN1/5669704"/>
    <x v="1534"/>
    <x v="1520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61.89"/>
    <x v="3"/>
  </r>
  <r>
    <s v="124112522"/>
    <s v=""/>
    <s v="ST"/>
    <d v="2013-01-31T00:00:00"/>
    <x v="1"/>
    <n v="1"/>
    <x v="0"/>
    <s v="70"/>
    <s v="331"/>
    <n v="992.11"/>
    <s v="WBS DRIC/2012/C/DN1/5696332"/>
    <x v="1535"/>
    <x v="1521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992.11"/>
    <x v="3"/>
  </r>
  <r>
    <s v="124133389"/>
    <s v=""/>
    <s v="ST"/>
    <d v="2013-01-31T00:00:00"/>
    <x v="1"/>
    <n v="1"/>
    <x v="0"/>
    <s v="70"/>
    <s v="331"/>
    <n v="236.52"/>
    <s v="WBS DRIC/2012/C/DN1/5702683"/>
    <x v="1536"/>
    <x v="1522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36.52"/>
    <x v="3"/>
  </r>
  <r>
    <s v="124112528"/>
    <s v=""/>
    <s v="ST"/>
    <d v="2013-01-31T00:00:00"/>
    <x v="1"/>
    <n v="1"/>
    <x v="0"/>
    <s v="70"/>
    <s v="331"/>
    <n v="473.04"/>
    <s v="WBS DRIC/2012/C/DN1/5703533"/>
    <x v="1537"/>
    <x v="1523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473.04"/>
    <x v="3"/>
  </r>
  <r>
    <s v="124112428"/>
    <s v=""/>
    <s v="ST"/>
    <d v="2013-01-31T00:00:00"/>
    <x v="1"/>
    <n v="1"/>
    <x v="0"/>
    <s v="70"/>
    <s v="331"/>
    <n v="354.78"/>
    <s v="WBS DRIC/2012/C/DN4/5715755"/>
    <x v="1538"/>
    <x v="1524"/>
    <s v="N4"/>
    <s v="N4--New Revenue/Connection - Irrigation"/>
    <s v="DUTH/2012/C/DN4"/>
    <s v="Utah - New Revenue - Irrigation"/>
    <s v="1140"/>
    <s v="RMP"/>
    <s v="D"/>
    <s v="UT"/>
    <s v="ORD 229715"/>
    <s v="RMP CWIP Writeoffs - Distrib UTAH"/>
    <x v="2"/>
    <x v="0"/>
    <x v="4"/>
    <s v="5980000000109"/>
    <x v="3"/>
    <n v="354.78"/>
    <x v="3"/>
  </r>
  <r>
    <s v="124112540"/>
    <s v=""/>
    <s v="ST"/>
    <d v="2013-01-31T00:00:00"/>
    <x v="1"/>
    <n v="1"/>
    <x v="0"/>
    <s v="70"/>
    <s v="331"/>
    <n v="236.52"/>
    <s v="WBS DRIC/2012/C/DN4/5717657"/>
    <x v="1539"/>
    <x v="1525"/>
    <s v="N4"/>
    <s v="N4--New Revenue/Connection - Irrigation"/>
    <s v="DUTH/2012/C/DN4"/>
    <s v="Utah - New Revenue - Irrigation"/>
    <s v="1140"/>
    <s v="RMP"/>
    <s v="D"/>
    <s v="UT"/>
    <s v="ORD 229715"/>
    <s v="RMP CWIP Writeoffs - Distrib UTAH"/>
    <x v="2"/>
    <x v="0"/>
    <x v="4"/>
    <s v="5980000000109"/>
    <x v="3"/>
    <n v="236.52"/>
    <x v="3"/>
  </r>
  <r>
    <s v="124112477"/>
    <s v=""/>
    <s v="ST"/>
    <d v="2013-01-31T00:00:00"/>
    <x v="1"/>
    <n v="1"/>
    <x v="0"/>
    <s v="70"/>
    <s v="331"/>
    <n v="827.83"/>
    <s v="WBS DRIC/2012/C/DRC/5724271"/>
    <x v="1540"/>
    <x v="1526"/>
    <s v="RC"/>
    <s v="Replace - Overhead Distribution Lines - Poles"/>
    <s v="DUTH/2012/C/DRC"/>
    <s v="Utah - Replace OH Dist Lines - Poles"/>
    <s v="1140"/>
    <s v="RMP"/>
    <s v="D"/>
    <s v="UT"/>
    <s v="ORD 229715"/>
    <s v="RMP CWIP Writeoffs - Distrib UTAH"/>
    <x v="2"/>
    <x v="0"/>
    <x v="4"/>
    <s v="5980000000109"/>
    <x v="3"/>
    <n v="827.83"/>
    <x v="3"/>
  </r>
  <r>
    <s v="124146987"/>
    <s v=""/>
    <s v="ST"/>
    <d v="2013-01-31T00:00:00"/>
    <x v="1"/>
    <n v="1"/>
    <x v="0"/>
    <s v="70"/>
    <s v="331"/>
    <n v="930.21"/>
    <s v="WBS DRIV/2011/C/003/SALE"/>
    <x v="1541"/>
    <x v="1527"/>
    <s v="M9"/>
    <s v="Mandated - Public Accommodations &amp; Other"/>
    <s v="DRIV/2011/C/003"/>
    <s v="Legacy Reserves LP - Kirby Creek, WY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4112549"/>
    <s v=""/>
    <s v="ST"/>
    <d v="2013-01-31T00:00:00"/>
    <x v="1"/>
    <n v="1"/>
    <x v="0"/>
    <s v="70"/>
    <s v="331"/>
    <n v="3960.12"/>
    <s v="WBS DROC/2012/C/DM9/5670960"/>
    <x v="1542"/>
    <x v="1528"/>
    <s v="M9"/>
    <s v="Mandated - Public Accommodations &amp; Other"/>
    <s v="DWYO/2012/C/DM9"/>
    <s v="Wyoming - Public Accomodations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112592"/>
    <s v=""/>
    <s v="ST"/>
    <d v="2013-01-31T00:00:00"/>
    <x v="1"/>
    <n v="1"/>
    <x v="0"/>
    <s v="70"/>
    <s v="331"/>
    <n v="205.14"/>
    <s v="WBS DROC/2012/C/DN2/5635245"/>
    <x v="1543"/>
    <x v="1529"/>
    <s v="N2"/>
    <s v="N2--New Revenue/Connection - Commercial"/>
    <s v="DWYO/2012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112610"/>
    <s v=""/>
    <s v="ST"/>
    <d v="2013-01-31T00:00:00"/>
    <x v="1"/>
    <n v="1"/>
    <x v="0"/>
    <s v="70"/>
    <s v="331"/>
    <n v="262.75"/>
    <s v="WBS DROC/2012/C/DN2/5635268"/>
    <x v="1544"/>
    <x v="1530"/>
    <s v="N2"/>
    <s v="N2--New Revenue/Connection - Commercial"/>
    <s v="DWYO/2012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112610"/>
    <s v=""/>
    <s v="ST"/>
    <d v="2013-01-31T00:00:00"/>
    <x v="1"/>
    <n v="1"/>
    <x v="0"/>
    <s v="70"/>
    <s v="336"/>
    <n v="147.51"/>
    <s v="WBS DROC/2012/C/DN2/5635268"/>
    <x v="1544"/>
    <x v="1530"/>
    <s v="N2"/>
    <s v="N2--New Revenue/Connection - Commercial"/>
    <s v="DWYO/2012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124998"/>
    <s v=""/>
    <s v="ST"/>
    <d v="2013-01-31T00:00:00"/>
    <x v="1"/>
    <n v="1"/>
    <x v="0"/>
    <s v="70"/>
    <s v="331"/>
    <n v="1716.95"/>
    <s v="WBS DROC/2012/C/DN2/5686175"/>
    <x v="1545"/>
    <x v="1531"/>
    <s v="N2"/>
    <s v="N2--New Revenue/Connection - Commercial"/>
    <s v="DWYO/2012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125041"/>
    <s v=""/>
    <s v="ST"/>
    <d v="2013-01-31T00:00:00"/>
    <x v="1"/>
    <n v="1"/>
    <x v="0"/>
    <s v="70"/>
    <s v="331"/>
    <n v="791.94"/>
    <s v="WBS DROS/2012/C/DM6/5631867"/>
    <x v="1546"/>
    <x v="1532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25061"/>
    <s v=""/>
    <s v="ST"/>
    <d v="2013-01-31T00:00:00"/>
    <x v="1"/>
    <n v="1"/>
    <x v="0"/>
    <s v="70"/>
    <s v="331"/>
    <n v="166.87"/>
    <s v="WBS DROS/2012/C/DN1/5672256"/>
    <x v="1547"/>
    <x v="1533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48426"/>
    <s v=""/>
    <s v="ST"/>
    <d v="2013-01-31T00:00:00"/>
    <x v="1"/>
    <n v="1"/>
    <x v="0"/>
    <s v="70"/>
    <s v="336"/>
    <n v="296.10000000000002"/>
    <s v="WBS DROS/2013/C/DM6/5742400"/>
    <x v="1548"/>
    <x v="1534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12574"/>
    <s v=""/>
    <s v="ST"/>
    <d v="2013-01-31T00:00:00"/>
    <x v="1"/>
    <n v="1"/>
    <x v="0"/>
    <s v="70"/>
    <s v="336"/>
    <n v="287.83"/>
    <s v="WBS DROS/2013/C/DN6/5739092"/>
    <x v="1549"/>
    <x v="1535"/>
    <s v="N6"/>
    <s v="New Revenue/Connection - Street Light &amp; Other"/>
    <s v="DORE/2013/C/DN6"/>
    <s v="Oregon - New Revenue - St Light &amp; Other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28388"/>
    <s v=""/>
    <s v="ST"/>
    <d v="2013-01-31T00:00:00"/>
    <x v="1"/>
    <n v="1"/>
    <x v="0"/>
    <s v="70"/>
    <s v="331"/>
    <n v="316.61"/>
    <s v="WBS DROS/2013/C/DRC/5713771"/>
    <x v="1550"/>
    <x v="1536"/>
    <s v="RC"/>
    <s v="Replace - Overhead Distribution Lines - Poles"/>
    <s v="DORE/2013/C/DRC"/>
    <s v="Oregon - Replace OH Dist Lines - Pole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12434"/>
    <s v=""/>
    <s v="ST"/>
    <d v="2013-01-31T00:00:00"/>
    <x v="1"/>
    <n v="1"/>
    <x v="0"/>
    <s v="70"/>
    <s v="331"/>
    <n v="109.78"/>
    <s v="WBS DSHE/2012/C/DM6/5715243"/>
    <x v="1551"/>
    <x v="1537"/>
    <s v="M6"/>
    <s v="Mandated - Joint Use"/>
    <s v="DIDA/2012/C/DM6"/>
    <s v="Idaho - Mandated - Joint Use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112437"/>
    <s v=""/>
    <s v="ST"/>
    <d v="2013-01-31T00:00:00"/>
    <x v="1"/>
    <n v="1"/>
    <x v="0"/>
    <s v="70"/>
    <s v="331"/>
    <n v="109.78"/>
    <s v="WBS DSHE/2012/C/DM6/5715249"/>
    <x v="1552"/>
    <x v="1538"/>
    <s v="M6"/>
    <s v="Mandated - Joint Use"/>
    <s v="DIDA/2012/C/DM6"/>
    <s v="Idaho - Mandated - Joint Use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112425"/>
    <s v=""/>
    <s v="ST"/>
    <d v="2013-01-31T00:00:00"/>
    <x v="1"/>
    <n v="1"/>
    <x v="0"/>
    <s v="70"/>
    <s v="331"/>
    <n v="109.78"/>
    <s v="WBS DSHE/2012/C/DM6/5715265"/>
    <x v="1553"/>
    <x v="1539"/>
    <s v="M6"/>
    <s v="Mandated - Joint Use"/>
    <s v="DIDA/2012/C/DM6"/>
    <s v="Idaho - Mandated - Joint Use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112440"/>
    <s v=""/>
    <s v="ST"/>
    <d v="2013-01-31T00:00:00"/>
    <x v="1"/>
    <n v="1"/>
    <x v="0"/>
    <s v="70"/>
    <s v="331"/>
    <n v="109.78"/>
    <s v="WBS DSHE/2012/C/DM6/5715274"/>
    <x v="1554"/>
    <x v="1540"/>
    <s v="M6"/>
    <s v="Mandated - Joint Use"/>
    <s v="DIDA/2012/C/DM6"/>
    <s v="Idaho - Mandated - Joint Use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148447"/>
    <s v=""/>
    <s v="ST"/>
    <d v="2013-01-31T00:00:00"/>
    <x v="1"/>
    <n v="1"/>
    <x v="0"/>
    <s v="70"/>
    <s v="331"/>
    <n v="1066.44"/>
    <s v="WBS DSTA/2012/C/DM9/5675561"/>
    <x v="1555"/>
    <x v="1541"/>
    <s v="M9"/>
    <s v="Mandated - Public Accommodations &amp; Other"/>
    <s v="DORE/2012/C/DM9"/>
    <s v="Oregon - Public Accomodations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124958"/>
    <s v=""/>
    <s v="ST"/>
    <d v="2013-01-31T00:00:00"/>
    <x v="1"/>
    <n v="1"/>
    <x v="0"/>
    <s v="75"/>
    <s v="336"/>
    <n v="-230.26"/>
    <s v="WBS DSTA/2013/C/DN1/5740429"/>
    <x v="1556"/>
    <x v="1542"/>
    <s v="N1"/>
    <s v="N1--New Revenue/Connection -  Residential"/>
    <s v="DORE/2013/C/DN1"/>
    <s v="Oregon - New Revenue - Residential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124914"/>
    <s v=""/>
    <s v="ST"/>
    <d v="2013-01-31T00:00:00"/>
    <x v="1"/>
    <n v="1"/>
    <x v="0"/>
    <s v="70"/>
    <s v="331"/>
    <n v="2200.12"/>
    <s v="WBS DTOO/2012/C/DM9/5647461"/>
    <x v="1557"/>
    <x v="1543"/>
    <s v="M9"/>
    <s v="Mandated - Public Accommodations &amp; Other"/>
    <s v="DUTH/2012/C/DM9"/>
    <s v="Utah - Public Accomodations"/>
    <s v="1136"/>
    <s v="RMP"/>
    <s v="D"/>
    <s v="UT"/>
    <s v="ORD 229715"/>
    <s v="RMP CWIP Writeoffs - Distrib UTAH"/>
    <x v="2"/>
    <x v="0"/>
    <x v="4"/>
    <s v="5980000000109"/>
    <x v="3"/>
    <n v="2200.12"/>
    <x v="3"/>
  </r>
  <r>
    <s v="124125055"/>
    <s v=""/>
    <s v="ST"/>
    <d v="2013-01-31T00:00:00"/>
    <x v="1"/>
    <n v="1"/>
    <x v="0"/>
    <s v="70"/>
    <s v="331"/>
    <n v="2585.16"/>
    <s v="WBS DTOO/2012/C/DN2/5666417"/>
    <x v="1558"/>
    <x v="1544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2585.16"/>
    <x v="3"/>
  </r>
  <r>
    <s v="124125070"/>
    <s v=""/>
    <s v="ST"/>
    <d v="2013-01-31T00:00:00"/>
    <x v="1"/>
    <n v="1"/>
    <x v="0"/>
    <s v="70"/>
    <s v="331"/>
    <n v="4048.78"/>
    <s v="WBS DTOO/2012/C/DN2/5676653"/>
    <x v="1559"/>
    <x v="1545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4048.78"/>
    <x v="3"/>
  </r>
  <r>
    <s v="124133410"/>
    <s v=""/>
    <s v="ST"/>
    <d v="2013-01-31T00:00:00"/>
    <x v="1"/>
    <n v="1"/>
    <x v="0"/>
    <s v="70"/>
    <s v="331"/>
    <n v="1461.17"/>
    <s v="WBS DTOO/2012/C/DN2/5703957"/>
    <x v="1560"/>
    <x v="1546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1461.17"/>
    <x v="3"/>
  </r>
  <r>
    <s v="124137910"/>
    <s v=""/>
    <s v="ST"/>
    <d v="2013-01-31T00:00:00"/>
    <x v="1"/>
    <n v="1"/>
    <x v="0"/>
    <s v="70"/>
    <s v="331"/>
    <n v="561.99"/>
    <s v="WBS DTOO/2012/C/DN2/5710189"/>
    <x v="1561"/>
    <x v="1547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561.99"/>
    <x v="3"/>
  </r>
  <r>
    <s v="124124711"/>
    <s v=""/>
    <s v="ST"/>
    <d v="2013-01-31T00:00:00"/>
    <x v="1"/>
    <n v="1"/>
    <x v="0"/>
    <s v="70"/>
    <s v="331"/>
    <n v="1617.98"/>
    <s v="WBS DTOO/2012/D/DNY/5696887"/>
    <x v="1562"/>
    <x v="1548"/>
    <s v="NY"/>
    <s v="Temporary Line Extension &lt; 1 Year"/>
    <s v="DUTH/2012/D/DNY"/>
    <s v="Utah-Temp Line Extension &lt; 1Yr"/>
    <s v="1135"/>
    <s v="RMP"/>
    <s v="D"/>
    <s v="UT"/>
    <s v="ORD 229715"/>
    <s v="RMP CWIP Writeoffs - Distrib UTAH"/>
    <x v="2"/>
    <x v="0"/>
    <x v="4"/>
    <s v="5980000000109"/>
    <x v="3"/>
    <n v="1617.98"/>
    <x v="3"/>
  </r>
  <r>
    <s v="124125058"/>
    <s v=""/>
    <s v="ST"/>
    <d v="2013-01-31T00:00:00"/>
    <x v="1"/>
    <n v="1"/>
    <x v="0"/>
    <s v="70"/>
    <s v="331"/>
    <n v="463.71"/>
    <s v="WBS DTRE/2012/C/DN2/5667076"/>
    <x v="1563"/>
    <x v="1549"/>
    <s v="N2"/>
    <s v="N2--New Revenue/Connection - Commercial"/>
    <s v="DUTH/2012/C/DN2"/>
    <s v="Utah - New Revenue - Commercial"/>
    <s v="1177"/>
    <s v="RMP"/>
    <s v="D"/>
    <s v="UT"/>
    <s v="ORD 229715"/>
    <s v="RMP CWIP Writeoffs - Distrib UTAH"/>
    <x v="2"/>
    <x v="0"/>
    <x v="4"/>
    <s v="5980000000109"/>
    <x v="3"/>
    <n v="463.71"/>
    <x v="3"/>
  </r>
  <r>
    <s v="124125482"/>
    <s v=""/>
    <s v="ST"/>
    <d v="2013-01-31T00:00:00"/>
    <x v="1"/>
    <n v="1"/>
    <x v="0"/>
    <s v="75"/>
    <s v="331"/>
    <n v="-376"/>
    <s v="WBS DTRE/2012/C/DN2/5667076"/>
    <x v="1563"/>
    <x v="1549"/>
    <s v="N2"/>
    <s v="N2--New Revenue/Connection - Commercial"/>
    <s v="DUTH/2012/C/DN2"/>
    <s v="Utah - New Revenue - Commercial"/>
    <s v="1177"/>
    <s v="RMP"/>
    <s v="D"/>
    <s v="UT"/>
    <s v="ORD 229715"/>
    <s v="RMP CWIP Writeoffs - Distrib UTAH"/>
    <x v="2"/>
    <x v="0"/>
    <x v="4"/>
    <s v="5980000000109"/>
    <x v="3"/>
    <n v="-376"/>
    <x v="3"/>
  </r>
  <r>
    <s v="124124938"/>
    <s v=""/>
    <s v="ST"/>
    <d v="2013-01-31T00:00:00"/>
    <x v="1"/>
    <n v="1"/>
    <x v="0"/>
    <s v="70"/>
    <s v="331"/>
    <n v="792.76"/>
    <s v="WBS DVER/2012/C/DN1/5656527"/>
    <x v="1564"/>
    <x v="1550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792.76"/>
    <x v="3"/>
  </r>
  <r>
    <s v="124133361"/>
    <s v=""/>
    <s v="ST"/>
    <d v="2013-01-31T00:00:00"/>
    <x v="1"/>
    <n v="1"/>
    <x v="0"/>
    <s v="70"/>
    <s v="331"/>
    <n v="519.07000000000005"/>
    <s v="WBS DVER/2012/C/DN2/5690209"/>
    <x v="1565"/>
    <x v="1551"/>
    <s v="N2"/>
    <s v="N2--New Revenue/Connection - Commercial"/>
    <s v="DUTH/2012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519.07000000000005"/>
    <x v="3"/>
  </r>
  <r>
    <s v="124112589"/>
    <s v=""/>
    <s v="ST"/>
    <d v="2013-01-31T00:00:00"/>
    <x v="1"/>
    <n v="1"/>
    <x v="0"/>
    <s v="70"/>
    <s v="331"/>
    <n v="1146.02"/>
    <s v="WBS DWAL/2012/C/DM6/5620149"/>
    <x v="1566"/>
    <x v="1552"/>
    <s v="M6"/>
    <s v="Mandated - Joint Use"/>
    <s v="DWAS/2012/C/DM6"/>
    <s v="Washington - Mandated - Joint Use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137911"/>
    <s v=""/>
    <s v="ST"/>
    <d v="2013-01-31T00:00:00"/>
    <x v="1"/>
    <n v="1"/>
    <x v="0"/>
    <s v="70"/>
    <s v="336"/>
    <n v="608.08000000000004"/>
    <s v="WBS DWAL/2013/C/DN4/5724857"/>
    <x v="1567"/>
    <x v="1553"/>
    <s v="N4"/>
    <s v="N4--New Revenue/Connection - Irrigation"/>
    <s v="DWAS/2013/C/DN4"/>
    <s v="Washington - New Revenue - Irrigation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124935"/>
    <s v=""/>
    <s v="ST"/>
    <d v="2013-01-31T00:00:00"/>
    <x v="1"/>
    <n v="1"/>
    <x v="0"/>
    <s v="70"/>
    <s v="331"/>
    <n v="942.45"/>
    <s v="WBS DWOR/2012/C/DN1/5656019"/>
    <x v="1568"/>
    <x v="1554"/>
    <s v="N1"/>
    <s v="N1--New Revenue/Connection -  Residential"/>
    <s v="DWYO/2012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124941"/>
    <s v=""/>
    <s v="ST"/>
    <d v="2013-01-31T00:00:00"/>
    <x v="1"/>
    <n v="1"/>
    <x v="0"/>
    <s v="70"/>
    <s v="331"/>
    <n v="682.25"/>
    <s v="WBS DWOR/2012/C/DN1/5656823"/>
    <x v="1569"/>
    <x v="1555"/>
    <s v="N1"/>
    <s v="N1--New Revenue/Connection -  Residential"/>
    <s v="DWYO/2012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133395"/>
    <s v=""/>
    <s v="ST"/>
    <d v="2013-01-31T00:00:00"/>
    <x v="1"/>
    <n v="1"/>
    <x v="0"/>
    <s v="70"/>
    <s v="331"/>
    <n v="735.83"/>
    <s v="WBS DWOR/2012/C/DN1/5686315"/>
    <x v="1570"/>
    <x v="1556"/>
    <s v="N1"/>
    <s v="N1--New Revenue/Connection -  Residential"/>
    <s v="DWYO/2012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124956"/>
    <s v=""/>
    <s v="ST"/>
    <d v="2013-01-31T00:00:00"/>
    <x v="1"/>
    <n v="1"/>
    <x v="0"/>
    <s v="70"/>
    <s v="331"/>
    <n v="719.36"/>
    <s v="WBS DWOR/2012/C/DN1/5699845"/>
    <x v="1571"/>
    <x v="1557"/>
    <s v="N1"/>
    <s v="N1--New Revenue/Connection -  Residential"/>
    <s v="DWYO/2012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124956"/>
    <s v=""/>
    <s v="ST"/>
    <d v="2013-01-31T00:00:00"/>
    <x v="1"/>
    <n v="1"/>
    <x v="0"/>
    <s v="70"/>
    <s v="336"/>
    <n v="225.7"/>
    <s v="WBS DWOR/2012/C/DN1/5699845"/>
    <x v="1571"/>
    <x v="1557"/>
    <s v="N1"/>
    <s v="N1--New Revenue/Connection -  Residential"/>
    <s v="DWYO/2012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133392"/>
    <s v=""/>
    <s v="ST"/>
    <d v="2013-01-31T00:00:00"/>
    <x v="1"/>
    <n v="1"/>
    <x v="0"/>
    <s v="70"/>
    <s v="331"/>
    <n v="273.51"/>
    <s v="WBS DWOR/2012/C/DN3/5634574"/>
    <x v="1572"/>
    <x v="1558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120434"/>
    <s v=""/>
    <s v="ST"/>
    <d v="2013-01-31T00:00:00"/>
    <x v="1"/>
    <n v="1"/>
    <x v="0"/>
    <s v="70"/>
    <s v="331"/>
    <n v="1803.87"/>
    <s v="WBS DWYO/2012/C/DWR/5632892"/>
    <x v="1573"/>
    <x v="1559"/>
    <s v="MR"/>
    <s v="Mandated - Regional or National Regulatory"/>
    <s v="DWYO/2012/C/DMR"/>
    <s v="Wyoming - Mandated Reg-Natl Regulatory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12450"/>
    <s v=""/>
    <s v="ST"/>
    <d v="2013-01-31T00:00:00"/>
    <x v="1"/>
    <n v="1"/>
    <x v="0"/>
    <s v="70"/>
    <s v="331"/>
    <n v="2565.25"/>
    <s v="WBS DYAK/2012/C/DN4/5650491"/>
    <x v="1574"/>
    <x v="1560"/>
    <s v="N4"/>
    <s v="N4--New Revenue/Connection - Irrigation"/>
    <s v="DWAS/2012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48412"/>
    <s v=""/>
    <s v="ST"/>
    <d v="2013-01-31T00:00:00"/>
    <x v="1"/>
    <n v="1"/>
    <x v="0"/>
    <s v="70"/>
    <s v="336"/>
    <n v="303.3"/>
    <s v="WBS DYAK/2013/C/DN4/5737021"/>
    <x v="1575"/>
    <x v="1561"/>
    <s v="N4"/>
    <s v="N4--New Revenue/Connection - Irrigation"/>
    <s v="DWAS/2013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12516"/>
    <s v=""/>
    <s v="ST"/>
    <d v="2013-01-31T00:00:00"/>
    <x v="1"/>
    <n v="1"/>
    <x v="0"/>
    <s v="70"/>
    <s v="331"/>
    <n v="1234.77"/>
    <s v="WBS DYRE/2012/C/DM7/5693108"/>
    <x v="1576"/>
    <x v="376"/>
    <s v="M7"/>
    <s v="Mandated - Code Compliance"/>
    <s v="DCAL/2012/C/DM7"/>
    <s v="California - Mandated - Code Compliance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133374"/>
    <s v=""/>
    <s v="ST"/>
    <d v="2013-01-31T00:00:00"/>
    <x v="1"/>
    <n v="1"/>
    <x v="0"/>
    <s v="70"/>
    <s v="331"/>
    <n v="984.54"/>
    <s v="WBS DYRE/2012/C/DN1/5666056"/>
    <x v="1577"/>
    <x v="1562"/>
    <s v="N1"/>
    <s v="N1--New Revenue/Connection -  Residential"/>
    <s v="DCAL/2012/C/DN1"/>
    <s v="California - New Revenue - Resident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133380"/>
    <s v=""/>
    <s v="ST"/>
    <d v="2013-01-31T00:00:00"/>
    <x v="1"/>
    <n v="1"/>
    <x v="0"/>
    <s v="70"/>
    <s v="331"/>
    <n v="506.57"/>
    <s v="WBS DYRE/2012/C/DN2/5689178"/>
    <x v="1578"/>
    <x v="1563"/>
    <s v="N2"/>
    <s v="N2--New Revenue/Connection - Commercial"/>
    <s v="DCAL/2012/C/DN2"/>
    <s v="California - New Revenue - Commerc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133383"/>
    <s v=""/>
    <s v="ST"/>
    <d v="2013-01-31T00:00:00"/>
    <x v="1"/>
    <n v="1"/>
    <x v="0"/>
    <s v="70"/>
    <s v="331"/>
    <n v="738.33"/>
    <s v="WBS DYRE/2012/C/DN4/5701705"/>
    <x v="1579"/>
    <x v="1564"/>
    <s v="N4"/>
    <s v="N4--New Revenue/Connection - Irrigation"/>
    <s v="DCAL/2012/C/DN4"/>
    <s v="California - New Revenue - Irrigation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112431"/>
    <s v=""/>
    <s v="ST"/>
    <d v="2013-01-31T00:00:00"/>
    <x v="1"/>
    <n v="1"/>
    <x v="0"/>
    <s v="70"/>
    <s v="331"/>
    <n v="1899.66"/>
    <s v="WBS DYRE/2012/C/DRC/5605941"/>
    <x v="1580"/>
    <x v="1565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133371"/>
    <s v=""/>
    <s v="ST"/>
    <d v="2013-01-31T00:00:00"/>
    <x v="1"/>
    <n v="1"/>
    <x v="0"/>
    <s v="70"/>
    <s v="331"/>
    <n v="3039.44"/>
    <s v="WBS DYRE/2012/C/DRC/5605942"/>
    <x v="1581"/>
    <x v="1566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124961"/>
    <s v=""/>
    <s v="ST"/>
    <d v="2013-01-31T00:00:00"/>
    <x v="1"/>
    <n v="1"/>
    <x v="0"/>
    <s v="70"/>
    <s v="331"/>
    <n v="2409.37"/>
    <s v="WBS TCAS/2010/C/001/5490100"/>
    <x v="1582"/>
    <x v="1567"/>
    <s v="M9"/>
    <s v="Mandated - Public Accommodations &amp; Other"/>
    <s v="TCAS/2010/C/001"/>
    <s v="Garden Crk 69kV Relo Casper-Red Butte"/>
    <s v="1149"/>
    <s v="RMP"/>
    <s v="T"/>
    <s v="WY"/>
    <s v="ORD 229738"/>
    <s v="RMP CWIP Writeoffs -Transmission"/>
    <x v="0"/>
    <x v="1"/>
    <x v="3"/>
    <s v="5730000000001"/>
    <x v="2"/>
    <n v="1027.073885158798"/>
    <x v="2"/>
  </r>
  <r>
    <s v="123884282"/>
    <s v=""/>
    <s v="ST"/>
    <d v="2012-12-31T00:00:00"/>
    <x v="1"/>
    <n v="1"/>
    <x v="0"/>
    <s v="75"/>
    <s v="336"/>
    <n v="-586.33000000000004"/>
    <s v="WBS TIOR/2011/C/003/10046552"/>
    <x v="1365"/>
    <x v="1352"/>
    <s v="NO"/>
    <s v="New Revenue/System Reinforcement - Other Gener"/>
    <s v="TIOR/2011/C/003"/>
    <s v="Q260-263 TERNA Buttercreek QF Intercon"/>
    <s v="1678"/>
    <s v="PP"/>
    <s v="T"/>
    <s v="OR"/>
    <s v="ORD 229737"/>
    <s v="PP CWIP Writeoffs - Transmission"/>
    <x v="0"/>
    <x v="1"/>
    <x v="3"/>
    <s v="5730000000001"/>
    <x v="2"/>
    <n v="-249.94261200444853"/>
    <x v="2"/>
  </r>
  <r>
    <s v="124143214"/>
    <s v=""/>
    <s v="ST"/>
    <d v="2013-01-31T00:00:00"/>
    <x v="1"/>
    <n v="1"/>
    <x v="0"/>
    <s v="70"/>
    <s v="331"/>
    <n v="18.2"/>
    <s v="WBS TOGD/2012/C/003/SALE"/>
    <x v="1583"/>
    <x v="1568"/>
    <s v="M9"/>
    <s v="Mandated - Public Accommodations &amp; Other"/>
    <s v="TOGD/2012/C/003"/>
    <s v="Brigham City, UT - Vulcraft Line - Sale"/>
    <s v="1174"/>
    <s v="RMP"/>
    <s v="T"/>
    <s v="UT"/>
    <s v="ORD 229738"/>
    <s v="RMP CWIP Writeoffs -Transmission"/>
    <x v="0"/>
    <x v="1"/>
    <x v="3"/>
    <s v="5730000000001"/>
    <x v="2"/>
    <n v="7.7583537231268451"/>
    <x v="2"/>
  </r>
  <r>
    <s v="124122233"/>
    <s v=""/>
    <s v="ST"/>
    <d v="2013-01-31T00:00:00"/>
    <x v="1"/>
    <n v="1"/>
    <x v="0"/>
    <s v="70"/>
    <s v="331"/>
    <n v="86.66"/>
    <s v="WBS TUTH/2011/C/001/10044635"/>
    <x v="1143"/>
    <x v="1135"/>
    <s v="NA"/>
    <s v="New Revenue/System Reinforcement - Main Grid"/>
    <s v="TUTH/2011/C/001"/>
    <s v="Limber 345 -138kV Substation"/>
    <s v="1376"/>
    <s v="RMP"/>
    <s v="T"/>
    <s v="UT"/>
    <s v="ORD 229737"/>
    <s v="PP CWIP Writeoffs - Transmission"/>
    <x v="0"/>
    <x v="1"/>
    <x v="3"/>
    <s v="5730000000001"/>
    <x v="2"/>
    <n v="36.941699650888594"/>
    <x v="2"/>
  </r>
  <r>
    <s v="124133608"/>
    <s v=""/>
    <s v="ST"/>
    <d v="2013-01-31T00:00:00"/>
    <x v="1"/>
    <n v="1"/>
    <x v="0"/>
    <s v="70"/>
    <s v="331"/>
    <n v="27622.46"/>
    <s v="WBS TYRE/2011/C/002/5538731"/>
    <x v="1584"/>
    <x v="1569"/>
    <s v="U3"/>
    <s v="Functional Upgrade - Transmission Improvements"/>
    <s v="TYRE/2011/C/002"/>
    <s v="Line 10 Spacer Cable Project"/>
    <s v="1678"/>
    <s v="PP"/>
    <s v="T"/>
    <s v="CA"/>
    <s v="ORD 229737"/>
    <s v="PP CWIP Writeoffs - Transmission"/>
    <x v="0"/>
    <x v="1"/>
    <x v="3"/>
    <s v="5730000000001"/>
    <x v="2"/>
    <n v="11774.989856204524"/>
    <x v="2"/>
  </r>
  <r>
    <s v="124124974"/>
    <s v=""/>
    <s v="ST"/>
    <d v="2013-01-31T00:00:00"/>
    <x v="1"/>
    <n v="1"/>
    <x v="0"/>
    <s v="70"/>
    <s v="331"/>
    <n v="4851.66"/>
    <s v="WBS TYRE/2011/C/823/5651052"/>
    <x v="1585"/>
    <x v="1570"/>
    <s v="MN"/>
    <s v="Mandated - NERC Reliability"/>
    <s v="TCAL/2011/C/823"/>
    <s v="CA NERC Facility Rating Project Phase II"/>
    <s v="1678"/>
    <s v="PP"/>
    <s v="T"/>
    <s v="CA"/>
    <s v="ORD 229737"/>
    <s v="PP CWIP Writeoffs - Transmission"/>
    <x v="0"/>
    <x v="1"/>
    <x v="3"/>
    <s v="5730000000001"/>
    <x v="2"/>
    <n v="2068.1810123266805"/>
    <x v="2"/>
  </r>
  <r>
    <s v="124125004"/>
    <s v=""/>
    <s v="ST"/>
    <d v="2013-01-31T00:00:00"/>
    <x v="1"/>
    <n v="1"/>
    <x v="0"/>
    <s v="70"/>
    <s v="331"/>
    <n v="506.57"/>
    <s v="WBS TYRE/2011/C/823/5718306"/>
    <x v="1586"/>
    <x v="1571"/>
    <s v="MN"/>
    <s v="Mandated - NERC Reliability"/>
    <s v="TCAL/2011/C/823"/>
    <s v="CA NERC Facility Rating Project Phase II"/>
    <s v="1678"/>
    <s v="PP"/>
    <s v="T"/>
    <s v="CA"/>
    <s v="ORD 229737"/>
    <s v="PP CWIP Writeoffs - Transmission"/>
    <x v="0"/>
    <x v="1"/>
    <x v="3"/>
    <s v="5730000000001"/>
    <x v="2"/>
    <n v="215.94226623760252"/>
    <x v="2"/>
  </r>
  <r>
    <s v="124140325"/>
    <s v=""/>
    <s v="ST"/>
    <d v="2013-01-31T00:00:00"/>
    <x v="1"/>
    <n v="1"/>
    <x v="0"/>
    <s v="70"/>
    <s v="331"/>
    <n v="13963.7"/>
    <s v="WBS TZBE/2008/C/LR1/10035006"/>
    <x v="1587"/>
    <x v="1572"/>
    <s v="R1"/>
    <s v="Replace - Substation - Switchgear, Breakers, R"/>
    <s v="TORE/2008/C/LR1"/>
    <s v="Oregon - Rplc-LOC Sub-Swgr,Brk,Rec"/>
    <s v="1297"/>
    <s v="PP"/>
    <s v="T"/>
    <s v="OR"/>
    <s v="ORD 229737"/>
    <s v="PP CWIP Writeoffs - Transmission"/>
    <x v="0"/>
    <x v="1"/>
    <x v="3"/>
    <s v="5730000000001"/>
    <x v="2"/>
    <n v="5952.4903232761717"/>
    <x v="2"/>
  </r>
  <r>
    <s v="124140325"/>
    <s v=""/>
    <s v="ST"/>
    <d v="2013-01-31T00:00:00"/>
    <x v="1"/>
    <n v="1"/>
    <x v="0"/>
    <s v="75"/>
    <s v="336"/>
    <n v="-5613.3"/>
    <s v="WBS TZBE/2008/C/LR1/10035006"/>
    <x v="1587"/>
    <x v="1572"/>
    <s v="R1"/>
    <s v="Replace - Substation - Switchgear, Breakers, R"/>
    <s v="TORE/2008/C/LR1"/>
    <s v="Oregon - Rplc-LOC Sub-Swgr,Brk,Rec"/>
    <s v="1297"/>
    <s v="PP"/>
    <s v="T"/>
    <s v="OR"/>
    <s v="ORD 229737"/>
    <s v="PP CWIP Writeoffs - Transmission"/>
    <x v="0"/>
    <x v="1"/>
    <x v="3"/>
    <s v="5730000000001"/>
    <x v="2"/>
    <n v="-2392.8553271443911"/>
    <x v="2"/>
  </r>
  <r>
    <s v="124122545"/>
    <s v=""/>
    <s v="ST"/>
    <d v="2013-01-31T00:00:00"/>
    <x v="1"/>
    <n v="1"/>
    <x v="0"/>
    <s v="70"/>
    <s v="331"/>
    <n v="4125.84"/>
    <s v="WBS TZPR/2010/C/TR6/10041407"/>
    <x v="1588"/>
    <x v="1573"/>
    <s v="R6"/>
    <s v="Replace - Substation - Bushings, Glass &amp; Other"/>
    <s v="TIDA/2010/C/TR6"/>
    <s v="Idaho - Rplc-Trans Sub-Bush,Glss,Othr"/>
    <s v="1291"/>
    <s v="RMP"/>
    <s v="T"/>
    <s v="ID"/>
    <s v="ORD 229738"/>
    <s v="RMP CWIP Writeoffs -Transmission"/>
    <x v="0"/>
    <x v="1"/>
    <x v="3"/>
    <s v="5730000000001"/>
    <x v="2"/>
    <n v="1758.7761607156958"/>
    <x v="2"/>
  </r>
  <r>
    <s v="124122547"/>
    <s v=""/>
    <s v="ST"/>
    <d v="2013-01-31T00:00:00"/>
    <x v="1"/>
    <n v="1"/>
    <x v="0"/>
    <s v="70"/>
    <s v="331"/>
    <n v="5097.9399999999996"/>
    <s v="WBS TZPR/2012/C/TR6/10047121"/>
    <x v="1589"/>
    <x v="1574"/>
    <s v="R6"/>
    <s v="Replace - Substation - Bushings, Glass &amp; Other"/>
    <s v="TIDA/2012/C/TR6"/>
    <s v="Idaho - Rplc-Trans Sub-Bush,Glss,Othr"/>
    <s v="1291"/>
    <s v="RMP"/>
    <s v="T"/>
    <s v="ID"/>
    <s v="ORD 229738"/>
    <s v="RMP CWIP Writeoffs -Transmission"/>
    <x v="0"/>
    <x v="1"/>
    <x v="3"/>
    <s v="5730000000001"/>
    <x v="2"/>
    <n v="2173.1660318284212"/>
    <x v="2"/>
  </r>
  <r>
    <s v="124136928"/>
    <s v=""/>
    <s v="ST"/>
    <d v="2013-01-31T00:00:00"/>
    <x v="1"/>
    <n v="1"/>
    <x v="0"/>
    <s v="70"/>
    <s v="331"/>
    <n v="4528.22"/>
    <s v="WBS TZSL/2009/C/005/5541866"/>
    <x v="1590"/>
    <x v="1575"/>
    <s v="N8"/>
    <s v="New Revenue/System Reinforcement - Substation"/>
    <s v="TZSL/2009/C/005"/>
    <s v="Jordan 2 Instl 138-12.5kV 40MVA Trns-Fdr"/>
    <s v="1376"/>
    <s v="RMP"/>
    <s v="T"/>
    <s v="UT"/>
    <s v="ORD 229738"/>
    <s v="RMP CWIP Writeoffs -Transmission"/>
    <x v="0"/>
    <x v="1"/>
    <x v="3"/>
    <s v="5730000000001"/>
    <x v="2"/>
    <n v="1930.3039833042551"/>
    <x v="2"/>
  </r>
  <r>
    <s v="124197635"/>
    <s v="CP AA M220"/>
    <s v="SA"/>
    <d v="2013-02-28T00:00:00"/>
    <x v="1"/>
    <n v="2"/>
    <x v="0"/>
    <s v="51"/>
    <m/>
    <n v="-72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-34788.485946124347"/>
    <x v="0"/>
  </r>
  <r>
    <s v="124197635"/>
    <s v="CP AA M220"/>
    <s v="SA"/>
    <d v="2013-02-28T00:00:00"/>
    <x v="1"/>
    <n v="2"/>
    <x v="0"/>
    <s v="41"/>
    <m/>
    <n v="110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5314.9075751023302"/>
    <x v="0"/>
  </r>
  <r>
    <s v="124208530"/>
    <s v=""/>
    <s v="ST"/>
    <d v="2013-02-28T00:00:00"/>
    <x v="1"/>
    <n v="2"/>
    <x v="0"/>
    <s v="70"/>
    <s v="331"/>
    <n v="2259.4699999999998"/>
    <s v="WBS DALB/2012/C/DM9/5657811"/>
    <x v="1591"/>
    <x v="1576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72428"/>
    <s v=""/>
    <s v="ST"/>
    <d v="2013-02-28T00:00:00"/>
    <x v="1"/>
    <n v="2"/>
    <x v="0"/>
    <s v="70"/>
    <s v="331"/>
    <n v="313.66000000000003"/>
    <s v="WBS DALB/2012/C/DN1/5671252"/>
    <x v="1592"/>
    <x v="1577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94938"/>
    <s v=""/>
    <s v="ST"/>
    <d v="2013-02-28T00:00:00"/>
    <x v="1"/>
    <n v="2"/>
    <x v="0"/>
    <s v="70"/>
    <s v="331"/>
    <n v="1646.36"/>
    <s v="WBS DALB/2012/C/DN2/5679560"/>
    <x v="1593"/>
    <x v="1578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208523"/>
    <s v=""/>
    <s v="ST"/>
    <d v="2013-02-28T00:00:00"/>
    <x v="1"/>
    <n v="2"/>
    <x v="0"/>
    <s v="70"/>
    <s v="331"/>
    <n v="1519.72"/>
    <s v="WBS DALB/2012/C/DN2/5710683"/>
    <x v="1594"/>
    <x v="1579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85866"/>
    <s v=""/>
    <s v="ST"/>
    <d v="2013-02-28T00:00:00"/>
    <x v="1"/>
    <n v="2"/>
    <x v="0"/>
    <s v="75"/>
    <s v="331"/>
    <n v="-1025.2"/>
    <s v="WBS DALB/2012/C/DRC/5626959"/>
    <x v="1595"/>
    <x v="1580"/>
    <s v="RD"/>
    <s v="Replace - Overhead Distribution Lines - Other"/>
    <s v="DORE/2012/C/DRC"/>
    <s v="Oregon - Replace OH Dist Lines - Pole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85866"/>
    <s v=""/>
    <s v="ST"/>
    <d v="2013-02-28T00:00:00"/>
    <x v="1"/>
    <n v="2"/>
    <x v="0"/>
    <s v="70"/>
    <s v="336"/>
    <n v="3593.56"/>
    <s v="WBS DALB/2012/C/DRC/5626959"/>
    <x v="1595"/>
    <x v="1580"/>
    <s v="RD"/>
    <s v="Replace - Overhead Distribution Lines - Other"/>
    <s v="DORE/2012/C/DRC"/>
    <s v="Oregon - Replace OH Dist Lines - Pole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85690"/>
    <s v=""/>
    <s v="ST"/>
    <d v="2013-02-28T00:00:00"/>
    <x v="1"/>
    <n v="2"/>
    <x v="0"/>
    <s v="70"/>
    <s v="336"/>
    <n v="197.2"/>
    <s v="WBS DALB/2013/C/DM6/5738625"/>
    <x v="1596"/>
    <x v="1581"/>
    <s v="M6"/>
    <s v="Mandated - Joint Use"/>
    <s v="DORE/2013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194963"/>
    <s v=""/>
    <s v="ST"/>
    <d v="2013-02-28T00:00:00"/>
    <x v="1"/>
    <n v="2"/>
    <x v="0"/>
    <s v="70"/>
    <s v="331"/>
    <n v="932.03"/>
    <s v="WBS DAME/2012/C/DM9/5668618"/>
    <x v="1597"/>
    <x v="1582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932.03"/>
    <x v="3"/>
  </r>
  <r>
    <s v="124194966"/>
    <s v=""/>
    <s v="ST"/>
    <d v="2013-02-28T00:00:00"/>
    <x v="1"/>
    <n v="2"/>
    <x v="0"/>
    <s v="70"/>
    <s v="331"/>
    <n v="519.07000000000005"/>
    <s v="WBS DAME/2012/C/DN1/5675980"/>
    <x v="1598"/>
    <x v="1583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519.07000000000005"/>
    <x v="3"/>
  </r>
  <r>
    <s v="124208584"/>
    <s v=""/>
    <s v="ST"/>
    <d v="2013-02-28T00:00:00"/>
    <x v="1"/>
    <n v="2"/>
    <x v="0"/>
    <s v="70"/>
    <s v="331"/>
    <n v="496.05"/>
    <s v="WBS DAME/2012/C/DN2/5692329"/>
    <x v="1599"/>
    <x v="1584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496.05"/>
    <x v="3"/>
  </r>
  <r>
    <s v="124185664"/>
    <s v=""/>
    <s v="ST"/>
    <d v="2013-02-28T00:00:00"/>
    <x v="1"/>
    <n v="2"/>
    <x v="0"/>
    <s v="70"/>
    <s v="331"/>
    <n v="1530.04"/>
    <s v="WBS DAME/2012/C/DN2/5692934"/>
    <x v="1600"/>
    <x v="1585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530.04"/>
    <x v="3"/>
  </r>
  <r>
    <s v="124185870"/>
    <s v=""/>
    <s v="ST"/>
    <d v="2013-02-28T00:00:00"/>
    <x v="1"/>
    <n v="2"/>
    <x v="0"/>
    <s v="75"/>
    <s v="331"/>
    <n v="-164.3"/>
    <s v="WBS DAME/2012/C/DN6/5637604"/>
    <x v="1601"/>
    <x v="11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-164.3"/>
    <x v="3"/>
  </r>
  <r>
    <s v="124185870"/>
    <s v=""/>
    <s v="ST"/>
    <d v="2013-02-28T00:00:00"/>
    <x v="1"/>
    <n v="2"/>
    <x v="0"/>
    <s v="75"/>
    <s v="336"/>
    <n v="-17.510000000000002"/>
    <s v="WBS DAME/2012/C/DN6/5637604"/>
    <x v="1601"/>
    <x v="11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-17.510000000000002"/>
    <x v="3"/>
  </r>
  <r>
    <s v="124185761"/>
    <s v=""/>
    <s v="ST"/>
    <d v="2013-02-28T00:00:00"/>
    <x v="1"/>
    <n v="2"/>
    <x v="0"/>
    <s v="70"/>
    <s v="331"/>
    <n v="472.74"/>
    <s v="WBS DAME/2012/C/DN6/5668699"/>
    <x v="1602"/>
    <x v="1586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472.74"/>
    <x v="3"/>
  </r>
  <r>
    <s v="124185754"/>
    <s v=""/>
    <s v="ST"/>
    <d v="2013-02-28T00:00:00"/>
    <x v="1"/>
    <n v="2"/>
    <x v="0"/>
    <s v="70"/>
    <s v="331"/>
    <n v="591.30999999999995"/>
    <s v="WBS DAME/2013/C/DM2/5732710"/>
    <x v="1603"/>
    <x v="1587"/>
    <s v="M2"/>
    <s v="Mandated - Ovhd/Underground Conversions"/>
    <s v="DUTH/2013/C/DM2"/>
    <s v="Utah - Mandated OH/UG Conversions"/>
    <s v="1130"/>
    <s v="RMP"/>
    <s v="D"/>
    <s v="UT"/>
    <s v="ORD 229715"/>
    <s v="RMP CWIP Writeoffs - Distrib UTAH"/>
    <x v="2"/>
    <x v="0"/>
    <x v="4"/>
    <s v="5980000000109"/>
    <x v="3"/>
    <n v="591.30999999999995"/>
    <x v="3"/>
  </r>
  <r>
    <s v="124212205"/>
    <s v=""/>
    <s v="ST"/>
    <d v="2013-02-28T00:00:00"/>
    <x v="1"/>
    <n v="2"/>
    <x v="0"/>
    <s v="75"/>
    <s v="331"/>
    <n v="-200"/>
    <s v="WBS DAME/2013/C/DM2/5732710"/>
    <x v="1603"/>
    <x v="1587"/>
    <s v="M2"/>
    <s v="Mandated - Ovhd/Underground Conversions"/>
    <s v="DUTH/2013/C/DM2"/>
    <s v="Utah - Mandated OH/UG Conversions"/>
    <s v="1130"/>
    <s v="RMP"/>
    <s v="D"/>
    <s v="UT"/>
    <s v="ORD 229715"/>
    <s v="RMP CWIP Writeoffs - Distrib UTAH"/>
    <x v="2"/>
    <x v="0"/>
    <x v="4"/>
    <s v="5980000000109"/>
    <x v="3"/>
    <n v="-200"/>
    <x v="3"/>
  </r>
  <r>
    <s v="124185708"/>
    <s v=""/>
    <s v="ST"/>
    <d v="2013-02-28T00:00:00"/>
    <x v="1"/>
    <n v="2"/>
    <x v="0"/>
    <s v="70"/>
    <s v="331"/>
    <n v="354.78"/>
    <s v="WBS DAME/2013/C/DN1/5727255"/>
    <x v="1604"/>
    <x v="1588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354.78"/>
    <x v="3"/>
  </r>
  <r>
    <s v="124208551"/>
    <s v=""/>
    <s v="ST"/>
    <d v="2013-02-28T00:00:00"/>
    <x v="1"/>
    <n v="2"/>
    <x v="0"/>
    <s v="70"/>
    <s v="331"/>
    <n v="386.28"/>
    <s v="WBS DAST/2012/C/DN1/5669837"/>
    <x v="1605"/>
    <x v="1589"/>
    <s v="N1"/>
    <s v="N1--New Revenue/Connection -  Residential"/>
    <s v="DORE/2012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4208581"/>
    <s v=""/>
    <s v="ST"/>
    <d v="2013-02-28T00:00:00"/>
    <x v="1"/>
    <n v="2"/>
    <x v="0"/>
    <s v="70"/>
    <s v="331"/>
    <n v="638"/>
    <s v="WBS DAST/2012/C/DN1/5684152"/>
    <x v="1606"/>
    <x v="1590"/>
    <s v="N1"/>
    <s v="N1--New Revenue/Connection -  Residential"/>
    <s v="DORE/2012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4185469"/>
    <s v=""/>
    <s v="ST"/>
    <d v="2013-02-28T00:00:00"/>
    <x v="1"/>
    <n v="2"/>
    <x v="0"/>
    <s v="70"/>
    <s v="331"/>
    <n v="2687.46"/>
    <s v="WBS DCAS/2011/C/DN3/5503184"/>
    <x v="1607"/>
    <x v="1591"/>
    <s v="N3"/>
    <s v="N3--New Revenue/Connection - Industrial"/>
    <s v="DWYO/2011/C/DN3"/>
    <s v="Wyoming - New Revenue - Industr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85460"/>
    <s v=""/>
    <s v="ST"/>
    <d v="2013-02-28T00:00:00"/>
    <x v="1"/>
    <n v="2"/>
    <x v="0"/>
    <s v="70"/>
    <s v="331"/>
    <n v="696.1"/>
    <s v="WBS DCAS/2012/C/DM2/5709963"/>
    <x v="1608"/>
    <x v="1592"/>
    <s v="M2"/>
    <s v="Mandated - Ovhd/Underground Conversions"/>
    <s v="DWYO/2012/C/DM2"/>
    <s v="Wyoming - Mandated OH/UG Convers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85463"/>
    <s v=""/>
    <s v="ST"/>
    <d v="2013-02-28T00:00:00"/>
    <x v="1"/>
    <n v="2"/>
    <x v="0"/>
    <s v="70"/>
    <s v="331"/>
    <n v="696.1"/>
    <s v="WBS DCAS/2012/C/DM2/5715489"/>
    <x v="1609"/>
    <x v="1593"/>
    <s v="M2"/>
    <s v="Mandated - Ovhd/Underground Conversions"/>
    <s v="DWYO/2012/C/DM2"/>
    <s v="Wyoming - Mandated OH/UG Convers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85661"/>
    <s v=""/>
    <s v="ST"/>
    <d v="2013-02-28T00:00:00"/>
    <x v="1"/>
    <n v="2"/>
    <x v="0"/>
    <s v="70"/>
    <s v="331"/>
    <n v="939.1"/>
    <s v="WBS DCAS/2012/C/DM9/5666087"/>
    <x v="1610"/>
    <x v="1594"/>
    <s v="M2"/>
    <s v="Mandated - Ovhd/Underground Conversions"/>
    <s v="DWYO/2012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72415"/>
    <s v=""/>
    <s v="ST"/>
    <d v="2013-02-28T00:00:00"/>
    <x v="1"/>
    <n v="2"/>
    <x v="0"/>
    <s v="70"/>
    <s v="331"/>
    <n v="247.51"/>
    <s v="WBS DCAS/2012/C/DN1/5665282"/>
    <x v="1611"/>
    <x v="1595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94969"/>
    <s v=""/>
    <s v="ST"/>
    <d v="2013-02-28T00:00:00"/>
    <x v="1"/>
    <n v="2"/>
    <x v="0"/>
    <s v="70"/>
    <s v="331"/>
    <n v="928.13"/>
    <s v="WBS DCAS/2012/C/DN1/5688911"/>
    <x v="1612"/>
    <x v="1596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75295"/>
    <s v=""/>
    <s v="ST"/>
    <d v="2013-02-28T00:00:00"/>
    <x v="1"/>
    <n v="2"/>
    <x v="0"/>
    <s v="70"/>
    <s v="331"/>
    <n v="1186.6600000000001"/>
    <s v="WBS DCAS/2012/C/DN1/5698314"/>
    <x v="1613"/>
    <x v="1597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85472"/>
    <s v=""/>
    <s v="ST"/>
    <d v="2013-02-28T00:00:00"/>
    <x v="1"/>
    <n v="2"/>
    <x v="0"/>
    <s v="70"/>
    <s v="331"/>
    <n v="1856.28"/>
    <s v="WBS DCAS/2012/C/DN1/5706322"/>
    <x v="1614"/>
    <x v="1598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69548"/>
    <s v=""/>
    <s v="ST"/>
    <d v="2013-02-28T00:00:00"/>
    <x v="1"/>
    <n v="2"/>
    <x v="0"/>
    <s v="70"/>
    <s v="331"/>
    <n v="1182.1600000000001"/>
    <s v="WBS DCAS/2012/C/DN2/5690737"/>
    <x v="1615"/>
    <x v="1599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69548"/>
    <s v=""/>
    <s v="ST"/>
    <d v="2013-02-28T00:00:00"/>
    <x v="1"/>
    <n v="2"/>
    <x v="0"/>
    <s v="70"/>
    <s v="336"/>
    <n v="238.64"/>
    <s v="WBS DCAS/2012/C/DN2/5690737"/>
    <x v="1615"/>
    <x v="1599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94972"/>
    <s v=""/>
    <s v="ST"/>
    <d v="2013-02-28T00:00:00"/>
    <x v="1"/>
    <n v="2"/>
    <x v="0"/>
    <s v="70"/>
    <s v="331"/>
    <n v="490.56"/>
    <s v="WBS DCAS/2012/C/DN2/5691606"/>
    <x v="1616"/>
    <x v="1600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85442"/>
    <s v=""/>
    <s v="ST"/>
    <d v="2013-02-28T00:00:00"/>
    <x v="1"/>
    <n v="2"/>
    <x v="0"/>
    <s v="70"/>
    <s v="331"/>
    <n v="1213.1500000000001"/>
    <s v="WBS DCAS/2012/C/DN2/5692877"/>
    <x v="1617"/>
    <x v="1601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85454"/>
    <s v=""/>
    <s v="ST"/>
    <d v="2013-02-28T00:00:00"/>
    <x v="1"/>
    <n v="2"/>
    <x v="0"/>
    <s v="70"/>
    <s v="331"/>
    <n v="735.83"/>
    <s v="WBS DCAS/2012/C/DN2/5696891"/>
    <x v="1618"/>
    <x v="1602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85457"/>
    <s v=""/>
    <s v="ST"/>
    <d v="2013-02-28T00:00:00"/>
    <x v="1"/>
    <n v="2"/>
    <x v="0"/>
    <s v="70"/>
    <s v="331"/>
    <n v="232.03"/>
    <s v="WBS DCAS/2012/C/DN2/5706889"/>
    <x v="1619"/>
    <x v="1603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85448"/>
    <s v=""/>
    <s v="ST"/>
    <d v="2013-02-28T00:00:00"/>
    <x v="1"/>
    <n v="2"/>
    <x v="0"/>
    <s v="70"/>
    <s v="331"/>
    <n v="928.14"/>
    <s v="WBS DCAS/2012/C/DN4/5694784"/>
    <x v="1620"/>
    <x v="1604"/>
    <s v="N4"/>
    <s v="N4--New Revenue/Connection - Irrigation"/>
    <s v="DWYO/2012/C/DN4"/>
    <s v="Wyoming - New Revenue - Irrigation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97703"/>
    <s v=""/>
    <s v="ST"/>
    <d v="2013-02-28T00:00:00"/>
    <x v="1"/>
    <n v="2"/>
    <x v="0"/>
    <s v="70"/>
    <s v="331"/>
    <n v="6839.1"/>
    <s v="WBS DCAS/2012/C/DN7/5592220"/>
    <x v="1621"/>
    <x v="1605"/>
    <s v="N7"/>
    <s v="New Revenue/System Reinforcement - Feeder"/>
    <s v="DWYO/2012/C/DN7"/>
    <s v="Wyoming - New Revenue-Feeder Reinforce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69589"/>
    <s v=""/>
    <s v="ST"/>
    <d v="2013-02-28T00:00:00"/>
    <x v="1"/>
    <n v="2"/>
    <x v="0"/>
    <s v="70"/>
    <s v="331"/>
    <n v="417.87"/>
    <s v="WBS DCAS/2012/C/DRD/5617344"/>
    <x v="1622"/>
    <x v="1606"/>
    <s v="RD"/>
    <s v="Replace - Overhead Distribution Lines - Other"/>
    <s v="DWYO/2012/C/DRD"/>
    <s v="Wyoming-Replace-Overhead Dist. Lines/oth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69592"/>
    <s v=""/>
    <s v="ST"/>
    <d v="2013-02-28T00:00:00"/>
    <x v="1"/>
    <n v="2"/>
    <x v="0"/>
    <s v="70"/>
    <s v="331"/>
    <n v="696.46"/>
    <s v="WBS DCAS/2012/C/DRD/5617780"/>
    <x v="1623"/>
    <x v="1607"/>
    <s v="RD"/>
    <s v="Replace - Overhead Distribution Lines - Other"/>
    <s v="DWYO/2012/C/DRD"/>
    <s v="Wyoming-Replace-Overhead Dist. Lines/oth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85687"/>
    <s v=""/>
    <s v="ST"/>
    <d v="2013-02-28T00:00:00"/>
    <x v="1"/>
    <n v="2"/>
    <x v="0"/>
    <s v="70"/>
    <s v="331"/>
    <n v="116.02"/>
    <s v="WBS DCAS/2013/C/DM9/5721342"/>
    <x v="1624"/>
    <x v="1608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72443"/>
    <s v=""/>
    <s v="ST"/>
    <d v="2013-02-28T00:00:00"/>
    <x v="1"/>
    <n v="2"/>
    <x v="0"/>
    <s v="70"/>
    <s v="331"/>
    <n v="1624.24"/>
    <s v="WBS DCAS/2013/C/DN1/5705791"/>
    <x v="1625"/>
    <x v="1609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63307"/>
    <s v=""/>
    <s v="ST"/>
    <d v="2013-01-31T00:00:00"/>
    <x v="1"/>
    <n v="2"/>
    <x v="0"/>
    <s v="70"/>
    <s v="336"/>
    <n v="0.24"/>
    <s v="WBS DCAS/2013/C/DN2/5716640"/>
    <x v="1412"/>
    <x v="1398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85478"/>
    <s v=""/>
    <s v="ST"/>
    <d v="2013-02-28T00:00:00"/>
    <x v="1"/>
    <n v="2"/>
    <x v="0"/>
    <s v="70"/>
    <s v="331"/>
    <n v="464.07"/>
    <s v="WBS DCAS/2013/C/DN7/5722986"/>
    <x v="1626"/>
    <x v="1605"/>
    <s v="N7"/>
    <s v="New Revenue/System Reinforcement - Feeder"/>
    <s v="DWYO/2013/C/DN7"/>
    <s v="Wyoming - New Revenue-Feeder Reinforce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185735"/>
    <s v=""/>
    <s v="ST"/>
    <d v="2013-02-28T00:00:00"/>
    <x v="1"/>
    <n v="2"/>
    <x v="0"/>
    <s v="70"/>
    <s v="331"/>
    <n v="778.6"/>
    <s v="WBS DCED/2012/C/DN1/5681306"/>
    <x v="1627"/>
    <x v="1610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778.6"/>
    <x v="3"/>
  </r>
  <r>
    <s v="124169571"/>
    <s v=""/>
    <s v="ST"/>
    <d v="2013-02-28T00:00:00"/>
    <x v="1"/>
    <n v="2"/>
    <x v="0"/>
    <s v="70"/>
    <s v="336"/>
    <n v="753.51"/>
    <s v="WBS DCED/2013/C/DN1/5740348"/>
    <x v="1628"/>
    <x v="1611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753.51"/>
    <x v="3"/>
  </r>
  <r>
    <s v="124185651"/>
    <s v=""/>
    <s v="ST"/>
    <d v="2013-02-28T00:00:00"/>
    <x v="1"/>
    <n v="2"/>
    <x v="0"/>
    <s v="70"/>
    <s v="336"/>
    <n v="502.34"/>
    <s v="WBS DCED/2013/C/DN2/5744196"/>
    <x v="1629"/>
    <x v="1612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502.34"/>
    <x v="3"/>
  </r>
  <r>
    <s v="124185430"/>
    <s v=""/>
    <s v="ST"/>
    <d v="2013-02-28T00:00:00"/>
    <x v="1"/>
    <n v="2"/>
    <x v="0"/>
    <s v="70"/>
    <s v="331"/>
    <n v="273.51"/>
    <s v="WBS DCOD/2012/C/DN1/5619763"/>
    <x v="1630"/>
    <x v="1613"/>
    <s v="N1"/>
    <s v="N1--New Revenue/Connection -  Residential"/>
    <s v="DWYO/2012/C/DN1"/>
    <s v="Wyoming - New Revenue - Resident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197701"/>
    <s v=""/>
    <s v="ST"/>
    <d v="2013-02-28T00:00:00"/>
    <x v="1"/>
    <n v="2"/>
    <x v="0"/>
    <s v="75"/>
    <s v="331"/>
    <n v="-696.54"/>
    <s v="WBS DCOO/2012/C/DM6/5729621"/>
    <x v="1420"/>
    <x v="1406"/>
    <s v="M6"/>
    <s v="Mandated - Joint Use"/>
    <s v="DORE/2012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166057"/>
    <s v=""/>
    <s v="ST"/>
    <d v="2013-01-31T00:00:00"/>
    <x v="1"/>
    <n v="2"/>
    <x v="0"/>
    <s v="75"/>
    <s v="331"/>
    <n v="-124.08"/>
    <s v="WBS DCOO/2012/C/DRD/5737582"/>
    <x v="1422"/>
    <x v="1408"/>
    <s v="RD"/>
    <s v="Replace - Overhead Distribution Lines - Other"/>
    <s v="DORE/2012/C/DRD"/>
    <s v="Oregon-Replace-Overhead Dist. Lines/othr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166057"/>
    <s v=""/>
    <s v="ST"/>
    <d v="2013-01-31T00:00:00"/>
    <x v="1"/>
    <n v="2"/>
    <x v="0"/>
    <s v="75"/>
    <s v="336"/>
    <n v="-12.41"/>
    <s v="WBS DCOO/2012/C/DRD/5737582"/>
    <x v="1422"/>
    <x v="1408"/>
    <s v="RD"/>
    <s v="Replace - Overhead Distribution Lines - Other"/>
    <s v="DORE/2012/C/DRD"/>
    <s v="Oregon-Replace-Overhead Dist. Lines/othr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197702"/>
    <s v=""/>
    <s v="ST"/>
    <d v="2013-02-28T00:00:00"/>
    <x v="1"/>
    <n v="2"/>
    <x v="0"/>
    <s v="75"/>
    <s v="331"/>
    <n v="-1013.16"/>
    <s v="WBS DCOO/2013/C/DM6/5729620"/>
    <x v="1423"/>
    <x v="1409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172446"/>
    <s v=""/>
    <s v="ST"/>
    <d v="2013-02-28T00:00:00"/>
    <x v="1"/>
    <n v="2"/>
    <x v="0"/>
    <s v="70"/>
    <s v="336"/>
    <n v="830.67"/>
    <s v="WBS DCOO/2013/C/DRC/5742282"/>
    <x v="1631"/>
    <x v="1614"/>
    <s v="RC"/>
    <s v="Replace - Overhead Distribution Lines - Poles"/>
    <s v="DORE/2013/C/DRC"/>
    <s v="Oregon - Replace OH Dist Lines - Poles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170884"/>
    <s v=""/>
    <s v="ST"/>
    <d v="2013-02-28T00:00:00"/>
    <x v="1"/>
    <n v="2"/>
    <x v="0"/>
    <s v="70"/>
    <s v="331"/>
    <n v="487.38"/>
    <s v="WBS DDOU/2012/C/DN2/5685112"/>
    <x v="1632"/>
    <x v="1615"/>
    <s v="N2"/>
    <s v="N2--New Revenue/Connection - Commercial"/>
    <s v="DWYO/2012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70884"/>
    <s v=""/>
    <s v="ST"/>
    <d v="2013-02-28T00:00:00"/>
    <x v="1"/>
    <n v="2"/>
    <x v="0"/>
    <s v="70"/>
    <s v="336"/>
    <n v="3.18"/>
    <s v="WBS DDOU/2012/C/DN2/5685112"/>
    <x v="1632"/>
    <x v="1615"/>
    <s v="N2"/>
    <s v="N2--New Revenue/Connection - Commercial"/>
    <s v="DWYO/2012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72418"/>
    <s v=""/>
    <s v="ST"/>
    <d v="2013-02-28T00:00:00"/>
    <x v="1"/>
    <n v="2"/>
    <x v="0"/>
    <s v="70"/>
    <s v="331"/>
    <n v="696.1"/>
    <s v="WBS DDOU/2012/C/DN3/5666041"/>
    <x v="1633"/>
    <x v="1616"/>
    <s v="N3"/>
    <s v="N3--New Revenue/Connection - Industrial"/>
    <s v="DWYO/2012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85865"/>
    <s v=""/>
    <s v="ST"/>
    <d v="2013-02-28T00:00:00"/>
    <x v="1"/>
    <n v="2"/>
    <x v="0"/>
    <s v="70"/>
    <s v="331"/>
    <n v="604.22"/>
    <s v="WBS DDOU/2013/C/DN1/5727139"/>
    <x v="1634"/>
    <x v="1617"/>
    <s v="N1"/>
    <s v="N1--New Revenue/Connection -  Residential"/>
    <s v="DWYO/2013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85466"/>
    <s v=""/>
    <s v="ST"/>
    <d v="2013-02-28T00:00:00"/>
    <x v="1"/>
    <n v="2"/>
    <x v="0"/>
    <s v="70"/>
    <s v="331"/>
    <n v="605.35"/>
    <s v="WBS DDOU/2013/C/DN2/5728797"/>
    <x v="1635"/>
    <x v="1618"/>
    <s v="N2"/>
    <s v="N2--New Revenue/Connection - Commercial"/>
    <s v="DWYO/2013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194945"/>
    <s v=""/>
    <s v="ST"/>
    <d v="2013-02-28T00:00:00"/>
    <x v="1"/>
    <n v="2"/>
    <x v="0"/>
    <s v="70"/>
    <s v="331"/>
    <n v="585.08000000000004"/>
    <s v="WBS DENT/2012/C/DM6/5620173"/>
    <x v="1636"/>
    <x v="1619"/>
    <s v="M6"/>
    <s v="Mandated - Joint Use"/>
    <s v="DORE/2012/C/DM6"/>
    <s v="Oregon - Mandated - Joint Use"/>
    <s v="1123"/>
    <s v="PP"/>
    <s v="D"/>
    <s v="OR"/>
    <s v="ORD 229718"/>
    <s v="PP CWIP Writeoffs - Distrib OREGON"/>
    <x v="1"/>
    <x v="0"/>
    <x v="2"/>
    <s v="5980000000108"/>
    <x v="1"/>
    <n v="0"/>
    <x v="1"/>
  </r>
  <r>
    <s v="124185693"/>
    <s v=""/>
    <s v="ST"/>
    <d v="2013-02-28T00:00:00"/>
    <x v="1"/>
    <n v="2"/>
    <x v="0"/>
    <s v="70"/>
    <s v="331"/>
    <n v="1068.2"/>
    <s v="WBS DEVA/2012/C/DN2/5624474"/>
    <x v="1637"/>
    <x v="1620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185705"/>
    <s v=""/>
    <s v="ST"/>
    <d v="2013-02-28T00:00:00"/>
    <x v="1"/>
    <n v="2"/>
    <x v="0"/>
    <s v="70"/>
    <s v="331"/>
    <n v="696.11"/>
    <s v="WBS DEVA/2012/C/DN2/5708976"/>
    <x v="1638"/>
    <x v="1621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185638"/>
    <s v=""/>
    <s v="ST"/>
    <d v="2013-02-28T00:00:00"/>
    <x v="1"/>
    <n v="2"/>
    <x v="0"/>
    <s v="70"/>
    <s v="336"/>
    <n v="260.63"/>
    <s v="WBS DEVA/2013/C/DN2/5734478"/>
    <x v="1639"/>
    <x v="1622"/>
    <s v="N2"/>
    <s v="N2--New Revenue/Connection - Commercial"/>
    <s v="DWYO/2013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208554"/>
    <s v=""/>
    <s v="ST"/>
    <d v="2013-02-28T00:00:00"/>
    <x v="1"/>
    <n v="2"/>
    <x v="0"/>
    <s v="70"/>
    <s v="331"/>
    <n v="1315.14"/>
    <s v="WBS DGRA/2012/C/DM9/5672176"/>
    <x v="1640"/>
    <x v="1623"/>
    <s v="M9"/>
    <s v="Mandated - Public Accommodations &amp; Other"/>
    <s v="DORE/2012/C/DM9"/>
    <s v="Oregon - Public Accomodation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69557"/>
    <s v=""/>
    <s v="ST"/>
    <d v="2013-02-28T00:00:00"/>
    <x v="1"/>
    <n v="2"/>
    <x v="0"/>
    <s v="70"/>
    <s v="331"/>
    <n v="126.64"/>
    <s v="WBS DGRA/2012/C/DM9/5706220"/>
    <x v="1641"/>
    <x v="1624"/>
    <s v="M9"/>
    <s v="Mandated - Public Accommodations &amp; Other"/>
    <s v="DORE/2012/C/DM9"/>
    <s v="Oregon - Public Accomodation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69554"/>
    <s v=""/>
    <s v="ST"/>
    <d v="2013-02-28T00:00:00"/>
    <x v="1"/>
    <n v="2"/>
    <x v="0"/>
    <s v="70"/>
    <s v="331"/>
    <n v="506.58"/>
    <s v="WBS DGRA/2012/C/DN1/5704358"/>
    <x v="1642"/>
    <x v="1625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69560"/>
    <s v=""/>
    <s v="ST"/>
    <d v="2013-02-28T00:00:00"/>
    <x v="1"/>
    <n v="2"/>
    <x v="0"/>
    <s v="70"/>
    <s v="331"/>
    <n v="1013.14"/>
    <s v="WBS DGRA/2012/C/DN1/5706556"/>
    <x v="1643"/>
    <x v="1626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208566"/>
    <s v=""/>
    <s v="ST"/>
    <d v="2013-02-28T00:00:00"/>
    <x v="1"/>
    <n v="2"/>
    <x v="0"/>
    <s v="70"/>
    <s v="331"/>
    <n v="248.67"/>
    <s v="WBS DGRA/2012/C/DN2/5681442"/>
    <x v="1644"/>
    <x v="1627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69551"/>
    <s v=""/>
    <s v="ST"/>
    <d v="2013-02-28T00:00:00"/>
    <x v="1"/>
    <n v="2"/>
    <x v="0"/>
    <s v="70"/>
    <s v="331"/>
    <n v="126.64"/>
    <s v="WBS DGRA/2012/C/DN2/5704164"/>
    <x v="1645"/>
    <x v="692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69563"/>
    <s v=""/>
    <s v="ST"/>
    <d v="2013-02-28T00:00:00"/>
    <x v="1"/>
    <n v="2"/>
    <x v="0"/>
    <s v="70"/>
    <s v="331"/>
    <n v="506.58"/>
    <s v="WBS DGRA/2012/C/DN2/5709597"/>
    <x v="1646"/>
    <x v="1628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214123"/>
    <s v=""/>
    <s v="ST"/>
    <d v="2013-02-28T00:00:00"/>
    <x v="1"/>
    <n v="2"/>
    <x v="0"/>
    <s v="70"/>
    <s v="331"/>
    <n v="7869.28"/>
    <s v="WBS DGRA/2012/C/DN7/5672484"/>
    <x v="1647"/>
    <x v="1629"/>
    <s v="N7"/>
    <s v="New Revenue/System Reinforcement - Feeder"/>
    <s v="DORE/2012/C/DN7"/>
    <s v="Oregon - New Revenue -Feeder Reinforc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94932"/>
    <s v=""/>
    <s v="ST"/>
    <d v="2013-02-28T00:00:00"/>
    <x v="1"/>
    <n v="2"/>
    <x v="0"/>
    <s v="70"/>
    <s v="336"/>
    <n v="177.66"/>
    <s v="WBS DGRA/2013/C/837/5747792"/>
    <x v="1648"/>
    <x v="1630"/>
    <s v="RD"/>
    <s v="Replace - Overhead Distribution Lines - Other"/>
    <s v="DORE/2013/C/837"/>
    <s v="Oregon Rpl Leak Weep Dist OH Trnsf 2013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71776"/>
    <s v=""/>
    <s v="ST"/>
    <d v="2013-02-28T00:00:00"/>
    <x v="1"/>
    <n v="2"/>
    <x v="0"/>
    <s v="70"/>
    <s v="331"/>
    <n v="127"/>
    <s v="WBS DGRA/2013/C/DM7/5732739"/>
    <x v="1649"/>
    <x v="1631"/>
    <s v="M7"/>
    <s v="Mandated - Code Compliance"/>
    <s v="DORE/2013/C/DM7"/>
    <s v="Oregon - Mandated - Code Complianc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71776"/>
    <s v=""/>
    <s v="ST"/>
    <d v="2013-02-28T00:00:00"/>
    <x v="1"/>
    <n v="2"/>
    <x v="0"/>
    <s v="70"/>
    <s v="336"/>
    <n v="776.92"/>
    <s v="WBS DGRA/2013/C/DM7/5732739"/>
    <x v="1649"/>
    <x v="1631"/>
    <s v="M7"/>
    <s v="Mandated - Code Compliance"/>
    <s v="DORE/2013/C/DM7"/>
    <s v="Oregon - Mandated - Code Complianc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185667"/>
    <s v=""/>
    <s v="ST"/>
    <d v="2013-02-28T00:00:00"/>
    <x v="1"/>
    <n v="2"/>
    <x v="0"/>
    <s v="70"/>
    <s v="331"/>
    <n v="133.47999999999999"/>
    <s v="WBS DHER/2013/C/DRK/5733214"/>
    <x v="1650"/>
    <x v="1632"/>
    <s v="RK"/>
    <s v="Asset Removal"/>
    <s v="DORE/2013/C/DRK"/>
    <s v="Oregon - Distribution Asset Removal"/>
    <s v="1125"/>
    <s v="PP"/>
    <s v="D"/>
    <s v="OR"/>
    <s v="ORD 229718"/>
    <s v="PP CWIP Writeoffs - Distrib OREGON"/>
    <x v="1"/>
    <x v="0"/>
    <x v="2"/>
    <s v="5980000000108"/>
    <x v="1"/>
    <n v="0"/>
    <x v="1"/>
  </r>
  <r>
    <s v="124185667"/>
    <s v=""/>
    <s v="ST"/>
    <d v="2013-02-28T00:00:00"/>
    <x v="1"/>
    <n v="2"/>
    <x v="0"/>
    <s v="70"/>
    <s v="336"/>
    <n v="302.97000000000003"/>
    <s v="WBS DHER/2013/C/DRK/5733214"/>
    <x v="1650"/>
    <x v="1632"/>
    <s v="RK"/>
    <s v="Asset Removal"/>
    <s v="DORE/2013/C/DRK"/>
    <s v="Oregon - Distribution Asset Removal"/>
    <s v="1125"/>
    <s v="PP"/>
    <s v="D"/>
    <s v="OR"/>
    <s v="ORD 229718"/>
    <s v="PP CWIP Writeoffs - Distrib OREGON"/>
    <x v="1"/>
    <x v="0"/>
    <x v="2"/>
    <s v="5980000000108"/>
    <x v="1"/>
    <n v="0"/>
    <x v="1"/>
  </r>
  <r>
    <s v="124172449"/>
    <s v=""/>
    <s v="ST"/>
    <d v="2013-02-28T00:00:00"/>
    <x v="1"/>
    <n v="2"/>
    <x v="0"/>
    <s v="70"/>
    <s v="336"/>
    <n v="316.57"/>
    <s v="WBS DHOO/2013/C/DRD/5742703"/>
    <x v="1651"/>
    <x v="1633"/>
    <s v="RD"/>
    <s v="Replace - Overhead Distribution Lines - Other"/>
    <s v="DORE/2013/C/DRD"/>
    <s v="Oregon-Replace-Overhead Dist. Lines/othr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4172452"/>
    <s v=""/>
    <s v="ST"/>
    <d v="2013-02-28T00:00:00"/>
    <x v="1"/>
    <n v="2"/>
    <x v="0"/>
    <s v="70"/>
    <s v="336"/>
    <n v="316.57"/>
    <s v="WBS DHOO/2013/C/DRD/5742711"/>
    <x v="1652"/>
    <x v="1634"/>
    <s v="RD"/>
    <s v="Replace - Overhead Distribution Lines - Other"/>
    <s v="DORE/2013/C/DRD"/>
    <s v="Oregon-Replace-Overhead Dist. Lines/othr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4172455"/>
    <s v=""/>
    <s v="ST"/>
    <d v="2013-02-28T00:00:00"/>
    <x v="1"/>
    <n v="2"/>
    <x v="0"/>
    <s v="70"/>
    <s v="336"/>
    <n v="316.57"/>
    <s v="WBS DHOO/2013/C/DRD/5742724"/>
    <x v="1653"/>
    <x v="1635"/>
    <s v="RD"/>
    <s v="Replace - Overhead Distribution Lines - Other"/>
    <s v="DORE/2013/C/DRD"/>
    <s v="Oregon-Replace-Overhead Dist. Lines/othr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4172458"/>
    <s v=""/>
    <s v="ST"/>
    <d v="2013-02-28T00:00:00"/>
    <x v="1"/>
    <n v="2"/>
    <x v="0"/>
    <s v="70"/>
    <s v="336"/>
    <n v="162.5"/>
    <s v="WBS DHOO/2013/C/DRD/5742730"/>
    <x v="1654"/>
    <x v="1636"/>
    <s v="RD"/>
    <s v="Replace - Overhead Distribution Lines - Other"/>
    <s v="DORE/2013/C/DRD"/>
    <s v="Oregon-Replace-Overhead Dist. Lines/othr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4172461"/>
    <s v=""/>
    <s v="ST"/>
    <d v="2013-02-28T00:00:00"/>
    <x v="1"/>
    <n v="2"/>
    <x v="0"/>
    <s v="70"/>
    <s v="336"/>
    <n v="316.57"/>
    <s v="WBS DHOO/2013/C/DRD/5742733"/>
    <x v="1655"/>
    <x v="1637"/>
    <s v="RD"/>
    <s v="Replace - Overhead Distribution Lines - Other"/>
    <s v="DORE/2013/C/DRD"/>
    <s v="Oregon-Replace-Overhead Dist. Lines/othr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4185776"/>
    <s v=""/>
    <s v="ST"/>
    <d v="2013-02-28T00:00:00"/>
    <x v="1"/>
    <n v="2"/>
    <x v="0"/>
    <s v="70"/>
    <s v="331"/>
    <n v="536.12"/>
    <s v="WBS DJOR/2012/C/DM6/5675498"/>
    <x v="1656"/>
    <x v="1638"/>
    <s v="M6"/>
    <s v="Mandated - Joint Use"/>
    <s v="DUTH/2012/C/DM6"/>
    <s v="Utah - Mandated - Joint Use"/>
    <s v="1141"/>
    <s v="RMP"/>
    <s v="D"/>
    <s v="UT"/>
    <s v="ORD 229715"/>
    <s v="RMP CWIP Writeoffs - Distrib UTAH"/>
    <x v="2"/>
    <x v="0"/>
    <x v="4"/>
    <s v="5980000000109"/>
    <x v="3"/>
    <n v="536.12"/>
    <x v="3"/>
  </r>
  <r>
    <s v="124185499"/>
    <s v=""/>
    <s v="ST"/>
    <d v="2013-02-28T00:00:00"/>
    <x v="1"/>
    <n v="2"/>
    <x v="0"/>
    <s v="70"/>
    <s v="331"/>
    <n v="1831.85"/>
    <s v="WBS DJOR/2012/C/DM9/5684870"/>
    <x v="1657"/>
    <x v="1639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831.85"/>
    <x v="3"/>
  </r>
  <r>
    <s v="124185744"/>
    <s v=""/>
    <s v="ST"/>
    <d v="2013-02-28T00:00:00"/>
    <x v="1"/>
    <n v="2"/>
    <x v="0"/>
    <s v="70"/>
    <s v="331"/>
    <n v="413.64"/>
    <s v="WBS DJOR/2012/C/DM9/5691883"/>
    <x v="1658"/>
    <x v="1640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413.64"/>
    <x v="3"/>
  </r>
  <r>
    <s v="124185702"/>
    <s v=""/>
    <s v="ST"/>
    <d v="2013-02-28T00:00:00"/>
    <x v="1"/>
    <n v="2"/>
    <x v="0"/>
    <s v="70"/>
    <s v="331"/>
    <n v="618.19000000000005"/>
    <s v="WBS DJOR/2012/C/DM9/5698127"/>
    <x v="1659"/>
    <x v="1641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618.19000000000005"/>
    <x v="3"/>
  </r>
  <r>
    <s v="124194811"/>
    <s v=""/>
    <s v="ST"/>
    <d v="2013-02-28T00:00:00"/>
    <x v="1"/>
    <n v="2"/>
    <x v="0"/>
    <s v="70"/>
    <s v="331"/>
    <n v="1235.1600000000001"/>
    <s v="WBS DJOR/2012/C/DN1/5661716"/>
    <x v="1660"/>
    <x v="1642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235.1600000000001"/>
    <x v="3"/>
  </r>
  <r>
    <s v="124197778"/>
    <s v=""/>
    <s v="ST"/>
    <d v="2013-02-28T00:00:00"/>
    <x v="1"/>
    <n v="2"/>
    <x v="0"/>
    <s v="75"/>
    <s v="331"/>
    <n v="-1235.1600000000001"/>
    <s v="WBS DJOR/2012/C/DN1/5661716"/>
    <x v="1660"/>
    <x v="1642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-1235.1600000000001"/>
    <x v="3"/>
  </r>
  <r>
    <s v="124197778"/>
    <s v=""/>
    <s v="ST"/>
    <d v="2013-02-28T00:00:00"/>
    <x v="1"/>
    <n v="2"/>
    <x v="0"/>
    <s v="75"/>
    <s v="336"/>
    <n v="-315.83999999999997"/>
    <s v="WBS DJOR/2012/C/DN1/5661716"/>
    <x v="1660"/>
    <x v="1642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-315.83999999999997"/>
    <x v="3"/>
  </r>
  <r>
    <s v="124194981"/>
    <s v=""/>
    <s v="ST"/>
    <d v="2013-02-28T00:00:00"/>
    <x v="1"/>
    <n v="2"/>
    <x v="0"/>
    <s v="70"/>
    <s v="331"/>
    <n v="2505.25"/>
    <s v="WBS DJOR/2012/C/DN1/5661934"/>
    <x v="1661"/>
    <x v="1643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505.25"/>
    <x v="3"/>
  </r>
  <r>
    <s v="124185767"/>
    <s v=""/>
    <s v="ST"/>
    <d v="2013-02-28T00:00:00"/>
    <x v="1"/>
    <n v="2"/>
    <x v="0"/>
    <s v="70"/>
    <s v="331"/>
    <n v="973.26"/>
    <s v="WBS DJOR/2012/C/DN1/5672399"/>
    <x v="1662"/>
    <x v="1644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973.26"/>
    <x v="3"/>
  </r>
  <r>
    <s v="124185773"/>
    <s v=""/>
    <s v="ST"/>
    <d v="2013-02-28T00:00:00"/>
    <x v="1"/>
    <n v="2"/>
    <x v="0"/>
    <s v="70"/>
    <s v="331"/>
    <n v="2783.23"/>
    <s v="WBS DJOR/2012/C/DN1/5673660"/>
    <x v="1663"/>
    <x v="1645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783.23"/>
    <x v="3"/>
  </r>
  <r>
    <s v="124185493"/>
    <s v=""/>
    <s v="ST"/>
    <d v="2013-02-28T00:00:00"/>
    <x v="1"/>
    <n v="2"/>
    <x v="0"/>
    <s v="70"/>
    <s v="331"/>
    <n v="1063.6600000000001"/>
    <s v="WBS DJOR/2012/C/DN1/5675891"/>
    <x v="1664"/>
    <x v="1646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063.6600000000001"/>
    <x v="3"/>
  </r>
  <r>
    <s v="124185782"/>
    <s v=""/>
    <s v="ST"/>
    <d v="2013-02-28T00:00:00"/>
    <x v="1"/>
    <n v="2"/>
    <x v="0"/>
    <s v="70"/>
    <s v="331"/>
    <n v="1063.6600000000001"/>
    <s v="WBS DJOR/2012/C/DN1/5676278"/>
    <x v="1665"/>
    <x v="1647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063.6600000000001"/>
    <x v="3"/>
  </r>
  <r>
    <s v="124172440"/>
    <s v=""/>
    <s v="ST"/>
    <d v="2013-02-28T00:00:00"/>
    <x v="1"/>
    <n v="2"/>
    <x v="0"/>
    <s v="70"/>
    <s v="331"/>
    <n v="1536.39"/>
    <s v="WBS DJOR/2012/C/DN1/5685216"/>
    <x v="1666"/>
    <x v="1648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536.39"/>
    <x v="3"/>
  </r>
  <r>
    <s v="124185684"/>
    <s v=""/>
    <s v="ST"/>
    <d v="2013-02-28T00:00:00"/>
    <x v="1"/>
    <n v="2"/>
    <x v="0"/>
    <s v="70"/>
    <s v="331"/>
    <n v="3090.95"/>
    <s v="WBS DJOR/2012/C/DN1/5698737"/>
    <x v="1667"/>
    <x v="1649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3090.95"/>
    <x v="3"/>
  </r>
  <r>
    <s v="124161261"/>
    <s v=""/>
    <s v="ST"/>
    <d v="2013-01-31T00:00:00"/>
    <x v="1"/>
    <n v="2"/>
    <x v="0"/>
    <s v="70"/>
    <s v="336"/>
    <n v="3.2"/>
    <s v="WBS DJOR/2012/C/DN2/5621441"/>
    <x v="1467"/>
    <x v="1453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.2"/>
    <x v="3"/>
  </r>
  <r>
    <s v="124185490"/>
    <s v=""/>
    <s v="ST"/>
    <d v="2013-02-28T00:00:00"/>
    <x v="1"/>
    <n v="2"/>
    <x v="0"/>
    <s v="70"/>
    <s v="331"/>
    <n v="1418.21"/>
    <s v="WBS DJOR/2012/C/DN2/5674253"/>
    <x v="1668"/>
    <x v="1650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418.21"/>
    <x v="3"/>
  </r>
  <r>
    <s v="124188334"/>
    <s v=""/>
    <s v="ST"/>
    <d v="2013-02-28T00:00:00"/>
    <x v="1"/>
    <n v="2"/>
    <x v="0"/>
    <s v="70"/>
    <s v="331"/>
    <n v="8053.25"/>
    <s v="WBS DJOR/2012/C/DN2/5677222"/>
    <x v="1669"/>
    <x v="1651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8053.25"/>
    <x v="3"/>
  </r>
  <r>
    <s v="124188336"/>
    <s v=""/>
    <s v="ST"/>
    <d v="2013-02-28T00:00:00"/>
    <x v="1"/>
    <n v="2"/>
    <x v="0"/>
    <s v="75"/>
    <s v="331"/>
    <n v="-6065.15"/>
    <s v="WBS DJOR/2012/C/DN2/5677222"/>
    <x v="1669"/>
    <x v="1651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-6065.15"/>
    <x v="3"/>
  </r>
  <r>
    <s v="124185681"/>
    <s v=""/>
    <s v="ST"/>
    <d v="2013-02-28T00:00:00"/>
    <x v="1"/>
    <n v="2"/>
    <x v="0"/>
    <s v="70"/>
    <s v="331"/>
    <n v="1300.02"/>
    <s v="WBS DJOR/2012/C/DN2/5677998"/>
    <x v="1670"/>
    <x v="1652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300.02"/>
    <x v="3"/>
  </r>
  <r>
    <s v="124185511"/>
    <s v=""/>
    <s v="ST"/>
    <d v="2013-02-28T00:00:00"/>
    <x v="1"/>
    <n v="2"/>
    <x v="0"/>
    <s v="70"/>
    <s v="331"/>
    <n v="3067"/>
    <s v="WBS DJOR/2012/C/DN2/5690211"/>
    <x v="1671"/>
    <x v="1653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067"/>
    <x v="3"/>
  </r>
  <r>
    <s v="124185867"/>
    <s v=""/>
    <s v="ST"/>
    <d v="2013-02-28T00:00:00"/>
    <x v="1"/>
    <n v="2"/>
    <x v="0"/>
    <s v="70"/>
    <s v="331"/>
    <n v="1890.94"/>
    <s v="WBS DJOR/2012/C/DN7/5687927"/>
    <x v="1672"/>
    <x v="1654"/>
    <s v="N7"/>
    <s v="New Revenue/System Reinforcement - Feeder"/>
    <s v="DUTH/2012/C/DN7"/>
    <s v="Utah - New Revenue - Feeder Reinforce"/>
    <s v="1141"/>
    <s v="RMP"/>
    <s v="D"/>
    <s v="UT"/>
    <s v="ORD 229715"/>
    <s v="RMP CWIP Writeoffs - Distrib UTAH"/>
    <x v="2"/>
    <x v="0"/>
    <x v="4"/>
    <s v="5980000000109"/>
    <x v="3"/>
    <n v="1890.94"/>
    <x v="3"/>
  </r>
  <r>
    <s v="124165805"/>
    <s v=""/>
    <s v="ST"/>
    <d v="2013-01-31T00:00:00"/>
    <x v="1"/>
    <n v="2"/>
    <x v="0"/>
    <s v="70"/>
    <s v="336"/>
    <n v="52.46"/>
    <s v="WBS DJOR/2012/C/DRB/5732014"/>
    <x v="1476"/>
    <x v="1462"/>
    <s v="RB"/>
    <s v="Replace - Underground - Vaults &amp; Equipment"/>
    <s v="DUTH/2012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52.46"/>
    <x v="3"/>
  </r>
  <r>
    <s v="124185632"/>
    <s v=""/>
    <s v="ST"/>
    <d v="2013-02-28T00:00:00"/>
    <x v="1"/>
    <n v="2"/>
    <x v="0"/>
    <s v="70"/>
    <s v="331"/>
    <n v="362.21"/>
    <s v="WBS DKEM/2013/C/DN1/5731017"/>
    <x v="1673"/>
    <x v="1655"/>
    <s v="N1"/>
    <s v="N1--New Revenue/Connection -  Residential"/>
    <s v="DWYO/2013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4185711"/>
    <s v=""/>
    <s v="ST"/>
    <d v="2013-02-28T00:00:00"/>
    <x v="1"/>
    <n v="2"/>
    <x v="0"/>
    <s v="70"/>
    <s v="336"/>
    <n v="390.94"/>
    <s v="WBS DKEM/2013/C/DN1/5738076"/>
    <x v="1674"/>
    <x v="1656"/>
    <s v="N1"/>
    <s v="N1--New Revenue/Connection -  Residential"/>
    <s v="DWYO/2013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4208569"/>
    <s v=""/>
    <s v="ST"/>
    <d v="2013-02-28T00:00:00"/>
    <x v="1"/>
    <n v="2"/>
    <x v="0"/>
    <s v="70"/>
    <s v="331"/>
    <n v="292.11"/>
    <s v="WBS DKEM/2013/C/DN2/5723951"/>
    <x v="1675"/>
    <x v="1657"/>
    <s v="N2"/>
    <s v="N2--New Revenue/Connection - Commercial"/>
    <s v="DWYO/2013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4208569"/>
    <s v=""/>
    <s v="ST"/>
    <d v="2013-02-28T00:00:00"/>
    <x v="1"/>
    <n v="2"/>
    <x v="0"/>
    <s v="70"/>
    <s v="336"/>
    <n v="936.55"/>
    <s v="WBS DKEM/2013/C/DN2/5723951"/>
    <x v="1675"/>
    <x v="1657"/>
    <s v="N2"/>
    <s v="N2--New Revenue/Connection - Commercial"/>
    <s v="DWYO/2013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4171775"/>
    <s v=""/>
    <s v="ST"/>
    <d v="2013-02-28T00:00:00"/>
    <x v="1"/>
    <n v="2"/>
    <x v="0"/>
    <s v="75"/>
    <s v="331"/>
    <n v="-4346.16"/>
    <s v="WBS DKLA/2012/C/DN2/5667819"/>
    <x v="1676"/>
    <x v="1658"/>
    <s v="N2"/>
    <s v="N2--New Revenue/Connection - Commercial"/>
    <s v="DORE/2012/C/DN2"/>
    <s v="Oregon - New Revenue - Commerc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171775"/>
    <s v=""/>
    <s v="ST"/>
    <d v="2013-02-28T00:00:00"/>
    <x v="1"/>
    <n v="2"/>
    <x v="0"/>
    <s v="70"/>
    <s v="336"/>
    <n v="5786.04"/>
    <s v="WBS DKLA/2012/C/DN2/5667819"/>
    <x v="1676"/>
    <x v="1658"/>
    <s v="N2"/>
    <s v="N2--New Revenue/Connection - Commercial"/>
    <s v="DORE/2012/C/DN2"/>
    <s v="Oregon - New Revenue - Commerc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182491"/>
    <s v=""/>
    <s v="ST"/>
    <d v="2013-02-28T00:00:00"/>
    <x v="1"/>
    <n v="2"/>
    <x v="0"/>
    <s v="70"/>
    <s v="331"/>
    <n v="3388.94"/>
    <s v="WBS DLAY/2010/C/DU1/5502524"/>
    <x v="1677"/>
    <x v="1659"/>
    <s v="U1"/>
    <s v="Functional Upgrade - Feeder Improvements"/>
    <s v="DUTH/2010/C/DU1"/>
    <s v="Utah - Upgrade - Feeder Improvements"/>
    <s v="1176"/>
    <s v="RMP"/>
    <s v="D"/>
    <s v="UT"/>
    <s v="ORD 229715"/>
    <s v="RMP CWIP Writeoffs - Distrib UTAH"/>
    <x v="2"/>
    <x v="0"/>
    <x v="4"/>
    <s v="5980000000109"/>
    <x v="3"/>
    <n v="3388.94"/>
    <x v="3"/>
  </r>
  <r>
    <s v="124208572"/>
    <s v=""/>
    <s v="ST"/>
    <d v="2013-02-28T00:00:00"/>
    <x v="1"/>
    <n v="2"/>
    <x v="0"/>
    <s v="70"/>
    <s v="331"/>
    <n v="1595.16"/>
    <s v="WBS DLAY/2013/C/DRC/5732257"/>
    <x v="1678"/>
    <x v="1660"/>
    <s v="RC"/>
    <s v="Replace - Overhead Distribution Lines - Poles"/>
    <s v="DUTH/2013/C/DRC"/>
    <s v="Utah - Replace OH Dist Lines - Poles"/>
    <s v="1176"/>
    <s v="RMP"/>
    <s v="D"/>
    <s v="UT"/>
    <s v="ORD 229715"/>
    <s v="RMP CWIP Writeoffs - Distrib UTAH"/>
    <x v="2"/>
    <x v="0"/>
    <x v="4"/>
    <s v="5980000000109"/>
    <x v="3"/>
    <n v="1595.16"/>
    <x v="3"/>
  </r>
  <r>
    <s v="124208572"/>
    <s v=""/>
    <s v="ST"/>
    <d v="2013-02-28T00:00:00"/>
    <x v="1"/>
    <n v="2"/>
    <x v="0"/>
    <s v="70"/>
    <s v="336"/>
    <n v="15.44"/>
    <s v="WBS DLAY/2013/C/DRC/5732257"/>
    <x v="1678"/>
    <x v="1660"/>
    <s v="RC"/>
    <s v="Replace - Overhead Distribution Lines - Poles"/>
    <s v="DUTH/2013/C/DRC"/>
    <s v="Utah - Replace OH Dist Lines - Poles"/>
    <s v="1176"/>
    <s v="RMP"/>
    <s v="D"/>
    <s v="UT"/>
    <s v="ORD 229715"/>
    <s v="RMP CWIP Writeoffs - Distrib UTAH"/>
    <x v="2"/>
    <x v="0"/>
    <x v="4"/>
    <s v="5980000000109"/>
    <x v="3"/>
    <n v="15.44"/>
    <x v="3"/>
  </r>
  <r>
    <s v="124208527"/>
    <s v=""/>
    <s v="ST"/>
    <d v="2013-02-28T00:00:00"/>
    <x v="1"/>
    <n v="2"/>
    <x v="0"/>
    <s v="70"/>
    <s v="331"/>
    <n v="359.68"/>
    <s v="WBS DLKT/2011/C/DN2/5601517"/>
    <x v="1679"/>
    <x v="1661"/>
    <s v="N2"/>
    <s v="N2--New Revenue/Connection - Commercial"/>
    <s v="DUTH/2011/C/DN2"/>
    <s v="Utah - New Revenue - Commercial"/>
    <s v="1137"/>
    <s v="RMP"/>
    <s v="D"/>
    <s v="UT"/>
    <s v="ORD 229715"/>
    <s v="RMP CWIP Writeoffs - Distrib UTAH"/>
    <x v="2"/>
    <x v="0"/>
    <x v="4"/>
    <s v="5980000000109"/>
    <x v="3"/>
    <n v="359.68"/>
    <x v="3"/>
  </r>
  <r>
    <s v="124208527"/>
    <s v=""/>
    <s v="ST"/>
    <d v="2013-02-28T00:00:00"/>
    <x v="1"/>
    <n v="2"/>
    <x v="0"/>
    <s v="70"/>
    <s v="336"/>
    <n v="81.150000000000006"/>
    <s v="WBS DLKT/2011/C/DN2/5601517"/>
    <x v="1679"/>
    <x v="1661"/>
    <s v="N2"/>
    <s v="N2--New Revenue/Connection - Commercial"/>
    <s v="DUTH/2011/C/DN2"/>
    <s v="Utah - New Revenue - Commercial"/>
    <s v="1137"/>
    <s v="RMP"/>
    <s v="D"/>
    <s v="UT"/>
    <s v="ORD 229715"/>
    <s v="RMP CWIP Writeoffs - Distrib UTAH"/>
    <x v="2"/>
    <x v="0"/>
    <x v="4"/>
    <s v="5980000000109"/>
    <x v="3"/>
    <n v="81.150000000000006"/>
    <x v="3"/>
  </r>
  <r>
    <s v="124185696"/>
    <s v=""/>
    <s v="ST"/>
    <d v="2013-02-28T00:00:00"/>
    <x v="1"/>
    <n v="2"/>
    <x v="0"/>
    <s v="70"/>
    <s v="331"/>
    <n v="245.28"/>
    <s v="WBS DLKT/2012/C/DN1/5675334"/>
    <x v="1680"/>
    <x v="1662"/>
    <s v="N1"/>
    <s v="N1--New Revenue/Connection -  Residential"/>
    <s v="DUTH/2012/C/DN1"/>
    <s v="Utah - New Revenue - Residential"/>
    <s v="1137"/>
    <s v="RMP"/>
    <s v="D"/>
    <s v="UT"/>
    <s v="ORD 229715"/>
    <s v="RMP CWIP Writeoffs - Distrib UTAH"/>
    <x v="2"/>
    <x v="0"/>
    <x v="4"/>
    <s v="5980000000109"/>
    <x v="3"/>
    <n v="245.28"/>
    <x v="3"/>
  </r>
  <r>
    <s v="124185484"/>
    <s v=""/>
    <s v="ST"/>
    <d v="2013-02-28T00:00:00"/>
    <x v="1"/>
    <n v="2"/>
    <x v="0"/>
    <s v="70"/>
    <s v="336"/>
    <n v="424.05"/>
    <s v="WBS DLKT/2013/C/DN1/5745392"/>
    <x v="1681"/>
    <x v="1663"/>
    <s v="N1"/>
    <s v="N1--New Revenue/Connection -  Residential"/>
    <s v="DUTH/2013/C/DN1"/>
    <s v="Utah - New Revenue - Residential"/>
    <s v="1137"/>
    <s v="RMP"/>
    <s v="D"/>
    <s v="UT"/>
    <s v="ORD 229715"/>
    <s v="RMP CWIP Writeoffs - Distrib UTAH"/>
    <x v="2"/>
    <x v="0"/>
    <x v="4"/>
    <s v="5980000000109"/>
    <x v="3"/>
    <n v="424.05"/>
    <x v="3"/>
  </r>
  <r>
    <s v="124208533"/>
    <s v=""/>
    <s v="ST"/>
    <d v="2013-02-28T00:00:00"/>
    <x v="1"/>
    <n v="2"/>
    <x v="0"/>
    <s v="70"/>
    <s v="331"/>
    <n v="1786.4"/>
    <s v="WBS DMAD/2012/C/DN2/5658502"/>
    <x v="1682"/>
    <x v="1664"/>
    <s v="N2"/>
    <s v="N2--New Revenue/Connection - Commercial"/>
    <s v="DORE/2012/C/DN2"/>
    <s v="Oregon - New Revenue - Commercial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208539"/>
    <s v=""/>
    <s v="ST"/>
    <d v="2013-02-28T00:00:00"/>
    <x v="1"/>
    <n v="2"/>
    <x v="0"/>
    <s v="70"/>
    <s v="331"/>
    <n v="1829.72"/>
    <s v="WBS DMED/2011/C/DN1/5564640"/>
    <x v="1683"/>
    <x v="1665"/>
    <s v="N1"/>
    <s v="N1--New Revenue/Connection -  Residential"/>
    <s v="DORE/2011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08545"/>
    <s v=""/>
    <s v="ST"/>
    <d v="2013-02-28T00:00:00"/>
    <x v="1"/>
    <n v="2"/>
    <x v="0"/>
    <s v="70"/>
    <s v="331"/>
    <n v="253.19"/>
    <s v="WBS DMED/2012/C/DM9/5661806"/>
    <x v="1684"/>
    <x v="1666"/>
    <s v="M9"/>
    <s v="Mandated - Public Accommodations &amp; Other"/>
    <s v="DORE/2012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08514"/>
    <s v=""/>
    <s v="ST"/>
    <d v="2013-02-28T00:00:00"/>
    <x v="1"/>
    <n v="2"/>
    <x v="0"/>
    <s v="70"/>
    <s v="331"/>
    <n v="1892.46"/>
    <s v="WBS DMED/2012/C/DN1/5655316"/>
    <x v="1685"/>
    <x v="1667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08548"/>
    <s v=""/>
    <s v="ST"/>
    <d v="2013-02-28T00:00:00"/>
    <x v="1"/>
    <n v="2"/>
    <x v="0"/>
    <s v="70"/>
    <s v="331"/>
    <n v="504.12"/>
    <s v="WBS DMED/2012/C/DN1/5664706"/>
    <x v="1686"/>
    <x v="1668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08557"/>
    <s v=""/>
    <s v="ST"/>
    <d v="2013-02-28T00:00:00"/>
    <x v="1"/>
    <n v="2"/>
    <x v="0"/>
    <s v="70"/>
    <s v="331"/>
    <n v="652.75"/>
    <s v="WBS DMED/2012/C/DN1/5672951"/>
    <x v="1687"/>
    <x v="1669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08542"/>
    <s v=""/>
    <s v="ST"/>
    <d v="2013-02-28T00:00:00"/>
    <x v="1"/>
    <n v="2"/>
    <x v="0"/>
    <s v="70"/>
    <s v="331"/>
    <n v="2249.29"/>
    <s v="WBS DMED/2012/C/DN2/5650861"/>
    <x v="1688"/>
    <x v="1670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08560"/>
    <s v=""/>
    <s v="ST"/>
    <d v="2013-02-28T00:00:00"/>
    <x v="1"/>
    <n v="2"/>
    <x v="0"/>
    <s v="70"/>
    <s v="331"/>
    <n v="466.26"/>
    <s v="WBS DMED/2012/C/DN2/5679050"/>
    <x v="1689"/>
    <x v="1671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85496"/>
    <s v=""/>
    <s v="ST"/>
    <d v="2013-02-28T00:00:00"/>
    <x v="1"/>
    <n v="2"/>
    <x v="0"/>
    <s v="70"/>
    <s v="331"/>
    <n v="279.75"/>
    <s v="WBS DMED/2012/C/DRC/5675936"/>
    <x v="1690"/>
    <x v="1672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85502"/>
    <s v=""/>
    <s v="ST"/>
    <d v="2013-02-28T00:00:00"/>
    <x v="1"/>
    <n v="2"/>
    <x v="0"/>
    <s v="70"/>
    <s v="331"/>
    <n v="248.66"/>
    <s v="WBS DMED/2012/C/DRC/5686916"/>
    <x v="1691"/>
    <x v="1673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85505"/>
    <s v=""/>
    <s v="ST"/>
    <d v="2013-02-28T00:00:00"/>
    <x v="1"/>
    <n v="2"/>
    <x v="0"/>
    <s v="70"/>
    <s v="331"/>
    <n v="248.68"/>
    <s v="WBS DMED/2012/C/DRC/5689388"/>
    <x v="1692"/>
    <x v="1674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85508"/>
    <s v=""/>
    <s v="ST"/>
    <d v="2013-02-28T00:00:00"/>
    <x v="1"/>
    <n v="2"/>
    <x v="0"/>
    <s v="70"/>
    <s v="331"/>
    <n v="590.58000000000004"/>
    <s v="WBS DMED/2012/C/DRC/5689399"/>
    <x v="1693"/>
    <x v="1675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85741"/>
    <s v=""/>
    <s v="ST"/>
    <d v="2013-02-28T00:00:00"/>
    <x v="1"/>
    <n v="2"/>
    <x v="0"/>
    <s v="70"/>
    <s v="331"/>
    <n v="248.67"/>
    <s v="WBS DMED/2012/C/DRC/5689592"/>
    <x v="1694"/>
    <x v="1676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85614"/>
    <s v=""/>
    <s v="ST"/>
    <d v="2013-02-28T00:00:00"/>
    <x v="1"/>
    <n v="2"/>
    <x v="0"/>
    <s v="70"/>
    <s v="331"/>
    <n v="253.29"/>
    <s v="WBS DMED/2012/C/DRC/5694593"/>
    <x v="1695"/>
    <x v="1677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85617"/>
    <s v=""/>
    <s v="ST"/>
    <d v="2013-02-28T00:00:00"/>
    <x v="1"/>
    <n v="2"/>
    <x v="0"/>
    <s v="70"/>
    <s v="331"/>
    <n v="379.93"/>
    <s v="WBS DMED/2012/C/DRC/5695412"/>
    <x v="1696"/>
    <x v="1678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85626"/>
    <s v=""/>
    <s v="ST"/>
    <d v="2013-02-28T00:00:00"/>
    <x v="1"/>
    <n v="2"/>
    <x v="0"/>
    <s v="70"/>
    <s v="331"/>
    <n v="126.64"/>
    <s v="WBS DMED/2013/C/DRC/5718731"/>
    <x v="1697"/>
    <x v="1679"/>
    <s v="RC"/>
    <s v="Replace - Overhead Distribution Lines - Poles"/>
    <s v="DORE/2013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85629"/>
    <s v=""/>
    <s v="ST"/>
    <d v="2013-02-28T00:00:00"/>
    <x v="1"/>
    <n v="2"/>
    <x v="0"/>
    <s v="70"/>
    <s v="331"/>
    <n v="63.33"/>
    <s v="WBS DMED/2013/C/DRC/5718734"/>
    <x v="1698"/>
    <x v="1680"/>
    <s v="RC"/>
    <s v="Replace - Overhead Distribution Lines - Poles"/>
    <s v="DORE/2013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85641"/>
    <s v=""/>
    <s v="ST"/>
    <d v="2013-02-28T00:00:00"/>
    <x v="1"/>
    <n v="2"/>
    <x v="0"/>
    <s v="70"/>
    <s v="331"/>
    <n v="126.64"/>
    <s v="WBS DMED/2013/C/DRC/5734984"/>
    <x v="1699"/>
    <x v="1681"/>
    <s v="RC"/>
    <s v="Replace - Overhead Distribution Lines - Poles"/>
    <s v="DORE/2013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185648"/>
    <s v=""/>
    <s v="ST"/>
    <d v="2013-02-28T00:00:00"/>
    <x v="1"/>
    <n v="2"/>
    <x v="0"/>
    <s v="70"/>
    <s v="336"/>
    <n v="191.7"/>
    <s v="WBS DMED/2013/C/DRC/5742882"/>
    <x v="1700"/>
    <x v="1682"/>
    <s v="RC"/>
    <s v="Replace - Overhead Distribution Lines - Poles"/>
    <s v="DORE/2013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04898"/>
    <s v=""/>
    <s v="ST"/>
    <d v="2013-02-28T00:00:00"/>
    <x v="1"/>
    <n v="2"/>
    <x v="0"/>
    <s v="70"/>
    <s v="331"/>
    <n v="1992.27"/>
    <s v="WBS DMET/2012/C/DM9/5628494"/>
    <x v="1701"/>
    <x v="1683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1992.27"/>
    <x v="3"/>
  </r>
  <r>
    <s v="124208575"/>
    <s v=""/>
    <s v="ST"/>
    <d v="2013-02-28T00:00:00"/>
    <x v="1"/>
    <n v="2"/>
    <x v="0"/>
    <s v="70"/>
    <s v="331"/>
    <n v="945.47"/>
    <s v="WBS DMET/2012/C/DN1/5654230"/>
    <x v="1702"/>
    <x v="1684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945.47"/>
    <x v="3"/>
  </r>
  <r>
    <s v="124194914"/>
    <s v=""/>
    <s v="ST"/>
    <d v="2013-02-28T00:00:00"/>
    <x v="1"/>
    <n v="2"/>
    <x v="0"/>
    <s v="70"/>
    <s v="331"/>
    <n v="623.28"/>
    <s v="WBS DMET/2012/C/DN1/5667370"/>
    <x v="1703"/>
    <x v="1685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623.28"/>
    <x v="3"/>
  </r>
  <r>
    <s v="124185770"/>
    <s v=""/>
    <s v="ST"/>
    <d v="2013-02-28T00:00:00"/>
    <x v="1"/>
    <n v="2"/>
    <x v="0"/>
    <s v="70"/>
    <s v="331"/>
    <n v="354.55"/>
    <s v="WBS DMET/2012/C/DN1/5673222"/>
    <x v="1704"/>
    <x v="1686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354.55"/>
    <x v="3"/>
  </r>
  <r>
    <s v="124208578"/>
    <s v=""/>
    <s v="ST"/>
    <d v="2013-02-28T00:00:00"/>
    <x v="1"/>
    <n v="2"/>
    <x v="0"/>
    <s v="70"/>
    <s v="331"/>
    <n v="2228.14"/>
    <s v="WBS DMET/2012/C/DN1/5681457"/>
    <x v="1705"/>
    <x v="1687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2228.14"/>
    <x v="3"/>
  </r>
  <r>
    <s v="124185678"/>
    <s v=""/>
    <s v="ST"/>
    <d v="2013-02-28T00:00:00"/>
    <x v="1"/>
    <n v="2"/>
    <x v="0"/>
    <s v="70"/>
    <s v="331"/>
    <n v="1793.29"/>
    <s v="WBS DMET/2012/C/DN2/5664590"/>
    <x v="1706"/>
    <x v="1688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1793.29"/>
    <x v="3"/>
  </r>
  <r>
    <s v="124194917"/>
    <s v=""/>
    <s v="ST"/>
    <d v="2013-02-28T00:00:00"/>
    <x v="1"/>
    <n v="2"/>
    <x v="0"/>
    <s v="70"/>
    <s v="331"/>
    <n v="236.37"/>
    <s v="WBS DMET/2012/C/DN2/5676709"/>
    <x v="1707"/>
    <x v="1689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236.37"/>
    <x v="3"/>
  </r>
  <r>
    <s v="124194920"/>
    <s v=""/>
    <s v="ST"/>
    <d v="2013-02-28T00:00:00"/>
    <x v="1"/>
    <n v="2"/>
    <x v="0"/>
    <s v="70"/>
    <s v="331"/>
    <n v="3663.7"/>
    <s v="WBS DMET/2012/C/DRB/5678228"/>
    <x v="1708"/>
    <x v="1690"/>
    <s v="RB"/>
    <s v="Replace - Underground - Vaults &amp; Equipment"/>
    <s v="DUTH/2012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3663.7"/>
    <x v="3"/>
  </r>
  <r>
    <s v="124194948"/>
    <s v=""/>
    <s v="ST"/>
    <d v="2013-02-28T00:00:00"/>
    <x v="1"/>
    <n v="2"/>
    <x v="0"/>
    <s v="70"/>
    <s v="331"/>
    <n v="1181.8399999999999"/>
    <s v="WBS DMET/2012/C/DRK/5675511"/>
    <x v="1709"/>
    <x v="1691"/>
    <s v="RK"/>
    <s v="Asset Removal"/>
    <s v="DUTH/2012/C/DRK"/>
    <s v="Utah - Distribution Asset Removal"/>
    <s v="1135"/>
    <s v="RMP"/>
    <s v="D"/>
    <s v="UT"/>
    <s v="ORD 229715"/>
    <s v="RMP CWIP Writeoffs - Distrib UTAH"/>
    <x v="2"/>
    <x v="0"/>
    <x v="4"/>
    <s v="5980000000109"/>
    <x v="3"/>
    <n v="1181.8399999999999"/>
    <x v="3"/>
  </r>
  <r>
    <s v="124185714"/>
    <s v=""/>
    <s v="ST"/>
    <d v="2013-02-28T00:00:00"/>
    <x v="1"/>
    <n v="2"/>
    <x v="0"/>
    <s v="70"/>
    <s v="336"/>
    <n v="359.07"/>
    <s v="WBS DMET/2013/C/DM9/5739861"/>
    <x v="1710"/>
    <x v="1692"/>
    <s v="M9"/>
    <s v="Mandated - Public Accommodations &amp; Other"/>
    <s v="DUTH/2013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359.07"/>
    <x v="3"/>
  </r>
  <r>
    <s v="124185645"/>
    <s v=""/>
    <s v="ST"/>
    <d v="2013-02-28T00:00:00"/>
    <x v="1"/>
    <n v="2"/>
    <x v="0"/>
    <s v="70"/>
    <s v="336"/>
    <n v="645.20000000000005"/>
    <s v="WBS DMET/2013/C/DRB/5739585"/>
    <x v="1711"/>
    <x v="1693"/>
    <s v="RB"/>
    <s v="Replace - Underground - Vaults &amp; Equipment"/>
    <s v="DUTH/2013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645.20000000000005"/>
    <x v="3"/>
  </r>
  <r>
    <s v="124208655"/>
    <s v=""/>
    <s v="ST"/>
    <d v="2013-02-28T00:00:00"/>
    <x v="1"/>
    <n v="2"/>
    <x v="0"/>
    <s v="75"/>
    <s v="331"/>
    <n v="-395.99"/>
    <s v="WBS DMOA/2011/C/002/5734894"/>
    <x v="1712"/>
    <x v="1694"/>
    <s v="N3"/>
    <s v="N3--New Revenue/Connection - Industrial"/>
    <s v="DMOA/2011/C/002"/>
    <s v="TMP01 - MAPL Pump Station"/>
    <s v="1376"/>
    <s v="RMP"/>
    <s v="D"/>
    <s v="UT"/>
    <s v="ORD 229715"/>
    <s v="RMP CWIP Writeoffs - Distrib UTAH"/>
    <x v="2"/>
    <x v="0"/>
    <x v="4"/>
    <s v="5980000000109"/>
    <x v="3"/>
    <n v="-395.99"/>
    <x v="3"/>
  </r>
  <r>
    <s v="124208655"/>
    <s v=""/>
    <s v="ST"/>
    <d v="2013-02-28T00:00:00"/>
    <x v="1"/>
    <n v="2"/>
    <x v="0"/>
    <s v="70"/>
    <s v="336"/>
    <n v="370.88"/>
    <s v="WBS DMOA/2011/C/002/5734894"/>
    <x v="1712"/>
    <x v="1694"/>
    <s v="N3"/>
    <s v="N3--New Revenue/Connection - Industrial"/>
    <s v="DMOA/2011/C/002"/>
    <s v="TMP01 - MAPL Pump Station"/>
    <s v="1376"/>
    <s v="RMP"/>
    <s v="D"/>
    <s v="UT"/>
    <s v="ORD 229715"/>
    <s v="RMP CWIP Writeoffs - Distrib UTAH"/>
    <x v="2"/>
    <x v="0"/>
    <x v="4"/>
    <s v="5980000000109"/>
    <x v="3"/>
    <n v="370.88"/>
    <x v="3"/>
  </r>
  <r>
    <s v="124185487"/>
    <s v=""/>
    <s v="ST"/>
    <d v="2013-02-28T00:00:00"/>
    <x v="1"/>
    <n v="2"/>
    <x v="0"/>
    <s v="70"/>
    <s v="331"/>
    <n v="330.32"/>
    <s v="WBS DMOA/2012/C/DM9/5654652"/>
    <x v="1713"/>
    <x v="1695"/>
    <s v="M9"/>
    <s v="Mandated - Public Accommodations &amp; Other"/>
    <s v="DUTH/2012/C/DM9"/>
    <s v="Utah - Public Accomodations"/>
    <s v="1131"/>
    <s v="RMP"/>
    <s v="D"/>
    <s v="UT"/>
    <s v="ORD 229715"/>
    <s v="RMP CWIP Writeoffs - Distrib UTAH"/>
    <x v="2"/>
    <x v="0"/>
    <x v="4"/>
    <s v="5980000000109"/>
    <x v="3"/>
    <n v="330.32"/>
    <x v="3"/>
  </r>
  <r>
    <s v="124185655"/>
    <s v=""/>
    <s v="ST"/>
    <d v="2013-02-28T00:00:00"/>
    <x v="1"/>
    <n v="2"/>
    <x v="0"/>
    <s v="70"/>
    <s v="331"/>
    <n v="648.84"/>
    <s v="WBS DMOA/2012/C/DN2/5676419"/>
    <x v="1714"/>
    <x v="1696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648.84"/>
    <x v="3"/>
  </r>
  <r>
    <s v="124208524"/>
    <s v=""/>
    <s v="ST"/>
    <d v="2013-02-28T00:00:00"/>
    <x v="1"/>
    <n v="2"/>
    <x v="0"/>
    <s v="70"/>
    <s v="336"/>
    <n v="282.85000000000002"/>
    <s v="WBS DMOA/2013/C/DN2/5746653"/>
    <x v="1715"/>
    <x v="1697"/>
    <s v="N2"/>
    <s v="N2--New Revenue/Connection - Commercial"/>
    <s v="DUTH/2013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282.85000000000002"/>
    <x v="3"/>
  </r>
  <r>
    <s v="124208536"/>
    <s v=""/>
    <s v="ST"/>
    <d v="2013-02-28T00:00:00"/>
    <x v="1"/>
    <n v="2"/>
    <x v="0"/>
    <s v="70"/>
    <s v="331"/>
    <n v="300.95999999999998"/>
    <s v="WBS DMON/2012/C/DM9/5670674"/>
    <x v="1716"/>
    <x v="1698"/>
    <s v="M9"/>
    <s v="Mandated - Public Accommodations &amp; Other"/>
    <s v="DIDA/2012/C/DM9"/>
    <s v="Idaho - Public Accomodations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208536"/>
    <s v=""/>
    <s v="ST"/>
    <d v="2013-02-28T00:00:00"/>
    <x v="1"/>
    <n v="2"/>
    <x v="0"/>
    <s v="70"/>
    <s v="336"/>
    <n v="98.01"/>
    <s v="WBS DMON/2012/C/DM9/5670674"/>
    <x v="1716"/>
    <x v="1698"/>
    <s v="M9"/>
    <s v="Mandated - Public Accommodations &amp; Other"/>
    <s v="DIDA/2012/C/DM9"/>
    <s v="Idaho - Public Accomodations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204901"/>
    <s v=""/>
    <s v="ST"/>
    <d v="2013-02-28T00:00:00"/>
    <x v="1"/>
    <n v="2"/>
    <x v="0"/>
    <s v="70"/>
    <s v="331"/>
    <n v="179.05"/>
    <s v="WBS DMON/2012/C/DN1/5634624"/>
    <x v="1717"/>
    <x v="1699"/>
    <s v="N1"/>
    <s v="N1--New Revenue/Connection -  Residential"/>
    <s v="DIDA/2012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194942"/>
    <s v=""/>
    <s v="ST"/>
    <d v="2013-02-28T00:00:00"/>
    <x v="1"/>
    <n v="2"/>
    <x v="0"/>
    <s v="70"/>
    <s v="336"/>
    <n v="873.2"/>
    <s v="WBS DMON/2013/C/DN4/5727863"/>
    <x v="1718"/>
    <x v="1700"/>
    <s v="N4"/>
    <s v="N4--New Revenue/Connection - Irrigation"/>
    <s v="DIDA/2013/C/DN4"/>
    <s v="Idaho - New Revenue - Irrigation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185869"/>
    <s v=""/>
    <s v="ST"/>
    <d v="2013-02-28T00:00:00"/>
    <x v="1"/>
    <n v="2"/>
    <x v="0"/>
    <s v="70"/>
    <s v="331"/>
    <n v="2659.5"/>
    <s v="WBS DMTS/2013/C/DM7/5720176"/>
    <x v="1719"/>
    <x v="1701"/>
    <s v="M7"/>
    <s v="Mandated - Code Compliance"/>
    <s v="DCAL/2013/C/DM7"/>
    <s v="California - Mandated - Code Compliance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4185868"/>
    <s v=""/>
    <s v="ST"/>
    <d v="2013-02-28T00:00:00"/>
    <x v="1"/>
    <n v="2"/>
    <x v="0"/>
    <s v="70"/>
    <s v="336"/>
    <n v="572.20000000000005"/>
    <s v="WBS DMTS/2013/C/DM9/5733580"/>
    <x v="1720"/>
    <x v="1702"/>
    <s v="M9"/>
    <s v="Mandated - Public Accommodations &amp; Other"/>
    <s v="DCAL/2013/C/DM9"/>
    <s v="California - Public Accomodations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4185699"/>
    <s v=""/>
    <s v="ST"/>
    <d v="2013-02-28T00:00:00"/>
    <x v="1"/>
    <n v="2"/>
    <x v="0"/>
    <s v="70"/>
    <s v="331"/>
    <n v="761.45"/>
    <s v="WBS DOGD/2012/C/DM9/5697457"/>
    <x v="1721"/>
    <x v="1703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761.45"/>
    <x v="3"/>
  </r>
  <r>
    <s v="124185751"/>
    <s v=""/>
    <s v="ST"/>
    <d v="2013-02-28T00:00:00"/>
    <x v="1"/>
    <n v="2"/>
    <x v="0"/>
    <s v="70"/>
    <s v="331"/>
    <n v="217.56"/>
    <s v="WBS DOGD/2012/C/DM9/5713334"/>
    <x v="1722"/>
    <x v="1704"/>
    <s v="M9"/>
    <s v="Mandated - Public Accommodations &amp; Other"/>
    <s v="DUTH/2012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217.56"/>
    <x v="3"/>
  </r>
  <r>
    <s v="124185738"/>
    <s v=""/>
    <s v="ST"/>
    <d v="2013-02-28T00:00:00"/>
    <x v="1"/>
    <n v="2"/>
    <x v="0"/>
    <s v="70"/>
    <s v="331"/>
    <n v="972.03"/>
    <s v="WBS DOGD/2012/C/DN1/5686276"/>
    <x v="1723"/>
    <x v="1705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972.03"/>
    <x v="3"/>
  </r>
  <r>
    <s v="124185717"/>
    <s v=""/>
    <s v="ST"/>
    <d v="2013-02-28T00:00:00"/>
    <x v="1"/>
    <n v="2"/>
    <x v="0"/>
    <s v="70"/>
    <s v="331"/>
    <n v="1699.65"/>
    <s v="WBS DOGD/2012/C/DN2/5638650"/>
    <x v="1724"/>
    <x v="1706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1699.65"/>
    <x v="3"/>
  </r>
  <r>
    <s v="124185726"/>
    <s v=""/>
    <s v="ST"/>
    <d v="2013-02-28T00:00:00"/>
    <x v="1"/>
    <n v="2"/>
    <x v="0"/>
    <s v="70"/>
    <s v="331"/>
    <n v="357.78"/>
    <s v="WBS DOGD/2012/C/DN6/5670410"/>
    <x v="1725"/>
    <x v="1707"/>
    <s v="N6"/>
    <s v="New Revenue/Connection - Street Light &amp; Other"/>
    <s v="DUTH/2012/C/DN6"/>
    <s v="Utah - New Revenue - St Light &amp; Other"/>
    <s v="1174"/>
    <s v="RMP"/>
    <s v="D"/>
    <s v="UT"/>
    <s v="ORD 229715"/>
    <s v="RMP CWIP Writeoffs - Distrib UTAH"/>
    <x v="2"/>
    <x v="0"/>
    <x v="4"/>
    <s v="5980000000109"/>
    <x v="3"/>
    <n v="357.78"/>
    <x v="3"/>
  </r>
  <r>
    <s v="124185729"/>
    <s v=""/>
    <s v="ST"/>
    <d v="2013-02-28T00:00:00"/>
    <x v="1"/>
    <n v="2"/>
    <x v="0"/>
    <s v="70"/>
    <s v="331"/>
    <n v="118.18"/>
    <s v="WBS DOGD/2012/C/DN6/5677690"/>
    <x v="1726"/>
    <x v="1708"/>
    <s v="N6"/>
    <s v="New Revenue/Connection - Street Light &amp; Other"/>
    <s v="DUTH/2012/C/DN6"/>
    <s v="Utah - New Revenue - St Light &amp; Other"/>
    <s v="1174"/>
    <s v="RMP"/>
    <s v="D"/>
    <s v="UT"/>
    <s v="ORD 229715"/>
    <s v="RMP CWIP Writeoffs - Distrib UTAH"/>
    <x v="2"/>
    <x v="0"/>
    <x v="4"/>
    <s v="5980000000109"/>
    <x v="3"/>
    <n v="118.18"/>
    <x v="3"/>
  </r>
  <r>
    <s v="124185732"/>
    <s v=""/>
    <s v="ST"/>
    <d v="2013-02-28T00:00:00"/>
    <x v="1"/>
    <n v="2"/>
    <x v="0"/>
    <s v="70"/>
    <s v="331"/>
    <n v="1321.17"/>
    <s v="WBS DOGD/2012/C/DRD/5679413"/>
    <x v="1727"/>
    <x v="1709"/>
    <s v="RD"/>
    <s v="Replace - Overhead Distribution Lines - Other"/>
    <s v="DUTH/2012/C/DRD"/>
    <s v="Utah-Replace-Overhead Dist. Lines/othr"/>
    <s v="1174"/>
    <s v="RMP"/>
    <s v="D"/>
    <s v="UT"/>
    <s v="ORD 229715"/>
    <s v="RMP CWIP Writeoffs - Distrib UTAH"/>
    <x v="2"/>
    <x v="0"/>
    <x v="4"/>
    <s v="5980000000109"/>
    <x v="3"/>
    <n v="1321.17"/>
    <x v="3"/>
  </r>
  <r>
    <s v="124194926"/>
    <s v=""/>
    <s v="ST"/>
    <d v="2013-02-28T00:00:00"/>
    <x v="1"/>
    <n v="2"/>
    <x v="0"/>
    <s v="70"/>
    <s v="331"/>
    <n v="326.33999999999997"/>
    <s v="WBS DOGD/2013/C/DN1/5720550"/>
    <x v="1728"/>
    <x v="1710"/>
    <s v="N1"/>
    <s v="N1--New Revenue/Connection -  Residential"/>
    <s v="DUTH/2013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326.33999999999997"/>
    <x v="3"/>
  </r>
  <r>
    <s v="124202377"/>
    <s v=""/>
    <s v="ST"/>
    <d v="2013-02-28T00:00:00"/>
    <x v="1"/>
    <n v="2"/>
    <x v="0"/>
    <s v="70"/>
    <s v="331"/>
    <n v="72814.210000000006"/>
    <s v="WBS DORE/2011/C/830/10045884"/>
    <x v="1729"/>
    <x v="1711"/>
    <s v="M3"/>
    <s v="Mandated - Environmental"/>
    <s v="DORE/2011/C/830"/>
    <s v="Oregon SPCC Plans CY2011:  Substations"/>
    <s v="1678"/>
    <s v="PP"/>
    <s v="T"/>
    <s v="OR"/>
    <s v="ORD 229737"/>
    <s v="PP CWIP Writeoffs - Transmission"/>
    <x v="0"/>
    <x v="1"/>
    <x v="3"/>
    <s v="5730000000001"/>
    <x v="2"/>
    <n v="31039.472376375823"/>
    <x v="2"/>
  </r>
  <r>
    <s v="124185620"/>
    <s v=""/>
    <s v="ST"/>
    <d v="2013-02-28T00:00:00"/>
    <x v="1"/>
    <n v="2"/>
    <x v="0"/>
    <s v="70"/>
    <s v="331"/>
    <n v="449.94"/>
    <s v="WBS DPAR/2012/C/DN2/5711741"/>
    <x v="1730"/>
    <x v="1712"/>
    <s v="N2"/>
    <s v="N2--New Revenue/Connection - Commercial"/>
    <s v="DUTH/2012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449.94"/>
    <x v="3"/>
  </r>
  <r>
    <s v="124185620"/>
    <s v=""/>
    <s v="ST"/>
    <d v="2013-02-28T00:00:00"/>
    <x v="1"/>
    <n v="2"/>
    <x v="0"/>
    <s v="70"/>
    <s v="336"/>
    <n v="207.11"/>
    <s v="WBS DPAR/2012/C/DN2/5711741"/>
    <x v="1730"/>
    <x v="1712"/>
    <s v="N2"/>
    <s v="N2--New Revenue/Connection - Commercial"/>
    <s v="DUTH/2012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207.11"/>
    <x v="3"/>
  </r>
  <r>
    <s v="124194978"/>
    <s v=""/>
    <s v="ST"/>
    <d v="2013-02-28T00:00:00"/>
    <x v="1"/>
    <n v="2"/>
    <x v="0"/>
    <s v="70"/>
    <s v="331"/>
    <n v="219.71"/>
    <s v="WBS DPAR/2012/C/DN6/5722736"/>
    <x v="1731"/>
    <x v="1713"/>
    <s v="N6"/>
    <s v="New Revenue/Connection - Street Light &amp; Other"/>
    <s v="DUTH/2012/C/DN6"/>
    <s v="Utah - New Revenue - St Light &amp; Other"/>
    <s v="1175"/>
    <s v="RMP"/>
    <s v="D"/>
    <s v="UT"/>
    <s v="ORD 229715"/>
    <s v="RMP CWIP Writeoffs - Distrib UTAH"/>
    <x v="2"/>
    <x v="0"/>
    <x v="4"/>
    <s v="5980000000109"/>
    <x v="3"/>
    <n v="219.71"/>
    <x v="3"/>
  </r>
  <r>
    <s v="124194931"/>
    <s v=""/>
    <s v="ST"/>
    <d v="2013-02-28T00:00:00"/>
    <x v="1"/>
    <n v="2"/>
    <x v="0"/>
    <s v="70"/>
    <s v="336"/>
    <n v="735.41"/>
    <s v="WBS DPAR/2013/C/DM7/5747466"/>
    <x v="1732"/>
    <x v="1714"/>
    <s v="M7"/>
    <s v="Mandated - Code Compliance"/>
    <s v="DUTH/2013/C/DM7"/>
    <s v="Utah - Mandated - Code Compliance"/>
    <s v="1175"/>
    <s v="RMP"/>
    <s v="D"/>
    <s v="UT"/>
    <s v="ORD 229715"/>
    <s v="RMP CWIP Writeoffs - Distrib UTAH"/>
    <x v="2"/>
    <x v="0"/>
    <x v="4"/>
    <s v="5980000000109"/>
    <x v="3"/>
    <n v="735.41"/>
    <x v="3"/>
  </r>
  <r>
    <s v="124185635"/>
    <s v=""/>
    <s v="ST"/>
    <d v="2013-02-28T00:00:00"/>
    <x v="1"/>
    <n v="2"/>
    <x v="0"/>
    <s v="70"/>
    <s v="331"/>
    <n v="533.41"/>
    <s v="WBS DPAR/2013/C/DN2/5733323"/>
    <x v="1733"/>
    <x v="1715"/>
    <s v="N2"/>
    <s v="N2--New Revenue/Connection - Commercial"/>
    <s v="DUTH/2013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533.41"/>
    <x v="3"/>
  </r>
  <r>
    <s v="124185635"/>
    <s v=""/>
    <s v="ST"/>
    <d v="2013-02-28T00:00:00"/>
    <x v="1"/>
    <n v="2"/>
    <x v="0"/>
    <s v="70"/>
    <s v="336"/>
    <n v="180.93"/>
    <s v="WBS DPAR/2013/C/DN2/5733323"/>
    <x v="1733"/>
    <x v="1715"/>
    <s v="N2"/>
    <s v="N2--New Revenue/Connection - Commercial"/>
    <s v="DUTH/2013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180.93"/>
    <x v="3"/>
  </r>
  <r>
    <s v="124169574"/>
    <s v=""/>
    <s v="ST"/>
    <d v="2013-02-28T00:00:00"/>
    <x v="1"/>
    <n v="2"/>
    <x v="0"/>
    <s v="70"/>
    <s v="336"/>
    <n v="502.34"/>
    <s v="WBS DPAR/2013/C/DN7/5745556"/>
    <x v="1734"/>
    <x v="1716"/>
    <s v="N7"/>
    <s v="New Revenue/System Reinforcement - Feeder"/>
    <s v="DUTH/2013/C/DN7"/>
    <s v="Utah - New Revenue - Feeder Reinforce"/>
    <s v="1175"/>
    <s v="RMP"/>
    <s v="D"/>
    <s v="UT"/>
    <s v="ORD 229715"/>
    <s v="RMP CWIP Writeoffs - Distrib UTAH"/>
    <x v="2"/>
    <x v="0"/>
    <x v="4"/>
    <s v="5980000000109"/>
    <x v="3"/>
    <n v="502.34"/>
    <x v="3"/>
  </r>
  <r>
    <s v="124194960"/>
    <s v=""/>
    <s v="ST"/>
    <d v="2013-02-28T00:00:00"/>
    <x v="1"/>
    <n v="2"/>
    <x v="0"/>
    <s v="70"/>
    <s v="331"/>
    <n v="760.84"/>
    <s v="WBS DPIN/2012/C/DM9/5665369"/>
    <x v="1735"/>
    <x v="1717"/>
    <s v="M9"/>
    <s v="Mandated - Public Accommodations &amp; Other"/>
    <s v="DWYO/2012/C/DM9"/>
    <s v="Wyoming - Public Accomodations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4194960"/>
    <s v=""/>
    <s v="ST"/>
    <d v="2013-02-28T00:00:00"/>
    <x v="1"/>
    <n v="2"/>
    <x v="0"/>
    <s v="70"/>
    <s v="336"/>
    <n v="504.42"/>
    <s v="WBS DPIN/2012/C/DM9/5665369"/>
    <x v="1735"/>
    <x v="1717"/>
    <s v="M9"/>
    <s v="Mandated - Public Accommodations &amp; Other"/>
    <s v="DWYO/2012/C/DM9"/>
    <s v="Wyoming - Public Accomodations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4185723"/>
    <s v=""/>
    <s v="ST"/>
    <d v="2013-02-28T00:00:00"/>
    <x v="1"/>
    <n v="2"/>
    <x v="0"/>
    <s v="70"/>
    <s v="331"/>
    <n v="861.82"/>
    <s v="WBS DPIN/2012/C/DN1/5670117"/>
    <x v="1736"/>
    <x v="1718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4182487"/>
    <s v=""/>
    <s v="ST"/>
    <d v="2013-02-28T00:00:00"/>
    <x v="1"/>
    <n v="2"/>
    <x v="0"/>
    <s v="75"/>
    <s v="336"/>
    <n v="-12.88"/>
    <s v="WBS DPOR/2012/C/DM6/5543385"/>
    <x v="1737"/>
    <x v="1719"/>
    <s v="M6"/>
    <s v="Mandated - Joint Use"/>
    <s v="DORE/2012/C/DM6"/>
    <s v="Oregon - Mandated - Joint Use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197704"/>
    <s v=""/>
    <s v="ST"/>
    <d v="2013-02-28T00:00:00"/>
    <x v="1"/>
    <n v="2"/>
    <x v="0"/>
    <s v="70"/>
    <s v="331"/>
    <n v="1334.52"/>
    <s v="WBS DPOR/2013/C/DN2/5725997"/>
    <x v="1738"/>
    <x v="1720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194941"/>
    <s v=""/>
    <s v="ST"/>
    <d v="2013-02-28T00:00:00"/>
    <x v="1"/>
    <n v="2"/>
    <x v="0"/>
    <s v="70"/>
    <s v="331"/>
    <n v="905.1"/>
    <s v="WBS DPRC/2012/C/DMR/5700452"/>
    <x v="1739"/>
    <x v="1721"/>
    <s v="MR"/>
    <s v="Mandated - Regional or National Regulatory"/>
    <s v="DUTH/2012/C/DMR"/>
    <s v="Utah - Mandated Reg-Natl Regulatory"/>
    <s v="1132"/>
    <s v="RMP"/>
    <s v="D"/>
    <s v="UT"/>
    <s v="ORD 229715"/>
    <s v="RMP CWIP Writeoffs - Distrib UTAH"/>
    <x v="2"/>
    <x v="0"/>
    <x v="4"/>
    <s v="5980000000109"/>
    <x v="3"/>
    <n v="905.1"/>
    <x v="3"/>
  </r>
  <r>
    <s v="124194941"/>
    <s v=""/>
    <s v="ST"/>
    <d v="2013-02-28T00:00:00"/>
    <x v="1"/>
    <n v="2"/>
    <x v="0"/>
    <s v="70"/>
    <s v="336"/>
    <n v="459.32"/>
    <s v="WBS DPRC/2012/C/DMR/5700452"/>
    <x v="1739"/>
    <x v="1721"/>
    <s v="MR"/>
    <s v="Mandated - Regional or National Regulatory"/>
    <s v="DUTH/2012/C/DMR"/>
    <s v="Utah - Mandated Reg-Natl Regulatory"/>
    <s v="1132"/>
    <s v="RMP"/>
    <s v="D"/>
    <s v="UT"/>
    <s v="ORD 229715"/>
    <s v="RMP CWIP Writeoffs - Distrib UTAH"/>
    <x v="2"/>
    <x v="0"/>
    <x v="4"/>
    <s v="5980000000109"/>
    <x v="3"/>
    <n v="459.32"/>
    <x v="3"/>
  </r>
  <r>
    <s v="124185623"/>
    <s v=""/>
    <s v="ST"/>
    <d v="2013-02-28T00:00:00"/>
    <x v="1"/>
    <n v="2"/>
    <x v="0"/>
    <s v="70"/>
    <s v="331"/>
    <n v="1064.3599999999999"/>
    <s v="WBS DPRC/2012/C/DN2/5711920"/>
    <x v="1740"/>
    <x v="1722"/>
    <s v="N2"/>
    <s v="N2--New Revenue/Connection - Commercial"/>
    <s v="DUTH/2012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1064.3599999999999"/>
    <x v="3"/>
  </r>
  <r>
    <s v="124194935"/>
    <s v=""/>
    <s v="ST"/>
    <d v="2013-02-28T00:00:00"/>
    <x v="1"/>
    <n v="2"/>
    <x v="0"/>
    <s v="70"/>
    <s v="331"/>
    <n v="264.25"/>
    <s v="WBS DPRC/2012/C/DRD/5659348"/>
    <x v="1741"/>
    <x v="1723"/>
    <s v="RD"/>
    <s v="Replace - Overhead Distribution Lines - Other"/>
    <s v="DUTH/2012/C/DRD"/>
    <s v="Utah-Replace-Overhead Dist. Lines/othr"/>
    <s v="1132"/>
    <s v="RMP"/>
    <s v="D"/>
    <s v="UT"/>
    <s v="ORD 229715"/>
    <s v="RMP CWIP Writeoffs - Distrib UTAH"/>
    <x v="2"/>
    <x v="0"/>
    <x v="4"/>
    <s v="5980000000109"/>
    <x v="3"/>
    <n v="264.25"/>
    <x v="3"/>
  </r>
  <r>
    <s v="124185671"/>
    <s v=""/>
    <s v="ST"/>
    <d v="2013-02-28T00:00:00"/>
    <x v="1"/>
    <n v="2"/>
    <x v="0"/>
    <s v="70"/>
    <s v="336"/>
    <n v="113.14"/>
    <s v="WBS DPRC/2013/C/DN1/5746561"/>
    <x v="1742"/>
    <x v="1724"/>
    <s v="N1"/>
    <s v="N1--New Revenue/Connection -  Residential"/>
    <s v="DUTH/2013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113.14"/>
    <x v="3"/>
  </r>
  <r>
    <s v="124204907"/>
    <s v=""/>
    <s v="ST"/>
    <d v="2013-02-28T00:00:00"/>
    <x v="1"/>
    <n v="2"/>
    <x v="0"/>
    <s v="70"/>
    <s v="331"/>
    <n v="344.65"/>
    <s v="WBS DPRE/2012/C/DN2/5682077"/>
    <x v="1743"/>
    <x v="1725"/>
    <s v="N2"/>
    <s v="N2--New Revenue/Connection - Commercial"/>
    <s v="DIDA/2012/C/DN2"/>
    <s v="Idaho - New Revenue - Commerci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4185670"/>
    <s v=""/>
    <s v="ST"/>
    <d v="2013-02-28T00:00:00"/>
    <x v="1"/>
    <n v="2"/>
    <x v="0"/>
    <s v="70"/>
    <s v="336"/>
    <n v="726.94"/>
    <s v="WBS DPRE/2013/C/DN2/5743639"/>
    <x v="1744"/>
    <x v="1726"/>
    <s v="N2"/>
    <s v="N2--New Revenue/Connection - Commercial"/>
    <s v="DIDA/2013/C/DN2"/>
    <s v="Idaho - New Revenue - Commerci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4208588"/>
    <s v=""/>
    <s v="ST"/>
    <d v="2013-02-28T00:00:00"/>
    <x v="1"/>
    <n v="2"/>
    <x v="0"/>
    <s v="70"/>
    <s v="336"/>
    <n v="436.6"/>
    <s v="WBS DPRE/2013/C/DRC/5754017"/>
    <x v="1745"/>
    <x v="1727"/>
    <s v="RI"/>
    <s v="Replace - Storm and Casualty"/>
    <s v="DIDA/2013/C/DRC"/>
    <s v="Idaho - Replace OH Dist Lines - Poles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4185433"/>
    <s v=""/>
    <s v="ST"/>
    <d v="2013-02-28T00:00:00"/>
    <x v="1"/>
    <n v="2"/>
    <x v="0"/>
    <s v="70"/>
    <s v="331"/>
    <n v="257.52"/>
    <s v="WBS DPRN/2012/C/DN1/5654946"/>
    <x v="1746"/>
    <x v="1728"/>
    <s v="N1"/>
    <s v="N1--New Revenue/Connection -  Residential"/>
    <s v="DORE/2012/C/DN1"/>
    <s v="Oregon - New Revenue - Residential"/>
    <s v="1118"/>
    <s v="PP"/>
    <s v="D"/>
    <s v="OR"/>
    <s v="ORD 229718"/>
    <s v="PP CWIP Writeoffs - Distrib OREGON"/>
    <x v="1"/>
    <x v="0"/>
    <x v="2"/>
    <s v="5980000000108"/>
    <x v="1"/>
    <n v="0"/>
    <x v="1"/>
  </r>
  <r>
    <s v="124185675"/>
    <s v=""/>
    <s v="ST"/>
    <d v="2013-02-28T00:00:00"/>
    <x v="1"/>
    <n v="2"/>
    <x v="0"/>
    <s v="70"/>
    <s v="331"/>
    <n v="547.02"/>
    <s v="WBS DROC/2012/C/DN2/5635303"/>
    <x v="1747"/>
    <x v="1729"/>
    <s v="N2"/>
    <s v="N2--New Revenue/Connection - Commercial"/>
    <s v="DWYO/2012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185439"/>
    <s v=""/>
    <s v="ST"/>
    <d v="2013-02-28T00:00:00"/>
    <x v="1"/>
    <n v="2"/>
    <x v="0"/>
    <s v="70"/>
    <s v="331"/>
    <n v="1226.3900000000001"/>
    <s v="WBS DROC/2012/C/DN2/5690464"/>
    <x v="1748"/>
    <x v="1730"/>
    <s v="N2"/>
    <s v="N2--New Revenue/Connection - Commercial"/>
    <s v="DWYO/2012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185445"/>
    <s v=""/>
    <s v="ST"/>
    <d v="2013-02-28T00:00:00"/>
    <x v="1"/>
    <n v="2"/>
    <x v="0"/>
    <s v="70"/>
    <s v="331"/>
    <n v="2820.7"/>
    <s v="WBS DROC/2012/C/DN2/5693413"/>
    <x v="1749"/>
    <x v="1731"/>
    <s v="N2"/>
    <s v="N2--New Revenue/Connection - Commercial"/>
    <s v="DWYO/2012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194930"/>
    <s v=""/>
    <s v="ST"/>
    <d v="2013-02-28T00:00:00"/>
    <x v="1"/>
    <n v="2"/>
    <x v="0"/>
    <s v="70"/>
    <s v="336"/>
    <n v="469.6"/>
    <s v="WBS DROC/2013/C/DM9/5746675"/>
    <x v="1750"/>
    <x v="1732"/>
    <s v="M9"/>
    <s v="Mandated - Public Accommodations &amp; Other"/>
    <s v="DWYO/2013/C/DM9"/>
    <s v="Wyoming - Public Accomodations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185451"/>
    <s v=""/>
    <s v="ST"/>
    <d v="2013-02-28T00:00:00"/>
    <x v="1"/>
    <n v="2"/>
    <x v="0"/>
    <s v="70"/>
    <s v="331"/>
    <n v="464.07"/>
    <s v="WBS DROC/2013/C/DN1/5695357"/>
    <x v="1751"/>
    <x v="1733"/>
    <s v="N1"/>
    <s v="N1--New Revenue/Connection -  Residential"/>
    <s v="DWYO/2013/C/DN1"/>
    <s v="Wyoming - New Revenue - Resident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204910"/>
    <s v=""/>
    <s v="ST"/>
    <d v="2013-02-28T00:00:00"/>
    <x v="1"/>
    <n v="2"/>
    <x v="0"/>
    <s v="70"/>
    <s v="331"/>
    <n v="373"/>
    <s v="WBS DROS/2012/C/DM6/5687846"/>
    <x v="1752"/>
    <x v="1734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08517"/>
    <s v=""/>
    <s v="ST"/>
    <d v="2013-02-28T00:00:00"/>
    <x v="1"/>
    <n v="2"/>
    <x v="0"/>
    <s v="70"/>
    <s v="331"/>
    <n v="498.46"/>
    <s v="WBS DROS/2012/C/DN1/5674947"/>
    <x v="1753"/>
    <x v="1735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12881"/>
    <s v=""/>
    <s v="ST"/>
    <d v="2013-02-28T00:00:00"/>
    <x v="1"/>
    <n v="2"/>
    <x v="0"/>
    <s v="75"/>
    <s v="331"/>
    <n v="-498.46"/>
    <s v="WBS DROS/2012/C/DN1/5674947"/>
    <x v="1753"/>
    <x v="1735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12881"/>
    <s v=""/>
    <s v="ST"/>
    <d v="2013-02-28T00:00:00"/>
    <x v="1"/>
    <n v="2"/>
    <x v="0"/>
    <s v="75"/>
    <s v="336"/>
    <n v="-1810.54"/>
    <s v="WBS DROS/2012/C/DN1/5674947"/>
    <x v="1753"/>
    <x v="1735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08520"/>
    <s v=""/>
    <s v="ST"/>
    <d v="2013-02-28T00:00:00"/>
    <x v="1"/>
    <n v="2"/>
    <x v="0"/>
    <s v="70"/>
    <s v="331"/>
    <n v="748.26"/>
    <s v="WBS DROS/2012/C/DN1/5675925"/>
    <x v="1754"/>
    <x v="1736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85475"/>
    <s v=""/>
    <s v="ST"/>
    <d v="2013-02-28T00:00:00"/>
    <x v="1"/>
    <n v="2"/>
    <x v="0"/>
    <s v="70"/>
    <s v="331"/>
    <n v="379.93"/>
    <s v="WBS DROS/2012/C/DN2/5716803"/>
    <x v="1755"/>
    <x v="1737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94951"/>
    <s v=""/>
    <s v="ST"/>
    <d v="2013-02-28T00:00:00"/>
    <x v="1"/>
    <n v="2"/>
    <x v="0"/>
    <s v="70"/>
    <s v="331"/>
    <n v="126.64"/>
    <s v="WBS DROS/2013/C/DM6/5730708"/>
    <x v="1756"/>
    <x v="1738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94954"/>
    <s v=""/>
    <s v="ST"/>
    <d v="2013-02-28T00:00:00"/>
    <x v="1"/>
    <n v="2"/>
    <x v="0"/>
    <s v="70"/>
    <s v="331"/>
    <n v="126.64"/>
    <s v="WBS DROS/2013/C/DM6/5730789"/>
    <x v="1757"/>
    <x v="1739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94957"/>
    <s v=""/>
    <s v="ST"/>
    <d v="2013-02-28T00:00:00"/>
    <x v="1"/>
    <n v="2"/>
    <x v="0"/>
    <s v="70"/>
    <s v="331"/>
    <n v="126.64"/>
    <s v="WBS DROS/2013/C/DM6/5730794"/>
    <x v="1758"/>
    <x v="1739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85786"/>
    <s v=""/>
    <s v="ST"/>
    <d v="2013-02-28T00:00:00"/>
    <x v="1"/>
    <n v="2"/>
    <x v="0"/>
    <s v="70"/>
    <s v="336"/>
    <n v="191.7"/>
    <s v="WBS DROS/2013/C/DN2/5739552"/>
    <x v="1759"/>
    <x v="1740"/>
    <s v="N2"/>
    <s v="N2--New Revenue/Connection - Commercial"/>
    <s v="DORE/2013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64583"/>
    <s v=""/>
    <s v="ST"/>
    <d v="2013-01-31T00:00:00"/>
    <x v="1"/>
    <n v="2"/>
    <x v="0"/>
    <s v="70"/>
    <s v="336"/>
    <n v="0.72"/>
    <s v="WBS DROS/2013/C/DRC/5713771"/>
    <x v="1550"/>
    <x v="1536"/>
    <s v="RC"/>
    <s v="Replace - Overhead Distribution Lines - Poles"/>
    <s v="DORE/2013/C/DRC"/>
    <s v="Oregon - Replace OH Dist Lines - Pole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169567"/>
    <s v=""/>
    <s v="ST"/>
    <d v="2013-02-28T00:00:00"/>
    <x v="1"/>
    <n v="2"/>
    <x v="0"/>
    <s v="70"/>
    <s v="331"/>
    <n v="189.97"/>
    <s v="WBS DROS/2013/C/DU1/5735575"/>
    <x v="1760"/>
    <x v="1741"/>
    <s v="U1"/>
    <s v="Functional Upgrade - Feeder Improvements"/>
    <s v="DORE/2013/C/DU1"/>
    <s v="Oregon - Upgrade - Feeder Improvement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04904"/>
    <s v=""/>
    <s v="ST"/>
    <d v="2013-02-28T00:00:00"/>
    <x v="1"/>
    <n v="2"/>
    <x v="0"/>
    <s v="70"/>
    <s v="331"/>
    <n v="459.54"/>
    <s v="WBS DSHE/2012/C/DN2/5677174"/>
    <x v="1761"/>
    <x v="1742"/>
    <s v="N2"/>
    <s v="N2--New Revenue/Connection - Commercial"/>
    <s v="DIDA/2012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194984"/>
    <s v=""/>
    <s v="ST"/>
    <d v="2013-02-28T00:00:00"/>
    <x v="1"/>
    <n v="2"/>
    <x v="0"/>
    <s v="70"/>
    <s v="331"/>
    <n v="326.33999999999997"/>
    <s v="WBS DSMI/2012/C/DN1/5714984"/>
    <x v="1762"/>
    <x v="1743"/>
    <s v="N1"/>
    <s v="N1--New Revenue/Connection -  Residential"/>
    <s v="DUTH/2012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326.33999999999997"/>
    <x v="3"/>
  </r>
  <r>
    <s v="124194929"/>
    <s v=""/>
    <s v="ST"/>
    <d v="2013-02-28T00:00:00"/>
    <x v="1"/>
    <n v="2"/>
    <x v="0"/>
    <s v="70"/>
    <s v="336"/>
    <n v="605.78"/>
    <s v="WBS DSMI/2013/C/DU1/5736931"/>
    <x v="1763"/>
    <x v="1744"/>
    <s v="UR"/>
    <s v="Functional Upgrade - Reliability"/>
    <s v="DUTH/2013/C/DU1"/>
    <s v="Utah - Upgrade - Feeder Improvements"/>
    <s v="1138"/>
    <s v="RMP"/>
    <s v="D"/>
    <s v="UT"/>
    <s v="ORD 229715"/>
    <s v="RMP CWIP Writeoffs - Distrib UTAH"/>
    <x v="2"/>
    <x v="0"/>
    <x v="4"/>
    <s v="5980000000109"/>
    <x v="3"/>
    <n v="605.78"/>
    <x v="3"/>
  </r>
  <r>
    <s v="124169595"/>
    <s v=""/>
    <s v="ST"/>
    <d v="2013-02-28T00:00:00"/>
    <x v="1"/>
    <n v="2"/>
    <x v="0"/>
    <s v="70"/>
    <s v="331"/>
    <n v="326.58"/>
    <s v="WBS DSTA/2012/C/DN6/5617790"/>
    <x v="1764"/>
    <x v="1745"/>
    <s v="N6"/>
    <s v="New Revenue/Connection - Street Light &amp; Other"/>
    <s v="DORE/2012/C/DN6"/>
    <s v="Oregon - New Revenue - St Light &amp; Other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169568"/>
    <s v=""/>
    <s v="ST"/>
    <d v="2013-02-28T00:00:00"/>
    <x v="1"/>
    <n v="2"/>
    <x v="0"/>
    <s v="70"/>
    <s v="336"/>
    <n v="770.44"/>
    <s v="WBS DSTA/2013/C/DN1/5737639"/>
    <x v="1765"/>
    <x v="1746"/>
    <s v="N1"/>
    <s v="N1--New Revenue/Connection -  Residential"/>
    <s v="DORE/2013/C/DN1"/>
    <s v="Oregon - New Revenue - Residential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169577"/>
    <s v=""/>
    <s v="ST"/>
    <d v="2013-02-28T00:00:00"/>
    <x v="1"/>
    <n v="2"/>
    <x v="0"/>
    <s v="70"/>
    <s v="331"/>
    <n v="532.66"/>
    <s v="WBS DSUN/2010/C/DRC/5492809"/>
    <x v="1766"/>
    <x v="1747"/>
    <s v="RC"/>
    <s v="Replace - Overhead Distribution Lines - Poles"/>
    <s v="DWAS/2010/C/DRC"/>
    <s v="Wash. - Replace OH Dist Lines - Poles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4187395"/>
    <s v=""/>
    <s v="ST"/>
    <d v="2013-02-28T00:00:00"/>
    <x v="1"/>
    <n v="2"/>
    <x v="0"/>
    <s v="70"/>
    <s v="336"/>
    <n v="1425.64"/>
    <s v="WBS DSUN/2012/C/DN2/5653638"/>
    <x v="1767"/>
    <x v="1748"/>
    <s v="N2"/>
    <s v="N2--New Revenue/Connection - Commercial"/>
    <s v="DWAS/2012/C/DN2"/>
    <s v="Washington - New Revenue - Commerc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4172412"/>
    <s v=""/>
    <s v="ST"/>
    <d v="2013-02-28T00:00:00"/>
    <x v="1"/>
    <n v="2"/>
    <x v="0"/>
    <s v="70"/>
    <s v="331"/>
    <n v="1416.36"/>
    <s v="WBS DSUN/2012/C/DN2/5664330"/>
    <x v="1768"/>
    <x v="1749"/>
    <s v="N2"/>
    <s v="N2--New Revenue/Connection - Commercial"/>
    <s v="DWAS/2012/C/DN2"/>
    <s v="Washington - New Revenue - Commerc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4172431"/>
    <s v=""/>
    <s v="ST"/>
    <d v="2013-02-28T00:00:00"/>
    <x v="1"/>
    <n v="2"/>
    <x v="0"/>
    <s v="70"/>
    <s v="331"/>
    <n v="128.76"/>
    <s v="WBS DSUN/2012/C/DN2/5672661"/>
    <x v="1769"/>
    <x v="1750"/>
    <s v="N2"/>
    <s v="N2--New Revenue/Connection - Commercial"/>
    <s v="DWAS/2012/C/DN2"/>
    <s v="Washington - New Revenue - Commerc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4169601"/>
    <s v=""/>
    <s v="ST"/>
    <d v="2013-02-28T00:00:00"/>
    <x v="1"/>
    <n v="2"/>
    <x v="0"/>
    <s v="70"/>
    <s v="331"/>
    <n v="193.14"/>
    <s v="WBS DSUN/2012/C/DN6/5642700"/>
    <x v="1770"/>
    <x v="1751"/>
    <s v="N6"/>
    <s v="New Revenue/Connection - Street Light &amp; Other"/>
    <s v="DWAS/2012/C/DN6"/>
    <s v="Wash. - New Revenue - St Light &amp; Other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4182493"/>
    <s v=""/>
    <s v="ST"/>
    <d v="2013-02-28T00:00:00"/>
    <x v="1"/>
    <n v="2"/>
    <x v="0"/>
    <s v="75"/>
    <s v="331"/>
    <n v="-3791.98"/>
    <s v="WBS DTOO/2012/C/DN2/5701219"/>
    <x v="1771"/>
    <x v="1752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-3791.98"/>
    <x v="3"/>
  </r>
  <r>
    <s v="124182493"/>
    <s v=""/>
    <s v="ST"/>
    <d v="2013-02-28T00:00:00"/>
    <x v="1"/>
    <n v="2"/>
    <x v="0"/>
    <s v="70"/>
    <s v="336"/>
    <n v="4841.6400000000003"/>
    <s v="WBS DTOO/2012/C/DN2/5701219"/>
    <x v="1771"/>
    <x v="1752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4841.6400000000003"/>
    <x v="3"/>
  </r>
  <r>
    <s v="124185672"/>
    <s v=""/>
    <s v="ST"/>
    <d v="2013-02-28T00:00:00"/>
    <x v="1"/>
    <n v="2"/>
    <x v="0"/>
    <s v="70"/>
    <s v="336"/>
    <n v="269.58"/>
    <s v="WBS DTOO/2013/C/DN1/5747543"/>
    <x v="1772"/>
    <x v="1753"/>
    <s v="N1"/>
    <s v="N1--New Revenue/Connection -  Residential"/>
    <s v="DUTH/2013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269.58"/>
    <x v="3"/>
  </r>
  <r>
    <s v="124171779"/>
    <s v=""/>
    <s v="ST"/>
    <d v="2013-02-28T00:00:00"/>
    <x v="1"/>
    <n v="2"/>
    <x v="0"/>
    <s v="70"/>
    <s v="336"/>
    <n v="850.29"/>
    <s v="WBS DTOO/2013/C/DN2/5718861"/>
    <x v="1773"/>
    <x v="1754"/>
    <s v="N2"/>
    <s v="N2--New Revenue/Connection - Commercial"/>
    <s v="DUTH/2013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850.29"/>
    <x v="3"/>
  </r>
  <r>
    <s v="124162066"/>
    <s v=""/>
    <s v="ST"/>
    <d v="2013-01-31T00:00:00"/>
    <x v="1"/>
    <n v="2"/>
    <x v="0"/>
    <s v="70"/>
    <s v="336"/>
    <n v="1.58"/>
    <s v="WBS DTRE/2012/C/DN2/5667076"/>
    <x v="1563"/>
    <x v="1549"/>
    <s v="N2"/>
    <s v="N2--New Revenue/Connection - Commercial"/>
    <s v="DUTH/2012/C/DN2"/>
    <s v="Utah - New Revenue - Commercial"/>
    <s v="1177"/>
    <s v="RMP"/>
    <s v="D"/>
    <s v="UT"/>
    <s v="ORD 229715"/>
    <s v="RMP CWIP Writeoffs - Distrib UTAH"/>
    <x v="2"/>
    <x v="0"/>
    <x v="4"/>
    <s v="5980000000109"/>
    <x v="3"/>
    <n v="1.58"/>
    <x v="3"/>
  </r>
  <r>
    <s v="124185779"/>
    <s v=""/>
    <s v="ST"/>
    <d v="2013-02-28T00:00:00"/>
    <x v="1"/>
    <n v="2"/>
    <x v="0"/>
    <s v="70"/>
    <s v="331"/>
    <n v="520.85"/>
    <s v="WBS DVER/2012/C/DM9/5675981"/>
    <x v="1774"/>
    <x v="1755"/>
    <s v="M9"/>
    <s v="Mandated - Public Accommodations &amp; Other"/>
    <s v="DUTH/2012/C/DM9"/>
    <s v="Utah - Public Accomodations"/>
    <s v="1134"/>
    <s v="RMP"/>
    <s v="D"/>
    <s v="UT"/>
    <s v="ORD 229715"/>
    <s v="RMP CWIP Writeoffs - Distrib UTAH"/>
    <x v="2"/>
    <x v="0"/>
    <x v="4"/>
    <s v="5980000000109"/>
    <x v="3"/>
    <n v="520.85"/>
    <x v="3"/>
  </r>
  <r>
    <s v="124185764"/>
    <s v=""/>
    <s v="ST"/>
    <d v="2013-02-28T00:00:00"/>
    <x v="1"/>
    <n v="2"/>
    <x v="0"/>
    <s v="70"/>
    <s v="331"/>
    <n v="520.25"/>
    <s v="WBS DVER/2012/C/DN1/5672300"/>
    <x v="1775"/>
    <x v="1756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520.25"/>
    <x v="3"/>
  </r>
  <r>
    <s v="124208587"/>
    <s v=""/>
    <s v="ST"/>
    <d v="2013-02-28T00:00:00"/>
    <x v="1"/>
    <n v="2"/>
    <x v="0"/>
    <s v="70"/>
    <s v="331"/>
    <n v="177.4"/>
    <s v="WBS DVER/2012/C/DN1/5719307"/>
    <x v="1776"/>
    <x v="1757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177.4"/>
    <x v="3"/>
  </r>
  <r>
    <s v="124208563"/>
    <s v=""/>
    <s v="ST"/>
    <d v="2013-02-28T00:00:00"/>
    <x v="1"/>
    <n v="2"/>
    <x v="0"/>
    <s v="70"/>
    <s v="331"/>
    <n v="946.09"/>
    <s v="WBS DVER/2012/C/DN2/5679769"/>
    <x v="1777"/>
    <x v="1758"/>
    <s v="N2"/>
    <s v="N2--New Revenue/Connection - Commercial"/>
    <s v="DUTH/2012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946.09"/>
    <x v="3"/>
  </r>
  <r>
    <s v="124185436"/>
    <s v=""/>
    <s v="ST"/>
    <d v="2013-02-28T00:00:00"/>
    <x v="1"/>
    <n v="2"/>
    <x v="0"/>
    <s v="70"/>
    <s v="331"/>
    <n v="735.83"/>
    <s v="WBS DWOR/2012/C/DN4/5677377"/>
    <x v="1778"/>
    <x v="1759"/>
    <s v="N4"/>
    <s v="N4--New Revenue/Connection - Irrigation"/>
    <s v="DWYO/2012/C/DN4"/>
    <s v="Wyoming - New Revenue - Irrigation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185748"/>
    <s v=""/>
    <s v="ST"/>
    <d v="2013-02-28T00:00:00"/>
    <x v="1"/>
    <n v="2"/>
    <x v="0"/>
    <s v="70"/>
    <s v="331"/>
    <n v="696.1"/>
    <s v="WBS DWOR/2012/C/DN4/5713302"/>
    <x v="1779"/>
    <x v="1760"/>
    <s v="N4"/>
    <s v="N4--New Revenue/Connection - Irrigation"/>
    <s v="DWYO/2012/C/DN4"/>
    <s v="Wyoming - New Revenue - Irrigation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169580"/>
    <s v=""/>
    <s v="ST"/>
    <d v="2013-02-28T00:00:00"/>
    <x v="1"/>
    <n v="2"/>
    <x v="0"/>
    <s v="70"/>
    <s v="331"/>
    <n v="514.32000000000005"/>
    <s v="WBS DYAK/2011/C/DRC/5553222"/>
    <x v="1780"/>
    <x v="1761"/>
    <s v="RC"/>
    <s v="Replace - Overhead Distribution Lines - Poles"/>
    <s v="DWAS/2011/C/DRC"/>
    <s v="Wash. - Replace OH Dist Lines - Pole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69583"/>
    <s v=""/>
    <s v="ST"/>
    <d v="2013-02-28T00:00:00"/>
    <x v="1"/>
    <n v="2"/>
    <x v="0"/>
    <s v="70"/>
    <s v="331"/>
    <n v="129.15"/>
    <s v="WBS DYAK/2011/C/DRC/5582403"/>
    <x v="1781"/>
    <x v="1762"/>
    <s v="RC"/>
    <s v="Replace - Overhead Distribution Lines - Poles"/>
    <s v="DWAS/2011/C/DRC"/>
    <s v="Wash. - Replace OH Dist Lines - Pole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69586"/>
    <s v=""/>
    <s v="ST"/>
    <d v="2013-02-28T00:00:00"/>
    <x v="1"/>
    <n v="2"/>
    <x v="0"/>
    <s v="70"/>
    <s v="331"/>
    <n v="646.12"/>
    <s v="WBS DYAK/2012/C/DM6/5609659"/>
    <x v="1782"/>
    <x v="1763"/>
    <s v="M6"/>
    <s v="Mandated - Joint Use"/>
    <s v="DWAS/2012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75298"/>
    <s v=""/>
    <s v="ST"/>
    <d v="2013-02-28T00:00:00"/>
    <x v="1"/>
    <n v="2"/>
    <x v="0"/>
    <s v="70"/>
    <s v="331"/>
    <n v="2043.83"/>
    <s v="WBS DYAK/2012/C/DM7/5559644"/>
    <x v="1783"/>
    <x v="1764"/>
    <s v="M7"/>
    <s v="Mandated - Code Compliance"/>
    <s v="DWAS/2012/C/DM7"/>
    <s v="Washington - Mandated-Code Complianc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69606"/>
    <s v=""/>
    <s v="ST"/>
    <d v="2013-02-28T00:00:00"/>
    <x v="1"/>
    <n v="2"/>
    <x v="0"/>
    <s v="70"/>
    <s v="331"/>
    <n v="257.52"/>
    <s v="WBS DYAK/2012/C/DM9/5656450"/>
    <x v="1784"/>
    <x v="1765"/>
    <s v="M9"/>
    <s v="Mandated - Public Accommodations &amp; Other"/>
    <s v="DWAS/2012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87394"/>
    <s v=""/>
    <s v="ST"/>
    <d v="2013-02-28T00:00:00"/>
    <x v="1"/>
    <n v="2"/>
    <x v="0"/>
    <s v="70"/>
    <s v="336"/>
    <n v="2003.4"/>
    <s v="WBS DYAK/2012/C/DN1/5652686"/>
    <x v="1785"/>
    <x v="1766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72434"/>
    <s v=""/>
    <s v="ST"/>
    <d v="2013-02-28T00:00:00"/>
    <x v="1"/>
    <n v="2"/>
    <x v="0"/>
    <s v="70"/>
    <s v="331"/>
    <n v="354.09"/>
    <s v="WBS DYAK/2012/C/DN1/5675589"/>
    <x v="1786"/>
    <x v="1767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72437"/>
    <s v=""/>
    <s v="ST"/>
    <d v="2013-02-28T00:00:00"/>
    <x v="1"/>
    <n v="2"/>
    <x v="0"/>
    <s v="70"/>
    <s v="331"/>
    <n v="354.09"/>
    <s v="WBS DYAK/2012/C/DN1/5675853"/>
    <x v="1787"/>
    <x v="1768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69609"/>
    <s v=""/>
    <s v="ST"/>
    <d v="2013-02-28T00:00:00"/>
    <x v="1"/>
    <n v="2"/>
    <x v="0"/>
    <s v="70"/>
    <s v="331"/>
    <n v="289.70999999999998"/>
    <s v="WBS DYAK/2012/C/DN2/5656626"/>
    <x v="1788"/>
    <x v="1769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87396"/>
    <s v=""/>
    <s v="ST"/>
    <d v="2013-02-28T00:00:00"/>
    <x v="1"/>
    <n v="2"/>
    <x v="0"/>
    <s v="70"/>
    <s v="336"/>
    <n v="386.28"/>
    <s v="WBS DYAK/2012/C/DN2/5667272"/>
    <x v="1789"/>
    <x v="1770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72422"/>
    <s v=""/>
    <s v="ST"/>
    <d v="2013-02-28T00:00:00"/>
    <x v="1"/>
    <n v="2"/>
    <x v="0"/>
    <s v="70"/>
    <s v="331"/>
    <n v="515.04"/>
    <s v="WBS DYAK/2012/C/DN2/5667726"/>
    <x v="1790"/>
    <x v="1771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72425"/>
    <s v=""/>
    <s v="ST"/>
    <d v="2013-02-28T00:00:00"/>
    <x v="1"/>
    <n v="2"/>
    <x v="0"/>
    <s v="70"/>
    <s v="331"/>
    <n v="128.76"/>
    <s v="WBS DYAK/2012/C/DRB/5669932"/>
    <x v="1791"/>
    <x v="1772"/>
    <s v="RB"/>
    <s v="Replace - Underground - Vaults &amp; Equipment"/>
    <s v="DWAS/2012/C/DRB"/>
    <s v="Wash. - Replace Underground Vaults &amp; Eq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69598"/>
    <s v=""/>
    <s v="ST"/>
    <d v="2013-02-28T00:00:00"/>
    <x v="1"/>
    <n v="2"/>
    <x v="0"/>
    <s v="70"/>
    <s v="331"/>
    <n v="559.49"/>
    <s v="WBS DYAK/2012/C/DRK/5641675"/>
    <x v="1792"/>
    <x v="1773"/>
    <s v="RK"/>
    <s v="Asset Removal"/>
    <s v="DWAS/2012/C/DRK"/>
    <s v="Wash.- Distribution Asset Remov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185658"/>
    <s v=""/>
    <s v="ST"/>
    <d v="2013-02-28T00:00:00"/>
    <x v="1"/>
    <n v="2"/>
    <x v="0"/>
    <s v="70"/>
    <s v="331"/>
    <n v="2974.49"/>
    <s v="WBS DYRE/2012/C/DRC/5611721"/>
    <x v="1793"/>
    <x v="1774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194975"/>
    <s v=""/>
    <s v="ST"/>
    <d v="2013-02-28T00:00:00"/>
    <x v="1"/>
    <n v="2"/>
    <x v="0"/>
    <s v="70"/>
    <s v="331"/>
    <n v="981.49"/>
    <s v="WBS DYRE/2013/C/DN2/5717287"/>
    <x v="1794"/>
    <x v="1775"/>
    <s v="N2"/>
    <s v="N2--New Revenue/Connection - Commercial"/>
    <s v="DCAL/2013/C/DN2"/>
    <s v="California - New Revenue - Commerc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202346"/>
    <s v=""/>
    <s v="ST"/>
    <d v="2013-02-28T00:00:00"/>
    <x v="1"/>
    <n v="2"/>
    <x v="0"/>
    <s v="70"/>
    <s v="331"/>
    <n v="4930.6899999999996"/>
    <s v="WBS DZCA/2011/C/004/STUDY"/>
    <x v="1795"/>
    <x v="1776"/>
    <s v="N8"/>
    <s v="New Revenue/System Reinforcement - Substation"/>
    <s v="DZCA/2011/C/004"/>
    <s v="Orpha Substation: Increase Capacity"/>
    <s v="1290"/>
    <s v="RMP"/>
    <s v="D"/>
    <s v="WY"/>
    <s v="ORD 229717"/>
    <s v="RMP CWIP Writeoffs - Distrib WYOMING"/>
    <x v="3"/>
    <x v="0"/>
    <x v="5"/>
    <s v="5980000000111"/>
    <x v="4"/>
    <n v="0"/>
    <x v="1"/>
  </r>
  <r>
    <s v="124202370"/>
    <s v=""/>
    <s v="ST"/>
    <d v="2013-02-28T00:00:00"/>
    <x v="1"/>
    <n v="2"/>
    <x v="0"/>
    <s v="70"/>
    <s v="331"/>
    <n v="312.98"/>
    <s v="WBS DZJV/2012/C/DR6/10046489"/>
    <x v="1796"/>
    <x v="1777"/>
    <s v="R6"/>
    <s v="Replace - Substation - Bushings, Glass &amp; Other"/>
    <s v="DUTH/2012/C/DR6"/>
    <s v="Utah - Replace Sub Bushings, Glass, etc"/>
    <s v="1288"/>
    <s v="RMP"/>
    <s v="D"/>
    <s v="UT"/>
    <s v="ORD 229715"/>
    <s v="RMP CWIP Writeoffs - Distrib UTAH"/>
    <x v="2"/>
    <x v="0"/>
    <x v="4"/>
    <s v="5980000000109"/>
    <x v="3"/>
    <n v="312.98"/>
    <x v="3"/>
  </r>
  <r>
    <s v="124185481"/>
    <s v=""/>
    <s v="ST"/>
    <d v="2013-02-28T00:00:00"/>
    <x v="1"/>
    <n v="2"/>
    <x v="0"/>
    <s v="70"/>
    <s v="336"/>
    <n v="131.47"/>
    <s v="WBS TALB/2013/C/TRF/5744998"/>
    <x v="1797"/>
    <x v="1778"/>
    <s v="RF"/>
    <s v="Replace - Overhead Transmission Lines - Other"/>
    <s v="TORE/2013/C/TRF"/>
    <s v="Oregon - Rplc- OH Trans-Othr"/>
    <s v="1106"/>
    <s v="PP"/>
    <s v="T"/>
    <s v="OR"/>
    <s v="ORD 229737"/>
    <s v="PP CWIP Writeoffs - Transmission"/>
    <x v="0"/>
    <x v="1"/>
    <x v="3"/>
    <s v="5730000000001"/>
    <x v="2"/>
    <n v="56.043448570301443"/>
    <x v="2"/>
  </r>
  <r>
    <s v="124185720"/>
    <s v=""/>
    <s v="ST"/>
    <d v="2013-02-28T00:00:00"/>
    <x v="1"/>
    <n v="2"/>
    <x v="0"/>
    <s v="70"/>
    <s v="331"/>
    <n v="2200.65"/>
    <s v="WBS TOGD/2011/C/003/5540534"/>
    <x v="1798"/>
    <x v="1779"/>
    <s v="R6"/>
    <s v="Replace - Substation - Bushings, Glass &amp; Other"/>
    <s v="TOGD/2011/C/003"/>
    <s v="OURD Rpl Switches"/>
    <s v="1174"/>
    <s v="RMP"/>
    <s v="T"/>
    <s v="UT"/>
    <s v="ORD 229738"/>
    <s v="RMP CWIP Writeoffs -Transmission"/>
    <x v="0"/>
    <x v="1"/>
    <x v="3"/>
    <s v="5730000000001"/>
    <x v="2"/>
    <n v="938.10006158236774"/>
    <x v="2"/>
  </r>
  <r>
    <s v="124175299"/>
    <s v=""/>
    <s v="ST"/>
    <d v="2013-02-28T00:00:00"/>
    <x v="1"/>
    <n v="2"/>
    <x v="0"/>
    <s v="70"/>
    <s v="331"/>
    <n v="652.07000000000005"/>
    <s v="WBS TPOR/2012/C/TRE/5633381"/>
    <x v="1799"/>
    <x v="1780"/>
    <s v="RE"/>
    <s v="Replace - Overhead Transmission Lines - Poles"/>
    <s v="TORE/2012/C/TRE"/>
    <s v="Oregon - Rplc- OH Trans-Pole"/>
    <s v="1122"/>
    <s v="PP"/>
    <s v="T"/>
    <s v="WA"/>
    <s v="ORD 229737"/>
    <s v="PP CWIP Writeoffs - Transmission"/>
    <x v="0"/>
    <x v="1"/>
    <x v="3"/>
    <s v="5730000000001"/>
    <x v="2"/>
    <n v="277.96646770545726"/>
    <x v="2"/>
  </r>
  <r>
    <s v="124175300"/>
    <s v=""/>
    <s v="ST"/>
    <d v="2013-02-28T00:00:00"/>
    <x v="1"/>
    <n v="2"/>
    <x v="0"/>
    <s v="70"/>
    <s v="331"/>
    <n v="173.95"/>
    <s v="WBS TPOR/2012/C/TRE/5633386"/>
    <x v="1800"/>
    <x v="1781"/>
    <s v="RE"/>
    <s v="Replace - Overhead Transmission Lines - Poles"/>
    <s v="TORE/2012/C/TRE"/>
    <s v="Oregon - Rplc- OH Trans-Pole"/>
    <s v="1122"/>
    <s v="PP"/>
    <s v="T"/>
    <s v="WA"/>
    <s v="ORD 229737"/>
    <s v="PP CWIP Writeoffs - Transmission"/>
    <x v="0"/>
    <x v="1"/>
    <x v="3"/>
    <s v="5730000000001"/>
    <x v="2"/>
    <n v="74.151957699885415"/>
    <x v="2"/>
  </r>
  <r>
    <s v="124175301"/>
    <s v=""/>
    <s v="ST"/>
    <d v="2013-02-28T00:00:00"/>
    <x v="1"/>
    <n v="2"/>
    <x v="0"/>
    <s v="70"/>
    <s v="331"/>
    <n v="217.69"/>
    <s v="WBS TPOR/2012/C/TRE/5633387"/>
    <x v="1801"/>
    <x v="1782"/>
    <s v="RE"/>
    <s v="Replace - Overhead Transmission Lines - Poles"/>
    <s v="TORE/2012/C/TRE"/>
    <s v="Oregon - Rplc- OH Trans-Pole"/>
    <s v="1122"/>
    <s v="PP"/>
    <s v="T"/>
    <s v="WA"/>
    <s v="ORD 229737"/>
    <s v="PP CWIP Writeoffs - Transmission"/>
    <x v="0"/>
    <x v="1"/>
    <x v="3"/>
    <s v="5730000000001"/>
    <x v="2"/>
    <n v="92.797583625685874"/>
    <x v="2"/>
  </r>
  <r>
    <s v="124175302"/>
    <s v=""/>
    <s v="ST"/>
    <d v="2013-02-28T00:00:00"/>
    <x v="1"/>
    <n v="2"/>
    <x v="0"/>
    <s v="70"/>
    <s v="331"/>
    <n v="261.44"/>
    <s v="WBS TPOR/2012/C/TRF/5633388"/>
    <x v="1802"/>
    <x v="1783"/>
    <s v="RF"/>
    <s v="Replace - Overhead Transmission Lines - Other"/>
    <s v="TORE/2012/C/TRF"/>
    <s v="Oregon - Rplc- OH Trans-Othr"/>
    <s v="1122"/>
    <s v="PP"/>
    <s v="T"/>
    <s v="WA"/>
    <s v="ORD 229737"/>
    <s v="PP CWIP Writeoffs - Transmission"/>
    <x v="0"/>
    <x v="1"/>
    <x v="3"/>
    <s v="5730000000001"/>
    <x v="2"/>
    <n v="111.44747238320232"/>
    <x v="2"/>
  </r>
  <r>
    <s v="124175303"/>
    <s v=""/>
    <s v="ST"/>
    <d v="2013-02-28T00:00:00"/>
    <x v="1"/>
    <n v="2"/>
    <x v="0"/>
    <s v="70"/>
    <s v="331"/>
    <n v="131.22999999999999"/>
    <s v="WBS TPOR/2012/C/TRF/5633389"/>
    <x v="1803"/>
    <x v="1784"/>
    <s v="RF"/>
    <s v="Replace - Overhead Transmission Lines - Other"/>
    <s v="TORE/2012/C/TRF"/>
    <s v="Oregon - Rplc- OH Trans-Othr"/>
    <s v="1122"/>
    <s v="PP"/>
    <s v="T"/>
    <s v="WA"/>
    <s v="ORD 229737"/>
    <s v="PP CWIP Writeoffs - Transmission"/>
    <x v="0"/>
    <x v="1"/>
    <x v="3"/>
    <s v="5730000000001"/>
    <x v="2"/>
    <n v="55.941140609117348"/>
    <x v="2"/>
  </r>
  <r>
    <s v="124192044"/>
    <s v=""/>
    <s v="ST"/>
    <d v="2013-02-28T00:00:00"/>
    <x v="1"/>
    <n v="2"/>
    <x v="0"/>
    <s v="70"/>
    <s v="331"/>
    <n v="15800.9"/>
    <s v="WBS TZPR/2011/C/TR6/10045392"/>
    <x v="1804"/>
    <x v="1785"/>
    <s v="R6"/>
    <s v="Replace - Substation - Bushings, Glass &amp; Other"/>
    <s v="TIDA/2011/C/TR6"/>
    <s v="Idaho - Rplc-Trans Sub-Bush,Glss,Othr"/>
    <s v="1291"/>
    <s v="RMP"/>
    <s v="T"/>
    <s v="ID"/>
    <s v="ORD 229738"/>
    <s v="RMP CWIP Writeoffs -Transmission"/>
    <x v="0"/>
    <x v="1"/>
    <x v="3"/>
    <s v="5730000000001"/>
    <x v="2"/>
    <n v="6735.6577661403826"/>
    <x v="2"/>
  </r>
  <r>
    <s v="124182504"/>
    <s v=""/>
    <s v="ST"/>
    <d v="2013-02-28T00:00:00"/>
    <x v="1"/>
    <n v="2"/>
    <x v="0"/>
    <s v="70"/>
    <s v="331"/>
    <n v="51.52"/>
    <s v="WBS TZSL/2009/C/002/EPCGD"/>
    <x v="1805"/>
    <x v="1786"/>
    <s v="NA"/>
    <s v="New Revenue/System Reinforcement - Main Grid"/>
    <s v="TZSL/2009/C/002"/>
    <s v="Terminal Sub 345-138kV Trnsf to 700mVA"/>
    <s v="1837"/>
    <s v="RMP"/>
    <s v="T"/>
    <s v="UT"/>
    <s v="ORD 229737"/>
    <s v="PP CWIP Writeoffs - Transmission"/>
    <x v="0"/>
    <x v="1"/>
    <x v="3"/>
    <s v="5730000000001"/>
    <x v="2"/>
    <n v="21.962109000851378"/>
    <x v="2"/>
  </r>
  <r>
    <s v="124182504"/>
    <s v=""/>
    <s v="ST"/>
    <d v="2013-02-28T00:00:00"/>
    <x v="1"/>
    <n v="2"/>
    <x v="0"/>
    <s v="70"/>
    <s v="336"/>
    <n v="37.86"/>
    <s v="WBS TZSL/2009/C/002/EPCGD"/>
    <x v="1805"/>
    <x v="1786"/>
    <s v="NA"/>
    <s v="New Revenue/System Reinforcement - Main Grid"/>
    <s v="TZSL/2009/C/002"/>
    <s v="Terminal Sub 345-138kV Trnsf to 700mVA"/>
    <s v="1837"/>
    <s v="RMP"/>
    <s v="T"/>
    <s v="UT"/>
    <s v="ORD 229737"/>
    <s v="PP CWIP Writeoffs - Transmission"/>
    <x v="0"/>
    <x v="1"/>
    <x v="3"/>
    <s v="5730000000001"/>
    <x v="2"/>
    <n v="16.139080876790239"/>
    <x v="2"/>
  </r>
  <r>
    <s v="124290410"/>
    <s v="CP AA M220"/>
    <s v="SA"/>
    <d v="2013-03-31T00:00:00"/>
    <x v="1"/>
    <n v="3"/>
    <x v="0"/>
    <s v="41"/>
    <m/>
    <n v="40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19326.936636735747"/>
    <x v="0"/>
  </r>
  <r>
    <s v="124290410"/>
    <s v="CP AA M220"/>
    <s v="SA"/>
    <d v="2013-03-31T00:00:00"/>
    <x v="1"/>
    <n v="3"/>
    <x v="0"/>
    <s v="41"/>
    <m/>
    <n v="117429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56738.571057881054"/>
    <x v="0"/>
  </r>
  <r>
    <s v="124258930"/>
    <s v=""/>
    <s v="SA"/>
    <d v="2013-03-21T00:00:00"/>
    <x v="1"/>
    <n v="3"/>
    <x v="0"/>
    <s v="41"/>
    <m/>
    <n v="24301.06"/>
    <s v="Clear Write-Off Asset Corp CITS/2012/C/333/SR2443"/>
    <x v="1374"/>
    <x v="1361"/>
    <s v="IM"/>
    <s v="IT-AssetMaintnce/Replacmnt/Upgrade"/>
    <s v="CITS/2012/C/333"/>
    <s v="Customer Service R12.4"/>
    <s v="1244"/>
    <s v="CORP"/>
    <s v="I"/>
    <s v="OR"/>
    <s v="CCtr 11840"/>
    <s v="CORP AuC Expensed"/>
    <x v="0"/>
    <x v="11"/>
    <x v="3"/>
    <s v="9031000000001"/>
    <x v="9"/>
    <n v="11209.82071453255"/>
    <x v="5"/>
  </r>
  <r>
    <s v="124258930"/>
    <s v=""/>
    <s v="SA"/>
    <d v="2013-03-21T00:00:00"/>
    <x v="1"/>
    <n v="3"/>
    <x v="0"/>
    <s v="51"/>
    <m/>
    <n v="-24301.06"/>
    <s v="Clear Write-Off Asset Corp CITS/2012/C/333/SR2443"/>
    <x v="1374"/>
    <x v="1361"/>
    <s v="IM"/>
    <s v="IT-AssetMaintnce/Replacmnt/Upgrade"/>
    <s v="CITS/2012/C/333"/>
    <s v="Customer Service R12.4"/>
    <s v="1244"/>
    <s v="CORP"/>
    <s v="I"/>
    <s v="OR"/>
    <s v="ORD 239741"/>
    <s v="CORP AuC Expensed"/>
    <x v="0"/>
    <x v="11"/>
    <x v="3"/>
    <s v="9031000000001"/>
    <x v="9"/>
    <n v="-11209.82071453255"/>
    <x v="5"/>
  </r>
  <r>
    <s v="124246849"/>
    <s v=""/>
    <s v="ST"/>
    <d v="2013-03-31T00:00:00"/>
    <x v="1"/>
    <n v="3"/>
    <x v="0"/>
    <s v="70"/>
    <s v="331"/>
    <n v="126.64"/>
    <s v="WBS DALB/2011/C/DRK/5541005"/>
    <x v="1806"/>
    <x v="1787"/>
    <s v="RK"/>
    <s v="Asset Removal"/>
    <s v="DORE/2011/C/DRK"/>
    <s v="Oregon - Distribution Asset Remov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257269"/>
    <s v=""/>
    <s v="ST"/>
    <d v="2013-03-31T00:00:00"/>
    <x v="1"/>
    <n v="3"/>
    <x v="0"/>
    <s v="70"/>
    <s v="331"/>
    <n v="253.29"/>
    <s v="WBS DALB/2012/C/DM9/5694196"/>
    <x v="1807"/>
    <x v="1788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246843"/>
    <s v=""/>
    <s v="ST"/>
    <d v="2013-03-31T00:00:00"/>
    <x v="1"/>
    <n v="3"/>
    <x v="0"/>
    <s v="70"/>
    <s v="331"/>
    <n v="316.61"/>
    <s v="WBS DALB/2012/C/DM9/5729712"/>
    <x v="1808"/>
    <x v="1789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273030"/>
    <s v=""/>
    <s v="ST"/>
    <d v="2013-03-31T00:00:00"/>
    <x v="1"/>
    <n v="3"/>
    <x v="0"/>
    <s v="70"/>
    <s v="331"/>
    <n v="629.58000000000004"/>
    <s v="WBS DALB/2012/C/DN2/5661670"/>
    <x v="1809"/>
    <x v="1790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273054"/>
    <s v=""/>
    <s v="ST"/>
    <d v="2013-03-31T00:00:00"/>
    <x v="1"/>
    <n v="3"/>
    <x v="0"/>
    <s v="70"/>
    <s v="336"/>
    <n v="795.92"/>
    <s v="WBS DALB/2013/C/DM6/5732727"/>
    <x v="1810"/>
    <x v="1791"/>
    <s v="M6"/>
    <s v="Mandated - Joint Use"/>
    <s v="DORE/2013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273057"/>
    <s v=""/>
    <s v="ST"/>
    <d v="2013-03-31T00:00:00"/>
    <x v="1"/>
    <n v="3"/>
    <x v="0"/>
    <s v="70"/>
    <s v="336"/>
    <n v="733.88"/>
    <s v="WBS DALB/2013/C/DM6/5732729"/>
    <x v="1811"/>
    <x v="1792"/>
    <s v="M6"/>
    <s v="Mandated - Joint Use"/>
    <s v="DORE/2013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273060"/>
    <s v=""/>
    <s v="ST"/>
    <d v="2013-03-31T00:00:00"/>
    <x v="1"/>
    <n v="3"/>
    <x v="0"/>
    <s v="70"/>
    <s v="336"/>
    <n v="663.26"/>
    <s v="WBS DALB/2013/C/DM6/5732731"/>
    <x v="1812"/>
    <x v="1793"/>
    <s v="M6"/>
    <s v="Mandated - Joint Use"/>
    <s v="DORE/2013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246484"/>
    <s v=""/>
    <s v="ST"/>
    <d v="2013-03-31T00:00:00"/>
    <x v="1"/>
    <n v="3"/>
    <x v="0"/>
    <s v="70"/>
    <s v="331"/>
    <n v="2026.29"/>
    <s v="WBS DALB/2013/C/DM9/5726247"/>
    <x v="1813"/>
    <x v="1794"/>
    <s v="M9"/>
    <s v="Mandated - Public Accommodations &amp; Other"/>
    <s v="DORE/2013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246487"/>
    <s v=""/>
    <s v="ST"/>
    <d v="2013-03-31T00:00:00"/>
    <x v="1"/>
    <n v="3"/>
    <x v="0"/>
    <s v="70"/>
    <s v="336"/>
    <n v="265.31"/>
    <s v="WBS DALB/2013/C/DM9/5745434"/>
    <x v="1814"/>
    <x v="1795"/>
    <s v="M9"/>
    <s v="Mandated - Public Accommodations &amp; Other"/>
    <s v="DORE/2013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273005"/>
    <s v=""/>
    <s v="ST"/>
    <d v="2013-03-31T00:00:00"/>
    <x v="1"/>
    <n v="3"/>
    <x v="0"/>
    <s v="70"/>
    <s v="331"/>
    <n v="466.32"/>
    <s v="WBS DAME/2009/C/DM9/5359444"/>
    <x v="1815"/>
    <x v="1796"/>
    <s v="M9"/>
    <s v="Mandated - Public Accommodations &amp; Other"/>
    <s v="DUTH/2009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466.32"/>
    <x v="3"/>
  </r>
  <r>
    <s v="124246815"/>
    <s v=""/>
    <s v="ST"/>
    <d v="2013-03-31T00:00:00"/>
    <x v="1"/>
    <n v="3"/>
    <x v="0"/>
    <s v="70"/>
    <s v="331"/>
    <n v="1202.03"/>
    <s v="WBS DAME/2012/C/DM9/5704902"/>
    <x v="1816"/>
    <x v="1797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1202.03"/>
    <x v="3"/>
  </r>
  <r>
    <s v="124246815"/>
    <s v=""/>
    <s v="ST"/>
    <d v="2013-03-31T00:00:00"/>
    <x v="1"/>
    <n v="3"/>
    <x v="0"/>
    <s v="70"/>
    <s v="336"/>
    <n v="614.16"/>
    <s v="WBS DAME/2012/C/DM9/5704902"/>
    <x v="1816"/>
    <x v="1797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614.16"/>
    <x v="3"/>
  </r>
  <r>
    <s v="124246818"/>
    <s v=""/>
    <s v="ST"/>
    <d v="2013-03-31T00:00:00"/>
    <x v="1"/>
    <n v="3"/>
    <x v="0"/>
    <s v="70"/>
    <s v="331"/>
    <n v="1064.3599999999999"/>
    <s v="WBS DAME/2012/C/DM9/5714262"/>
    <x v="1817"/>
    <x v="1798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1064.3599999999999"/>
    <x v="3"/>
  </r>
  <r>
    <s v="124246497"/>
    <s v=""/>
    <s v="ST"/>
    <d v="2013-03-31T00:00:00"/>
    <x v="1"/>
    <n v="3"/>
    <x v="0"/>
    <s v="70"/>
    <s v="331"/>
    <n v="2209.25"/>
    <s v="WBS DAME/2012/C/DN1/5676526"/>
    <x v="1818"/>
    <x v="1799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2209.25"/>
    <x v="3"/>
  </r>
  <r>
    <s v="124246880"/>
    <s v=""/>
    <s v="ST"/>
    <d v="2013-03-31T00:00:00"/>
    <x v="1"/>
    <n v="3"/>
    <x v="0"/>
    <s v="70"/>
    <s v="331"/>
    <n v="778.6"/>
    <s v="WBS DAME/2012/C/DN1/5693665"/>
    <x v="1819"/>
    <x v="1800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778.6"/>
    <x v="3"/>
  </r>
  <r>
    <s v="124246812"/>
    <s v=""/>
    <s v="ST"/>
    <d v="2013-03-31T00:00:00"/>
    <x v="1"/>
    <n v="3"/>
    <x v="0"/>
    <s v="70"/>
    <s v="331"/>
    <n v="1182.6099999999999"/>
    <s v="WBS DAME/2012/C/DN1/5694516"/>
    <x v="1820"/>
    <x v="1801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1182.6099999999999"/>
    <x v="3"/>
  </r>
  <r>
    <s v="124246868"/>
    <s v=""/>
    <s v="ST"/>
    <d v="2013-03-31T00:00:00"/>
    <x v="1"/>
    <n v="3"/>
    <x v="0"/>
    <s v="70"/>
    <s v="331"/>
    <n v="1167.9100000000001"/>
    <s v="WBS DAME/2012/C/DN2/5684915"/>
    <x v="1821"/>
    <x v="1802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167.9100000000001"/>
    <x v="3"/>
  </r>
  <r>
    <s v="124258865"/>
    <s v=""/>
    <s v="ST"/>
    <d v="2013-03-31T00:00:00"/>
    <x v="1"/>
    <n v="3"/>
    <x v="0"/>
    <s v="75"/>
    <s v="336"/>
    <n v="-21.66"/>
    <s v="WBS DAME/2012/C/DN2/5695653"/>
    <x v="1822"/>
    <x v="1803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-21.66"/>
    <x v="3"/>
  </r>
  <r>
    <s v="124246831"/>
    <s v=""/>
    <s v="ST"/>
    <d v="2013-03-31T00:00:00"/>
    <x v="1"/>
    <n v="3"/>
    <x v="0"/>
    <s v="70"/>
    <s v="336"/>
    <n v="3672.52"/>
    <s v="WBS DAME/2013/C/DM9/5742343"/>
    <x v="1823"/>
    <x v="1804"/>
    <s v="M9"/>
    <s v="Mandated - Public Accommodations &amp; Other"/>
    <s v="DUTH/2013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3672.52"/>
    <x v="3"/>
  </r>
  <r>
    <s v="124273048"/>
    <s v=""/>
    <s v="ST"/>
    <d v="2013-03-31T00:00:00"/>
    <x v="1"/>
    <n v="3"/>
    <x v="0"/>
    <s v="70"/>
    <s v="331"/>
    <n v="2193.11"/>
    <s v="WBS DAME/2013/C/DN1/5728309"/>
    <x v="1824"/>
    <x v="1805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2193.11"/>
    <x v="3"/>
  </r>
  <r>
    <s v="124273048"/>
    <s v=""/>
    <s v="ST"/>
    <d v="2013-03-31T00:00:00"/>
    <x v="1"/>
    <n v="3"/>
    <x v="0"/>
    <s v="70"/>
    <s v="336"/>
    <n v="1692.38"/>
    <s v="WBS DAME/2013/C/DN1/5728309"/>
    <x v="1824"/>
    <x v="1805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1692.38"/>
    <x v="3"/>
  </r>
  <r>
    <s v="124257253"/>
    <s v=""/>
    <s v="ST"/>
    <d v="2013-03-31T00:00:00"/>
    <x v="1"/>
    <n v="3"/>
    <x v="0"/>
    <s v="70"/>
    <s v="331"/>
    <n v="1300.8699999999999"/>
    <s v="WBS DAME/2013/C/DN1/5729381"/>
    <x v="1825"/>
    <x v="1806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1300.8699999999999"/>
    <x v="3"/>
  </r>
  <r>
    <s v="124257287"/>
    <s v=""/>
    <s v="ST"/>
    <d v="2013-03-31T00:00:00"/>
    <x v="1"/>
    <n v="3"/>
    <x v="0"/>
    <s v="70"/>
    <s v="331"/>
    <n v="473.26"/>
    <s v="WBS DAME/2013/C/DN1/5735635"/>
    <x v="1826"/>
    <x v="1807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473.26"/>
    <x v="3"/>
  </r>
  <r>
    <s v="124257287"/>
    <s v=""/>
    <s v="ST"/>
    <d v="2013-03-31T00:00:00"/>
    <x v="1"/>
    <n v="3"/>
    <x v="0"/>
    <s v="70"/>
    <s v="336"/>
    <n v="379.93"/>
    <s v="WBS DAME/2013/C/DN1/5735635"/>
    <x v="1826"/>
    <x v="1807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379.93"/>
    <x v="3"/>
  </r>
  <r>
    <s v="124273081"/>
    <s v=""/>
    <s v="ST"/>
    <d v="2013-03-31T00:00:00"/>
    <x v="1"/>
    <n v="3"/>
    <x v="0"/>
    <s v="70"/>
    <s v="336"/>
    <n v="1843.86"/>
    <s v="WBS DAME/2013/C/DN2/5746707"/>
    <x v="1827"/>
    <x v="1808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843.86"/>
    <x v="3"/>
  </r>
  <r>
    <s v="124241255"/>
    <s v=""/>
    <s v="ST"/>
    <d v="2013-03-31T00:00:00"/>
    <x v="1"/>
    <n v="3"/>
    <x v="0"/>
    <s v="70"/>
    <s v="331"/>
    <n v="157.88"/>
    <s v="WBS DCAS/2009/C/003/10038583"/>
    <x v="1828"/>
    <x v="1809"/>
    <s v="M8"/>
    <s v="Mandated - ROW Renewals"/>
    <s v="DCAS/2009/C/003"/>
    <s v="Community Prk 5H178 Exp Dist ROW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73018"/>
    <s v=""/>
    <s v="ST"/>
    <d v="2013-03-31T00:00:00"/>
    <x v="1"/>
    <n v="3"/>
    <x v="0"/>
    <s v="70"/>
    <s v="331"/>
    <n v="286.8"/>
    <s v="WBS DCAS/2011/C/DN1/5548417"/>
    <x v="1829"/>
    <x v="1810"/>
    <s v="N1"/>
    <s v="N1--New Revenue/Connection -  Residential"/>
    <s v="DWYO/2011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57257"/>
    <s v=""/>
    <s v="ST"/>
    <d v="2013-03-31T00:00:00"/>
    <x v="1"/>
    <n v="3"/>
    <x v="0"/>
    <s v="70"/>
    <s v="331"/>
    <n v="567.88"/>
    <s v="WBS DCAS/2011/C/DN2/5495634"/>
    <x v="1830"/>
    <x v="1811"/>
    <s v="N2"/>
    <s v="N2--New Revenue/Connection - Commercial"/>
    <s v="DWYO/2011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58904"/>
    <s v=""/>
    <s v="ST"/>
    <d v="2013-03-31T00:00:00"/>
    <x v="1"/>
    <n v="3"/>
    <x v="0"/>
    <s v="70"/>
    <s v="331"/>
    <n v="573.59"/>
    <s v="WBS DCAS/2011/C/DN6/5559611"/>
    <x v="1831"/>
    <x v="1812"/>
    <s v="N6"/>
    <s v="New Revenue/Connection - Street Light &amp; Other"/>
    <s v="DWYO/2011/C/DN6"/>
    <s v="Wyoming - New Revenue - St Light &amp; Other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73009"/>
    <s v=""/>
    <s v="ST"/>
    <d v="2013-03-31T00:00:00"/>
    <x v="1"/>
    <n v="3"/>
    <x v="0"/>
    <s v="70"/>
    <s v="331"/>
    <n v="283.94"/>
    <s v="WBS DCAS/2011/C/DN7/5520115"/>
    <x v="1832"/>
    <x v="1813"/>
    <s v="N7"/>
    <s v="New Revenue/System Reinforcement - Feeder"/>
    <s v="DWYO/2011/C/DN7"/>
    <s v="Wyoming - New Revenue-Feeder Reinforce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73015"/>
    <s v=""/>
    <s v="ST"/>
    <d v="2013-03-31T00:00:00"/>
    <x v="1"/>
    <n v="3"/>
    <x v="0"/>
    <s v="70"/>
    <s v="331"/>
    <n v="570.42999999999995"/>
    <s v="WBS DCAS/2011/C/DN7/5534160"/>
    <x v="1833"/>
    <x v="1814"/>
    <s v="N7"/>
    <s v="New Revenue/System Reinforcement - Feeder"/>
    <s v="DWYO/2011/C/DN7"/>
    <s v="Wyoming - New Revenue-Feeder Reinforce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73012"/>
    <s v=""/>
    <s v="ST"/>
    <d v="2013-03-31T00:00:00"/>
    <x v="1"/>
    <n v="3"/>
    <x v="0"/>
    <s v="70"/>
    <s v="331"/>
    <n v="212.95"/>
    <s v="WBS DCAS/2011/C/DRD/5531141"/>
    <x v="1834"/>
    <x v="1815"/>
    <s v="RD"/>
    <s v="Replace - Overhead Distribution Lines - Other"/>
    <s v="DWYO/2011/C/DRD"/>
    <s v="Wyoming-Replace-Overhead Dist. Lines/oth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73033"/>
    <s v=""/>
    <s v="ST"/>
    <d v="2013-03-31T00:00:00"/>
    <x v="1"/>
    <n v="3"/>
    <x v="0"/>
    <s v="70"/>
    <s v="331"/>
    <n v="130.04"/>
    <s v="WBS DCAS/2012/C/DM7/5663967"/>
    <x v="1835"/>
    <x v="1816"/>
    <s v="M7"/>
    <s v="Mandated - Code Compliance"/>
    <s v="DWYO/2012/C/DM7"/>
    <s v="Wyoming - Mandated - Code Compliance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73024"/>
    <s v=""/>
    <s v="ST"/>
    <d v="2013-03-31T00:00:00"/>
    <x v="1"/>
    <n v="3"/>
    <x v="0"/>
    <s v="70"/>
    <s v="331"/>
    <n v="410.26"/>
    <s v="WBS DCAS/2012/C/DM9/5635106"/>
    <x v="1836"/>
    <x v="1817"/>
    <s v="M9"/>
    <s v="Mandated - Public Accommodations &amp; Other"/>
    <s v="DWYO/2012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73027"/>
    <s v=""/>
    <s v="ST"/>
    <d v="2013-03-31T00:00:00"/>
    <x v="1"/>
    <n v="3"/>
    <x v="0"/>
    <s v="70"/>
    <s v="331"/>
    <n v="777.93"/>
    <s v="WBS DCAS/2012/C/DN1/5660005"/>
    <x v="1837"/>
    <x v="1818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73036"/>
    <s v=""/>
    <s v="ST"/>
    <d v="2013-03-31T00:00:00"/>
    <x v="1"/>
    <n v="3"/>
    <x v="0"/>
    <s v="70"/>
    <s v="331"/>
    <n v="367.92"/>
    <s v="WBS DCAS/2012/C/DN1/5677740"/>
    <x v="1838"/>
    <x v="1819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73039"/>
    <s v=""/>
    <s v="ST"/>
    <d v="2013-03-31T00:00:00"/>
    <x v="1"/>
    <n v="3"/>
    <x v="0"/>
    <s v="70"/>
    <s v="331"/>
    <n v="580.08000000000004"/>
    <s v="WBS DCAS/2012/C/DN1/5708893"/>
    <x v="1839"/>
    <x v="1820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73042"/>
    <s v=""/>
    <s v="ST"/>
    <d v="2013-03-31T00:00:00"/>
    <x v="1"/>
    <n v="3"/>
    <x v="0"/>
    <s v="70"/>
    <s v="331"/>
    <n v="580.08000000000004"/>
    <s v="WBS DCAS/2012/C/DN1/5708896"/>
    <x v="1840"/>
    <x v="1821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46478"/>
    <s v=""/>
    <s v="ST"/>
    <d v="2013-03-31T00:00:00"/>
    <x v="1"/>
    <n v="3"/>
    <x v="0"/>
    <s v="70"/>
    <s v="331"/>
    <n v="1971.14"/>
    <s v="WBS DCAS/2012/C/DN3/5655394"/>
    <x v="1841"/>
    <x v="1822"/>
    <s v="N3"/>
    <s v="N3--New Revenue/Connection - Industrial"/>
    <s v="DWYO/2012/C/DN3"/>
    <s v="Wyoming - New Revenue - Industr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46846"/>
    <s v=""/>
    <s v="ST"/>
    <d v="2013-03-31T00:00:00"/>
    <x v="1"/>
    <n v="3"/>
    <x v="0"/>
    <s v="70"/>
    <s v="336"/>
    <n v="2620.37"/>
    <s v="WBS DCAS/2013/C/840/5738443"/>
    <x v="1842"/>
    <x v="1823"/>
    <s v="UR"/>
    <s v="Functional Upgrade - Reliability"/>
    <s v="DWYO/2013/C/840"/>
    <s v="Wyoming Dist Reliability Projects 2013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58906"/>
    <s v=""/>
    <s v="ST"/>
    <d v="2013-03-31T00:00:00"/>
    <x v="1"/>
    <n v="3"/>
    <x v="0"/>
    <s v="75"/>
    <s v="336"/>
    <n v="-1.88"/>
    <s v="WBS DCAS/2013/C/DM9/5696817"/>
    <x v="1843"/>
    <x v="1824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61544"/>
    <s v=""/>
    <s v="ST"/>
    <d v="2013-03-31T00:00:00"/>
    <x v="1"/>
    <n v="3"/>
    <x v="0"/>
    <s v="70"/>
    <s v="336"/>
    <n v="1.88"/>
    <s v="WBS DCAS/2013/C/DM9/5696817"/>
    <x v="1843"/>
    <x v="1824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66859"/>
    <s v=""/>
    <s v="ST"/>
    <d v="2013-03-31T00:00:00"/>
    <x v="1"/>
    <n v="3"/>
    <x v="0"/>
    <s v="75"/>
    <s v="336"/>
    <n v="-1.88"/>
    <s v="WBS DCAS/2013/C/DM9/5696817"/>
    <x v="1843"/>
    <x v="1824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72998"/>
    <s v=""/>
    <s v="ST"/>
    <d v="2013-03-31T00:00:00"/>
    <x v="1"/>
    <n v="3"/>
    <x v="0"/>
    <s v="70"/>
    <s v="336"/>
    <n v="2993.7"/>
    <s v="WBS DCAS/2013/C/DM9/5750957"/>
    <x v="1844"/>
    <x v="1825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59114"/>
    <s v=""/>
    <s v="ST"/>
    <d v="2013-03-31T00:00:00"/>
    <x v="1"/>
    <n v="3"/>
    <x v="0"/>
    <s v="70"/>
    <s v="331"/>
    <n v="483.3"/>
    <s v="WBS DCAS/2013/C/DN2/5725590"/>
    <x v="1845"/>
    <x v="1826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59116"/>
    <s v=""/>
    <s v="ST"/>
    <d v="2013-03-31T00:00:00"/>
    <x v="1"/>
    <n v="3"/>
    <x v="0"/>
    <s v="75"/>
    <s v="331"/>
    <n v="-483.3"/>
    <s v="WBS DCAS/2013/C/DN2/5725590"/>
    <x v="1845"/>
    <x v="1826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59114"/>
    <s v=""/>
    <s v="ST"/>
    <d v="2013-03-31T00:00:00"/>
    <x v="1"/>
    <n v="3"/>
    <x v="0"/>
    <s v="70"/>
    <s v="336"/>
    <n v="4812.67"/>
    <s v="WBS DCAS/2013/C/DN2/5725590"/>
    <x v="1845"/>
    <x v="1826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59116"/>
    <s v=""/>
    <s v="ST"/>
    <d v="2013-03-31T00:00:00"/>
    <x v="1"/>
    <n v="3"/>
    <x v="0"/>
    <s v="75"/>
    <s v="336"/>
    <n v="-4812.71"/>
    <s v="WBS DCAS/2013/C/DN2/5725590"/>
    <x v="1845"/>
    <x v="1826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66858"/>
    <s v=""/>
    <s v="ST"/>
    <d v="2013-03-31T00:00:00"/>
    <x v="1"/>
    <n v="3"/>
    <x v="0"/>
    <s v="70"/>
    <s v="336"/>
    <n v="197.35"/>
    <s v="WBS DCAS/2013/C/DNT/5696817"/>
    <x v="1846"/>
    <x v="1827"/>
    <s v="NT"/>
    <s v="Temporary Line Extension &gt; 1 Year"/>
    <s v="DWYO/2013/C/DNT"/>
    <s v="Wyoming - Temp Connects &gt; 1 Yr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58910"/>
    <s v=""/>
    <s v="ST"/>
    <d v="2013-03-31T00:00:00"/>
    <x v="1"/>
    <n v="3"/>
    <x v="0"/>
    <s v="70"/>
    <s v="331"/>
    <n v="71390.820000000007"/>
    <s v="WBS DCED/2011/C/DU1/5564660"/>
    <x v="1847"/>
    <x v="1828"/>
    <s v="U1"/>
    <s v="Functional Upgrade - Feeder Improvements"/>
    <s v="DUTH/2011/C/DU1"/>
    <s v="Utah - Upgrade - Feeder Improvements"/>
    <s v="1139"/>
    <s v="RMP"/>
    <s v="D"/>
    <s v="UT"/>
    <s v="ORD 229715"/>
    <s v="RMP CWIP Writeoffs - Distrib UTAH"/>
    <x v="2"/>
    <x v="0"/>
    <x v="4"/>
    <s v="5980000000109"/>
    <x v="3"/>
    <n v="71390.820000000007"/>
    <x v="3"/>
  </r>
  <r>
    <s v="124246905"/>
    <s v=""/>
    <s v="ST"/>
    <d v="2013-03-31T00:00:00"/>
    <x v="1"/>
    <n v="3"/>
    <x v="0"/>
    <s v="70"/>
    <s v="331"/>
    <n v="519.07000000000005"/>
    <s v="WBS DCED/2012/C/DN1/5680814"/>
    <x v="1848"/>
    <x v="1829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519.07000000000005"/>
    <x v="3"/>
  </r>
  <r>
    <s v="124246865"/>
    <s v=""/>
    <s v="ST"/>
    <d v="2013-03-31T00:00:00"/>
    <x v="1"/>
    <n v="3"/>
    <x v="0"/>
    <s v="70"/>
    <s v="331"/>
    <n v="1293.54"/>
    <s v="WBS DCED/2012/C/DN1/5682289"/>
    <x v="1849"/>
    <x v="1830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1293.54"/>
    <x v="3"/>
  </r>
  <r>
    <s v="124246837"/>
    <s v=""/>
    <s v="ST"/>
    <d v="2013-03-31T00:00:00"/>
    <x v="1"/>
    <n v="3"/>
    <x v="0"/>
    <s v="70"/>
    <s v="331"/>
    <n v="2246.96"/>
    <s v="WBS DCED/2012/C/DN1/5693389"/>
    <x v="1850"/>
    <x v="1831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2246.96"/>
    <x v="3"/>
  </r>
  <r>
    <s v="124246883"/>
    <s v=""/>
    <s v="ST"/>
    <d v="2013-03-31T00:00:00"/>
    <x v="1"/>
    <n v="3"/>
    <x v="0"/>
    <s v="70"/>
    <s v="331"/>
    <n v="473.06"/>
    <s v="WBS DCED/2012/C/DN1/5715267"/>
    <x v="1851"/>
    <x v="1832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473.06"/>
    <x v="3"/>
  </r>
  <r>
    <s v="124246889"/>
    <s v=""/>
    <s v="ST"/>
    <d v="2013-03-31T00:00:00"/>
    <x v="1"/>
    <n v="3"/>
    <x v="0"/>
    <s v="70"/>
    <s v="331"/>
    <n v="295.66000000000003"/>
    <s v="WBS DCED/2012/C/DN1/5722103"/>
    <x v="1852"/>
    <x v="1833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295.66000000000003"/>
    <x v="3"/>
  </r>
  <r>
    <s v="124273106"/>
    <s v=""/>
    <s v="ST"/>
    <d v="2013-03-31T00:00:00"/>
    <x v="1"/>
    <n v="3"/>
    <x v="0"/>
    <s v="70"/>
    <s v="331"/>
    <n v="4395.4799999999996"/>
    <s v="WBS DCED/2012/C/DN2/5694361"/>
    <x v="1853"/>
    <x v="1834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4395.4799999999996"/>
    <x v="3"/>
  </r>
  <r>
    <s v="124258840"/>
    <s v=""/>
    <s v="ST"/>
    <d v="2013-03-31T00:00:00"/>
    <x v="1"/>
    <n v="3"/>
    <x v="0"/>
    <s v="70"/>
    <s v="331"/>
    <n v="768.7"/>
    <s v="WBS DCED/2012/C/DNT/5730186"/>
    <x v="1854"/>
    <x v="1835"/>
    <s v="NT"/>
    <s v="Temporary Line Extension &gt; 1 Year"/>
    <s v="DUTH/2012/C/DNT"/>
    <s v="Utah - Temp Connects &gt; 1 Yr"/>
    <s v="1139"/>
    <s v="RMP"/>
    <s v="D"/>
    <s v="UT"/>
    <s v="ORD 229715"/>
    <s v="RMP CWIP Writeoffs - Distrib UTAH"/>
    <x v="2"/>
    <x v="0"/>
    <x v="4"/>
    <s v="5980000000109"/>
    <x v="3"/>
    <n v="768.7"/>
    <x v="3"/>
  </r>
  <r>
    <s v="124273075"/>
    <s v=""/>
    <s v="ST"/>
    <d v="2013-03-31T00:00:00"/>
    <x v="1"/>
    <n v="3"/>
    <x v="0"/>
    <s v="70"/>
    <s v="336"/>
    <n v="502.34"/>
    <s v="WBS DCED/2013/C/DN1/5734323"/>
    <x v="1855"/>
    <x v="1836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502.34"/>
    <x v="3"/>
  </r>
  <r>
    <s v="124257281"/>
    <s v=""/>
    <s v="ST"/>
    <d v="2013-03-31T00:00:00"/>
    <x v="1"/>
    <n v="3"/>
    <x v="0"/>
    <s v="70"/>
    <s v="336"/>
    <n v="1861.7"/>
    <s v="WBS DCED/2013/C/DN1/5734594"/>
    <x v="1856"/>
    <x v="1837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1861.7"/>
    <x v="3"/>
  </r>
  <r>
    <s v="124257284"/>
    <s v=""/>
    <s v="ST"/>
    <d v="2013-03-31T00:00:00"/>
    <x v="1"/>
    <n v="3"/>
    <x v="0"/>
    <s v="70"/>
    <s v="336"/>
    <n v="1734.98"/>
    <s v="WBS DCED/2013/C/DN1/5734597"/>
    <x v="1857"/>
    <x v="1838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1734.98"/>
    <x v="3"/>
  </r>
  <r>
    <s v="124257290"/>
    <s v=""/>
    <s v="ST"/>
    <d v="2013-03-31T00:00:00"/>
    <x v="1"/>
    <n v="3"/>
    <x v="0"/>
    <s v="70"/>
    <s v="336"/>
    <n v="1769.51"/>
    <s v="WBS DCED/2013/C/DN1/5741108"/>
    <x v="1858"/>
    <x v="1839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1769.51"/>
    <x v="3"/>
  </r>
  <r>
    <s v="124257293"/>
    <s v=""/>
    <s v="ST"/>
    <d v="2013-03-31T00:00:00"/>
    <x v="1"/>
    <n v="3"/>
    <x v="0"/>
    <s v="70"/>
    <s v="336"/>
    <n v="1998.6"/>
    <s v="WBS DCED/2013/C/DN1/5750380"/>
    <x v="1859"/>
    <x v="1840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1998.6"/>
    <x v="3"/>
  </r>
  <r>
    <s v="124273103"/>
    <s v=""/>
    <s v="ST"/>
    <d v="2013-03-31T00:00:00"/>
    <x v="1"/>
    <n v="3"/>
    <x v="0"/>
    <s v="70"/>
    <s v="336"/>
    <n v="1796.48"/>
    <s v="WBS DCED/2013/C/DRD/5760176"/>
    <x v="1860"/>
    <x v="1841"/>
    <s v="RD"/>
    <s v="Replace - Overhead Distribution Lines - Other"/>
    <s v="DUTH/2013/C/DRD"/>
    <s v="Utah-Replace-Overhead Dist. Lines/othr"/>
    <s v="1139"/>
    <s v="RMP"/>
    <s v="D"/>
    <s v="UT"/>
    <s v="ORD 229715"/>
    <s v="RMP CWIP Writeoffs - Distrib UTAH"/>
    <x v="2"/>
    <x v="0"/>
    <x v="4"/>
    <s v="5980000000109"/>
    <x v="3"/>
    <n v="1796.48"/>
    <x v="3"/>
  </r>
  <r>
    <s v="124273112"/>
    <s v=""/>
    <s v="ST"/>
    <d v="2013-03-31T00:00:00"/>
    <x v="1"/>
    <n v="3"/>
    <x v="0"/>
    <s v="70"/>
    <s v="336"/>
    <n v="1010.52"/>
    <s v="WBS DCED/2013/C/DUR/5761557"/>
    <x v="1861"/>
    <x v="1842"/>
    <s v="UR"/>
    <s v="Functional Upgrade - Reliability"/>
    <s v="DUTH/2013/C/DUR"/>
    <s v="Utah - Functional Upgrade Reliability"/>
    <s v="1139"/>
    <s v="RMP"/>
    <s v="D"/>
    <s v="UT"/>
    <s v="ORD 229715"/>
    <s v="RMP CWIP Writeoffs - Distrib UTAH"/>
    <x v="2"/>
    <x v="0"/>
    <x v="4"/>
    <s v="5980000000109"/>
    <x v="3"/>
    <n v="1010.52"/>
    <x v="3"/>
  </r>
  <r>
    <s v="124270591"/>
    <s v=""/>
    <s v="ST"/>
    <d v="2013-03-31T00:00:00"/>
    <x v="1"/>
    <n v="3"/>
    <x v="0"/>
    <s v="70"/>
    <s v="331"/>
    <n v="11880.12"/>
    <s v="WBS DCOO/2011/C/001/5561414"/>
    <x v="1862"/>
    <x v="1843"/>
    <s v="N8"/>
    <s v="New Revenue/System Reinforcement - Substation"/>
    <s v="DCOO/2011/C/001"/>
    <s v="EMP Load Relief via State St. Lockhart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246933"/>
    <s v=""/>
    <s v="ST"/>
    <d v="2013-03-31T00:00:00"/>
    <x v="1"/>
    <n v="3"/>
    <x v="0"/>
    <s v="70"/>
    <s v="336"/>
    <n v="397.96"/>
    <s v="WBS DCOO/2013/C/DM6/5753075"/>
    <x v="1863"/>
    <x v="1844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258828"/>
    <s v=""/>
    <s v="ST"/>
    <d v="2013-03-31T00:00:00"/>
    <x v="1"/>
    <n v="3"/>
    <x v="0"/>
    <s v="70"/>
    <s v="331"/>
    <n v="1517.99"/>
    <s v="WBS DDAL/2012/C/DN1/5663695"/>
    <x v="1864"/>
    <x v="1845"/>
    <s v="N1"/>
    <s v="N1--New Revenue/Connection -  Residential"/>
    <s v="DORE/2012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4258855"/>
    <s v=""/>
    <s v="ST"/>
    <d v="2013-03-31T00:00:00"/>
    <x v="1"/>
    <n v="3"/>
    <x v="0"/>
    <s v="70"/>
    <s v="331"/>
    <n v="633.22"/>
    <s v="WBS DDAL/2012/C/DN1/5713883"/>
    <x v="1865"/>
    <x v="1846"/>
    <s v="N1"/>
    <s v="N1--New Revenue/Connection -  Residential"/>
    <s v="DORE/2012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4246927"/>
    <s v=""/>
    <s v="ST"/>
    <d v="2013-03-31T00:00:00"/>
    <x v="1"/>
    <n v="3"/>
    <x v="0"/>
    <s v="70"/>
    <s v="331"/>
    <n v="122.64"/>
    <s v="WBS DDOU/2012/C/DN1/5694201"/>
    <x v="1866"/>
    <x v="1847"/>
    <s v="N1"/>
    <s v="N1--New Revenue/Connection -  Residential"/>
    <s v="DWYO/2012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257272"/>
    <s v=""/>
    <s v="ST"/>
    <d v="2013-03-31T00:00:00"/>
    <x v="1"/>
    <n v="3"/>
    <x v="0"/>
    <s v="70"/>
    <s v="331"/>
    <n v="348.05"/>
    <s v="WBS DDOU/2012/C/DN2/5713815"/>
    <x v="1867"/>
    <x v="1848"/>
    <s v="N2"/>
    <s v="N2--New Revenue/Connection - Commercial"/>
    <s v="DWYO/2012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257275"/>
    <s v=""/>
    <s v="ST"/>
    <d v="2013-03-31T00:00:00"/>
    <x v="1"/>
    <n v="3"/>
    <x v="0"/>
    <s v="70"/>
    <s v="331"/>
    <n v="464.07"/>
    <s v="WBS DDOU/2012/C/DN2/5713819"/>
    <x v="1868"/>
    <x v="1849"/>
    <s v="N2"/>
    <s v="N2--New Revenue/Connection - Commercial"/>
    <s v="DWYO/2012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246921"/>
    <s v=""/>
    <s v="ST"/>
    <d v="2013-03-31T00:00:00"/>
    <x v="1"/>
    <n v="3"/>
    <x v="0"/>
    <s v="70"/>
    <s v="331"/>
    <n v="618.77"/>
    <s v="WBS DDOU/2012/C/DN3/5670102"/>
    <x v="1869"/>
    <x v="1850"/>
    <s v="N3"/>
    <s v="N3--New Revenue/Connection - Industrial"/>
    <s v="DWYO/2012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246924"/>
    <s v=""/>
    <s v="ST"/>
    <d v="2013-03-31T00:00:00"/>
    <x v="1"/>
    <n v="3"/>
    <x v="0"/>
    <s v="70"/>
    <s v="331"/>
    <n v="613.20000000000005"/>
    <s v="WBS DDOU/2012/C/DRK/5687643"/>
    <x v="1870"/>
    <x v="1851"/>
    <s v="RK"/>
    <s v="Asset Removal"/>
    <s v="DWYO/2012/C/DRK"/>
    <s v="Wyoming - Distribution Asset Remov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273051"/>
    <s v=""/>
    <s v="ST"/>
    <d v="2013-03-31T00:00:00"/>
    <x v="1"/>
    <n v="3"/>
    <x v="0"/>
    <s v="70"/>
    <s v="336"/>
    <n v="260.63"/>
    <s v="WBS DDOU/2013/C/DN2/5728612"/>
    <x v="1871"/>
    <x v="1852"/>
    <s v="N2"/>
    <s v="N2--New Revenue/Connection - Commercial"/>
    <s v="DWYO/2013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273090"/>
    <s v=""/>
    <s v="ST"/>
    <d v="2013-03-31T00:00:00"/>
    <x v="1"/>
    <n v="3"/>
    <x v="0"/>
    <s v="70"/>
    <s v="331"/>
    <n v="1012.63"/>
    <s v="WBS DEVA/2012/C/DN2/5696127"/>
    <x v="1872"/>
    <x v="1853"/>
    <s v="N2"/>
    <s v="N2--New Revenue/Connection - Commercial"/>
    <s v="DWYO/2012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273066"/>
    <s v=""/>
    <s v="ST"/>
    <d v="2013-03-31T00:00:00"/>
    <x v="1"/>
    <n v="3"/>
    <x v="0"/>
    <s v="70"/>
    <s v="336"/>
    <n v="460.21"/>
    <s v="WBS DEVA/2013/C/DM9/5750446"/>
    <x v="1873"/>
    <x v="34"/>
    <s v="M9"/>
    <s v="Mandated - Public Accommodations &amp; Other"/>
    <s v="DWYO/2013/C/DM9"/>
    <s v="Wyoming - Public Accomodations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253921"/>
    <s v=""/>
    <s v="ST"/>
    <d v="2013-03-31T00:00:00"/>
    <x v="1"/>
    <n v="3"/>
    <x v="0"/>
    <s v="70"/>
    <s v="331"/>
    <n v="1582.68"/>
    <s v="WBS DGRA/2012/C/DN1/5628058"/>
    <x v="1874"/>
    <x v="1854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246503"/>
    <s v=""/>
    <s v="ST"/>
    <d v="2013-03-31T00:00:00"/>
    <x v="1"/>
    <n v="3"/>
    <x v="0"/>
    <s v="70"/>
    <s v="331"/>
    <n v="945.22"/>
    <s v="WBS DGRA/2012/C/DN1/5687637"/>
    <x v="1875"/>
    <x v="1855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246463"/>
    <s v=""/>
    <s v="ST"/>
    <d v="2013-03-31T00:00:00"/>
    <x v="1"/>
    <n v="3"/>
    <x v="0"/>
    <s v="70"/>
    <s v="331"/>
    <n v="545.57000000000005"/>
    <s v="WBS DGRA/2012/C/DN2/5642786"/>
    <x v="1876"/>
    <x v="1856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246466"/>
    <s v=""/>
    <s v="ST"/>
    <d v="2013-03-31T00:00:00"/>
    <x v="1"/>
    <n v="3"/>
    <x v="0"/>
    <s v="70"/>
    <s v="331"/>
    <n v="761.27"/>
    <s v="WBS DGRA/2012/C/DN2/5642790"/>
    <x v="1877"/>
    <x v="1857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246469"/>
    <s v=""/>
    <s v="ST"/>
    <d v="2013-03-31T00:00:00"/>
    <x v="1"/>
    <n v="3"/>
    <x v="0"/>
    <s v="70"/>
    <s v="331"/>
    <n v="846.33"/>
    <s v="WBS DGRA/2012/C/DN2/5646369"/>
    <x v="1878"/>
    <x v="1858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246472"/>
    <s v=""/>
    <s v="ST"/>
    <d v="2013-03-31T00:00:00"/>
    <x v="1"/>
    <n v="3"/>
    <x v="0"/>
    <s v="70"/>
    <s v="331"/>
    <n v="1329.77"/>
    <s v="WBS DGRA/2012/C/DN2/5693438"/>
    <x v="1879"/>
    <x v="1859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272975"/>
    <s v=""/>
    <s v="ST"/>
    <d v="2013-03-31T00:00:00"/>
    <x v="1"/>
    <n v="3"/>
    <x v="0"/>
    <s v="70"/>
    <s v="331"/>
    <n v="633.22"/>
    <s v="WBS DGRA/2012/C/DRC/5663473"/>
    <x v="1880"/>
    <x v="1860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246494"/>
    <s v=""/>
    <s v="ST"/>
    <d v="2013-03-31T00:00:00"/>
    <x v="1"/>
    <n v="3"/>
    <x v="0"/>
    <s v="70"/>
    <s v="331"/>
    <n v="561.77"/>
    <s v="WBS DGRA/2012/C/DRD/5665849"/>
    <x v="1881"/>
    <x v="1861"/>
    <s v="RD"/>
    <s v="Replace - Overhead Distribution Lines - Other"/>
    <s v="DORE/2012/C/DRD"/>
    <s v="Oregon-Replace-Overhead Dist. Lines/othr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257247"/>
    <s v=""/>
    <s v="ST"/>
    <d v="2013-03-31T00:00:00"/>
    <x v="1"/>
    <n v="3"/>
    <x v="0"/>
    <s v="70"/>
    <s v="331"/>
    <n v="4771.17"/>
    <s v="WBS DJOR/2012/C/DM9/5676729"/>
    <x v="1882"/>
    <x v="1862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4771.17"/>
    <x v="3"/>
  </r>
  <r>
    <s v="124257247"/>
    <s v=""/>
    <s v="ST"/>
    <d v="2013-03-31T00:00:00"/>
    <x v="1"/>
    <n v="3"/>
    <x v="0"/>
    <s v="70"/>
    <s v="336"/>
    <n v="730.91"/>
    <s v="WBS DJOR/2012/C/DM9/5676729"/>
    <x v="1882"/>
    <x v="1862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730.91"/>
    <x v="3"/>
  </r>
  <r>
    <s v="124270579"/>
    <s v=""/>
    <s v="ST"/>
    <d v="2013-03-31T00:00:00"/>
    <x v="1"/>
    <n v="3"/>
    <x v="0"/>
    <s v="70"/>
    <s v="336"/>
    <n v="315.83999999999997"/>
    <s v="WBS DJOR/2012/C/DN1/5661716"/>
    <x v="1660"/>
    <x v="1642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315.83999999999997"/>
    <x v="3"/>
  </r>
  <r>
    <s v="124257244"/>
    <s v=""/>
    <s v="ST"/>
    <d v="2013-03-31T00:00:00"/>
    <x v="1"/>
    <n v="3"/>
    <x v="0"/>
    <s v="70"/>
    <s v="331"/>
    <n v="2885.17"/>
    <s v="WBS DJOR/2012/C/DN1/5662252"/>
    <x v="1883"/>
    <x v="1863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885.17"/>
    <x v="3"/>
  </r>
  <r>
    <s v="124257299"/>
    <s v=""/>
    <s v="ST"/>
    <d v="2013-03-31T00:00:00"/>
    <x v="1"/>
    <n v="3"/>
    <x v="0"/>
    <s v="70"/>
    <s v="331"/>
    <n v="3663.75"/>
    <s v="WBS DJOR/2012/C/DN1/5673853"/>
    <x v="1884"/>
    <x v="1864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3663.75"/>
    <x v="3"/>
  </r>
  <r>
    <s v="124257260"/>
    <s v=""/>
    <s v="ST"/>
    <d v="2013-03-31T00:00:00"/>
    <x v="1"/>
    <n v="3"/>
    <x v="0"/>
    <s v="70"/>
    <s v="331"/>
    <n v="1856.84"/>
    <s v="WBS DJOR/2012/C/DN2/5673460"/>
    <x v="1885"/>
    <x v="1865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856.84"/>
    <x v="3"/>
  </r>
  <r>
    <s v="124257260"/>
    <s v=""/>
    <s v="ST"/>
    <d v="2013-03-31T00:00:00"/>
    <x v="1"/>
    <n v="3"/>
    <x v="0"/>
    <s v="70"/>
    <s v="336"/>
    <n v="311.08"/>
    <s v="WBS DJOR/2012/C/DN2/5673460"/>
    <x v="1885"/>
    <x v="1865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11.08"/>
    <x v="3"/>
  </r>
  <r>
    <s v="124246902"/>
    <s v=""/>
    <s v="ST"/>
    <d v="2013-03-31T00:00:00"/>
    <x v="1"/>
    <n v="3"/>
    <x v="0"/>
    <s v="70"/>
    <s v="331"/>
    <n v="833.73"/>
    <s v="WBS DJOR/2012/C/DN2/5673461"/>
    <x v="1886"/>
    <x v="1866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833.73"/>
    <x v="3"/>
  </r>
  <r>
    <s v="124257263"/>
    <s v=""/>
    <s v="ST"/>
    <d v="2013-03-31T00:00:00"/>
    <x v="1"/>
    <n v="3"/>
    <x v="0"/>
    <s v="70"/>
    <s v="331"/>
    <n v="998.78"/>
    <s v="WBS DJOR/2012/C/DN2/5675914"/>
    <x v="1887"/>
    <x v="186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998.78"/>
    <x v="3"/>
  </r>
  <r>
    <s v="124246500"/>
    <s v=""/>
    <s v="ST"/>
    <d v="2013-03-31T00:00:00"/>
    <x v="1"/>
    <n v="3"/>
    <x v="0"/>
    <s v="70"/>
    <s v="331"/>
    <n v="295.45999999999998"/>
    <s v="WBS DJOR/2012/C/DN2/5677456"/>
    <x v="1888"/>
    <x v="1868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295.45999999999998"/>
    <x v="3"/>
  </r>
  <r>
    <s v="124273069"/>
    <s v=""/>
    <s v="ST"/>
    <d v="2013-03-31T00:00:00"/>
    <x v="1"/>
    <n v="3"/>
    <x v="0"/>
    <s v="70"/>
    <s v="331"/>
    <n v="1654.58"/>
    <s v="WBS DJOR/2012/C/DN2/5678496"/>
    <x v="1889"/>
    <x v="1869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654.58"/>
    <x v="3"/>
  </r>
  <r>
    <s v="124273087"/>
    <s v=""/>
    <s v="ST"/>
    <d v="2013-03-31T00:00:00"/>
    <x v="1"/>
    <n v="3"/>
    <x v="0"/>
    <s v="70"/>
    <s v="331"/>
    <n v="469.39"/>
    <s v="WBS DJOR/2012/C/DRD/5673543"/>
    <x v="1890"/>
    <x v="1870"/>
    <s v="RD"/>
    <s v="Replace - Overhead Distribution Lines - Other"/>
    <s v="DUTH/2012/C/DRD"/>
    <s v="Utah-Replace-Overhead Dist. Lines/othr"/>
    <s v="1141"/>
    <s v="RMP"/>
    <s v="D"/>
    <s v="UT"/>
    <s v="ORD 229715"/>
    <s v="RMP CWIP Writeoffs - Distrib UTAH"/>
    <x v="2"/>
    <x v="0"/>
    <x v="4"/>
    <s v="5980000000109"/>
    <x v="3"/>
    <n v="469.39"/>
    <x v="3"/>
  </r>
  <r>
    <s v="124273087"/>
    <s v=""/>
    <s v="ST"/>
    <d v="2013-03-31T00:00:00"/>
    <x v="1"/>
    <n v="3"/>
    <x v="0"/>
    <s v="70"/>
    <s v="336"/>
    <n v="231.16"/>
    <s v="WBS DJOR/2012/C/DRD/5673543"/>
    <x v="1890"/>
    <x v="1870"/>
    <s v="RD"/>
    <s v="Replace - Overhead Distribution Lines - Other"/>
    <s v="DUTH/2012/C/DRD"/>
    <s v="Utah-Replace-Overhead Dist. Lines/othr"/>
    <s v="1141"/>
    <s v="RMP"/>
    <s v="D"/>
    <s v="UT"/>
    <s v="ORD 229715"/>
    <s v="RMP CWIP Writeoffs - Distrib UTAH"/>
    <x v="2"/>
    <x v="0"/>
    <x v="4"/>
    <s v="5980000000109"/>
    <x v="3"/>
    <n v="231.16"/>
    <x v="3"/>
  </r>
  <r>
    <s v="124257254"/>
    <s v=""/>
    <s v="ST"/>
    <d v="2013-03-31T00:00:00"/>
    <x v="1"/>
    <n v="3"/>
    <x v="0"/>
    <s v="70"/>
    <s v="336"/>
    <n v="588.66999999999996"/>
    <s v="WBS DJOR/2013/C/004/5749653"/>
    <x v="1891"/>
    <x v="1871"/>
    <s v="M1"/>
    <s v="Mandated - Road Relocations"/>
    <s v="DJOR/2013/C/004"/>
    <s v="Draper City Road Reloc-Dumas 15 &amp; 16"/>
    <s v="1141"/>
    <s v="RMP"/>
    <s v="D"/>
    <s v="UT"/>
    <s v="ORD 229715"/>
    <s v="RMP CWIP Writeoffs - Distrib UTAH"/>
    <x v="2"/>
    <x v="0"/>
    <x v="4"/>
    <s v="5980000000109"/>
    <x v="3"/>
    <n v="588.66999999999996"/>
    <x v="3"/>
  </r>
  <r>
    <s v="124273109"/>
    <s v=""/>
    <s v="ST"/>
    <d v="2013-03-31T00:00:00"/>
    <x v="1"/>
    <n v="3"/>
    <x v="0"/>
    <s v="70"/>
    <s v="331"/>
    <n v="549.29"/>
    <s v="WBS DJOR/2013/C/DM9/5732628"/>
    <x v="1892"/>
    <x v="1872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549.29"/>
    <x v="3"/>
  </r>
  <r>
    <s v="124246944"/>
    <s v=""/>
    <s v="ST"/>
    <d v="2013-03-31T00:00:00"/>
    <x v="1"/>
    <n v="3"/>
    <x v="0"/>
    <s v="70"/>
    <s v="336"/>
    <n v="160.55000000000001"/>
    <s v="WBS DJOR/2013/C/DM9/5757032"/>
    <x v="1893"/>
    <x v="1873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60.55000000000001"/>
    <x v="3"/>
  </r>
  <r>
    <s v="124246821"/>
    <s v=""/>
    <s v="ST"/>
    <d v="2013-03-31T00:00:00"/>
    <x v="1"/>
    <n v="3"/>
    <x v="0"/>
    <s v="70"/>
    <s v="331"/>
    <n v="112.4"/>
    <s v="WBS DJOR/2013/C/DN2/5716152"/>
    <x v="1894"/>
    <x v="1874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12.4"/>
    <x v="3"/>
  </r>
  <r>
    <s v="124258815"/>
    <s v=""/>
    <s v="ST"/>
    <d v="2013-03-31T00:00:00"/>
    <x v="1"/>
    <n v="3"/>
    <x v="0"/>
    <s v="70"/>
    <s v="331"/>
    <n v="329.57"/>
    <s v="WBS DJOR/2013/C/DN2/5725434"/>
    <x v="1895"/>
    <x v="1875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29.57"/>
    <x v="3"/>
  </r>
  <r>
    <s v="124257203"/>
    <s v=""/>
    <s v="ST"/>
    <d v="2013-03-31T00:00:00"/>
    <x v="1"/>
    <n v="3"/>
    <x v="0"/>
    <s v="70"/>
    <s v="336"/>
    <n v="845.39"/>
    <s v="WBS DJOR/2013/C/DN7/5753083"/>
    <x v="1896"/>
    <x v="1876"/>
    <s v="N7"/>
    <s v="New Revenue/System Reinforcement - Feeder"/>
    <s v="DUTH/2013/C/DN7"/>
    <s v="Utah - New Revenue - Feeder Reinforce"/>
    <s v="1141"/>
    <s v="RMP"/>
    <s v="D"/>
    <s v="UT"/>
    <s v="ORD 229715"/>
    <s v="RMP CWIP Writeoffs - Distrib UTAH"/>
    <x v="2"/>
    <x v="0"/>
    <x v="4"/>
    <s v="5980000000109"/>
    <x v="3"/>
    <n v="845.39"/>
    <x v="3"/>
  </r>
  <r>
    <s v="124257202"/>
    <s v=""/>
    <s v="ST"/>
    <d v="2013-03-31T00:00:00"/>
    <x v="1"/>
    <n v="3"/>
    <x v="0"/>
    <s v="70"/>
    <s v="336"/>
    <n v="1528.12"/>
    <s v="WBS DKEM/2013/C/840/5746349"/>
    <x v="1897"/>
    <x v="1877"/>
    <s v="UR"/>
    <s v="Functional Upgrade - Reliability"/>
    <s v="DWYO/2013/C/840"/>
    <s v="Wyoming Dist Reliability Projects 2013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4233119"/>
    <s v=""/>
    <s v="ST"/>
    <d v="2013-03-31T00:00:00"/>
    <x v="1"/>
    <n v="3"/>
    <x v="0"/>
    <s v="75"/>
    <s v="331"/>
    <n v="-0.03"/>
    <s v="WBS DKFC/2012/C/DM9/5668244"/>
    <x v="50"/>
    <x v="50"/>
    <s v="M9"/>
    <s v="Mandated - Public Accommodations &amp; Other"/>
    <s v="DCAL/2012/C/DM9"/>
    <s v="California - Public Accomodations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4246893"/>
    <s v=""/>
    <s v="ST"/>
    <d v="2013-03-31T00:00:00"/>
    <x v="1"/>
    <n v="3"/>
    <x v="0"/>
    <s v="70"/>
    <s v="331"/>
    <n v="1522.52"/>
    <s v="WBS DKLA/2012/C/DN1/5636932"/>
    <x v="1898"/>
    <x v="1878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246896"/>
    <s v=""/>
    <s v="ST"/>
    <d v="2013-03-31T00:00:00"/>
    <x v="1"/>
    <n v="3"/>
    <x v="0"/>
    <s v="70"/>
    <s v="331"/>
    <n v="1254.6300000000001"/>
    <s v="WBS DKLA/2012/C/DN1/5666440"/>
    <x v="1899"/>
    <x v="1879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246899"/>
    <s v=""/>
    <s v="ST"/>
    <d v="2013-03-31T00:00:00"/>
    <x v="1"/>
    <n v="3"/>
    <x v="0"/>
    <s v="70"/>
    <s v="331"/>
    <n v="749.39"/>
    <s v="WBS DKLA/2012/C/DN1/5666614"/>
    <x v="1900"/>
    <x v="1880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257250"/>
    <s v=""/>
    <s v="ST"/>
    <d v="2013-03-31T00:00:00"/>
    <x v="1"/>
    <n v="3"/>
    <x v="0"/>
    <s v="70"/>
    <s v="331"/>
    <n v="316.61"/>
    <s v="WBS DKLA/2012/C/DN1/5693694"/>
    <x v="1901"/>
    <x v="1881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246890"/>
    <s v=""/>
    <s v="ST"/>
    <d v="2013-03-31T00:00:00"/>
    <x v="1"/>
    <n v="3"/>
    <x v="0"/>
    <s v="70"/>
    <s v="336"/>
    <n v="1427.3"/>
    <s v="WBS DKLA/2013/C/DM9/5756169"/>
    <x v="1902"/>
    <x v="1882"/>
    <s v="M9"/>
    <s v="Mandated - Public Accommodations &amp; Other"/>
    <s v="DORE/2013/C/DM9"/>
    <s v="Oregon - Public Accomodations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246852"/>
    <s v=""/>
    <s v="ST"/>
    <d v="2013-03-31T00:00:00"/>
    <x v="1"/>
    <n v="3"/>
    <x v="0"/>
    <s v="70"/>
    <s v="331"/>
    <n v="241.58"/>
    <s v="WBS DLAY/2011/C/DN2/5581830"/>
    <x v="1903"/>
    <x v="1883"/>
    <s v="N2"/>
    <s v="N2--New Revenue/Connection - Commercial"/>
    <s v="DUTH/2011/C/DN2"/>
    <s v="Utah - New Revenue - Commercial"/>
    <s v="1176"/>
    <s v="RMP"/>
    <s v="D"/>
    <s v="UT"/>
    <s v="ORD 229715"/>
    <s v="RMP CWIP Writeoffs - Distrib UTAH"/>
    <x v="2"/>
    <x v="0"/>
    <x v="4"/>
    <s v="5980000000109"/>
    <x v="3"/>
    <n v="241.58"/>
    <x v="3"/>
  </r>
  <r>
    <s v="124246858"/>
    <s v=""/>
    <s v="ST"/>
    <d v="2013-03-31T00:00:00"/>
    <x v="1"/>
    <n v="3"/>
    <x v="0"/>
    <s v="70"/>
    <s v="331"/>
    <n v="124.66"/>
    <s v="WBS DLAY/2012/C/DN6/5654194"/>
    <x v="1904"/>
    <x v="1884"/>
    <s v="N6"/>
    <s v="New Revenue/Connection - Street Light &amp; Other"/>
    <s v="DUTH/2012/C/DN6"/>
    <s v="Utah - New Revenue - St Light &amp; Other"/>
    <s v="1176"/>
    <s v="RMP"/>
    <s v="D"/>
    <s v="UT"/>
    <s v="ORD 229715"/>
    <s v="RMP CWIP Writeoffs - Distrib UTAH"/>
    <x v="2"/>
    <x v="0"/>
    <x v="4"/>
    <s v="5980000000109"/>
    <x v="3"/>
    <n v="124.66"/>
    <x v="3"/>
  </r>
  <r>
    <s v="124246861"/>
    <s v=""/>
    <s v="ST"/>
    <d v="2013-03-31T00:00:00"/>
    <x v="1"/>
    <n v="3"/>
    <x v="0"/>
    <s v="70"/>
    <s v="331"/>
    <n v="357.78"/>
    <s v="WBS DLAY/2012/C/DN6/5671793"/>
    <x v="1905"/>
    <x v="1885"/>
    <s v="N6"/>
    <s v="New Revenue/Connection - Street Light &amp; Other"/>
    <s v="DUTH/2012/C/DN6"/>
    <s v="Utah - New Revenue - St Light &amp; Other"/>
    <s v="1176"/>
    <s v="RMP"/>
    <s v="D"/>
    <s v="UT"/>
    <s v="ORD 229715"/>
    <s v="RMP CWIP Writeoffs - Distrib UTAH"/>
    <x v="2"/>
    <x v="0"/>
    <x v="4"/>
    <s v="5980000000109"/>
    <x v="3"/>
    <n v="357.78"/>
    <x v="3"/>
  </r>
  <r>
    <s v="124270595"/>
    <s v=""/>
    <s v="ST"/>
    <d v="2013-03-31T00:00:00"/>
    <x v="1"/>
    <n v="3"/>
    <x v="0"/>
    <s v="70"/>
    <s v="331"/>
    <n v="373"/>
    <s v="WBS DLIN/2013/C/DN2/5647842"/>
    <x v="1906"/>
    <x v="1886"/>
    <s v="N2"/>
    <s v="N2--New Revenue/Connection - Commercial"/>
    <s v="DORE/2013/C/DN2"/>
    <s v="Oregon - New Revenue - Commerc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4273099"/>
    <s v=""/>
    <s v="ST"/>
    <d v="2013-03-31T00:00:00"/>
    <x v="1"/>
    <n v="3"/>
    <x v="0"/>
    <s v="70"/>
    <s v="336"/>
    <n v="844.1"/>
    <s v="WBS DLKT/2013/C/DN1/5740822"/>
    <x v="1907"/>
    <x v="1887"/>
    <s v="N1"/>
    <s v="N1--New Revenue/Connection -  Residential"/>
    <s v="DUTH/2013/C/DN1"/>
    <s v="Utah - New Revenue - Residential"/>
    <s v="1137"/>
    <s v="RMP"/>
    <s v="D"/>
    <s v="UT"/>
    <s v="ORD 229715"/>
    <s v="RMP CWIP Writeoffs - Distrib UTAH"/>
    <x v="2"/>
    <x v="0"/>
    <x v="4"/>
    <s v="5980000000109"/>
    <x v="3"/>
    <n v="844.1"/>
    <x v="3"/>
  </r>
  <r>
    <s v="124273102"/>
    <s v=""/>
    <s v="ST"/>
    <d v="2013-03-31T00:00:00"/>
    <x v="1"/>
    <n v="3"/>
    <x v="0"/>
    <s v="70"/>
    <s v="336"/>
    <n v="197.23"/>
    <s v="WBS DLKT/2013/C/DN2/5743375"/>
    <x v="1908"/>
    <x v="1888"/>
    <s v="N2"/>
    <s v="N2--New Revenue/Connection - Commercial"/>
    <s v="DUTH/2013/C/DN2"/>
    <s v="Utah - New Revenue - Commercial"/>
    <s v="1137"/>
    <s v="RMP"/>
    <s v="D"/>
    <s v="UT"/>
    <s v="ORD 229715"/>
    <s v="RMP CWIP Writeoffs - Distrib UTAH"/>
    <x v="2"/>
    <x v="0"/>
    <x v="4"/>
    <s v="5980000000109"/>
    <x v="3"/>
    <n v="197.23"/>
    <x v="3"/>
  </r>
  <r>
    <s v="124273096"/>
    <s v=""/>
    <s v="ST"/>
    <d v="2013-03-31T00:00:00"/>
    <x v="1"/>
    <n v="3"/>
    <x v="0"/>
    <s v="70"/>
    <s v="336"/>
    <n v="785.4"/>
    <s v="WBS DLKT/2013/C/DN4/5740728"/>
    <x v="1909"/>
    <x v="1889"/>
    <s v="N4"/>
    <s v="N4--New Revenue/Connection - Irrigation"/>
    <s v="DUTH/2013/C/DN4"/>
    <s v="Utah - New Revenue - Irrigation"/>
    <s v="1137"/>
    <s v="RMP"/>
    <s v="D"/>
    <s v="UT"/>
    <s v="ORD 229715"/>
    <s v="RMP CWIP Writeoffs - Distrib UTAH"/>
    <x v="2"/>
    <x v="0"/>
    <x v="4"/>
    <s v="5980000000109"/>
    <x v="3"/>
    <n v="785.4"/>
    <x v="3"/>
  </r>
  <r>
    <s v="124246912"/>
    <s v=""/>
    <s v="ST"/>
    <d v="2013-03-31T00:00:00"/>
    <x v="1"/>
    <n v="3"/>
    <x v="0"/>
    <s v="70"/>
    <s v="331"/>
    <n v="260.19"/>
    <s v="WBS DMAD/2012/C/DN1/5703981"/>
    <x v="1910"/>
    <x v="1890"/>
    <s v="N1"/>
    <s v="N1--New Revenue/Connection -  Residential"/>
    <s v="DORE/2012/C/DN1"/>
    <s v="Oregon - New Revenue - Residential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271190"/>
    <s v=""/>
    <s v="ST"/>
    <d v="2013-03-31T00:00:00"/>
    <x v="1"/>
    <n v="3"/>
    <x v="0"/>
    <s v="70"/>
    <s v="331"/>
    <n v="924.13"/>
    <s v="WBS DMED/2011/C/DRK/5510653"/>
    <x v="1911"/>
    <x v="1891"/>
    <s v="RK"/>
    <s v="Asset Removal"/>
    <s v="DORE/2011/C/DRK"/>
    <s v="Oregon - Distribution Asset Remov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72984"/>
    <s v=""/>
    <s v="ST"/>
    <d v="2013-03-31T00:00:00"/>
    <x v="1"/>
    <n v="3"/>
    <x v="0"/>
    <s v="70"/>
    <s v="331"/>
    <n v="633.23"/>
    <s v="WBS DMED/2012/C/DM1/5692764"/>
    <x v="1912"/>
    <x v="1892"/>
    <s v="M1"/>
    <s v="Mandated - Road Relocations"/>
    <s v="DORE/2012/C/DM1"/>
    <s v="Oregon - Mandated Highway Reloc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72981"/>
    <s v=""/>
    <s v="ST"/>
    <d v="2013-03-31T00:00:00"/>
    <x v="1"/>
    <n v="3"/>
    <x v="0"/>
    <s v="70"/>
    <s v="331"/>
    <n v="316.61"/>
    <s v="WBS DMED/2012/C/DN2/5692224"/>
    <x v="1913"/>
    <x v="1893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72987"/>
    <s v=""/>
    <s v="ST"/>
    <d v="2013-03-31T00:00:00"/>
    <x v="1"/>
    <n v="3"/>
    <x v="0"/>
    <s v="70"/>
    <s v="331"/>
    <n v="696.54"/>
    <s v="WBS DMED/2012/C/DN2/5694179"/>
    <x v="1914"/>
    <x v="1894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46834"/>
    <s v=""/>
    <s v="ST"/>
    <d v="2013-03-31T00:00:00"/>
    <x v="1"/>
    <n v="3"/>
    <x v="0"/>
    <s v="70"/>
    <s v="331"/>
    <n v="506.58"/>
    <s v="WBS DMED/2012/C/DN4/5638920"/>
    <x v="1915"/>
    <x v="1895"/>
    <s v="N4"/>
    <s v="N4--New Revenue/Connection - Irrigation"/>
    <s v="DORE/2012/C/DN4"/>
    <s v="Oregon - New Revenue - Irrigation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46909"/>
    <s v=""/>
    <s v="ST"/>
    <d v="2013-03-31T00:00:00"/>
    <x v="1"/>
    <n v="3"/>
    <x v="0"/>
    <s v="70"/>
    <s v="331"/>
    <n v="256.39"/>
    <s v="WBS DMED/2012/C/DRC/5686875"/>
    <x v="1916"/>
    <x v="1896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46909"/>
    <s v=""/>
    <s v="ST"/>
    <d v="2013-03-31T00:00:00"/>
    <x v="1"/>
    <n v="3"/>
    <x v="0"/>
    <s v="70"/>
    <s v="336"/>
    <n v="123.08"/>
    <s v="WBS DMED/2012/C/DRC/5686875"/>
    <x v="1916"/>
    <x v="1896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57309"/>
    <s v=""/>
    <s v="ST"/>
    <d v="2013-03-31T00:00:00"/>
    <x v="1"/>
    <n v="3"/>
    <x v="0"/>
    <s v="70"/>
    <s v="331"/>
    <n v="443.26"/>
    <s v="WBS DMED/2012/C/DRC/5700166"/>
    <x v="1917"/>
    <x v="1897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58812"/>
    <s v=""/>
    <s v="ST"/>
    <d v="2013-03-31T00:00:00"/>
    <x v="1"/>
    <n v="3"/>
    <x v="0"/>
    <s v="70"/>
    <s v="331"/>
    <n v="569.9"/>
    <s v="WBS DMED/2012/C/DRC/5700357"/>
    <x v="1918"/>
    <x v="1898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53923"/>
    <s v=""/>
    <s v="ST"/>
    <d v="2013-03-31T00:00:00"/>
    <x v="1"/>
    <n v="3"/>
    <x v="0"/>
    <s v="75"/>
    <s v="336"/>
    <n v="-255.49"/>
    <s v="WBS DMED/2012/C/DRK/5677818"/>
    <x v="1919"/>
    <x v="1899"/>
    <s v="RK"/>
    <s v="Asset Removal"/>
    <s v="DORE/2012/C/DRK"/>
    <s v="Oregon - Distribution Asset Remov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58858"/>
    <s v=""/>
    <s v="ST"/>
    <d v="2013-03-31T00:00:00"/>
    <x v="1"/>
    <n v="3"/>
    <x v="0"/>
    <s v="70"/>
    <s v="331"/>
    <n v="1108.1300000000001"/>
    <s v="WBS DMED/2013/C/DM6/5734014"/>
    <x v="1920"/>
    <x v="1900"/>
    <s v="M6"/>
    <s v="Mandated - Joint Use"/>
    <s v="DORE/2013/C/DM6"/>
    <s v="Oregon - Mandated - Joint Us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58871"/>
    <s v=""/>
    <s v="ST"/>
    <d v="2013-03-31T00:00:00"/>
    <x v="1"/>
    <n v="3"/>
    <x v="0"/>
    <s v="75"/>
    <s v="336"/>
    <n v="-483.51"/>
    <s v="WBS DMED/2013/C/DN1/5754304"/>
    <x v="1921"/>
    <x v="1901"/>
    <s v="N1"/>
    <s v="N1--New Revenue/Connection -  Residential"/>
    <s v="DORE/2013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72994"/>
    <s v=""/>
    <s v="ST"/>
    <d v="2013-03-31T00:00:00"/>
    <x v="1"/>
    <n v="3"/>
    <x v="0"/>
    <s v="70"/>
    <s v="336"/>
    <n v="121.45"/>
    <s v="WBS DMED/2013/C/DRC/5746989"/>
    <x v="1922"/>
    <x v="1902"/>
    <s v="RC"/>
    <s v="Replace - Overhead Distribution Lines - Poles"/>
    <s v="DORE/2013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268682"/>
    <s v=""/>
    <s v="ST"/>
    <d v="2013-03-31T00:00:00"/>
    <x v="1"/>
    <n v="3"/>
    <x v="0"/>
    <s v="70"/>
    <s v="331"/>
    <n v="50.55"/>
    <s v="WBS DMET/2010/C/004/10039988"/>
    <x v="1923"/>
    <x v="1903"/>
    <s v="N2"/>
    <s v="N2--New Revenue/Connection - Commercial"/>
    <s v="DMET/2010/C/004"/>
    <s v="SingleEdge Inc Load Expansion"/>
    <s v="1135"/>
    <s v="RMP"/>
    <s v="D"/>
    <s v="UT"/>
    <s v="ORD 229715"/>
    <s v="RMP CWIP Writeoffs - Distrib UTAH"/>
    <x v="2"/>
    <x v="0"/>
    <x v="4"/>
    <s v="5980000000109"/>
    <x v="3"/>
    <n v="50.55"/>
    <x v="3"/>
  </r>
  <r>
    <s v="124268682"/>
    <s v=""/>
    <s v="ST"/>
    <d v="2013-03-31T00:00:00"/>
    <x v="1"/>
    <n v="3"/>
    <x v="0"/>
    <s v="70"/>
    <s v="336"/>
    <n v="0.61"/>
    <s v="WBS DMET/2010/C/004/10039988"/>
    <x v="1923"/>
    <x v="1903"/>
    <s v="N2"/>
    <s v="N2--New Revenue/Connection - Commercial"/>
    <s v="DMET/2010/C/004"/>
    <s v="SingleEdge Inc Load Expansion"/>
    <s v="1135"/>
    <s v="RMP"/>
    <s v="D"/>
    <s v="UT"/>
    <s v="ORD 229715"/>
    <s v="RMP CWIP Writeoffs - Distrib UTAH"/>
    <x v="2"/>
    <x v="0"/>
    <x v="4"/>
    <s v="5980000000109"/>
    <x v="3"/>
    <n v="0.61"/>
    <x v="3"/>
  </r>
  <r>
    <s v="124272990"/>
    <s v=""/>
    <s v="ST"/>
    <d v="2013-03-31T00:00:00"/>
    <x v="1"/>
    <n v="3"/>
    <x v="0"/>
    <s v="70"/>
    <s v="331"/>
    <n v="561.99"/>
    <s v="WBS DMET/2012/C/DM1/5704615"/>
    <x v="1924"/>
    <x v="1904"/>
    <s v="M1"/>
    <s v="Mandated - Road Relocations"/>
    <s v="DUTH/2012/C/DM1"/>
    <s v="Utah - Mandated Highway Relocations"/>
    <s v="1135"/>
    <s v="RMP"/>
    <s v="D"/>
    <s v="UT"/>
    <s v="ORD 229715"/>
    <s v="RMP CWIP Writeoffs - Distrib UTAH"/>
    <x v="2"/>
    <x v="0"/>
    <x v="4"/>
    <s v="5980000000109"/>
    <x v="3"/>
    <n v="561.99"/>
    <x v="3"/>
  </r>
  <r>
    <s v="124246871"/>
    <s v=""/>
    <s v="ST"/>
    <d v="2013-03-31T00:00:00"/>
    <x v="1"/>
    <n v="3"/>
    <x v="0"/>
    <s v="70"/>
    <s v="331"/>
    <n v="354.55"/>
    <s v="WBS DMET/2012/C/DM9/5689888"/>
    <x v="1925"/>
    <x v="1905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354.55"/>
    <x v="3"/>
  </r>
  <r>
    <s v="124258831"/>
    <s v=""/>
    <s v="ST"/>
    <d v="2013-03-31T00:00:00"/>
    <x v="1"/>
    <n v="3"/>
    <x v="0"/>
    <s v="70"/>
    <s v="331"/>
    <n v="1404.13"/>
    <s v="WBS DMET/2012/C/DM9/5694424"/>
    <x v="1926"/>
    <x v="1906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1404.13"/>
    <x v="3"/>
  </r>
  <r>
    <s v="124258831"/>
    <s v=""/>
    <s v="ST"/>
    <d v="2013-03-31T00:00:00"/>
    <x v="1"/>
    <n v="3"/>
    <x v="0"/>
    <s v="70"/>
    <s v="336"/>
    <n v="88.56"/>
    <s v="WBS DMET/2012/C/DM9/5694424"/>
    <x v="1926"/>
    <x v="1906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88.56"/>
    <x v="3"/>
  </r>
  <r>
    <s v="124246874"/>
    <s v=""/>
    <s v="ST"/>
    <d v="2013-03-31T00:00:00"/>
    <x v="1"/>
    <n v="3"/>
    <x v="0"/>
    <s v="70"/>
    <s v="331"/>
    <n v="472.74"/>
    <s v="WBS DMET/2012/C/DN1/5689894"/>
    <x v="1927"/>
    <x v="1907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472.74"/>
    <x v="3"/>
  </r>
  <r>
    <s v="124272993"/>
    <s v=""/>
    <s v="ST"/>
    <d v="2013-03-31T00:00:00"/>
    <x v="1"/>
    <n v="3"/>
    <x v="0"/>
    <s v="70"/>
    <s v="331"/>
    <n v="337.19"/>
    <s v="WBS DMET/2012/C/DN1/5707124"/>
    <x v="1928"/>
    <x v="1908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337.19"/>
    <x v="3"/>
  </r>
  <r>
    <s v="124257204"/>
    <s v=""/>
    <s v="ST"/>
    <d v="2013-03-31T00:00:00"/>
    <x v="1"/>
    <n v="3"/>
    <x v="0"/>
    <s v="70"/>
    <s v="336"/>
    <n v="3133.94"/>
    <s v="WBS DMET/2013/C/DM9/5687488"/>
    <x v="1929"/>
    <x v="1909"/>
    <s v="M9"/>
    <s v="Mandated - Public Accommodations &amp; Other"/>
    <s v="DUTH/2013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3133.94"/>
    <x v="3"/>
  </r>
  <r>
    <s v="124273110"/>
    <s v=""/>
    <s v="ST"/>
    <d v="2013-03-31T00:00:00"/>
    <x v="1"/>
    <n v="3"/>
    <x v="0"/>
    <s v="70"/>
    <s v="336"/>
    <n v="336.84"/>
    <s v="WBS DMET/2013/C/DM9/5757432"/>
    <x v="1930"/>
    <x v="1910"/>
    <s v="M9"/>
    <s v="Mandated - Public Accommodations &amp; Other"/>
    <s v="DUTH/2013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336.84"/>
    <x v="3"/>
  </r>
  <r>
    <s v="124246459"/>
    <s v=""/>
    <s v="ST"/>
    <d v="2013-03-31T00:00:00"/>
    <x v="1"/>
    <n v="3"/>
    <x v="0"/>
    <s v="70"/>
    <s v="336"/>
    <n v="1086.93"/>
    <s v="WBS DMET/2013/C/DU1/5750745"/>
    <x v="1931"/>
    <x v="1911"/>
    <s v="UR"/>
    <s v="Functional Upgrade - Reliability"/>
    <s v="DUTH/2013/C/DU1"/>
    <s v="Utah - Upgrade - Feeder Improvements"/>
    <s v="1135"/>
    <s v="RMP"/>
    <s v="D"/>
    <s v="UT"/>
    <s v="ORD 229715"/>
    <s v="RMP CWIP Writeoffs - Distrib UTAH"/>
    <x v="2"/>
    <x v="0"/>
    <x v="4"/>
    <s v="5980000000109"/>
    <x v="3"/>
    <n v="1086.93"/>
    <x v="3"/>
  </r>
  <r>
    <s v="124246942"/>
    <s v=""/>
    <s v="ST"/>
    <d v="2013-03-31T00:00:00"/>
    <x v="1"/>
    <n v="3"/>
    <x v="0"/>
    <s v="70"/>
    <s v="336"/>
    <n v="823.66"/>
    <s v="WBS DMOA/2013/C/DN1/5750178"/>
    <x v="1932"/>
    <x v="1912"/>
    <s v="N1"/>
    <s v="N1--New Revenue/Connection -  Residential"/>
    <s v="DUTH/2013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823.66"/>
    <x v="3"/>
  </r>
  <r>
    <s v="124246458"/>
    <s v=""/>
    <s v="ST"/>
    <d v="2013-03-31T00:00:00"/>
    <x v="1"/>
    <n v="3"/>
    <x v="0"/>
    <s v="70"/>
    <s v="336"/>
    <n v="126.72"/>
    <s v="WBS DMOA/2013/C/DRD/5748260"/>
    <x v="1933"/>
    <x v="1913"/>
    <s v="RD"/>
    <s v="Replace - Overhead Distribution Lines - Other"/>
    <s v="DUTH/2013/C/DRD"/>
    <s v="Utah-Replace-Overhead Dist. Lines/othr"/>
    <s v="1131"/>
    <s v="RMP"/>
    <s v="D"/>
    <s v="UT"/>
    <s v="ORD 229715"/>
    <s v="RMP CWIP Writeoffs - Distrib UTAH"/>
    <x v="2"/>
    <x v="0"/>
    <x v="4"/>
    <s v="5980000000109"/>
    <x v="3"/>
    <n v="126.72"/>
    <x v="3"/>
  </r>
  <r>
    <s v="124246918"/>
    <s v=""/>
    <s v="ST"/>
    <d v="2013-03-31T00:00:00"/>
    <x v="1"/>
    <n v="3"/>
    <x v="0"/>
    <s v="70"/>
    <s v="331"/>
    <n v="552.58000000000004"/>
    <s v="WBS DMON/2012/C/DN2/5643260"/>
    <x v="1934"/>
    <x v="1914"/>
    <s v="N2"/>
    <s v="N2--New Revenue/Connection - Commercial"/>
    <s v="DIDA/2012/C/DN2"/>
    <s v="Idaho - New Revenue - Commerc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246918"/>
    <s v=""/>
    <s v="ST"/>
    <d v="2013-03-31T00:00:00"/>
    <x v="1"/>
    <n v="3"/>
    <x v="0"/>
    <s v="70"/>
    <s v="336"/>
    <n v="563.95000000000005"/>
    <s v="WBS DMON/2012/C/DN2/5643260"/>
    <x v="1934"/>
    <x v="1914"/>
    <s v="N2"/>
    <s v="N2--New Revenue/Connection - Commercial"/>
    <s v="DIDA/2012/C/DN2"/>
    <s v="Idaho - New Revenue - Commerc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246452"/>
    <s v=""/>
    <s v="ST"/>
    <d v="2013-03-31T00:00:00"/>
    <x v="1"/>
    <n v="3"/>
    <x v="0"/>
    <s v="70"/>
    <s v="331"/>
    <n v="118.18"/>
    <s v="WBS DOGD/2012/C/DN6/5681171"/>
    <x v="1935"/>
    <x v="1915"/>
    <s v="N6"/>
    <s v="New Revenue/Connection - Street Light &amp; Other"/>
    <s v="DUTH/2012/C/DN6"/>
    <s v="Utah - New Revenue - St Light &amp; Other"/>
    <s v="1174"/>
    <s v="RMP"/>
    <s v="D"/>
    <s v="UT"/>
    <s v="ORD 229715"/>
    <s v="RMP CWIP Writeoffs - Distrib UTAH"/>
    <x v="2"/>
    <x v="0"/>
    <x v="4"/>
    <s v="5980000000109"/>
    <x v="3"/>
    <n v="118.18"/>
    <x v="3"/>
  </r>
  <r>
    <s v="124258843"/>
    <s v=""/>
    <s v="ST"/>
    <d v="2013-03-31T00:00:00"/>
    <x v="1"/>
    <n v="3"/>
    <x v="0"/>
    <s v="70"/>
    <s v="336"/>
    <n v="244.5"/>
    <s v="WBS DOGD/2013/C/DN2/5743398"/>
    <x v="1936"/>
    <x v="1916"/>
    <s v="N2"/>
    <s v="N2--New Revenue/Connection - Commercial"/>
    <s v="DUTH/2013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244.5"/>
    <x v="3"/>
  </r>
  <r>
    <s v="124258846"/>
    <s v=""/>
    <s v="ST"/>
    <d v="2013-03-31T00:00:00"/>
    <x v="1"/>
    <n v="3"/>
    <x v="0"/>
    <s v="70"/>
    <s v="336"/>
    <n v="244.5"/>
    <s v="WBS DOGD/2013/C/DN2/5745997"/>
    <x v="1937"/>
    <x v="1917"/>
    <s v="N2"/>
    <s v="N2--New Revenue/Connection - Commercial"/>
    <s v="DUTH/2013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244.5"/>
    <x v="3"/>
  </r>
  <r>
    <s v="124272997"/>
    <s v=""/>
    <s v="ST"/>
    <d v="2013-03-31T00:00:00"/>
    <x v="1"/>
    <n v="3"/>
    <x v="0"/>
    <s v="70"/>
    <s v="336"/>
    <n v="977.98"/>
    <s v="WBS DOGD/2013/C/DN2/5748066"/>
    <x v="1938"/>
    <x v="1918"/>
    <s v="N2"/>
    <s v="N2--New Revenue/Connection - Commercial"/>
    <s v="DUTH/2013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977.98"/>
    <x v="3"/>
  </r>
  <r>
    <s v="124246915"/>
    <s v=""/>
    <s v="ST"/>
    <d v="2013-03-31T00:00:00"/>
    <x v="1"/>
    <n v="3"/>
    <x v="0"/>
    <s v="70"/>
    <s v="336"/>
    <n v="858.27"/>
    <s v="WBS DPAR/2013/C/DN1/5747372"/>
    <x v="1939"/>
    <x v="1919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858.27"/>
    <x v="3"/>
  </r>
  <r>
    <s v="124273111"/>
    <s v=""/>
    <s v="ST"/>
    <d v="2013-03-31T00:00:00"/>
    <x v="1"/>
    <n v="3"/>
    <x v="0"/>
    <s v="70"/>
    <s v="336"/>
    <n v="56.14"/>
    <s v="WBS DPAR/2013/C/DN1/5758286"/>
    <x v="1940"/>
    <x v="1920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56.14"/>
    <x v="3"/>
  </r>
  <r>
    <s v="124258834"/>
    <s v=""/>
    <s v="ST"/>
    <d v="2013-03-31T00:00:00"/>
    <x v="1"/>
    <n v="3"/>
    <x v="0"/>
    <s v="70"/>
    <s v="331"/>
    <n v="2797.12"/>
    <s v="WBS DPEN/2012/C/DN2/5696841"/>
    <x v="1941"/>
    <x v="1921"/>
    <s v="N2"/>
    <s v="N2--New Revenue/Connection - Commercial"/>
    <s v="DORE/2012/C/DN2"/>
    <s v="Oregon - New Revenue - Commerc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4258908"/>
    <s v=""/>
    <s v="ST"/>
    <d v="2013-03-31T00:00:00"/>
    <x v="1"/>
    <n v="3"/>
    <x v="0"/>
    <s v="75"/>
    <s v="336"/>
    <n v="-5269.76"/>
    <s v="WBS DPOR/2010/C/DN2/5424183"/>
    <x v="1942"/>
    <x v="1922"/>
    <s v="N2"/>
    <s v="N2--New Revenue/Connection - Commercial"/>
    <s v="DORE/2010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273093"/>
    <s v=""/>
    <s v="ST"/>
    <d v="2013-03-31T00:00:00"/>
    <x v="1"/>
    <n v="3"/>
    <x v="0"/>
    <s v="70"/>
    <s v="331"/>
    <n v="325.25"/>
    <s v="WBS DPOR/2012/C/DN1/5707749"/>
    <x v="1943"/>
    <x v="1923"/>
    <s v="N1"/>
    <s v="N1--New Revenue/Connection -  Residential"/>
    <s v="DORE/2012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246449"/>
    <s v=""/>
    <s v="ST"/>
    <d v="2013-03-31T00:00:00"/>
    <x v="1"/>
    <n v="3"/>
    <x v="0"/>
    <s v="70"/>
    <s v="331"/>
    <n v="1158.8399999999999"/>
    <s v="WBS DPOR/2012/C/DN2/5672651"/>
    <x v="1944"/>
    <x v="1924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257266"/>
    <s v=""/>
    <s v="ST"/>
    <d v="2013-03-31T00:00:00"/>
    <x v="1"/>
    <n v="3"/>
    <x v="0"/>
    <s v="70"/>
    <s v="331"/>
    <n v="532.17999999999995"/>
    <s v="WBS DPRC/2012/C/DN2/5682920"/>
    <x v="1945"/>
    <x v="1925"/>
    <s v="N2"/>
    <s v="N2--New Revenue/Connection - Commercial"/>
    <s v="DUTH/2012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532.17999999999995"/>
    <x v="3"/>
  </r>
  <r>
    <s v="124253922"/>
    <s v=""/>
    <s v="ST"/>
    <d v="2013-03-31T00:00:00"/>
    <x v="1"/>
    <n v="3"/>
    <x v="0"/>
    <s v="70"/>
    <s v="331"/>
    <n v="771.64"/>
    <s v="WBS DPRC/2013/C/DN4/5719847"/>
    <x v="1946"/>
    <x v="1926"/>
    <s v="N4"/>
    <s v="N4--New Revenue/Connection - Irrigation"/>
    <s v="DUTH/2013/C/DN4"/>
    <s v="Utah - New Revenue - Irrigation"/>
    <s v="1132"/>
    <s v="RMP"/>
    <s v="D"/>
    <s v="UT"/>
    <s v="ORD 229715"/>
    <s v="RMP CWIP Writeoffs - Distrib UTAH"/>
    <x v="2"/>
    <x v="0"/>
    <x v="4"/>
    <s v="5980000000109"/>
    <x v="3"/>
    <n v="771.64"/>
    <x v="3"/>
  </r>
  <r>
    <s v="124253922"/>
    <s v=""/>
    <s v="ST"/>
    <d v="2013-03-31T00:00:00"/>
    <x v="1"/>
    <n v="3"/>
    <x v="0"/>
    <s v="70"/>
    <s v="336"/>
    <n v="1436.49"/>
    <s v="WBS DPRC/2013/C/DN4/5719847"/>
    <x v="1946"/>
    <x v="1926"/>
    <s v="N4"/>
    <s v="N4--New Revenue/Connection - Irrigation"/>
    <s v="DUTH/2013/C/DN4"/>
    <s v="Utah - New Revenue - Irrigation"/>
    <s v="1132"/>
    <s v="RMP"/>
    <s v="D"/>
    <s v="UT"/>
    <s v="ORD 229715"/>
    <s v="RMP CWIP Writeoffs - Distrib UTAH"/>
    <x v="2"/>
    <x v="0"/>
    <x v="4"/>
    <s v="5980000000109"/>
    <x v="3"/>
    <n v="1436.49"/>
    <x v="3"/>
  </r>
  <r>
    <s v="124246943"/>
    <s v=""/>
    <s v="ST"/>
    <d v="2013-03-31T00:00:00"/>
    <x v="1"/>
    <n v="3"/>
    <x v="0"/>
    <s v="70"/>
    <s v="336"/>
    <n v="469.6"/>
    <s v="WBS DRIV/2013/C/DM9/5753951"/>
    <x v="1947"/>
    <x v="1927"/>
    <s v="M9"/>
    <s v="Mandated - Public Accommodations &amp; Other"/>
    <s v="DWYO/2013/C/DM9"/>
    <s v="Wyoming - Public Accomodations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4246455"/>
    <s v=""/>
    <s v="ST"/>
    <d v="2013-03-31T00:00:00"/>
    <x v="1"/>
    <n v="3"/>
    <x v="0"/>
    <s v="70"/>
    <s v="331"/>
    <n v="928.14"/>
    <s v="WBS DROC/2012/C/DN2/5721547"/>
    <x v="1948"/>
    <x v="1928"/>
    <s v="N2"/>
    <s v="N2--New Revenue/Connection - Commercial"/>
    <s v="DWYO/2012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258852"/>
    <s v=""/>
    <s v="ST"/>
    <d v="2013-03-31T00:00:00"/>
    <x v="1"/>
    <n v="3"/>
    <x v="0"/>
    <s v="70"/>
    <s v="331"/>
    <n v="439.79"/>
    <s v="WBS DROS/2012/C/DN1/5690172"/>
    <x v="1949"/>
    <x v="1929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62555"/>
    <s v=""/>
    <s v="ST"/>
    <d v="2013-03-31T00:00:00"/>
    <x v="1"/>
    <n v="3"/>
    <x v="0"/>
    <s v="75"/>
    <s v="331"/>
    <n v="-439.79"/>
    <s v="WBS DROS/2012/C/DN1/5690172"/>
    <x v="1949"/>
    <x v="1929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62555"/>
    <s v=""/>
    <s v="ST"/>
    <d v="2013-03-31T00:00:00"/>
    <x v="1"/>
    <n v="3"/>
    <x v="0"/>
    <s v="75"/>
    <s v="336"/>
    <n v="-869.21"/>
    <s v="WBS DROS/2012/C/DN1/5690172"/>
    <x v="1949"/>
    <x v="1929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76666"/>
    <s v=""/>
    <s v="ST"/>
    <d v="2013-03-31T00:00:00"/>
    <x v="1"/>
    <n v="3"/>
    <x v="0"/>
    <s v="70"/>
    <s v="336"/>
    <n v="1309"/>
    <s v="WBS DROS/2012/C/DN1/5690172"/>
    <x v="1949"/>
    <x v="1929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73084"/>
    <s v=""/>
    <s v="ST"/>
    <d v="2013-03-31T00:00:00"/>
    <x v="1"/>
    <n v="3"/>
    <x v="0"/>
    <s v="70"/>
    <s v="336"/>
    <n v="332.4"/>
    <s v="WBS DROS/2013/C/DM7/5753502"/>
    <x v="1950"/>
    <x v="1930"/>
    <s v="M7"/>
    <s v="Mandated - Code Compliance"/>
    <s v="DORE/2013/C/DM7"/>
    <s v="Oregon - Mandated - Code Complianc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73072"/>
    <s v=""/>
    <s v="ST"/>
    <d v="2013-03-31T00:00:00"/>
    <x v="1"/>
    <n v="3"/>
    <x v="0"/>
    <s v="70"/>
    <s v="331"/>
    <n v="633.23"/>
    <s v="WBS DROS/2013/C/DM9/5718286"/>
    <x v="1951"/>
    <x v="1931"/>
    <s v="M9"/>
    <s v="Mandated - Public Accommodations &amp; Other"/>
    <s v="DORE/2013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73001"/>
    <s v=""/>
    <s v="ST"/>
    <d v="2013-03-31T00:00:00"/>
    <x v="1"/>
    <n v="3"/>
    <x v="0"/>
    <s v="70"/>
    <s v="336"/>
    <n v="232.14"/>
    <s v="WBS DROS/2013/C/DN1/5753082"/>
    <x v="1952"/>
    <x v="1932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73002"/>
    <s v=""/>
    <s v="ST"/>
    <d v="2013-03-31T00:00:00"/>
    <x v="1"/>
    <n v="3"/>
    <x v="0"/>
    <s v="70"/>
    <s v="336"/>
    <n v="273.26"/>
    <s v="WBS DROS/2013/C/DN1/5759097"/>
    <x v="1953"/>
    <x v="1933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58822"/>
    <s v=""/>
    <s v="ST"/>
    <d v="2013-03-31T00:00:00"/>
    <x v="1"/>
    <n v="3"/>
    <x v="0"/>
    <s v="70"/>
    <s v="336"/>
    <n v="265.31"/>
    <s v="WBS DROS/2013/C/DN2/5748493"/>
    <x v="1954"/>
    <x v="1934"/>
    <s v="N2"/>
    <s v="N2--New Revenue/Connection - Commercial"/>
    <s v="DORE/2013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46475"/>
    <s v=""/>
    <s v="ST"/>
    <d v="2013-03-31T00:00:00"/>
    <x v="1"/>
    <n v="3"/>
    <x v="0"/>
    <s v="70"/>
    <s v="336"/>
    <n v="232.14"/>
    <s v="WBS DROS/2013/C/DN2/5748762"/>
    <x v="1955"/>
    <x v="1935"/>
    <s v="N2"/>
    <s v="N2--New Revenue/Connection - Commercial"/>
    <s v="DORE/2013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246828"/>
    <s v=""/>
    <s v="ST"/>
    <d v="2013-03-31T00:00:00"/>
    <x v="1"/>
    <n v="3"/>
    <x v="0"/>
    <s v="70"/>
    <s v="331"/>
    <n v="543.9"/>
    <s v="WBS DSHE/2012/C/DM1/5725700"/>
    <x v="1956"/>
    <x v="1936"/>
    <s v="M1"/>
    <s v="Mandated - Road Relocations"/>
    <s v="DIDA/2012/C/DM1"/>
    <s v="Idaho - Mandated Highway Relocations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246825"/>
    <s v=""/>
    <s v="ST"/>
    <d v="2013-03-31T00:00:00"/>
    <x v="1"/>
    <n v="3"/>
    <x v="0"/>
    <s v="70"/>
    <s v="331"/>
    <n v="326.33999999999997"/>
    <s v="WBS DSHE/2012/C/DN4/5721165"/>
    <x v="1957"/>
    <x v="1937"/>
    <s v="N4"/>
    <s v="N4--New Revenue/Connection - Irrigation"/>
    <s v="DIDA/2012/C/DN4"/>
    <s v="Idaho - New Revenue - Irrigation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273045"/>
    <s v=""/>
    <s v="ST"/>
    <d v="2013-03-31T00:00:00"/>
    <x v="1"/>
    <n v="3"/>
    <x v="0"/>
    <s v="70"/>
    <s v="331"/>
    <n v="435.12"/>
    <s v="WBS DSMI/2012/C/DN2/5715869"/>
    <x v="1958"/>
    <x v="1938"/>
    <s v="N2"/>
    <s v="N2--New Revenue/Connection - Commercial"/>
    <s v="DUTH/2012/C/DN2"/>
    <s v="Utah - New Revenue - Commercial"/>
    <s v="1138"/>
    <s v="RMP"/>
    <s v="D"/>
    <s v="UT"/>
    <s v="ORD 229715"/>
    <s v="RMP CWIP Writeoffs - Distrib UTAH"/>
    <x v="2"/>
    <x v="0"/>
    <x v="4"/>
    <s v="5980000000109"/>
    <x v="3"/>
    <n v="435.12"/>
    <x v="3"/>
  </r>
  <r>
    <s v="124257278"/>
    <s v=""/>
    <s v="ST"/>
    <d v="2013-03-31T00:00:00"/>
    <x v="1"/>
    <n v="3"/>
    <x v="0"/>
    <s v="70"/>
    <s v="331"/>
    <n v="495.31"/>
    <s v="WBS DSMI/2013/C/DN1/5728322"/>
    <x v="1959"/>
    <x v="1939"/>
    <s v="N1"/>
    <s v="N1--New Revenue/Connection -  Residential"/>
    <s v="DUTH/2013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495.31"/>
    <x v="3"/>
  </r>
  <r>
    <s v="124257278"/>
    <s v=""/>
    <s v="ST"/>
    <d v="2013-03-31T00:00:00"/>
    <x v="1"/>
    <n v="3"/>
    <x v="0"/>
    <s v="70"/>
    <s v="336"/>
    <n v="217"/>
    <s v="WBS DSMI/2013/C/DN1/5728322"/>
    <x v="1959"/>
    <x v="1939"/>
    <s v="N1"/>
    <s v="N1--New Revenue/Connection -  Residential"/>
    <s v="DUTH/2013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217"/>
    <x v="3"/>
  </r>
  <r>
    <s v="124258837"/>
    <s v=""/>
    <s v="ST"/>
    <d v="2013-03-31T00:00:00"/>
    <x v="1"/>
    <n v="3"/>
    <x v="0"/>
    <s v="70"/>
    <s v="331"/>
    <n v="1432.58"/>
    <s v="WBS DSMI/2013/C/DN2/5729358"/>
    <x v="1960"/>
    <x v="1940"/>
    <s v="N2"/>
    <s v="N2--New Revenue/Connection - Commercial"/>
    <s v="DUTH/2013/C/DN2"/>
    <s v="Utah - New Revenue - Commercial"/>
    <s v="1138"/>
    <s v="RMP"/>
    <s v="D"/>
    <s v="UT"/>
    <s v="ORD 229715"/>
    <s v="RMP CWIP Writeoffs - Distrib UTAH"/>
    <x v="2"/>
    <x v="0"/>
    <x v="4"/>
    <s v="5980000000109"/>
    <x v="3"/>
    <n v="1432.58"/>
    <x v="3"/>
  </r>
  <r>
    <s v="124258837"/>
    <s v=""/>
    <s v="ST"/>
    <d v="2013-03-31T00:00:00"/>
    <x v="1"/>
    <n v="3"/>
    <x v="0"/>
    <s v="70"/>
    <s v="336"/>
    <n v="48.76"/>
    <s v="WBS DSMI/2013/C/DN2/5729358"/>
    <x v="1960"/>
    <x v="1940"/>
    <s v="N2"/>
    <s v="N2--New Revenue/Connection - Commercial"/>
    <s v="DUTH/2013/C/DN2"/>
    <s v="Utah - New Revenue - Commercial"/>
    <s v="1138"/>
    <s v="RMP"/>
    <s v="D"/>
    <s v="UT"/>
    <s v="ORD 229715"/>
    <s v="RMP CWIP Writeoffs - Distrib UTAH"/>
    <x v="2"/>
    <x v="0"/>
    <x v="4"/>
    <s v="5980000000109"/>
    <x v="3"/>
    <n v="48.76"/>
    <x v="3"/>
  </r>
  <r>
    <s v="124273063"/>
    <s v=""/>
    <s v="ST"/>
    <d v="2013-03-31T00:00:00"/>
    <x v="1"/>
    <n v="3"/>
    <x v="0"/>
    <s v="70"/>
    <s v="336"/>
    <n v="550.12"/>
    <s v="WBS DSMI/2013/C/DN2/5750377"/>
    <x v="1961"/>
    <x v="1941"/>
    <s v="N2"/>
    <s v="N2--New Revenue/Connection - Commercial"/>
    <s v="DUTH/2013/C/DN2"/>
    <s v="Utah - New Revenue - Commercial"/>
    <s v="1138"/>
    <s v="RMP"/>
    <s v="D"/>
    <s v="UT"/>
    <s v="ORD 229715"/>
    <s v="RMP CWIP Writeoffs - Distrib UTAH"/>
    <x v="2"/>
    <x v="0"/>
    <x v="4"/>
    <s v="5980000000109"/>
    <x v="3"/>
    <n v="550.12"/>
    <x v="3"/>
  </r>
  <r>
    <s v="124246460"/>
    <s v=""/>
    <s v="ST"/>
    <d v="2013-03-31T00:00:00"/>
    <x v="1"/>
    <n v="3"/>
    <x v="0"/>
    <s v="70"/>
    <s v="336"/>
    <n v="611.25"/>
    <s v="WBS DSMI/2013/C/DRK/5751599"/>
    <x v="1962"/>
    <x v="1942"/>
    <s v="RK"/>
    <s v="Asset Removal"/>
    <s v="DUTH/2013/C/DRK"/>
    <s v="Utah - Distribution Asset Removal"/>
    <s v="1138"/>
    <s v="RMP"/>
    <s v="D"/>
    <s v="UT"/>
    <s v="ORD 229715"/>
    <s v="RMP CWIP Writeoffs - Distrib UTAH"/>
    <x v="2"/>
    <x v="0"/>
    <x v="4"/>
    <s v="5980000000109"/>
    <x v="3"/>
    <n v="611.25"/>
    <x v="3"/>
  </r>
  <r>
    <s v="124246490"/>
    <s v=""/>
    <s v="ST"/>
    <d v="2013-03-31T00:00:00"/>
    <x v="1"/>
    <n v="3"/>
    <x v="0"/>
    <s v="70"/>
    <s v="336"/>
    <n v="1635.62"/>
    <s v="WBS DSMI/2013/C/DU1/5741559"/>
    <x v="1963"/>
    <x v="1943"/>
    <s v="U1"/>
    <s v="Functional Upgrade - Feeder Improvements"/>
    <s v="DUTH/2013/C/DU1"/>
    <s v="Utah - Upgrade - Feeder Improvements"/>
    <s v="1138"/>
    <s v="RMP"/>
    <s v="D"/>
    <s v="UT"/>
    <s v="ORD 229715"/>
    <s v="RMP CWIP Writeoffs - Distrib UTAH"/>
    <x v="2"/>
    <x v="0"/>
    <x v="4"/>
    <s v="5980000000109"/>
    <x v="3"/>
    <n v="1635.62"/>
    <x v="3"/>
  </r>
  <r>
    <s v="124257241"/>
    <s v=""/>
    <s v="ST"/>
    <d v="2013-03-31T00:00:00"/>
    <x v="1"/>
    <n v="3"/>
    <x v="0"/>
    <s v="70"/>
    <s v="331"/>
    <n v="253.75"/>
    <s v="WBS DSTA/2012/C/DRC/5641211"/>
    <x v="1964"/>
    <x v="1944"/>
    <s v="RC"/>
    <s v="Replace - Overhead Distribution Lines - Poles"/>
    <s v="DORE/2012/C/DRC"/>
    <s v="Oregon - Replace OH Dist Lines - Poles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275359"/>
    <s v=""/>
    <s v="ST"/>
    <d v="2013-03-31T00:00:00"/>
    <x v="1"/>
    <n v="3"/>
    <x v="0"/>
    <s v="70"/>
    <s v="331"/>
    <n v="1216.32"/>
    <s v="WBS DSYS/2007/C/806/RMPHLTP1"/>
    <x v="1965"/>
    <x v="1945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516.57457097166252"/>
    <x v="4"/>
  </r>
  <r>
    <s v="124275345"/>
    <s v=""/>
    <s v="ST"/>
    <d v="2013-03-31T00:00:00"/>
    <x v="1"/>
    <n v="3"/>
    <x v="0"/>
    <s v="70"/>
    <s v="331"/>
    <n v="1785.45"/>
    <s v="WBS DSYS/2007/C/806/RMPMCPK1"/>
    <x v="1966"/>
    <x v="1946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758.28570420724384"/>
    <x v="4"/>
  </r>
  <r>
    <s v="124275372"/>
    <s v=""/>
    <s v="ST"/>
    <d v="2013-03-31T00:00:00"/>
    <x v="1"/>
    <n v="3"/>
    <x v="0"/>
    <s v="70"/>
    <s v="331"/>
    <n v="1433.28"/>
    <s v="WBS DSYS/2007/C/806/RMPMEDW2"/>
    <x v="1967"/>
    <x v="1947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608.71810138965441"/>
    <x v="4"/>
  </r>
  <r>
    <s v="124275372"/>
    <s v=""/>
    <s v="ST"/>
    <d v="2013-03-31T00:00:00"/>
    <x v="1"/>
    <n v="3"/>
    <x v="0"/>
    <s v="70"/>
    <s v="336"/>
    <n v="89.6"/>
    <s v="WBS DSYS/2007/C/806/RMPMEDW2"/>
    <x v="1967"/>
    <x v="1947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38.053375393860961"/>
    <x v="4"/>
  </r>
  <r>
    <s v="124246840"/>
    <s v=""/>
    <s v="ST"/>
    <d v="2013-03-31T00:00:00"/>
    <x v="1"/>
    <n v="3"/>
    <x v="0"/>
    <s v="70"/>
    <s v="331"/>
    <n v="611.85"/>
    <s v="WBS DTOO/2012/C/DN1/5724797"/>
    <x v="1968"/>
    <x v="1948"/>
    <s v="N1"/>
    <s v="N1--New Revenue/Connection -  Residential"/>
    <s v="DUTH/2012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611.85"/>
    <x v="3"/>
  </r>
  <r>
    <s v="124246855"/>
    <s v=""/>
    <s v="ST"/>
    <d v="2013-03-31T00:00:00"/>
    <x v="1"/>
    <n v="3"/>
    <x v="0"/>
    <s v="70"/>
    <s v="331"/>
    <n v="2283.7800000000002"/>
    <s v="WBS DVER/2012/C/DN1/5653235"/>
    <x v="1969"/>
    <x v="1949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2283.7800000000002"/>
    <x v="3"/>
  </r>
  <r>
    <s v="124246877"/>
    <s v=""/>
    <s v="ST"/>
    <d v="2013-03-31T00:00:00"/>
    <x v="1"/>
    <n v="3"/>
    <x v="0"/>
    <s v="70"/>
    <s v="331"/>
    <n v="519.07000000000005"/>
    <s v="WBS DVER/2012/C/DRK/5691937"/>
    <x v="1970"/>
    <x v="1950"/>
    <s v="RK"/>
    <s v="Asset Removal"/>
    <s v="DUTH/2012/C/DRK"/>
    <s v="Utah - Distribution Asset Removal"/>
    <s v="1134"/>
    <s v="RMP"/>
    <s v="D"/>
    <s v="UT"/>
    <s v="ORD 229715"/>
    <s v="RMP CWIP Writeoffs - Distrib UTAH"/>
    <x v="2"/>
    <x v="0"/>
    <x v="4"/>
    <s v="5980000000109"/>
    <x v="3"/>
    <n v="519.07000000000005"/>
    <x v="3"/>
  </r>
  <r>
    <s v="124246481"/>
    <s v=""/>
    <s v="ST"/>
    <d v="2013-03-31T00:00:00"/>
    <x v="1"/>
    <n v="3"/>
    <x v="0"/>
    <s v="70"/>
    <s v="336"/>
    <n v="633.58000000000004"/>
    <s v="WBS DVER/2013/C/DN2/5700482"/>
    <x v="1971"/>
    <x v="1951"/>
    <s v="N2"/>
    <s v="N2--New Revenue/Connection - Commercial"/>
    <s v="DUTH/2013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633.58000000000004"/>
    <x v="3"/>
  </r>
  <r>
    <s v="124246886"/>
    <s v=""/>
    <s v="ST"/>
    <d v="2013-03-31T00:00:00"/>
    <x v="1"/>
    <n v="3"/>
    <x v="0"/>
    <s v="70"/>
    <s v="331"/>
    <n v="236.7"/>
    <s v="WBS DVER/2013/C/DN2/5721530"/>
    <x v="1972"/>
    <x v="1952"/>
    <s v="N2"/>
    <s v="N2--New Revenue/Connection - Commercial"/>
    <s v="DUTH/2013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236.7"/>
    <x v="3"/>
  </r>
  <r>
    <s v="124246886"/>
    <s v=""/>
    <s v="ST"/>
    <d v="2013-03-31T00:00:00"/>
    <x v="1"/>
    <n v="3"/>
    <x v="0"/>
    <s v="70"/>
    <s v="336"/>
    <n v="188.2"/>
    <s v="WBS DVER/2013/C/DN2/5721530"/>
    <x v="1972"/>
    <x v="1952"/>
    <s v="N2"/>
    <s v="N2--New Revenue/Connection - Commercial"/>
    <s v="DUTH/2013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188.2"/>
    <x v="3"/>
  </r>
  <r>
    <s v="124258849"/>
    <s v=""/>
    <s v="ST"/>
    <d v="2013-03-31T00:00:00"/>
    <x v="1"/>
    <n v="3"/>
    <x v="0"/>
    <s v="70"/>
    <s v="331"/>
    <n v="527.32000000000005"/>
    <s v="WBS DWAL/2012/C/DM9/5591520"/>
    <x v="1973"/>
    <x v="1953"/>
    <s v="M9"/>
    <s v="Mandated - Public Accommodations &amp; Other"/>
    <s v="DWAS/2012/C/DM9"/>
    <s v="Washington - Public Accomod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232005"/>
    <s v=""/>
    <s v="ST"/>
    <d v="2013-03-31T00:00:00"/>
    <x v="1"/>
    <n v="3"/>
    <x v="0"/>
    <s v="75"/>
    <s v="331"/>
    <n v="-440.85"/>
    <s v="WBS DWOR/2011/C/DN3/5514233"/>
    <x v="355"/>
    <x v="353"/>
    <s v="N3"/>
    <s v="N3--New Revenue/Connection - Industrial"/>
    <s v="DWYO/2011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246936"/>
    <s v=""/>
    <s v="ST"/>
    <d v="2013-03-31T00:00:00"/>
    <x v="1"/>
    <n v="3"/>
    <x v="0"/>
    <s v="70"/>
    <s v="331"/>
    <n v="116.02"/>
    <s v="WBS DWOR/2012/C/DN3/5700059"/>
    <x v="1974"/>
    <x v="1954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273021"/>
    <s v=""/>
    <s v="ST"/>
    <d v="2013-03-31T00:00:00"/>
    <x v="1"/>
    <n v="3"/>
    <x v="0"/>
    <s v="70"/>
    <s v="331"/>
    <n v="4508.51"/>
    <s v="WBS DWYO/2012/C/DWR/5629285"/>
    <x v="1975"/>
    <x v="1955"/>
    <s v="MR"/>
    <s v="Mandated - Regional or National Regulatory"/>
    <s v="DWYO/2012/C/DMR"/>
    <s v="Wyoming - Mandated Reg-Natl Regulatory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257302"/>
    <s v=""/>
    <s v="ST"/>
    <d v="2013-03-31T00:00:00"/>
    <x v="1"/>
    <n v="3"/>
    <x v="0"/>
    <s v="70"/>
    <s v="331"/>
    <n v="191.4"/>
    <s v="WBS DYAK/2012/C/812/5687830"/>
    <x v="1976"/>
    <x v="1956"/>
    <s v="M3"/>
    <s v="Mandated - Environmental"/>
    <s v="DWAS/2012/C/812"/>
    <s v="Wash Rpl Leak Weep Dist Trnsf 2012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246930"/>
    <s v=""/>
    <s v="ST"/>
    <d v="2013-03-31T00:00:00"/>
    <x v="1"/>
    <n v="3"/>
    <x v="0"/>
    <s v="70"/>
    <s v="331"/>
    <n v="101.12"/>
    <s v="WBS DYAK/2012/C/DN2/5717452"/>
    <x v="1977"/>
    <x v="1957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246930"/>
    <s v=""/>
    <s v="ST"/>
    <d v="2013-03-31T00:00:00"/>
    <x v="1"/>
    <n v="3"/>
    <x v="0"/>
    <s v="70"/>
    <s v="336"/>
    <n v="58.19"/>
    <s v="WBS DYAK/2012/C/DN2/5717452"/>
    <x v="1977"/>
    <x v="1957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270578"/>
    <s v=""/>
    <s v="ST"/>
    <d v="2013-03-31T00:00:00"/>
    <x v="1"/>
    <n v="3"/>
    <x v="0"/>
    <s v="70"/>
    <s v="336"/>
    <n v="1979"/>
    <s v="WBS DYAK/2012/C/DN4/5625561"/>
    <x v="858"/>
    <x v="853"/>
    <s v="N4"/>
    <s v="N4--New Revenue/Connection - Irrigation"/>
    <s v="DWAS/2012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257306"/>
    <s v=""/>
    <s v="ST"/>
    <d v="2013-03-31T00:00:00"/>
    <x v="1"/>
    <n v="3"/>
    <x v="0"/>
    <s v="70"/>
    <s v="331"/>
    <n v="455.36"/>
    <s v="WBS DYAK/2012/C/DRK/5695687"/>
    <x v="1978"/>
    <x v="1958"/>
    <s v="RK"/>
    <s v="Asset Removal"/>
    <s v="DWAS/2012/C/DRK"/>
    <s v="Wash.- Distribution Asset Remov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258818"/>
    <s v=""/>
    <s v="ST"/>
    <d v="2013-03-31T00:00:00"/>
    <x v="1"/>
    <n v="3"/>
    <x v="0"/>
    <s v="70"/>
    <s v="336"/>
    <n v="417.58"/>
    <s v="WBS DYAK/2013/C/DN3/5729923"/>
    <x v="1979"/>
    <x v="1959"/>
    <s v="N3"/>
    <s v="N3--New Revenue/Connection - Industrial"/>
    <s v="DWAS/2013/C/DN3"/>
    <s v="Washington - New Revenue - Industr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257296"/>
    <s v=""/>
    <s v="ST"/>
    <d v="2013-03-31T00:00:00"/>
    <x v="1"/>
    <n v="3"/>
    <x v="0"/>
    <s v="70"/>
    <s v="331"/>
    <n v="736.78"/>
    <s v="WBS DYRE/2012/C/DRC/5602107"/>
    <x v="1980"/>
    <x v="1960"/>
    <s v="RC"/>
    <s v="Replace - Overhead Distribution Lines - Poles"/>
    <s v="DCAL/2012/C/DRC"/>
    <s v="Calif. - Replace OH Dist Lines - Poles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258861"/>
    <s v=""/>
    <s v="ST"/>
    <d v="2013-03-31T00:00:00"/>
    <x v="1"/>
    <n v="3"/>
    <x v="0"/>
    <s v="70"/>
    <s v="336"/>
    <n v="530.61"/>
    <s v="WBS DYRE/2013/C/DM7/5751349"/>
    <x v="1981"/>
    <x v="1961"/>
    <s v="M7"/>
    <s v="Mandated - Code Compliance"/>
    <s v="DCAL/2013/C/DM7"/>
    <s v="California - Mandated - Code Compliance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268696"/>
    <s v=""/>
    <s v="ST"/>
    <d v="2013-03-31T00:00:00"/>
    <x v="1"/>
    <n v="3"/>
    <x v="0"/>
    <s v="70"/>
    <s v="331"/>
    <n v="628.59"/>
    <s v="WBS DZRB/2006/C/002/10032706"/>
    <x v="1982"/>
    <x v="1962"/>
    <s v="MN"/>
    <s v="Mandated - NERC Reliability"/>
    <s v="DZRB/2006/C/002"/>
    <s v="Line 37 Conv to 115kV Bld Nickel Mt Sub"/>
    <s v="1678"/>
    <s v="PP"/>
    <s v="D"/>
    <s v="OR"/>
    <s v="ORD 229718"/>
    <s v="PP CWIP Writeoffs - Distrib OREGON"/>
    <x v="1"/>
    <x v="0"/>
    <x v="2"/>
    <s v="5980000000108"/>
    <x v="1"/>
    <n v="0"/>
    <x v="1"/>
  </r>
  <r>
    <s v="124268696"/>
    <s v=""/>
    <s v="ST"/>
    <d v="2013-03-31T00:00:00"/>
    <x v="1"/>
    <n v="3"/>
    <x v="0"/>
    <s v="70"/>
    <s v="336"/>
    <n v="142.02000000000001"/>
    <s v="WBS DZRB/2006/C/002/10032706"/>
    <x v="1982"/>
    <x v="1962"/>
    <s v="MN"/>
    <s v="Mandated - NERC Reliability"/>
    <s v="DZRB/2006/C/002"/>
    <s v="Line 37 Conv to 115kV Bld Nickel Mt Sub"/>
    <s v="1678"/>
    <s v="PP"/>
    <s v="D"/>
    <s v="OR"/>
    <s v="ORD 229718"/>
    <s v="PP CWIP Writeoffs - Distrib OREGON"/>
    <x v="1"/>
    <x v="0"/>
    <x v="2"/>
    <s v="5980000000108"/>
    <x v="1"/>
    <n v="0"/>
    <x v="1"/>
  </r>
  <r>
    <s v="124268697"/>
    <s v=""/>
    <s v="ST"/>
    <d v="2013-03-31T00:00:00"/>
    <x v="1"/>
    <n v="3"/>
    <x v="0"/>
    <s v="70"/>
    <s v="331"/>
    <n v="7734.96"/>
    <s v="WBS DZRB/2006/C/002/10041462"/>
    <x v="1983"/>
    <x v="1963"/>
    <s v="MN"/>
    <s v="Mandated - NERC Reliability"/>
    <s v="DZRB/2006/C/002"/>
    <s v="Line 37 Conv to 115kV Bld Nickel Mt Sub"/>
    <s v="1678"/>
    <s v="PP"/>
    <s v="D"/>
    <s v="OR"/>
    <s v="ORD 229718"/>
    <s v="PP CWIP Writeoffs - Distrib OREGON"/>
    <x v="1"/>
    <x v="0"/>
    <x v="2"/>
    <s v="5980000000108"/>
    <x v="1"/>
    <n v="0"/>
    <x v="1"/>
  </r>
  <r>
    <s v="124272302"/>
    <s v=""/>
    <s v="ST"/>
    <d v="2013-03-31T00:00:00"/>
    <x v="1"/>
    <n v="3"/>
    <x v="0"/>
    <s v="70"/>
    <s v="331"/>
    <n v="141.88"/>
    <s v="WBS DZYR/2011/C/DU2/10045100"/>
    <x v="1984"/>
    <x v="1964"/>
    <s v="U2"/>
    <s v="Functional Upgrade - Substation Improvements"/>
    <s v="DCAL/2011/C/DU2"/>
    <s v="Calif. - Upgrade-Substation Improvements"/>
    <s v="1471"/>
    <s v="PP"/>
    <s v="D"/>
    <s v="CA"/>
    <s v="ORD 229720"/>
    <s v="PP CWIP Writeoffs - Distrib CALIFORNIA"/>
    <x v="4"/>
    <x v="0"/>
    <x v="6"/>
    <s v="5980000000103"/>
    <x v="5"/>
    <n v="0"/>
    <x v="1"/>
  </r>
  <r>
    <s v="124272303"/>
    <s v=""/>
    <s v="ST"/>
    <d v="2013-03-31T00:00:00"/>
    <x v="1"/>
    <n v="3"/>
    <x v="0"/>
    <s v="70"/>
    <s v="331"/>
    <n v="574.94000000000005"/>
    <s v="WBS DZYR/2011/C/DU2/10045181"/>
    <x v="1985"/>
    <x v="1965"/>
    <s v="U2"/>
    <s v="Functional Upgrade - Substation Improvements"/>
    <s v="DCAL/2011/C/DU2"/>
    <s v="Calif. - Upgrade-Substation Improvements"/>
    <s v="1471"/>
    <s v="PP"/>
    <s v="D"/>
    <s v="CA"/>
    <s v="ORD 229720"/>
    <s v="PP CWIP Writeoffs - Distrib CALIFORNIA"/>
    <x v="4"/>
    <x v="0"/>
    <x v="6"/>
    <s v="5980000000103"/>
    <x v="5"/>
    <n v="0"/>
    <x v="1"/>
  </r>
  <r>
    <s v="124257201"/>
    <s v=""/>
    <s v="ST"/>
    <d v="2013-03-31T00:00:00"/>
    <x v="1"/>
    <n v="3"/>
    <x v="0"/>
    <s v="70"/>
    <s v="331"/>
    <n v="741.37"/>
    <s v="WBS TCRE/2013/C/TRE/5733451"/>
    <x v="1986"/>
    <x v="1966"/>
    <s v="RE"/>
    <s v="Replace - Overhead Transmission Lines - Poles"/>
    <s v="TCAL/2013/C/TRE"/>
    <s v="Calif - Rplc- OH Trans-Pole"/>
    <s v="1144"/>
    <s v="PP"/>
    <s v="T"/>
    <s v="CA"/>
    <s v="ORD 229737"/>
    <s v="PP CWIP Writeoffs - Transmission"/>
    <x v="0"/>
    <x v="1"/>
    <x v="3"/>
    <s v="5730000000001"/>
    <x v="2"/>
    <n v="316.03355492937084"/>
    <x v="2"/>
  </r>
  <r>
    <s v="124241254"/>
    <s v=""/>
    <s v="ST"/>
    <d v="2013-03-31T00:00:00"/>
    <x v="1"/>
    <n v="3"/>
    <x v="0"/>
    <s v="70"/>
    <s v="331"/>
    <n v="2948.33"/>
    <s v="WBS TJOR/2008/C/004/10036328"/>
    <x v="1987"/>
    <x v="1967"/>
    <s v="M1"/>
    <s v="Mandated - Road Relocations"/>
    <s v="TJOR/2008/C/004"/>
    <s v="Bacchus Oquirrh 46kV Ln Raise for ODOT"/>
    <s v="1720"/>
    <s v="RMP"/>
    <s v="T"/>
    <s v="UT"/>
    <s v="ORD 229738"/>
    <s v="RMP CWIP Writeoffs -Transmission"/>
    <x v="0"/>
    <x v="1"/>
    <x v="3"/>
    <s v="5730000000001"/>
    <x v="2"/>
    <n v="1256.8234633245368"/>
    <x v="2"/>
  </r>
  <r>
    <s v="124273078"/>
    <s v=""/>
    <s v="ST"/>
    <d v="2013-03-31T00:00:00"/>
    <x v="1"/>
    <n v="3"/>
    <x v="0"/>
    <s v="70"/>
    <s v="336"/>
    <n v="1261.53"/>
    <s v="WBS TMED/2011/C/001/5742679"/>
    <x v="1988"/>
    <x v="1968"/>
    <s v="N9"/>
    <s v="New Revenue/System Reinforcement - Subtransmis"/>
    <s v="TMED/2011/C/001"/>
    <s v="Lone Pine to Baldy 115kV Reconductor"/>
    <s v="1678"/>
    <s v="PP"/>
    <s v="T"/>
    <s v="OR"/>
    <s v="ORD 229737"/>
    <s v="PP CWIP Writeoffs - Transmission"/>
    <x v="0"/>
    <x v="1"/>
    <x v="3"/>
    <s v="5730000000001"/>
    <x v="2"/>
    <n v="537.76900946902242"/>
    <x v="2"/>
  </r>
  <r>
    <s v="124272978"/>
    <s v=""/>
    <s v="ST"/>
    <d v="2013-03-31T00:00:00"/>
    <x v="1"/>
    <n v="3"/>
    <x v="0"/>
    <s v="70"/>
    <s v="331"/>
    <n v="3452.77"/>
    <s v="WBS TMED/2012/C/TM1/5673068"/>
    <x v="1989"/>
    <x v="1969"/>
    <s v="M1"/>
    <s v="Mandated - Road Relocations"/>
    <s v="TORE/2012/C/TM1"/>
    <s v="Oregon - Mand-Trans Hwy Rel"/>
    <s v="1113"/>
    <s v="PP"/>
    <s v="T"/>
    <s v="OR"/>
    <s v="ORD 229737"/>
    <s v="PP CWIP Writeoffs - Transmission"/>
    <x v="0"/>
    <x v="1"/>
    <x v="3"/>
    <s v="5730000000001"/>
    <x v="2"/>
    <n v="1471.8577464066307"/>
    <x v="2"/>
  </r>
  <r>
    <s v="124258825"/>
    <s v=""/>
    <s v="ST"/>
    <d v="2013-03-31T00:00:00"/>
    <x v="1"/>
    <n v="3"/>
    <x v="0"/>
    <s v="70"/>
    <s v="336"/>
    <n v="769.81"/>
    <s v="WBS TOGD/2013/C/813/5749956"/>
    <x v="1990"/>
    <x v="1970"/>
    <s v="M3"/>
    <s v="Mandated - Environmental"/>
    <s v="DUTH/2013/C/813"/>
    <s v="Utah Avian Protection CY 2013"/>
    <s v="1174"/>
    <s v="RMP"/>
    <s v="T"/>
    <s v="UT"/>
    <s v="ORD 229738"/>
    <s v="RMP CWIP Writeoffs -Transmission"/>
    <x v="0"/>
    <x v="1"/>
    <x v="3"/>
    <s v="5730000000001"/>
    <x v="2"/>
    <n v="328.15704832968549"/>
    <x v="2"/>
  </r>
  <r>
    <s v="124246939"/>
    <s v=""/>
    <s v="ST"/>
    <d v="2013-03-31T00:00:00"/>
    <x v="1"/>
    <n v="3"/>
    <x v="0"/>
    <s v="70"/>
    <s v="336"/>
    <n v="838.04"/>
    <s v="WBS TPOR/2013/C/TRE/5745341"/>
    <x v="1991"/>
    <x v="1971"/>
    <s v="RE"/>
    <s v="Replace - Overhead Transmission Lines - Poles"/>
    <s v="TORE/2013/C/TRE"/>
    <s v="Oregon - Rplc- OH Trans-Pole"/>
    <s v="1122"/>
    <s v="PP"/>
    <s v="T"/>
    <s v="OR"/>
    <s v="ORD 229737"/>
    <s v="PP CWIP Writeoffs - Transmission"/>
    <x v="0"/>
    <x v="1"/>
    <x v="3"/>
    <s v="5730000000001"/>
    <x v="2"/>
    <n v="357.2423491279792"/>
    <x v="2"/>
  </r>
  <r>
    <s v="124259112"/>
    <s v=""/>
    <s v="ST"/>
    <d v="2013-03-31T00:00:00"/>
    <x v="1"/>
    <n v="3"/>
    <x v="0"/>
    <s v="70"/>
    <s v="331"/>
    <n v="14937.57"/>
    <s v="WBS TSMI/2008/C/LRE/5230536"/>
    <x v="1992"/>
    <x v="1972"/>
    <s v="RE"/>
    <s v="Replace - Overhead Transmission Lines - Poles"/>
    <s v="TUTH/2008/C/LRE"/>
    <s v="g through aUtah - Rplc-OH LOC Trans-Pole"/>
    <s v="1138"/>
    <s v="RMP"/>
    <s v="T"/>
    <s v="UT"/>
    <s v="ORD 229738"/>
    <s v="RMP CWIP Writeoffs -Transmission"/>
    <x v="0"/>
    <x v="1"/>
    <x v="3"/>
    <s v="5730000000001"/>
    <x v="2"/>
    <n v="6367.6347156026295"/>
    <x v="2"/>
  </r>
  <r>
    <s v="124246506"/>
    <s v=""/>
    <s v="ST"/>
    <d v="2013-03-31T00:00:00"/>
    <x v="1"/>
    <n v="3"/>
    <x v="0"/>
    <s v="70"/>
    <s v="331"/>
    <n v="267.83"/>
    <s v="WBS TWAL/2012/C/TRF/5692061"/>
    <x v="1993"/>
    <x v="1973"/>
    <s v="RF"/>
    <s v="Replace - Overhead Transmission Lines - Other"/>
    <s v="TWAS/2012/C/TRF"/>
    <s v="Wash - Rplc- OH Trans-Othr"/>
    <s v="1124"/>
    <s v="PP"/>
    <s v="T"/>
    <s v="WA"/>
    <s v="ORD 229737"/>
    <s v="PP CWIP Writeoffs - Transmission"/>
    <x v="0"/>
    <x v="1"/>
    <x v="3"/>
    <s v="5730000000001"/>
    <x v="2"/>
    <n v="114.17142184972873"/>
    <x v="2"/>
  </r>
  <r>
    <s v="124246509"/>
    <s v=""/>
    <s v="ST"/>
    <d v="2013-03-31T00:00:00"/>
    <x v="1"/>
    <n v="3"/>
    <x v="0"/>
    <s v="70"/>
    <s v="331"/>
    <n v="267.83"/>
    <s v="WBS TWAL/2012/C/TRF/5692079"/>
    <x v="1994"/>
    <x v="1974"/>
    <s v="RF"/>
    <s v="Replace - Overhead Transmission Lines - Other"/>
    <s v="TWAS/2012/C/TRF"/>
    <s v="Wash - Rplc- OH Trans-Othr"/>
    <s v="1124"/>
    <s v="PP"/>
    <s v="T"/>
    <s v="WA"/>
    <s v="ORD 229737"/>
    <s v="PP CWIP Writeoffs - Transmission"/>
    <x v="0"/>
    <x v="1"/>
    <x v="3"/>
    <s v="5730000000001"/>
    <x v="2"/>
    <n v="114.17142184972873"/>
    <x v="2"/>
  </r>
  <r>
    <s v="124280218"/>
    <s v=""/>
    <s v="ST"/>
    <d v="2013-03-31T00:00:00"/>
    <x v="1"/>
    <n v="3"/>
    <x v="0"/>
    <s v="70"/>
    <s v="331"/>
    <n v="1952.61"/>
    <s v="WBS TYAK/2010/C/001/5510707"/>
    <x v="1995"/>
    <x v="1975"/>
    <s v="MN"/>
    <s v="Mandated - NERC Reliability"/>
    <s v="TYAK/2010/C/001"/>
    <s v="Union Gap Pacific 115kV Reconductor"/>
    <s v="1678"/>
    <s v="PP"/>
    <s v="T"/>
    <s v="WA"/>
    <s v="ORD 229737"/>
    <s v="PP CWIP Writeoffs - Transmission"/>
    <x v="0"/>
    <x v="1"/>
    <x v="3"/>
    <s v="5730000000001"/>
    <x v="2"/>
    <n v="832.36478369861038"/>
    <x v="2"/>
  </r>
  <r>
    <s v="124551661"/>
    <s v="CP AA M220"/>
    <s v="SA"/>
    <d v="2013-04-30T00:00:00"/>
    <x v="1"/>
    <n v="4"/>
    <x v="0"/>
    <s v="51"/>
    <m/>
    <n v="-48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-23192.323964082898"/>
    <x v="0"/>
  </r>
  <r>
    <s v="124551661"/>
    <s v="CP AA M220"/>
    <s v="SA"/>
    <d v="2013-04-30T00:00:00"/>
    <x v="1"/>
    <n v="4"/>
    <x v="0"/>
    <s v="51"/>
    <m/>
    <n v="-760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-36721.179609797917"/>
    <x v="0"/>
  </r>
  <r>
    <s v="124549865"/>
    <s v=""/>
    <s v="ST"/>
    <d v="2013-04-30T00:00:00"/>
    <x v="1"/>
    <n v="4"/>
    <x v="0"/>
    <s v="70"/>
    <s v="331"/>
    <n v="1137.43"/>
    <s v="WBS DALB/2012/C/DN2/5665137"/>
    <x v="1996"/>
    <x v="1976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535425"/>
    <s v=""/>
    <s v="ST"/>
    <d v="2013-04-30T00:00:00"/>
    <x v="1"/>
    <n v="4"/>
    <x v="0"/>
    <s v="70"/>
    <s v="331"/>
    <n v="2479.81"/>
    <s v="WBS DALB/2012/C/DN2/5725781"/>
    <x v="1997"/>
    <x v="1977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535425"/>
    <s v=""/>
    <s v="ST"/>
    <d v="2013-04-30T00:00:00"/>
    <x v="1"/>
    <n v="4"/>
    <x v="0"/>
    <s v="70"/>
    <s v="336"/>
    <n v="252.68"/>
    <s v="WBS DALB/2012/C/DN2/5725781"/>
    <x v="1997"/>
    <x v="1977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546508"/>
    <s v=""/>
    <s v="ST"/>
    <d v="2013-04-30T00:00:00"/>
    <x v="1"/>
    <n v="4"/>
    <x v="0"/>
    <s v="70"/>
    <s v="331"/>
    <n v="41.29"/>
    <s v="WBS DAME/2012/C/DM2/5673203"/>
    <x v="1998"/>
    <x v="1978"/>
    <s v="M2"/>
    <s v="Mandated - Ovhd/Underground Conversions"/>
    <s v="DUTH/2012/C/DM2"/>
    <s v="Utah - Mandated OH/UG Conversions"/>
    <s v="1130"/>
    <s v="RMP"/>
    <s v="D"/>
    <s v="UT"/>
    <s v="ORD 229715"/>
    <s v="RMP CWIP Writeoffs - Distrib UTAH"/>
    <x v="2"/>
    <x v="0"/>
    <x v="4"/>
    <s v="5980000000109"/>
    <x v="3"/>
    <n v="41.29"/>
    <x v="3"/>
  </r>
  <r>
    <s v="124532559"/>
    <s v=""/>
    <s v="ST"/>
    <d v="2013-04-30T00:00:00"/>
    <x v="1"/>
    <n v="4"/>
    <x v="0"/>
    <s v="70"/>
    <s v="331"/>
    <n v="3760.71"/>
    <s v="WBS DAME/2012/C/DM9/5679487"/>
    <x v="1999"/>
    <x v="1979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3760.71"/>
    <x v="3"/>
  </r>
  <r>
    <s v="124532559"/>
    <s v=""/>
    <s v="ST"/>
    <d v="2013-04-30T00:00:00"/>
    <x v="1"/>
    <n v="4"/>
    <x v="0"/>
    <s v="70"/>
    <s v="336"/>
    <n v="405.39"/>
    <s v="WBS DAME/2012/C/DM9/5679487"/>
    <x v="1999"/>
    <x v="1979"/>
    <s v="M9"/>
    <s v="Mandated - Public Accommodations &amp; Other"/>
    <s v="DUTH/2012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405.39"/>
    <x v="3"/>
  </r>
  <r>
    <s v="124535362"/>
    <s v=""/>
    <s v="ST"/>
    <d v="2013-04-30T00:00:00"/>
    <x v="1"/>
    <n v="4"/>
    <x v="0"/>
    <s v="70"/>
    <s v="331"/>
    <n v="709.57"/>
    <s v="WBS DAME/2012/C/DN1/5700679"/>
    <x v="2000"/>
    <x v="1980"/>
    <s v="N1"/>
    <s v="N1--New Revenue/Connection -  Residential"/>
    <s v="DUTH/2012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709.57"/>
    <x v="3"/>
  </r>
  <r>
    <s v="124535371"/>
    <s v=""/>
    <s v="ST"/>
    <d v="2013-04-30T00:00:00"/>
    <x v="1"/>
    <n v="4"/>
    <x v="0"/>
    <s v="70"/>
    <s v="331"/>
    <n v="591.30999999999995"/>
    <s v="WBS DAME/2013/C/DN1/5732084"/>
    <x v="2001"/>
    <x v="1981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591.30999999999995"/>
    <x v="3"/>
  </r>
  <r>
    <s v="124535374"/>
    <s v=""/>
    <s v="ST"/>
    <d v="2013-04-30T00:00:00"/>
    <x v="1"/>
    <n v="4"/>
    <x v="0"/>
    <s v="70"/>
    <s v="336"/>
    <n v="376.76"/>
    <s v="WBS DAME/2013/C/DN1/5743858"/>
    <x v="2002"/>
    <x v="1982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376.76"/>
    <x v="3"/>
  </r>
  <r>
    <s v="124546506"/>
    <s v=""/>
    <s v="ST"/>
    <d v="2013-04-30T00:00:00"/>
    <x v="1"/>
    <n v="4"/>
    <x v="0"/>
    <s v="70"/>
    <s v="331"/>
    <n v="99"/>
    <s v="WBS DAME/2013/C/DN2/5733601"/>
    <x v="2003"/>
    <x v="1983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99"/>
    <x v="3"/>
  </r>
  <r>
    <s v="124558252"/>
    <s v=""/>
    <s v="ST"/>
    <d v="2013-04-30T00:00:00"/>
    <x v="1"/>
    <n v="4"/>
    <x v="0"/>
    <s v="70"/>
    <s v="336"/>
    <n v="63.92"/>
    <s v="WBS DAME/2013/C/DN2/5752431"/>
    <x v="2004"/>
    <x v="1984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63.92"/>
    <x v="3"/>
  </r>
  <r>
    <s v="124535346"/>
    <s v=""/>
    <s v="ST"/>
    <d v="2013-04-30T00:00:00"/>
    <x v="1"/>
    <n v="4"/>
    <x v="0"/>
    <s v="70"/>
    <s v="336"/>
    <n v="126.88"/>
    <s v="WBS DAME/2013/C/DN2/5759674"/>
    <x v="2005"/>
    <x v="1985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26.88"/>
    <x v="3"/>
  </r>
  <r>
    <s v="124558236"/>
    <s v=""/>
    <s v="ST"/>
    <d v="2013-04-30T00:00:00"/>
    <x v="1"/>
    <n v="4"/>
    <x v="0"/>
    <s v="70"/>
    <s v="331"/>
    <n v="1687.17"/>
    <s v="WBS DAST/2012/C/DN1/5659079"/>
    <x v="2006"/>
    <x v="1986"/>
    <s v="N1"/>
    <s v="N1--New Revenue/Connection -  Residential"/>
    <s v="DORE/2012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4548790"/>
    <s v=""/>
    <s v="ST"/>
    <d v="2013-04-30T00:00:00"/>
    <x v="1"/>
    <n v="4"/>
    <x v="0"/>
    <s v="70"/>
    <s v="331"/>
    <n v="257.16000000000003"/>
    <s v="WBS DBEN/2011/C/DN2/5583564"/>
    <x v="2007"/>
    <x v="1987"/>
    <s v="N2"/>
    <s v="N2--New Revenue/Connection - Commercial"/>
    <s v="DORE/2011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49814"/>
    <s v=""/>
    <s v="ST"/>
    <d v="2013-04-30T00:00:00"/>
    <x v="1"/>
    <n v="4"/>
    <x v="0"/>
    <s v="70"/>
    <s v="331"/>
    <n v="650.49"/>
    <s v="WBS DBEN/2012/C/DM9/5594829"/>
    <x v="2008"/>
    <x v="1988"/>
    <s v="M9"/>
    <s v="Mandated - Public Accommodations &amp; Other"/>
    <s v="DORE/2012/C/DM9"/>
    <s v="Oregon - Public Accomodations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49817"/>
    <s v=""/>
    <s v="ST"/>
    <d v="2013-04-30T00:00:00"/>
    <x v="1"/>
    <n v="4"/>
    <x v="0"/>
    <s v="70"/>
    <s v="331"/>
    <n v="520.84"/>
    <s v="WBS DBEN/2012/C/DN2/5631250"/>
    <x v="2009"/>
    <x v="1989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49820"/>
    <s v=""/>
    <s v="ST"/>
    <d v="2013-04-30T00:00:00"/>
    <x v="1"/>
    <n v="4"/>
    <x v="0"/>
    <s v="70"/>
    <s v="331"/>
    <n v="2110.39"/>
    <s v="WBS DBEN/2012/C/DN2/5644832"/>
    <x v="2010"/>
    <x v="1990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49843"/>
    <s v=""/>
    <s v="ST"/>
    <d v="2013-04-30T00:00:00"/>
    <x v="1"/>
    <n v="4"/>
    <x v="0"/>
    <s v="70"/>
    <s v="331"/>
    <n v="3471.01"/>
    <s v="WBS DBEN/2012/C/DN2/5649106"/>
    <x v="2011"/>
    <x v="1991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49823"/>
    <s v=""/>
    <s v="ST"/>
    <d v="2013-04-30T00:00:00"/>
    <x v="1"/>
    <n v="4"/>
    <x v="0"/>
    <s v="70"/>
    <s v="331"/>
    <n v="130.1"/>
    <s v="WBS DBEN/2012/C/DN2/5691125"/>
    <x v="2012"/>
    <x v="1992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49832"/>
    <s v=""/>
    <s v="ST"/>
    <d v="2013-04-30T00:00:00"/>
    <x v="1"/>
    <n v="4"/>
    <x v="0"/>
    <s v="70"/>
    <s v="331"/>
    <n v="455.35"/>
    <s v="WBS DBEN/2012/C/DN2/5703402"/>
    <x v="2013"/>
    <x v="1993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49853"/>
    <s v=""/>
    <s v="ST"/>
    <d v="2013-04-30T00:00:00"/>
    <x v="1"/>
    <n v="4"/>
    <x v="0"/>
    <s v="70"/>
    <s v="331"/>
    <n v="937.89"/>
    <s v="WBS DBEN/2013/C/DM9/5730371"/>
    <x v="2014"/>
    <x v="1994"/>
    <s v="M9"/>
    <s v="Mandated - Public Accommodations &amp; Other"/>
    <s v="DORE/2013/C/DM9"/>
    <s v="Oregon - Public Accomodations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49853"/>
    <s v=""/>
    <s v="ST"/>
    <d v="2013-04-30T00:00:00"/>
    <x v="1"/>
    <n v="4"/>
    <x v="0"/>
    <s v="70"/>
    <s v="336"/>
    <n v="520.20000000000005"/>
    <s v="WBS DBEN/2013/C/DM9/5730371"/>
    <x v="2014"/>
    <x v="1994"/>
    <s v="M9"/>
    <s v="Mandated - Public Accommodations &amp; Other"/>
    <s v="DORE/2013/C/DM9"/>
    <s v="Oregon - Public Accomodations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58256"/>
    <s v=""/>
    <s v="ST"/>
    <d v="2013-04-30T00:00:00"/>
    <x v="1"/>
    <n v="4"/>
    <x v="0"/>
    <s v="70"/>
    <s v="336"/>
    <n v="326.27999999999997"/>
    <s v="WBS DBEN/2013/C/DN1/5709098"/>
    <x v="2015"/>
    <x v="1995"/>
    <s v="N1"/>
    <s v="N1--New Revenue/Connection -  Residential"/>
    <s v="DORE/2013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49850"/>
    <s v=""/>
    <s v="ST"/>
    <d v="2013-04-30T00:00:00"/>
    <x v="1"/>
    <n v="4"/>
    <x v="0"/>
    <s v="70"/>
    <s v="331"/>
    <n v="401.96"/>
    <s v="WBS DBEN/2013/C/DN1/5730370"/>
    <x v="2016"/>
    <x v="1996"/>
    <s v="N1"/>
    <s v="N1--New Revenue/Connection -  Residential"/>
    <s v="DORE/2013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49850"/>
    <s v=""/>
    <s v="ST"/>
    <d v="2013-04-30T00:00:00"/>
    <x v="1"/>
    <n v="4"/>
    <x v="0"/>
    <s v="70"/>
    <s v="336"/>
    <n v="133.07"/>
    <s v="WBS DBEN/2013/C/DN1/5730370"/>
    <x v="2016"/>
    <x v="1996"/>
    <s v="N1"/>
    <s v="N1--New Revenue/Connection -  Residential"/>
    <s v="DORE/2013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535334"/>
    <s v=""/>
    <s v="ST"/>
    <d v="2013-04-30T00:00:00"/>
    <x v="1"/>
    <n v="4"/>
    <x v="0"/>
    <s v="70"/>
    <s v="331"/>
    <n v="1349.03"/>
    <s v="WBS DCAS/2012/C/DN1/5692630"/>
    <x v="2017"/>
    <x v="1997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558271"/>
    <s v=""/>
    <s v="ST"/>
    <d v="2013-04-30T00:00:00"/>
    <x v="1"/>
    <n v="4"/>
    <x v="0"/>
    <s v="70"/>
    <s v="336"/>
    <n v="523.61"/>
    <s v="WBS DCAS/2013/C/DN1/5740693"/>
    <x v="2018"/>
    <x v="1998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532576"/>
    <s v=""/>
    <s v="ST"/>
    <d v="2013-04-30T00:00:00"/>
    <x v="1"/>
    <n v="4"/>
    <x v="0"/>
    <s v="70"/>
    <s v="331"/>
    <n v="2776.93"/>
    <s v="WBS DCAS/2013/C/DN2/5727632"/>
    <x v="2019"/>
    <x v="1999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549840"/>
    <s v=""/>
    <s v="ST"/>
    <d v="2013-04-30T00:00:00"/>
    <x v="1"/>
    <n v="4"/>
    <x v="0"/>
    <s v="70"/>
    <s v="336"/>
    <n v="469.6"/>
    <s v="WBS DCAS/2013/C/DN2/5767584"/>
    <x v="2020"/>
    <x v="2000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540026"/>
    <s v=""/>
    <s v="ST"/>
    <d v="2013-04-30T00:00:00"/>
    <x v="1"/>
    <n v="4"/>
    <x v="0"/>
    <s v="70"/>
    <s v="331"/>
    <n v="5552.21"/>
    <s v="WBS DCED/2012/C/DN1/5609226"/>
    <x v="2021"/>
    <x v="2001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5552.21"/>
    <x v="3"/>
  </r>
  <r>
    <s v="124535359"/>
    <s v=""/>
    <s v="ST"/>
    <d v="2013-04-30T00:00:00"/>
    <x v="1"/>
    <n v="4"/>
    <x v="0"/>
    <s v="70"/>
    <s v="331"/>
    <n v="1381.41"/>
    <s v="WBS DCED/2012/C/DN1/5697679"/>
    <x v="2022"/>
    <x v="2002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1381.41"/>
    <x v="3"/>
  </r>
  <r>
    <s v="124535368"/>
    <s v=""/>
    <s v="ST"/>
    <d v="2013-04-30T00:00:00"/>
    <x v="1"/>
    <n v="4"/>
    <x v="0"/>
    <s v="70"/>
    <s v="331"/>
    <n v="946.09"/>
    <s v="WBS DCED/2012/C/DN1/5703902"/>
    <x v="2023"/>
    <x v="2003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946.09"/>
    <x v="3"/>
  </r>
  <r>
    <s v="124532570"/>
    <s v=""/>
    <s v="ST"/>
    <d v="2013-04-30T00:00:00"/>
    <x v="1"/>
    <n v="4"/>
    <x v="0"/>
    <s v="70"/>
    <s v="331"/>
    <n v="4020.87"/>
    <s v="WBS DCED/2012/C/DN2/5700669"/>
    <x v="2024"/>
    <x v="2004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4020.87"/>
    <x v="3"/>
  </r>
  <r>
    <s v="124295414"/>
    <s v=""/>
    <s v="ST"/>
    <d v="2013-03-31T00:00:00"/>
    <x v="1"/>
    <n v="4"/>
    <x v="0"/>
    <s v="70"/>
    <s v="336"/>
    <n v="233.54"/>
    <s v="WBS DCED/2013/C/DRD/5760176"/>
    <x v="1860"/>
    <x v="1841"/>
    <s v="RD"/>
    <s v="Replace - Overhead Distribution Lines - Other"/>
    <s v="DUTH/2013/C/DRD"/>
    <s v="Utah-Replace-Overhead Dist. Lines/othr"/>
    <s v="1139"/>
    <s v="RMP"/>
    <s v="D"/>
    <s v="UT"/>
    <s v="ORD 229715"/>
    <s v="RMP CWIP Writeoffs - Distrib UTAH"/>
    <x v="2"/>
    <x v="0"/>
    <x v="4"/>
    <s v="5980000000109"/>
    <x v="3"/>
    <n v="233.54"/>
    <x v="3"/>
  </r>
  <r>
    <s v="124295432"/>
    <s v=""/>
    <s v="ST"/>
    <d v="2013-03-31T00:00:00"/>
    <x v="1"/>
    <n v="4"/>
    <x v="0"/>
    <s v="70"/>
    <s v="336"/>
    <n v="131.37"/>
    <s v="WBS DCED/2013/C/DUR/5761557"/>
    <x v="1861"/>
    <x v="1842"/>
    <s v="UR"/>
    <s v="Functional Upgrade - Reliability"/>
    <s v="DUTH/2013/C/DUR"/>
    <s v="Utah - Functional Upgrade Reliability"/>
    <s v="1139"/>
    <s v="RMP"/>
    <s v="D"/>
    <s v="UT"/>
    <s v="ORD 229715"/>
    <s v="RMP CWIP Writeoffs - Distrib UTAH"/>
    <x v="2"/>
    <x v="0"/>
    <x v="4"/>
    <s v="5980000000109"/>
    <x v="3"/>
    <n v="131.37"/>
    <x v="3"/>
  </r>
  <r>
    <s v="124548808"/>
    <s v=""/>
    <s v="ST"/>
    <d v="2013-04-30T00:00:00"/>
    <x v="1"/>
    <n v="4"/>
    <x v="0"/>
    <s v="70"/>
    <s v="331"/>
    <n v="2320.34"/>
    <s v="WBS DCOD/2012/C/DM9/5705984"/>
    <x v="2025"/>
    <x v="2005"/>
    <s v="M9"/>
    <s v="Mandated - Public Accommodations &amp; Other"/>
    <s v="DWYO/2012/C/DM9"/>
    <s v="Wyoming - Public Accomodations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563416"/>
    <s v=""/>
    <s v="ST"/>
    <d v="2013-04-30T00:00:00"/>
    <x v="1"/>
    <n v="4"/>
    <x v="0"/>
    <s v="70"/>
    <s v="331"/>
    <n v="1193.29"/>
    <s v="WBS DCOD/2012/C/DN1/5689260"/>
    <x v="2026"/>
    <x v="2006"/>
    <s v="N1"/>
    <s v="N1--New Revenue/Connection -  Residential"/>
    <s v="DWYO/2012/C/DN1"/>
    <s v="Wyoming - New Revenue - Resident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563413"/>
    <s v=""/>
    <s v="ST"/>
    <d v="2013-04-30T00:00:00"/>
    <x v="1"/>
    <n v="4"/>
    <x v="0"/>
    <s v="70"/>
    <s v="331"/>
    <n v="245.28"/>
    <s v="WBS DCOD/2012/C/DN2/5680054"/>
    <x v="2027"/>
    <x v="2007"/>
    <s v="N2"/>
    <s v="N2--New Revenue/Connection - Commercial"/>
    <s v="DWYO/2012/C/DN2"/>
    <s v="Wyoming - New Revenue - Commerc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558300"/>
    <s v=""/>
    <s v="ST"/>
    <d v="2013-04-30T00:00:00"/>
    <x v="1"/>
    <n v="4"/>
    <x v="0"/>
    <s v="70"/>
    <s v="331"/>
    <n v="490.56"/>
    <s v="WBS DCOD/2012/C/DN3/5675193"/>
    <x v="2028"/>
    <x v="2008"/>
    <s v="N3"/>
    <s v="N3--New Revenue/Connection - Industrial"/>
    <s v="DWYO/2012/C/DN3"/>
    <s v="Wyoming - New Revenue - Industr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560289"/>
    <s v=""/>
    <s v="ST"/>
    <d v="2013-04-30T00:00:00"/>
    <x v="1"/>
    <n v="4"/>
    <x v="0"/>
    <s v="70"/>
    <s v="331"/>
    <n v="2196.35"/>
    <s v="WBS DCOD/2012/C/DN3/5675198"/>
    <x v="2029"/>
    <x v="2009"/>
    <s v="N3"/>
    <s v="N3--New Revenue/Connection - Industrial"/>
    <s v="DWYO/2012/C/DN3"/>
    <s v="Wyoming - New Revenue - Industr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560291"/>
    <s v=""/>
    <s v="ST"/>
    <d v="2013-04-30T00:00:00"/>
    <x v="1"/>
    <n v="4"/>
    <x v="0"/>
    <s v="75"/>
    <s v="331"/>
    <n v="-590.27"/>
    <s v="WBS DCOD/2012/C/DN3/5675198"/>
    <x v="2029"/>
    <x v="2009"/>
    <s v="N3"/>
    <s v="N3--New Revenue/Connection - Industrial"/>
    <s v="DWYO/2012/C/DN3"/>
    <s v="Wyoming - New Revenue - Industr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558304"/>
    <s v=""/>
    <s v="ST"/>
    <d v="2013-04-30T00:00:00"/>
    <x v="1"/>
    <n v="4"/>
    <x v="0"/>
    <s v="70"/>
    <s v="331"/>
    <n v="1349.03"/>
    <s v="WBS DCOD/2012/C/DN3/5675200"/>
    <x v="2030"/>
    <x v="2010"/>
    <s v="N3"/>
    <s v="N3--New Revenue/Connection - Industrial"/>
    <s v="DWYO/2012/C/DN3"/>
    <s v="Wyoming - New Revenue - Industr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558307"/>
    <s v=""/>
    <s v="ST"/>
    <d v="2013-04-30T00:00:00"/>
    <x v="1"/>
    <n v="4"/>
    <x v="0"/>
    <s v="70"/>
    <s v="331"/>
    <n v="858.47"/>
    <s v="WBS DCOD/2012/C/DN3/5675204"/>
    <x v="2031"/>
    <x v="2011"/>
    <s v="N3"/>
    <s v="N3--New Revenue/Connection - Industrial"/>
    <s v="DWYO/2012/C/DN3"/>
    <s v="Wyoming - New Revenue - Industr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558310"/>
    <s v=""/>
    <s v="ST"/>
    <d v="2013-04-30T00:00:00"/>
    <x v="1"/>
    <n v="4"/>
    <x v="0"/>
    <s v="70"/>
    <s v="331"/>
    <n v="990.03"/>
    <s v="WBS DCOD/2012/C/DN3/5675205"/>
    <x v="2032"/>
    <x v="2012"/>
    <s v="N3"/>
    <s v="N3--New Revenue/Connection - Industrial"/>
    <s v="DWYO/2012/C/DN3"/>
    <s v="Wyoming - New Revenue - Industr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549886"/>
    <s v=""/>
    <s v="ST"/>
    <d v="2013-04-30T00:00:00"/>
    <x v="1"/>
    <n v="4"/>
    <x v="0"/>
    <s v="70"/>
    <s v="336"/>
    <n v="258.69"/>
    <s v="WBS DCOO/2013/C/DM6/5761861"/>
    <x v="2033"/>
    <x v="2013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549889"/>
    <s v=""/>
    <s v="ST"/>
    <d v="2013-04-30T00:00:00"/>
    <x v="1"/>
    <n v="4"/>
    <x v="0"/>
    <s v="70"/>
    <s v="336"/>
    <n v="137.24"/>
    <s v="WBS DCOO/2013/C/DM6/5761862"/>
    <x v="2034"/>
    <x v="2014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549892"/>
    <s v=""/>
    <s v="ST"/>
    <d v="2013-04-30T00:00:00"/>
    <x v="1"/>
    <n v="4"/>
    <x v="0"/>
    <s v="70"/>
    <s v="336"/>
    <n v="258.69"/>
    <s v="WBS DCOO/2013/C/DM6/5761866"/>
    <x v="2035"/>
    <x v="2015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549895"/>
    <s v=""/>
    <s v="ST"/>
    <d v="2013-04-30T00:00:00"/>
    <x v="1"/>
    <n v="4"/>
    <x v="0"/>
    <s v="70"/>
    <s v="336"/>
    <n v="137.24"/>
    <s v="WBS DCOO/2013/C/DM6/5761867"/>
    <x v="2036"/>
    <x v="2016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549898"/>
    <s v=""/>
    <s v="ST"/>
    <d v="2013-04-30T00:00:00"/>
    <x v="1"/>
    <n v="4"/>
    <x v="0"/>
    <s v="70"/>
    <s v="336"/>
    <n v="137.24"/>
    <s v="WBS DCOO/2013/C/DM6/5761868"/>
    <x v="2037"/>
    <x v="2017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549901"/>
    <s v=""/>
    <s v="ST"/>
    <d v="2013-04-30T00:00:00"/>
    <x v="1"/>
    <n v="4"/>
    <x v="0"/>
    <s v="70"/>
    <s v="336"/>
    <n v="343.1"/>
    <s v="WBS DCOO/2013/C/DM6/5761871"/>
    <x v="2038"/>
    <x v="2018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549904"/>
    <s v=""/>
    <s v="ST"/>
    <d v="2013-04-30T00:00:00"/>
    <x v="1"/>
    <n v="4"/>
    <x v="0"/>
    <s v="70"/>
    <s v="336"/>
    <n v="343.1"/>
    <s v="WBS DCOO/2013/C/DM6/5761873"/>
    <x v="2039"/>
    <x v="2019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563420"/>
    <s v=""/>
    <s v="ST"/>
    <d v="2013-04-30T00:00:00"/>
    <x v="1"/>
    <n v="4"/>
    <x v="0"/>
    <s v="70"/>
    <s v="336"/>
    <n v="124.89"/>
    <s v="WBS DCOO/2013/C/DRC/5768238"/>
    <x v="2040"/>
    <x v="2020"/>
    <s v="RC"/>
    <s v="Replace - Overhead Distribution Lines - Poles"/>
    <s v="DORE/2013/C/DRC"/>
    <s v="Oregon - Replace OH Dist Lines - Poles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558262"/>
    <s v=""/>
    <s v="ST"/>
    <d v="2013-04-30T00:00:00"/>
    <x v="1"/>
    <n v="4"/>
    <x v="0"/>
    <s v="70"/>
    <s v="336"/>
    <n v="2099.12"/>
    <s v="WBS DDOU/2013/C/DN2/5722790"/>
    <x v="2041"/>
    <x v="2021"/>
    <s v="N2"/>
    <s v="N2--New Revenue/Connection - Commercial"/>
    <s v="DWYO/2013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549871"/>
    <s v=""/>
    <s v="ST"/>
    <d v="2013-04-30T00:00:00"/>
    <x v="1"/>
    <n v="4"/>
    <x v="0"/>
    <s v="70"/>
    <s v="336"/>
    <n v="260.63"/>
    <s v="WBS DDOU/2013/C/DN2/5728201"/>
    <x v="2042"/>
    <x v="2022"/>
    <s v="N2"/>
    <s v="N2--New Revenue/Connection - Commercial"/>
    <s v="DWYO/2013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535309"/>
    <s v=""/>
    <s v="ST"/>
    <d v="2013-04-30T00:00:00"/>
    <x v="1"/>
    <n v="4"/>
    <x v="0"/>
    <s v="70"/>
    <s v="331"/>
    <n v="449.2"/>
    <s v="WBS DEVA/2012/C/DN6/5706868"/>
    <x v="2043"/>
    <x v="2023"/>
    <s v="N6"/>
    <s v="New Revenue/Connection - Street Light &amp; Other"/>
    <s v="DWYO/2012/C/DN6"/>
    <s v="Wyoming - New Revenue - St Light &amp; Other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538110"/>
    <s v=""/>
    <s v="ST"/>
    <d v="2013-04-30T00:00:00"/>
    <x v="1"/>
    <n v="4"/>
    <x v="0"/>
    <s v="75"/>
    <s v="331"/>
    <n v="-0.17"/>
    <s v="WBS DEVA/2012/C/DN6/5706868"/>
    <x v="2043"/>
    <x v="2023"/>
    <s v="N6"/>
    <s v="New Revenue/Connection - Street Light &amp; Other"/>
    <s v="DWYO/2012/C/DN6"/>
    <s v="Wyoming - New Revenue - St Light &amp; Other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535309"/>
    <s v=""/>
    <s v="ST"/>
    <d v="2013-04-30T00:00:00"/>
    <x v="1"/>
    <n v="4"/>
    <x v="0"/>
    <s v="70"/>
    <s v="336"/>
    <n v="5.4"/>
    <s v="WBS DEVA/2012/C/DN6/5706868"/>
    <x v="2043"/>
    <x v="2023"/>
    <s v="N6"/>
    <s v="New Revenue/Connection - Street Light &amp; Other"/>
    <s v="DWYO/2012/C/DN6"/>
    <s v="Wyoming - New Revenue - St Light &amp; Other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538110"/>
    <s v=""/>
    <s v="ST"/>
    <d v="2013-04-30T00:00:00"/>
    <x v="1"/>
    <n v="4"/>
    <x v="0"/>
    <s v="75"/>
    <s v="336"/>
    <n v="-5.4"/>
    <s v="WBS DEVA/2012/C/DN6/5706868"/>
    <x v="2043"/>
    <x v="2023"/>
    <s v="N6"/>
    <s v="New Revenue/Connection - Street Light &amp; Other"/>
    <s v="DWYO/2012/C/DN6"/>
    <s v="Wyoming - New Revenue - St Light &amp; Other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548802"/>
    <s v=""/>
    <s v="ST"/>
    <d v="2013-04-30T00:00:00"/>
    <x v="1"/>
    <n v="4"/>
    <x v="0"/>
    <s v="70"/>
    <s v="331"/>
    <n v="126.64"/>
    <s v="WBS DGRA/2012/C/DM9/5699085"/>
    <x v="2044"/>
    <x v="2024"/>
    <s v="M9"/>
    <s v="Mandated - Public Accommodations &amp; Other"/>
    <s v="DORE/2012/C/DM9"/>
    <s v="Oregon - Public Accomodation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548805"/>
    <s v=""/>
    <s v="ST"/>
    <d v="2013-04-30T00:00:00"/>
    <x v="1"/>
    <n v="4"/>
    <x v="0"/>
    <s v="70"/>
    <s v="331"/>
    <n v="126.64"/>
    <s v="WBS DGRA/2012/C/DN1/5703520"/>
    <x v="2045"/>
    <x v="2025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532547"/>
    <s v=""/>
    <s v="ST"/>
    <d v="2013-04-30T00:00:00"/>
    <x v="1"/>
    <n v="4"/>
    <x v="0"/>
    <s v="70"/>
    <s v="331"/>
    <n v="1120.1199999999999"/>
    <s v="WBS DGRA/2012/C/DRC/5662207"/>
    <x v="2046"/>
    <x v="2026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532550"/>
    <s v=""/>
    <s v="ST"/>
    <d v="2013-04-30T00:00:00"/>
    <x v="1"/>
    <n v="4"/>
    <x v="0"/>
    <s v="70"/>
    <s v="331"/>
    <n v="995.79"/>
    <s v="WBS DGRA/2012/C/DRC/5662214"/>
    <x v="2047"/>
    <x v="2027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532553"/>
    <s v=""/>
    <s v="ST"/>
    <d v="2013-04-30T00:00:00"/>
    <x v="1"/>
    <n v="4"/>
    <x v="0"/>
    <s v="70"/>
    <s v="331"/>
    <n v="684.96"/>
    <s v="WBS DGRA/2012/C/DRC/5662235"/>
    <x v="2048"/>
    <x v="2028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532556"/>
    <s v=""/>
    <s v="ST"/>
    <d v="2013-04-30T00:00:00"/>
    <x v="1"/>
    <n v="4"/>
    <x v="0"/>
    <s v="70"/>
    <s v="331"/>
    <n v="747.13"/>
    <s v="WBS DGRA/2012/C/DRC/5662255"/>
    <x v="2049"/>
    <x v="2029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548796"/>
    <s v=""/>
    <s v="ST"/>
    <d v="2013-04-30T00:00:00"/>
    <x v="1"/>
    <n v="4"/>
    <x v="0"/>
    <s v="70"/>
    <s v="331"/>
    <n v="513.41999999999996"/>
    <s v="WBS DGRA/2012/C/DRC/5663436"/>
    <x v="2050"/>
    <x v="2030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548796"/>
    <s v=""/>
    <s v="ST"/>
    <d v="2013-04-30T00:00:00"/>
    <x v="1"/>
    <n v="4"/>
    <x v="0"/>
    <s v="70"/>
    <s v="336"/>
    <n v="41.21"/>
    <s v="WBS DGRA/2012/C/DRC/5663436"/>
    <x v="2050"/>
    <x v="2030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532588"/>
    <s v=""/>
    <s v="ST"/>
    <d v="2013-04-30T00:00:00"/>
    <x v="1"/>
    <n v="4"/>
    <x v="0"/>
    <s v="70"/>
    <s v="331"/>
    <n v="253.29"/>
    <s v="WBS DGRA/2012/C/DRC/5717568"/>
    <x v="2051"/>
    <x v="2031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532594"/>
    <s v=""/>
    <s v="ST"/>
    <d v="2013-04-30T00:00:00"/>
    <x v="1"/>
    <n v="4"/>
    <x v="0"/>
    <s v="70"/>
    <s v="331"/>
    <n v="127.6"/>
    <s v="WBS DHOO/2012/C/DN2/5668790"/>
    <x v="2052"/>
    <x v="2032"/>
    <s v="N2"/>
    <s v="N2--New Revenue/Connection - Commercial"/>
    <s v="DORE/2012/C/DN2"/>
    <s v="Oregon - New Revenue - Commercial"/>
    <s v="1121"/>
    <s v="PP"/>
    <s v="D"/>
    <s v="OR"/>
    <s v="ORD 229718"/>
    <s v="PP CWIP Writeoffs - Distrib OREGON"/>
    <x v="1"/>
    <x v="0"/>
    <x v="2"/>
    <s v="5980000000108"/>
    <x v="1"/>
    <n v="0"/>
    <x v="1"/>
  </r>
  <r>
    <s v="124558294"/>
    <s v=""/>
    <s v="ST"/>
    <d v="2013-04-30T00:00:00"/>
    <x v="1"/>
    <n v="4"/>
    <x v="0"/>
    <s v="70"/>
    <s v="336"/>
    <n v="990.72"/>
    <s v="WBS DHOO/2013/D/DNY/5749267"/>
    <x v="2053"/>
    <x v="2033"/>
    <s v="NY"/>
    <s v="Temporary Line Extension &lt; 1 Year"/>
    <s v="DORE/2013/D/DNY"/>
    <s v="Oregon-Temp Line Extension &lt; 1Yr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558255"/>
    <s v=""/>
    <s v="ST"/>
    <d v="2013-04-30T00:00:00"/>
    <x v="1"/>
    <n v="4"/>
    <x v="0"/>
    <s v="70"/>
    <s v="331"/>
    <n v="556.30999999999995"/>
    <s v="WBS DJOR/2011/C/DRC/5545107"/>
    <x v="2054"/>
    <x v="2034"/>
    <s v="RC"/>
    <s v="Replace - Overhead Distribution Lines - Poles"/>
    <s v="DUTH/2011/C/DRC"/>
    <s v="Utah - Replace OH Dist Lines - Poles"/>
    <s v="1141"/>
    <s v="RMP"/>
    <s v="D"/>
    <s v="UT"/>
    <s v="ORD 229715"/>
    <s v="RMP CWIP Writeoffs - Distrib UTAH"/>
    <x v="2"/>
    <x v="0"/>
    <x v="4"/>
    <s v="5980000000109"/>
    <x v="3"/>
    <n v="556.30999999999995"/>
    <x v="3"/>
  </r>
  <r>
    <s v="124540024"/>
    <s v=""/>
    <s v="ST"/>
    <d v="2013-04-30T00:00:00"/>
    <x v="1"/>
    <n v="4"/>
    <x v="0"/>
    <s v="70"/>
    <s v="331"/>
    <n v="613.33000000000004"/>
    <s v="WBS DJOR/2012/C/DM9/5677974"/>
    <x v="2055"/>
    <x v="2035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613.33000000000004"/>
    <x v="3"/>
  </r>
  <r>
    <s v="124535422"/>
    <s v=""/>
    <s v="ST"/>
    <d v="2013-04-30T00:00:00"/>
    <x v="1"/>
    <n v="4"/>
    <x v="0"/>
    <s v="70"/>
    <s v="331"/>
    <n v="2498.34"/>
    <s v="WBS DJOR/2012/C/DN1/5703197"/>
    <x v="2056"/>
    <x v="2036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498.34"/>
    <x v="3"/>
  </r>
  <r>
    <s v="124535422"/>
    <s v=""/>
    <s v="ST"/>
    <d v="2013-04-30T00:00:00"/>
    <x v="1"/>
    <n v="4"/>
    <x v="0"/>
    <s v="70"/>
    <s v="336"/>
    <n v="1112.78"/>
    <s v="WBS DJOR/2012/C/DN1/5703197"/>
    <x v="2056"/>
    <x v="2036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112.78"/>
    <x v="3"/>
  </r>
  <r>
    <s v="124558259"/>
    <s v=""/>
    <s v="ST"/>
    <d v="2013-04-30T00:00:00"/>
    <x v="1"/>
    <n v="4"/>
    <x v="0"/>
    <s v="70"/>
    <s v="331"/>
    <n v="3466.56"/>
    <s v="WBS DJOR/2012/C/DN1/5710600"/>
    <x v="2057"/>
    <x v="2037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3466.56"/>
    <x v="3"/>
  </r>
  <r>
    <s v="124532567"/>
    <s v=""/>
    <s v="ST"/>
    <d v="2013-04-30T00:00:00"/>
    <x v="1"/>
    <n v="4"/>
    <x v="0"/>
    <s v="70"/>
    <s v="331"/>
    <n v="454.73"/>
    <s v="WBS DJOR/2012/C/DRB/5698063"/>
    <x v="2058"/>
    <x v="2038"/>
    <s v="RB"/>
    <s v="Replace - Underground - Vaults &amp; Equipment"/>
    <s v="DUTH/2012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454.73"/>
    <x v="3"/>
  </r>
  <r>
    <s v="124532567"/>
    <s v=""/>
    <s v="ST"/>
    <d v="2013-04-30T00:00:00"/>
    <x v="1"/>
    <n v="4"/>
    <x v="0"/>
    <s v="70"/>
    <s v="336"/>
    <n v="234.25"/>
    <s v="WBS DJOR/2012/C/DRB/5698063"/>
    <x v="2058"/>
    <x v="2038"/>
    <s v="RB"/>
    <s v="Replace - Underground - Vaults &amp; Equipment"/>
    <s v="DUTH/2012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234.25"/>
    <x v="3"/>
  </r>
  <r>
    <s v="124558268"/>
    <s v=""/>
    <s v="ST"/>
    <d v="2013-04-30T00:00:00"/>
    <x v="1"/>
    <n v="4"/>
    <x v="0"/>
    <s v="70"/>
    <s v="336"/>
    <n v="2752.9"/>
    <s v="WBS DJOR/2013/C/DM2/5739389"/>
    <x v="2059"/>
    <x v="2039"/>
    <s v="M2"/>
    <s v="Mandated - Ovhd/Underground Conversions"/>
    <s v="DUTH/2013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2752.9"/>
    <x v="3"/>
  </r>
  <r>
    <s v="124532585"/>
    <s v=""/>
    <s v="ST"/>
    <d v="2013-04-30T00:00:00"/>
    <x v="1"/>
    <n v="4"/>
    <x v="0"/>
    <s v="70"/>
    <s v="336"/>
    <n v="1209.44"/>
    <s v="WBS DJOR/2013/C/DM9/5760675"/>
    <x v="2060"/>
    <x v="2040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209.44"/>
    <x v="3"/>
  </r>
  <r>
    <s v="124558265"/>
    <s v=""/>
    <s v="ST"/>
    <d v="2013-04-30T00:00:00"/>
    <x v="1"/>
    <n v="4"/>
    <x v="0"/>
    <s v="70"/>
    <s v="336"/>
    <n v="598.46"/>
    <s v="WBS DJOR/2013/C/DN2/5733558"/>
    <x v="2061"/>
    <x v="2041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98.46"/>
    <x v="3"/>
  </r>
  <r>
    <s v="124558297"/>
    <s v=""/>
    <s v="ST"/>
    <d v="2013-04-30T00:00:00"/>
    <x v="1"/>
    <n v="4"/>
    <x v="0"/>
    <s v="70"/>
    <s v="336"/>
    <n v="1684.12"/>
    <s v="WBS DJOR/2013/C/DUR/5760312"/>
    <x v="2062"/>
    <x v="2042"/>
    <s v="UR"/>
    <s v="Functional Upgrade - Reliability"/>
    <s v="DUTH/2013/C/DUR"/>
    <s v="Utah - Functional Upgrade Reliability"/>
    <s v="1141"/>
    <s v="RMP"/>
    <s v="D"/>
    <s v="UT"/>
    <s v="ORD 229715"/>
    <s v="RMP CWIP Writeoffs - Distrib UTAH"/>
    <x v="2"/>
    <x v="0"/>
    <x v="4"/>
    <s v="5980000000109"/>
    <x v="3"/>
    <n v="1684.12"/>
    <x v="3"/>
  </r>
  <r>
    <s v="124558277"/>
    <s v=""/>
    <s v="ST"/>
    <d v="2013-04-30T00:00:00"/>
    <x v="1"/>
    <n v="4"/>
    <x v="0"/>
    <s v="70"/>
    <s v="336"/>
    <n v="1061.3"/>
    <s v="WBS DKEM/2013/C/DN2/5758940"/>
    <x v="2063"/>
    <x v="2043"/>
    <s v="N2"/>
    <s v="N2--New Revenue/Connection - Commercial"/>
    <s v="DWYO/2013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4560281"/>
    <s v=""/>
    <s v="ST"/>
    <d v="2013-04-30T00:00:00"/>
    <x v="1"/>
    <n v="4"/>
    <x v="0"/>
    <s v="70"/>
    <s v="331"/>
    <n v="388.79"/>
    <s v="WBS DKLA/2011/C/DN1/5563052"/>
    <x v="2064"/>
    <x v="2044"/>
    <s v="N1"/>
    <s v="N1--New Revenue/Connection -  Residential"/>
    <s v="DORE/2011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558290"/>
    <s v=""/>
    <s v="ST"/>
    <d v="2013-04-30T00:00:00"/>
    <x v="1"/>
    <n v="4"/>
    <x v="0"/>
    <s v="70"/>
    <s v="331"/>
    <n v="253.29"/>
    <s v="WBS DKLA/2012/C/DM9/5700762"/>
    <x v="2065"/>
    <x v="2045"/>
    <s v="M9"/>
    <s v="Mandated - Public Accommodations &amp; Other"/>
    <s v="DORE/2012/C/DM9"/>
    <s v="Oregon - Public Accomodations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558281"/>
    <s v=""/>
    <s v="ST"/>
    <d v="2013-04-30T00:00:00"/>
    <x v="1"/>
    <n v="4"/>
    <x v="0"/>
    <s v="70"/>
    <s v="331"/>
    <n v="569.9"/>
    <s v="WBS DKLA/2012/C/DN1/5693918"/>
    <x v="2066"/>
    <x v="2046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535328"/>
    <s v=""/>
    <s v="ST"/>
    <d v="2013-04-30T00:00:00"/>
    <x v="1"/>
    <n v="4"/>
    <x v="0"/>
    <s v="70"/>
    <s v="336"/>
    <n v="607.25"/>
    <s v="WBS DKLA/2013/C/841/5765888"/>
    <x v="2067"/>
    <x v="2047"/>
    <s v="N7"/>
    <s v="New Revenue/System Reinforcement - Feeder"/>
    <s v="DORE/2013/C/841"/>
    <s v="Oregon Indeterminate Load &amp; PQ Imprv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558284"/>
    <s v=""/>
    <s v="ST"/>
    <d v="2013-04-30T00:00:00"/>
    <x v="1"/>
    <n v="4"/>
    <x v="0"/>
    <s v="70"/>
    <s v="331"/>
    <n v="1076.47"/>
    <s v="WBS DKLA/2013/C/DN4/5695121"/>
    <x v="2068"/>
    <x v="2048"/>
    <s v="N4"/>
    <s v="N4--New Revenue/Connection - Irrigation"/>
    <s v="DORE/2013/C/DN4"/>
    <s v="Oregon - New Revenue - Irrigation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558287"/>
    <s v=""/>
    <s v="ST"/>
    <d v="2013-04-30T00:00:00"/>
    <x v="1"/>
    <n v="4"/>
    <x v="0"/>
    <s v="70"/>
    <s v="331"/>
    <n v="633.22"/>
    <s v="WBS DKLA/2013/C/DN4/5695124"/>
    <x v="2069"/>
    <x v="2049"/>
    <s v="N4"/>
    <s v="N4--New Revenue/Connection - Irrigation"/>
    <s v="DORE/2013/C/DN4"/>
    <s v="Oregon - New Revenue - Irrigation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535365"/>
    <s v=""/>
    <s v="ST"/>
    <d v="2013-04-30T00:00:00"/>
    <x v="1"/>
    <n v="4"/>
    <x v="0"/>
    <s v="70"/>
    <s v="331"/>
    <n v="348.05"/>
    <s v="WBS DLAR/2012/C/DN2/5700782"/>
    <x v="2070"/>
    <x v="2050"/>
    <s v="N2"/>
    <s v="N2--New Revenue/Connection - Commercial"/>
    <s v="DWYO/2012/C/DN2"/>
    <s v="Wyoming - New Revenue - Commerc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4549839"/>
    <s v=""/>
    <s v="ST"/>
    <d v="2013-04-30T00:00:00"/>
    <x v="1"/>
    <n v="4"/>
    <x v="0"/>
    <s v="70"/>
    <s v="336"/>
    <n v="765.45"/>
    <s v="WBS DLAR/2013/C/DN1/5741361"/>
    <x v="2071"/>
    <x v="2051"/>
    <s v="N1"/>
    <s v="N1--New Revenue/Connection -  Residential"/>
    <s v="DWYO/2013/C/DN1"/>
    <s v="Wyoming - New Revenue - Resident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4535431"/>
    <s v=""/>
    <s v="ST"/>
    <d v="2013-04-30T00:00:00"/>
    <x v="1"/>
    <n v="4"/>
    <x v="0"/>
    <s v="70"/>
    <s v="336"/>
    <n v="260.63"/>
    <s v="WBS DLAR/2013/C/DN2/5740205"/>
    <x v="2072"/>
    <x v="2052"/>
    <s v="N2"/>
    <s v="N2--New Revenue/Connection - Commercial"/>
    <s v="DWYO/2013/C/DN2"/>
    <s v="Wyoming - New Revenue - Commerc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4535386"/>
    <s v=""/>
    <s v="ST"/>
    <d v="2013-04-30T00:00:00"/>
    <x v="1"/>
    <n v="4"/>
    <x v="0"/>
    <s v="70"/>
    <s v="331"/>
    <n v="246.8"/>
    <s v="WBS DLAY/2010/C/DRB/5496920"/>
    <x v="2073"/>
    <x v="2053"/>
    <s v="RB"/>
    <s v="Replace - Underground - Vaults &amp; Equipment"/>
    <s v="DUTH/2010/C/DRB"/>
    <s v="Utah - Replace Underground Vaults &amp; Eq"/>
    <s v="1176"/>
    <s v="RMP"/>
    <s v="D"/>
    <s v="UT"/>
    <s v="ORD 229715"/>
    <s v="RMP CWIP Writeoffs - Distrib UTAH"/>
    <x v="2"/>
    <x v="0"/>
    <x v="4"/>
    <s v="5980000000109"/>
    <x v="3"/>
    <n v="246.8"/>
    <x v="3"/>
  </r>
  <r>
    <s v="124535389"/>
    <s v=""/>
    <s v="ST"/>
    <d v="2013-04-30T00:00:00"/>
    <x v="1"/>
    <n v="4"/>
    <x v="0"/>
    <s v="70"/>
    <s v="331"/>
    <n v="1712.17"/>
    <s v="WBS DLAY/2011/C/DRD/5503850"/>
    <x v="2074"/>
    <x v="2054"/>
    <s v="RD"/>
    <s v="Replace - Overhead Distribution Lines - Other"/>
    <s v="DUTH/2011/C/DRD"/>
    <s v="Utah-Replace-Overhead Dist. Lines/othr"/>
    <s v="1176"/>
    <s v="RMP"/>
    <s v="D"/>
    <s v="UT"/>
    <s v="ORD 229715"/>
    <s v="RMP CWIP Writeoffs - Distrib UTAH"/>
    <x v="2"/>
    <x v="0"/>
    <x v="4"/>
    <s v="5980000000109"/>
    <x v="3"/>
    <n v="1712.17"/>
    <x v="3"/>
  </r>
  <r>
    <s v="124535419"/>
    <s v=""/>
    <s v="ST"/>
    <d v="2013-04-30T00:00:00"/>
    <x v="1"/>
    <n v="4"/>
    <x v="0"/>
    <s v="70"/>
    <s v="331"/>
    <n v="112.4"/>
    <s v="WBS DLAY/2012/C/DN1/5701496"/>
    <x v="2075"/>
    <x v="2055"/>
    <s v="N1"/>
    <s v="N1--New Revenue/Connection -  Residential"/>
    <s v="DUTH/2012/C/DN1"/>
    <s v="Utah - New Revenue - Residential"/>
    <s v="1176"/>
    <s v="RMP"/>
    <s v="D"/>
    <s v="UT"/>
    <s v="ORD 229715"/>
    <s v="RMP CWIP Writeoffs - Distrib UTAH"/>
    <x v="2"/>
    <x v="0"/>
    <x v="4"/>
    <s v="5980000000109"/>
    <x v="3"/>
    <n v="112.4"/>
    <x v="3"/>
  </r>
  <r>
    <s v="124535401"/>
    <s v=""/>
    <s v="ST"/>
    <d v="2013-04-30T00:00:00"/>
    <x v="1"/>
    <n v="4"/>
    <x v="0"/>
    <s v="70"/>
    <s v="331"/>
    <n v="1181.8399999999999"/>
    <s v="WBS DLAY/2012/C/DN3/5679759"/>
    <x v="2076"/>
    <x v="2056"/>
    <s v="N3"/>
    <s v="N3--New Revenue/Connection - Industrial"/>
    <s v="DUTH/2012/C/DN3"/>
    <s v="Utah - New Revenue - Industrial"/>
    <s v="1176"/>
    <s v="RMP"/>
    <s v="D"/>
    <s v="UT"/>
    <s v="ORD 229715"/>
    <s v="RMP CWIP Writeoffs - Distrib UTAH"/>
    <x v="2"/>
    <x v="0"/>
    <x v="4"/>
    <s v="5980000000109"/>
    <x v="3"/>
    <n v="1181.8399999999999"/>
    <x v="3"/>
  </r>
  <r>
    <s v="124563421"/>
    <s v=""/>
    <s v="ST"/>
    <d v="2013-04-30T00:00:00"/>
    <x v="1"/>
    <n v="4"/>
    <x v="0"/>
    <s v="70"/>
    <s v="336"/>
    <n v="312.23"/>
    <s v="WBS DLIN/2013/C/DM6/5770274"/>
    <x v="2077"/>
    <x v="2057"/>
    <s v="M6"/>
    <s v="Mandated - Joint Use"/>
    <s v="DORE/2013/C/DM6"/>
    <s v="Oregon - Mandated - Joint Use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4563520"/>
    <s v=""/>
    <s v="ST"/>
    <d v="2013-04-30T00:00:00"/>
    <x v="1"/>
    <n v="4"/>
    <x v="0"/>
    <s v="70"/>
    <s v="336"/>
    <n v="468.34"/>
    <s v="WBS DLIN/2013/C/DM6/5770274"/>
    <x v="2077"/>
    <x v="2057"/>
    <s v="M6"/>
    <s v="Mandated - Joint Use"/>
    <s v="DORE/2013/C/DM6"/>
    <s v="Oregon - Mandated - Joint Use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4535392"/>
    <s v=""/>
    <s v="ST"/>
    <d v="2013-04-30T00:00:00"/>
    <x v="1"/>
    <n v="4"/>
    <x v="0"/>
    <s v="70"/>
    <s v="331"/>
    <n v="510.4"/>
    <s v="WBS DMAD/2012/C/DM6/5655833"/>
    <x v="2078"/>
    <x v="2058"/>
    <s v="M6"/>
    <s v="Mandated - Joint Use"/>
    <s v="DORE/2012/C/DM6"/>
    <s v="Oregon - Mandated - Joint Use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535395"/>
    <s v=""/>
    <s v="ST"/>
    <d v="2013-04-30T00:00:00"/>
    <x v="1"/>
    <n v="4"/>
    <x v="0"/>
    <s v="70"/>
    <s v="331"/>
    <n v="1531.2"/>
    <s v="WBS DMAD/2012/C/DN2/5656245"/>
    <x v="2079"/>
    <x v="2059"/>
    <s v="N2"/>
    <s v="N2--New Revenue/Connection - Commercial"/>
    <s v="DORE/2012/C/DN2"/>
    <s v="Oregon - New Revenue - Commercial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535331"/>
    <s v=""/>
    <s v="ST"/>
    <d v="2013-04-30T00:00:00"/>
    <x v="1"/>
    <n v="4"/>
    <x v="0"/>
    <s v="70"/>
    <s v="336"/>
    <n v="667.07"/>
    <s v="WBS DMAD/2013/C/DM1/5692254"/>
    <x v="2080"/>
    <x v="2060"/>
    <s v="M1"/>
    <s v="Mandated - Road Relocations"/>
    <s v="DORE/2013/C/DM1"/>
    <s v="Oregon - Mandated Highway Relocations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549826"/>
    <s v=""/>
    <s v="ST"/>
    <d v="2013-04-30T00:00:00"/>
    <x v="1"/>
    <n v="4"/>
    <x v="0"/>
    <s v="70"/>
    <s v="331"/>
    <n v="633.21"/>
    <s v="WBS DMED/2012/C/DM7/5698966"/>
    <x v="2081"/>
    <x v="2061"/>
    <s v="M7"/>
    <s v="Mandated - Code Compliance"/>
    <s v="DORE/2012/C/DM7"/>
    <s v="Oregon - Mandated - Code Complian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549829"/>
    <s v=""/>
    <s v="ST"/>
    <d v="2013-04-30T00:00:00"/>
    <x v="1"/>
    <n v="4"/>
    <x v="0"/>
    <s v="70"/>
    <s v="331"/>
    <n v="918.17"/>
    <s v="WBS DMED/2012/C/DM9/5699239"/>
    <x v="2082"/>
    <x v="2062"/>
    <s v="M9"/>
    <s v="Mandated - Public Accommodations &amp; Other"/>
    <s v="DORE/2012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549868"/>
    <s v=""/>
    <s v="ST"/>
    <d v="2013-04-30T00:00:00"/>
    <x v="1"/>
    <n v="4"/>
    <x v="0"/>
    <s v="70"/>
    <s v="331"/>
    <n v="379.93"/>
    <s v="WBS DMED/2012/C/DM9/5704436"/>
    <x v="2083"/>
    <x v="2063"/>
    <s v="M9"/>
    <s v="Mandated - Public Accommodations &amp; Other"/>
    <s v="DORE/2012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549862"/>
    <s v=""/>
    <s v="ST"/>
    <d v="2013-04-30T00:00:00"/>
    <x v="1"/>
    <n v="4"/>
    <x v="0"/>
    <s v="70"/>
    <s v="331"/>
    <n v="2395.4899999999998"/>
    <s v="WBS DMED/2012/C/DN2/5619412"/>
    <x v="2084"/>
    <x v="2064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549862"/>
    <s v=""/>
    <s v="ST"/>
    <d v="2013-04-30T00:00:00"/>
    <x v="1"/>
    <n v="4"/>
    <x v="0"/>
    <s v="70"/>
    <s v="336"/>
    <n v="1451.15"/>
    <s v="WBS DMED/2012/C/DN2/5619412"/>
    <x v="2084"/>
    <x v="2064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540025"/>
    <s v=""/>
    <s v="ST"/>
    <d v="2013-04-30T00:00:00"/>
    <x v="1"/>
    <n v="4"/>
    <x v="0"/>
    <s v="70"/>
    <s v="331"/>
    <n v="2556.38"/>
    <s v="WBS DMED/2012/C/DRC/5686716"/>
    <x v="2085"/>
    <x v="2065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527822"/>
    <s v=""/>
    <s v="ST"/>
    <d v="2013-04-30T00:00:00"/>
    <x v="1"/>
    <n v="4"/>
    <x v="0"/>
    <s v="70"/>
    <s v="336"/>
    <n v="483.51"/>
    <s v="WBS DMED/2013/C/DN1/5754304"/>
    <x v="1921"/>
    <x v="1901"/>
    <s v="N1"/>
    <s v="N1--New Revenue/Connection -  Residential"/>
    <s v="DORE/2013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548793"/>
    <s v=""/>
    <s v="ST"/>
    <d v="2013-04-30T00:00:00"/>
    <x v="1"/>
    <n v="4"/>
    <x v="0"/>
    <s v="70"/>
    <s v="331"/>
    <n v="717.14"/>
    <s v="WBS DMET/2011/C/DN7/5590529"/>
    <x v="2086"/>
    <x v="2066"/>
    <s v="N7"/>
    <s v="New Revenue/System Reinforcement - Feeder"/>
    <s v="DUTH/2011/C/DN7"/>
    <s v="Utah - New Revenue - Feeder Reinforce"/>
    <s v="1135"/>
    <s v="RMP"/>
    <s v="D"/>
    <s v="UT"/>
    <s v="ORD 229715"/>
    <s v="RMP CWIP Writeoffs - Distrib UTAH"/>
    <x v="2"/>
    <x v="0"/>
    <x v="4"/>
    <s v="5980000000109"/>
    <x v="3"/>
    <n v="717.14"/>
    <x v="3"/>
  </r>
  <r>
    <s v="124527976"/>
    <s v=""/>
    <s v="ST"/>
    <d v="2013-04-30T00:00:00"/>
    <x v="1"/>
    <n v="4"/>
    <x v="0"/>
    <s v="70"/>
    <s v="331"/>
    <n v="2058.6999999999998"/>
    <s v="WBS DMET/2012/C/002/10047821"/>
    <x v="2087"/>
    <x v="2067"/>
    <s v="M9"/>
    <s v="Mandated - Public Accommodations &amp; Other"/>
    <s v="DMET/2012/C/002"/>
    <s v="UTA Sugar House Streetcar"/>
    <s v="1135"/>
    <s v="RMP"/>
    <s v="D"/>
    <s v="UT"/>
    <s v="ORD 229715"/>
    <s v="RMP CWIP Writeoffs - Distrib UTAH"/>
    <x v="2"/>
    <x v="0"/>
    <x v="4"/>
    <s v="5980000000109"/>
    <x v="3"/>
    <n v="2058.6999999999998"/>
    <x v="3"/>
  </r>
  <r>
    <s v="124527976"/>
    <s v=""/>
    <s v="ST"/>
    <d v="2013-04-30T00:00:00"/>
    <x v="1"/>
    <n v="4"/>
    <x v="0"/>
    <s v="70"/>
    <s v="336"/>
    <n v="112.8"/>
    <s v="WBS DMET/2012/C/002/10047821"/>
    <x v="2087"/>
    <x v="2067"/>
    <s v="M9"/>
    <s v="Mandated - Public Accommodations &amp; Other"/>
    <s v="DMET/2012/C/002"/>
    <s v="UTA Sugar House Streetcar"/>
    <s v="1135"/>
    <s v="RMP"/>
    <s v="D"/>
    <s v="UT"/>
    <s v="ORD 229715"/>
    <s v="RMP CWIP Writeoffs - Distrib UTAH"/>
    <x v="2"/>
    <x v="0"/>
    <x v="4"/>
    <s v="5980000000109"/>
    <x v="3"/>
    <n v="112.8"/>
    <x v="3"/>
  </r>
  <r>
    <s v="124532573"/>
    <s v=""/>
    <s v="ST"/>
    <d v="2013-04-30T00:00:00"/>
    <x v="1"/>
    <n v="4"/>
    <x v="0"/>
    <s v="70"/>
    <s v="331"/>
    <n v="1910.77"/>
    <s v="WBS DMET/2012/C/002/5718218"/>
    <x v="2088"/>
    <x v="2068"/>
    <s v="M9"/>
    <s v="Mandated - Public Accommodations &amp; Other"/>
    <s v="DMET/2012/C/002"/>
    <s v="UTA Sugar House Streetcar"/>
    <s v="1135"/>
    <s v="RMP"/>
    <s v="D"/>
    <s v="UT"/>
    <s v="ORD 229715"/>
    <s v="RMP CWIP Writeoffs - Distrib UTAH"/>
    <x v="2"/>
    <x v="0"/>
    <x v="4"/>
    <s v="5980000000109"/>
    <x v="3"/>
    <n v="1910.77"/>
    <x v="3"/>
  </r>
  <r>
    <s v="124548799"/>
    <s v=""/>
    <s v="ST"/>
    <d v="2013-04-30T00:00:00"/>
    <x v="1"/>
    <n v="4"/>
    <x v="0"/>
    <s v="70"/>
    <s v="331"/>
    <n v="3090.95"/>
    <s v="WBS DMET/2012/C/DM9/5696267"/>
    <x v="2089"/>
    <x v="2069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3090.95"/>
    <x v="3"/>
  </r>
  <r>
    <s v="124535416"/>
    <s v=""/>
    <s v="ST"/>
    <d v="2013-04-30T00:00:00"/>
    <x v="1"/>
    <n v="4"/>
    <x v="0"/>
    <s v="70"/>
    <s v="331"/>
    <n v="112.4"/>
    <s v="WBS DMET/2012/C/DM9/5700747"/>
    <x v="2090"/>
    <x v="2070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112.4"/>
    <x v="3"/>
  </r>
  <r>
    <s v="124535352"/>
    <s v=""/>
    <s v="ST"/>
    <d v="2013-04-30T00:00:00"/>
    <x v="1"/>
    <n v="4"/>
    <x v="0"/>
    <s v="70"/>
    <s v="331"/>
    <n v="224.8"/>
    <s v="WBS DMET/2012/C/DN2/5699986"/>
    <x v="2091"/>
    <x v="2071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224.8"/>
    <x v="3"/>
  </r>
  <r>
    <s v="124549835"/>
    <s v=""/>
    <s v="ST"/>
    <d v="2013-04-30T00:00:00"/>
    <x v="1"/>
    <n v="4"/>
    <x v="0"/>
    <s v="70"/>
    <s v="331"/>
    <n v="1236.3800000000001"/>
    <s v="WBS DMET/2012/C/DN2/5711568"/>
    <x v="2092"/>
    <x v="2072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1236.3800000000001"/>
    <x v="3"/>
  </r>
  <r>
    <s v="124558249"/>
    <s v=""/>
    <s v="ST"/>
    <d v="2013-04-30T00:00:00"/>
    <x v="1"/>
    <n v="4"/>
    <x v="0"/>
    <s v="70"/>
    <s v="331"/>
    <n v="899.18"/>
    <s v="WBS DMET/2012/C/DUA/5701391"/>
    <x v="2093"/>
    <x v="2073"/>
    <s v="UA"/>
    <s v="Functional Upgrade - Safety Improvements"/>
    <s v="DUTH/2012/C/DUA"/>
    <s v="Utah - Upgrade-Safety Improvements"/>
    <s v="1135"/>
    <s v="RMP"/>
    <s v="D"/>
    <s v="UT"/>
    <s v="ORD 229715"/>
    <s v="RMP CWIP Writeoffs - Distrib UTAH"/>
    <x v="2"/>
    <x v="0"/>
    <x v="4"/>
    <s v="5980000000109"/>
    <x v="3"/>
    <n v="899.18"/>
    <x v="3"/>
  </r>
  <r>
    <s v="124560287"/>
    <s v=""/>
    <s v="ST"/>
    <d v="2013-04-30T00:00:00"/>
    <x v="1"/>
    <n v="4"/>
    <x v="0"/>
    <s v="70"/>
    <s v="336"/>
    <n v="739.27"/>
    <s v="WBS DMET/2013/C/DM9/5759090"/>
    <x v="2094"/>
    <x v="2074"/>
    <s v="M9"/>
    <s v="Mandated - Public Accommodations &amp; Other"/>
    <s v="DUTH/2013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739.27"/>
    <x v="3"/>
  </r>
  <r>
    <s v="124549883"/>
    <s v=""/>
    <s v="ST"/>
    <d v="2013-04-30T00:00:00"/>
    <x v="1"/>
    <n v="4"/>
    <x v="0"/>
    <s v="70"/>
    <s v="336"/>
    <n v="1698.64"/>
    <s v="WBS DMET/2013/C/DRC/5754939"/>
    <x v="2095"/>
    <x v="2075"/>
    <s v="RI"/>
    <s v="Replace - Storm and Casualty"/>
    <s v="DUTH/2013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1698.64"/>
    <x v="3"/>
  </r>
  <r>
    <s v="124558239"/>
    <s v=""/>
    <s v="ST"/>
    <d v="2013-04-30T00:00:00"/>
    <x v="1"/>
    <n v="4"/>
    <x v="0"/>
    <s v="70"/>
    <s v="331"/>
    <n v="354.78"/>
    <s v="WBS DMOA/2012/C/DN1/5680281"/>
    <x v="2096"/>
    <x v="2076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354.78"/>
    <x v="3"/>
  </r>
  <r>
    <s v="124558242"/>
    <s v=""/>
    <s v="ST"/>
    <d v="2013-04-30T00:00:00"/>
    <x v="1"/>
    <n v="4"/>
    <x v="0"/>
    <s v="70"/>
    <s v="331"/>
    <n v="566.70000000000005"/>
    <s v="WBS DMOA/2012/C/DN1/5680747"/>
    <x v="2097"/>
    <x v="2077"/>
    <s v="N1"/>
    <s v="N1--New Revenue/Connection -  Residential"/>
    <s v="DUTH/2012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566.70000000000005"/>
    <x v="3"/>
  </r>
  <r>
    <s v="124558245"/>
    <s v=""/>
    <s v="ST"/>
    <d v="2013-04-30T00:00:00"/>
    <x v="1"/>
    <n v="4"/>
    <x v="0"/>
    <s v="70"/>
    <s v="331"/>
    <n v="722.06"/>
    <s v="WBS DMOA/2012/C/DN2/5694627"/>
    <x v="2098"/>
    <x v="2078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722.06"/>
    <x v="3"/>
  </r>
  <r>
    <s v="124558245"/>
    <s v=""/>
    <s v="ST"/>
    <d v="2013-04-30T00:00:00"/>
    <x v="1"/>
    <n v="4"/>
    <x v="0"/>
    <s v="70"/>
    <s v="336"/>
    <n v="114.25"/>
    <s v="WBS DMOA/2012/C/DN2/5694627"/>
    <x v="2098"/>
    <x v="2078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114.25"/>
    <x v="3"/>
  </r>
  <r>
    <s v="124535324"/>
    <s v=""/>
    <s v="ST"/>
    <d v="2013-04-30T00:00:00"/>
    <x v="1"/>
    <n v="4"/>
    <x v="0"/>
    <s v="70"/>
    <s v="331"/>
    <n v="880.73"/>
    <s v="WBS DMON/2013/C/DN4/5732688"/>
    <x v="2099"/>
    <x v="2079"/>
    <s v="N4"/>
    <s v="N4--New Revenue/Connection - Irrigation"/>
    <s v="DIDA/2013/C/DN4"/>
    <s v="Idaho - New Revenue - Irrigation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535324"/>
    <s v=""/>
    <s v="ST"/>
    <d v="2013-04-30T00:00:00"/>
    <x v="1"/>
    <n v="4"/>
    <x v="0"/>
    <s v="70"/>
    <s v="336"/>
    <n v="167.16"/>
    <s v="WBS DMON/2013/C/DN4/5732688"/>
    <x v="2099"/>
    <x v="2079"/>
    <s v="N4"/>
    <s v="N4--New Revenue/Connection - Irrigation"/>
    <s v="DIDA/2013/C/DN4"/>
    <s v="Idaho - New Revenue - Irrigation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535349"/>
    <s v=""/>
    <s v="ST"/>
    <d v="2013-04-30T00:00:00"/>
    <x v="1"/>
    <n v="4"/>
    <x v="0"/>
    <s v="70"/>
    <s v="331"/>
    <n v="870.23"/>
    <s v="WBS DOGD/2012/C/DM6/5667975"/>
    <x v="2100"/>
    <x v="2080"/>
    <s v="M6"/>
    <s v="Mandated - Joint Use"/>
    <s v="DUTH/2012/C/DM6"/>
    <s v="Utah - Mandated - Joint Use"/>
    <s v="1174"/>
    <s v="RMP"/>
    <s v="D"/>
    <s v="UT"/>
    <s v="ORD 229715"/>
    <s v="RMP CWIP Writeoffs - Distrib UTAH"/>
    <x v="2"/>
    <x v="0"/>
    <x v="4"/>
    <s v="5980000000109"/>
    <x v="3"/>
    <n v="870.23"/>
    <x v="3"/>
  </r>
  <r>
    <s v="124535407"/>
    <s v=""/>
    <s v="ST"/>
    <d v="2013-04-30T00:00:00"/>
    <x v="1"/>
    <n v="4"/>
    <x v="0"/>
    <s v="70"/>
    <s v="331"/>
    <n v="118.18"/>
    <s v="WBS DOGD/2012/C/DN6/5693797"/>
    <x v="2101"/>
    <x v="2081"/>
    <s v="N6"/>
    <s v="New Revenue/Connection - Street Light &amp; Other"/>
    <s v="DUTH/2012/C/DN6"/>
    <s v="Utah - New Revenue - St Light &amp; Other"/>
    <s v="1174"/>
    <s v="RMP"/>
    <s v="D"/>
    <s v="UT"/>
    <s v="ORD 229715"/>
    <s v="RMP CWIP Writeoffs - Distrib UTAH"/>
    <x v="2"/>
    <x v="0"/>
    <x v="4"/>
    <s v="5980000000109"/>
    <x v="3"/>
    <n v="118.18"/>
    <x v="3"/>
  </r>
  <r>
    <s v="124549856"/>
    <s v=""/>
    <s v="ST"/>
    <d v="2013-04-30T00:00:00"/>
    <x v="1"/>
    <n v="4"/>
    <x v="0"/>
    <s v="70"/>
    <s v="336"/>
    <n v="2820.2"/>
    <s v="WBS DOGD/2013/C/DRD/5744586"/>
    <x v="2102"/>
    <x v="2082"/>
    <s v="RD"/>
    <s v="Replace - Overhead Distribution Lines - Other"/>
    <s v="DUTH/2013/C/DRD"/>
    <s v="Utah-Replace-Overhead Dist. Lines/othr"/>
    <s v="1174"/>
    <s v="RMP"/>
    <s v="D"/>
    <s v="UT"/>
    <s v="ORD 229715"/>
    <s v="RMP CWIP Writeoffs - Distrib UTAH"/>
    <x v="2"/>
    <x v="0"/>
    <x v="4"/>
    <s v="5980000000109"/>
    <x v="3"/>
    <n v="2820.2"/>
    <x v="3"/>
  </r>
  <r>
    <s v="124546510"/>
    <s v=""/>
    <s v="ST"/>
    <d v="2013-04-30T00:00:00"/>
    <x v="1"/>
    <n v="4"/>
    <x v="0"/>
    <s v="75"/>
    <s v="331"/>
    <n v="-400"/>
    <s v="WBS DPAR/2013/C/DN1/5733622"/>
    <x v="2103"/>
    <x v="2083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-400"/>
    <x v="3"/>
  </r>
  <r>
    <s v="124546510"/>
    <s v=""/>
    <s v="ST"/>
    <d v="2013-04-30T00:00:00"/>
    <x v="1"/>
    <n v="4"/>
    <x v="0"/>
    <s v="70"/>
    <s v="336"/>
    <n v="248.34"/>
    <s v="WBS DPAR/2013/C/DN1/5733622"/>
    <x v="2103"/>
    <x v="2083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248.34"/>
    <x v="3"/>
  </r>
  <r>
    <s v="124550414"/>
    <s v=""/>
    <s v="ST"/>
    <d v="2013-04-30T00:00:00"/>
    <x v="1"/>
    <n v="4"/>
    <x v="0"/>
    <s v="75"/>
    <s v="331"/>
    <n v="-400"/>
    <s v="WBS DPAR/2013/C/DN1/5735449"/>
    <x v="2104"/>
    <x v="2084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-400"/>
    <x v="3"/>
  </r>
  <r>
    <s v="124550414"/>
    <s v=""/>
    <s v="ST"/>
    <d v="2013-04-30T00:00:00"/>
    <x v="1"/>
    <n v="4"/>
    <x v="0"/>
    <s v="70"/>
    <s v="336"/>
    <n v="377.89"/>
    <s v="WBS DPAR/2013/C/DN1/5735449"/>
    <x v="2104"/>
    <x v="2084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377.89"/>
    <x v="3"/>
  </r>
  <r>
    <s v="124560279"/>
    <s v=""/>
    <s v="ST"/>
    <d v="2013-04-30T00:00:00"/>
    <x v="1"/>
    <n v="4"/>
    <x v="0"/>
    <s v="75"/>
    <s v="331"/>
    <n v="-2000"/>
    <s v="WBS DPAR/2013/C/DN1/5735458"/>
    <x v="2105"/>
    <x v="2085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-2000"/>
    <x v="3"/>
  </r>
  <r>
    <s v="124560279"/>
    <s v=""/>
    <s v="ST"/>
    <d v="2013-04-30T00:00:00"/>
    <x v="1"/>
    <n v="4"/>
    <x v="0"/>
    <s v="70"/>
    <s v="336"/>
    <n v="2182.5700000000002"/>
    <s v="WBS DPAR/2013/C/DN1/5735458"/>
    <x v="2105"/>
    <x v="2085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2182.5700000000002"/>
    <x v="3"/>
  </r>
  <r>
    <s v="124550416"/>
    <s v=""/>
    <s v="ST"/>
    <d v="2013-04-30T00:00:00"/>
    <x v="1"/>
    <n v="4"/>
    <x v="0"/>
    <s v="75"/>
    <s v="331"/>
    <n v="-2000"/>
    <s v="WBS DPAR/2013/C/DN1/5735462"/>
    <x v="2106"/>
    <x v="2086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-2000"/>
    <x v="3"/>
  </r>
  <r>
    <s v="124550416"/>
    <s v=""/>
    <s v="ST"/>
    <d v="2013-04-30T00:00:00"/>
    <x v="1"/>
    <n v="4"/>
    <x v="0"/>
    <s v="70"/>
    <s v="336"/>
    <n v="3041.2"/>
    <s v="WBS DPAR/2013/C/DN1/5735462"/>
    <x v="2106"/>
    <x v="2086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3041.2"/>
    <x v="3"/>
  </r>
  <r>
    <s v="124550418"/>
    <s v=""/>
    <s v="ST"/>
    <d v="2013-04-30T00:00:00"/>
    <x v="1"/>
    <n v="4"/>
    <x v="0"/>
    <s v="75"/>
    <s v="331"/>
    <n v="-2200"/>
    <s v="WBS DPAR/2013/C/DN1/5735466"/>
    <x v="2107"/>
    <x v="2087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-2200"/>
    <x v="3"/>
  </r>
  <r>
    <s v="124550418"/>
    <s v=""/>
    <s v="ST"/>
    <d v="2013-04-30T00:00:00"/>
    <x v="1"/>
    <n v="4"/>
    <x v="0"/>
    <s v="70"/>
    <s v="336"/>
    <n v="2280.9"/>
    <s v="WBS DPAR/2013/C/DN1/5735466"/>
    <x v="2107"/>
    <x v="2087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2280.9"/>
    <x v="3"/>
  </r>
  <r>
    <s v="124550420"/>
    <s v=""/>
    <s v="ST"/>
    <d v="2013-04-30T00:00:00"/>
    <x v="1"/>
    <n v="4"/>
    <x v="0"/>
    <s v="75"/>
    <s v="331"/>
    <n v="-2200"/>
    <s v="WBS DPAR/2013/C/DN1/5735471"/>
    <x v="2108"/>
    <x v="2088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-2200"/>
    <x v="3"/>
  </r>
  <r>
    <s v="124550420"/>
    <s v=""/>
    <s v="ST"/>
    <d v="2013-04-30T00:00:00"/>
    <x v="1"/>
    <n v="4"/>
    <x v="0"/>
    <s v="70"/>
    <s v="336"/>
    <n v="2661.85"/>
    <s v="WBS DPAR/2013/C/DN1/5735471"/>
    <x v="2108"/>
    <x v="2088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2661.85"/>
    <x v="3"/>
  </r>
  <r>
    <s v="124532591"/>
    <s v=""/>
    <s v="ST"/>
    <d v="2013-04-30T00:00:00"/>
    <x v="1"/>
    <n v="4"/>
    <x v="0"/>
    <s v="70"/>
    <s v="336"/>
    <n v="317.19"/>
    <s v="WBS DPAR/2013/C/DN1/5761982"/>
    <x v="2109"/>
    <x v="2089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317.19"/>
    <x v="3"/>
  </r>
  <r>
    <s v="124550412"/>
    <s v=""/>
    <s v="ST"/>
    <d v="2013-04-30T00:00:00"/>
    <x v="1"/>
    <n v="4"/>
    <x v="0"/>
    <s v="75"/>
    <s v="331"/>
    <n v="-476.42"/>
    <s v="WBS DPAR/2013/C/DN2/5735447"/>
    <x v="2110"/>
    <x v="2090"/>
    <s v="N2"/>
    <s v="N2--New Revenue/Connection - Commercial"/>
    <s v="DUTH/2013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-476.42"/>
    <x v="3"/>
  </r>
  <r>
    <s v="124550412"/>
    <s v=""/>
    <s v="ST"/>
    <d v="2013-04-30T00:00:00"/>
    <x v="1"/>
    <n v="4"/>
    <x v="0"/>
    <s v="70"/>
    <s v="336"/>
    <n v="312.26"/>
    <s v="WBS DPAR/2013/C/DN2/5735447"/>
    <x v="2110"/>
    <x v="2090"/>
    <s v="N2"/>
    <s v="N2--New Revenue/Connection - Commercial"/>
    <s v="DUTH/2013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312.26"/>
    <x v="3"/>
  </r>
  <r>
    <s v="124549880"/>
    <s v=""/>
    <s v="ST"/>
    <d v="2013-04-30T00:00:00"/>
    <x v="1"/>
    <n v="4"/>
    <x v="0"/>
    <s v="70"/>
    <s v="336"/>
    <n v="190.08"/>
    <s v="WBS DPAR/2013/C/DN2/5753840"/>
    <x v="2111"/>
    <x v="2091"/>
    <s v="N2"/>
    <s v="N2--New Revenue/Connection - Commercial"/>
    <s v="DUTH/2013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190.08"/>
    <x v="3"/>
  </r>
  <r>
    <s v="124549847"/>
    <s v=""/>
    <s v="ST"/>
    <d v="2013-04-30T00:00:00"/>
    <x v="1"/>
    <n v="4"/>
    <x v="0"/>
    <s v="70"/>
    <s v="331"/>
    <n v="133.44999999999999"/>
    <s v="WBS DPEN/2013/C/DN1/5728361"/>
    <x v="2112"/>
    <x v="2092"/>
    <s v="N1"/>
    <s v="N1--New Revenue/Connection -  Residential"/>
    <s v="DORE/2013/C/DN1"/>
    <s v="Oregon - New Revenue - Resident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4540023"/>
    <s v=""/>
    <s v="ST"/>
    <d v="2013-04-30T00:00:00"/>
    <x v="1"/>
    <n v="4"/>
    <x v="0"/>
    <s v="70"/>
    <s v="331"/>
    <n v="867.44"/>
    <s v="WBS DPEN/2013/C/DRI/5710818"/>
    <x v="2113"/>
    <x v="2093"/>
    <s v="RI"/>
    <s v="Replace - Storm and Casualty"/>
    <s v="DORE/2013/C/DRI"/>
    <s v="Oregon-Replace-Storm and Casualty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4558293"/>
    <s v=""/>
    <s v="ST"/>
    <d v="2013-04-30T00:00:00"/>
    <x v="1"/>
    <n v="4"/>
    <x v="0"/>
    <s v="70"/>
    <s v="336"/>
    <n v="8947.65"/>
    <s v="WBS DPIN/2013/C/DM9/5724754"/>
    <x v="2114"/>
    <x v="2094"/>
    <s v="M9"/>
    <s v="Mandated - Public Accommodations &amp; Other"/>
    <s v="DWYO/2013/C/DM9"/>
    <s v="Wyoming - Public Accomodations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4535343"/>
    <s v=""/>
    <s v="ST"/>
    <d v="2013-04-30T00:00:00"/>
    <x v="1"/>
    <n v="4"/>
    <x v="0"/>
    <s v="70"/>
    <s v="336"/>
    <n v="862.3"/>
    <s v="WBS DPIN/2013/C/DN1/5755187"/>
    <x v="2115"/>
    <x v="2095"/>
    <s v="N1"/>
    <s v="N1--New Revenue/Connection -  Residential"/>
    <s v="DWYO/2013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4532603"/>
    <s v=""/>
    <s v="ST"/>
    <d v="2013-04-30T00:00:00"/>
    <x v="1"/>
    <n v="4"/>
    <x v="0"/>
    <s v="70"/>
    <s v="331"/>
    <n v="608.58000000000004"/>
    <s v="WBS DPRC/2012/C/DN1/5683828"/>
    <x v="2116"/>
    <x v="2096"/>
    <s v="N1"/>
    <s v="N1--New Revenue/Connection -  Residential"/>
    <s v="DUTH/2012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608.58000000000004"/>
    <x v="3"/>
  </r>
  <r>
    <s v="124532600"/>
    <s v=""/>
    <s v="ST"/>
    <d v="2013-04-30T00:00:00"/>
    <x v="1"/>
    <n v="4"/>
    <x v="0"/>
    <s v="70"/>
    <s v="331"/>
    <n v="709.57"/>
    <s v="WBS DPRC/2012/C/DN2/5683042"/>
    <x v="2117"/>
    <x v="2097"/>
    <s v="N2"/>
    <s v="N2--New Revenue/Connection - Commercial"/>
    <s v="DUTH/2012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709.57"/>
    <x v="3"/>
  </r>
  <r>
    <s v="124535315"/>
    <s v=""/>
    <s v="ST"/>
    <d v="2013-04-30T00:00:00"/>
    <x v="1"/>
    <n v="4"/>
    <x v="0"/>
    <s v="70"/>
    <s v="336"/>
    <n v="190.08"/>
    <s v="WBS DPRC/2013/C/DN1/5743752"/>
    <x v="2118"/>
    <x v="2098"/>
    <s v="N1"/>
    <s v="N1--New Revenue/Connection -  Residential"/>
    <s v="DUTH/2013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190.08"/>
    <x v="3"/>
  </r>
  <r>
    <s v="124532606"/>
    <s v=""/>
    <s v="ST"/>
    <d v="2013-04-30T00:00:00"/>
    <x v="1"/>
    <n v="4"/>
    <x v="0"/>
    <s v="70"/>
    <s v="331"/>
    <n v="886.96"/>
    <s v="WBS DPRC/2013/C/DN2/5714583"/>
    <x v="2119"/>
    <x v="2099"/>
    <s v="N2"/>
    <s v="N2--New Revenue/Connection - Commercial"/>
    <s v="DUTH/2013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886.96"/>
    <x v="3"/>
  </r>
  <r>
    <s v="124549905"/>
    <s v=""/>
    <s v="ST"/>
    <d v="2013-04-30T00:00:00"/>
    <x v="1"/>
    <n v="4"/>
    <x v="0"/>
    <s v="70"/>
    <s v="336"/>
    <n v="532.35"/>
    <s v="WBS DPRE/2013/C/DN1/5764627"/>
    <x v="2120"/>
    <x v="2100"/>
    <s v="N1"/>
    <s v="N1--New Revenue/Connection -  Residential"/>
    <s v="DIDA/2013/C/DN1"/>
    <s v="Idaho - New Revenue - Residenti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4535337"/>
    <s v=""/>
    <s v="ST"/>
    <d v="2013-04-30T00:00:00"/>
    <x v="1"/>
    <n v="4"/>
    <x v="0"/>
    <s v="70"/>
    <s v="331"/>
    <n v="2504.98"/>
    <s v="WBS DRAW/2012/C/DN3/5695299"/>
    <x v="2121"/>
    <x v="2101"/>
    <s v="N3"/>
    <s v="N3--New Revenue/Connection - Industrial"/>
    <s v="DWYO/2012/C/DN3"/>
    <s v="Wyoming - New Revenue - Industr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535327"/>
    <s v=""/>
    <s v="ST"/>
    <d v="2013-04-30T00:00:00"/>
    <x v="1"/>
    <n v="4"/>
    <x v="0"/>
    <s v="70"/>
    <s v="336"/>
    <n v="132.66"/>
    <s v="WBS DRAW/2013/C/DM6/5746802"/>
    <x v="2122"/>
    <x v="2102"/>
    <s v="M6"/>
    <s v="Mandated - Joint Use"/>
    <s v="DWYO/2013/C/DM6"/>
    <s v="Wyoming - Mandated - Joint Use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558274"/>
    <s v=""/>
    <s v="ST"/>
    <d v="2013-04-30T00:00:00"/>
    <x v="1"/>
    <n v="4"/>
    <x v="0"/>
    <s v="70"/>
    <s v="336"/>
    <n v="255.7"/>
    <s v="WBS DRIC/2013/C/DN1/5754088"/>
    <x v="2123"/>
    <x v="2103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55.7"/>
    <x v="3"/>
  </r>
  <r>
    <s v="124535413"/>
    <s v=""/>
    <s v="ST"/>
    <d v="2013-04-30T00:00:00"/>
    <x v="1"/>
    <n v="4"/>
    <x v="0"/>
    <s v="70"/>
    <s v="331"/>
    <n v="232.03"/>
    <s v="WBS DRIV/2012/C/DM9/5696678"/>
    <x v="2124"/>
    <x v="2104"/>
    <s v="M9"/>
    <s v="Mandated - Public Accommodations &amp; Other"/>
    <s v="DWYO/2012/C/DM9"/>
    <s v="Wyoming - Public Accomodations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4535383"/>
    <s v=""/>
    <s v="ST"/>
    <d v="2013-04-30T00:00:00"/>
    <x v="1"/>
    <n v="4"/>
    <x v="0"/>
    <s v="70"/>
    <s v="336"/>
    <n v="266.33999999999997"/>
    <s v="WBS DRIV/2013/C/DRD/5767213"/>
    <x v="2125"/>
    <x v="2105"/>
    <s v="RD"/>
    <s v="Replace - Overhead Distribution Lines - Other"/>
    <s v="DWYO/2013/C/DRD"/>
    <s v="Wyoming-Replace-Overhead Dist. Lines/oth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4556854"/>
    <s v=""/>
    <s v="ST"/>
    <d v="2013-04-30T00:00:00"/>
    <x v="1"/>
    <n v="4"/>
    <x v="0"/>
    <s v="70"/>
    <s v="336"/>
    <n v="365.1"/>
    <s v="WBS DROC/2011/C/002/ESA"/>
    <x v="2126"/>
    <x v="2106"/>
    <s v="N3"/>
    <s v="N3--New Revenue/Connection - Industrial"/>
    <s v="DROC/2011/C/002"/>
    <s v="OCI WY LP: Green River - 17.5 MVA Svc.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568101"/>
    <s v=""/>
    <s v="ST"/>
    <d v="2013-04-30T00:00:00"/>
    <x v="1"/>
    <n v="4"/>
    <x v="0"/>
    <s v="70"/>
    <s v="336"/>
    <n v="2309"/>
    <s v="WBS DROS/2012/C/DN1/5674947"/>
    <x v="1753"/>
    <x v="1735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535294"/>
    <s v=""/>
    <s v="ST"/>
    <d v="2013-04-30T00:00:00"/>
    <x v="1"/>
    <n v="4"/>
    <x v="0"/>
    <s v="70"/>
    <s v="336"/>
    <n v="663.84"/>
    <s v="WBS DROS/2012/C/DN1/5696397"/>
    <x v="2127"/>
    <x v="2107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535356"/>
    <s v=""/>
    <s v="ST"/>
    <d v="2013-04-30T00:00:00"/>
    <x v="1"/>
    <n v="4"/>
    <x v="0"/>
    <s v="70"/>
    <s v="336"/>
    <n v="663.26"/>
    <s v="WBS DROS/2013/C/DN1/5753732"/>
    <x v="2128"/>
    <x v="2108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532579"/>
    <s v=""/>
    <s v="ST"/>
    <d v="2013-04-30T00:00:00"/>
    <x v="1"/>
    <n v="4"/>
    <x v="0"/>
    <s v="70"/>
    <s v="336"/>
    <n v="730.21"/>
    <s v="WBS DSHE/2012/C/DN1/5732365"/>
    <x v="2129"/>
    <x v="2109"/>
    <s v="N1"/>
    <s v="N1--New Revenue/Connection -  Residential"/>
    <s v="DIDA/2012/C/DN1"/>
    <s v="Idaho - New Revenue - Resident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549859"/>
    <s v=""/>
    <s v="ST"/>
    <d v="2013-04-30T00:00:00"/>
    <x v="1"/>
    <n v="4"/>
    <x v="0"/>
    <s v="70"/>
    <s v="336"/>
    <n v="367.48"/>
    <s v="WBS DSHE/2013/C/DM2/5757988"/>
    <x v="2130"/>
    <x v="2110"/>
    <s v="M2"/>
    <s v="Mandated - Ovhd/Underground Conversions"/>
    <s v="DIDA/2013/C/DM2"/>
    <s v="Idaho - Mandated OH/UG Conversions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548811"/>
    <s v=""/>
    <s v="ST"/>
    <d v="2013-04-30T00:00:00"/>
    <x v="1"/>
    <n v="4"/>
    <x v="0"/>
    <s v="70"/>
    <s v="336"/>
    <n v="367.48"/>
    <s v="WBS DSHE/2013/C/DN2/5756997"/>
    <x v="2131"/>
    <x v="2111"/>
    <s v="N2"/>
    <s v="N2--New Revenue/Connection - Commercial"/>
    <s v="DIDA/2013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563419"/>
    <s v=""/>
    <s v="ST"/>
    <d v="2013-04-30T00:00:00"/>
    <x v="1"/>
    <n v="4"/>
    <x v="0"/>
    <s v="70"/>
    <s v="331"/>
    <n v="109.78"/>
    <s v="WBS DSMI/2012/C/DN4/5725005"/>
    <x v="2132"/>
    <x v="2112"/>
    <s v="N4"/>
    <s v="N4--New Revenue/Connection - Irrigation"/>
    <s v="DUTH/2012/C/DN4"/>
    <s v="Utah - New Revenue - Irrigation"/>
    <s v="1138"/>
    <s v="RMP"/>
    <s v="D"/>
    <s v="UT"/>
    <s v="ORD 229715"/>
    <s v="RMP CWIP Writeoffs - Distrib UTAH"/>
    <x v="2"/>
    <x v="0"/>
    <x v="4"/>
    <s v="5980000000109"/>
    <x v="3"/>
    <n v="109.78"/>
    <x v="3"/>
  </r>
  <r>
    <s v="124532609"/>
    <s v=""/>
    <s v="ST"/>
    <d v="2013-04-30T00:00:00"/>
    <x v="1"/>
    <n v="4"/>
    <x v="0"/>
    <s v="70"/>
    <s v="331"/>
    <n v="127.13"/>
    <s v="WBS DSTA/2013/C/DN4/5732213"/>
    <x v="2133"/>
    <x v="2113"/>
    <s v="N4"/>
    <s v="N4--New Revenue/Connection - Irrigation"/>
    <s v="DORE/2013/C/DN4"/>
    <s v="Oregon - New Revenue - Irrigation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532609"/>
    <s v=""/>
    <s v="ST"/>
    <d v="2013-04-30T00:00:00"/>
    <x v="1"/>
    <n v="4"/>
    <x v="0"/>
    <s v="70"/>
    <s v="336"/>
    <n v="1765.15"/>
    <s v="WBS DSTA/2013/C/DN4/5732213"/>
    <x v="2133"/>
    <x v="2113"/>
    <s v="N4"/>
    <s v="N4--New Revenue/Connection - Irrigation"/>
    <s v="DORE/2013/C/DN4"/>
    <s v="Oregon - New Revenue - Irrigation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532582"/>
    <s v=""/>
    <s v="ST"/>
    <d v="2013-04-30T00:00:00"/>
    <x v="1"/>
    <n v="4"/>
    <x v="0"/>
    <s v="70"/>
    <s v="336"/>
    <n v="2023.08"/>
    <s v="WBS DSUN/2013/C/DN2/5745269"/>
    <x v="2134"/>
    <x v="2114"/>
    <s v="N2"/>
    <s v="N2--New Revenue/Connection - Commercial"/>
    <s v="DWAS/2013/C/DN2"/>
    <s v="Washington - New Revenue - Commerc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4560277"/>
    <s v=""/>
    <s v="ST"/>
    <d v="2013-04-30T00:00:00"/>
    <x v="1"/>
    <n v="4"/>
    <x v="0"/>
    <s v="75"/>
    <s v="331"/>
    <n v="-3760.72"/>
    <s v="WBS DTOO/2012/C/DN2/5699844"/>
    <x v="2135"/>
    <x v="2115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-3760.72"/>
    <x v="3"/>
  </r>
  <r>
    <s v="124560277"/>
    <s v=""/>
    <s v="ST"/>
    <d v="2013-04-30T00:00:00"/>
    <x v="1"/>
    <n v="4"/>
    <x v="0"/>
    <s v="70"/>
    <s v="336"/>
    <n v="3943.68"/>
    <s v="WBS DTOO/2012/C/DN2/5699844"/>
    <x v="2135"/>
    <x v="2115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3943.68"/>
    <x v="3"/>
  </r>
  <r>
    <s v="124535398"/>
    <s v=""/>
    <s v="ST"/>
    <d v="2013-04-30T00:00:00"/>
    <x v="1"/>
    <n v="4"/>
    <x v="0"/>
    <s v="70"/>
    <s v="331"/>
    <n v="377.8"/>
    <s v="WBS DVER/2012/C/DN1/5677520"/>
    <x v="2136"/>
    <x v="2116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377.8"/>
    <x v="3"/>
  </r>
  <r>
    <s v="124535404"/>
    <s v=""/>
    <s v="ST"/>
    <d v="2013-04-30T00:00:00"/>
    <x v="1"/>
    <n v="4"/>
    <x v="0"/>
    <s v="70"/>
    <s v="331"/>
    <n v="532.17999999999995"/>
    <s v="WBS DVER/2012/C/DN1/5687500"/>
    <x v="2137"/>
    <x v="2117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532.17999999999995"/>
    <x v="3"/>
  </r>
  <r>
    <s v="124535377"/>
    <s v=""/>
    <s v="ST"/>
    <d v="2013-04-30T00:00:00"/>
    <x v="1"/>
    <n v="4"/>
    <x v="0"/>
    <s v="70"/>
    <s v="336"/>
    <n v="503.47"/>
    <s v="WBS DWAL/2013/C/DM6/5758109"/>
    <x v="2138"/>
    <x v="2118"/>
    <s v="M6"/>
    <s v="Mandated - Joint Use"/>
    <s v="DWAS/2013/C/DM6"/>
    <s v="Washington - Mandated - Joint Use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535380"/>
    <s v=""/>
    <s v="ST"/>
    <d v="2013-04-30T00:00:00"/>
    <x v="1"/>
    <n v="4"/>
    <x v="0"/>
    <s v="70"/>
    <s v="336"/>
    <n v="575.4"/>
    <s v="WBS DWAL/2013/C/DM6/5758921"/>
    <x v="2139"/>
    <x v="2119"/>
    <s v="M6"/>
    <s v="Mandated - Joint Use"/>
    <s v="DWAS/2013/C/DM6"/>
    <s v="Washington - Mandated - Joint Use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535410"/>
    <s v=""/>
    <s v="ST"/>
    <d v="2013-04-30T00:00:00"/>
    <x v="1"/>
    <n v="4"/>
    <x v="0"/>
    <s v="70"/>
    <s v="331"/>
    <n v="928.14"/>
    <s v="WBS DWOR/2012/C/DN3/5696029"/>
    <x v="2140"/>
    <x v="2120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535340"/>
    <s v=""/>
    <s v="ST"/>
    <d v="2013-04-30T00:00:00"/>
    <x v="1"/>
    <n v="4"/>
    <x v="0"/>
    <s v="70"/>
    <s v="336"/>
    <n v="265.32"/>
    <s v="WBS DWOR/2013/C/DN1/5753340"/>
    <x v="2141"/>
    <x v="2121"/>
    <s v="N1"/>
    <s v="N1--New Revenue/Connection -  Residential"/>
    <s v="DWYO/2013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532561"/>
    <s v=""/>
    <s v="ST"/>
    <d v="2013-04-30T00:00:00"/>
    <x v="1"/>
    <n v="4"/>
    <x v="0"/>
    <s v="70"/>
    <s v="336"/>
    <n v="503.47"/>
    <s v="WBS DWWO/2013/C/DRC/5760953"/>
    <x v="2142"/>
    <x v="2122"/>
    <s v="RC"/>
    <s v="Replace - Overhead Distribution Lines - Poles"/>
    <s v="DORE/2013/C/DRC"/>
    <s v="Oregon - Replace OH Dist Lines - Poles"/>
    <s v="1389"/>
    <s v="PP"/>
    <s v="D"/>
    <s v="OR"/>
    <s v="ORD 229718"/>
    <s v="PP CWIP Writeoffs - Distrib OREGON"/>
    <x v="1"/>
    <x v="0"/>
    <x v="2"/>
    <s v="5980000000108"/>
    <x v="1"/>
    <n v="0"/>
    <x v="1"/>
  </r>
  <r>
    <s v="124532597"/>
    <s v=""/>
    <s v="ST"/>
    <d v="2013-04-30T00:00:00"/>
    <x v="1"/>
    <n v="4"/>
    <x v="0"/>
    <s v="70"/>
    <s v="331"/>
    <n v="196.82"/>
    <s v="WBS DYAK/2012/C/DM6/5675006"/>
    <x v="2143"/>
    <x v="2123"/>
    <s v="M6"/>
    <s v="Mandated - Joint Use"/>
    <s v="DWAS/2012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532564"/>
    <s v=""/>
    <s v="ST"/>
    <d v="2013-04-30T00:00:00"/>
    <x v="1"/>
    <n v="4"/>
    <x v="0"/>
    <s v="70"/>
    <s v="331"/>
    <n v="1448.25"/>
    <s v="WBS DYAK/2012/C/DN1/5671984"/>
    <x v="2144"/>
    <x v="2124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532564"/>
    <s v=""/>
    <s v="ST"/>
    <d v="2013-04-30T00:00:00"/>
    <x v="1"/>
    <n v="4"/>
    <x v="0"/>
    <s v="70"/>
    <s v="336"/>
    <n v="581.72"/>
    <s v="WBS DYAK/2012/C/DN1/5671984"/>
    <x v="2144"/>
    <x v="2124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535318"/>
    <s v=""/>
    <s v="ST"/>
    <d v="2013-04-30T00:00:00"/>
    <x v="1"/>
    <n v="4"/>
    <x v="0"/>
    <s v="70"/>
    <s v="336"/>
    <n v="382.78"/>
    <s v="WBS DYAK/2013/C/DM9/5750265"/>
    <x v="2145"/>
    <x v="2125"/>
    <s v="M9"/>
    <s v="Mandated - Public Accommodations &amp; Other"/>
    <s v="DWAS/2013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535321"/>
    <s v=""/>
    <s v="ST"/>
    <d v="2013-04-30T00:00:00"/>
    <x v="1"/>
    <n v="4"/>
    <x v="0"/>
    <s v="70"/>
    <s v="336"/>
    <n v="359.62"/>
    <s v="WBS DYAK/2013/C/DM9/5756164"/>
    <x v="2146"/>
    <x v="2126"/>
    <s v="M9"/>
    <s v="Mandated - Public Accommodations &amp; Other"/>
    <s v="DWAS/2013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535302"/>
    <s v=""/>
    <s v="ST"/>
    <d v="2013-04-30T00:00:00"/>
    <x v="1"/>
    <n v="4"/>
    <x v="0"/>
    <s v="70"/>
    <s v="336"/>
    <n v="1217.82"/>
    <s v="WBS DYRE/2013/C/DM7/5751747"/>
    <x v="2147"/>
    <x v="2127"/>
    <s v="M7"/>
    <s v="Mandated - Code Compliance"/>
    <s v="DCAL/2013/C/DM7"/>
    <s v="California - Mandated - Code Compliance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576081"/>
    <s v=""/>
    <s v="ST"/>
    <d v="2013-04-30T00:00:00"/>
    <x v="1"/>
    <n v="4"/>
    <x v="0"/>
    <s v="75"/>
    <s v="336"/>
    <n v="-21.19"/>
    <s v="WBS DYRE/2013/C/DM7/5751747"/>
    <x v="2147"/>
    <x v="2127"/>
    <s v="M7"/>
    <s v="Mandated - Code Compliance"/>
    <s v="DCAL/2013/C/DM7"/>
    <s v="California - Mandated - Code Compliance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573755"/>
    <s v=""/>
    <s v="ST"/>
    <d v="2013-04-30T00:00:00"/>
    <x v="1"/>
    <n v="4"/>
    <x v="0"/>
    <s v="70"/>
    <s v="331"/>
    <n v="321.55"/>
    <s v="WBS DZSL/2011/C/DR2/10044931"/>
    <x v="2148"/>
    <x v="2128"/>
    <s v="R2"/>
    <s v="Replace - Substation - Meters and Relays"/>
    <s v="DUTH/2011/C/DR2"/>
    <s v="Utah - Replace - Subst Meters &amp; Relays"/>
    <s v="1287"/>
    <s v="RMP"/>
    <s v="D"/>
    <s v="UT"/>
    <s v="ORD 229715"/>
    <s v="RMP CWIP Writeoffs - Distrib UTAH"/>
    <x v="2"/>
    <x v="0"/>
    <x v="4"/>
    <s v="5980000000109"/>
    <x v="3"/>
    <n v="321.55"/>
    <x v="3"/>
  </r>
  <r>
    <s v="124573756"/>
    <s v=""/>
    <s v="ST"/>
    <d v="2013-04-30T00:00:00"/>
    <x v="1"/>
    <n v="4"/>
    <x v="0"/>
    <s v="75"/>
    <s v="331"/>
    <n v="-321.55"/>
    <s v="WBS DZSL/2011/C/DR2/10044931"/>
    <x v="2148"/>
    <x v="2128"/>
    <s v="R2"/>
    <s v="Replace - Substation - Meters and Relays"/>
    <s v="DUTH/2011/C/DR2"/>
    <s v="Utah - Replace - Subst Meters &amp; Relays"/>
    <s v="1287"/>
    <s v="RMP"/>
    <s v="D"/>
    <s v="UT"/>
    <s v="ORD 229715"/>
    <s v="RMP CWIP Writeoffs - Distrib UTAH"/>
    <x v="2"/>
    <x v="0"/>
    <x v="4"/>
    <s v="5980000000109"/>
    <x v="3"/>
    <n v="-321.55"/>
    <x v="3"/>
  </r>
  <r>
    <s v="124575087"/>
    <s v=""/>
    <s v="ST"/>
    <d v="2013-04-30T00:00:00"/>
    <x v="1"/>
    <n v="4"/>
    <x v="0"/>
    <s v="70"/>
    <s v="331"/>
    <n v="321.55"/>
    <s v="WBS DZSL/2011/C/DR2/10044931"/>
    <x v="2148"/>
    <x v="2128"/>
    <s v="R2"/>
    <s v="Replace - Substation - Meters and Relays"/>
    <s v="DUTH/2011/C/DR2"/>
    <s v="Utah - Replace - Subst Meters &amp; Relays"/>
    <s v="1287"/>
    <s v="RMP"/>
    <s v="D"/>
    <s v="UT"/>
    <s v="ORD 229715"/>
    <s v="RMP CWIP Writeoffs - Distrib UTAH"/>
    <x v="2"/>
    <x v="0"/>
    <x v="4"/>
    <s v="5980000000109"/>
    <x v="3"/>
    <n v="321.55"/>
    <x v="3"/>
  </r>
  <r>
    <s v="124573755"/>
    <s v=""/>
    <s v="ST"/>
    <d v="2013-04-30T00:00:00"/>
    <x v="1"/>
    <n v="4"/>
    <x v="0"/>
    <s v="70"/>
    <s v="336"/>
    <n v="17.329999999999998"/>
    <s v="WBS DZSL/2011/C/DR2/10044931"/>
    <x v="2148"/>
    <x v="2128"/>
    <s v="R2"/>
    <s v="Replace - Substation - Meters and Relays"/>
    <s v="DUTH/2011/C/DR2"/>
    <s v="Utah - Replace - Subst Meters &amp; Relays"/>
    <s v="1287"/>
    <s v="RMP"/>
    <s v="D"/>
    <s v="UT"/>
    <s v="ORD 229715"/>
    <s v="RMP CWIP Writeoffs - Distrib UTAH"/>
    <x v="2"/>
    <x v="0"/>
    <x v="4"/>
    <s v="5980000000109"/>
    <x v="3"/>
    <n v="17.329999999999998"/>
    <x v="3"/>
  </r>
  <r>
    <s v="124573756"/>
    <s v=""/>
    <s v="ST"/>
    <d v="2013-04-30T00:00:00"/>
    <x v="1"/>
    <n v="4"/>
    <x v="0"/>
    <s v="75"/>
    <s v="336"/>
    <n v="-17.329999999999998"/>
    <s v="WBS DZSL/2011/C/DR2/10044931"/>
    <x v="2148"/>
    <x v="2128"/>
    <s v="R2"/>
    <s v="Replace - Substation - Meters and Relays"/>
    <s v="DUTH/2011/C/DR2"/>
    <s v="Utah - Replace - Subst Meters &amp; Relays"/>
    <s v="1287"/>
    <s v="RMP"/>
    <s v="D"/>
    <s v="UT"/>
    <s v="ORD 229715"/>
    <s v="RMP CWIP Writeoffs - Distrib UTAH"/>
    <x v="2"/>
    <x v="0"/>
    <x v="4"/>
    <s v="5980000000109"/>
    <x v="3"/>
    <n v="-17.329999999999998"/>
    <x v="3"/>
  </r>
  <r>
    <s v="124575087"/>
    <s v=""/>
    <s v="ST"/>
    <d v="2013-04-30T00:00:00"/>
    <x v="1"/>
    <n v="4"/>
    <x v="0"/>
    <s v="70"/>
    <s v="336"/>
    <n v="17.329999999999998"/>
    <s v="WBS DZSL/2011/C/DR2/10044931"/>
    <x v="2148"/>
    <x v="2128"/>
    <s v="R2"/>
    <s v="Replace - Substation - Meters and Relays"/>
    <s v="DUTH/2011/C/DR2"/>
    <s v="Utah - Replace - Subst Meters &amp; Relays"/>
    <s v="1287"/>
    <s v="RMP"/>
    <s v="D"/>
    <s v="UT"/>
    <s v="ORD 229715"/>
    <s v="RMP CWIP Writeoffs - Distrib UTAH"/>
    <x v="2"/>
    <x v="0"/>
    <x v="4"/>
    <s v="5980000000109"/>
    <x v="3"/>
    <n v="17.329999999999998"/>
    <x v="3"/>
  </r>
  <r>
    <s v="124544774"/>
    <s v=""/>
    <s v="ST"/>
    <d v="2013-04-30T00:00:00"/>
    <x v="1"/>
    <n v="4"/>
    <x v="0"/>
    <s v="75"/>
    <s v="336"/>
    <n v="-0.57999999999999996"/>
    <s v="WBS TIDA/2011/C/003/10043558"/>
    <x v="2149"/>
    <x v="2129"/>
    <s v="NA"/>
    <s v="New Revenue/System Reinforcement - Main Grid"/>
    <s v="TIDA/2011/C/003"/>
    <s v="Summer Lk-Midpoint 500kV Loop-in Rbld"/>
    <s v="1678"/>
    <s v="PP"/>
    <s v="T"/>
    <s v="ID"/>
    <s v="ORD 229737"/>
    <s v="PP CWIP Writeoffs - Transmission"/>
    <x v="0"/>
    <x v="1"/>
    <x v="3"/>
    <s v="5730000000001"/>
    <x v="2"/>
    <n v="-0.24724423952821811"/>
    <x v="2"/>
  </r>
  <r>
    <s v="124556856"/>
    <s v=""/>
    <s v="ST"/>
    <d v="2013-04-30T00:00:00"/>
    <x v="1"/>
    <n v="4"/>
    <x v="0"/>
    <s v="70"/>
    <s v="331"/>
    <n v="1039.8800000000001"/>
    <s v="WBS TJOR/2009/C/004/10039026"/>
    <x v="2150"/>
    <x v="2130"/>
    <s v="M9"/>
    <s v="Mandated - Public Accommodations &amp; Other"/>
    <s v="TJOR/2009/C/004"/>
    <s v="90th S Lark 46kV Relo Questar Gas Co"/>
    <s v="1720"/>
    <s v="RMP"/>
    <s v="T"/>
    <s v="UT"/>
    <s v="ORD 229738"/>
    <s v="RMP CWIP Writeoffs -Transmission"/>
    <x v="0"/>
    <x v="1"/>
    <x v="3"/>
    <s v="5730000000001"/>
    <x v="2"/>
    <n v="443.28334448379917"/>
    <x v="2"/>
  </r>
  <r>
    <s v="124535428"/>
    <s v=""/>
    <s v="ST"/>
    <d v="2013-04-30T00:00:00"/>
    <x v="1"/>
    <n v="4"/>
    <x v="0"/>
    <s v="70"/>
    <s v="331"/>
    <n v="503.51"/>
    <s v="WBS TJOR/2012/C/TM9/5729966"/>
    <x v="2151"/>
    <x v="2131"/>
    <s v="M9"/>
    <s v="Mandated - Public Accommodations &amp; Other"/>
    <s v="TUTH/2012/C/TM9"/>
    <s v="Utah - Mand-Trans Public Acc"/>
    <s v="1141"/>
    <s v="RMP"/>
    <s v="T"/>
    <s v="UT"/>
    <s v="ORD 229738"/>
    <s v="RMP CWIP Writeoffs -Transmission"/>
    <x v="0"/>
    <x v="1"/>
    <x v="3"/>
    <s v="5730000000001"/>
    <x v="2"/>
    <n v="214.63783973250537"/>
    <x v="2"/>
  </r>
  <r>
    <s v="124637464"/>
    <s v="CP AA M220"/>
    <s v="SA"/>
    <d v="2013-05-31T00:00:00"/>
    <x v="1"/>
    <n v="5"/>
    <x v="0"/>
    <s v="41"/>
    <m/>
    <n v="16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7730.774654694299"/>
    <x v="0"/>
  </r>
  <r>
    <s v="124637464"/>
    <s v="CP AA M220"/>
    <s v="SA"/>
    <d v="2013-05-31T00:00:00"/>
    <x v="1"/>
    <n v="5"/>
    <x v="0"/>
    <s v="41"/>
    <m/>
    <n v="860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41552.91376898186"/>
    <x v="0"/>
  </r>
  <r>
    <s v="124642512"/>
    <s v=""/>
    <s v="ST"/>
    <d v="2013-05-31T00:00:00"/>
    <x v="1"/>
    <n v="5"/>
    <x v="0"/>
    <s v="70"/>
    <s v="331"/>
    <n v="635.04999999999995"/>
    <s v="WBS DALB/2012/C/DM1/5729650"/>
    <x v="2152"/>
    <x v="2132"/>
    <s v="M1"/>
    <s v="Mandated - Road Relocations"/>
    <s v="DORE/2012/C/DM1"/>
    <s v="Oregon - Mandated Highway Reloc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42512"/>
    <s v=""/>
    <s v="ST"/>
    <d v="2013-05-31T00:00:00"/>
    <x v="1"/>
    <n v="5"/>
    <x v="0"/>
    <s v="70"/>
    <s v="336"/>
    <n v="973.65"/>
    <s v="WBS DALB/2012/C/DM1/5729650"/>
    <x v="2152"/>
    <x v="2132"/>
    <s v="M1"/>
    <s v="Mandated - Road Relocations"/>
    <s v="DORE/2012/C/DM1"/>
    <s v="Oregon - Mandated Highway Reloc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598818"/>
    <s v=""/>
    <s v="ST"/>
    <d v="2013-05-31T00:00:00"/>
    <x v="1"/>
    <n v="5"/>
    <x v="0"/>
    <s v="70"/>
    <s v="331"/>
    <n v="796.98"/>
    <s v="WBS DALB/2012/C/DM6/5519237"/>
    <x v="2153"/>
    <x v="2133"/>
    <s v="M6"/>
    <s v="Mandated - Joint Use"/>
    <s v="DORE/2012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15823"/>
    <s v=""/>
    <s v="ST"/>
    <d v="2013-05-31T00:00:00"/>
    <x v="1"/>
    <n v="5"/>
    <x v="0"/>
    <s v="70"/>
    <s v="331"/>
    <n v="631.83000000000004"/>
    <s v="WBS DALB/2012/C/DN1/5654523"/>
    <x v="2154"/>
    <x v="2134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42466"/>
    <s v=""/>
    <s v="ST"/>
    <d v="2013-05-31T00:00:00"/>
    <x v="1"/>
    <n v="5"/>
    <x v="0"/>
    <s v="70"/>
    <s v="331"/>
    <n v="2340.8200000000002"/>
    <s v="WBS DALB/2012/C/DN1/5686814"/>
    <x v="2155"/>
    <x v="2135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42485"/>
    <s v=""/>
    <s v="ST"/>
    <d v="2013-05-31T00:00:00"/>
    <x v="1"/>
    <n v="5"/>
    <x v="0"/>
    <s v="70"/>
    <s v="331"/>
    <n v="1013.14"/>
    <s v="WBS DALB/2012/C/DN1/5714999"/>
    <x v="2156"/>
    <x v="2136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37478"/>
    <s v=""/>
    <s v="ST"/>
    <d v="2013-05-31T00:00:00"/>
    <x v="1"/>
    <n v="5"/>
    <x v="0"/>
    <s v="75"/>
    <s v="336"/>
    <n v="-197.2"/>
    <s v="WBS DALB/2013/C/DM6/5738625"/>
    <x v="1596"/>
    <x v="1581"/>
    <s v="M6"/>
    <s v="Mandated - Joint Use"/>
    <s v="DORE/2013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15817"/>
    <s v=""/>
    <s v="ST"/>
    <d v="2013-05-31T00:00:00"/>
    <x v="1"/>
    <n v="5"/>
    <x v="0"/>
    <s v="70"/>
    <s v="336"/>
    <n v="564.5"/>
    <s v="WBS DALB/2013/C/DN1/5765288"/>
    <x v="2157"/>
    <x v="2137"/>
    <s v="N1"/>
    <s v="N1--New Revenue/Connection -  Residential"/>
    <s v="DORE/2013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22603"/>
    <s v=""/>
    <s v="ST"/>
    <d v="2013-05-31T00:00:00"/>
    <x v="1"/>
    <n v="5"/>
    <x v="0"/>
    <s v="70"/>
    <s v="331"/>
    <n v="354.78"/>
    <s v="WBS DAME/2012/C/DN2/5706927"/>
    <x v="2158"/>
    <x v="2138"/>
    <s v="N2"/>
    <s v="N2--New Revenue/Connection - Commercial"/>
    <s v="DUTH/2012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54.78"/>
    <x v="3"/>
  </r>
  <r>
    <s v="124598827"/>
    <s v=""/>
    <s v="ST"/>
    <d v="2013-05-31T00:00:00"/>
    <x v="1"/>
    <n v="5"/>
    <x v="0"/>
    <s v="70"/>
    <s v="331"/>
    <n v="118.18"/>
    <s v="WBS DAME/2012/C/DN6/5687166"/>
    <x v="2159"/>
    <x v="2139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118.18"/>
    <x v="3"/>
  </r>
  <r>
    <s v="124598830"/>
    <s v=""/>
    <s v="ST"/>
    <d v="2013-05-31T00:00:00"/>
    <x v="1"/>
    <n v="5"/>
    <x v="0"/>
    <s v="70"/>
    <s v="331"/>
    <n v="680.17"/>
    <s v="WBS DAME/2012/C/DN6/5689145"/>
    <x v="2160"/>
    <x v="2140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680.17"/>
    <x v="3"/>
  </r>
  <r>
    <s v="124598833"/>
    <s v=""/>
    <s v="ST"/>
    <d v="2013-05-31T00:00:00"/>
    <x v="1"/>
    <n v="5"/>
    <x v="0"/>
    <s v="70"/>
    <s v="331"/>
    <n v="118.18"/>
    <s v="WBS DAME/2012/C/DN6/5693470"/>
    <x v="2161"/>
    <x v="2141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118.18"/>
    <x v="3"/>
  </r>
  <r>
    <s v="124598836"/>
    <s v=""/>
    <s v="ST"/>
    <d v="2013-05-31T00:00:00"/>
    <x v="1"/>
    <n v="5"/>
    <x v="0"/>
    <s v="70"/>
    <s v="331"/>
    <n v="449.59"/>
    <s v="WBS DAME/2012/C/DN6/5695884"/>
    <x v="2162"/>
    <x v="2142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449.59"/>
    <x v="3"/>
  </r>
  <r>
    <s v="124598839"/>
    <s v=""/>
    <s v="ST"/>
    <d v="2013-05-31T00:00:00"/>
    <x v="1"/>
    <n v="5"/>
    <x v="0"/>
    <s v="70"/>
    <s v="331"/>
    <n v="1236.3800000000001"/>
    <s v="WBS DAME/2012/C/DN6/5698082"/>
    <x v="2163"/>
    <x v="2143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1236.3800000000001"/>
    <x v="3"/>
  </r>
  <r>
    <s v="124598842"/>
    <s v=""/>
    <s v="ST"/>
    <d v="2013-05-31T00:00:00"/>
    <x v="1"/>
    <n v="5"/>
    <x v="0"/>
    <s v="70"/>
    <s v="331"/>
    <n v="337.19"/>
    <s v="WBS DAME/2012/C/DN6/5699813"/>
    <x v="2164"/>
    <x v="2144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337.19"/>
    <x v="3"/>
  </r>
  <r>
    <s v="124598845"/>
    <s v=""/>
    <s v="ST"/>
    <d v="2013-05-31T00:00:00"/>
    <x v="1"/>
    <n v="5"/>
    <x v="0"/>
    <s v="70"/>
    <s v="331"/>
    <n v="112.4"/>
    <s v="WBS DAME/2012/C/DN6/5706659"/>
    <x v="2165"/>
    <x v="2141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112.4"/>
    <x v="3"/>
  </r>
  <r>
    <s v="124598848"/>
    <s v=""/>
    <s v="ST"/>
    <d v="2013-05-31T00:00:00"/>
    <x v="1"/>
    <n v="5"/>
    <x v="0"/>
    <s v="70"/>
    <s v="331"/>
    <n v="112.4"/>
    <s v="WBS DAME/2012/C/DN6/5706665"/>
    <x v="2166"/>
    <x v="2141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112.4"/>
    <x v="3"/>
  </r>
  <r>
    <s v="124598854"/>
    <s v=""/>
    <s v="ST"/>
    <d v="2013-05-31T00:00:00"/>
    <x v="1"/>
    <n v="5"/>
    <x v="0"/>
    <s v="70"/>
    <s v="336"/>
    <n v="253.75"/>
    <s v="WBS DAME/2013/C/DM2/5765012"/>
    <x v="2167"/>
    <x v="2145"/>
    <s v="M2"/>
    <s v="Mandated - Ovhd/Underground Conversions"/>
    <s v="DUTH/2013/C/DM2"/>
    <s v="Utah - Mandated OH/UG Conversions"/>
    <s v="1130"/>
    <s v="RMP"/>
    <s v="D"/>
    <s v="UT"/>
    <s v="ORD 229715"/>
    <s v="RMP CWIP Writeoffs - Distrib UTAH"/>
    <x v="2"/>
    <x v="0"/>
    <x v="4"/>
    <s v="5980000000109"/>
    <x v="3"/>
    <n v="253.75"/>
    <x v="3"/>
  </r>
  <r>
    <s v="124588582"/>
    <s v=""/>
    <s v="ST"/>
    <d v="2013-05-31T00:00:00"/>
    <x v="1"/>
    <n v="5"/>
    <x v="0"/>
    <s v="70"/>
    <s v="336"/>
    <n v="126.88"/>
    <s v="WBS DAME/2013/C/DM9/5756704"/>
    <x v="2168"/>
    <x v="2146"/>
    <s v="M9"/>
    <s v="Mandated - Public Accommodations &amp; Other"/>
    <s v="DUTH/2013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126.88"/>
    <x v="3"/>
  </r>
  <r>
    <s v="124629115"/>
    <s v=""/>
    <s v="ST"/>
    <d v="2013-05-31T00:00:00"/>
    <x v="1"/>
    <n v="5"/>
    <x v="0"/>
    <s v="70"/>
    <s v="331"/>
    <n v="413.93"/>
    <s v="WBS DAME/2013/C/DN1/5728471"/>
    <x v="2169"/>
    <x v="2147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413.93"/>
    <x v="3"/>
  </r>
  <r>
    <s v="124629162"/>
    <s v=""/>
    <s v="ST"/>
    <d v="2013-05-31T00:00:00"/>
    <x v="1"/>
    <n v="5"/>
    <x v="0"/>
    <s v="70"/>
    <s v="331"/>
    <n v="1658.98"/>
    <s v="WBS DAME/2013/C/DN2/5731478"/>
    <x v="2170"/>
    <x v="2148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658.98"/>
    <x v="3"/>
  </r>
  <r>
    <s v="124629162"/>
    <s v=""/>
    <s v="ST"/>
    <d v="2013-05-31T00:00:00"/>
    <x v="1"/>
    <n v="5"/>
    <x v="0"/>
    <s v="70"/>
    <s v="336"/>
    <n v="1264.95"/>
    <s v="WBS DAME/2013/C/DN2/5731478"/>
    <x v="2170"/>
    <x v="2148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264.95"/>
    <x v="3"/>
  </r>
  <r>
    <s v="124629118"/>
    <s v=""/>
    <s v="ST"/>
    <d v="2013-05-31T00:00:00"/>
    <x v="1"/>
    <n v="5"/>
    <x v="0"/>
    <s v="70"/>
    <s v="336"/>
    <n v="402.03"/>
    <s v="WBS DAME/2013/C/DN2/5763585"/>
    <x v="2171"/>
    <x v="2149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402.03"/>
    <x v="3"/>
  </r>
  <r>
    <s v="124629122"/>
    <s v=""/>
    <s v="ST"/>
    <d v="2013-05-31T00:00:00"/>
    <x v="1"/>
    <n v="5"/>
    <x v="0"/>
    <s v="70"/>
    <s v="336"/>
    <n v="165.54"/>
    <s v="WBS DAME/2013/C/DN2/5773363"/>
    <x v="2172"/>
    <x v="2150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65.54"/>
    <x v="3"/>
  </r>
  <r>
    <s v="124622609"/>
    <s v=""/>
    <s v="ST"/>
    <d v="2013-05-31T00:00:00"/>
    <x v="1"/>
    <n v="5"/>
    <x v="0"/>
    <s v="70"/>
    <s v="331"/>
    <n v="946.1"/>
    <s v="WBS DAME/2013/C/DN4/5713574"/>
    <x v="2173"/>
    <x v="2151"/>
    <s v="N4"/>
    <s v="N4--New Revenue/Connection - Irrigation"/>
    <s v="DUTH/2013/C/DN4"/>
    <s v="Utah - New Revenue - Irrigation"/>
    <s v="1130"/>
    <s v="RMP"/>
    <s v="D"/>
    <s v="UT"/>
    <s v="ORD 229715"/>
    <s v="RMP CWIP Writeoffs - Distrib UTAH"/>
    <x v="2"/>
    <x v="0"/>
    <x v="4"/>
    <s v="5980000000109"/>
    <x v="3"/>
    <n v="946.1"/>
    <x v="3"/>
  </r>
  <r>
    <s v="124642520"/>
    <s v=""/>
    <s v="ST"/>
    <d v="2013-05-31T00:00:00"/>
    <x v="1"/>
    <n v="5"/>
    <x v="0"/>
    <s v="70"/>
    <s v="336"/>
    <n v="261.18"/>
    <s v="WBS DAST/2013/C/DM6/5764642"/>
    <x v="2174"/>
    <x v="2152"/>
    <s v="M6"/>
    <s v="Mandated - Joint Use"/>
    <s v="DORE/2013/C/DM6"/>
    <s v="Oregon - Mandated - Joint Use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4598815"/>
    <s v=""/>
    <s v="ST"/>
    <d v="2013-05-31T00:00:00"/>
    <x v="1"/>
    <n v="5"/>
    <x v="0"/>
    <s v="70"/>
    <s v="336"/>
    <n v="516.16999999999996"/>
    <s v="WBS DAST/2013/C/DN1/5767287"/>
    <x v="2175"/>
    <x v="2153"/>
    <s v="N1"/>
    <s v="N1--New Revenue/Connection -  Residential"/>
    <s v="DORE/2013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4642462"/>
    <s v=""/>
    <s v="ST"/>
    <d v="2013-05-31T00:00:00"/>
    <x v="1"/>
    <n v="5"/>
    <x v="0"/>
    <s v="70"/>
    <s v="336"/>
    <n v="1362.43"/>
    <s v="WBS DCAS/2013/C/DN1/5769288"/>
    <x v="2176"/>
    <x v="2154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629137"/>
    <s v=""/>
    <s v="ST"/>
    <d v="2013-05-31T00:00:00"/>
    <x v="1"/>
    <n v="5"/>
    <x v="0"/>
    <s v="70"/>
    <s v="331"/>
    <n v="1454.61"/>
    <s v="WBS DCAS/2013/C/DN2/5724774"/>
    <x v="2177"/>
    <x v="2155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629137"/>
    <s v=""/>
    <s v="ST"/>
    <d v="2013-05-31T00:00:00"/>
    <x v="1"/>
    <n v="5"/>
    <x v="0"/>
    <s v="70"/>
    <s v="336"/>
    <n v="515.48"/>
    <s v="WBS DCAS/2013/C/DN2/5724774"/>
    <x v="2177"/>
    <x v="2155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642440"/>
    <s v=""/>
    <s v="ST"/>
    <d v="2013-05-31T00:00:00"/>
    <x v="1"/>
    <n v="5"/>
    <x v="0"/>
    <s v="70"/>
    <s v="336"/>
    <n v="352.2"/>
    <s v="WBS DCAS/2013/C/DN2/5768343"/>
    <x v="2178"/>
    <x v="2156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614421"/>
    <s v=""/>
    <s v="ST"/>
    <d v="2013-05-31T00:00:00"/>
    <x v="1"/>
    <n v="5"/>
    <x v="0"/>
    <s v="70"/>
    <s v="331"/>
    <n v="827.83"/>
    <s v="WBS DCED/2012/C/DN1/5688398"/>
    <x v="2179"/>
    <x v="2157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827.83"/>
    <x v="3"/>
  </r>
  <r>
    <s v="124614430"/>
    <s v=""/>
    <s v="ST"/>
    <d v="2013-05-31T00:00:00"/>
    <x v="1"/>
    <n v="5"/>
    <x v="0"/>
    <s v="70"/>
    <s v="331"/>
    <n v="650.44000000000005"/>
    <s v="WBS DCED/2012/C/DN1/5713900"/>
    <x v="2180"/>
    <x v="2158"/>
    <s v="N1"/>
    <s v="N1--New Revenue/Connection -  Residential"/>
    <s v="DUTH/2012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650.44000000000005"/>
    <x v="3"/>
  </r>
  <r>
    <s v="124615627"/>
    <s v=""/>
    <s v="ST"/>
    <d v="2013-05-31T00:00:00"/>
    <x v="1"/>
    <n v="5"/>
    <x v="0"/>
    <s v="75"/>
    <s v="331"/>
    <n v="-105.88"/>
    <s v="WBS DCED/2012/C/DN2/5696759"/>
    <x v="2181"/>
    <x v="2159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-105.88"/>
    <x v="3"/>
  </r>
  <r>
    <s v="124615627"/>
    <s v=""/>
    <s v="ST"/>
    <d v="2013-05-31T00:00:00"/>
    <x v="1"/>
    <n v="5"/>
    <x v="0"/>
    <s v="70"/>
    <s v="336"/>
    <n v="1100.4000000000001"/>
    <s v="WBS DCED/2012/C/DN2/5696759"/>
    <x v="2181"/>
    <x v="2159"/>
    <s v="N2"/>
    <s v="N2--New Revenue/Connection - Commercial"/>
    <s v="DUTH/2012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1100.4000000000001"/>
    <x v="3"/>
  </r>
  <r>
    <s v="124588603"/>
    <s v=""/>
    <s v="ST"/>
    <d v="2013-05-31T00:00:00"/>
    <x v="1"/>
    <n v="5"/>
    <x v="0"/>
    <s v="70"/>
    <s v="336"/>
    <n v="317.19"/>
    <s v="WBS DCED/2013/C/DM9/5753730"/>
    <x v="2182"/>
    <x v="2160"/>
    <s v="M9"/>
    <s v="Mandated - Public Accommodations &amp; Other"/>
    <s v="DUTH/2013/C/DM9"/>
    <s v="Utah - Public Accomodations"/>
    <s v="1139"/>
    <s v="RMP"/>
    <s v="D"/>
    <s v="UT"/>
    <s v="ORD 229715"/>
    <s v="RMP CWIP Writeoffs - Distrib UTAH"/>
    <x v="2"/>
    <x v="0"/>
    <x v="4"/>
    <s v="5980000000109"/>
    <x v="3"/>
    <n v="317.19"/>
    <x v="3"/>
  </r>
  <r>
    <s v="124588609"/>
    <s v=""/>
    <s v="ST"/>
    <d v="2013-05-31T00:00:00"/>
    <x v="1"/>
    <n v="5"/>
    <x v="0"/>
    <s v="70"/>
    <s v="331"/>
    <n v="1123.49"/>
    <s v="WBS DCED/2013/C/DN2/5728324"/>
    <x v="2183"/>
    <x v="2161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1123.49"/>
    <x v="3"/>
  </r>
  <r>
    <s v="124642439"/>
    <s v=""/>
    <s v="ST"/>
    <d v="2013-05-31T00:00:00"/>
    <x v="1"/>
    <n v="5"/>
    <x v="0"/>
    <s v="70"/>
    <s v="336"/>
    <n v="1015.01"/>
    <s v="WBS DCED/2013/C/DN2/5767109"/>
    <x v="2184"/>
    <x v="2162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1015.01"/>
    <x v="3"/>
  </r>
  <r>
    <s v="124642523"/>
    <s v=""/>
    <s v="ST"/>
    <d v="2013-05-31T00:00:00"/>
    <x v="1"/>
    <n v="5"/>
    <x v="0"/>
    <s v="70"/>
    <s v="336"/>
    <n v="1015.01"/>
    <s v="WBS DCED/2013/C/DN2/5767703"/>
    <x v="2185"/>
    <x v="2163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1015.01"/>
    <x v="3"/>
  </r>
  <r>
    <s v="124614471"/>
    <s v=""/>
    <s v="ST"/>
    <d v="2013-05-31T00:00:00"/>
    <x v="1"/>
    <n v="5"/>
    <x v="0"/>
    <s v="70"/>
    <s v="336"/>
    <n v="561.17999999999995"/>
    <s v="WBS DCED/2013/C/DN2/5769447"/>
    <x v="2186"/>
    <x v="2164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561.17999999999995"/>
    <x v="3"/>
  </r>
  <r>
    <s v="124598567"/>
    <s v=""/>
    <s v="ST"/>
    <d v="2013-05-31T00:00:00"/>
    <x v="1"/>
    <n v="5"/>
    <x v="0"/>
    <s v="70"/>
    <s v="331"/>
    <n v="1642.06"/>
    <s v="WBS DCOD/2011/C/DN3/5607269"/>
    <x v="2187"/>
    <x v="2165"/>
    <s v="N3"/>
    <s v="N3--New Revenue/Connection - Industrial"/>
    <s v="DWYO/2011/C/DN3"/>
    <s v="Wyoming - New Revenue - Industr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598570"/>
    <s v=""/>
    <s v="ST"/>
    <d v="2013-05-31T00:00:00"/>
    <x v="1"/>
    <n v="5"/>
    <x v="0"/>
    <s v="70"/>
    <s v="336"/>
    <n v="4007.33"/>
    <s v="WBS DCOD/2012/C/DN3/5623949"/>
    <x v="2188"/>
    <x v="2166"/>
    <s v="N3"/>
    <s v="N3--New Revenue/Connection - Industrial"/>
    <s v="DWYO/2012/C/DN3"/>
    <s v="Wyoming - New Revenue - Industr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642500"/>
    <s v=""/>
    <s v="ST"/>
    <d v="2013-05-31T00:00:00"/>
    <x v="1"/>
    <n v="5"/>
    <x v="0"/>
    <s v="70"/>
    <s v="336"/>
    <n v="262.94"/>
    <s v="WBS DCOO/2013/C/DM6/5701393"/>
    <x v="2189"/>
    <x v="2167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642503"/>
    <s v=""/>
    <s v="ST"/>
    <d v="2013-05-31T00:00:00"/>
    <x v="1"/>
    <n v="5"/>
    <x v="0"/>
    <s v="70"/>
    <s v="336"/>
    <n v="456.47"/>
    <s v="WBS DCOO/2013/C/DM6/5701535"/>
    <x v="2190"/>
    <x v="2168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629165"/>
    <s v=""/>
    <s v="ST"/>
    <d v="2013-05-31T00:00:00"/>
    <x v="1"/>
    <n v="5"/>
    <x v="0"/>
    <s v="70"/>
    <s v="336"/>
    <n v="397.96"/>
    <s v="WBS DCOO/2013/C/DM6/5753076"/>
    <x v="2191"/>
    <x v="2169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629174"/>
    <s v=""/>
    <s v="ST"/>
    <d v="2013-05-31T00:00:00"/>
    <x v="1"/>
    <n v="5"/>
    <x v="0"/>
    <s v="70"/>
    <s v="336"/>
    <n v="278.37"/>
    <s v="WBS DCOO/2013/C/DM6/5761865"/>
    <x v="2192"/>
    <x v="2170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642506"/>
    <s v=""/>
    <s v="ST"/>
    <d v="2013-05-31T00:00:00"/>
    <x v="1"/>
    <n v="5"/>
    <x v="0"/>
    <s v="70"/>
    <s v="336"/>
    <n v="389.39"/>
    <s v="WBS DCOO/2013/C/DN6/5701545"/>
    <x v="2193"/>
    <x v="2171"/>
    <s v="N6"/>
    <s v="New Revenue/Connection - Street Light &amp; Other"/>
    <s v="DORE/2013/C/DN6"/>
    <s v="Oregon - New Revenue - St Light &amp; Other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629146"/>
    <s v=""/>
    <s v="ST"/>
    <d v="2013-05-31T00:00:00"/>
    <x v="1"/>
    <n v="5"/>
    <x v="0"/>
    <s v="70"/>
    <s v="336"/>
    <n v="797.1"/>
    <s v="WBS DCOT/2013/C/DM7/5751853"/>
    <x v="2194"/>
    <x v="2172"/>
    <s v="M7"/>
    <s v="Mandated - Code Compliance"/>
    <s v="DORE/2013/C/DM7"/>
    <s v="Oregon - Mandated - Code Compliance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4629134"/>
    <s v=""/>
    <s v="ST"/>
    <d v="2013-05-31T00:00:00"/>
    <x v="1"/>
    <n v="5"/>
    <x v="0"/>
    <s v="70"/>
    <s v="331"/>
    <n v="569.9"/>
    <s v="WBS DDAL/2012/C/DM7/5722765"/>
    <x v="2195"/>
    <x v="2173"/>
    <s v="M7"/>
    <s v="Mandated - Code Compliance"/>
    <s v="DORE/2012/C/DM7"/>
    <s v="Oregon - Mandated - Code Compliance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4614511"/>
    <s v=""/>
    <s v="ST"/>
    <d v="2013-05-31T00:00:00"/>
    <x v="1"/>
    <n v="5"/>
    <x v="0"/>
    <s v="70"/>
    <s v="331"/>
    <n v="886.5"/>
    <s v="WBS DDAL/2012/C/DN2/5709053"/>
    <x v="2196"/>
    <x v="2174"/>
    <s v="N2"/>
    <s v="N2--New Revenue/Connection - Commercial"/>
    <s v="DORE/2012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4642459"/>
    <s v=""/>
    <s v="ST"/>
    <d v="2013-05-31T00:00:00"/>
    <x v="1"/>
    <n v="5"/>
    <x v="0"/>
    <s v="70"/>
    <s v="331"/>
    <n v="2681.87"/>
    <s v="WBS DDAL/2013/C/DN1/5722580"/>
    <x v="2197"/>
    <x v="2175"/>
    <s v="N1"/>
    <s v="N1--New Revenue/Connection -  Residential"/>
    <s v="DORE/2013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4637476"/>
    <s v=""/>
    <s v="ST"/>
    <d v="2013-05-31T00:00:00"/>
    <x v="1"/>
    <n v="5"/>
    <x v="0"/>
    <s v="75"/>
    <s v="331"/>
    <n v="-585.08000000000004"/>
    <s v="WBS DENT/2012/C/DM6/5620173"/>
    <x v="1636"/>
    <x v="1619"/>
    <s v="M6"/>
    <s v="Mandated - Joint Use"/>
    <s v="DORE/2012/C/DM6"/>
    <s v="Oregon - Mandated - Joint Use"/>
    <s v="1123"/>
    <s v="PP"/>
    <s v="D"/>
    <s v="OR"/>
    <s v="ORD 229718"/>
    <s v="PP CWIP Writeoffs - Distrib OREGON"/>
    <x v="1"/>
    <x v="0"/>
    <x v="2"/>
    <s v="5980000000108"/>
    <x v="1"/>
    <n v="0"/>
    <x v="1"/>
  </r>
  <r>
    <s v="124588591"/>
    <s v=""/>
    <s v="ST"/>
    <d v="2013-05-31T00:00:00"/>
    <x v="1"/>
    <n v="5"/>
    <x v="0"/>
    <s v="70"/>
    <s v="331"/>
    <n v="645.17999999999995"/>
    <s v="WBS DEVA/2012/C/DM9/5719302"/>
    <x v="2198"/>
    <x v="2176"/>
    <s v="M9"/>
    <s v="Mandated - Public Accommodations &amp; Other"/>
    <s v="DWYO/2012/C/DM9"/>
    <s v="Wyoming - Public Accomodations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588594"/>
    <s v=""/>
    <s v="ST"/>
    <d v="2013-05-31T00:00:00"/>
    <x v="1"/>
    <n v="5"/>
    <x v="0"/>
    <s v="70"/>
    <s v="331"/>
    <n v="290.05"/>
    <s v="WBS DEVA/2013/C/DN1/5724899"/>
    <x v="2199"/>
    <x v="2177"/>
    <s v="N1"/>
    <s v="N1--New Revenue/Connection -  Residential"/>
    <s v="DWYO/2013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631539"/>
    <s v=""/>
    <s v="ST"/>
    <d v="2013-05-31T00:00:00"/>
    <x v="1"/>
    <n v="5"/>
    <x v="0"/>
    <s v="70"/>
    <s v="336"/>
    <n v="607.33000000000004"/>
    <s v="WBS DEVA/2013/C/DN6/5735228"/>
    <x v="2200"/>
    <x v="2178"/>
    <s v="N6"/>
    <s v="New Revenue/Connection - Street Light &amp; Other"/>
    <s v="DWYO/2013/C/DN6"/>
    <s v="Wyoming - New Revenue - St Light &amp; Other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629168"/>
    <s v=""/>
    <s v="ST"/>
    <d v="2013-05-31T00:00:00"/>
    <x v="1"/>
    <n v="5"/>
    <x v="0"/>
    <s v="70"/>
    <s v="331"/>
    <n v="1251.3599999999999"/>
    <s v="WBS DGRA/2011/C/DRC/5608416"/>
    <x v="2201"/>
    <x v="2179"/>
    <s v="RC"/>
    <s v="Replace - Overhead Distribution Lines - Poles"/>
    <s v="DORE/2011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622585"/>
    <s v=""/>
    <s v="ST"/>
    <d v="2013-05-31T00:00:00"/>
    <x v="1"/>
    <n v="5"/>
    <x v="0"/>
    <s v="70"/>
    <s v="331"/>
    <n v="489.87"/>
    <s v="WBS DGRA/2012/C/DM6/5620570"/>
    <x v="2202"/>
    <x v="2180"/>
    <s v="M6"/>
    <s v="Mandated - Joint Use"/>
    <s v="DORE/2012/C/DM6"/>
    <s v="Oregon - Mandated - Joint Us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642418"/>
    <s v=""/>
    <s v="ST"/>
    <d v="2013-05-31T00:00:00"/>
    <x v="1"/>
    <n v="5"/>
    <x v="0"/>
    <s v="70"/>
    <s v="331"/>
    <n v="886.5"/>
    <s v="WBS DGRA/2012/C/DM7/5666688"/>
    <x v="2203"/>
    <x v="2181"/>
    <s v="M7"/>
    <s v="Mandated - Code Compliance"/>
    <s v="DORE/2012/C/DM7"/>
    <s v="Oregon - Mandated - Code Complianc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642436"/>
    <s v=""/>
    <s v="ST"/>
    <d v="2013-05-31T00:00:00"/>
    <x v="1"/>
    <n v="5"/>
    <x v="0"/>
    <s v="70"/>
    <s v="331"/>
    <n v="506.57"/>
    <s v="WBS DGRA/2012/C/DM9/5714881"/>
    <x v="2204"/>
    <x v="2182"/>
    <s v="M9"/>
    <s v="Mandated - Public Accommodations &amp; Other"/>
    <s v="DORE/2012/C/DM9"/>
    <s v="Oregon - Public Accomodation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642421"/>
    <s v=""/>
    <s v="ST"/>
    <d v="2013-05-31T00:00:00"/>
    <x v="1"/>
    <n v="5"/>
    <x v="0"/>
    <s v="70"/>
    <s v="331"/>
    <n v="506.57"/>
    <s v="WBS DGRA/2012/C/DN1/5707354"/>
    <x v="2205"/>
    <x v="2183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642424"/>
    <s v=""/>
    <s v="ST"/>
    <d v="2013-05-31T00:00:00"/>
    <x v="1"/>
    <n v="5"/>
    <x v="0"/>
    <s v="70"/>
    <s v="331"/>
    <n v="253.29"/>
    <s v="WBS DGRA/2012/C/DN1/5707357"/>
    <x v="2206"/>
    <x v="2184"/>
    <s v="N1"/>
    <s v="N1--New Revenue/Connection -  Residential"/>
    <s v="DORE/2012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622588"/>
    <s v=""/>
    <s v="ST"/>
    <d v="2013-05-31T00:00:00"/>
    <x v="1"/>
    <n v="5"/>
    <x v="0"/>
    <s v="70"/>
    <s v="331"/>
    <n v="498.46"/>
    <s v="WBS DGRA/2012/C/DRC/5662289"/>
    <x v="2207"/>
    <x v="2185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614453"/>
    <s v=""/>
    <s v="ST"/>
    <d v="2013-05-31T00:00:00"/>
    <x v="1"/>
    <n v="5"/>
    <x v="0"/>
    <s v="70"/>
    <s v="331"/>
    <n v="899.18"/>
    <s v="WBS DJOR/2012/C/DM9/5720592"/>
    <x v="2208"/>
    <x v="2186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899.18"/>
    <x v="3"/>
  </r>
  <r>
    <s v="124614490"/>
    <s v=""/>
    <s v="ST"/>
    <d v="2013-05-31T00:00:00"/>
    <x v="1"/>
    <n v="5"/>
    <x v="0"/>
    <s v="70"/>
    <s v="331"/>
    <n v="1950.04"/>
    <s v="WBS DJOR/2012/C/DN1/5686820"/>
    <x v="2209"/>
    <x v="2187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950.04"/>
    <x v="3"/>
  </r>
  <r>
    <s v="124598821"/>
    <s v=""/>
    <s v="ST"/>
    <d v="2013-05-31T00:00:00"/>
    <x v="1"/>
    <n v="5"/>
    <x v="0"/>
    <s v="70"/>
    <s v="331"/>
    <n v="342.98"/>
    <s v="WBS DJOR/2012/C/DN1/5695619"/>
    <x v="2210"/>
    <x v="2188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342.98"/>
    <x v="3"/>
  </r>
  <r>
    <s v="124598821"/>
    <s v=""/>
    <s v="ST"/>
    <d v="2013-05-31T00:00:00"/>
    <x v="1"/>
    <n v="5"/>
    <x v="0"/>
    <s v="70"/>
    <s v="336"/>
    <n v="113.9"/>
    <s v="WBS DJOR/2012/C/DN1/5695619"/>
    <x v="2210"/>
    <x v="2188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13.9"/>
    <x v="3"/>
  </r>
  <r>
    <s v="124622591"/>
    <s v=""/>
    <s v="ST"/>
    <d v="2013-05-31T00:00:00"/>
    <x v="1"/>
    <n v="5"/>
    <x v="0"/>
    <s v="70"/>
    <s v="331"/>
    <n v="561.99"/>
    <s v="WBS DJOR/2012/C/DN2/5700661"/>
    <x v="2211"/>
    <x v="2189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61.99"/>
    <x v="3"/>
  </r>
  <r>
    <s v="124642473"/>
    <s v=""/>
    <s v="ST"/>
    <d v="2013-05-31T00:00:00"/>
    <x v="1"/>
    <n v="5"/>
    <x v="0"/>
    <s v="70"/>
    <s v="331"/>
    <n v="571.96"/>
    <s v="WBS DJOR/2012/C/DN2/5707258"/>
    <x v="2212"/>
    <x v="2190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71.96"/>
    <x v="3"/>
  </r>
  <r>
    <s v="124642473"/>
    <s v=""/>
    <s v="ST"/>
    <d v="2013-05-31T00:00:00"/>
    <x v="1"/>
    <n v="5"/>
    <x v="0"/>
    <s v="70"/>
    <s v="336"/>
    <n v="897.11"/>
    <s v="WBS DJOR/2012/C/DN2/5707258"/>
    <x v="2212"/>
    <x v="2190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897.11"/>
    <x v="3"/>
  </r>
  <r>
    <s v="124642476"/>
    <s v=""/>
    <s v="ST"/>
    <d v="2013-05-31T00:00:00"/>
    <x v="1"/>
    <n v="5"/>
    <x v="0"/>
    <s v="70"/>
    <s v="331"/>
    <n v="2427.14"/>
    <s v="WBS DJOR/2013/C/DM1/5708216"/>
    <x v="2213"/>
    <x v="2191"/>
    <s v="M1"/>
    <s v="Mandated - Road Relocations"/>
    <s v="DUTH/2013/C/DM1"/>
    <s v="Utah - Mandated Highway Relocations"/>
    <s v="1141"/>
    <s v="RMP"/>
    <s v="D"/>
    <s v="UT"/>
    <s v="ORD 229715"/>
    <s v="RMP CWIP Writeoffs - Distrib UTAH"/>
    <x v="2"/>
    <x v="0"/>
    <x v="4"/>
    <s v="5980000000109"/>
    <x v="3"/>
    <n v="2427.14"/>
    <x v="3"/>
  </r>
  <r>
    <s v="124642476"/>
    <s v=""/>
    <s v="ST"/>
    <d v="2013-05-31T00:00:00"/>
    <x v="1"/>
    <n v="5"/>
    <x v="0"/>
    <s v="70"/>
    <s v="336"/>
    <n v="3315.85"/>
    <s v="WBS DJOR/2013/C/DM1/5708216"/>
    <x v="2213"/>
    <x v="2191"/>
    <s v="M1"/>
    <s v="Mandated - Road Relocations"/>
    <s v="DUTH/2013/C/DM1"/>
    <s v="Utah - Mandated Highway Relocations"/>
    <s v="1141"/>
    <s v="RMP"/>
    <s v="D"/>
    <s v="UT"/>
    <s v="ORD 229715"/>
    <s v="RMP CWIP Writeoffs - Distrib UTAH"/>
    <x v="2"/>
    <x v="0"/>
    <x v="4"/>
    <s v="5980000000109"/>
    <x v="3"/>
    <n v="3315.85"/>
    <x v="3"/>
  </r>
  <r>
    <s v="124598851"/>
    <s v=""/>
    <s v="ST"/>
    <d v="2013-05-31T00:00:00"/>
    <x v="1"/>
    <n v="5"/>
    <x v="0"/>
    <s v="70"/>
    <s v="336"/>
    <n v="1315.94"/>
    <s v="WBS DJOR/2013/C/DM9/5764017"/>
    <x v="2214"/>
    <x v="2192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315.94"/>
    <x v="3"/>
  </r>
  <r>
    <s v="124588588"/>
    <s v=""/>
    <s v="ST"/>
    <d v="2013-05-31T00:00:00"/>
    <x v="1"/>
    <n v="5"/>
    <x v="0"/>
    <s v="70"/>
    <s v="331"/>
    <n v="220.3"/>
    <s v="WBS DJOR/2013/C/DN1/5731685"/>
    <x v="2215"/>
    <x v="2193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20.3"/>
    <x v="3"/>
  </r>
  <r>
    <s v="124588588"/>
    <s v=""/>
    <s v="ST"/>
    <d v="2013-05-31T00:00:00"/>
    <x v="1"/>
    <n v="5"/>
    <x v="0"/>
    <s v="70"/>
    <s v="336"/>
    <n v="1084"/>
    <s v="WBS DJOR/2013/C/DN1/5731685"/>
    <x v="2215"/>
    <x v="2193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084"/>
    <x v="3"/>
  </r>
  <r>
    <s v="124642489"/>
    <s v=""/>
    <s v="ST"/>
    <d v="2013-05-31T00:00:00"/>
    <x v="1"/>
    <n v="5"/>
    <x v="0"/>
    <s v="70"/>
    <s v="336"/>
    <n v="513.70000000000005"/>
    <s v="WBS DJOR/2013/C/DN2/5776535"/>
    <x v="2216"/>
    <x v="2194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13.70000000000005"/>
    <x v="3"/>
  </r>
  <r>
    <s v="124598577"/>
    <s v=""/>
    <s v="ST"/>
    <d v="2013-05-31T00:00:00"/>
    <x v="1"/>
    <n v="5"/>
    <x v="0"/>
    <s v="70"/>
    <s v="336"/>
    <n v="360.46"/>
    <s v="WBS DJOR/2013/C/DRD/5778676"/>
    <x v="2217"/>
    <x v="2195"/>
    <s v="RI"/>
    <s v="Replace - Storm and Casualty"/>
    <s v="DUTH/2013/C/DRD"/>
    <s v="Utah-Replace-Overhead Dist. Lines/othr"/>
    <s v="1141"/>
    <s v="RMP"/>
    <s v="D"/>
    <s v="UT"/>
    <s v="ORD 229715"/>
    <s v="RMP CWIP Writeoffs - Distrib UTAH"/>
    <x v="2"/>
    <x v="0"/>
    <x v="4"/>
    <s v="5980000000109"/>
    <x v="3"/>
    <n v="360.46"/>
    <x v="3"/>
  </r>
  <r>
    <s v="124641531"/>
    <s v=""/>
    <s v="ST"/>
    <d v="2013-05-31T00:00:00"/>
    <x v="1"/>
    <n v="5"/>
    <x v="0"/>
    <s v="70"/>
    <s v="336"/>
    <n v="85.44"/>
    <s v="WBS DJOR/2013/C/DRD/5778676"/>
    <x v="2217"/>
    <x v="2195"/>
    <s v="RI"/>
    <s v="Replace - Storm and Casualty"/>
    <s v="DUTH/2013/C/DRD"/>
    <s v="Utah-Replace-Overhead Dist. Lines/othr"/>
    <s v="1141"/>
    <s v="RMP"/>
    <s v="D"/>
    <s v="UT"/>
    <s v="ORD 229715"/>
    <s v="RMP CWIP Writeoffs - Distrib UTAH"/>
    <x v="2"/>
    <x v="0"/>
    <x v="4"/>
    <s v="5980000000109"/>
    <x v="3"/>
    <n v="85.44"/>
    <x v="3"/>
  </r>
  <r>
    <s v="124588597"/>
    <s v=""/>
    <s v="ST"/>
    <d v="2013-05-31T00:00:00"/>
    <x v="1"/>
    <n v="5"/>
    <x v="0"/>
    <s v="70"/>
    <s v="336"/>
    <n v="328.72"/>
    <s v="WBS DKEM/2013/C/DN1/5747842"/>
    <x v="2218"/>
    <x v="2196"/>
    <s v="N1"/>
    <s v="N1--New Revenue/Connection -  Residential"/>
    <s v="DWYO/2013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4588600"/>
    <s v=""/>
    <s v="ST"/>
    <d v="2013-05-31T00:00:00"/>
    <x v="1"/>
    <n v="5"/>
    <x v="0"/>
    <s v="70"/>
    <s v="336"/>
    <n v="331.66"/>
    <s v="WBS DKEM/2013/C/DN1/5761577"/>
    <x v="2219"/>
    <x v="2197"/>
    <s v="N1"/>
    <s v="N1--New Revenue/Connection -  Residential"/>
    <s v="DWYO/2013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4644777"/>
    <s v=""/>
    <s v="ST"/>
    <d v="2013-05-31T00:00:00"/>
    <x v="1"/>
    <n v="5"/>
    <x v="0"/>
    <s v="70"/>
    <s v="331"/>
    <n v="380.63"/>
    <s v="WBS DKFC/2012/C/DM9/5635520"/>
    <x v="2220"/>
    <x v="2198"/>
    <s v="M9"/>
    <s v="Mandated - Public Accommodations &amp; Other"/>
    <s v="DCAL/2012/C/DM9"/>
    <s v="California - Public Accomodations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4642526"/>
    <s v=""/>
    <s v="ST"/>
    <d v="2013-05-31T00:00:00"/>
    <x v="1"/>
    <n v="5"/>
    <x v="0"/>
    <s v="70"/>
    <s v="336"/>
    <n v="1199.5899999999999"/>
    <s v="WBS DKFC/2013/C/DM9/5769369"/>
    <x v="2221"/>
    <x v="2199"/>
    <s v="M9"/>
    <s v="Mandated - Public Accommodations &amp; Other"/>
    <s v="DCAL/2013/C/DM9"/>
    <s v="California - Public Accomodations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4642430"/>
    <s v=""/>
    <s v="ST"/>
    <d v="2013-05-31T00:00:00"/>
    <x v="1"/>
    <n v="5"/>
    <x v="0"/>
    <s v="70"/>
    <s v="331"/>
    <n v="253.29"/>
    <s v="WBS DKLA/2012/C/DM9/5712238"/>
    <x v="2222"/>
    <x v="2200"/>
    <s v="M9"/>
    <s v="Mandated - Public Accommodations &amp; Other"/>
    <s v="DORE/2012/C/DM9"/>
    <s v="Oregon - Public Accomodations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642433"/>
    <s v=""/>
    <s v="ST"/>
    <d v="2013-05-31T00:00:00"/>
    <x v="1"/>
    <n v="5"/>
    <x v="0"/>
    <s v="70"/>
    <s v="331"/>
    <n v="696.54"/>
    <s v="WBS DKLA/2012/C/DN1/5713003"/>
    <x v="2223"/>
    <x v="2201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615832"/>
    <s v=""/>
    <s v="ST"/>
    <d v="2013-05-31T00:00:00"/>
    <x v="1"/>
    <n v="5"/>
    <x v="0"/>
    <s v="70"/>
    <s v="336"/>
    <n v="675.99"/>
    <s v="WBS DKLA/2013/C/DRD/5756162"/>
    <x v="2224"/>
    <x v="2202"/>
    <s v="RD"/>
    <s v="Replace - Overhead Distribution Lines - Other"/>
    <s v="DORE/2013/C/DRD"/>
    <s v="Oregon-Replace-Overhead Dist. Lines/othr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642427"/>
    <s v=""/>
    <s v="ST"/>
    <d v="2013-05-31T00:00:00"/>
    <x v="1"/>
    <n v="5"/>
    <x v="0"/>
    <s v="70"/>
    <s v="331"/>
    <n v="464.07"/>
    <s v="WBS DLAR/2012/C/DRA/5711118"/>
    <x v="2225"/>
    <x v="2203"/>
    <s v="RA"/>
    <s v="Replace - Underground Cable"/>
    <s v="DWYO/2012/C/DRA"/>
    <s v="Wyoming - Replace - Underground Cable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4622600"/>
    <s v=""/>
    <s v="ST"/>
    <d v="2013-05-31T00:00:00"/>
    <x v="1"/>
    <n v="5"/>
    <x v="0"/>
    <s v="70"/>
    <s v="336"/>
    <n v="485.58"/>
    <s v="WBS DLAY/2013/C/DN2/5748402"/>
    <x v="2226"/>
    <x v="2204"/>
    <s v="N2"/>
    <s v="N2--New Revenue/Connection - Commercial"/>
    <s v="DUTH/2013/C/DN2"/>
    <s v="Utah - New Revenue - Commercial"/>
    <s v="1176"/>
    <s v="RMP"/>
    <s v="D"/>
    <s v="UT"/>
    <s v="ORD 229715"/>
    <s v="RMP CWIP Writeoffs - Distrib UTAH"/>
    <x v="2"/>
    <x v="0"/>
    <x v="4"/>
    <s v="5980000000109"/>
    <x v="3"/>
    <n v="485.58"/>
    <x v="3"/>
  </r>
  <r>
    <s v="124629171"/>
    <s v=""/>
    <s v="ST"/>
    <d v="2013-05-31T00:00:00"/>
    <x v="1"/>
    <n v="5"/>
    <x v="0"/>
    <s v="70"/>
    <s v="336"/>
    <n v="654.05999999999995"/>
    <s v="WBS DLIN/2013/C/DM7/5750142"/>
    <x v="2227"/>
    <x v="2205"/>
    <s v="M7"/>
    <s v="Mandated - Code Compliance"/>
    <s v="DORE/2013/C/DM7"/>
    <s v="Oregon - Mandated - Code Compliance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4642509"/>
    <s v=""/>
    <s v="ST"/>
    <d v="2013-05-31T00:00:00"/>
    <x v="1"/>
    <n v="5"/>
    <x v="0"/>
    <s v="70"/>
    <s v="331"/>
    <n v="800.71"/>
    <s v="WBS DMAD/2012/C/DN2/5716476"/>
    <x v="2228"/>
    <x v="2206"/>
    <s v="N2"/>
    <s v="N2--New Revenue/Connection - Commercial"/>
    <s v="DORE/2012/C/DN2"/>
    <s v="Oregon - New Revenue - Commercial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642444"/>
    <s v=""/>
    <s v="ST"/>
    <d v="2013-05-31T00:00:00"/>
    <x v="1"/>
    <n v="5"/>
    <x v="0"/>
    <s v="70"/>
    <s v="331"/>
    <n v="1432.32"/>
    <s v="WBS DMED/2011/C/DM1/5543269"/>
    <x v="2229"/>
    <x v="2207"/>
    <s v="M1"/>
    <s v="Mandated - Road Relocations"/>
    <s v="DORE/2011/C/DM1"/>
    <s v="Oregon - Mandated Highway Reloc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642453"/>
    <s v=""/>
    <s v="ST"/>
    <d v="2013-05-31T00:00:00"/>
    <x v="1"/>
    <n v="5"/>
    <x v="0"/>
    <s v="70"/>
    <s v="331"/>
    <n v="443.26"/>
    <s v="WBS DMED/2012/C/DM9/5709836"/>
    <x v="2230"/>
    <x v="2208"/>
    <s v="M9"/>
    <s v="Mandated - Public Accommodations &amp; Other"/>
    <s v="DORE/2012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642447"/>
    <s v=""/>
    <s v="ST"/>
    <d v="2013-05-31T00:00:00"/>
    <x v="1"/>
    <n v="5"/>
    <x v="0"/>
    <s v="70"/>
    <s v="331"/>
    <n v="1551.39"/>
    <s v="WBS DMED/2012/C/DN1/5699549"/>
    <x v="2231"/>
    <x v="2209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642456"/>
    <s v=""/>
    <s v="ST"/>
    <d v="2013-05-31T00:00:00"/>
    <x v="1"/>
    <n v="5"/>
    <x v="0"/>
    <s v="70"/>
    <s v="331"/>
    <n v="592.26"/>
    <s v="WBS DMED/2012/C/DN1/5709866"/>
    <x v="2232"/>
    <x v="2210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642482"/>
    <s v=""/>
    <s v="ST"/>
    <d v="2013-05-31T00:00:00"/>
    <x v="1"/>
    <n v="5"/>
    <x v="0"/>
    <s v="70"/>
    <s v="331"/>
    <n v="538.24"/>
    <s v="WBS DMED/2012/C/DN1/5714324"/>
    <x v="2233"/>
    <x v="2211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642488"/>
    <s v=""/>
    <s v="ST"/>
    <d v="2013-05-31T00:00:00"/>
    <x v="1"/>
    <n v="5"/>
    <x v="0"/>
    <s v="70"/>
    <s v="331"/>
    <n v="759.86"/>
    <s v="WBS DMED/2012/C/DN1/5727919"/>
    <x v="2234"/>
    <x v="2212"/>
    <s v="N1"/>
    <s v="N1--New Revenue/Connection -  Residential"/>
    <s v="DORE/2012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588553"/>
    <s v=""/>
    <s v="ST"/>
    <d v="2013-05-31T00:00:00"/>
    <x v="1"/>
    <n v="5"/>
    <x v="0"/>
    <s v="70"/>
    <s v="336"/>
    <n v="343.1"/>
    <s v="WBS DMED/2013/C/DM7/5762468"/>
    <x v="2235"/>
    <x v="2213"/>
    <s v="M7"/>
    <s v="Mandated - Code Compliance"/>
    <s v="DORE/2013/C/DM7"/>
    <s v="Oregon - Mandated - Code Complian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642450"/>
    <s v=""/>
    <s v="ST"/>
    <d v="2013-05-31T00:00:00"/>
    <x v="1"/>
    <n v="5"/>
    <x v="0"/>
    <s v="70"/>
    <s v="331"/>
    <n v="284.94"/>
    <s v="WBS DMED/2013/C/DN1/5700908"/>
    <x v="2236"/>
    <x v="2214"/>
    <s v="N1"/>
    <s v="N1--New Revenue/Connection -  Residential"/>
    <s v="DORE/2013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588550"/>
    <s v=""/>
    <s v="ST"/>
    <d v="2013-05-31T00:00:00"/>
    <x v="1"/>
    <n v="5"/>
    <x v="0"/>
    <s v="70"/>
    <s v="336"/>
    <n v="892.06"/>
    <s v="WBS DMED/2013/C/DN1/5760271"/>
    <x v="2237"/>
    <x v="2215"/>
    <s v="N1"/>
    <s v="N1--New Revenue/Connection -  Residential"/>
    <s v="DORE/2013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588567"/>
    <s v=""/>
    <s v="ST"/>
    <d v="2013-05-31T00:00:00"/>
    <x v="1"/>
    <n v="5"/>
    <x v="0"/>
    <s v="70"/>
    <s v="336"/>
    <n v="917.32"/>
    <s v="WBS DMED/2013/C/DRA/5773997"/>
    <x v="2238"/>
    <x v="2216"/>
    <s v="RA"/>
    <s v="Replace - Underground Cable"/>
    <s v="DORE/2013/C/DRA"/>
    <s v="Oregon - Replace - Underground Cabl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598824"/>
    <s v=""/>
    <s v="ST"/>
    <d v="2013-05-31T00:00:00"/>
    <x v="1"/>
    <n v="5"/>
    <x v="0"/>
    <s v="70"/>
    <s v="331"/>
    <n v="2052.7600000000002"/>
    <s v="WBS DMET/2012/C/002/5637558"/>
    <x v="2239"/>
    <x v="2217"/>
    <s v="M9"/>
    <s v="Mandated - Public Accommodations &amp; Other"/>
    <s v="DMET/2012/C/002"/>
    <s v="UTA Sugar House Streetcar"/>
    <s v="1376"/>
    <s v="RMP"/>
    <s v="D"/>
    <s v="UT"/>
    <s v="ORD 229715"/>
    <s v="RMP CWIP Writeoffs - Distrib UTAH"/>
    <x v="2"/>
    <x v="0"/>
    <x v="4"/>
    <s v="5980000000109"/>
    <x v="3"/>
    <n v="2052.7600000000002"/>
    <x v="3"/>
  </r>
  <r>
    <s v="124598824"/>
    <s v=""/>
    <s v="ST"/>
    <d v="2013-05-31T00:00:00"/>
    <x v="1"/>
    <n v="5"/>
    <x v="0"/>
    <s v="70"/>
    <s v="336"/>
    <n v="55.5"/>
    <s v="WBS DMET/2012/C/002/5637558"/>
    <x v="2239"/>
    <x v="2217"/>
    <s v="M9"/>
    <s v="Mandated - Public Accommodations &amp; Other"/>
    <s v="DMET/2012/C/002"/>
    <s v="UTA Sugar House Streetcar"/>
    <s v="1376"/>
    <s v="RMP"/>
    <s v="D"/>
    <s v="UT"/>
    <s v="ORD 229715"/>
    <s v="RMP CWIP Writeoffs - Distrib UTAH"/>
    <x v="2"/>
    <x v="0"/>
    <x v="4"/>
    <s v="5980000000109"/>
    <x v="3"/>
    <n v="55.5"/>
    <x v="3"/>
  </r>
  <r>
    <s v="124642535"/>
    <s v=""/>
    <s v="ST"/>
    <d v="2013-05-31T00:00:00"/>
    <x v="1"/>
    <n v="5"/>
    <x v="0"/>
    <s v="75"/>
    <s v="331"/>
    <n v="-4683.2299999999996"/>
    <s v="WBS DMET/2012/C/DM9/5695282"/>
    <x v="2240"/>
    <x v="2218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-4683.2299999999996"/>
    <x v="3"/>
  </r>
  <r>
    <s v="124642535"/>
    <s v=""/>
    <s v="ST"/>
    <d v="2013-05-31T00:00:00"/>
    <x v="1"/>
    <n v="5"/>
    <x v="0"/>
    <s v="70"/>
    <s v="336"/>
    <n v="5082.88"/>
    <s v="WBS DMET/2012/C/DM9/5695282"/>
    <x v="2240"/>
    <x v="2218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5082.88"/>
    <x v="3"/>
  </r>
  <r>
    <s v="124614450"/>
    <s v=""/>
    <s v="ST"/>
    <d v="2013-05-31T00:00:00"/>
    <x v="1"/>
    <n v="5"/>
    <x v="0"/>
    <s v="70"/>
    <s v="331"/>
    <n v="561.99"/>
    <s v="WBS DMET/2012/C/DM9/5707226"/>
    <x v="2241"/>
    <x v="2219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561.99"/>
    <x v="3"/>
  </r>
  <r>
    <s v="124588570"/>
    <s v=""/>
    <s v="ST"/>
    <d v="2013-05-31T00:00:00"/>
    <x v="1"/>
    <n v="5"/>
    <x v="0"/>
    <s v="70"/>
    <s v="331"/>
    <n v="224.8"/>
    <s v="WBS DMET/2012/C/DN1/5688552"/>
    <x v="2242"/>
    <x v="2220"/>
    <s v="N1"/>
    <s v="N1--New Revenue/Connection -  Residential"/>
    <s v="DUTH/2012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224.8"/>
    <x v="3"/>
  </r>
  <r>
    <s v="124614478"/>
    <s v=""/>
    <s v="ST"/>
    <d v="2013-05-31T00:00:00"/>
    <x v="1"/>
    <n v="5"/>
    <x v="0"/>
    <s v="70"/>
    <s v="331"/>
    <n v="238.52"/>
    <s v="WBS DMET/2012/C/DN6/5669570"/>
    <x v="2243"/>
    <x v="2221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238.52"/>
    <x v="3"/>
  </r>
  <r>
    <s v="124614481"/>
    <s v=""/>
    <s v="ST"/>
    <d v="2013-05-31T00:00:00"/>
    <x v="1"/>
    <n v="5"/>
    <x v="0"/>
    <s v="70"/>
    <s v="331"/>
    <n v="356.7"/>
    <s v="WBS DMET/2012/C/DN6/5672374"/>
    <x v="2244"/>
    <x v="2222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356.7"/>
    <x v="3"/>
  </r>
  <r>
    <s v="124614484"/>
    <s v=""/>
    <s v="ST"/>
    <d v="2013-05-31T00:00:00"/>
    <x v="1"/>
    <n v="5"/>
    <x v="0"/>
    <s v="70"/>
    <s v="331"/>
    <n v="238.52"/>
    <s v="WBS DMET/2012/C/DN6/5674993"/>
    <x v="2245"/>
    <x v="2223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238.52"/>
    <x v="3"/>
  </r>
  <r>
    <s v="124614487"/>
    <s v=""/>
    <s v="ST"/>
    <d v="2013-05-31T00:00:00"/>
    <x v="1"/>
    <n v="5"/>
    <x v="0"/>
    <s v="70"/>
    <s v="331"/>
    <n v="118.18"/>
    <s v="WBS DMET/2012/C/DN6/5679203"/>
    <x v="2246"/>
    <x v="2224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118.18"/>
    <x v="3"/>
  </r>
  <r>
    <s v="124614493"/>
    <s v=""/>
    <s v="ST"/>
    <d v="2013-05-31T00:00:00"/>
    <x v="1"/>
    <n v="5"/>
    <x v="0"/>
    <s v="70"/>
    <s v="331"/>
    <n v="224.8"/>
    <s v="WBS DMET/2012/C/DN6/5696779"/>
    <x v="2247"/>
    <x v="65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224.8"/>
    <x v="3"/>
  </r>
  <r>
    <s v="124614496"/>
    <s v=""/>
    <s v="ST"/>
    <d v="2013-05-31T00:00:00"/>
    <x v="1"/>
    <n v="5"/>
    <x v="0"/>
    <s v="70"/>
    <s v="331"/>
    <n v="224.8"/>
    <s v="WBS DMET/2012/C/DN6/5696782"/>
    <x v="2248"/>
    <x v="65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224.8"/>
    <x v="3"/>
  </r>
  <r>
    <s v="124614499"/>
    <s v=""/>
    <s v="ST"/>
    <d v="2013-05-31T00:00:00"/>
    <x v="1"/>
    <n v="5"/>
    <x v="0"/>
    <s v="70"/>
    <s v="331"/>
    <n v="224.8"/>
    <s v="WBS DMET/2012/C/DN6/5696784"/>
    <x v="2249"/>
    <x v="65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224.8"/>
    <x v="3"/>
  </r>
  <r>
    <s v="124614502"/>
    <s v=""/>
    <s v="ST"/>
    <d v="2013-05-31T00:00:00"/>
    <x v="1"/>
    <n v="5"/>
    <x v="0"/>
    <s v="70"/>
    <s v="331"/>
    <n v="224.8"/>
    <s v="WBS DMET/2012/C/DN6/5696785"/>
    <x v="2250"/>
    <x v="65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224.8"/>
    <x v="3"/>
  </r>
  <r>
    <s v="124614505"/>
    <s v=""/>
    <s v="ST"/>
    <d v="2013-05-31T00:00:00"/>
    <x v="1"/>
    <n v="5"/>
    <x v="0"/>
    <s v="70"/>
    <s v="331"/>
    <n v="224.8"/>
    <s v="WBS DMET/2012/C/DN6/5696787"/>
    <x v="2251"/>
    <x v="65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224.8"/>
    <x v="3"/>
  </r>
  <r>
    <s v="124614508"/>
    <s v=""/>
    <s v="ST"/>
    <d v="2013-05-31T00:00:00"/>
    <x v="1"/>
    <n v="5"/>
    <x v="0"/>
    <s v="70"/>
    <s v="331"/>
    <n v="112.4"/>
    <s v="WBS DMET/2012/C/DN6/5698560"/>
    <x v="2252"/>
    <x v="2221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112.4"/>
    <x v="3"/>
  </r>
  <r>
    <s v="124615833"/>
    <s v=""/>
    <s v="ST"/>
    <d v="2013-05-31T00:00:00"/>
    <x v="1"/>
    <n v="5"/>
    <x v="0"/>
    <s v="70"/>
    <s v="336"/>
    <n v="616.44000000000005"/>
    <s v="WBS DMET/2013/C/DM9/5770920"/>
    <x v="2253"/>
    <x v="2225"/>
    <s v="M9"/>
    <s v="Mandated - Public Accommodations &amp; Other"/>
    <s v="DUTH/2013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616.44000000000005"/>
    <x v="3"/>
  </r>
  <r>
    <s v="124615818"/>
    <s v=""/>
    <s v="ST"/>
    <d v="2013-05-31T00:00:00"/>
    <x v="1"/>
    <n v="5"/>
    <x v="0"/>
    <s v="70"/>
    <s v="336"/>
    <n v="616.44000000000005"/>
    <s v="WBS DMET/2013/C/DN1/5773414"/>
    <x v="2254"/>
    <x v="2226"/>
    <s v="N1"/>
    <s v="N1--New Revenue/Connection -  Residential"/>
    <s v="DUTH/2013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616.44000000000005"/>
    <x v="3"/>
  </r>
  <r>
    <s v="124631535"/>
    <s v=""/>
    <s v="ST"/>
    <d v="2013-05-31T00:00:00"/>
    <x v="1"/>
    <n v="5"/>
    <x v="0"/>
    <s v="70"/>
    <s v="331"/>
    <n v="219.71"/>
    <s v="WBS DMET/2013/C/DN2/5719532"/>
    <x v="2255"/>
    <x v="2227"/>
    <s v="N2"/>
    <s v="N2--New Revenue/Connection - Commercial"/>
    <s v="DUTH/2013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219.71"/>
    <x v="3"/>
  </r>
  <r>
    <s v="124614474"/>
    <s v=""/>
    <s v="ST"/>
    <d v="2013-05-31T00:00:00"/>
    <x v="1"/>
    <n v="5"/>
    <x v="0"/>
    <s v="70"/>
    <s v="336"/>
    <n v="841.77"/>
    <s v="WBS DMET/2013/C/DRB/5769499"/>
    <x v="2256"/>
    <x v="2228"/>
    <s v="RB"/>
    <s v="Replace - Underground - Vaults &amp; Equipment"/>
    <s v="DUTH/2013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841.77"/>
    <x v="3"/>
  </r>
  <r>
    <s v="124614444"/>
    <s v=""/>
    <s v="ST"/>
    <d v="2013-05-31T00:00:00"/>
    <x v="1"/>
    <n v="5"/>
    <x v="0"/>
    <s v="70"/>
    <s v="336"/>
    <n v="528.04999999999995"/>
    <s v="WBS DMET/2013/D/DNY/5773689"/>
    <x v="2257"/>
    <x v="2229"/>
    <s v="NY"/>
    <s v="Temporary Line Extension &lt; 1 Year"/>
    <s v="DUTH/2013/D/DNY"/>
    <s v="Utah-Temp Line Extension &lt; 1Yr"/>
    <s v="1135"/>
    <s v="RMP"/>
    <s v="D"/>
    <s v="UT"/>
    <s v="ORD 229715"/>
    <s v="RMP CWIP Writeoffs - Distrib UTAH"/>
    <x v="2"/>
    <x v="0"/>
    <x v="4"/>
    <s v="5980000000109"/>
    <x v="3"/>
    <n v="528.04999999999995"/>
    <x v="3"/>
  </r>
  <r>
    <s v="124637492"/>
    <s v=""/>
    <s v="ST"/>
    <d v="2013-05-31T00:00:00"/>
    <x v="1"/>
    <n v="5"/>
    <x v="0"/>
    <s v="70"/>
    <s v="336"/>
    <n v="25.11"/>
    <s v="WBS DMOA/2011/C/002/5734894"/>
    <x v="1712"/>
    <x v="1694"/>
    <s v="N3"/>
    <s v="N3--New Revenue/Connection - Industrial"/>
    <s v="DMOA/2011/C/002"/>
    <s v="TMP01 - MAPL Pump Station"/>
    <s v="1376"/>
    <s v="RMP"/>
    <s v="D"/>
    <s v="UT"/>
    <s v="ORD 229715"/>
    <s v="RMP CWIP Writeoffs - Distrib UTAH"/>
    <x v="2"/>
    <x v="0"/>
    <x v="4"/>
    <s v="5980000000109"/>
    <x v="3"/>
    <n v="25.11"/>
    <x v="3"/>
  </r>
  <r>
    <s v="124629156"/>
    <s v=""/>
    <s v="ST"/>
    <d v="2013-05-31T00:00:00"/>
    <x v="1"/>
    <n v="5"/>
    <x v="0"/>
    <s v="70"/>
    <s v="331"/>
    <n v="415.43"/>
    <s v="WBS DMOA/2012/C/DN7/5728073"/>
    <x v="2258"/>
    <x v="2230"/>
    <s v="N7"/>
    <s v="New Revenue/System Reinforcement - Feeder"/>
    <s v="DUTH/2012/C/DN7"/>
    <s v="Utah - New Revenue - Feeder Reinforce"/>
    <s v="1131"/>
    <s v="RMP"/>
    <s v="D"/>
    <s v="UT"/>
    <s v="ORD 229715"/>
    <s v="RMP CWIP Writeoffs - Distrib UTAH"/>
    <x v="2"/>
    <x v="0"/>
    <x v="4"/>
    <s v="5980000000109"/>
    <x v="3"/>
    <n v="415.43"/>
    <x v="3"/>
  </r>
  <r>
    <s v="124629156"/>
    <s v=""/>
    <s v="ST"/>
    <d v="2013-05-31T00:00:00"/>
    <x v="1"/>
    <n v="5"/>
    <x v="0"/>
    <s v="70"/>
    <s v="336"/>
    <n v="124.08"/>
    <s v="WBS DMOA/2012/C/DN7/5728073"/>
    <x v="2258"/>
    <x v="2230"/>
    <s v="N7"/>
    <s v="New Revenue/System Reinforcement - Feeder"/>
    <s v="DUTH/2012/C/DN7"/>
    <s v="Utah - New Revenue - Feeder Reinforce"/>
    <s v="1131"/>
    <s v="RMP"/>
    <s v="D"/>
    <s v="UT"/>
    <s v="ORD 229715"/>
    <s v="RMP CWIP Writeoffs - Distrib UTAH"/>
    <x v="2"/>
    <x v="0"/>
    <x v="4"/>
    <s v="5980000000109"/>
    <x v="3"/>
    <n v="124.08"/>
    <x v="3"/>
  </r>
  <r>
    <s v="124629149"/>
    <s v=""/>
    <s v="ST"/>
    <d v="2013-05-31T00:00:00"/>
    <x v="1"/>
    <n v="5"/>
    <x v="0"/>
    <s v="70"/>
    <s v="331"/>
    <n v="198.64"/>
    <s v="WBS DMOA/2012/C/DRK/5649572"/>
    <x v="2259"/>
    <x v="2231"/>
    <s v="RK"/>
    <s v="Asset Removal"/>
    <s v="DUTH/2012/C/DRK"/>
    <s v="Utah - Distribution Asset Removal"/>
    <s v="1131"/>
    <s v="RMP"/>
    <s v="D"/>
    <s v="UT"/>
    <s v="ORD 229715"/>
    <s v="RMP CWIP Writeoffs - Distrib UTAH"/>
    <x v="2"/>
    <x v="0"/>
    <x v="4"/>
    <s v="5980000000109"/>
    <x v="3"/>
    <n v="198.64"/>
    <x v="3"/>
  </r>
  <r>
    <s v="124629131"/>
    <s v=""/>
    <s v="ST"/>
    <d v="2013-05-31T00:00:00"/>
    <x v="1"/>
    <n v="5"/>
    <x v="0"/>
    <s v="70"/>
    <s v="336"/>
    <n v="125.59"/>
    <s v="WBS DMOA/2013/C/DN2/5722714"/>
    <x v="2260"/>
    <x v="2232"/>
    <s v="N2"/>
    <s v="N2--New Revenue/Connection - Commercial"/>
    <s v="DUTH/2013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125.59"/>
    <x v="3"/>
  </r>
  <r>
    <s v="124629159"/>
    <s v=""/>
    <s v="ST"/>
    <d v="2013-05-31T00:00:00"/>
    <x v="1"/>
    <n v="5"/>
    <x v="0"/>
    <s v="70"/>
    <s v="336"/>
    <n v="821.96"/>
    <s v="WBS DMOA/2013/C/DN4/5728852"/>
    <x v="2261"/>
    <x v="2233"/>
    <s v="N4"/>
    <s v="N4--New Revenue/Connection - Irrigation"/>
    <s v="DUTH/2013/C/DN4"/>
    <s v="Utah - New Revenue - Irrigation"/>
    <s v="1131"/>
    <s v="RMP"/>
    <s v="D"/>
    <s v="UT"/>
    <s v="ORD 229715"/>
    <s v="RMP CWIP Writeoffs - Distrib UTAH"/>
    <x v="2"/>
    <x v="0"/>
    <x v="4"/>
    <s v="5980000000109"/>
    <x v="3"/>
    <n v="821.96"/>
    <x v="3"/>
  </r>
  <r>
    <s v="124642463"/>
    <s v=""/>
    <s v="ST"/>
    <d v="2013-05-31T00:00:00"/>
    <x v="1"/>
    <n v="5"/>
    <x v="0"/>
    <s v="70"/>
    <s v="336"/>
    <n v="521.95000000000005"/>
    <s v="WBS DMON/2013/C/DN1/5776758"/>
    <x v="2262"/>
    <x v="2234"/>
    <s v="N1"/>
    <s v="N1--New Revenue/Connection -  Residential"/>
    <s v="DIDA/2013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642494"/>
    <s v=""/>
    <s v="ST"/>
    <d v="2013-05-31T00:00:00"/>
    <x v="1"/>
    <n v="5"/>
    <x v="0"/>
    <s v="70"/>
    <s v="331"/>
    <n v="1962.31"/>
    <s v="WBS DMTS/2012/C/DN2/5661718"/>
    <x v="2263"/>
    <x v="2235"/>
    <s v="N2"/>
    <s v="N2--New Revenue/Connection - Commercial"/>
    <s v="DCAL/2012/C/DN2"/>
    <s v="California - New Revenue - Commercial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4622606"/>
    <s v=""/>
    <s v="ST"/>
    <d v="2013-05-31T00:00:00"/>
    <x v="1"/>
    <n v="5"/>
    <x v="0"/>
    <s v="70"/>
    <s v="331"/>
    <n v="435.12"/>
    <s v="WBS DOGD/2012/C/DN1/5713495"/>
    <x v="2264"/>
    <x v="2236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435.12"/>
    <x v="3"/>
  </r>
  <r>
    <s v="124614447"/>
    <s v=""/>
    <s v="ST"/>
    <d v="2013-05-31T00:00:00"/>
    <x v="1"/>
    <n v="5"/>
    <x v="0"/>
    <s v="70"/>
    <s v="331"/>
    <n v="112.4"/>
    <s v="WBS DOGD/2012/C/DN6/5698718"/>
    <x v="2265"/>
    <x v="1915"/>
    <s v="N6"/>
    <s v="New Revenue/Connection - Street Light &amp; Other"/>
    <s v="DUTH/2012/C/DN6"/>
    <s v="Utah - New Revenue - St Light &amp; Other"/>
    <s v="1174"/>
    <s v="RMP"/>
    <s v="D"/>
    <s v="UT"/>
    <s v="ORD 229715"/>
    <s v="RMP CWIP Writeoffs - Distrib UTAH"/>
    <x v="2"/>
    <x v="0"/>
    <x v="4"/>
    <s v="5980000000109"/>
    <x v="3"/>
    <n v="112.4"/>
    <x v="3"/>
  </r>
  <r>
    <s v="124614439"/>
    <s v=""/>
    <s v="ST"/>
    <d v="2013-05-31T00:00:00"/>
    <x v="1"/>
    <n v="5"/>
    <x v="0"/>
    <s v="70"/>
    <s v="336"/>
    <n v="484.63"/>
    <s v="WBS DOGD/2013/C/DN2/5737061"/>
    <x v="2266"/>
    <x v="2237"/>
    <s v="N2"/>
    <s v="N2--New Revenue/Connection - Commercial"/>
    <s v="DUTH/2013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484.63"/>
    <x v="3"/>
  </r>
  <r>
    <s v="124614424"/>
    <s v=""/>
    <s v="ST"/>
    <d v="2013-05-31T00:00:00"/>
    <x v="1"/>
    <n v="5"/>
    <x v="0"/>
    <s v="70"/>
    <s v="331"/>
    <n v="384.37"/>
    <s v="WBS DPAR/2012/C/DM9/5700478"/>
    <x v="2267"/>
    <x v="2238"/>
    <s v="M9"/>
    <s v="Mandated - Public Accommodations &amp; Other"/>
    <s v="DUTH/2012/C/DM9"/>
    <s v="Utah - Public Accomodations"/>
    <s v="1175"/>
    <s v="RMP"/>
    <s v="D"/>
    <s v="UT"/>
    <s v="ORD 229715"/>
    <s v="RMP CWIP Writeoffs - Distrib UTAH"/>
    <x v="2"/>
    <x v="0"/>
    <x v="4"/>
    <s v="5980000000109"/>
    <x v="3"/>
    <n v="384.37"/>
    <x v="3"/>
  </r>
  <r>
    <s v="124614418"/>
    <s v=""/>
    <s v="ST"/>
    <d v="2013-05-31T00:00:00"/>
    <x v="1"/>
    <n v="5"/>
    <x v="0"/>
    <s v="70"/>
    <s v="331"/>
    <n v="3563.19"/>
    <s v="WBS DPAR/2012/C/DN2/5652782"/>
    <x v="2268"/>
    <x v="2239"/>
    <s v="N2"/>
    <s v="N2--New Revenue/Connection - Commercial"/>
    <s v="DUTH/2012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3563.19"/>
    <x v="3"/>
  </r>
  <r>
    <s v="124614443"/>
    <s v=""/>
    <s v="ST"/>
    <d v="2013-05-31T00:00:00"/>
    <x v="1"/>
    <n v="5"/>
    <x v="0"/>
    <s v="70"/>
    <s v="336"/>
    <n v="109.12"/>
    <s v="WBS DPAR/2013/C/DM2/5772243"/>
    <x v="2269"/>
    <x v="2240"/>
    <s v="M2"/>
    <s v="Mandated - Ovhd/Underground Conversions"/>
    <s v="DUTH/2013/C/DM2"/>
    <s v="Utah - Mandated OH/UG Conversions"/>
    <s v="1175"/>
    <s v="RMP"/>
    <s v="D"/>
    <s v="UT"/>
    <s v="ORD 229715"/>
    <s v="RMP CWIP Writeoffs - Distrib UTAH"/>
    <x v="2"/>
    <x v="0"/>
    <x v="4"/>
    <s v="5980000000109"/>
    <x v="3"/>
    <n v="109.12"/>
    <x v="3"/>
  </r>
  <r>
    <s v="124629103"/>
    <s v=""/>
    <s v="ST"/>
    <d v="2013-05-31T00:00:00"/>
    <x v="1"/>
    <n v="5"/>
    <x v="0"/>
    <s v="70"/>
    <s v="336"/>
    <n v="326.12"/>
    <s v="WBS DPAR/2013/C/DM7/5778949"/>
    <x v="2270"/>
    <x v="2241"/>
    <s v="M7"/>
    <s v="Mandated - Code Compliance"/>
    <s v="DUTH/2013/C/DM7"/>
    <s v="Utah - Mandated - Code Compliance"/>
    <s v="1175"/>
    <s v="RMP"/>
    <s v="D"/>
    <s v="UT"/>
    <s v="ORD 229715"/>
    <s v="RMP CWIP Writeoffs - Distrib UTAH"/>
    <x v="2"/>
    <x v="0"/>
    <x v="4"/>
    <s v="5980000000109"/>
    <x v="3"/>
    <n v="326.12"/>
    <x v="3"/>
  </r>
  <r>
    <s v="124629125"/>
    <s v=""/>
    <s v="ST"/>
    <d v="2013-05-31T00:00:00"/>
    <x v="1"/>
    <n v="5"/>
    <x v="0"/>
    <s v="70"/>
    <s v="331"/>
    <n v="177.4"/>
    <s v="WBS DPAR/2013/C/DN2/5721966"/>
    <x v="2271"/>
    <x v="2242"/>
    <s v="N2"/>
    <s v="N2--New Revenue/Connection - Commercial"/>
    <s v="DUTH/2013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177.4"/>
    <x v="3"/>
  </r>
  <r>
    <s v="124629128"/>
    <s v=""/>
    <s v="ST"/>
    <d v="2013-05-31T00:00:00"/>
    <x v="1"/>
    <n v="5"/>
    <x v="0"/>
    <s v="70"/>
    <s v="331"/>
    <n v="206.97"/>
    <s v="WBS DPAR/2013/C/DN2/5721973"/>
    <x v="2272"/>
    <x v="2243"/>
    <s v="N2"/>
    <s v="N2--New Revenue/Connection - Commercial"/>
    <s v="DUTH/2013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206.97"/>
    <x v="3"/>
  </r>
  <r>
    <s v="124588606"/>
    <s v=""/>
    <s v="ST"/>
    <d v="2013-05-31T00:00:00"/>
    <x v="1"/>
    <n v="5"/>
    <x v="0"/>
    <s v="70"/>
    <s v="336"/>
    <n v="124.71"/>
    <s v="WBS DPAR/2013/C/DRK/5774523"/>
    <x v="2273"/>
    <x v="2244"/>
    <s v="RK"/>
    <s v="Asset Removal"/>
    <s v="DUTH/2013/C/DRK"/>
    <s v="Utah - Distribution Asset Removal"/>
    <s v="1175"/>
    <s v="RMP"/>
    <s v="D"/>
    <s v="UT"/>
    <s v="ORD 229715"/>
    <s v="RMP CWIP Writeoffs - Distrib UTAH"/>
    <x v="2"/>
    <x v="0"/>
    <x v="4"/>
    <s v="5980000000109"/>
    <x v="3"/>
    <n v="124.71"/>
    <x v="3"/>
  </r>
  <r>
    <s v="124629140"/>
    <s v=""/>
    <s v="ST"/>
    <d v="2013-05-31T00:00:00"/>
    <x v="1"/>
    <n v="5"/>
    <x v="0"/>
    <s v="70"/>
    <s v="331"/>
    <n v="468.54"/>
    <s v="WBS DPEN/2013/C/DN1/5730096"/>
    <x v="2274"/>
    <x v="2245"/>
    <s v="N1"/>
    <s v="N1--New Revenue/Connection -  Residential"/>
    <s v="DORE/2013/C/DN1"/>
    <s v="Oregon - New Revenue - Resident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4629140"/>
    <s v=""/>
    <s v="ST"/>
    <d v="2013-05-31T00:00:00"/>
    <x v="1"/>
    <n v="5"/>
    <x v="0"/>
    <s v="70"/>
    <s v="336"/>
    <n v="65.87"/>
    <s v="WBS DPEN/2013/C/DN1/5730096"/>
    <x v="2274"/>
    <x v="2245"/>
    <s v="N1"/>
    <s v="N1--New Revenue/Connection -  Residential"/>
    <s v="DORE/2013/C/DN1"/>
    <s v="Oregon - New Revenue - Resident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4622594"/>
    <s v=""/>
    <s v="ST"/>
    <d v="2013-05-31T00:00:00"/>
    <x v="1"/>
    <n v="5"/>
    <x v="0"/>
    <s v="70"/>
    <s v="331"/>
    <n v="870.13"/>
    <s v="WBS DPIN/2012/C/DN2/5712098"/>
    <x v="2275"/>
    <x v="2246"/>
    <s v="N2"/>
    <s v="N2--New Revenue/Connection - Commercial"/>
    <s v="DWYO/2012/C/DN2"/>
    <s v="Wyoming - New Revenue - Commerc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4622597"/>
    <s v=""/>
    <s v="ST"/>
    <d v="2013-05-31T00:00:00"/>
    <x v="1"/>
    <n v="5"/>
    <x v="0"/>
    <s v="70"/>
    <s v="336"/>
    <n v="716.73"/>
    <s v="WBS DPIN/2013/C/DN1/5738452"/>
    <x v="2276"/>
    <x v="2247"/>
    <s v="N1"/>
    <s v="N1--New Revenue/Connection -  Residential"/>
    <s v="DWYO/2013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4615625"/>
    <s v=""/>
    <s v="ST"/>
    <d v="2013-05-31T00:00:00"/>
    <x v="1"/>
    <n v="5"/>
    <x v="0"/>
    <s v="70"/>
    <s v="331"/>
    <n v="1938.16"/>
    <s v="WBS DPOR/2013/C/DN2/5614794"/>
    <x v="2277"/>
    <x v="2248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642441"/>
    <s v=""/>
    <s v="ST"/>
    <d v="2013-05-31T00:00:00"/>
    <x v="1"/>
    <n v="5"/>
    <x v="0"/>
    <s v="70"/>
    <s v="336"/>
    <n v="130.51"/>
    <s v="WBS DPOR/2013/C/DRC/5774128"/>
    <x v="2278"/>
    <x v="2249"/>
    <s v="RC"/>
    <s v="Replace - Overhead Distribution Lines - Poles"/>
    <s v="DORE/2013/C/DRC"/>
    <s v="Oregon - Replace OH Dist Lines - Pole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615814"/>
    <s v=""/>
    <s v="ST"/>
    <d v="2013-05-31T00:00:00"/>
    <x v="1"/>
    <n v="5"/>
    <x v="0"/>
    <s v="70"/>
    <s v="336"/>
    <n v="190.08"/>
    <s v="WBS DPRC/2013/C/DN1/5735002"/>
    <x v="2279"/>
    <x v="2250"/>
    <s v="N1"/>
    <s v="N1--New Revenue/Connection -  Residential"/>
    <s v="DUTH/2013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190.08"/>
    <x v="3"/>
  </r>
  <r>
    <s v="124588564"/>
    <s v=""/>
    <s v="ST"/>
    <d v="2013-05-31T00:00:00"/>
    <x v="1"/>
    <n v="5"/>
    <x v="0"/>
    <s v="70"/>
    <s v="336"/>
    <n v="1004.16"/>
    <s v="WBS DPRC/2013/C/DN1/5756411"/>
    <x v="2280"/>
    <x v="2251"/>
    <s v="N1"/>
    <s v="N1--New Revenue/Connection -  Residential"/>
    <s v="DUTH/2013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1004.16"/>
    <x v="3"/>
  </r>
  <r>
    <s v="124642491"/>
    <s v=""/>
    <s v="ST"/>
    <d v="2013-05-31T00:00:00"/>
    <x v="1"/>
    <n v="5"/>
    <x v="0"/>
    <s v="70"/>
    <s v="336"/>
    <n v="215.76"/>
    <s v="WBS DPRC/2013/C/DN2/5782039"/>
    <x v="2281"/>
    <x v="2252"/>
    <s v="N2"/>
    <s v="N2--New Revenue/Connection - Commercial"/>
    <s v="DUTH/2013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215.76"/>
    <x v="3"/>
  </r>
  <r>
    <s v="124642479"/>
    <s v=""/>
    <s v="ST"/>
    <d v="2013-05-31T00:00:00"/>
    <x v="1"/>
    <n v="5"/>
    <x v="0"/>
    <s v="70"/>
    <s v="331"/>
    <n v="819.66"/>
    <s v="WBS DRAW/2012/C/DN1/5712614"/>
    <x v="2282"/>
    <x v="2253"/>
    <s v="N1"/>
    <s v="N1--New Revenue/Connection -  Residential"/>
    <s v="DWYO/2012/C/DN1"/>
    <s v="Wyoming - New Revenue - Resident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642479"/>
    <s v=""/>
    <s v="ST"/>
    <d v="2013-05-31T00:00:00"/>
    <x v="1"/>
    <n v="5"/>
    <x v="0"/>
    <s v="70"/>
    <s v="336"/>
    <n v="390.45"/>
    <s v="WBS DRAW/2012/C/DN1/5712614"/>
    <x v="2282"/>
    <x v="2253"/>
    <s v="N1"/>
    <s v="N1--New Revenue/Connection -  Residential"/>
    <s v="DWYO/2012/C/DN1"/>
    <s v="Wyoming - New Revenue - Resident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614468"/>
    <s v=""/>
    <s v="ST"/>
    <d v="2013-05-31T00:00:00"/>
    <x v="1"/>
    <n v="5"/>
    <x v="0"/>
    <s v="70"/>
    <s v="336"/>
    <n v="265.32"/>
    <s v="WBS DRAW/2013/C/DN1/5760836"/>
    <x v="2283"/>
    <x v="2254"/>
    <s v="N1"/>
    <s v="N1--New Revenue/Connection -  Residential"/>
    <s v="DWYO/2013/C/DN1"/>
    <s v="Wyoming - New Revenue - Resident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614459"/>
    <s v=""/>
    <s v="ST"/>
    <d v="2013-05-31T00:00:00"/>
    <x v="1"/>
    <n v="5"/>
    <x v="0"/>
    <s v="70"/>
    <s v="336"/>
    <n v="528.29999999999995"/>
    <s v="WBS DRAW/2013/C/DN2/5744720"/>
    <x v="2284"/>
    <x v="2255"/>
    <s v="N2"/>
    <s v="N2--New Revenue/Connection - Commercial"/>
    <s v="DWYO/2013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615829"/>
    <s v=""/>
    <s v="ST"/>
    <d v="2013-05-31T00:00:00"/>
    <x v="1"/>
    <n v="5"/>
    <x v="0"/>
    <s v="70"/>
    <s v="336"/>
    <n v="790.1"/>
    <s v="WBS DRAW/2013/C/DN2/5745679"/>
    <x v="2285"/>
    <x v="2256"/>
    <s v="N2"/>
    <s v="N2--New Revenue/Connection - Commercial"/>
    <s v="DWYO/2013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614462"/>
    <s v=""/>
    <s v="ST"/>
    <d v="2013-05-31T00:00:00"/>
    <x v="1"/>
    <n v="5"/>
    <x v="0"/>
    <s v="70"/>
    <s v="336"/>
    <n v="262.98"/>
    <s v="WBS DRAW/2013/C/DN2/5747812"/>
    <x v="2286"/>
    <x v="2257"/>
    <s v="N2"/>
    <s v="N2--New Revenue/Connection - Commercial"/>
    <s v="DWYO/2013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614456"/>
    <s v=""/>
    <s v="ST"/>
    <d v="2013-05-31T00:00:00"/>
    <x v="1"/>
    <n v="5"/>
    <x v="0"/>
    <s v="70"/>
    <s v="336"/>
    <n v="521.26"/>
    <s v="WBS DRAW/2013/C/DN3/5736579"/>
    <x v="2287"/>
    <x v="2258"/>
    <s v="N3"/>
    <s v="N3--New Revenue/Connection - Industrial"/>
    <s v="DWYO/2013/C/DN3"/>
    <s v="Wyoming - New Revenue - Industr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631533"/>
    <s v=""/>
    <s v="ST"/>
    <d v="2013-05-31T00:00:00"/>
    <x v="1"/>
    <n v="5"/>
    <x v="0"/>
    <s v="70"/>
    <s v="336"/>
    <n v="1268.76"/>
    <s v="WBS DRIC/2013/C/DM9/5763056"/>
    <x v="2288"/>
    <x v="2259"/>
    <s v="M9"/>
    <s v="Mandated - Public Accommodations &amp; Other"/>
    <s v="DUTH/2013/C/DM9"/>
    <s v="Utah - Public Accomodations"/>
    <s v="1140"/>
    <s v="RMP"/>
    <s v="D"/>
    <s v="UT"/>
    <s v="ORD 229715"/>
    <s v="RMP CWIP Writeoffs - Distrib UTAH"/>
    <x v="2"/>
    <x v="0"/>
    <x v="4"/>
    <s v="5980000000109"/>
    <x v="3"/>
    <n v="1268.76"/>
    <x v="3"/>
  </r>
  <r>
    <s v="124629143"/>
    <s v=""/>
    <s v="ST"/>
    <d v="2013-05-31T00:00:00"/>
    <x v="1"/>
    <n v="5"/>
    <x v="0"/>
    <s v="70"/>
    <s v="336"/>
    <n v="253.43"/>
    <s v="WBS DRIC/2013/C/DN1/5751008"/>
    <x v="2289"/>
    <x v="2260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53.43"/>
    <x v="3"/>
  </r>
  <r>
    <s v="124642518"/>
    <s v=""/>
    <s v="ST"/>
    <d v="2013-05-31T00:00:00"/>
    <x v="1"/>
    <n v="5"/>
    <x v="0"/>
    <s v="70"/>
    <s v="336"/>
    <n v="760.62"/>
    <s v="WBS DRIC/2013/C/DN2/5744764"/>
    <x v="2290"/>
    <x v="2261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760.62"/>
    <x v="3"/>
  </r>
  <r>
    <s v="124642519"/>
    <s v=""/>
    <s v="ST"/>
    <d v="2013-05-31T00:00:00"/>
    <x v="1"/>
    <n v="5"/>
    <x v="0"/>
    <s v="70"/>
    <s v="336"/>
    <n v="647.28"/>
    <s v="WBS DRIC/2013/C/DN2/5752925"/>
    <x v="2291"/>
    <x v="2262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647.28"/>
    <x v="3"/>
  </r>
  <r>
    <s v="124637474"/>
    <s v=""/>
    <s v="ST"/>
    <d v="2013-05-31T00:00:00"/>
    <x v="1"/>
    <n v="5"/>
    <x v="0"/>
    <s v="70"/>
    <s v="336"/>
    <n v="9193.69"/>
    <s v="WBS DROC/2011/C/004/5661843"/>
    <x v="1321"/>
    <x v="1308"/>
    <s v="N3"/>
    <s v="N3--New Revenue/Connection - Industrial"/>
    <s v="DROC/2011/C/004"/>
    <s v="TATA Chemicals, Shaft 7, 5MVA Load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642470"/>
    <s v=""/>
    <s v="ST"/>
    <d v="2013-05-31T00:00:00"/>
    <x v="1"/>
    <n v="5"/>
    <x v="0"/>
    <s v="70"/>
    <s v="331"/>
    <n v="301.83999999999997"/>
    <s v="WBS DROC/2013/C/DN4/5696823"/>
    <x v="2292"/>
    <x v="2263"/>
    <s v="N4"/>
    <s v="N4--New Revenue/Connection - Irrigation"/>
    <s v="DWYO/2013/C/DN4"/>
    <s v="Wyoming - New Revenue - Irrigation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629153"/>
    <s v=""/>
    <s v="ST"/>
    <d v="2013-05-31T00:00:00"/>
    <x v="1"/>
    <n v="5"/>
    <x v="0"/>
    <s v="70"/>
    <s v="336"/>
    <n v="939.2"/>
    <s v="WBS DROC/2013/C/DN7/5727477"/>
    <x v="2293"/>
    <x v="2264"/>
    <s v="N7"/>
    <s v="New Revenue/System Reinforcement - Feeder"/>
    <s v="DWYO/2013/C/DN7"/>
    <s v="Wyoming - New Revenue-Feeder Reinforce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637477"/>
    <s v=""/>
    <s v="ST"/>
    <d v="2013-05-31T00:00:00"/>
    <x v="1"/>
    <n v="5"/>
    <x v="0"/>
    <s v="75"/>
    <s v="331"/>
    <n v="-373"/>
    <s v="WBS DROS/2012/C/DM6/5687846"/>
    <x v="1752"/>
    <x v="1734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629152"/>
    <s v=""/>
    <s v="ST"/>
    <d v="2013-05-31T00:00:00"/>
    <x v="1"/>
    <n v="5"/>
    <x v="0"/>
    <s v="70"/>
    <s v="331"/>
    <n v="455.92"/>
    <s v="WBS DROS/2012/C/DM6/5703602"/>
    <x v="2294"/>
    <x v="2265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637482"/>
    <s v=""/>
    <s v="ST"/>
    <d v="2013-05-31T00:00:00"/>
    <x v="1"/>
    <n v="5"/>
    <x v="0"/>
    <s v="75"/>
    <s v="331"/>
    <n v="-126.64"/>
    <s v="WBS DROS/2013/C/DM6/5730708"/>
    <x v="1756"/>
    <x v="1738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637485"/>
    <s v=""/>
    <s v="ST"/>
    <d v="2013-05-31T00:00:00"/>
    <x v="1"/>
    <n v="5"/>
    <x v="0"/>
    <s v="75"/>
    <s v="331"/>
    <n v="-126.64"/>
    <s v="WBS DROS/2013/C/DM6/5730794"/>
    <x v="1758"/>
    <x v="1739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631537"/>
    <s v=""/>
    <s v="ST"/>
    <d v="2013-05-31T00:00:00"/>
    <x v="1"/>
    <n v="5"/>
    <x v="0"/>
    <s v="70"/>
    <s v="336"/>
    <n v="9354.1"/>
    <s v="WBS DROS/2013/C/DM9/5698816"/>
    <x v="2295"/>
    <x v="2266"/>
    <s v="M9"/>
    <s v="Mandated - Public Accommodations &amp; Other"/>
    <s v="DORE/2013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615820"/>
    <s v=""/>
    <s v="ST"/>
    <d v="2013-05-31T00:00:00"/>
    <x v="1"/>
    <n v="5"/>
    <x v="0"/>
    <s v="70"/>
    <s v="336"/>
    <n v="312.23"/>
    <s v="WBS DROS/2013/C/DM9/5777971"/>
    <x v="2296"/>
    <x v="2267"/>
    <s v="M9"/>
    <s v="Mandated - Public Accommodations &amp; Other"/>
    <s v="DORE/2013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588561"/>
    <s v=""/>
    <s v="ST"/>
    <d v="2013-05-31T00:00:00"/>
    <x v="1"/>
    <n v="5"/>
    <x v="0"/>
    <s v="70"/>
    <s v="336"/>
    <n v="1116.17"/>
    <s v="WBS DROS/2013/C/DN1/5742352"/>
    <x v="2297"/>
    <x v="2268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598573"/>
    <s v=""/>
    <s v="ST"/>
    <d v="2013-05-31T00:00:00"/>
    <x v="1"/>
    <n v="5"/>
    <x v="0"/>
    <s v="70"/>
    <s v="336"/>
    <n v="336.09"/>
    <s v="WBS DROS/2013/C/DN1/5742352"/>
    <x v="2297"/>
    <x v="2268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642490"/>
    <s v=""/>
    <s v="ST"/>
    <d v="2013-05-31T00:00:00"/>
    <x v="1"/>
    <n v="5"/>
    <x v="0"/>
    <s v="70"/>
    <s v="336"/>
    <n v="686.9"/>
    <s v="WBS DROS/2013/C/DN1/5776572"/>
    <x v="2298"/>
    <x v="2269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615819"/>
    <s v=""/>
    <s v="ST"/>
    <d v="2013-05-31T00:00:00"/>
    <x v="1"/>
    <n v="5"/>
    <x v="0"/>
    <s v="70"/>
    <s v="336"/>
    <n v="312.23"/>
    <s v="WBS DROS/2013/C/DN1/5777624"/>
    <x v="2299"/>
    <x v="2270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614465"/>
    <s v=""/>
    <s v="ST"/>
    <d v="2013-05-31T00:00:00"/>
    <x v="1"/>
    <n v="5"/>
    <x v="0"/>
    <s v="70"/>
    <s v="336"/>
    <n v="1243.82"/>
    <s v="WBS DSHE/2013/C/DN2/5755680"/>
    <x v="2300"/>
    <x v="2271"/>
    <s v="N2"/>
    <s v="N2--New Revenue/Connection - Commercial"/>
    <s v="DIDA/2013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629121"/>
    <s v=""/>
    <s v="ST"/>
    <d v="2013-05-31T00:00:00"/>
    <x v="1"/>
    <n v="5"/>
    <x v="0"/>
    <s v="70"/>
    <s v="336"/>
    <n v="605.91999999999996"/>
    <s v="WBS DSHE/2013/C/DN2/5767394"/>
    <x v="2301"/>
    <x v="2272"/>
    <s v="N2"/>
    <s v="N2--New Revenue/Connection - Commercial"/>
    <s v="DIDA/2013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588554"/>
    <s v=""/>
    <s v="ST"/>
    <d v="2013-05-31T00:00:00"/>
    <x v="1"/>
    <n v="5"/>
    <x v="0"/>
    <s v="70"/>
    <s v="336"/>
    <n v="601.55999999999995"/>
    <s v="WBS DSHE/2013/C/DN4/5770022"/>
    <x v="2302"/>
    <x v="2273"/>
    <s v="N4"/>
    <s v="N4--New Revenue/Connection - Irrigation"/>
    <s v="DIDA/2013/C/DN4"/>
    <s v="Idaho - New Revenue - Irrigation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614475"/>
    <s v=""/>
    <s v="ST"/>
    <d v="2013-05-31T00:00:00"/>
    <x v="1"/>
    <n v="5"/>
    <x v="0"/>
    <s v="70"/>
    <s v="336"/>
    <n v="208.78"/>
    <s v="WBS DSHE/2013/C/DRD/5779111"/>
    <x v="2303"/>
    <x v="2274"/>
    <s v="RD"/>
    <s v="Replace - Overhead Distribution Lines - Other"/>
    <s v="DIDA/2013/C/DRD"/>
    <s v="Idaho-Replace-Overhead Dist. Lines/othr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588536"/>
    <s v=""/>
    <s v="ST"/>
    <d v="2013-05-31T00:00:00"/>
    <x v="1"/>
    <n v="5"/>
    <x v="0"/>
    <s v="70"/>
    <s v="331"/>
    <n v="397.41"/>
    <s v="WBS DSMI/2010/C/DN1/5415908"/>
    <x v="2304"/>
    <x v="2275"/>
    <s v="N1"/>
    <s v="N1--New Revenue/Connection -  Residential"/>
    <s v="DUTH/2010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397.41"/>
    <x v="3"/>
  </r>
  <r>
    <s v="124588539"/>
    <s v=""/>
    <s v="ST"/>
    <d v="2013-05-31T00:00:00"/>
    <x v="1"/>
    <n v="5"/>
    <x v="0"/>
    <s v="70"/>
    <s v="331"/>
    <n v="446.07"/>
    <s v="WBS DSMI/2010/C/DN1/5465006"/>
    <x v="2305"/>
    <x v="2276"/>
    <s v="N1"/>
    <s v="N1--New Revenue/Connection -  Residential"/>
    <s v="DUTH/2010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446.07"/>
    <x v="3"/>
  </r>
  <r>
    <s v="124598812"/>
    <s v=""/>
    <s v="ST"/>
    <d v="2013-05-31T00:00:00"/>
    <x v="1"/>
    <n v="5"/>
    <x v="0"/>
    <s v="70"/>
    <s v="331"/>
    <n v="329.34"/>
    <s v="WBS DSMI/2013/C/DN2/5729298"/>
    <x v="2306"/>
    <x v="2277"/>
    <s v="N2"/>
    <s v="N2--New Revenue/Connection - Commercial"/>
    <s v="DUTH/2013/C/DN2"/>
    <s v="Utah - New Revenue - Commercial"/>
    <s v="1138"/>
    <s v="RMP"/>
    <s v="D"/>
    <s v="UT"/>
    <s v="ORD 229715"/>
    <s v="RMP CWIP Writeoffs - Distrib UTAH"/>
    <x v="2"/>
    <x v="0"/>
    <x v="4"/>
    <s v="5980000000109"/>
    <x v="3"/>
    <n v="329.34"/>
    <x v="3"/>
  </r>
  <r>
    <s v="124615826"/>
    <s v=""/>
    <s v="ST"/>
    <d v="2013-05-31T00:00:00"/>
    <x v="1"/>
    <n v="5"/>
    <x v="0"/>
    <s v="70"/>
    <s v="331"/>
    <n v="808.17"/>
    <s v="WBS DSTA/2012/C/DM9/5684001"/>
    <x v="2307"/>
    <x v="2278"/>
    <s v="M9"/>
    <s v="Mandated - Public Accommodations &amp; Other"/>
    <s v="DORE/2012/C/DM9"/>
    <s v="Oregon - Public Accomodations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588557"/>
    <s v=""/>
    <s v="ST"/>
    <d v="2013-05-31T00:00:00"/>
    <x v="1"/>
    <n v="5"/>
    <x v="0"/>
    <s v="70"/>
    <s v="331"/>
    <n v="3188.41"/>
    <s v="WBS DSTA/2012/C/DN2/5651660"/>
    <x v="2308"/>
    <x v="2279"/>
    <s v="N2"/>
    <s v="N2--New Revenue/Connection - Commercial"/>
    <s v="DORE/2012/C/DN2"/>
    <s v="Oregon - New Revenue - Commercial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588544"/>
    <s v=""/>
    <s v="ST"/>
    <d v="2013-05-31T00:00:00"/>
    <x v="1"/>
    <n v="5"/>
    <x v="0"/>
    <s v="70"/>
    <s v="336"/>
    <n v="71.92"/>
    <s v="WBS DSUN/2013/C/DN1/5754242"/>
    <x v="2309"/>
    <x v="2280"/>
    <s v="N1"/>
    <s v="N1--New Revenue/Connection -  Residential"/>
    <s v="DWAS/2013/C/DN1"/>
    <s v="Washington - New Revenue - Resident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4588547"/>
    <s v=""/>
    <s v="ST"/>
    <d v="2013-05-31T00:00:00"/>
    <x v="1"/>
    <n v="5"/>
    <x v="0"/>
    <s v="70"/>
    <s v="336"/>
    <n v="215.77"/>
    <s v="WBS DSUN/2013/C/DN1/5756672"/>
    <x v="2310"/>
    <x v="2281"/>
    <s v="N1"/>
    <s v="N1--New Revenue/Connection -  Residential"/>
    <s v="DWAS/2013/C/DN1"/>
    <s v="Washington - New Revenue - Resident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4614433"/>
    <s v=""/>
    <s v="ST"/>
    <d v="2013-05-31T00:00:00"/>
    <x v="1"/>
    <n v="5"/>
    <x v="0"/>
    <s v="70"/>
    <s v="331"/>
    <n v="715.27"/>
    <s v="WBS DTOO/2013/C/DN1/5719406"/>
    <x v="2311"/>
    <x v="2282"/>
    <s v="N1"/>
    <s v="N1--New Revenue/Connection -  Residential"/>
    <s v="DUTH/2013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715.27"/>
    <x v="3"/>
  </r>
  <r>
    <s v="124614433"/>
    <s v=""/>
    <s v="ST"/>
    <d v="2013-05-31T00:00:00"/>
    <x v="1"/>
    <n v="5"/>
    <x v="0"/>
    <s v="70"/>
    <s v="336"/>
    <n v="186.69"/>
    <s v="WBS DTOO/2013/C/DN1/5719406"/>
    <x v="2311"/>
    <x v="2282"/>
    <s v="N1"/>
    <s v="N1--New Revenue/Connection -  Residential"/>
    <s v="DUTH/2013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186.69"/>
    <x v="3"/>
  </r>
  <r>
    <s v="124614436"/>
    <s v=""/>
    <s v="ST"/>
    <d v="2013-05-31T00:00:00"/>
    <x v="1"/>
    <n v="5"/>
    <x v="0"/>
    <s v="70"/>
    <s v="331"/>
    <n v="236.52"/>
    <s v="WBS DVER/2012/C/DN1/5723595"/>
    <x v="2312"/>
    <x v="2283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236.52"/>
    <x v="3"/>
  </r>
  <r>
    <s v="124614442"/>
    <s v=""/>
    <s v="ST"/>
    <d v="2013-05-31T00:00:00"/>
    <x v="1"/>
    <n v="5"/>
    <x v="0"/>
    <s v="70"/>
    <s v="336"/>
    <n v="381.28"/>
    <s v="WBS DVER/2013/C/DN1/5751394"/>
    <x v="2313"/>
    <x v="2284"/>
    <s v="N1"/>
    <s v="N1--New Revenue/Connection -  Residential"/>
    <s v="DUTH/2013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381.28"/>
    <x v="3"/>
  </r>
  <r>
    <s v="124629112"/>
    <s v=""/>
    <s v="ST"/>
    <d v="2013-05-31T00:00:00"/>
    <x v="1"/>
    <n v="5"/>
    <x v="0"/>
    <s v="70"/>
    <s v="331"/>
    <n v="177.4"/>
    <s v="WBS DVER/2013/C/DN6/5719072"/>
    <x v="2314"/>
    <x v="2285"/>
    <s v="N6"/>
    <s v="New Revenue/Connection - Street Light &amp; Other"/>
    <s v="DUTH/2013/C/DN6"/>
    <s v="Utah - New Revenue - St Light &amp; Other"/>
    <s v="1134"/>
    <s v="RMP"/>
    <s v="D"/>
    <s v="UT"/>
    <s v="ORD 229715"/>
    <s v="RMP CWIP Writeoffs - Distrib UTAH"/>
    <x v="2"/>
    <x v="0"/>
    <x v="4"/>
    <s v="5980000000109"/>
    <x v="3"/>
    <n v="177.4"/>
    <x v="3"/>
  </r>
  <r>
    <s v="124614427"/>
    <s v=""/>
    <s v="ST"/>
    <d v="2013-05-31T00:00:00"/>
    <x v="1"/>
    <n v="5"/>
    <x v="0"/>
    <s v="70"/>
    <s v="331"/>
    <n v="1276.19"/>
    <s v="WBS DWOR/2012/C/DN3/5711088"/>
    <x v="2315"/>
    <x v="2286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588573"/>
    <s v=""/>
    <s v="ST"/>
    <d v="2013-05-31T00:00:00"/>
    <x v="1"/>
    <n v="5"/>
    <x v="0"/>
    <s v="70"/>
    <s v="331"/>
    <n v="130.1"/>
    <s v="WBS DYAK/2012/C/DM9/5691285"/>
    <x v="2316"/>
    <x v="2287"/>
    <s v="M9"/>
    <s v="Mandated - Public Accommodations &amp; Other"/>
    <s v="DWAS/2012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588576"/>
    <s v=""/>
    <s v="ST"/>
    <d v="2013-05-31T00:00:00"/>
    <x v="1"/>
    <n v="5"/>
    <x v="0"/>
    <s v="70"/>
    <s v="331"/>
    <n v="585.44000000000005"/>
    <s v="WBS DYAK/2012/C/DN1/5698321"/>
    <x v="2317"/>
    <x v="2288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642497"/>
    <s v=""/>
    <s v="ST"/>
    <d v="2013-05-31T00:00:00"/>
    <x v="1"/>
    <n v="5"/>
    <x v="0"/>
    <s v="70"/>
    <s v="331"/>
    <n v="1354.25"/>
    <s v="WBS DYAK/2012/C/DN2/5663427"/>
    <x v="2318"/>
    <x v="2289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629177"/>
    <s v=""/>
    <s v="ST"/>
    <d v="2013-05-31T00:00:00"/>
    <x v="1"/>
    <n v="5"/>
    <x v="0"/>
    <s v="70"/>
    <s v="336"/>
    <n v="442.43"/>
    <s v="WBS DYAK/2013/C/DM6/5762976"/>
    <x v="2319"/>
    <x v="2290"/>
    <s v="M6"/>
    <s v="Mandated - Joint Use"/>
    <s v="DWAS/2013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642515"/>
    <s v=""/>
    <s v="ST"/>
    <d v="2013-05-31T00:00:00"/>
    <x v="1"/>
    <n v="5"/>
    <x v="0"/>
    <s v="70"/>
    <s v="336"/>
    <n v="637.61"/>
    <s v="WBS DYAK/2013/C/DN2/5742293"/>
    <x v="2320"/>
    <x v="2291"/>
    <s v="N2"/>
    <s v="N2--New Revenue/Connection - Commercial"/>
    <s v="DWAS/2013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642412"/>
    <s v=""/>
    <s v="ST"/>
    <d v="2013-05-31T00:00:00"/>
    <x v="1"/>
    <n v="5"/>
    <x v="0"/>
    <s v="70"/>
    <s v="331"/>
    <n v="8740.48"/>
    <s v="WBS DYRE/2011/C/DN2/5538622"/>
    <x v="2321"/>
    <x v="2292"/>
    <s v="N2"/>
    <s v="N2--New Revenue/Connection - Commercial"/>
    <s v="DCAL/2011/C/DN2"/>
    <s v="California - New Revenue - Commerc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591168"/>
    <s v=""/>
    <s v="ST"/>
    <d v="2013-04-30T00:00:00"/>
    <x v="1"/>
    <n v="5"/>
    <x v="0"/>
    <s v="75"/>
    <s v="336"/>
    <n v="-0.77"/>
    <s v="WBS DYRE/2013/C/DM7/5751747"/>
    <x v="2147"/>
    <x v="2127"/>
    <s v="M7"/>
    <s v="Mandated - Code Compliance"/>
    <s v="DCAL/2013/C/DM7"/>
    <s v="California - Mandated - Code Compliance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649728"/>
    <s v=""/>
    <s v="ST"/>
    <d v="2013-05-31T00:00:00"/>
    <x v="1"/>
    <n v="5"/>
    <x v="0"/>
    <s v="70"/>
    <s v="331"/>
    <n v="279.58"/>
    <s v="WBS DZAF/2012/C/700/10046328"/>
    <x v="2322"/>
    <x v="2293"/>
    <s v="M3"/>
    <s v="Mandated - Environmental"/>
    <s v="DUTH/2012/C/700"/>
    <s v="Utah SPCC Plans CY 2012"/>
    <s v="1341"/>
    <s v="RMP"/>
    <s v="D"/>
    <s v="UT"/>
    <s v="ORD 229715"/>
    <s v="RMP CWIP Writeoffs - Distrib UTAH"/>
    <x v="2"/>
    <x v="0"/>
    <x v="4"/>
    <s v="5980000000109"/>
    <x v="3"/>
    <n v="279.58"/>
    <x v="3"/>
  </r>
  <r>
    <s v="124649726"/>
    <s v=""/>
    <s v="ST"/>
    <d v="2013-05-31T00:00:00"/>
    <x v="1"/>
    <n v="5"/>
    <x v="0"/>
    <s v="70"/>
    <s v="331"/>
    <n v="1328.18"/>
    <s v="WBS DZCE/2012/C/700/10046245"/>
    <x v="2323"/>
    <x v="2294"/>
    <s v="M3"/>
    <s v="Mandated - Environmental"/>
    <s v="DUTH/2012/C/700"/>
    <s v="Utah SPCC Plans CY 2012"/>
    <s v="1287"/>
    <s v="RMP"/>
    <s v="D"/>
    <s v="UT"/>
    <s v="ORD 229715"/>
    <s v="RMP CWIP Writeoffs - Distrib UTAH"/>
    <x v="2"/>
    <x v="0"/>
    <x v="4"/>
    <s v="5980000000109"/>
    <x v="3"/>
    <n v="1328.18"/>
    <x v="3"/>
  </r>
  <r>
    <s v="124620775"/>
    <s v=""/>
    <s v="ST"/>
    <d v="2013-05-31T00:00:00"/>
    <x v="1"/>
    <n v="5"/>
    <x v="0"/>
    <s v="70"/>
    <s v="331"/>
    <n v="248.58"/>
    <s v="WBS DZPR/2012/C/001/10047083"/>
    <x v="2324"/>
    <x v="2295"/>
    <s v="N8"/>
    <s v="New Revenue/System Reinforcement - Substation"/>
    <s v="DZPR/2012/C/001"/>
    <s v="Sandune Substation - LTC Overload"/>
    <s v="1386"/>
    <s v="RMP"/>
    <s v="D"/>
    <s v="ID"/>
    <s v="ORD 229716"/>
    <s v="RMP CWIP Writeoffs - Distrib IDAHO"/>
    <x v="5"/>
    <x v="0"/>
    <x v="7"/>
    <s v="5980000000106"/>
    <x v="6"/>
    <n v="0"/>
    <x v="1"/>
  </r>
  <r>
    <s v="124620775"/>
    <s v=""/>
    <s v="ST"/>
    <d v="2013-05-31T00:00:00"/>
    <x v="1"/>
    <n v="5"/>
    <x v="0"/>
    <s v="70"/>
    <s v="336"/>
    <n v="136.5"/>
    <s v="WBS DZPR/2012/C/001/10047083"/>
    <x v="2324"/>
    <x v="2295"/>
    <s v="N8"/>
    <s v="New Revenue/System Reinforcement - Substation"/>
    <s v="DZPR/2012/C/001"/>
    <s v="Sandune Substation - LTC Overload"/>
    <s v="1386"/>
    <s v="RMP"/>
    <s v="D"/>
    <s v="ID"/>
    <s v="ORD 229716"/>
    <s v="RMP CWIP Writeoffs - Distrib IDAHO"/>
    <x v="5"/>
    <x v="0"/>
    <x v="7"/>
    <s v="5980000000106"/>
    <x v="6"/>
    <n v="0"/>
    <x v="1"/>
  </r>
  <r>
    <s v="124598574"/>
    <s v=""/>
    <s v="ST"/>
    <d v="2013-05-31T00:00:00"/>
    <x v="1"/>
    <n v="5"/>
    <x v="0"/>
    <s v="70"/>
    <s v="331"/>
    <n v="87.37"/>
    <s v="WBS TBEN/2012/C/TRE/5704660"/>
    <x v="2325"/>
    <x v="2296"/>
    <s v="RE"/>
    <s v="Replace - Overhead Transmission Lines - Poles"/>
    <s v="TORE/2012/C/TRE"/>
    <s v="Oregon - Rplc- OH Trans-Pole"/>
    <s v="1116"/>
    <s v="PP"/>
    <s v="T"/>
    <s v="OR"/>
    <s v="ORD 229737"/>
    <s v="PP CWIP Writeoffs - Transmission"/>
    <x v="0"/>
    <x v="1"/>
    <x v="3"/>
    <s v="5730000000001"/>
    <x v="2"/>
    <n v="37.244360702724862"/>
    <x v="2"/>
  </r>
  <r>
    <s v="124598574"/>
    <s v=""/>
    <s v="ST"/>
    <d v="2013-05-31T00:00:00"/>
    <x v="1"/>
    <n v="5"/>
    <x v="0"/>
    <s v="70"/>
    <s v="336"/>
    <n v="2.14"/>
    <s v="WBS TBEN/2012/C/TRE/5704660"/>
    <x v="2325"/>
    <x v="2296"/>
    <s v="RE"/>
    <s v="Replace - Overhead Transmission Lines - Poles"/>
    <s v="TORE/2012/C/TRE"/>
    <s v="Oregon - Rplc- OH Trans-Pole"/>
    <s v="1116"/>
    <s v="PP"/>
    <s v="T"/>
    <s v="OR"/>
    <s v="ORD 229737"/>
    <s v="PP CWIP Writeoffs - Transmission"/>
    <x v="0"/>
    <x v="1"/>
    <x v="3"/>
    <s v="5730000000001"/>
    <x v="2"/>
    <n v="0.91224598722480488"/>
    <x v="2"/>
  </r>
  <r>
    <s v="124588579"/>
    <s v=""/>
    <s v="ST"/>
    <d v="2013-05-31T00:00:00"/>
    <x v="1"/>
    <n v="5"/>
    <x v="0"/>
    <s v="70"/>
    <s v="336"/>
    <n v="137.24"/>
    <s v="WBS TCRE/2013/C/TRE/5744771"/>
    <x v="2326"/>
    <x v="2297"/>
    <s v="RE"/>
    <s v="Replace - Overhead Transmission Lines - Poles"/>
    <s v="TCAL/2013/C/TRE"/>
    <s v="Calif - Rplc- OH Trans-Pole"/>
    <s v="1144"/>
    <s v="PP"/>
    <s v="T"/>
    <s v="CA"/>
    <s v="ORD 229737"/>
    <s v="PP CWIP Writeoffs - Transmission"/>
    <x v="0"/>
    <x v="1"/>
    <x v="3"/>
    <s v="5730000000001"/>
    <x v="2"/>
    <n v="58.503102470435621"/>
    <x v="2"/>
  </r>
  <r>
    <s v="124588585"/>
    <s v=""/>
    <s v="ST"/>
    <d v="2013-05-31T00:00:00"/>
    <x v="1"/>
    <n v="5"/>
    <x v="0"/>
    <s v="70"/>
    <s v="331"/>
    <n v="506.57"/>
    <s v="WBS TGRA/2013/C/TRE/5729189"/>
    <x v="2327"/>
    <x v="2298"/>
    <s v="RE"/>
    <s v="Replace - Overhead Transmission Lines - Poles"/>
    <s v="TORE/2013/C/TRE"/>
    <s v="Oregon - Rplc- OH Trans-Pole"/>
    <s v="1110"/>
    <s v="PP"/>
    <s v="T"/>
    <s v="OR"/>
    <s v="ORD 229737"/>
    <s v="PP CWIP Writeoffs - Transmission"/>
    <x v="0"/>
    <x v="1"/>
    <x v="3"/>
    <s v="5730000000001"/>
    <x v="2"/>
    <n v="215.94226623760252"/>
    <x v="2"/>
  </r>
  <r>
    <s v="124617442"/>
    <s v=""/>
    <s v="ST"/>
    <d v="2013-05-31T00:00:00"/>
    <x v="1"/>
    <n v="5"/>
    <x v="0"/>
    <s v="75"/>
    <s v="336"/>
    <n v="-261.36"/>
    <s v="WBS TIOR/2011/C/003/10045719"/>
    <x v="2328"/>
    <x v="2299"/>
    <s v="NO"/>
    <s v="New Revenue/System Reinforcement - Other Gener"/>
    <s v="TIOR/2011/C/003"/>
    <s v="Q260-263 TERNA Buttercreek QF Intercon"/>
    <s v="1678"/>
    <s v="PP"/>
    <s v="T"/>
    <s v="OR"/>
    <s v="ORD 229737"/>
    <s v="PP CWIP Writeoffs - Transmission"/>
    <x v="0"/>
    <x v="1"/>
    <x v="3"/>
    <s v="5730000000001"/>
    <x v="2"/>
    <n v="-111.4133697294743"/>
    <x v="2"/>
  </r>
  <r>
    <s v="124627219"/>
    <s v=""/>
    <s v="ST"/>
    <d v="2013-05-31T00:00:00"/>
    <x v="1"/>
    <n v="5"/>
    <x v="0"/>
    <s v="70"/>
    <s v="331"/>
    <n v="87150.18"/>
    <s v="WBS TJOR/2009/C/003/10047087"/>
    <x v="2329"/>
    <x v="2300"/>
    <s v="M1"/>
    <s v="Mandated - Road Relocations"/>
    <s v="TJOR/2009/C/003"/>
    <s v="UDOT Mt View Corr Relo I-80 Cmp Williams"/>
    <s v="1376"/>
    <s v="RMP"/>
    <s v="T"/>
    <s v="UT"/>
    <s v="ORD 229738"/>
    <s v="RMP CWIP Writeoffs -Transmission"/>
    <x v="0"/>
    <x v="1"/>
    <x v="3"/>
    <s v="5730000000001"/>
    <x v="2"/>
    <n v="37150.655135943663"/>
    <x v="2"/>
  </r>
  <r>
    <s v="124627219"/>
    <s v=""/>
    <s v="ST"/>
    <d v="2013-05-31T00:00:00"/>
    <x v="1"/>
    <n v="5"/>
    <x v="0"/>
    <s v="70"/>
    <s v="336"/>
    <n v="16495.96"/>
    <s v="WBS TJOR/2009/C/003/10047087"/>
    <x v="2329"/>
    <x v="2300"/>
    <s v="M1"/>
    <s v="Mandated - Road Relocations"/>
    <s v="TJOR/2009/C/003"/>
    <s v="UDOT Mt View Corr Relo I-80 Cmp Williams"/>
    <s v="1376"/>
    <s v="RMP"/>
    <s v="T"/>
    <s v="UT"/>
    <s v="ORD 229738"/>
    <s v="RMP CWIP Writeoffs -Transmission"/>
    <x v="0"/>
    <x v="1"/>
    <x v="3"/>
    <s v="5730000000001"/>
    <x v="2"/>
    <n v="7031.9501473929395"/>
    <x v="2"/>
  </r>
  <r>
    <s v="124642415"/>
    <s v=""/>
    <s v="ST"/>
    <d v="2013-05-31T00:00:00"/>
    <x v="1"/>
    <n v="5"/>
    <x v="0"/>
    <s v="70"/>
    <s v="331"/>
    <n v="548.83000000000004"/>
    <s v="WBS TKFC/2011/C/TRF/5597123"/>
    <x v="2330"/>
    <x v="2301"/>
    <s v="RF"/>
    <s v="Replace - Overhead Transmission Lines - Other"/>
    <s v="TCAL/2011/C/TRF"/>
    <s v="Calif - Rplc- OH Trans-Othr"/>
    <s v="1390"/>
    <s v="PP"/>
    <s v="T"/>
    <s v="CA"/>
    <s v="ORD 229737"/>
    <s v="PP CWIP Writeoffs - Transmission"/>
    <x v="0"/>
    <x v="1"/>
    <x v="3"/>
    <s v="5730000000001"/>
    <x v="2"/>
    <n v="233.95699306943442"/>
    <x v="2"/>
  </r>
  <r>
    <s v="124642529"/>
    <s v=""/>
    <s v="ST"/>
    <d v="2013-05-31T00:00:00"/>
    <x v="1"/>
    <n v="5"/>
    <x v="0"/>
    <s v="70"/>
    <s v="336"/>
    <n v="606.5"/>
    <s v="WBS TMET/2013/C/TRE/5770518"/>
    <x v="2331"/>
    <x v="2302"/>
    <s v="RE"/>
    <s v="Replace - Overhead Transmission Lines - Poles"/>
    <s v="TUTH/2013/C/TRE"/>
    <s v="Utah - Rplc- OH Trans-Pole"/>
    <s v="1135"/>
    <s v="RMP"/>
    <s v="T"/>
    <s v="UT"/>
    <s v="ORD 229738"/>
    <s v="RMP CWIP Writeoffs -Transmission"/>
    <x v="0"/>
    <x v="1"/>
    <x v="3"/>
    <s v="5730000000001"/>
    <x v="2"/>
    <n v="258.54074357562808"/>
    <x v="2"/>
  </r>
  <r>
    <s v="124598582"/>
    <s v=""/>
    <s v="ST"/>
    <d v="2013-05-31T00:00:00"/>
    <x v="1"/>
    <n v="5"/>
    <x v="0"/>
    <s v="70"/>
    <s v="331"/>
    <n v="5114.67"/>
    <s v="WBS TMON/2011/C/002/5581709"/>
    <x v="2332"/>
    <x v="2303"/>
    <s v="RF"/>
    <s v="Replace - Overhead Transmission Lines - Other"/>
    <s v="TMON/2011/C/002"/>
    <s v="Brdgr-Popls-Brh-Kinport: Anchr Rplc (ID)"/>
    <s v="1163"/>
    <s v="RMP"/>
    <s v="T"/>
    <s v="ID"/>
    <s v="ORD 229738"/>
    <s v="RMP CWIP Writeoffs -Transmission"/>
    <x v="0"/>
    <x v="1"/>
    <x v="3"/>
    <s v="5730000000001"/>
    <x v="2"/>
    <n v="2180.2977492892956"/>
    <x v="2"/>
  </r>
  <r>
    <s v="124712256"/>
    <s v="CP AA M220"/>
    <s v="SA"/>
    <d v="2013-06-30T00:00:00"/>
    <x v="1"/>
    <n v="6"/>
    <x v="0"/>
    <s v="41"/>
    <m/>
    <n v="95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45901.474512247398"/>
    <x v="0"/>
  </r>
  <r>
    <s v="124712256"/>
    <s v="CP AA M220"/>
    <s v="SA"/>
    <d v="2013-06-30T00:00:00"/>
    <x v="1"/>
    <n v="6"/>
    <x v="0"/>
    <s v="51"/>
    <m/>
    <n v="-44436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-21470.293909749744"/>
    <x v="0"/>
  </r>
  <r>
    <s v="124692205"/>
    <s v="CP AA M351"/>
    <s v="SA"/>
    <d v="2013-06-18T00:00:00"/>
    <x v="1"/>
    <n v="6"/>
    <x v="0"/>
    <s v="70"/>
    <s v="100"/>
    <n v="21546.94"/>
    <s v="W/O SHTN/13/015 Direct Charges"/>
    <x v="2333"/>
    <x v="2304"/>
    <s v="GF"/>
    <s v="Asset Maint - Repair/Replace"/>
    <s v="SHTN/2013/C/015"/>
    <s v="U2 X-Over Expansion Joint at LP Hood"/>
    <s v="1072"/>
    <s v="PE-GEN"/>
    <s v="S"/>
    <s v="UT"/>
    <s v="CCtr 10483"/>
    <s v="PE AuC Expensed"/>
    <x v="0"/>
    <x v="12"/>
    <x v="14"/>
    <s v="5060000000282"/>
    <x v="2"/>
    <n v="9185.0979214830077"/>
    <x v="2"/>
  </r>
  <r>
    <s v="124692205"/>
    <s v="CP AA M351"/>
    <s v="SA"/>
    <d v="2013-06-18T00:00:00"/>
    <x v="1"/>
    <n v="6"/>
    <x v="0"/>
    <s v="70"/>
    <s v="100"/>
    <n v="1838.89"/>
    <s v="W/O SHTN/13/015 Surcharge"/>
    <x v="2333"/>
    <x v="2304"/>
    <s v="GF"/>
    <s v="Asset Maint - Repair/Replace"/>
    <s v="SHTN/2013/C/015"/>
    <s v="U2 X-Over Expansion Joint at LP Hood"/>
    <s v="1072"/>
    <s v="PE-GEN"/>
    <s v="S"/>
    <s v="UT"/>
    <s v="CCtr 10483"/>
    <s v="PE AuC Expensed"/>
    <x v="0"/>
    <x v="12"/>
    <x v="14"/>
    <s v="5060000000282"/>
    <x v="2"/>
    <n v="783.88786142421566"/>
    <x v="2"/>
  </r>
  <r>
    <s v="124712243"/>
    <s v=""/>
    <s v="ST"/>
    <d v="2013-06-30T00:00:00"/>
    <x v="1"/>
    <n v="6"/>
    <x v="0"/>
    <s v="70"/>
    <s v="331"/>
    <n v="15341.16"/>
    <s v="WBS CPRY/2010/C/001/327381"/>
    <x v="2334"/>
    <x v="2305"/>
    <s v="RQ"/>
    <s v="Office Equip/Other General Plant"/>
    <s v="CPRY/2010/C/001"/>
    <s v="Field Office General Capital"/>
    <s v="1804"/>
    <s v="PP"/>
    <s v="G"/>
    <s v="OR"/>
    <s v="ORD FACILITY28"/>
    <s v="Clatsop SC, 2340 SE Dolphin - Facilities"/>
    <x v="1"/>
    <x v="13"/>
    <x v="15"/>
    <s v="5880000101000"/>
    <x v="1"/>
    <n v="0"/>
    <x v="1"/>
  </r>
  <r>
    <s v="124712239"/>
    <s v=""/>
    <s v="ST"/>
    <d v="2013-06-30T00:00:00"/>
    <x v="1"/>
    <n v="6"/>
    <x v="0"/>
    <s v="70"/>
    <s v="331"/>
    <n v="8711.8799999999992"/>
    <s v="WBS CPRY/2011/C/003/329065"/>
    <x v="2335"/>
    <x v="2306"/>
    <s v="RQ"/>
    <s v="Office Equip/Other General Plant"/>
    <s v="CPRY/2011/C/003"/>
    <s v="Field Office Asphalt Work"/>
    <s v="1776"/>
    <s v="RMP"/>
    <s v="G"/>
    <s v="UT"/>
    <s v="ORD FACILITY43"/>
    <s v="Park City SC, 6280 Silver Creek Dr- faci"/>
    <x v="2"/>
    <x v="13"/>
    <x v="16"/>
    <s v="5880000005404"/>
    <x v="3"/>
    <n v="8711.8799999999992"/>
    <x v="3"/>
  </r>
  <r>
    <s v="124712241"/>
    <s v=""/>
    <s v="ST"/>
    <d v="2013-06-30T00:00:00"/>
    <x v="1"/>
    <n v="6"/>
    <x v="0"/>
    <s v="70"/>
    <s v="331"/>
    <n v="10208.43"/>
    <s v="WBS CPRY/2011/C/003/329255"/>
    <x v="2336"/>
    <x v="2307"/>
    <s v="RQ"/>
    <s v="Office Equip/Other General Plant"/>
    <s v="CPRY/2011/C/003"/>
    <s v="Field Office Asphalt Work"/>
    <s v="1777"/>
    <s v="RMP"/>
    <s v="G"/>
    <s v="WY"/>
    <s v="ORD FACILITY61"/>
    <s v="Douglas SC, 200 S 3rd - Facilities"/>
    <x v="3"/>
    <x v="13"/>
    <x v="17"/>
    <s v="5880000563000"/>
    <x v="4"/>
    <n v="0"/>
    <x v="1"/>
  </r>
  <r>
    <s v="124683189"/>
    <s v=""/>
    <s v="ST"/>
    <d v="2013-06-30T00:00:00"/>
    <x v="1"/>
    <n v="6"/>
    <x v="0"/>
    <s v="70"/>
    <s v="331"/>
    <n v="761.26"/>
    <s v="WBS DALB/2012/C/DN1/5635978"/>
    <x v="2337"/>
    <x v="2308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83308"/>
    <s v=""/>
    <s v="ST"/>
    <d v="2013-06-30T00:00:00"/>
    <x v="1"/>
    <n v="6"/>
    <x v="0"/>
    <s v="70"/>
    <s v="331"/>
    <n v="250.93"/>
    <s v="WBS DALB/2012/C/DN1/5657796"/>
    <x v="2338"/>
    <x v="2309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83176"/>
    <s v=""/>
    <s v="ST"/>
    <d v="2013-06-30T00:00:00"/>
    <x v="1"/>
    <n v="6"/>
    <x v="0"/>
    <s v="70"/>
    <s v="331"/>
    <n v="126.64"/>
    <s v="WBS DALB/2012/C/DN1/5697783"/>
    <x v="2339"/>
    <x v="2310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83311"/>
    <s v=""/>
    <s v="ST"/>
    <d v="2013-06-30T00:00:00"/>
    <x v="1"/>
    <n v="6"/>
    <x v="0"/>
    <s v="70"/>
    <s v="331"/>
    <n v="627.32000000000005"/>
    <s v="WBS DALB/2012/C/DN2/5658748"/>
    <x v="2340"/>
    <x v="2311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85795"/>
    <s v=""/>
    <s v="ST"/>
    <d v="2013-06-30T00:00:00"/>
    <x v="1"/>
    <n v="6"/>
    <x v="0"/>
    <s v="70"/>
    <s v="331"/>
    <n v="1068.1400000000001"/>
    <s v="WBS DALB/2012/C/DN4/5661935"/>
    <x v="2341"/>
    <x v="2312"/>
    <s v="N4"/>
    <s v="N4--New Revenue/Connection - Irrigation"/>
    <s v="DORE/2012/C/DN4"/>
    <s v="Oregon - New Revenue - Irrigation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85723"/>
    <s v=""/>
    <s v="ST"/>
    <d v="2013-06-30T00:00:00"/>
    <x v="1"/>
    <n v="6"/>
    <x v="0"/>
    <s v="70"/>
    <s v="336"/>
    <n v="636.83000000000004"/>
    <s v="WBS DALB/2013/C/DM1/5780407"/>
    <x v="2342"/>
    <x v="2313"/>
    <s v="M1"/>
    <s v="Mandated - Road Relocations"/>
    <s v="DORE/2013/C/DM1"/>
    <s v="Oregon - Mandated Highway Reloc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709656"/>
    <s v=""/>
    <s v="ST"/>
    <d v="2013-06-30T00:00:00"/>
    <x v="1"/>
    <n v="6"/>
    <x v="0"/>
    <s v="70"/>
    <s v="336"/>
    <n v="1011.6"/>
    <s v="WBS DALB/2013/C/DM1/5795125"/>
    <x v="2343"/>
    <x v="2314"/>
    <s v="M1"/>
    <s v="Mandated - Road Relocations"/>
    <s v="DORE/2013/C/DM1"/>
    <s v="Oregon - Mandated Highway Reloc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85748"/>
    <s v=""/>
    <s v="ST"/>
    <d v="2013-06-30T00:00:00"/>
    <x v="1"/>
    <n v="6"/>
    <x v="0"/>
    <s v="70"/>
    <s v="336"/>
    <n v="141.13"/>
    <s v="WBS DALB/2013/C/DM7/5774630"/>
    <x v="2344"/>
    <x v="2315"/>
    <s v="M7"/>
    <s v="Mandated - Code Compliance"/>
    <s v="DORE/2013/C/DM7"/>
    <s v="Oregon - Mandated - Code Complianc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685754"/>
    <s v=""/>
    <s v="ST"/>
    <d v="2013-06-30T00:00:00"/>
    <x v="1"/>
    <n v="6"/>
    <x v="0"/>
    <s v="70"/>
    <s v="331"/>
    <n v="696.54"/>
    <s v="WBS DALT/2013/C/DN2/5728946"/>
    <x v="2345"/>
    <x v="2316"/>
    <s v="N2"/>
    <s v="N2--New Revenue/Connection - Commercial"/>
    <s v="DCAL/2013/C/DN2"/>
    <s v="California - New Revenue - Commercial"/>
    <s v="1145"/>
    <s v="PP"/>
    <s v="D"/>
    <s v="CA"/>
    <s v="ORD 229720"/>
    <s v="PP CWIP Writeoffs - Distrib CALIFORNIA"/>
    <x v="4"/>
    <x v="0"/>
    <x v="6"/>
    <s v="5980000000103"/>
    <x v="5"/>
    <n v="0"/>
    <x v="1"/>
  </r>
  <r>
    <s v="124674384"/>
    <s v=""/>
    <s v="ST"/>
    <d v="2013-06-30T00:00:00"/>
    <x v="1"/>
    <n v="6"/>
    <x v="0"/>
    <s v="75"/>
    <s v="331"/>
    <n v="-78.349999999999994"/>
    <s v="WBS DAME/2009/C/DM1/5281360"/>
    <x v="2346"/>
    <x v="2317"/>
    <s v="M1"/>
    <s v="Mandated - Road Relocations"/>
    <s v="DUTH/2009/C/DM1"/>
    <s v="Utah - Mandated Highway Relocations"/>
    <s v="1130"/>
    <s v="RMP"/>
    <s v="D"/>
    <s v="UT"/>
    <s v="ORD 229715"/>
    <s v="RMP CWIP Writeoffs - Distrib UTAH"/>
    <x v="2"/>
    <x v="0"/>
    <x v="4"/>
    <s v="5980000000109"/>
    <x v="3"/>
    <n v="-78.349999999999994"/>
    <x v="3"/>
  </r>
  <r>
    <s v="124685751"/>
    <s v=""/>
    <s v="ST"/>
    <d v="2013-06-30T00:00:00"/>
    <x v="1"/>
    <n v="6"/>
    <x v="0"/>
    <s v="70"/>
    <s v="331"/>
    <n v="112.4"/>
    <s v="WBS DAME/2012/C/DN6/5708198"/>
    <x v="2347"/>
    <x v="2318"/>
    <s v="N6"/>
    <s v="New Revenue/Connection - Street Light &amp; Other"/>
    <s v="DUTH/2012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112.4"/>
    <x v="3"/>
  </r>
  <r>
    <s v="124685760"/>
    <s v=""/>
    <s v="ST"/>
    <d v="2013-06-30T00:00:00"/>
    <x v="1"/>
    <n v="6"/>
    <x v="0"/>
    <s v="70"/>
    <s v="336"/>
    <n v="884.1"/>
    <s v="WBS DAME/2013/C/DM6/5754262"/>
    <x v="2348"/>
    <x v="2319"/>
    <s v="M6"/>
    <s v="Mandated - Joint Use"/>
    <s v="DUTH/2013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884.1"/>
    <x v="3"/>
  </r>
  <r>
    <s v="124685763"/>
    <s v=""/>
    <s v="ST"/>
    <d v="2013-06-30T00:00:00"/>
    <x v="1"/>
    <n v="6"/>
    <x v="0"/>
    <s v="70"/>
    <s v="336"/>
    <n v="1013.02"/>
    <s v="WBS DAME/2013/C/DM6/5754263"/>
    <x v="2349"/>
    <x v="2320"/>
    <s v="M6"/>
    <s v="Mandated - Joint Use"/>
    <s v="DUTH/2013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1013.02"/>
    <x v="3"/>
  </r>
  <r>
    <s v="124695628"/>
    <s v=""/>
    <s v="ST"/>
    <d v="2013-06-30T00:00:00"/>
    <x v="1"/>
    <n v="6"/>
    <x v="0"/>
    <s v="70"/>
    <s v="331"/>
    <n v="1665.42"/>
    <s v="WBS DAME/2013/C/DN2/5709656"/>
    <x v="2350"/>
    <x v="2321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665.42"/>
    <x v="3"/>
  </r>
  <r>
    <s v="124695628"/>
    <s v=""/>
    <s v="ST"/>
    <d v="2013-06-30T00:00:00"/>
    <x v="1"/>
    <n v="6"/>
    <x v="0"/>
    <s v="70"/>
    <s v="336"/>
    <n v="3156.98"/>
    <s v="WBS DAME/2013/C/DN2/5709656"/>
    <x v="2350"/>
    <x v="2321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156.98"/>
    <x v="3"/>
  </r>
  <r>
    <s v="124683253"/>
    <s v=""/>
    <s v="ST"/>
    <d v="2013-06-30T00:00:00"/>
    <x v="1"/>
    <n v="6"/>
    <x v="0"/>
    <s v="70"/>
    <s v="336"/>
    <n v="1017.21"/>
    <s v="WBS DAME/2013/C/DN2/5749535"/>
    <x v="2351"/>
    <x v="2322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017.21"/>
    <x v="3"/>
  </r>
  <r>
    <s v="124683262"/>
    <s v=""/>
    <s v="ST"/>
    <d v="2013-06-30T00:00:00"/>
    <x v="1"/>
    <n v="6"/>
    <x v="0"/>
    <s v="70"/>
    <s v="336"/>
    <n v="1108.3499999999999"/>
    <s v="WBS DAME/2013/C/DN2/5770335"/>
    <x v="2352"/>
    <x v="2323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108.3499999999999"/>
    <x v="3"/>
  </r>
  <r>
    <s v="124709655"/>
    <s v=""/>
    <s v="ST"/>
    <d v="2013-06-30T00:00:00"/>
    <x v="1"/>
    <n v="6"/>
    <x v="0"/>
    <s v="70"/>
    <s v="336"/>
    <n v="581.47"/>
    <s v="WBS DAME/2013/C/DN2/5780451"/>
    <x v="2353"/>
    <x v="2324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581.47"/>
    <x v="3"/>
  </r>
  <r>
    <s v="124687358"/>
    <s v=""/>
    <s v="ST"/>
    <d v="2013-06-30T00:00:00"/>
    <x v="1"/>
    <n v="6"/>
    <x v="0"/>
    <s v="70"/>
    <s v="331"/>
    <n v="763.58"/>
    <s v="WBS DBEN/2012/C/DM1/5671175"/>
    <x v="2354"/>
    <x v="2325"/>
    <s v="M1"/>
    <s v="Mandated - Road Relocations"/>
    <s v="DORE/2012/C/DM1"/>
    <s v="Oregon - Mandated Highway Relocations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709649"/>
    <s v=""/>
    <s v="ST"/>
    <d v="2013-06-30T00:00:00"/>
    <x v="1"/>
    <n v="6"/>
    <x v="0"/>
    <s v="70"/>
    <s v="331"/>
    <n v="199.66"/>
    <s v="WBS DBEN/2012/C/DN2/5695574"/>
    <x v="2355"/>
    <x v="2326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709649"/>
    <s v=""/>
    <s v="ST"/>
    <d v="2013-06-30T00:00:00"/>
    <x v="1"/>
    <n v="6"/>
    <x v="0"/>
    <s v="70"/>
    <s v="336"/>
    <n v="130.16"/>
    <s v="WBS DBEN/2012/C/DN2/5695574"/>
    <x v="2355"/>
    <x v="2326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709652"/>
    <s v=""/>
    <s v="ST"/>
    <d v="2013-06-30T00:00:00"/>
    <x v="1"/>
    <n v="6"/>
    <x v="0"/>
    <s v="70"/>
    <s v="336"/>
    <n v="147.47999999999999"/>
    <s v="WBS DBEN/2013/C/DN1/5769276"/>
    <x v="2356"/>
    <x v="2327"/>
    <s v="N1"/>
    <s v="N1--New Revenue/Connection -  Residential"/>
    <s v="DORE/2013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683244"/>
    <s v=""/>
    <s v="ST"/>
    <d v="2013-06-30T00:00:00"/>
    <x v="1"/>
    <n v="6"/>
    <x v="0"/>
    <s v="70"/>
    <s v="336"/>
    <n v="530.65"/>
    <s v="WBS DCAS/2013/C/DM9/5770504"/>
    <x v="2357"/>
    <x v="2328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709633"/>
    <s v=""/>
    <s v="ST"/>
    <d v="2013-06-30T00:00:00"/>
    <x v="1"/>
    <n v="6"/>
    <x v="0"/>
    <s v="70"/>
    <s v="331"/>
    <n v="603.67999999999995"/>
    <s v="WBS DCAS/2013/C/DN1/5725066"/>
    <x v="2358"/>
    <x v="2329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683183"/>
    <s v=""/>
    <s v="ST"/>
    <d v="2013-06-30T00:00:00"/>
    <x v="1"/>
    <n v="6"/>
    <x v="0"/>
    <s v="70"/>
    <s v="336"/>
    <n v="1392.95"/>
    <s v="WBS DCAS/2013/C/DN1/5758718"/>
    <x v="2359"/>
    <x v="2330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705162"/>
    <s v=""/>
    <s v="ST"/>
    <d v="2013-06-30T00:00:00"/>
    <x v="1"/>
    <n v="6"/>
    <x v="0"/>
    <s v="70"/>
    <s v="336"/>
    <n v="855.04"/>
    <s v="WBS DCAS/2013/C/DN2/5755329"/>
    <x v="2360"/>
    <x v="2331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707899"/>
    <s v=""/>
    <s v="ST"/>
    <d v="2013-06-30T00:00:00"/>
    <x v="1"/>
    <n v="6"/>
    <x v="0"/>
    <s v="70"/>
    <s v="336"/>
    <n v="1163.43"/>
    <s v="WBS DCAS/2013/C/DN2/5771581"/>
    <x v="2361"/>
    <x v="2332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709637"/>
    <s v=""/>
    <s v="ST"/>
    <d v="2013-06-30T00:00:00"/>
    <x v="1"/>
    <n v="6"/>
    <x v="0"/>
    <s v="70"/>
    <s v="336"/>
    <n v="469.6"/>
    <s v="WBS DCAS/2013/D/DNY/5780840"/>
    <x v="2362"/>
    <x v="2333"/>
    <s v="NY"/>
    <s v="Temporary Line Extension &lt; 1 Year"/>
    <s v="DWYO/2013/D/DNY"/>
    <s v="Wyoming-Temp Line Extension &lt;1Yr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683180"/>
    <s v=""/>
    <s v="ST"/>
    <d v="2013-06-30T00:00:00"/>
    <x v="1"/>
    <n v="6"/>
    <x v="0"/>
    <s v="70"/>
    <s v="336"/>
    <n v="761.26"/>
    <s v="WBS DCED/2013/C/DN4/5754709"/>
    <x v="2363"/>
    <x v="2334"/>
    <s v="N4"/>
    <s v="N4--New Revenue/Connection - Irrigation"/>
    <s v="DUTH/2013/C/DN4"/>
    <s v="Utah - New Revenue - Irrigation"/>
    <s v="1139"/>
    <s v="RMP"/>
    <s v="D"/>
    <s v="UT"/>
    <s v="ORD 229715"/>
    <s v="RMP CWIP Writeoffs - Distrib UTAH"/>
    <x v="2"/>
    <x v="0"/>
    <x v="4"/>
    <s v="5980000000109"/>
    <x v="3"/>
    <n v="761.26"/>
    <x v="3"/>
  </r>
  <r>
    <s v="124685813"/>
    <s v=""/>
    <s v="ST"/>
    <d v="2013-06-30T00:00:00"/>
    <x v="1"/>
    <n v="6"/>
    <x v="0"/>
    <s v="70"/>
    <s v="336"/>
    <n v="797.23"/>
    <s v="WBS DCED/2013/C/DRC/5784362"/>
    <x v="2364"/>
    <x v="2335"/>
    <s v="RC"/>
    <s v="Replace - Overhead Distribution Lines - Poles"/>
    <s v="DUTH/2013/C/DRC"/>
    <s v="Utah - Replace OH Dist Lines - Poles"/>
    <s v="1139"/>
    <s v="RMP"/>
    <s v="D"/>
    <s v="UT"/>
    <s v="ORD 229715"/>
    <s v="RMP CWIP Writeoffs - Distrib UTAH"/>
    <x v="2"/>
    <x v="0"/>
    <x v="4"/>
    <s v="5980000000109"/>
    <x v="3"/>
    <n v="797.23"/>
    <x v="3"/>
  </r>
  <r>
    <s v="124695649"/>
    <s v=""/>
    <s v="ST"/>
    <d v="2013-06-30T00:00:00"/>
    <x v="1"/>
    <n v="6"/>
    <x v="0"/>
    <s v="70"/>
    <s v="336"/>
    <n v="2344.2600000000002"/>
    <s v="WBS DCED/2013/C/DUR/5747793"/>
    <x v="2365"/>
    <x v="2336"/>
    <s v="UR"/>
    <s v="Functional Upgrade - Reliability"/>
    <s v="DUTH/2013/C/DUR"/>
    <s v="Utah - Functional Upgrade Reliability"/>
    <s v="1139"/>
    <s v="RMP"/>
    <s v="D"/>
    <s v="UT"/>
    <s v="ORD 229715"/>
    <s v="RMP CWIP Writeoffs - Distrib UTAH"/>
    <x v="2"/>
    <x v="0"/>
    <x v="4"/>
    <s v="5980000000109"/>
    <x v="3"/>
    <n v="2344.2600000000002"/>
    <x v="3"/>
  </r>
  <r>
    <s v="124683247"/>
    <s v=""/>
    <s v="ST"/>
    <d v="2013-06-30T00:00:00"/>
    <x v="1"/>
    <n v="6"/>
    <x v="0"/>
    <s v="70"/>
    <s v="336"/>
    <n v="852.32"/>
    <s v="WBS DCOD/2013/C/DN1/5784280"/>
    <x v="2366"/>
    <x v="2337"/>
    <s v="N1"/>
    <s v="N1--New Revenue/Connection -  Residential"/>
    <s v="DWYO/2013/C/DN1"/>
    <s v="Wyoming - New Revenue - Resident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704607"/>
    <s v=""/>
    <s v="ST"/>
    <d v="2013-06-30T00:00:00"/>
    <x v="1"/>
    <n v="6"/>
    <x v="0"/>
    <s v="75"/>
    <s v="336"/>
    <n v="-258.69"/>
    <s v="WBS DCOO/2013/C/DM6/5761861"/>
    <x v="2033"/>
    <x v="2013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704608"/>
    <s v=""/>
    <s v="ST"/>
    <d v="2013-06-30T00:00:00"/>
    <x v="1"/>
    <n v="6"/>
    <x v="0"/>
    <s v="75"/>
    <s v="336"/>
    <n v="-137.24"/>
    <s v="WBS DCOO/2013/C/DM6/5761862"/>
    <x v="2034"/>
    <x v="2014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707314"/>
    <s v=""/>
    <s v="ST"/>
    <d v="2013-06-30T00:00:00"/>
    <x v="1"/>
    <n v="6"/>
    <x v="0"/>
    <s v="75"/>
    <s v="336"/>
    <n v="-279.47000000000003"/>
    <s v="WBS DCOO/2013/C/DM6/5761865"/>
    <x v="2192"/>
    <x v="2170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704609"/>
    <s v=""/>
    <s v="ST"/>
    <d v="2013-06-30T00:00:00"/>
    <x v="1"/>
    <n v="6"/>
    <x v="0"/>
    <s v="75"/>
    <s v="336"/>
    <n v="-258.69"/>
    <s v="WBS DCOO/2013/C/DM6/5761866"/>
    <x v="2035"/>
    <x v="2015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704610"/>
    <s v=""/>
    <s v="ST"/>
    <d v="2013-06-30T00:00:00"/>
    <x v="1"/>
    <n v="6"/>
    <x v="0"/>
    <s v="75"/>
    <s v="336"/>
    <n v="-137.24"/>
    <s v="WBS DCOO/2013/C/DM6/5761867"/>
    <x v="2036"/>
    <x v="2016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704611"/>
    <s v=""/>
    <s v="ST"/>
    <d v="2013-06-30T00:00:00"/>
    <x v="1"/>
    <n v="6"/>
    <x v="0"/>
    <s v="75"/>
    <s v="336"/>
    <n v="-137.24"/>
    <s v="WBS DCOO/2013/C/DM6/5761868"/>
    <x v="2037"/>
    <x v="2017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707312"/>
    <s v=""/>
    <s v="ST"/>
    <d v="2013-06-30T00:00:00"/>
    <x v="1"/>
    <n v="6"/>
    <x v="0"/>
    <s v="75"/>
    <s v="336"/>
    <n v="-343.1"/>
    <s v="WBS DCOO/2013/C/DM6/5761871"/>
    <x v="2038"/>
    <x v="2018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707313"/>
    <s v=""/>
    <s v="ST"/>
    <d v="2013-06-30T00:00:00"/>
    <x v="1"/>
    <n v="6"/>
    <x v="0"/>
    <s v="75"/>
    <s v="336"/>
    <n v="-343.1"/>
    <s v="WBS DCOO/2013/C/DM6/5761873"/>
    <x v="2039"/>
    <x v="2019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695614"/>
    <s v=""/>
    <s v="ST"/>
    <d v="2013-06-30T00:00:00"/>
    <x v="1"/>
    <n v="6"/>
    <x v="0"/>
    <s v="70"/>
    <s v="331"/>
    <n v="626.17999999999995"/>
    <s v="WBS DDAL/2012/C/DM9/5668543"/>
    <x v="2367"/>
    <x v="2338"/>
    <s v="M9"/>
    <s v="Mandated - Public Accommodations &amp; Other"/>
    <s v="DORE/2012/C/DM9"/>
    <s v="Oregon - Public Accomodations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4707893"/>
    <s v=""/>
    <s v="ST"/>
    <d v="2013-06-30T00:00:00"/>
    <x v="1"/>
    <n v="6"/>
    <x v="0"/>
    <s v="70"/>
    <s v="331"/>
    <n v="1318.21"/>
    <s v="WBS DDAL/2012/C/DN2/5680950"/>
    <x v="2368"/>
    <x v="2339"/>
    <s v="N2"/>
    <s v="N2--New Revenue/Connection - Commercial"/>
    <s v="DORE/2012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4683259"/>
    <s v=""/>
    <s v="ST"/>
    <d v="2013-06-30T00:00:00"/>
    <x v="1"/>
    <n v="6"/>
    <x v="0"/>
    <s v="70"/>
    <s v="336"/>
    <n v="1193.96"/>
    <s v="WBS DDOU/2013/C/DN2/5767138"/>
    <x v="2369"/>
    <x v="2340"/>
    <s v="N2"/>
    <s v="N2--New Revenue/Connection - Commercial"/>
    <s v="DWYO/2013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683256"/>
    <s v=""/>
    <s v="ST"/>
    <d v="2013-06-30T00:00:00"/>
    <x v="1"/>
    <n v="6"/>
    <x v="0"/>
    <s v="70"/>
    <s v="336"/>
    <n v="530.65"/>
    <s v="WBS DEVA/2013/C/DN1/5763521"/>
    <x v="2370"/>
    <x v="2341"/>
    <s v="N1"/>
    <s v="N1--New Revenue/Connection -  Residential"/>
    <s v="DWYO/2013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674381"/>
    <s v=""/>
    <s v="ST"/>
    <d v="2013-06-30T00:00:00"/>
    <x v="1"/>
    <n v="6"/>
    <x v="0"/>
    <s v="75"/>
    <s v="331"/>
    <n v="-253.29"/>
    <s v="WBS DGRA/2012/C/DM6/5716538"/>
    <x v="965"/>
    <x v="959"/>
    <s v="M6"/>
    <s v="Mandated - Joint Use"/>
    <s v="DORE/2012/C/DM6"/>
    <s v="Oregon - Mandated - Joint Us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685801"/>
    <s v=""/>
    <s v="ST"/>
    <d v="2013-06-30T00:00:00"/>
    <x v="1"/>
    <n v="6"/>
    <x v="0"/>
    <s v="70"/>
    <s v="336"/>
    <n v="702.87"/>
    <s v="WBS DGRA/2012/C/DM9/5697796"/>
    <x v="2371"/>
    <x v="2342"/>
    <s v="M9"/>
    <s v="Mandated - Public Accommodations &amp; Other"/>
    <s v="DORE/2012/C/DM9"/>
    <s v="Oregon - Public Accomodation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707911"/>
    <s v=""/>
    <s v="ST"/>
    <d v="2013-06-30T00:00:00"/>
    <x v="1"/>
    <n v="6"/>
    <x v="0"/>
    <s v="70"/>
    <s v="331"/>
    <n v="886.51"/>
    <s v="WBS DGRA/2012/C/DN2/5711590"/>
    <x v="2372"/>
    <x v="2343"/>
    <s v="N2"/>
    <s v="N2--New Revenue/Connection - Commercial"/>
    <s v="DORE/2012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685765"/>
    <s v=""/>
    <s v="ST"/>
    <d v="2013-06-30T00:00:00"/>
    <x v="1"/>
    <n v="6"/>
    <x v="0"/>
    <s v="70"/>
    <s v="336"/>
    <n v="569.03"/>
    <s v="WBS DGRA/2013/C/DN1/5786016"/>
    <x v="2373"/>
    <x v="2344"/>
    <s v="N1"/>
    <s v="N1--New Revenue/Connection -  Residential"/>
    <s v="DORE/2013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674389"/>
    <s v=""/>
    <s v="ST"/>
    <d v="2013-06-30T00:00:00"/>
    <x v="1"/>
    <n v="6"/>
    <x v="0"/>
    <s v="70"/>
    <s v="331"/>
    <n v="10472.57"/>
    <s v="WBS DJOR/2011/C/012/ESA"/>
    <x v="2374"/>
    <x v="2345"/>
    <s v="N2"/>
    <s v="N2--New Revenue/Connection - Commercial"/>
    <s v="DJOR/2011/C/012"/>
    <s v="Brighton 21: Snowbird Add 3.5 MVA"/>
    <s v="1141"/>
    <s v="RMP"/>
    <s v="D"/>
    <s v="UT"/>
    <s v="ORD 229715"/>
    <s v="RMP CWIP Writeoffs - Distrib UTAH"/>
    <x v="2"/>
    <x v="0"/>
    <x v="4"/>
    <s v="5980000000109"/>
    <x v="3"/>
    <n v="10472.57"/>
    <x v="3"/>
  </r>
  <r>
    <s v="124683274"/>
    <s v=""/>
    <s v="ST"/>
    <d v="2013-06-30T00:00:00"/>
    <x v="1"/>
    <n v="6"/>
    <x v="0"/>
    <s v="70"/>
    <s v="331"/>
    <n v="1066.51"/>
    <s v="WBS DJOR/2012/C/DM2/5715398"/>
    <x v="2375"/>
    <x v="2346"/>
    <s v="M2"/>
    <s v="Mandated - Ovhd/Underground Conversions"/>
    <s v="DUTH/2012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1066.51"/>
    <x v="3"/>
  </r>
  <r>
    <s v="124683195"/>
    <s v=""/>
    <s v="ST"/>
    <d v="2013-06-30T00:00:00"/>
    <x v="1"/>
    <n v="6"/>
    <x v="0"/>
    <s v="70"/>
    <s v="331"/>
    <n v="1022.03"/>
    <s v="WBS DJOR/2012/C/DM9/5688172"/>
    <x v="2376"/>
    <x v="2347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022.03"/>
    <x v="3"/>
  </r>
  <r>
    <s v="124683204"/>
    <s v=""/>
    <s v="ST"/>
    <d v="2013-06-30T00:00:00"/>
    <x v="1"/>
    <n v="6"/>
    <x v="0"/>
    <s v="70"/>
    <s v="331"/>
    <n v="1011.58"/>
    <s v="WBS DJOR/2012/C/DM9/5704047"/>
    <x v="2377"/>
    <x v="2348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011.58"/>
    <x v="3"/>
  </r>
  <r>
    <s v="124683277"/>
    <s v=""/>
    <s v="ST"/>
    <d v="2013-06-30T00:00:00"/>
    <x v="1"/>
    <n v="6"/>
    <x v="0"/>
    <s v="70"/>
    <s v="331"/>
    <n v="1010.32"/>
    <s v="WBS DJOR/2012/C/DN2/5715402"/>
    <x v="2378"/>
    <x v="709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010.32"/>
    <x v="3"/>
  </r>
  <r>
    <s v="124687355"/>
    <s v=""/>
    <s v="ST"/>
    <d v="2013-06-30T00:00:00"/>
    <x v="1"/>
    <n v="6"/>
    <x v="0"/>
    <s v="70"/>
    <s v="336"/>
    <n v="5009.4399999999996"/>
    <s v="WBS DJOR/2013/C/004/5725341"/>
    <x v="2379"/>
    <x v="2349"/>
    <s v="M1"/>
    <s v="Mandated - Road Relocations"/>
    <s v="DJOR/2013/C/004"/>
    <s v="Draper City Road Reloc-Dumas 15 &amp; 16"/>
    <s v="1141"/>
    <s v="RMP"/>
    <s v="D"/>
    <s v="UT"/>
    <s v="ORD 229715"/>
    <s v="RMP CWIP Writeoffs - Distrib UTAH"/>
    <x v="2"/>
    <x v="0"/>
    <x v="4"/>
    <s v="5980000000109"/>
    <x v="3"/>
    <n v="5009.4399999999996"/>
    <x v="3"/>
  </r>
  <r>
    <s v="124695661"/>
    <s v=""/>
    <s v="ST"/>
    <d v="2013-06-30T00:00:00"/>
    <x v="1"/>
    <n v="6"/>
    <x v="0"/>
    <s v="70"/>
    <s v="336"/>
    <n v="256.85000000000002"/>
    <s v="WBS DJOR/2013/C/DN1/5785053"/>
    <x v="2380"/>
    <x v="2350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56.85000000000002"/>
    <x v="3"/>
  </r>
  <r>
    <s v="124682758"/>
    <s v=""/>
    <s v="ST"/>
    <d v="2013-06-30T00:00:00"/>
    <x v="1"/>
    <n v="6"/>
    <x v="0"/>
    <s v="75"/>
    <s v="336"/>
    <n v="-12.53"/>
    <s v="WBS DJOR/2013/C/DN2/5741710"/>
    <x v="2381"/>
    <x v="2351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-12.53"/>
    <x v="3"/>
  </r>
  <r>
    <s v="124668068"/>
    <s v=""/>
    <s v="ST"/>
    <d v="2013-05-31T00:00:00"/>
    <x v="1"/>
    <n v="6"/>
    <x v="0"/>
    <s v="70"/>
    <s v="336"/>
    <n v="28.73"/>
    <s v="WBS DJOR/2013/C/DRD/5778676"/>
    <x v="2217"/>
    <x v="2195"/>
    <s v="RI"/>
    <s v="Replace - Storm and Casualty"/>
    <s v="DUTH/2013/C/DRD"/>
    <s v="Utah-Replace-Overhead Dist. Lines/othr"/>
    <s v="1141"/>
    <s v="RMP"/>
    <s v="D"/>
    <s v="UT"/>
    <s v="ORD 229715"/>
    <s v="RMP CWIP Writeoffs - Distrib UTAH"/>
    <x v="2"/>
    <x v="0"/>
    <x v="4"/>
    <s v="5980000000109"/>
    <x v="3"/>
    <n v="28.73"/>
    <x v="3"/>
  </r>
  <r>
    <s v="124695656"/>
    <s v=""/>
    <s v="ST"/>
    <d v="2013-06-30T00:00:00"/>
    <x v="1"/>
    <n v="6"/>
    <x v="0"/>
    <s v="70"/>
    <s v="336"/>
    <n v="539.15"/>
    <s v="WBS DJOR/2013/D/DNY/5750136"/>
    <x v="2382"/>
    <x v="2352"/>
    <s v="NY"/>
    <s v="Temporary Line Extension &lt; 1 Year"/>
    <s v="DUTH/2013/D/DNY"/>
    <s v="Utah-Temp Line Extension &lt; 1Yr"/>
    <s v="1141"/>
    <s v="RMP"/>
    <s v="D"/>
    <s v="UT"/>
    <s v="ORD 229715"/>
    <s v="RMP CWIP Writeoffs - Distrib UTAH"/>
    <x v="2"/>
    <x v="0"/>
    <x v="4"/>
    <s v="5980000000109"/>
    <x v="3"/>
    <n v="539.15"/>
    <x v="3"/>
  </r>
  <r>
    <s v="124683302"/>
    <s v=""/>
    <s v="ST"/>
    <d v="2013-06-30T00:00:00"/>
    <x v="1"/>
    <n v="6"/>
    <x v="0"/>
    <s v="70"/>
    <s v="331"/>
    <n v="759.86"/>
    <s v="WBS DKLA/2012/C/DN1/5605958"/>
    <x v="2383"/>
    <x v="2353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695624"/>
    <s v=""/>
    <s v="ST"/>
    <d v="2013-06-30T00:00:00"/>
    <x v="1"/>
    <n v="6"/>
    <x v="0"/>
    <s v="70"/>
    <s v="331"/>
    <n v="1125.93"/>
    <s v="WBS DKLA/2012/C/DN1/5686886"/>
    <x v="2384"/>
    <x v="2354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695631"/>
    <s v=""/>
    <s v="ST"/>
    <d v="2013-06-30T00:00:00"/>
    <x v="1"/>
    <n v="6"/>
    <x v="0"/>
    <s v="70"/>
    <s v="331"/>
    <n v="569.9"/>
    <s v="WBS DKLA/2012/C/DN2/5713190"/>
    <x v="2385"/>
    <x v="2355"/>
    <s v="N2"/>
    <s v="N2--New Revenue/Connection - Commercial"/>
    <s v="DORE/2012/C/DN2"/>
    <s v="Oregon - New Revenue - Commerc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695646"/>
    <s v=""/>
    <s v="ST"/>
    <d v="2013-06-30T00:00:00"/>
    <x v="1"/>
    <n v="6"/>
    <x v="0"/>
    <s v="70"/>
    <s v="336"/>
    <n v="1022.35"/>
    <s v="WBS DKLA/2013/C/DM7/5737915"/>
    <x v="2386"/>
    <x v="2356"/>
    <s v="M7"/>
    <s v="Mandated - Code Compliance"/>
    <s v="DORE/2013/C/DM7"/>
    <s v="Oregon - Mandated - Code Compliance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683250"/>
    <s v=""/>
    <s v="ST"/>
    <d v="2013-06-30T00:00:00"/>
    <x v="1"/>
    <n v="6"/>
    <x v="0"/>
    <s v="70"/>
    <s v="336"/>
    <n v="394.46"/>
    <s v="WBS DLAR/2013/C/DN1/5720030"/>
    <x v="2387"/>
    <x v="2357"/>
    <s v="N1"/>
    <s v="N1--New Revenue/Connection -  Residential"/>
    <s v="DWYO/2013/C/DN1"/>
    <s v="Wyoming - New Revenue - Resident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4709643"/>
    <s v=""/>
    <s v="ST"/>
    <d v="2013-06-30T00:00:00"/>
    <x v="1"/>
    <n v="6"/>
    <x v="0"/>
    <s v="70"/>
    <s v="331"/>
    <n v="123.4"/>
    <s v="WBS DLAY/2010/C/DRB/5496886"/>
    <x v="2388"/>
    <x v="2358"/>
    <s v="RB"/>
    <s v="Replace - Underground - Vaults &amp; Equipment"/>
    <s v="DUTH/2010/C/DRB"/>
    <s v="Utah - Replace Underground Vaults &amp; Eq"/>
    <s v="1176"/>
    <s v="RMP"/>
    <s v="D"/>
    <s v="UT"/>
    <s v="ORD 229715"/>
    <s v="RMP CWIP Writeoffs - Distrib UTAH"/>
    <x v="2"/>
    <x v="0"/>
    <x v="4"/>
    <s v="5980000000109"/>
    <x v="3"/>
    <n v="123.4"/>
    <x v="3"/>
  </r>
  <r>
    <s v="124709646"/>
    <s v=""/>
    <s v="ST"/>
    <d v="2013-06-30T00:00:00"/>
    <x v="1"/>
    <n v="6"/>
    <x v="0"/>
    <s v="70"/>
    <s v="331"/>
    <n v="246.8"/>
    <s v="WBS DLAY/2010/C/DRB/5496914"/>
    <x v="2389"/>
    <x v="2359"/>
    <s v="RB"/>
    <s v="Replace - Underground - Vaults &amp; Equipment"/>
    <s v="DUTH/2010/C/DRB"/>
    <s v="Utah - Replace Underground Vaults &amp; Eq"/>
    <s v="1176"/>
    <s v="RMP"/>
    <s v="D"/>
    <s v="UT"/>
    <s v="ORD 229715"/>
    <s v="RMP CWIP Writeoffs - Distrib UTAH"/>
    <x v="2"/>
    <x v="0"/>
    <x v="4"/>
    <s v="5980000000109"/>
    <x v="3"/>
    <n v="246.8"/>
    <x v="3"/>
  </r>
  <r>
    <s v="124683280"/>
    <s v=""/>
    <s v="ST"/>
    <d v="2013-06-30T00:00:00"/>
    <x v="1"/>
    <n v="6"/>
    <x v="0"/>
    <s v="70"/>
    <s v="331"/>
    <n v="385.92"/>
    <s v="WBS DLAY/2012/C/DM9/5724245"/>
    <x v="2390"/>
    <x v="2360"/>
    <s v="M9"/>
    <s v="Mandated - Public Accommodations &amp; Other"/>
    <s v="DUTH/2012/C/DM9"/>
    <s v="Utah - Public Accomodations"/>
    <s v="1176"/>
    <s v="RMP"/>
    <s v="D"/>
    <s v="UT"/>
    <s v="ORD 229715"/>
    <s v="RMP CWIP Writeoffs - Distrib UTAH"/>
    <x v="2"/>
    <x v="0"/>
    <x v="4"/>
    <s v="5980000000109"/>
    <x v="3"/>
    <n v="385.92"/>
    <x v="3"/>
  </r>
  <r>
    <s v="124683280"/>
    <s v=""/>
    <s v="ST"/>
    <d v="2013-06-30T00:00:00"/>
    <x v="1"/>
    <n v="6"/>
    <x v="0"/>
    <s v="70"/>
    <s v="336"/>
    <n v="1958.37"/>
    <s v="WBS DLAY/2012/C/DM9/5724245"/>
    <x v="2390"/>
    <x v="2360"/>
    <s v="M9"/>
    <s v="Mandated - Public Accommodations &amp; Other"/>
    <s v="DUTH/2012/C/DM9"/>
    <s v="Utah - Public Accomodations"/>
    <s v="1176"/>
    <s v="RMP"/>
    <s v="D"/>
    <s v="UT"/>
    <s v="ORD 229715"/>
    <s v="RMP CWIP Writeoffs - Distrib UTAH"/>
    <x v="2"/>
    <x v="0"/>
    <x v="4"/>
    <s v="5980000000109"/>
    <x v="3"/>
    <n v="1958.37"/>
    <x v="3"/>
  </r>
  <r>
    <s v="124695660"/>
    <s v=""/>
    <s v="ST"/>
    <d v="2013-06-30T00:00:00"/>
    <x v="1"/>
    <n v="6"/>
    <x v="0"/>
    <s v="70"/>
    <s v="336"/>
    <n v="205.48"/>
    <s v="WBS DLAY/2013/C/DRD/5777409"/>
    <x v="2391"/>
    <x v="2361"/>
    <s v="RD"/>
    <s v="Replace - Overhead Distribution Lines - Other"/>
    <s v="DUTH/2013/C/DRD"/>
    <s v="Utah-Replace-Overhead Dist. Lines/othr"/>
    <s v="1176"/>
    <s v="RMP"/>
    <s v="D"/>
    <s v="UT"/>
    <s v="ORD 229715"/>
    <s v="RMP CWIP Writeoffs - Distrib UTAH"/>
    <x v="2"/>
    <x v="0"/>
    <x v="4"/>
    <s v="5980000000109"/>
    <x v="3"/>
    <n v="205.48"/>
    <x v="3"/>
  </r>
  <r>
    <s v="124685757"/>
    <s v=""/>
    <s v="ST"/>
    <d v="2013-06-30T00:00:00"/>
    <x v="1"/>
    <n v="6"/>
    <x v="0"/>
    <s v="70"/>
    <s v="336"/>
    <n v="1332.02"/>
    <s v="WBS DLIN/2013/C/DN1/5743841"/>
    <x v="2392"/>
    <x v="2362"/>
    <s v="N1"/>
    <s v="N1--New Revenue/Connection -  Residential"/>
    <s v="DORE/2013/C/DN1"/>
    <s v="Oregon - New Revenue - Resident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4704604"/>
    <s v=""/>
    <s v="ST"/>
    <d v="2013-06-30T00:00:00"/>
    <x v="1"/>
    <n v="6"/>
    <x v="0"/>
    <s v="75"/>
    <s v="331"/>
    <n v="-423.6"/>
    <s v="WBS DMAD/2012/C/DM6/5655833"/>
    <x v="2078"/>
    <x v="2058"/>
    <s v="M6"/>
    <s v="Mandated - Joint Use"/>
    <s v="DORE/2012/C/DM6"/>
    <s v="Oregon - Mandated - Joint Use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674388"/>
    <s v=""/>
    <s v="ST"/>
    <d v="2013-06-30T00:00:00"/>
    <x v="1"/>
    <n v="6"/>
    <x v="0"/>
    <s v="75"/>
    <s v="331"/>
    <n v="-2556.38"/>
    <s v="WBS DMED/2012/C/DRC/5686716"/>
    <x v="2085"/>
    <x v="2065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674388"/>
    <s v=""/>
    <s v="ST"/>
    <d v="2013-06-30T00:00:00"/>
    <x v="1"/>
    <n v="6"/>
    <x v="0"/>
    <s v="70"/>
    <s v="336"/>
    <n v="340.24"/>
    <s v="WBS DMED/2012/C/DRC/5686716"/>
    <x v="2085"/>
    <x v="2065"/>
    <s v="RC"/>
    <s v="Replace - Overhead Distribution Lines - Poles"/>
    <s v="DORE/2012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707890"/>
    <s v=""/>
    <s v="ST"/>
    <d v="2013-06-30T00:00:00"/>
    <x v="1"/>
    <n v="6"/>
    <x v="0"/>
    <s v="70"/>
    <s v="336"/>
    <n v="189.68"/>
    <s v="WBS DMED/2013/C/DM9/5792080"/>
    <x v="2393"/>
    <x v="2363"/>
    <s v="M9"/>
    <s v="Mandated - Public Accommodations &amp; Other"/>
    <s v="DORE/2013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707884"/>
    <s v=""/>
    <s v="ST"/>
    <d v="2013-06-30T00:00:00"/>
    <x v="1"/>
    <n v="6"/>
    <x v="0"/>
    <s v="70"/>
    <s v="331"/>
    <n v="127.24"/>
    <s v="WBS DMED/2013/C/DN2/5719363"/>
    <x v="2394"/>
    <x v="2364"/>
    <s v="N2"/>
    <s v="N2--New Revenue/Connection - Commercial"/>
    <s v="DORE/2013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707884"/>
    <s v=""/>
    <s v="ST"/>
    <d v="2013-06-30T00:00:00"/>
    <x v="1"/>
    <n v="6"/>
    <x v="0"/>
    <s v="70"/>
    <s v="336"/>
    <n v="811.87"/>
    <s v="WBS DMED/2013/C/DN2/5719363"/>
    <x v="2394"/>
    <x v="2364"/>
    <s v="N2"/>
    <s v="N2--New Revenue/Connection - Commercial"/>
    <s v="DORE/2013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685771"/>
    <s v=""/>
    <s v="ST"/>
    <d v="2013-06-30T00:00:00"/>
    <x v="1"/>
    <n v="6"/>
    <x v="0"/>
    <s v="70"/>
    <s v="331"/>
    <n v="1348.78"/>
    <s v="WBS DMET/2013/C/DM2/5709655"/>
    <x v="2395"/>
    <x v="2365"/>
    <s v="M2"/>
    <s v="Mandated - Ovhd/Underground Conversions"/>
    <s v="DUTH/2013/C/DM2"/>
    <s v="Utah - Mandated OH/UG Conversions"/>
    <s v="1135"/>
    <s v="RMP"/>
    <s v="D"/>
    <s v="UT"/>
    <s v="ORD 229715"/>
    <s v="RMP CWIP Writeoffs - Distrib UTAH"/>
    <x v="2"/>
    <x v="0"/>
    <x v="4"/>
    <s v="5980000000109"/>
    <x v="3"/>
    <n v="1348.78"/>
    <x v="3"/>
  </r>
  <r>
    <s v="124709617"/>
    <s v=""/>
    <s v="ST"/>
    <d v="2013-06-30T00:00:00"/>
    <x v="1"/>
    <n v="6"/>
    <x v="0"/>
    <s v="70"/>
    <s v="336"/>
    <n v="1565.85"/>
    <s v="WBS DMET/2013/C/DM9/5752327"/>
    <x v="2396"/>
    <x v="2366"/>
    <s v="M9"/>
    <s v="Mandated - Public Accommodations &amp; Other"/>
    <s v="DUTH/2013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1565.85"/>
    <x v="3"/>
  </r>
  <r>
    <s v="124707896"/>
    <s v=""/>
    <s v="ST"/>
    <d v="2013-06-30T00:00:00"/>
    <x v="1"/>
    <n v="6"/>
    <x v="0"/>
    <s v="70"/>
    <s v="336"/>
    <n v="241.89"/>
    <s v="WBS DMET/2013/C/DN1/5754622"/>
    <x v="2397"/>
    <x v="2367"/>
    <s v="N1"/>
    <s v="N1--New Revenue/Connection -  Residential"/>
    <s v="DUTH/2013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241.89"/>
    <x v="3"/>
  </r>
  <r>
    <s v="124709620"/>
    <s v=""/>
    <s v="ST"/>
    <d v="2013-06-30T00:00:00"/>
    <x v="1"/>
    <n v="6"/>
    <x v="0"/>
    <s v="70"/>
    <s v="336"/>
    <n v="474.08"/>
    <s v="WBS DMET/2013/C/DN1/5759085"/>
    <x v="2398"/>
    <x v="2368"/>
    <s v="N1"/>
    <s v="N1--New Revenue/Connection -  Residential"/>
    <s v="DUTH/2013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474.08"/>
    <x v="3"/>
  </r>
  <r>
    <s v="124709805"/>
    <s v=""/>
    <s v="ST"/>
    <d v="2013-06-30T00:00:00"/>
    <x v="1"/>
    <n v="6"/>
    <x v="0"/>
    <s v="70"/>
    <s v="336"/>
    <n v="291.10000000000002"/>
    <s v="WBS DMET/2013/C/DRB/5794930"/>
    <x v="2399"/>
    <x v="2369"/>
    <s v="RB"/>
    <s v="Replace - Underground - Vaults &amp; Equipment"/>
    <s v="DUTH/2013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291.10000000000002"/>
    <x v="3"/>
  </r>
  <r>
    <s v="124707885"/>
    <s v=""/>
    <s v="ST"/>
    <d v="2013-06-30T00:00:00"/>
    <x v="1"/>
    <n v="6"/>
    <x v="0"/>
    <s v="70"/>
    <s v="336"/>
    <n v="215.66"/>
    <s v="WBS DMET/2013/D/DNY/5738475"/>
    <x v="2400"/>
    <x v="2370"/>
    <s v="NY"/>
    <s v="Temporary Line Extension &lt; 1 Year"/>
    <s v="DUTH/2013/D/DNY"/>
    <s v="Utah-Temp Line Extension &lt; 1Yr"/>
    <s v="1135"/>
    <s v="RMP"/>
    <s v="D"/>
    <s v="UT"/>
    <s v="ORD 229715"/>
    <s v="RMP CWIP Writeoffs - Distrib UTAH"/>
    <x v="2"/>
    <x v="0"/>
    <x v="4"/>
    <s v="5980000000109"/>
    <x v="3"/>
    <n v="215.66"/>
    <x v="3"/>
  </r>
  <r>
    <s v="124685729"/>
    <s v=""/>
    <s v="ST"/>
    <d v="2013-06-30T00:00:00"/>
    <x v="1"/>
    <n v="6"/>
    <x v="0"/>
    <s v="70"/>
    <s v="331"/>
    <n v="129.77000000000001"/>
    <s v="WBS DMOA/2012/C/DN2/5684395"/>
    <x v="2401"/>
    <x v="2371"/>
    <s v="N2"/>
    <s v="N2--New Revenue/Connection - Commercial"/>
    <s v="DUTH/2012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129.77000000000001"/>
    <x v="3"/>
  </r>
  <r>
    <s v="124685720"/>
    <s v=""/>
    <s v="ST"/>
    <d v="2013-06-30T00:00:00"/>
    <x v="1"/>
    <n v="6"/>
    <x v="0"/>
    <s v="70"/>
    <s v="336"/>
    <n v="126.88"/>
    <s v="WBS DMOA/2013/C/DN1/5763291"/>
    <x v="2402"/>
    <x v="2372"/>
    <s v="N1"/>
    <s v="N1--New Revenue/Connection -  Residential"/>
    <s v="DUTH/2013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126.88"/>
    <x v="3"/>
  </r>
  <r>
    <s v="124685777"/>
    <s v=""/>
    <s v="ST"/>
    <d v="2013-06-30T00:00:00"/>
    <x v="1"/>
    <n v="6"/>
    <x v="0"/>
    <s v="70"/>
    <s v="336"/>
    <n v="376.76"/>
    <s v="WBS DMOA/2013/C/DUR/5739441"/>
    <x v="2403"/>
    <x v="2373"/>
    <s v="UR"/>
    <s v="Functional Upgrade - Reliability"/>
    <s v="DUTH/2013/C/DUR"/>
    <s v="Utah - Functional Upgrade Reliability"/>
    <s v="1131"/>
    <s v="RMP"/>
    <s v="D"/>
    <s v="UT"/>
    <s v="ORD 229715"/>
    <s v="RMP CWIP Writeoffs - Distrib UTAH"/>
    <x v="2"/>
    <x v="0"/>
    <x v="4"/>
    <s v="5980000000109"/>
    <x v="3"/>
    <n v="376.76"/>
    <x v="3"/>
  </r>
  <r>
    <s v="124685780"/>
    <s v=""/>
    <s v="ST"/>
    <d v="2013-06-30T00:00:00"/>
    <x v="1"/>
    <n v="6"/>
    <x v="0"/>
    <s v="70"/>
    <s v="336"/>
    <n v="396.38"/>
    <s v="WBS DMOA/2013/C/DUR/5739463"/>
    <x v="2404"/>
    <x v="2374"/>
    <s v="UR"/>
    <s v="Functional Upgrade - Reliability"/>
    <s v="DUTH/2013/C/DUR"/>
    <s v="Utah - Functional Upgrade Reliability"/>
    <s v="1131"/>
    <s v="RMP"/>
    <s v="D"/>
    <s v="UT"/>
    <s v="ORD 229715"/>
    <s v="RMP CWIP Writeoffs - Distrib UTAH"/>
    <x v="2"/>
    <x v="0"/>
    <x v="4"/>
    <s v="5980000000109"/>
    <x v="3"/>
    <n v="396.38"/>
    <x v="3"/>
  </r>
  <r>
    <s v="124709614"/>
    <s v=""/>
    <s v="ST"/>
    <d v="2013-06-30T00:00:00"/>
    <x v="1"/>
    <n v="6"/>
    <x v="0"/>
    <s v="70"/>
    <s v="331"/>
    <n v="220.55"/>
    <s v="WBS DMON/2012/C/DN2/5724856"/>
    <x v="2405"/>
    <x v="2375"/>
    <s v="N2"/>
    <s v="N2--New Revenue/Connection - Commercial"/>
    <s v="DIDA/2012/C/DN2"/>
    <s v="Idaho - New Revenue - Commerc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709614"/>
    <s v=""/>
    <s v="ST"/>
    <d v="2013-06-30T00:00:00"/>
    <x v="1"/>
    <n v="6"/>
    <x v="0"/>
    <s v="70"/>
    <s v="336"/>
    <n v="225.65"/>
    <s v="WBS DMON/2012/C/DN2/5724856"/>
    <x v="2405"/>
    <x v="2375"/>
    <s v="N2"/>
    <s v="N2--New Revenue/Connection - Commercial"/>
    <s v="DIDA/2012/C/DN2"/>
    <s v="Idaho - New Revenue - Commerc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705161"/>
    <s v=""/>
    <s v="ST"/>
    <d v="2013-06-30T00:00:00"/>
    <x v="1"/>
    <n v="6"/>
    <x v="0"/>
    <s v="70"/>
    <s v="336"/>
    <n v="360.93"/>
    <s v="WBS DMON/2013/C/DM7/5775821"/>
    <x v="2406"/>
    <x v="2376"/>
    <s v="M7"/>
    <s v="Mandated - Code Compliance"/>
    <s v="DIDA/2013/C/DM7"/>
    <s v="Idaho - Mandated - Code Compliance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709626"/>
    <s v=""/>
    <s v="ST"/>
    <d v="2013-06-30T00:00:00"/>
    <x v="1"/>
    <n v="6"/>
    <x v="0"/>
    <s v="70"/>
    <s v="336"/>
    <n v="345.01"/>
    <s v="WBS DMON/2013/C/DM9/5774149"/>
    <x v="2407"/>
    <x v="2377"/>
    <s v="M9"/>
    <s v="Mandated - Public Accommodations &amp; Other"/>
    <s v="DIDA/2013/C/DM9"/>
    <s v="Idaho - Public Accomodations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709623"/>
    <s v=""/>
    <s v="ST"/>
    <d v="2013-06-30T00:00:00"/>
    <x v="1"/>
    <n v="6"/>
    <x v="0"/>
    <s v="70"/>
    <s v="336"/>
    <n v="664.66"/>
    <s v="WBS DMON/2013/C/DN1/5762001"/>
    <x v="2408"/>
    <x v="2378"/>
    <s v="N1"/>
    <s v="N1--New Revenue/Connection -  Residential"/>
    <s v="DIDA/2013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709627"/>
    <s v=""/>
    <s v="ST"/>
    <d v="2013-06-30T00:00:00"/>
    <x v="1"/>
    <n v="6"/>
    <x v="0"/>
    <s v="70"/>
    <s v="336"/>
    <n v="313.17"/>
    <s v="WBS DMON/2013/C/DN1/5792021"/>
    <x v="2409"/>
    <x v="2379"/>
    <s v="N1"/>
    <s v="N1--New Revenue/Connection -  Residential"/>
    <s v="DIDA/2013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675120"/>
    <s v=""/>
    <s v="ST"/>
    <d v="2013-06-30T00:00:00"/>
    <x v="1"/>
    <n v="6"/>
    <x v="0"/>
    <s v="75"/>
    <s v="331"/>
    <n v="-870.23"/>
    <s v="WBS DOGD/2012/C/DM6/5667975"/>
    <x v="2100"/>
    <x v="2080"/>
    <s v="M6"/>
    <s v="Mandated - Joint Use"/>
    <s v="DUTH/2012/C/DM6"/>
    <s v="Utah - Mandated - Joint Use"/>
    <s v="1174"/>
    <s v="RMP"/>
    <s v="D"/>
    <s v="UT"/>
    <s v="ORD 229715"/>
    <s v="RMP CWIP Writeoffs - Distrib UTAH"/>
    <x v="2"/>
    <x v="0"/>
    <x v="4"/>
    <s v="5980000000109"/>
    <x v="3"/>
    <n v="-870.23"/>
    <x v="3"/>
  </r>
  <r>
    <s v="124702830"/>
    <s v=""/>
    <s v="ST"/>
    <d v="2013-06-30T00:00:00"/>
    <x v="1"/>
    <n v="6"/>
    <x v="0"/>
    <s v="70"/>
    <s v="331"/>
    <n v="404.7"/>
    <s v="WBS DOGD/2012/C/DN1/5674983"/>
    <x v="2410"/>
    <x v="2380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404.7"/>
    <x v="3"/>
  </r>
  <r>
    <s v="124702832"/>
    <s v=""/>
    <s v="ST"/>
    <d v="2013-06-30T00:00:00"/>
    <x v="1"/>
    <n v="6"/>
    <x v="0"/>
    <s v="75"/>
    <s v="331"/>
    <n v="-3688.69"/>
    <s v="WBS DOGD/2012/C/DN1/5699133"/>
    <x v="2411"/>
    <x v="2381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-3688.69"/>
    <x v="3"/>
  </r>
  <r>
    <s v="124702832"/>
    <s v=""/>
    <s v="ST"/>
    <d v="2013-06-30T00:00:00"/>
    <x v="1"/>
    <n v="6"/>
    <x v="0"/>
    <s v="75"/>
    <s v="336"/>
    <n v="-31.55"/>
    <s v="WBS DOGD/2012/C/DN1/5699133"/>
    <x v="2411"/>
    <x v="2381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-31.55"/>
    <x v="3"/>
  </r>
  <r>
    <s v="124683265"/>
    <s v=""/>
    <s v="ST"/>
    <d v="2013-06-30T00:00:00"/>
    <x v="1"/>
    <n v="6"/>
    <x v="0"/>
    <s v="70"/>
    <s v="331"/>
    <n v="767.37"/>
    <s v="WBS DOGD/2012/C/DN2/5673020"/>
    <x v="2412"/>
    <x v="2382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767.37"/>
    <x v="3"/>
  </r>
  <r>
    <s v="124685768"/>
    <s v=""/>
    <s v="ST"/>
    <d v="2013-06-30T00:00:00"/>
    <x v="1"/>
    <n v="6"/>
    <x v="0"/>
    <s v="70"/>
    <s v="331"/>
    <n v="1426.14"/>
    <s v="WBS DOGD/2012/C/DN2/5697124"/>
    <x v="2413"/>
    <x v="2383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1426.14"/>
    <x v="3"/>
  </r>
  <r>
    <s v="124709630"/>
    <s v=""/>
    <s v="ST"/>
    <d v="2013-06-30T00:00:00"/>
    <x v="1"/>
    <n v="6"/>
    <x v="0"/>
    <s v="70"/>
    <s v="331"/>
    <n v="2012.43"/>
    <s v="WBS DOGD/2013/C/DN2/5702743"/>
    <x v="2414"/>
    <x v="2384"/>
    <s v="N2"/>
    <s v="N2--New Revenue/Connection - Commercial"/>
    <s v="DUTH/2013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2012.43"/>
    <x v="3"/>
  </r>
  <r>
    <s v="124683207"/>
    <s v=""/>
    <s v="ST"/>
    <d v="2013-06-30T00:00:00"/>
    <x v="1"/>
    <n v="6"/>
    <x v="0"/>
    <s v="70"/>
    <s v="336"/>
    <n v="612.46"/>
    <s v="WBS DOGD/2013/C/DN2/5760371"/>
    <x v="2415"/>
    <x v="2385"/>
    <s v="N2"/>
    <s v="N2--New Revenue/Connection - Commercial"/>
    <s v="DUTH/2013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612.46"/>
    <x v="3"/>
  </r>
  <r>
    <s v="124683299"/>
    <s v=""/>
    <s v="ST"/>
    <d v="2013-06-30T00:00:00"/>
    <x v="1"/>
    <n v="6"/>
    <x v="0"/>
    <s v="70"/>
    <s v="336"/>
    <n v="104.39"/>
    <s v="WBS DOGD/2013/C/DN2/5781126"/>
    <x v="2416"/>
    <x v="2386"/>
    <s v="N2"/>
    <s v="N2--New Revenue/Connection - Commercial"/>
    <s v="DUTH/2013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104.39"/>
    <x v="3"/>
  </r>
  <r>
    <s v="124688009"/>
    <s v=""/>
    <s v="ST"/>
    <d v="2013-06-30T00:00:00"/>
    <x v="1"/>
    <n v="6"/>
    <x v="0"/>
    <s v="70"/>
    <s v="336"/>
    <n v="2256"/>
    <s v="WBS DORE/2011/C/830/10045884"/>
    <x v="1729"/>
    <x v="1711"/>
    <s v="M3"/>
    <s v="Mandated - Environmental"/>
    <s v="DORE/2011/C/830"/>
    <s v="Oregon SPCC Plans CY2011:  Substations"/>
    <s v="1678"/>
    <s v="PP"/>
    <s v="D"/>
    <s v="OR"/>
    <s v="ORD 229718"/>
    <s v="PP CWIP Writeoffs - Distrib OREGON"/>
    <x v="1"/>
    <x v="0"/>
    <x v="2"/>
    <s v="5980000000108"/>
    <x v="1"/>
    <n v="0"/>
    <x v="1"/>
  </r>
  <r>
    <s v="124705160"/>
    <s v=""/>
    <s v="ST"/>
    <d v="2013-06-30T00:00:00"/>
    <x v="1"/>
    <n v="6"/>
    <x v="0"/>
    <s v="70"/>
    <s v="331"/>
    <n v="1485.97"/>
    <s v="WBS DPAR/2012/C/DN1/5710380"/>
    <x v="2417"/>
    <x v="2387"/>
    <s v="N1"/>
    <s v="N1--New Revenue/Connection -  Residential"/>
    <s v="DUTH/2012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1485.97"/>
    <x v="3"/>
  </r>
  <r>
    <s v="124705160"/>
    <s v=""/>
    <s v="ST"/>
    <d v="2013-06-30T00:00:00"/>
    <x v="1"/>
    <n v="6"/>
    <x v="0"/>
    <s v="70"/>
    <s v="336"/>
    <n v="4693.0600000000004"/>
    <s v="WBS DPAR/2012/C/DN1/5710380"/>
    <x v="2417"/>
    <x v="2387"/>
    <s v="N1"/>
    <s v="N1--New Revenue/Connection -  Residential"/>
    <s v="DUTH/2012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4693.0600000000004"/>
    <x v="3"/>
  </r>
  <r>
    <s v="124683210"/>
    <s v=""/>
    <s v="ST"/>
    <d v="2013-06-30T00:00:00"/>
    <x v="1"/>
    <n v="6"/>
    <x v="0"/>
    <s v="70"/>
    <s v="336"/>
    <n v="551.37"/>
    <s v="WBS DPAR/2013/C/DM2/5763397"/>
    <x v="2418"/>
    <x v="2388"/>
    <s v="M2"/>
    <s v="Mandated - Ovhd/Underground Conversions"/>
    <s v="DUTH/2013/C/DM2"/>
    <s v="Utah - Mandated OH/UG Conversions"/>
    <s v="1175"/>
    <s v="RMP"/>
    <s v="D"/>
    <s v="UT"/>
    <s v="ORD 229715"/>
    <s v="RMP CWIP Writeoffs - Distrib UTAH"/>
    <x v="2"/>
    <x v="0"/>
    <x v="4"/>
    <s v="5980000000109"/>
    <x v="3"/>
    <n v="551.37"/>
    <x v="3"/>
  </r>
  <r>
    <s v="124709640"/>
    <s v=""/>
    <s v="ST"/>
    <d v="2013-06-30T00:00:00"/>
    <x v="1"/>
    <n v="6"/>
    <x v="0"/>
    <s v="70"/>
    <s v="336"/>
    <n v="243.81"/>
    <s v="WBS DPAR/2013/C/DN1/5781102"/>
    <x v="2419"/>
    <x v="2389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243.81"/>
    <x v="3"/>
  </r>
  <r>
    <s v="124685764"/>
    <s v=""/>
    <s v="ST"/>
    <d v="2013-06-30T00:00:00"/>
    <x v="1"/>
    <n v="6"/>
    <x v="0"/>
    <s v="70"/>
    <s v="336"/>
    <n v="242.73"/>
    <s v="WBS DPAR/2013/C/DN2/5779075"/>
    <x v="2420"/>
    <x v="2390"/>
    <s v="N2"/>
    <s v="N2--New Revenue/Connection - Commercial"/>
    <s v="DUTH/2013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242.73"/>
    <x v="3"/>
  </r>
  <r>
    <s v="124685798"/>
    <s v=""/>
    <s v="ST"/>
    <d v="2013-06-30T00:00:00"/>
    <x v="1"/>
    <n v="6"/>
    <x v="0"/>
    <s v="70"/>
    <s v="331"/>
    <n v="2925.94"/>
    <s v="WBS DPOR/2012/C/DM9/5681164"/>
    <x v="2421"/>
    <x v="2391"/>
    <s v="M9"/>
    <s v="Mandated - Public Accommodations &amp; Other"/>
    <s v="DORE/2012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685798"/>
    <s v=""/>
    <s v="ST"/>
    <d v="2013-06-30T00:00:00"/>
    <x v="1"/>
    <n v="6"/>
    <x v="0"/>
    <s v="70"/>
    <s v="336"/>
    <n v="2295.15"/>
    <s v="WBS DPOR/2012/C/DM9/5681164"/>
    <x v="2421"/>
    <x v="2391"/>
    <s v="M9"/>
    <s v="Mandated - Public Accommodations &amp; Other"/>
    <s v="DORE/2012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683268"/>
    <s v=""/>
    <s v="ST"/>
    <d v="2013-06-30T00:00:00"/>
    <x v="1"/>
    <n v="6"/>
    <x v="0"/>
    <s v="70"/>
    <s v="331"/>
    <n v="325.25"/>
    <s v="WBS DPOR/2012/C/DM9/5690384"/>
    <x v="2422"/>
    <x v="2392"/>
    <s v="M9"/>
    <s v="Mandated - Public Accommodations &amp; Other"/>
    <s v="DORE/2012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685742"/>
    <s v=""/>
    <s v="ST"/>
    <d v="2013-06-30T00:00:00"/>
    <x v="1"/>
    <n v="6"/>
    <x v="0"/>
    <s v="70"/>
    <s v="331"/>
    <n v="130.1"/>
    <s v="WBS DPOR/2012/C/DRB/5700344"/>
    <x v="2423"/>
    <x v="2393"/>
    <s v="RB"/>
    <s v="Replace - Underground - Vaults &amp; Equipment"/>
    <s v="DORE/2012/C/DRB"/>
    <s v="Oregon - Replace Underground Vaults &amp; Eq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685735"/>
    <s v=""/>
    <s v="ST"/>
    <d v="2013-06-30T00:00:00"/>
    <x v="1"/>
    <n v="6"/>
    <x v="0"/>
    <s v="70"/>
    <s v="336"/>
    <n v="360.93"/>
    <s v="WBS DPRE/2013/C/DRD/5776411"/>
    <x v="2424"/>
    <x v="2394"/>
    <s v="RD"/>
    <s v="Replace - Overhead Distribution Lines - Other"/>
    <s v="DIDA/2013/C/DRD"/>
    <s v="Idaho-Replace-Overhead Dist. Lines/othr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4695659"/>
    <s v=""/>
    <s v="ST"/>
    <d v="2013-06-30T00:00:00"/>
    <x v="1"/>
    <n v="6"/>
    <x v="0"/>
    <s v="70"/>
    <s v="336"/>
    <n v="367.48"/>
    <s v="WBS DPRE/2013/C/DRK/5767399"/>
    <x v="2425"/>
    <x v="2395"/>
    <s v="RK"/>
    <s v="Asset Removal"/>
    <s v="DIDA/2013/C/DRK"/>
    <s v="Idaho - Distribution Asset Remov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4674383"/>
    <s v=""/>
    <s v="ST"/>
    <d v="2013-06-30T00:00:00"/>
    <x v="1"/>
    <n v="6"/>
    <x v="0"/>
    <s v="75"/>
    <s v="336"/>
    <n v="-132.66"/>
    <s v="WBS DRAW/2013/C/DM6/5746802"/>
    <x v="2122"/>
    <x v="2102"/>
    <s v="M6"/>
    <s v="Mandated - Joint Use"/>
    <s v="DWYO/2013/C/DM6"/>
    <s v="Wyoming - Mandated - Joint Use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709636"/>
    <s v=""/>
    <s v="ST"/>
    <d v="2013-06-30T00:00:00"/>
    <x v="1"/>
    <n v="6"/>
    <x v="0"/>
    <s v="70"/>
    <s v="336"/>
    <n v="795.97"/>
    <s v="WBS DRAW/2013/C/DN1/5769872"/>
    <x v="2426"/>
    <x v="2396"/>
    <s v="N1"/>
    <s v="N1--New Revenue/Connection -  Residential"/>
    <s v="DWYO/2013/C/DN1"/>
    <s v="Wyoming - New Revenue - Resident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711841"/>
    <s v=""/>
    <s v="ST"/>
    <d v="2013-06-30T00:00:00"/>
    <x v="1"/>
    <n v="6"/>
    <x v="0"/>
    <s v="70"/>
    <s v="331"/>
    <n v="365.97"/>
    <s v="WBS DRIC/2012/C/003/ESA"/>
    <x v="2427"/>
    <x v="2397"/>
    <s v="N3"/>
    <s v="N3--New Revenue/Connection - Industrial"/>
    <s v="DRIC/2012/C/003"/>
    <s v="Delta Egg Farm Increase Load Service"/>
    <s v="1140"/>
    <s v="RMP"/>
    <s v="D"/>
    <s v="UT"/>
    <s v="ORD 229715"/>
    <s v="RMP CWIP Writeoffs - Distrib UTAH"/>
    <x v="2"/>
    <x v="0"/>
    <x v="4"/>
    <s v="5980000000109"/>
    <x v="3"/>
    <n v="365.97"/>
    <x v="3"/>
  </r>
  <r>
    <s v="124707902"/>
    <s v=""/>
    <s v="ST"/>
    <d v="2013-06-30T00:00:00"/>
    <x v="1"/>
    <n v="6"/>
    <x v="0"/>
    <s v="70"/>
    <s v="336"/>
    <n v="374.12"/>
    <s v="WBS DRIC/2013/C/DN1/5773405"/>
    <x v="2428"/>
    <x v="2398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374.12"/>
    <x v="3"/>
  </r>
  <r>
    <s v="124707889"/>
    <s v=""/>
    <s v="ST"/>
    <d v="2013-06-30T00:00:00"/>
    <x v="1"/>
    <n v="6"/>
    <x v="0"/>
    <s v="70"/>
    <s v="336"/>
    <n v="215.76"/>
    <s v="WBS DRIC/2013/C/DN1/5790645"/>
    <x v="2429"/>
    <x v="2260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15.76"/>
    <x v="3"/>
  </r>
  <r>
    <s v="124695640"/>
    <s v=""/>
    <s v="ST"/>
    <d v="2013-06-30T00:00:00"/>
    <x v="1"/>
    <n v="6"/>
    <x v="0"/>
    <s v="70"/>
    <s v="331"/>
    <n v="709.35"/>
    <s v="WBS DRIV/2012/C/DN2/5668460"/>
    <x v="2430"/>
    <x v="2399"/>
    <s v="N2"/>
    <s v="N2--New Revenue/Connection - Commercial"/>
    <s v="DWYO/2012/C/DN2"/>
    <s v="Wyoming - New Revenue - Commercial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4707315"/>
    <s v=""/>
    <s v="ST"/>
    <d v="2013-06-30T00:00:00"/>
    <x v="1"/>
    <n v="6"/>
    <x v="0"/>
    <s v="75"/>
    <s v="331"/>
    <n v="-455.92"/>
    <s v="WBS DROS/2012/C/DM6/5703602"/>
    <x v="2294"/>
    <x v="2265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707315"/>
    <s v=""/>
    <s v="ST"/>
    <d v="2013-06-30T00:00:00"/>
    <x v="1"/>
    <n v="6"/>
    <x v="0"/>
    <s v="75"/>
    <s v="336"/>
    <n v="-0.03"/>
    <s v="WBS DROS/2012/C/DM6/5703602"/>
    <x v="2294"/>
    <x v="2265"/>
    <s v="M6"/>
    <s v="Mandated - Joint Use"/>
    <s v="DORE/2012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695643"/>
    <s v=""/>
    <s v="ST"/>
    <d v="2013-06-30T00:00:00"/>
    <x v="1"/>
    <n v="6"/>
    <x v="0"/>
    <s v="70"/>
    <s v="331"/>
    <n v="2438.36"/>
    <s v="WBS DROS/2012/C/DN2/5691450"/>
    <x v="2431"/>
    <x v="2400"/>
    <s v="N2"/>
    <s v="N2--New Revenue/Connection - Commercial"/>
    <s v="DORE/2012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707888"/>
    <s v=""/>
    <s v="ST"/>
    <d v="2013-06-30T00:00:00"/>
    <x v="1"/>
    <n v="6"/>
    <x v="0"/>
    <s v="70"/>
    <s v="336"/>
    <n v="668.41"/>
    <s v="WBS DROS/2013/C/DM6/5765417"/>
    <x v="2432"/>
    <x v="2401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685745"/>
    <s v=""/>
    <s v="ST"/>
    <d v="2013-06-30T00:00:00"/>
    <x v="1"/>
    <n v="6"/>
    <x v="0"/>
    <s v="70"/>
    <s v="336"/>
    <n v="564.5"/>
    <s v="WBS DROS/2013/C/DM9/5772752"/>
    <x v="2433"/>
    <x v="2402"/>
    <s v="M9"/>
    <s v="Mandated - Public Accommodations &amp; Other"/>
    <s v="DORE/2013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683211"/>
    <s v=""/>
    <s v="ST"/>
    <d v="2013-06-30T00:00:00"/>
    <x v="1"/>
    <n v="6"/>
    <x v="0"/>
    <s v="70"/>
    <s v="336"/>
    <n v="379.36"/>
    <s v="WBS DROS/2013/C/DN1/5785329"/>
    <x v="2434"/>
    <x v="2403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707908"/>
    <s v=""/>
    <s v="ST"/>
    <d v="2013-06-30T00:00:00"/>
    <x v="1"/>
    <n v="6"/>
    <x v="0"/>
    <s v="70"/>
    <s v="336"/>
    <n v="214.35"/>
    <s v="WBS DROS/2013/C/DN2/5782991"/>
    <x v="2435"/>
    <x v="2404"/>
    <s v="N2"/>
    <s v="N2--New Revenue/Connection - Commercial"/>
    <s v="DORE/2013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711830"/>
    <s v=""/>
    <s v="ST"/>
    <d v="2013-06-30T00:00:00"/>
    <x v="1"/>
    <n v="6"/>
    <x v="0"/>
    <s v="70"/>
    <s v="336"/>
    <n v="481.24"/>
    <s v="WBS DSHE/2013/C/DM9/5765198"/>
    <x v="2436"/>
    <x v="2405"/>
    <s v="M9"/>
    <s v="Mandated - Public Accommodations &amp; Other"/>
    <s v="DIDA/2013/C/DM9"/>
    <s v="Idaho - Public Accomodations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695652"/>
    <s v=""/>
    <s v="ST"/>
    <d v="2013-06-30T00:00:00"/>
    <x v="1"/>
    <n v="6"/>
    <x v="0"/>
    <s v="70"/>
    <s v="336"/>
    <n v="1163.67"/>
    <s v="WBS DSHE/2013/C/DN2/5748013"/>
    <x v="2437"/>
    <x v="2406"/>
    <s v="N2"/>
    <s v="N2--New Revenue/Connection - Commercial"/>
    <s v="DIDA/2013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695655"/>
    <s v=""/>
    <s v="ST"/>
    <d v="2013-06-30T00:00:00"/>
    <x v="1"/>
    <n v="6"/>
    <x v="0"/>
    <s v="70"/>
    <s v="336"/>
    <n v="1102.43"/>
    <s v="WBS DSHE/2013/C/DN2/5750087"/>
    <x v="2438"/>
    <x v="2407"/>
    <s v="N2"/>
    <s v="N2--New Revenue/Connection - Commercial"/>
    <s v="DIDA/2013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695637"/>
    <s v=""/>
    <s v="ST"/>
    <d v="2013-06-30T00:00:00"/>
    <x v="1"/>
    <n v="6"/>
    <x v="0"/>
    <s v="70"/>
    <s v="336"/>
    <n v="569.71"/>
    <s v="WBS DSHE/2013/C/DN2/5755684"/>
    <x v="2439"/>
    <x v="2408"/>
    <s v="N2"/>
    <s v="N2--New Revenue/Connection - Commercial"/>
    <s v="DIDA/2013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696394"/>
    <s v=""/>
    <s v="ST"/>
    <d v="2013-06-30T00:00:00"/>
    <x v="1"/>
    <n v="6"/>
    <x v="0"/>
    <s v="75"/>
    <s v="336"/>
    <n v="-2672"/>
    <s v="WBS DSHE/2013/C/DN2/5755684"/>
    <x v="2439"/>
    <x v="2408"/>
    <s v="N2"/>
    <s v="N2--New Revenue/Connection - Commercial"/>
    <s v="DIDA/2013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685783"/>
    <s v=""/>
    <s v="ST"/>
    <d v="2013-06-30T00:00:00"/>
    <x v="1"/>
    <n v="6"/>
    <x v="0"/>
    <s v="70"/>
    <s v="336"/>
    <n v="3007.78"/>
    <s v="WBS DSHE/2013/C/DN2/5760569"/>
    <x v="2440"/>
    <x v="2409"/>
    <s v="N2"/>
    <s v="N2--New Revenue/Connection - Commercial"/>
    <s v="DIDA/2013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685786"/>
    <s v=""/>
    <s v="ST"/>
    <d v="2013-06-30T00:00:00"/>
    <x v="1"/>
    <n v="6"/>
    <x v="0"/>
    <s v="70"/>
    <s v="336"/>
    <n v="300.77999999999997"/>
    <s v="WBS DSHE/2013/C/DN2/5762299"/>
    <x v="2441"/>
    <x v="2410"/>
    <s v="N2"/>
    <s v="N2--New Revenue/Connection - Commercial"/>
    <s v="DIDA/2013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683241"/>
    <s v=""/>
    <s v="ST"/>
    <d v="2013-06-30T00:00:00"/>
    <x v="1"/>
    <n v="6"/>
    <x v="0"/>
    <s v="70"/>
    <s v="336"/>
    <n v="481.24"/>
    <s v="WBS DSHE/2013/C/DN4/5763441"/>
    <x v="2442"/>
    <x v="2411"/>
    <s v="N4"/>
    <s v="N4--New Revenue/Connection - Irrigation"/>
    <s v="DIDA/2013/C/DN4"/>
    <s v="Idaho - New Revenue - Irrigation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685789"/>
    <s v=""/>
    <s v="ST"/>
    <d v="2013-06-30T00:00:00"/>
    <x v="1"/>
    <n v="6"/>
    <x v="0"/>
    <s v="70"/>
    <s v="336"/>
    <n v="240.62"/>
    <s v="WBS DSHE/2013/C/DN4/5765362"/>
    <x v="2443"/>
    <x v="2412"/>
    <s v="N4"/>
    <s v="N4--New Revenue/Connection - Irrigation"/>
    <s v="DIDA/2013/C/DN4"/>
    <s v="Idaho - New Revenue - Irrigation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685714"/>
    <s v=""/>
    <s v="ST"/>
    <d v="2013-06-30T00:00:00"/>
    <x v="1"/>
    <n v="6"/>
    <x v="0"/>
    <s v="70"/>
    <s v="331"/>
    <n v="1555.15"/>
    <s v="WBS DSTA/2011/C/DM9/5546112"/>
    <x v="2444"/>
    <x v="2413"/>
    <s v="M9"/>
    <s v="Mandated - Public Accommodations &amp; Other"/>
    <s v="DORE/2011/C/DM9"/>
    <s v="Oregon - Public Accomodations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685792"/>
    <s v=""/>
    <s v="ST"/>
    <d v="2013-06-30T00:00:00"/>
    <x v="1"/>
    <n v="6"/>
    <x v="0"/>
    <s v="70"/>
    <s v="331"/>
    <n v="938.2"/>
    <s v="WBS DSTA/2012/C/DM9/5618524"/>
    <x v="2445"/>
    <x v="2414"/>
    <s v="M9"/>
    <s v="Mandated - Public Accommodations &amp; Other"/>
    <s v="DORE/2012/C/DM9"/>
    <s v="Oregon - Public Accomodations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685792"/>
    <s v=""/>
    <s v="ST"/>
    <d v="2013-06-30T00:00:00"/>
    <x v="1"/>
    <n v="6"/>
    <x v="0"/>
    <s v="70"/>
    <s v="336"/>
    <n v="205.23"/>
    <s v="WBS DSTA/2012/C/DM9/5618524"/>
    <x v="2445"/>
    <x v="2414"/>
    <s v="M9"/>
    <s v="Mandated - Public Accommodations &amp; Other"/>
    <s v="DORE/2012/C/DM9"/>
    <s v="Oregon - Public Accomodations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683305"/>
    <s v=""/>
    <s v="ST"/>
    <d v="2013-06-30T00:00:00"/>
    <x v="1"/>
    <n v="6"/>
    <x v="0"/>
    <s v="70"/>
    <s v="331"/>
    <n v="2218.09"/>
    <s v="WBS DSTA/2012/C/DN1/5639299"/>
    <x v="2446"/>
    <x v="2415"/>
    <s v="N1"/>
    <s v="N1--New Revenue/Connection -  Residential"/>
    <s v="DORE/2012/C/DN1"/>
    <s v="Oregon - New Revenue - Residential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685717"/>
    <s v=""/>
    <s v="ST"/>
    <d v="2013-06-30T00:00:00"/>
    <x v="1"/>
    <n v="6"/>
    <x v="0"/>
    <s v="70"/>
    <s v="331"/>
    <n v="949.83"/>
    <s v="WBS DSTA/2012/C/DN2/5692969"/>
    <x v="2447"/>
    <x v="2416"/>
    <s v="N2"/>
    <s v="N2--New Revenue/Connection - Commercial"/>
    <s v="DORE/2012/C/DN2"/>
    <s v="Oregon - New Revenue - Commercial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683186"/>
    <s v=""/>
    <s v="ST"/>
    <d v="2013-06-30T00:00:00"/>
    <x v="1"/>
    <n v="6"/>
    <x v="0"/>
    <s v="70"/>
    <s v="331"/>
    <n v="326.58"/>
    <s v="WBS DSTA/2012/C/DN6/5615770"/>
    <x v="2448"/>
    <x v="2417"/>
    <s v="N6"/>
    <s v="New Revenue/Connection - Street Light &amp; Other"/>
    <s v="DORE/2012/C/DN6"/>
    <s v="Oregon - New Revenue - St Light &amp; Other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683192"/>
    <s v=""/>
    <s v="ST"/>
    <d v="2013-06-30T00:00:00"/>
    <x v="1"/>
    <n v="6"/>
    <x v="0"/>
    <s v="70"/>
    <s v="331"/>
    <n v="760.1"/>
    <s v="WBS DSTA/2012/C/DN6/5646713"/>
    <x v="2449"/>
    <x v="2418"/>
    <s v="N6"/>
    <s v="New Revenue/Connection - Street Light &amp; Other"/>
    <s v="DORE/2012/C/DN6"/>
    <s v="Oregon - New Revenue - St Light &amp; Other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695617"/>
    <s v=""/>
    <s v="ST"/>
    <d v="2013-06-30T00:00:00"/>
    <x v="1"/>
    <n v="6"/>
    <x v="0"/>
    <s v="70"/>
    <s v="331"/>
    <n v="127.24"/>
    <s v="WBS DSTA/2013/C/DM6/5671886"/>
    <x v="2450"/>
    <x v="2419"/>
    <s v="M6"/>
    <s v="Mandated - Joint Use"/>
    <s v="DORE/2013/C/DM6"/>
    <s v="Oregon - Mandated - Joint Use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695617"/>
    <s v=""/>
    <s v="ST"/>
    <d v="2013-06-30T00:00:00"/>
    <x v="1"/>
    <n v="6"/>
    <x v="0"/>
    <s v="70"/>
    <s v="336"/>
    <n v="397.36"/>
    <s v="WBS DSTA/2013/C/DM6/5671886"/>
    <x v="2450"/>
    <x v="2419"/>
    <s v="M6"/>
    <s v="Mandated - Joint Use"/>
    <s v="DORE/2013/C/DM6"/>
    <s v="Oregon - Mandated - Joint Use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674382"/>
    <s v=""/>
    <s v="ST"/>
    <d v="2013-06-30T00:00:00"/>
    <x v="1"/>
    <n v="6"/>
    <x v="0"/>
    <s v="75"/>
    <s v="331"/>
    <n v="-1146.02"/>
    <s v="WBS DWAL/2012/C/DM6/5620149"/>
    <x v="1566"/>
    <x v="1552"/>
    <s v="M6"/>
    <s v="Mandated - Joint Use"/>
    <s v="DWAS/2012/C/DM6"/>
    <s v="Washington - Mandated - Joint Use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704605"/>
    <s v=""/>
    <s v="ST"/>
    <d v="2013-06-30T00:00:00"/>
    <x v="1"/>
    <n v="6"/>
    <x v="0"/>
    <s v="75"/>
    <s v="336"/>
    <n v="-503.47"/>
    <s v="WBS DWAL/2013/C/DM6/5758109"/>
    <x v="2138"/>
    <x v="2118"/>
    <s v="M6"/>
    <s v="Mandated - Joint Use"/>
    <s v="DWAS/2013/C/DM6"/>
    <s v="Washington - Mandated - Joint Use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704606"/>
    <s v=""/>
    <s v="ST"/>
    <d v="2013-06-30T00:00:00"/>
    <x v="1"/>
    <n v="6"/>
    <x v="0"/>
    <s v="75"/>
    <s v="336"/>
    <n v="-575.4"/>
    <s v="WBS DWAL/2013/C/DM6/5758921"/>
    <x v="2139"/>
    <x v="2119"/>
    <s v="M6"/>
    <s v="Mandated - Joint Use"/>
    <s v="DWAS/2013/C/DM6"/>
    <s v="Washington - Mandated - Joint Use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685810"/>
    <s v=""/>
    <s v="ST"/>
    <d v="2013-06-30T00:00:00"/>
    <x v="1"/>
    <n v="6"/>
    <x v="0"/>
    <s v="70"/>
    <s v="331"/>
    <n v="1081.9100000000001"/>
    <s v="WBS DWOR/2012/C/DN1/5717317"/>
    <x v="2451"/>
    <x v="2420"/>
    <s v="N1"/>
    <s v="N1--New Revenue/Connection -  Residential"/>
    <s v="DWYO/2012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683271"/>
    <s v=""/>
    <s v="ST"/>
    <d v="2013-06-30T00:00:00"/>
    <x v="1"/>
    <n v="6"/>
    <x v="0"/>
    <s v="70"/>
    <s v="331"/>
    <n v="1740.25"/>
    <s v="WBS DWOR/2012/C/DN3/5696032"/>
    <x v="2452"/>
    <x v="2421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685804"/>
    <s v=""/>
    <s v="ST"/>
    <d v="2013-06-30T00:00:00"/>
    <x v="1"/>
    <n v="6"/>
    <x v="0"/>
    <s v="70"/>
    <s v="331"/>
    <n v="116.02"/>
    <s v="WBS DWOR/2012/C/DN3/5700064"/>
    <x v="2453"/>
    <x v="2422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685807"/>
    <s v=""/>
    <s v="ST"/>
    <d v="2013-06-30T00:00:00"/>
    <x v="1"/>
    <n v="6"/>
    <x v="0"/>
    <s v="70"/>
    <s v="331"/>
    <n v="482.94"/>
    <s v="WBS DWOR/2012/C/DN3/5700068"/>
    <x v="2454"/>
    <x v="2423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683295"/>
    <s v=""/>
    <s v="ST"/>
    <d v="2013-06-30T00:00:00"/>
    <x v="1"/>
    <n v="6"/>
    <x v="0"/>
    <s v="70"/>
    <s v="336"/>
    <n v="525.95000000000005"/>
    <s v="WBS DWOR/2013/C/DM9/5752669"/>
    <x v="2455"/>
    <x v="2424"/>
    <s v="M9"/>
    <s v="Mandated - Public Accommodations &amp; Other"/>
    <s v="DWYO/2013/C/DM9"/>
    <s v="Wyoming - Public Accomodations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683292"/>
    <s v=""/>
    <s v="ST"/>
    <d v="2013-06-30T00:00:00"/>
    <x v="1"/>
    <n v="6"/>
    <x v="0"/>
    <s v="70"/>
    <s v="336"/>
    <n v="788.93"/>
    <s v="WBS DWOR/2013/C/DN1/5746958"/>
    <x v="2456"/>
    <x v="2425"/>
    <s v="N1"/>
    <s v="N1--New Revenue/Connection -  Residential"/>
    <s v="DWYO/2013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683298"/>
    <s v=""/>
    <s v="ST"/>
    <d v="2013-06-30T00:00:00"/>
    <x v="1"/>
    <n v="6"/>
    <x v="0"/>
    <s v="70"/>
    <s v="336"/>
    <n v="397.99"/>
    <s v="WBS DWOR/2013/C/DN1/5763614"/>
    <x v="2457"/>
    <x v="2426"/>
    <s v="N1"/>
    <s v="N1--New Revenue/Connection -  Residential"/>
    <s v="DWYO/2013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683286"/>
    <s v=""/>
    <s v="ST"/>
    <d v="2013-06-30T00:00:00"/>
    <x v="1"/>
    <n v="6"/>
    <x v="0"/>
    <s v="70"/>
    <s v="336"/>
    <n v="651.57000000000005"/>
    <s v="WBS DWOR/2013/C/DN2/5739265"/>
    <x v="2458"/>
    <x v="2427"/>
    <s v="N2"/>
    <s v="N2--New Revenue/Connection - Commercial"/>
    <s v="DWYO/2013/C/DN2"/>
    <s v="Wyoming - New Revenue - Commerc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683289"/>
    <s v=""/>
    <s v="ST"/>
    <d v="2013-06-30T00:00:00"/>
    <x v="1"/>
    <n v="6"/>
    <x v="0"/>
    <s v="70"/>
    <s v="336"/>
    <n v="262.98"/>
    <s v="WBS DWOR/2013/C/DN2/5746423"/>
    <x v="2459"/>
    <x v="2428"/>
    <s v="N2"/>
    <s v="N2--New Revenue/Connection - Commercial"/>
    <s v="DWYO/2013/C/DN2"/>
    <s v="Wyoming - New Revenue - Commerc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685774"/>
    <s v=""/>
    <s v="ST"/>
    <d v="2013-06-30T00:00:00"/>
    <x v="1"/>
    <n v="6"/>
    <x v="0"/>
    <s v="70"/>
    <s v="331"/>
    <n v="116.02"/>
    <s v="WBS DWOR/2013/C/DN4/5714480"/>
    <x v="2460"/>
    <x v="2429"/>
    <s v="N4"/>
    <s v="N4--New Revenue/Connection - Irrigation"/>
    <s v="DWYO/2013/C/DN4"/>
    <s v="Wyoming - New Revenue - Irrigation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683283"/>
    <s v=""/>
    <s v="ST"/>
    <d v="2013-06-30T00:00:00"/>
    <x v="1"/>
    <n v="6"/>
    <x v="0"/>
    <s v="70"/>
    <s v="336"/>
    <n v="260.63"/>
    <s v="WBS DWOR/2013/C/DN4/5737477"/>
    <x v="2461"/>
    <x v="2430"/>
    <s v="N4"/>
    <s v="N4--New Revenue/Connection - Irrigation"/>
    <s v="DWYO/2013/C/DN4"/>
    <s v="Wyoming - New Revenue - Irrigation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685739"/>
    <s v=""/>
    <s v="ST"/>
    <d v="2013-06-30T00:00:00"/>
    <x v="1"/>
    <n v="6"/>
    <x v="0"/>
    <s v="70"/>
    <s v="336"/>
    <n v="65.3"/>
    <s v="WBS DWWO/2013/C/838/5787961"/>
    <x v="2462"/>
    <x v="2431"/>
    <s v="RB"/>
    <s v="Replace - Underground - Vaults &amp; Equipment"/>
    <s v="DORE/2013/C/838"/>
    <s v="Oregon Rpl Leak Weep Dist UG Trnsf 2013"/>
    <s v="1389"/>
    <s v="PP"/>
    <s v="D"/>
    <s v="OR"/>
    <s v="ORD 229718"/>
    <s v="PP CWIP Writeoffs - Distrib OREGON"/>
    <x v="1"/>
    <x v="0"/>
    <x v="2"/>
    <s v="5980000000108"/>
    <x v="1"/>
    <n v="0"/>
    <x v="1"/>
  </r>
  <r>
    <s v="124683198"/>
    <s v=""/>
    <s v="ST"/>
    <d v="2013-06-30T00:00:00"/>
    <x v="1"/>
    <n v="6"/>
    <x v="0"/>
    <s v="70"/>
    <s v="336"/>
    <n v="1337.6"/>
    <s v="WBS DYAK/2013/C/DM6/5699299"/>
    <x v="2463"/>
    <x v="2432"/>
    <s v="M6"/>
    <s v="Mandated - Joint Use"/>
    <s v="DWAS/2013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683201"/>
    <s v=""/>
    <s v="ST"/>
    <d v="2013-06-30T00:00:00"/>
    <x v="1"/>
    <n v="6"/>
    <x v="0"/>
    <s v="70"/>
    <s v="336"/>
    <n v="1009.99"/>
    <s v="WBS DYAK/2013/C/DM6/5699305"/>
    <x v="2464"/>
    <x v="2433"/>
    <s v="M6"/>
    <s v="Mandated - Joint Use"/>
    <s v="DWAS/2013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687360"/>
    <s v=""/>
    <s v="ST"/>
    <d v="2013-06-30T00:00:00"/>
    <x v="1"/>
    <n v="6"/>
    <x v="0"/>
    <s v="70"/>
    <s v="336"/>
    <n v="3094.36"/>
    <s v="WBS DYAK/2013/C/DM6/5699460"/>
    <x v="2465"/>
    <x v="2434"/>
    <s v="M6"/>
    <s v="Mandated - Joint Use"/>
    <s v="DWAS/2013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685738"/>
    <s v=""/>
    <s v="ST"/>
    <d v="2013-06-30T00:00:00"/>
    <x v="1"/>
    <n v="6"/>
    <x v="0"/>
    <s v="70"/>
    <s v="336"/>
    <n v="184.46"/>
    <s v="WBS DYAK/2013/C/DM7/5783692"/>
    <x v="2466"/>
    <x v="2435"/>
    <s v="M7"/>
    <s v="Mandated - Code Compliance"/>
    <s v="DWAS/2013/C/DM7"/>
    <s v="Washington - Mandated-Code Complianc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687362"/>
    <s v=""/>
    <s v="ST"/>
    <d v="2013-06-30T00:00:00"/>
    <x v="1"/>
    <n v="6"/>
    <x v="0"/>
    <s v="70"/>
    <s v="336"/>
    <n v="268.56"/>
    <s v="WBS DYAK/2013/C/DRI/5766922"/>
    <x v="2467"/>
    <x v="2436"/>
    <s v="RI"/>
    <s v="Replace - Storm and Casualty"/>
    <s v="DWAS/2013/C/DRI"/>
    <s v="Wash.-Replace-Storm and Casualty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695621"/>
    <s v=""/>
    <s v="ST"/>
    <d v="2013-06-30T00:00:00"/>
    <x v="1"/>
    <n v="6"/>
    <x v="0"/>
    <s v="70"/>
    <s v="331"/>
    <n v="2501.59"/>
    <s v="WBS DYRE/2012/C/DM7/5678484"/>
    <x v="2468"/>
    <x v="2437"/>
    <s v="M7"/>
    <s v="Mandated - Code Compliance"/>
    <s v="DCAL/2012/C/DM7"/>
    <s v="California - Mandated - Code Compliance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695634"/>
    <s v=""/>
    <s v="ST"/>
    <d v="2013-06-30T00:00:00"/>
    <x v="1"/>
    <n v="6"/>
    <x v="0"/>
    <s v="70"/>
    <s v="331"/>
    <n v="485.05"/>
    <s v="WBS DYRE/2013/C/DN2/5713990"/>
    <x v="2469"/>
    <x v="2438"/>
    <s v="N2"/>
    <s v="N2--New Revenue/Connection - Commercial"/>
    <s v="DCAL/2013/C/DN2"/>
    <s v="California - New Revenue - Commerc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682381"/>
    <s v=""/>
    <s v="ST"/>
    <d v="2013-06-30T00:00:00"/>
    <x v="1"/>
    <n v="6"/>
    <x v="0"/>
    <s v="70"/>
    <s v="331"/>
    <n v="9351.85"/>
    <s v="WBS DZCE/2009/C/005/10038742"/>
    <x v="2470"/>
    <x v="2439"/>
    <s v="N8"/>
    <s v="New Revenue/System Reinforcement - Substation"/>
    <s v="DZCE/2009/C/005"/>
    <s v="Cedar City Area - Increase Capacity"/>
    <s v="1286"/>
    <s v="RMP"/>
    <s v="D"/>
    <s v="UT"/>
    <s v="ORD 229715"/>
    <s v="RMP CWIP Writeoffs - Distrib UTAH"/>
    <x v="2"/>
    <x v="0"/>
    <x v="4"/>
    <s v="5980000000109"/>
    <x v="3"/>
    <n v="9351.85"/>
    <x v="3"/>
  </r>
  <r>
    <s v="124704843"/>
    <s v=""/>
    <s v="ST"/>
    <d v="2013-06-30T00:00:00"/>
    <x v="1"/>
    <n v="6"/>
    <x v="0"/>
    <s v="75"/>
    <s v="336"/>
    <n v="-0.01"/>
    <s v="WBS DZSL/2013/C/813/10049752"/>
    <x v="2471"/>
    <x v="2440"/>
    <s v="U2"/>
    <s v="Functional Upgrade - Substation Improvements"/>
    <s v="DUTH/2013/C/813"/>
    <s v="Utah Avian Protection CY 2013"/>
    <s v="1287"/>
    <s v="RMP"/>
    <s v="D"/>
    <s v="UT"/>
    <s v="ORD 229715"/>
    <s v="RMP CWIP Writeoffs - Distrib UTAH"/>
    <x v="2"/>
    <x v="0"/>
    <x v="4"/>
    <s v="5980000000109"/>
    <x v="3"/>
    <n v="-0.01"/>
    <x v="3"/>
  </r>
  <r>
    <s v="124687364"/>
    <s v=""/>
    <s v="ST"/>
    <d v="2013-06-30T00:00:00"/>
    <x v="1"/>
    <n v="6"/>
    <x v="0"/>
    <s v="70"/>
    <s v="336"/>
    <n v="1557.5"/>
    <s v="WBS TALB/2013/C/TM1/5755992"/>
    <x v="2472"/>
    <x v="2441"/>
    <s v="M1"/>
    <s v="Mandated - Road Relocations"/>
    <s v="TORE/2013/C/TM1"/>
    <s v="Oregon - Mand-Trans Hwy Rel"/>
    <s v="1106"/>
    <s v="PP"/>
    <s v="T"/>
    <s v="OR"/>
    <s v="ORD 229737"/>
    <s v="PP CWIP Writeoffs - Transmission"/>
    <x v="0"/>
    <x v="1"/>
    <x v="3"/>
    <s v="5730000000001"/>
    <x v="2"/>
    <n v="663.93603976758573"/>
    <x v="2"/>
  </r>
  <r>
    <s v="124685726"/>
    <s v=""/>
    <s v="ST"/>
    <d v="2013-06-30T00:00:00"/>
    <x v="1"/>
    <n v="6"/>
    <x v="0"/>
    <s v="70"/>
    <s v="336"/>
    <n v="1098.98"/>
    <s v="WBS TAST/2013/C/TRE/5786297"/>
    <x v="2473"/>
    <x v="2442"/>
    <s v="RE"/>
    <s v="Replace - Overhead Transmission Lines - Poles"/>
    <s v="TORE/2013/C/TRE"/>
    <s v="Oregon - Rplc- OH Trans-Pole"/>
    <s v="1120"/>
    <s v="PP"/>
    <s v="T"/>
    <s v="OR"/>
    <s v="ORD 229737"/>
    <s v="PP CWIP Writeoffs - Transmission"/>
    <x v="0"/>
    <x v="1"/>
    <x v="3"/>
    <s v="5730000000001"/>
    <x v="2"/>
    <n v="468.47667992538135"/>
    <x v="2"/>
  </r>
  <r>
    <s v="124704593"/>
    <s v=""/>
    <s v="ST"/>
    <d v="2013-06-30T00:00:00"/>
    <x v="1"/>
    <n v="6"/>
    <x v="0"/>
    <s v="70"/>
    <s v="331"/>
    <n v="51299.28"/>
    <s v="WBS TIWY/2009/C/001/10044853"/>
    <x v="2474"/>
    <x v="2443"/>
    <s v="NO"/>
    <s v="New Revenue/System Reinforcement - Other Gener"/>
    <s v="TIWY/2009/C/001"/>
    <s v="Wyoming Wind Upgrade Phase 1"/>
    <s v="1440"/>
    <s v="RMP"/>
    <s v="T"/>
    <s v="WY"/>
    <s v="ORD 229737"/>
    <s v="PP CWIP Writeoffs - Transmission"/>
    <x v="0"/>
    <x v="1"/>
    <x v="3"/>
    <s v="5730000000001"/>
    <x v="2"/>
    <n v="21868.019779215741"/>
    <x v="2"/>
  </r>
  <r>
    <s v="124682386"/>
    <s v=""/>
    <s v="ST"/>
    <d v="2013-06-30T00:00:00"/>
    <x v="1"/>
    <n v="6"/>
    <x v="0"/>
    <s v="70"/>
    <s v="331"/>
    <n v="855.2"/>
    <s v="WBS TORE/2011/C/002/10044636"/>
    <x v="2475"/>
    <x v="2444"/>
    <s v="MR"/>
    <s v="Mandated - Regional or National Regulatory"/>
    <s v="TORE/2011/C/002"/>
    <s v="State of ORE NERC CIPS for CCA Meters"/>
    <s v="1294"/>
    <s v="PP"/>
    <s v="T"/>
    <s v="OR"/>
    <s v="ORD 229737"/>
    <s v="PP CWIP Writeoffs - Transmission"/>
    <x v="0"/>
    <x v="1"/>
    <x v="3"/>
    <s v="5730000000001"/>
    <x v="2"/>
    <n v="364.55736835264167"/>
    <x v="2"/>
  </r>
  <r>
    <s v="124682386"/>
    <s v=""/>
    <s v="ST"/>
    <d v="2013-06-30T00:00:00"/>
    <x v="1"/>
    <n v="6"/>
    <x v="0"/>
    <s v="70"/>
    <s v="336"/>
    <n v="2.46"/>
    <s v="WBS TORE/2011/C/002/10044636"/>
    <x v="2475"/>
    <x v="2444"/>
    <s v="MR"/>
    <s v="Mandated - Regional or National Regulatory"/>
    <s v="TORE/2011/C/002"/>
    <s v="State of ORE NERC CIPS for CCA Meters"/>
    <s v="1294"/>
    <s v="PP"/>
    <s v="T"/>
    <s v="OR"/>
    <s v="ORD 229737"/>
    <s v="PP CWIP Writeoffs - Transmission"/>
    <x v="0"/>
    <x v="1"/>
    <x v="3"/>
    <s v="5730000000001"/>
    <x v="2"/>
    <n v="1.0486566021369252"/>
    <x v="2"/>
  </r>
  <r>
    <s v="124685732"/>
    <s v=""/>
    <s v="ST"/>
    <d v="2013-06-30T00:00:00"/>
    <x v="1"/>
    <n v="6"/>
    <x v="0"/>
    <s v="70"/>
    <s v="336"/>
    <n v="1209.1199999999999"/>
    <s v="WBS TZJV/2011/C/002/5752080"/>
    <x v="2476"/>
    <x v="2445"/>
    <s v="N3"/>
    <s v="N3--New Revenue/Connection - Industrial"/>
    <s v="TZJV/2011/C/002"/>
    <s v="Hexcel - New 138 kV Load Interconnection"/>
    <s v="1376"/>
    <s v="RMP"/>
    <s v="T"/>
    <s v="UT"/>
    <s v="ORD 229738"/>
    <s v="RMP CWIP Writeoffs -Transmission"/>
    <x v="0"/>
    <x v="1"/>
    <x v="3"/>
    <s v="5730000000001"/>
    <x v="2"/>
    <n v="515.42750844544673"/>
    <x v="2"/>
  </r>
  <r>
    <s v="124987229"/>
    <s v="CP AA M220"/>
    <s v="SA"/>
    <d v="2013-07-31T00:00:00"/>
    <x v="1"/>
    <n v="7"/>
    <x v="1"/>
    <s v="41"/>
    <m/>
    <n v="44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21259.630300409321"/>
    <x v="0"/>
  </r>
  <r>
    <s v="124987229"/>
    <s v="CP AA M220"/>
    <s v="SA"/>
    <d v="2013-07-31T00:00:00"/>
    <x v="1"/>
    <n v="7"/>
    <x v="1"/>
    <s v="41"/>
    <m/>
    <n v="140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6764.4278228575113"/>
    <x v="0"/>
  </r>
  <r>
    <s v="124999890"/>
    <s v="CP AA M260-02"/>
    <s v="SA"/>
    <d v="2013-07-26T00:00:00"/>
    <x v="1"/>
    <n v="7"/>
    <x v="1"/>
    <s v="40"/>
    <m/>
    <n v="15341.16"/>
    <s v="Clear Write-Off Asset CPRY/10/C/001/327381 RECLASS"/>
    <x v="2334"/>
    <x v="2305"/>
    <s v="RQ"/>
    <s v="Office Equip/Other General Plant"/>
    <s v="CPRY/2010/C/001"/>
    <s v="Field Office General Capital"/>
    <s v="1804"/>
    <s v="PP"/>
    <s v="G"/>
    <s v="OR"/>
    <s v="ORD 229688"/>
    <s v="PP CWIP Writeoffs - General Plant"/>
    <x v="0"/>
    <x v="4"/>
    <x v="3"/>
    <s v="9350000000001"/>
    <x v="8"/>
    <n v="6515.4343801036157"/>
    <x v="4"/>
  </r>
  <r>
    <s v="124999890"/>
    <s v="CP AA M260-02"/>
    <s v="SA"/>
    <d v="2013-07-26T00:00:00"/>
    <x v="1"/>
    <n v="7"/>
    <x v="1"/>
    <s v="50"/>
    <m/>
    <n v="-15341.16"/>
    <s v="Clear Write-Off Asset Fac. CPRY/10/C/001/327381"/>
    <x v="2334"/>
    <x v="2305"/>
    <s v="RQ"/>
    <s v="Office Equip/Other General Plant"/>
    <s v="CPRY/2010/C/001"/>
    <s v="Field Office General Capital"/>
    <s v="1804"/>
    <s v="PP"/>
    <s v="G"/>
    <s v="OR"/>
    <s v="ORD FACILITY28"/>
    <s v="Clatsop SC, 2340 SE Dolphin - Facilities"/>
    <x v="1"/>
    <x v="13"/>
    <x v="15"/>
    <s v="5880000101000"/>
    <x v="1"/>
    <n v="0"/>
    <x v="1"/>
  </r>
  <r>
    <s v="124968234"/>
    <s v="CP AA M351"/>
    <s v="SA"/>
    <d v="2013-07-10T00:00:00"/>
    <x v="1"/>
    <n v="7"/>
    <x v="1"/>
    <s v="70"/>
    <s v="100"/>
    <n v="39.159999999999997"/>
    <s v="W/O SHTN/13/015 Direct Charges"/>
    <x v="2333"/>
    <x v="2304"/>
    <s v="GF"/>
    <s v="Asset Maint - Repair/Replace"/>
    <s v="SHTN/2013/C/015"/>
    <s v="U2 X-Over Expansion Joint at LP Hood"/>
    <s v="1072"/>
    <s v="PE-GEN"/>
    <s v="S"/>
    <s v="UT"/>
    <s v="CCtr 10483"/>
    <s v="PE AuC Expensed"/>
    <x v="0"/>
    <x v="12"/>
    <x v="14"/>
    <s v="5060000000282"/>
    <x v="2"/>
    <n v="16.693248999870725"/>
    <x v="2"/>
  </r>
  <r>
    <s v="124997635"/>
    <s v=""/>
    <s v="ST"/>
    <d v="2013-07-31T00:00:00"/>
    <x v="1"/>
    <n v="7"/>
    <x v="1"/>
    <s v="70"/>
    <s v="331"/>
    <n v="4591.72"/>
    <s v="WBS DALB/2012/C/DN2/5661193"/>
    <x v="2477"/>
    <x v="2446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992966"/>
    <s v=""/>
    <s v="ST"/>
    <d v="2013-07-31T00:00:00"/>
    <x v="1"/>
    <n v="7"/>
    <x v="1"/>
    <s v="75"/>
    <s v="336"/>
    <n v="-795.92"/>
    <s v="WBS DALB/2013/C/DM6/5732727"/>
    <x v="1810"/>
    <x v="1791"/>
    <s v="M6"/>
    <s v="Mandated - Joint Use"/>
    <s v="DORE/2013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992967"/>
    <s v=""/>
    <s v="ST"/>
    <d v="2013-07-31T00:00:00"/>
    <x v="1"/>
    <n v="7"/>
    <x v="1"/>
    <s v="75"/>
    <s v="336"/>
    <n v="-733.88"/>
    <s v="WBS DALB/2013/C/DM6/5732729"/>
    <x v="1811"/>
    <x v="1792"/>
    <s v="M6"/>
    <s v="Mandated - Joint Use"/>
    <s v="DORE/2013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992968"/>
    <s v=""/>
    <s v="ST"/>
    <d v="2013-07-31T00:00:00"/>
    <x v="1"/>
    <n v="7"/>
    <x v="1"/>
    <s v="75"/>
    <s v="336"/>
    <n v="-663.26"/>
    <s v="WBS DALB/2013/C/DM6/5732731"/>
    <x v="1812"/>
    <x v="1793"/>
    <s v="M6"/>
    <s v="Mandated - Joint Use"/>
    <s v="DORE/2013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997644"/>
    <s v=""/>
    <s v="ST"/>
    <d v="2013-07-31T00:00:00"/>
    <x v="1"/>
    <n v="7"/>
    <x v="1"/>
    <s v="75"/>
    <s v="336"/>
    <n v="-9.26"/>
    <s v="WBS DALB/2013/C/DM9/5756250"/>
    <x v="2478"/>
    <x v="2447"/>
    <s v="M9"/>
    <s v="Mandated - Public Accommodations &amp; Other"/>
    <s v="DORE/2013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997705"/>
    <s v=""/>
    <s v="ST"/>
    <d v="2013-07-31T00:00:00"/>
    <x v="1"/>
    <n v="7"/>
    <x v="1"/>
    <s v="70"/>
    <s v="336"/>
    <n v="2123.59"/>
    <s v="WBS DALB/2013/C/DM9/5791794"/>
    <x v="2479"/>
    <x v="2448"/>
    <s v="M9"/>
    <s v="Mandated - Public Accommodations &amp; Other"/>
    <s v="DORE/2013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985548"/>
    <s v=""/>
    <s v="ST"/>
    <d v="2013-07-31T00:00:00"/>
    <x v="1"/>
    <n v="7"/>
    <x v="1"/>
    <s v="70"/>
    <s v="331"/>
    <n v="380.21"/>
    <s v="WBS DALB/2013/C/DN2/5734961"/>
    <x v="2480"/>
    <x v="2449"/>
    <s v="N2"/>
    <s v="N2--New Revenue/Connection - Commercial"/>
    <s v="DORE/2013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985548"/>
    <s v=""/>
    <s v="ST"/>
    <d v="2013-07-31T00:00:00"/>
    <x v="1"/>
    <n v="7"/>
    <x v="1"/>
    <s v="70"/>
    <s v="336"/>
    <n v="1187.67"/>
    <s v="WBS DALB/2013/C/DN2/5734961"/>
    <x v="2480"/>
    <x v="2449"/>
    <s v="N2"/>
    <s v="N2--New Revenue/Connection - Commercial"/>
    <s v="DORE/2013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985570"/>
    <s v=""/>
    <s v="ST"/>
    <d v="2013-07-31T00:00:00"/>
    <x v="1"/>
    <n v="7"/>
    <x v="1"/>
    <s v="70"/>
    <s v="336"/>
    <n v="127.4"/>
    <s v="WBS DALB/2013/C/DN2/5791799"/>
    <x v="2481"/>
    <x v="2450"/>
    <s v="N2"/>
    <s v="N2--New Revenue/Connection - Commercial"/>
    <s v="DORE/2013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4972216"/>
    <s v=""/>
    <s v="ST"/>
    <d v="2013-07-31T00:00:00"/>
    <x v="1"/>
    <n v="7"/>
    <x v="1"/>
    <s v="70"/>
    <s v="331"/>
    <n v="215.34"/>
    <s v="WBS DALT/2010/C/DRC/5490791"/>
    <x v="2482"/>
    <x v="2451"/>
    <s v="RC"/>
    <s v="Replace - Overhead Distribution Lines - Poles"/>
    <s v="DCAL/2010/C/DRC"/>
    <s v="Calif. - Replace OH Dist Lines - Poles"/>
    <s v="1145"/>
    <s v="PP"/>
    <s v="D"/>
    <s v="CA"/>
    <s v="ORD 229720"/>
    <s v="PP CWIP Writeoffs - Distrib CALIFORNIA"/>
    <x v="4"/>
    <x v="0"/>
    <x v="6"/>
    <s v="5980000000103"/>
    <x v="5"/>
    <n v="0"/>
    <x v="1"/>
  </r>
  <r>
    <s v="124966055"/>
    <s v=""/>
    <s v="ST"/>
    <d v="2013-07-31T00:00:00"/>
    <x v="1"/>
    <n v="7"/>
    <x v="1"/>
    <s v="70"/>
    <s v="336"/>
    <n v="380.63"/>
    <s v="WBS DAME/2013/C/DM9/5750648"/>
    <x v="2483"/>
    <x v="2452"/>
    <s v="M9"/>
    <s v="Mandated - Public Accommodations &amp; Other"/>
    <s v="DUTH/2013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380.63"/>
    <x v="3"/>
  </r>
  <r>
    <s v="124996691"/>
    <s v=""/>
    <s v="ST"/>
    <d v="2013-07-31T00:00:00"/>
    <x v="1"/>
    <n v="7"/>
    <x v="1"/>
    <s v="70"/>
    <s v="336"/>
    <n v="883.16"/>
    <s v="WBS DAME/2013/C/DN1/5757152"/>
    <x v="2484"/>
    <x v="2453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883.16"/>
    <x v="3"/>
  </r>
  <r>
    <s v="124985539"/>
    <s v=""/>
    <s v="ST"/>
    <d v="2013-07-31T00:00:00"/>
    <x v="1"/>
    <n v="7"/>
    <x v="1"/>
    <s v="70"/>
    <s v="336"/>
    <n v="365.71"/>
    <s v="WBS DAME/2013/C/DN1/5793930"/>
    <x v="2485"/>
    <x v="2454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365.71"/>
    <x v="3"/>
  </r>
  <r>
    <s v="124997731"/>
    <s v=""/>
    <s v="ST"/>
    <d v="2013-07-31T00:00:00"/>
    <x v="1"/>
    <n v="7"/>
    <x v="1"/>
    <s v="70"/>
    <s v="336"/>
    <n v="380.63"/>
    <s v="WBS DAME/2013/C/DN2/5758382"/>
    <x v="2486"/>
    <x v="2455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80.63"/>
    <x v="3"/>
  </r>
  <r>
    <s v="124996697"/>
    <s v=""/>
    <s v="ST"/>
    <d v="2013-07-31T00:00:00"/>
    <x v="1"/>
    <n v="7"/>
    <x v="1"/>
    <s v="70"/>
    <s v="336"/>
    <n v="311.77"/>
    <s v="WBS DAME/2013/C/DN2/5770506"/>
    <x v="2487"/>
    <x v="2456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11.77"/>
    <x v="3"/>
  </r>
  <r>
    <s v="124985606"/>
    <s v=""/>
    <s v="ST"/>
    <d v="2013-07-31T00:00:00"/>
    <x v="1"/>
    <n v="7"/>
    <x v="1"/>
    <s v="70"/>
    <s v="336"/>
    <n v="204.48"/>
    <s v="WBS DAME/2013/C/DN7/5800664"/>
    <x v="2488"/>
    <x v="2457"/>
    <s v="N7"/>
    <s v="New Revenue/System Reinforcement - Feeder"/>
    <s v="DUTH/2013/C/DN7"/>
    <s v="Utah - New Revenue - Feeder Reinforce"/>
    <s v="1130"/>
    <s v="RMP"/>
    <s v="D"/>
    <s v="UT"/>
    <s v="ORD 229715"/>
    <s v="RMP CWIP Writeoffs - Distrib UTAH"/>
    <x v="2"/>
    <x v="0"/>
    <x v="4"/>
    <s v="5980000000109"/>
    <x v="3"/>
    <n v="204.48"/>
    <x v="3"/>
  </r>
  <r>
    <s v="124992985"/>
    <s v=""/>
    <s v="ST"/>
    <d v="2013-07-31T00:00:00"/>
    <x v="1"/>
    <n v="7"/>
    <x v="1"/>
    <s v="75"/>
    <s v="336"/>
    <n v="-261.18"/>
    <s v="WBS DAST/2013/C/DM6/5764642"/>
    <x v="2174"/>
    <x v="2152"/>
    <s v="M6"/>
    <s v="Mandated - Joint Use"/>
    <s v="DORE/2013/C/DM6"/>
    <s v="Oregon - Mandated - Joint Use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4966107"/>
    <s v=""/>
    <s v="ST"/>
    <d v="2013-07-31T00:00:00"/>
    <x v="1"/>
    <n v="7"/>
    <x v="1"/>
    <s v="70"/>
    <s v="336"/>
    <n v="1089.78"/>
    <s v="WBS DBEN/2013/C/DN1/5772748"/>
    <x v="2489"/>
    <x v="2458"/>
    <s v="N1"/>
    <s v="N1--New Revenue/Connection -  Residential"/>
    <s v="DORE/2013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4997632"/>
    <s v=""/>
    <s v="ST"/>
    <d v="2013-07-31T00:00:00"/>
    <x v="1"/>
    <n v="7"/>
    <x v="1"/>
    <s v="70"/>
    <s v="331"/>
    <n v="6221.93"/>
    <s v="WBS DCAS/2012/C/DN1/5642899"/>
    <x v="2490"/>
    <x v="2459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996685"/>
    <s v=""/>
    <s v="ST"/>
    <d v="2013-07-31T00:00:00"/>
    <x v="1"/>
    <n v="7"/>
    <x v="1"/>
    <s v="70"/>
    <s v="336"/>
    <n v="3117.56"/>
    <s v="WBS DCAS/2013/C/DN1/5776635"/>
    <x v="2491"/>
    <x v="2460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12198"/>
    <s v=""/>
    <s v="ST"/>
    <d v="2013-07-31T00:00:00"/>
    <x v="1"/>
    <n v="7"/>
    <x v="1"/>
    <s v="70"/>
    <s v="336"/>
    <n v="243.22"/>
    <s v="WBS DCAS/2013/C/DN1/5776635"/>
    <x v="2491"/>
    <x v="2460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985569"/>
    <s v=""/>
    <s v="ST"/>
    <d v="2013-07-31T00:00:00"/>
    <x v="1"/>
    <n v="7"/>
    <x v="1"/>
    <s v="70"/>
    <s v="336"/>
    <n v="132.66"/>
    <s v="WBS DCAS/2013/C/DN2/5785026"/>
    <x v="2492"/>
    <x v="2461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4980468"/>
    <s v=""/>
    <s v="ST"/>
    <d v="2013-07-31T00:00:00"/>
    <x v="1"/>
    <n v="7"/>
    <x v="1"/>
    <s v="75"/>
    <s v="331"/>
    <n v="-245.28"/>
    <s v="WBS DCOD/2012/C/DN2/5680054"/>
    <x v="2027"/>
    <x v="2007"/>
    <s v="N2"/>
    <s v="N2--New Revenue/Connection - Commercial"/>
    <s v="DWYO/2012/C/DN2"/>
    <s v="Wyoming - New Revenue - Commercial"/>
    <s v="1157"/>
    <s v="RMP"/>
    <s v="D"/>
    <s v="WY"/>
    <s v="ORD 229717"/>
    <s v="RMP CWIP Writeoffs - Distrib WYOMING"/>
    <x v="3"/>
    <x v="0"/>
    <x v="5"/>
    <s v="5980000000111"/>
    <x v="4"/>
    <n v="0"/>
    <x v="1"/>
  </r>
  <r>
    <s v="124966061"/>
    <s v=""/>
    <s v="ST"/>
    <d v="2013-07-31T00:00:00"/>
    <x v="1"/>
    <n v="7"/>
    <x v="1"/>
    <s v="70"/>
    <s v="331"/>
    <n v="2659.5"/>
    <s v="WBS DCOO/2012/C/DN1/5699261"/>
    <x v="2493"/>
    <x v="2462"/>
    <s v="N1"/>
    <s v="N1--New Revenue/Connection -  Residential"/>
    <s v="DORE/2012/C/DN1"/>
    <s v="Oregon - New Revenue - Residential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992975"/>
    <s v=""/>
    <s v="ST"/>
    <d v="2013-07-31T00:00:00"/>
    <x v="1"/>
    <n v="7"/>
    <x v="1"/>
    <s v="75"/>
    <s v="336"/>
    <n v="-262.94"/>
    <s v="WBS DCOO/2013/C/DM6/5701393"/>
    <x v="2189"/>
    <x v="2167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992976"/>
    <s v=""/>
    <s v="ST"/>
    <d v="2013-07-31T00:00:00"/>
    <x v="1"/>
    <n v="7"/>
    <x v="1"/>
    <s v="75"/>
    <s v="336"/>
    <n v="-456.47"/>
    <s v="WBS DCOO/2013/C/DM6/5701535"/>
    <x v="2190"/>
    <x v="2168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992971"/>
    <s v=""/>
    <s v="ST"/>
    <d v="2013-07-31T00:00:00"/>
    <x v="1"/>
    <n v="7"/>
    <x v="1"/>
    <s v="75"/>
    <s v="336"/>
    <n v="-397.96"/>
    <s v="WBS DCOO/2013/C/DM6/5753075"/>
    <x v="1863"/>
    <x v="1844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992972"/>
    <s v=""/>
    <s v="ST"/>
    <d v="2013-07-31T00:00:00"/>
    <x v="1"/>
    <n v="7"/>
    <x v="1"/>
    <s v="75"/>
    <s v="336"/>
    <n v="-397.96"/>
    <s v="WBS DCOO/2013/C/DM6/5753076"/>
    <x v="2191"/>
    <x v="2169"/>
    <s v="M6"/>
    <s v="Mandated - Joint Use"/>
    <s v="DORE/2013/C/DM6"/>
    <s v="Oregon - Mandated - Joint Use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992974"/>
    <s v=""/>
    <s v="ST"/>
    <d v="2013-07-31T00:00:00"/>
    <x v="1"/>
    <n v="7"/>
    <x v="1"/>
    <s v="75"/>
    <s v="336"/>
    <n v="-389.39"/>
    <s v="WBS DCOO/2013/C/DN6/5701545"/>
    <x v="2193"/>
    <x v="2171"/>
    <s v="N6"/>
    <s v="New Revenue/Connection - Street Light &amp; Other"/>
    <s v="DORE/2013/C/DN6"/>
    <s v="Oregon - New Revenue - St Light &amp; Other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4997613"/>
    <s v=""/>
    <s v="ST"/>
    <d v="2013-07-31T00:00:00"/>
    <x v="1"/>
    <n v="7"/>
    <x v="1"/>
    <s v="70"/>
    <s v="331"/>
    <n v="570.79999999999995"/>
    <s v="WBS DCRE/2013/C/DN1/5728735"/>
    <x v="2494"/>
    <x v="2463"/>
    <s v="N1"/>
    <s v="N1--New Revenue/Connection -  Residential"/>
    <s v="DCAL/2013/C/DN1"/>
    <s v="California - New Revenue - Residential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4997613"/>
    <s v=""/>
    <s v="ST"/>
    <d v="2013-07-31T00:00:00"/>
    <x v="1"/>
    <n v="7"/>
    <x v="1"/>
    <s v="70"/>
    <s v="336"/>
    <n v="126.89"/>
    <s v="WBS DCRE/2013/C/DN1/5728735"/>
    <x v="2494"/>
    <x v="2463"/>
    <s v="N1"/>
    <s v="N1--New Revenue/Connection -  Residential"/>
    <s v="DCAL/2013/C/DN1"/>
    <s v="California - New Revenue - Residential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4972290"/>
    <s v=""/>
    <s v="ST"/>
    <d v="2013-07-31T00:00:00"/>
    <x v="1"/>
    <n v="7"/>
    <x v="1"/>
    <s v="70"/>
    <s v="331"/>
    <n v="232.03"/>
    <s v="WBS DDOU/2012/C/DN1/5710052"/>
    <x v="2495"/>
    <x v="2464"/>
    <s v="N1"/>
    <s v="N1--New Revenue/Connection -  Residential"/>
    <s v="DWYO/2012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972296"/>
    <s v=""/>
    <s v="ST"/>
    <d v="2013-07-31T00:00:00"/>
    <x v="1"/>
    <n v="7"/>
    <x v="1"/>
    <s v="70"/>
    <s v="331"/>
    <n v="464.07"/>
    <s v="WBS DDOU/2012/C/DN4/5716823"/>
    <x v="2496"/>
    <x v="2465"/>
    <s v="N4"/>
    <s v="N4--New Revenue/Connection - Irrigation"/>
    <s v="DWYO/2012/C/DN4"/>
    <s v="Wyoming - New Revenue - Irrigation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972264"/>
    <s v=""/>
    <s v="ST"/>
    <d v="2013-07-31T00:00:00"/>
    <x v="1"/>
    <n v="7"/>
    <x v="1"/>
    <s v="70"/>
    <s v="336"/>
    <n v="1326.62"/>
    <s v="WBS DDOU/2013/C/DN4/5779722"/>
    <x v="2497"/>
    <x v="2466"/>
    <s v="N4"/>
    <s v="N4--New Revenue/Connection - Irrigation"/>
    <s v="DWYO/2013/C/DN4"/>
    <s v="Wyoming - New Revenue - Irrigation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4996342"/>
    <s v=""/>
    <s v="ST"/>
    <d v="2013-07-31T00:00:00"/>
    <x v="1"/>
    <n v="7"/>
    <x v="1"/>
    <s v="70"/>
    <s v="331"/>
    <n v="9021.4500000000007"/>
    <s v="WBS DEVA/2012/C/002/10046293"/>
    <x v="2498"/>
    <x v="2467"/>
    <s v="MR"/>
    <s v="Mandated - Regional or National Regulatory"/>
    <s v="DEVA/2012/C/002"/>
    <s v="Mt Airy to Hogsback 2GHz MW Replacement"/>
    <s v="1382"/>
    <s v="RMP"/>
    <s v="G"/>
    <s v="WY"/>
    <s v="ORD 229689"/>
    <s v="RMP CWIP Writeoffs - General Plant"/>
    <x v="0"/>
    <x v="4"/>
    <x v="3"/>
    <s v="9350000000001"/>
    <x v="8"/>
    <n v="3831.4355295418191"/>
    <x v="4"/>
  </r>
  <r>
    <s v="124996342"/>
    <s v=""/>
    <s v="ST"/>
    <d v="2013-07-31T00:00:00"/>
    <x v="1"/>
    <n v="7"/>
    <x v="1"/>
    <s v="75"/>
    <s v="336"/>
    <n v="-678.08"/>
    <s v="WBS DEVA/2012/C/002/10046293"/>
    <x v="2498"/>
    <x v="2467"/>
    <s v="MR"/>
    <s v="Mandated - Regional or National Regulatory"/>
    <s v="DEVA/2012/C/002"/>
    <s v="Mt Airy to Hogsback 2GHz MW Replacement"/>
    <s v="1382"/>
    <s v="RMP"/>
    <s v="G"/>
    <s v="WY"/>
    <s v="ORD 229689"/>
    <s v="RMP CWIP Writeoffs - General Plant"/>
    <x v="0"/>
    <x v="4"/>
    <x v="3"/>
    <s v="9350000000001"/>
    <x v="8"/>
    <n v="-287.98250878425495"/>
    <x v="4"/>
  </r>
  <r>
    <s v="124996343"/>
    <s v=""/>
    <s v="ST"/>
    <d v="2013-07-31T00:00:00"/>
    <x v="1"/>
    <n v="7"/>
    <x v="1"/>
    <s v="70"/>
    <s v="331"/>
    <n v="1267.3699999999999"/>
    <s v="WBS DEVA/2012/C/002/10046294"/>
    <x v="2499"/>
    <x v="2468"/>
    <s v="MR"/>
    <s v="Mandated - Regional or National Regulatory"/>
    <s v="DEVA/2012/C/002"/>
    <s v="Mt Airy to Hogsback 2GHz MW Replacement"/>
    <s v="1382"/>
    <s v="RMP"/>
    <s v="G"/>
    <s v="WY"/>
    <s v="ORD 229689"/>
    <s v="RMP CWIP Writeoffs - General Plant"/>
    <x v="0"/>
    <x v="4"/>
    <x v="3"/>
    <s v="9350000000001"/>
    <x v="8"/>
    <n v="538.25565148345493"/>
    <x v="4"/>
  </r>
  <r>
    <s v="124996344"/>
    <s v=""/>
    <s v="ST"/>
    <d v="2013-07-31T00:00:00"/>
    <x v="1"/>
    <n v="7"/>
    <x v="1"/>
    <s v="70"/>
    <s v="331"/>
    <n v="882.69"/>
    <s v="WBS DEVA/2012/C/002/10046295"/>
    <x v="2500"/>
    <x v="2469"/>
    <s v="MR"/>
    <s v="Mandated - Regional or National Regulatory"/>
    <s v="DEVA/2012/C/002"/>
    <s v="Mt Airy to Hogsback 2GHz MW Replacement"/>
    <s v="1156"/>
    <s v="RMP"/>
    <s v="G"/>
    <s v="WY"/>
    <s v="ORD 229689"/>
    <s v="RMP CWIP Writeoffs - General Plant"/>
    <x v="0"/>
    <x v="4"/>
    <x v="3"/>
    <s v="9350000000001"/>
    <x v="8"/>
    <n v="374.8809590000796"/>
    <x v="4"/>
  </r>
  <r>
    <s v="124996344"/>
    <s v=""/>
    <s v="ST"/>
    <d v="2013-07-31T00:00:00"/>
    <x v="1"/>
    <n v="7"/>
    <x v="1"/>
    <s v="70"/>
    <s v="336"/>
    <n v="2325.64"/>
    <s v="WBS DEVA/2012/C/002/10046295"/>
    <x v="2500"/>
    <x v="2469"/>
    <s v="MR"/>
    <s v="Mandated - Regional or National Regulatory"/>
    <s v="DEVA/2012/C/002"/>
    <s v="Mt Airy to Hogsback 2GHz MW Replacement"/>
    <s v="1156"/>
    <s v="RMP"/>
    <s v="G"/>
    <s v="WY"/>
    <s v="ORD 229689"/>
    <s v="RMP CWIP Writeoffs - General Plant"/>
    <x v="0"/>
    <x v="4"/>
    <x v="3"/>
    <s v="9350000000001"/>
    <x v="8"/>
    <n v="987.70593695288835"/>
    <x v="4"/>
  </r>
  <r>
    <s v="124996345"/>
    <s v=""/>
    <s v="ST"/>
    <d v="2013-07-31T00:00:00"/>
    <x v="1"/>
    <n v="7"/>
    <x v="1"/>
    <s v="70"/>
    <s v="336"/>
    <n v="36.56"/>
    <s v="WBS DEVA/2012/C/002/10046297"/>
    <x v="2501"/>
    <x v="2470"/>
    <s v="MR"/>
    <s v="Mandated - Regional or National Regulatory"/>
    <s v="DEVA/2012/C/002"/>
    <s v="Mt Airy to Hogsback 2GHz MW Replacement"/>
    <s v="1382"/>
    <s v="RMP"/>
    <s v="G"/>
    <s v="WY"/>
    <s v="ORD 229689"/>
    <s v="RMP CWIP Writeoffs - General Plant"/>
    <x v="0"/>
    <x v="4"/>
    <x v="3"/>
    <s v="9350000000001"/>
    <x v="8"/>
    <n v="15.527136209816481"/>
    <x v="4"/>
  </r>
  <r>
    <s v="124972231"/>
    <s v=""/>
    <s v="ST"/>
    <d v="2013-07-31T00:00:00"/>
    <x v="1"/>
    <n v="7"/>
    <x v="1"/>
    <s v="70"/>
    <s v="336"/>
    <n v="1127.6199999999999"/>
    <s v="WBS DEVA/2013/C/DM9/5760194"/>
    <x v="2502"/>
    <x v="2471"/>
    <s v="M9"/>
    <s v="Mandated - Public Accommodations &amp; Other"/>
    <s v="DWYO/2013/C/DM9"/>
    <s v="Wyoming - Public Accomodations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972234"/>
    <s v=""/>
    <s v="ST"/>
    <d v="2013-07-31T00:00:00"/>
    <x v="1"/>
    <n v="7"/>
    <x v="1"/>
    <s v="70"/>
    <s v="336"/>
    <n v="265.32"/>
    <s v="WBS DEVA/2013/C/DM9/5761293"/>
    <x v="2503"/>
    <x v="2472"/>
    <s v="M9"/>
    <s v="Mandated - Public Accommodations &amp; Other"/>
    <s v="DWYO/2013/C/DM9"/>
    <s v="Wyoming - Public Accomodations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972240"/>
    <s v=""/>
    <s v="ST"/>
    <d v="2013-07-31T00:00:00"/>
    <x v="1"/>
    <n v="7"/>
    <x v="1"/>
    <s v="70"/>
    <s v="336"/>
    <n v="265.32"/>
    <s v="WBS DEVA/2013/C/DM9/5780539"/>
    <x v="2504"/>
    <x v="2473"/>
    <s v="M9"/>
    <s v="Mandated - Public Accommodations &amp; Other"/>
    <s v="DWYO/2013/C/DM9"/>
    <s v="Wyoming - Public Accomodations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972274"/>
    <s v=""/>
    <s v="ST"/>
    <d v="2013-07-31T00:00:00"/>
    <x v="1"/>
    <n v="7"/>
    <x v="1"/>
    <s v="70"/>
    <s v="336"/>
    <n v="928.63"/>
    <s v="WBS DEVA/2013/C/DN2/5775680"/>
    <x v="2505"/>
    <x v="2474"/>
    <s v="N2"/>
    <s v="N2--New Revenue/Connection - Commercial"/>
    <s v="DWYO/2013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985594"/>
    <s v=""/>
    <s v="ST"/>
    <d v="2013-07-31T00:00:00"/>
    <x v="1"/>
    <n v="7"/>
    <x v="1"/>
    <s v="70"/>
    <s v="336"/>
    <n v="198.99"/>
    <s v="WBS DEVA/2013/C/DN2/5777655"/>
    <x v="2506"/>
    <x v="2475"/>
    <s v="N2"/>
    <s v="N2--New Revenue/Connection - Commercial"/>
    <s v="DWYO/2013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4972314"/>
    <s v=""/>
    <s v="ST"/>
    <d v="2013-07-31T00:00:00"/>
    <x v="1"/>
    <n v="7"/>
    <x v="1"/>
    <s v="70"/>
    <s v="336"/>
    <n v="141.13"/>
    <s v="WBS DGRA/2013/C/DN1/5770317"/>
    <x v="2507"/>
    <x v="2476"/>
    <s v="N1"/>
    <s v="N1--New Revenue/Connection -  Residential"/>
    <s v="DORE/2013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972317"/>
    <s v=""/>
    <s v="ST"/>
    <d v="2013-07-31T00:00:00"/>
    <x v="1"/>
    <n v="7"/>
    <x v="1"/>
    <s v="70"/>
    <s v="336"/>
    <n v="423.38"/>
    <s v="WBS DGRA/2013/C/DN1/5771247"/>
    <x v="2508"/>
    <x v="2477"/>
    <s v="N1"/>
    <s v="N1--New Revenue/Connection -  Residential"/>
    <s v="DORE/2013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985588"/>
    <s v=""/>
    <s v="ST"/>
    <d v="2013-07-31T00:00:00"/>
    <x v="1"/>
    <n v="7"/>
    <x v="1"/>
    <s v="70"/>
    <s v="336"/>
    <n v="141.13"/>
    <s v="WBS DGRA/2013/C/DN1/5774681"/>
    <x v="2509"/>
    <x v="2478"/>
    <s v="N1"/>
    <s v="N1--New Revenue/Connection -  Residential"/>
    <s v="DORE/2013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985591"/>
    <s v=""/>
    <s v="ST"/>
    <d v="2013-07-31T00:00:00"/>
    <x v="1"/>
    <n v="7"/>
    <x v="1"/>
    <s v="70"/>
    <s v="336"/>
    <n v="141.13"/>
    <s v="WBS DGRA/2013/C/DN1/5775279"/>
    <x v="2510"/>
    <x v="2479"/>
    <s v="N1"/>
    <s v="N1--New Revenue/Connection -  Residential"/>
    <s v="DORE/2013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985573"/>
    <s v=""/>
    <s v="ST"/>
    <d v="2013-07-31T00:00:00"/>
    <x v="1"/>
    <n v="7"/>
    <x v="1"/>
    <s v="70"/>
    <s v="336"/>
    <n v="1314.04"/>
    <s v="WBS DGRA/2013/C/DN2/5731844"/>
    <x v="2511"/>
    <x v="2480"/>
    <s v="N2"/>
    <s v="N2--New Revenue/Connection - Commercial"/>
    <s v="DORE/2013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972302"/>
    <s v=""/>
    <s v="ST"/>
    <d v="2013-07-31T00:00:00"/>
    <x v="1"/>
    <n v="7"/>
    <x v="1"/>
    <s v="70"/>
    <s v="336"/>
    <n v="996.08"/>
    <s v="WBS DGRA/2013/C/DN2/5747408"/>
    <x v="2512"/>
    <x v="2481"/>
    <s v="N2"/>
    <s v="N2--New Revenue/Connection - Commercial"/>
    <s v="DORE/2013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985579"/>
    <s v=""/>
    <s v="ST"/>
    <d v="2013-07-31T00:00:00"/>
    <x v="1"/>
    <n v="7"/>
    <x v="1"/>
    <s v="70"/>
    <s v="336"/>
    <n v="137.24"/>
    <s v="WBS DGRA/2013/C/DN2/5762548"/>
    <x v="2513"/>
    <x v="194"/>
    <s v="N2"/>
    <s v="N2--New Revenue/Connection - Commercial"/>
    <s v="DORE/2013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985585"/>
    <s v=""/>
    <s v="ST"/>
    <d v="2013-07-31T00:00:00"/>
    <x v="1"/>
    <n v="7"/>
    <x v="1"/>
    <s v="70"/>
    <s v="336"/>
    <n v="137.24"/>
    <s v="WBS DGRA/2013/C/DN2/5765139"/>
    <x v="2514"/>
    <x v="2482"/>
    <s v="N2"/>
    <s v="N2--New Revenue/Connection - Commercial"/>
    <s v="DORE/2013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4966082"/>
    <s v=""/>
    <s v="ST"/>
    <d v="2013-07-31T00:00:00"/>
    <x v="1"/>
    <n v="7"/>
    <x v="1"/>
    <s v="70"/>
    <s v="331"/>
    <n v="768.2"/>
    <s v="WBS DJOR/2012/C/DM9/5694318"/>
    <x v="2515"/>
    <x v="2483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768.2"/>
    <x v="3"/>
  </r>
  <r>
    <s v="124966085"/>
    <s v=""/>
    <s v="ST"/>
    <d v="2013-07-31T00:00:00"/>
    <x v="1"/>
    <n v="7"/>
    <x v="1"/>
    <s v="70"/>
    <s v="331"/>
    <n v="842.99"/>
    <s v="WBS DJOR/2012/C/DN1/5699022"/>
    <x v="2516"/>
    <x v="2484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842.99"/>
    <x v="3"/>
  </r>
  <r>
    <s v="124997629"/>
    <s v=""/>
    <s v="ST"/>
    <d v="2013-07-31T00:00:00"/>
    <x v="1"/>
    <n v="7"/>
    <x v="1"/>
    <s v="70"/>
    <s v="336"/>
    <n v="385.48"/>
    <s v="WBS DJOR/2012/C/DRA/5802218"/>
    <x v="2517"/>
    <x v="2485"/>
    <s v="RA"/>
    <s v="Replace - Underground Cable"/>
    <s v="DUTH/2012/C/DRA"/>
    <s v="Utah - Replace - Underground Cable"/>
    <s v="1141"/>
    <s v="RMP"/>
    <s v="D"/>
    <s v="UT"/>
    <s v="ORD 229715"/>
    <s v="RMP CWIP Writeoffs - Distrib UTAH"/>
    <x v="2"/>
    <x v="0"/>
    <x v="4"/>
    <s v="5980000000109"/>
    <x v="3"/>
    <n v="385.48"/>
    <x v="3"/>
  </r>
  <r>
    <s v="124966095"/>
    <s v=""/>
    <s v="ST"/>
    <d v="2013-07-31T00:00:00"/>
    <x v="1"/>
    <n v="7"/>
    <x v="1"/>
    <s v="70"/>
    <s v="331"/>
    <n v="1591.54"/>
    <s v="WBS DJOR/2013/C/DM9/5717687"/>
    <x v="2518"/>
    <x v="2486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591.54"/>
    <x v="3"/>
  </r>
  <r>
    <s v="124966095"/>
    <s v=""/>
    <s v="ST"/>
    <d v="2013-07-31T00:00:00"/>
    <x v="1"/>
    <n v="7"/>
    <x v="1"/>
    <s v="70"/>
    <s v="336"/>
    <n v="2412.91"/>
    <s v="WBS DJOR/2013/C/DM9/5717687"/>
    <x v="2518"/>
    <x v="2486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412.91"/>
    <x v="3"/>
  </r>
  <r>
    <s v="124977271"/>
    <s v=""/>
    <s v="ST"/>
    <d v="2013-07-31T00:00:00"/>
    <x v="1"/>
    <n v="7"/>
    <x v="1"/>
    <s v="75"/>
    <s v="336"/>
    <n v="-0.38"/>
    <s v="WBS DJOR/2013/C/DM9/5717687"/>
    <x v="2518"/>
    <x v="2486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-0.38"/>
    <x v="3"/>
  </r>
  <r>
    <s v="124966098"/>
    <s v=""/>
    <s v="ST"/>
    <d v="2013-07-31T00:00:00"/>
    <x v="1"/>
    <n v="7"/>
    <x v="1"/>
    <s v="70"/>
    <s v="331"/>
    <n v="224.8"/>
    <s v="WBS DJOR/2013/C/DM9/5726681"/>
    <x v="2519"/>
    <x v="2487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24.8"/>
    <x v="3"/>
  </r>
  <r>
    <s v="124985576"/>
    <s v=""/>
    <s v="ST"/>
    <d v="2013-07-31T00:00:00"/>
    <x v="1"/>
    <n v="7"/>
    <x v="1"/>
    <s v="70"/>
    <s v="336"/>
    <n v="241.89"/>
    <s v="WBS DJOR/2013/C/DN2/5761579"/>
    <x v="2520"/>
    <x v="2488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241.89"/>
    <x v="3"/>
  </r>
  <r>
    <s v="124972219"/>
    <s v=""/>
    <s v="ST"/>
    <d v="2013-07-31T00:00:00"/>
    <x v="1"/>
    <n v="7"/>
    <x v="1"/>
    <s v="70"/>
    <s v="331"/>
    <n v="759.56"/>
    <s v="WBS DKFC/2012/C/DN2/5659906"/>
    <x v="2521"/>
    <x v="2489"/>
    <s v="N2"/>
    <s v="N2--New Revenue/Connection - Commercial"/>
    <s v="DCAL/2012/C/DN2"/>
    <s v="California - New Revenue - Commercial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4985605"/>
    <s v=""/>
    <s v="ST"/>
    <d v="2013-07-31T00:00:00"/>
    <x v="1"/>
    <n v="7"/>
    <x v="1"/>
    <s v="70"/>
    <s v="336"/>
    <n v="465.69"/>
    <s v="WBS DKFC/2013/C/DN1/5790602"/>
    <x v="2522"/>
    <x v="2490"/>
    <s v="N1"/>
    <s v="N1--New Revenue/Connection -  Residential"/>
    <s v="DCAL/2013/C/DN1"/>
    <s v="California - New Revenue - Residential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4972225"/>
    <s v=""/>
    <s v="ST"/>
    <d v="2013-07-31T00:00:00"/>
    <x v="1"/>
    <n v="7"/>
    <x v="1"/>
    <s v="70"/>
    <s v="331"/>
    <n v="379.93"/>
    <s v="WBS DKFC/2013/C/DRC/5720944"/>
    <x v="2523"/>
    <x v="2491"/>
    <s v="RC"/>
    <s v="Replace - Overhead Distribution Lines - Poles"/>
    <s v="DCAL/2013/C/DRC"/>
    <s v="Calif. - Replace OH Dist Lines - Poles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4985542"/>
    <s v=""/>
    <s v="ST"/>
    <d v="2013-07-31T00:00:00"/>
    <x v="1"/>
    <n v="7"/>
    <x v="1"/>
    <s v="70"/>
    <s v="331"/>
    <n v="260.35000000000002"/>
    <s v="WBS DKLA/2011/C/DM7/5585488"/>
    <x v="2524"/>
    <x v="2492"/>
    <s v="M7"/>
    <s v="Mandated - Code Compliance"/>
    <s v="DORE/2011/C/DM7"/>
    <s v="Oregon - Mandated - Code Compliance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966091"/>
    <s v=""/>
    <s v="ST"/>
    <d v="2013-07-31T00:00:00"/>
    <x v="1"/>
    <n v="7"/>
    <x v="1"/>
    <s v="70"/>
    <s v="331"/>
    <n v="1139.79"/>
    <s v="WBS DKLA/2012/C/DN1/5707501"/>
    <x v="2525"/>
    <x v="2493"/>
    <s v="N1"/>
    <s v="N1--New Revenue/Connection -  Residential"/>
    <s v="DORE/2012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966088"/>
    <s v=""/>
    <s v="ST"/>
    <d v="2013-07-31T00:00:00"/>
    <x v="1"/>
    <n v="7"/>
    <x v="1"/>
    <s v="70"/>
    <s v="331"/>
    <n v="2849.48"/>
    <s v="WBS DKLA/2012/C/DN2/5701661"/>
    <x v="2526"/>
    <x v="2494"/>
    <s v="N2"/>
    <s v="N2--New Revenue/Connection - Commercial"/>
    <s v="DORE/2012/C/DN2"/>
    <s v="Oregon - New Revenue - Commerc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997702"/>
    <s v=""/>
    <s v="ST"/>
    <d v="2013-07-31T00:00:00"/>
    <x v="1"/>
    <n v="7"/>
    <x v="1"/>
    <s v="70"/>
    <s v="331"/>
    <n v="1266.43"/>
    <s v="WBS DKLA/2013/C/DRD/5733576"/>
    <x v="2527"/>
    <x v="2495"/>
    <s v="RD"/>
    <s v="Replace - Overhead Distribution Lines - Other"/>
    <s v="DORE/2013/C/DRD"/>
    <s v="Oregon-Replace-Overhead Dist. Lines/othr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4966052"/>
    <s v=""/>
    <s v="ST"/>
    <d v="2013-07-31T00:00:00"/>
    <x v="1"/>
    <n v="7"/>
    <x v="1"/>
    <s v="70"/>
    <s v="336"/>
    <n v="1643.6"/>
    <s v="WBS DLAR/2013/C/DN1/5746089"/>
    <x v="2528"/>
    <x v="2496"/>
    <s v="N1"/>
    <s v="N1--New Revenue/Connection -  Residential"/>
    <s v="DWYO/2013/C/DN1"/>
    <s v="Wyoming - New Revenue - Resident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4997693"/>
    <s v=""/>
    <s v="ST"/>
    <d v="2013-07-31T00:00:00"/>
    <x v="1"/>
    <n v="7"/>
    <x v="1"/>
    <s v="70"/>
    <s v="331"/>
    <n v="362.21"/>
    <s v="WBS DLAR/2013/C/DN2/5727166"/>
    <x v="2529"/>
    <x v="2497"/>
    <s v="N2"/>
    <s v="N2--New Revenue/Connection - Commercial"/>
    <s v="DWYO/2013/C/DN2"/>
    <s v="Wyoming - New Revenue - Commerc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4966070"/>
    <s v=""/>
    <s v="ST"/>
    <d v="2013-07-31T00:00:00"/>
    <x v="1"/>
    <n v="7"/>
    <x v="1"/>
    <s v="70"/>
    <s v="336"/>
    <n v="299.95999999999998"/>
    <s v="WBS DLAY/2013/C/DN1/5764434"/>
    <x v="2530"/>
    <x v="2498"/>
    <s v="N1"/>
    <s v="N1--New Revenue/Connection -  Residential"/>
    <s v="DUTH/2013/C/DN1"/>
    <s v="Utah - New Revenue - Residential"/>
    <s v="1176"/>
    <s v="RMP"/>
    <s v="D"/>
    <s v="UT"/>
    <s v="ORD 229715"/>
    <s v="RMP CWIP Writeoffs - Distrib UTAH"/>
    <x v="2"/>
    <x v="0"/>
    <x v="4"/>
    <s v="5980000000109"/>
    <x v="3"/>
    <n v="299.95999999999998"/>
    <x v="3"/>
  </r>
  <r>
    <s v="124966073"/>
    <s v=""/>
    <s v="ST"/>
    <d v="2013-07-31T00:00:00"/>
    <x v="1"/>
    <n v="7"/>
    <x v="1"/>
    <s v="70"/>
    <s v="336"/>
    <n v="116.1"/>
    <s v="WBS DLAY/2013/C/DN2/5767996"/>
    <x v="2531"/>
    <x v="2499"/>
    <s v="N2"/>
    <s v="N2--New Revenue/Connection - Commercial"/>
    <s v="DUTH/2013/C/DN2"/>
    <s v="Utah - New Revenue - Commercial"/>
    <s v="1176"/>
    <s v="RMP"/>
    <s v="D"/>
    <s v="UT"/>
    <s v="ORD 229715"/>
    <s v="RMP CWIP Writeoffs - Distrib UTAH"/>
    <x v="2"/>
    <x v="0"/>
    <x v="4"/>
    <s v="5980000000109"/>
    <x v="3"/>
    <n v="116.1"/>
    <x v="3"/>
  </r>
  <r>
    <s v="124972249"/>
    <s v=""/>
    <s v="ST"/>
    <d v="2013-07-31T00:00:00"/>
    <x v="1"/>
    <n v="7"/>
    <x v="1"/>
    <s v="70"/>
    <s v="336"/>
    <n v="680.62"/>
    <s v="WBS DLKT/2013/C/DN1/5787106"/>
    <x v="2532"/>
    <x v="2500"/>
    <s v="N1"/>
    <s v="N1--New Revenue/Connection -  Residential"/>
    <s v="DUTH/2013/C/DN1"/>
    <s v="Utah - New Revenue - Residential"/>
    <s v="1137"/>
    <s v="RMP"/>
    <s v="D"/>
    <s v="UT"/>
    <s v="ORD 229715"/>
    <s v="RMP CWIP Writeoffs - Distrib UTAH"/>
    <x v="2"/>
    <x v="0"/>
    <x v="4"/>
    <s v="5980000000109"/>
    <x v="3"/>
    <n v="680.62"/>
    <x v="3"/>
  </r>
  <r>
    <s v="124996704"/>
    <s v=""/>
    <s v="ST"/>
    <d v="2013-07-31T00:00:00"/>
    <x v="1"/>
    <n v="7"/>
    <x v="1"/>
    <s v="70"/>
    <s v="331"/>
    <n v="761.26"/>
    <s v="WBS DLKV/2012/C/DRC/5624936"/>
    <x v="2533"/>
    <x v="2501"/>
    <s v="RC"/>
    <s v="Replace - Overhead Distribution Lines - Poles"/>
    <s v="DORE/2012/C/DRC"/>
    <s v="Oregon - Replace OH Dist Lines - Poles"/>
    <s v="1112"/>
    <s v="PP"/>
    <s v="D"/>
    <s v="OR"/>
    <s v="ORD 229718"/>
    <s v="PP CWIP Writeoffs - Distrib OREGON"/>
    <x v="1"/>
    <x v="0"/>
    <x v="2"/>
    <s v="5980000000108"/>
    <x v="1"/>
    <n v="0"/>
    <x v="1"/>
  </r>
  <r>
    <s v="124966056"/>
    <s v=""/>
    <s v="ST"/>
    <d v="2013-07-31T00:00:00"/>
    <x v="1"/>
    <n v="7"/>
    <x v="1"/>
    <s v="70"/>
    <s v="336"/>
    <n v="553.37"/>
    <s v="WBS DMAD/2013/C/DN1/5784282"/>
    <x v="2534"/>
    <x v="2502"/>
    <s v="N1"/>
    <s v="N1--New Revenue/Connection -  Residential"/>
    <s v="DORE/2013/C/DN1"/>
    <s v="Oregon - New Revenue - Residential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997651"/>
    <s v=""/>
    <s v="ST"/>
    <d v="2013-07-31T00:00:00"/>
    <x v="1"/>
    <n v="7"/>
    <x v="1"/>
    <s v="70"/>
    <s v="336"/>
    <n v="295.13"/>
    <s v="WBS DMAD/2013/C/DRC/5790562"/>
    <x v="2535"/>
    <x v="2503"/>
    <s v="RC"/>
    <s v="Replace - Overhead Distribution Lines - Poles"/>
    <s v="DORE/2013/C/DRC"/>
    <s v="Oregon - Replace OH Dist Lines - Poles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997652"/>
    <s v=""/>
    <s v="ST"/>
    <d v="2013-07-31T00:00:00"/>
    <x v="1"/>
    <n v="7"/>
    <x v="1"/>
    <s v="70"/>
    <s v="336"/>
    <n v="391.77"/>
    <s v="WBS DMAD/2013/C/DRC/5790580"/>
    <x v="2536"/>
    <x v="2504"/>
    <s v="RC"/>
    <s v="Replace - Overhead Distribution Lines - Poles"/>
    <s v="DORE/2013/C/DRC"/>
    <s v="Oregon - Replace OH Dist Lines - Poles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997653"/>
    <s v=""/>
    <s v="ST"/>
    <d v="2013-07-31T00:00:00"/>
    <x v="1"/>
    <n v="7"/>
    <x v="1"/>
    <s v="70"/>
    <s v="336"/>
    <n v="783.54"/>
    <s v="WBS DMAD/2013/C/DRC/5790582"/>
    <x v="2537"/>
    <x v="2505"/>
    <s v="RC"/>
    <s v="Replace - Overhead Distribution Lines - Poles"/>
    <s v="DORE/2013/C/DRC"/>
    <s v="Oregon - Replace OH Dist Lines - Poles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997654"/>
    <s v=""/>
    <s v="ST"/>
    <d v="2013-07-31T00:00:00"/>
    <x v="1"/>
    <n v="7"/>
    <x v="1"/>
    <s v="70"/>
    <s v="336"/>
    <n v="652.95000000000005"/>
    <s v="WBS DMAD/2013/C/DRC/5790585"/>
    <x v="2538"/>
    <x v="2506"/>
    <s v="RC"/>
    <s v="Replace - Overhead Distribution Lines - Poles"/>
    <s v="DORE/2013/C/DRC"/>
    <s v="Oregon - Replace OH Dist Lines - Poles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4997641"/>
    <s v=""/>
    <s v="ST"/>
    <d v="2013-07-31T00:00:00"/>
    <x v="1"/>
    <n v="7"/>
    <x v="1"/>
    <s v="70"/>
    <s v="331"/>
    <n v="189.97"/>
    <s v="WBS DMED/2013/C/DN2/5734902"/>
    <x v="2539"/>
    <x v="2507"/>
    <s v="N2"/>
    <s v="N2--New Revenue/Connection - Commercial"/>
    <s v="DORE/2013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4992962"/>
    <s v=""/>
    <s v="ST"/>
    <d v="2013-07-31T00:00:00"/>
    <x v="1"/>
    <n v="7"/>
    <x v="1"/>
    <s v="70"/>
    <s v="331"/>
    <n v="1455.97"/>
    <s v="WBS DMET/2012/C/DM2/5713944"/>
    <x v="2540"/>
    <x v="2508"/>
    <s v="M2"/>
    <s v="Mandated - Ovhd/Underground Conversions"/>
    <s v="DUTH/2012/C/DM2"/>
    <s v="Utah - Mandated OH/UG Conversions"/>
    <s v="1135"/>
    <s v="RMP"/>
    <s v="D"/>
    <s v="UT"/>
    <s v="ORD 229715"/>
    <s v="RMP CWIP Writeoffs - Distrib UTAH"/>
    <x v="2"/>
    <x v="0"/>
    <x v="4"/>
    <s v="5980000000109"/>
    <x v="3"/>
    <n v="1455.97"/>
    <x v="3"/>
  </r>
  <r>
    <s v="124992962"/>
    <s v=""/>
    <s v="ST"/>
    <d v="2013-07-31T00:00:00"/>
    <x v="1"/>
    <n v="7"/>
    <x v="1"/>
    <s v="70"/>
    <s v="336"/>
    <n v="109.65"/>
    <s v="WBS DMET/2012/C/DM2/5713944"/>
    <x v="2540"/>
    <x v="2508"/>
    <s v="M2"/>
    <s v="Mandated - Ovhd/Underground Conversions"/>
    <s v="DUTH/2012/C/DM2"/>
    <s v="Utah - Mandated OH/UG Conversions"/>
    <s v="1135"/>
    <s v="RMP"/>
    <s v="D"/>
    <s v="UT"/>
    <s v="ORD 229715"/>
    <s v="RMP CWIP Writeoffs - Distrib UTAH"/>
    <x v="2"/>
    <x v="0"/>
    <x v="4"/>
    <s v="5980000000109"/>
    <x v="3"/>
    <n v="109.65"/>
    <x v="3"/>
  </r>
  <r>
    <s v="124972321"/>
    <s v=""/>
    <s v="ST"/>
    <d v="2013-07-31T00:00:00"/>
    <x v="1"/>
    <n v="7"/>
    <x v="1"/>
    <s v="70"/>
    <s v="331"/>
    <n v="687.47"/>
    <s v="WBS DMET/2012/C/DM9/5701635"/>
    <x v="2541"/>
    <x v="2509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687.47"/>
    <x v="3"/>
  </r>
  <r>
    <s v="124972321"/>
    <s v=""/>
    <s v="ST"/>
    <d v="2013-07-31T00:00:00"/>
    <x v="1"/>
    <n v="7"/>
    <x v="1"/>
    <s v="70"/>
    <s v="336"/>
    <n v="742.92"/>
    <s v="WBS DMET/2012/C/DM9/5701635"/>
    <x v="2541"/>
    <x v="2509"/>
    <s v="M9"/>
    <s v="Mandated - Public Accommodations &amp; Other"/>
    <s v="DUTH/2012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742.92"/>
    <x v="3"/>
  </r>
  <r>
    <s v="124972283"/>
    <s v=""/>
    <s v="ST"/>
    <d v="2013-07-31T00:00:00"/>
    <x v="1"/>
    <n v="7"/>
    <x v="1"/>
    <s v="70"/>
    <s v="331"/>
    <n v="1969.32"/>
    <s v="WBS DMET/2012/C/DN2/5608188"/>
    <x v="2542"/>
    <x v="2510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1969.32"/>
    <x v="3"/>
  </r>
  <r>
    <s v="124972287"/>
    <s v=""/>
    <s v="ST"/>
    <d v="2013-07-31T00:00:00"/>
    <x v="1"/>
    <n v="7"/>
    <x v="1"/>
    <s v="70"/>
    <s v="331"/>
    <n v="1277.33"/>
    <s v="WBS DMET/2012/C/DN2/5700326"/>
    <x v="2543"/>
    <x v="2511"/>
    <s v="N2"/>
    <s v="N2--New Revenue/Connection - Commercial"/>
    <s v="DUTH/2012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1277.33"/>
    <x v="3"/>
  </r>
  <r>
    <s v="124972293"/>
    <s v=""/>
    <s v="ST"/>
    <d v="2013-07-31T00:00:00"/>
    <x v="1"/>
    <n v="7"/>
    <x v="1"/>
    <s v="70"/>
    <s v="331"/>
    <n v="449.59"/>
    <s v="WBS DMET/2012/C/DN6/5714069"/>
    <x v="2544"/>
    <x v="2512"/>
    <s v="N6"/>
    <s v="New Revenue/Connection - Street Light &amp; Other"/>
    <s v="DUTH/2012/C/DN6"/>
    <s v="Utah - New Revenue - St Light &amp; Other"/>
    <s v="1135"/>
    <s v="RMP"/>
    <s v="D"/>
    <s v="UT"/>
    <s v="ORD 229715"/>
    <s v="RMP CWIP Writeoffs - Distrib UTAH"/>
    <x v="2"/>
    <x v="0"/>
    <x v="4"/>
    <s v="5980000000109"/>
    <x v="3"/>
    <n v="449.59"/>
    <x v="3"/>
  </r>
  <r>
    <s v="124966110"/>
    <s v=""/>
    <s v="ST"/>
    <d v="2013-07-31T00:00:00"/>
    <x v="1"/>
    <n v="7"/>
    <x v="1"/>
    <s v="70"/>
    <s v="336"/>
    <n v="348.29"/>
    <s v="WBS DMET/2013/C/DM9/5785044"/>
    <x v="2545"/>
    <x v="2513"/>
    <s v="M9"/>
    <s v="Mandated - Public Accommodations &amp; Other"/>
    <s v="DUTH/2013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348.29"/>
    <x v="3"/>
  </r>
  <r>
    <s v="124972243"/>
    <s v=""/>
    <s v="ST"/>
    <d v="2013-07-31T00:00:00"/>
    <x v="1"/>
    <n v="7"/>
    <x v="1"/>
    <s v="70"/>
    <s v="336"/>
    <n v="239.38"/>
    <s v="WBS DMET/2013/C/DN1/5714857"/>
    <x v="2546"/>
    <x v="2514"/>
    <s v="N1"/>
    <s v="N1--New Revenue/Connection -  Residential"/>
    <s v="DUTH/2013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239.38"/>
    <x v="3"/>
  </r>
  <r>
    <s v="124972222"/>
    <s v=""/>
    <s v="ST"/>
    <d v="2013-07-31T00:00:00"/>
    <x v="1"/>
    <n v="7"/>
    <x v="1"/>
    <s v="70"/>
    <s v="331"/>
    <n v="1472.89"/>
    <s v="WBS DMET/2013/C/DN1/5720387"/>
    <x v="2547"/>
    <x v="2515"/>
    <s v="N1"/>
    <s v="N1--New Revenue/Connection -  Residential"/>
    <s v="DUTH/2013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1472.89"/>
    <x v="3"/>
  </r>
  <r>
    <s v="124972222"/>
    <s v=""/>
    <s v="ST"/>
    <d v="2013-07-31T00:00:00"/>
    <x v="1"/>
    <n v="7"/>
    <x v="1"/>
    <s v="70"/>
    <s v="336"/>
    <n v="468.12"/>
    <s v="WBS DMET/2013/C/DN1/5720387"/>
    <x v="2547"/>
    <x v="2515"/>
    <s v="N1"/>
    <s v="N1--New Revenue/Connection -  Residential"/>
    <s v="DUTH/2013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468.12"/>
    <x v="3"/>
  </r>
  <r>
    <s v="124972324"/>
    <s v=""/>
    <s v="ST"/>
    <d v="2013-07-31T00:00:00"/>
    <x v="1"/>
    <n v="7"/>
    <x v="1"/>
    <s v="70"/>
    <s v="331"/>
    <n v="329.57"/>
    <s v="WBS DMET/2013/C/DN1/5725726"/>
    <x v="2548"/>
    <x v="2516"/>
    <s v="N1"/>
    <s v="N1--New Revenue/Connection -  Residential"/>
    <s v="DUTH/2013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329.57"/>
    <x v="3"/>
  </r>
  <r>
    <s v="124966101"/>
    <s v=""/>
    <s v="ST"/>
    <d v="2013-07-31T00:00:00"/>
    <x v="1"/>
    <n v="7"/>
    <x v="1"/>
    <s v="70"/>
    <s v="336"/>
    <n v="2988.09"/>
    <s v="WBS DMET/2013/C/DN2/5761784"/>
    <x v="2549"/>
    <x v="2517"/>
    <s v="N2"/>
    <s v="N2--New Revenue/Connection - Commercial"/>
    <s v="DUTH/2013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2988.09"/>
    <x v="3"/>
  </r>
  <r>
    <s v="124972277"/>
    <s v=""/>
    <s v="ST"/>
    <d v="2013-07-31T00:00:00"/>
    <x v="1"/>
    <n v="7"/>
    <x v="1"/>
    <s v="70"/>
    <s v="336"/>
    <n v="116.1"/>
    <s v="WBS DMET/2013/C/DN2/5779022"/>
    <x v="2550"/>
    <x v="2518"/>
    <s v="N2"/>
    <s v="N2--New Revenue/Connection - Commercial"/>
    <s v="DUTH/2013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116.1"/>
    <x v="3"/>
  </r>
  <r>
    <s v="124735838"/>
    <s v=""/>
    <s v="ST"/>
    <d v="2013-06-30T00:00:00"/>
    <x v="1"/>
    <n v="7"/>
    <x v="1"/>
    <s v="70"/>
    <s v="336"/>
    <n v="37.840000000000003"/>
    <s v="WBS DMET/2013/C/DRB/5794930"/>
    <x v="2399"/>
    <x v="2369"/>
    <s v="RB"/>
    <s v="Replace - Underground - Vaults &amp; Equipment"/>
    <s v="DUTH/2013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37.840000000000003"/>
    <x v="3"/>
  </r>
  <r>
    <s v="124972327"/>
    <s v=""/>
    <s v="ST"/>
    <d v="2013-07-31T00:00:00"/>
    <x v="1"/>
    <n v="7"/>
    <x v="1"/>
    <s v="70"/>
    <s v="331"/>
    <n v="219.71"/>
    <s v="WBS DMET/2013/C/DRC/5733304"/>
    <x v="2551"/>
    <x v="2519"/>
    <s v="RC"/>
    <s v="Replace - Overhead Distribution Lines - Poles"/>
    <s v="DUTH/2013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219.71"/>
    <x v="3"/>
  </r>
  <r>
    <s v="124985601"/>
    <s v=""/>
    <s v="ST"/>
    <d v="2013-07-31T00:00:00"/>
    <x v="1"/>
    <n v="7"/>
    <x v="1"/>
    <s v="70"/>
    <s v="331"/>
    <n v="827.29"/>
    <s v="WBS DMOA/2012/C/DN7/5693554"/>
    <x v="2552"/>
    <x v="2520"/>
    <s v="N7"/>
    <s v="New Revenue/System Reinforcement - Feeder"/>
    <s v="DUTH/2012/C/DN7"/>
    <s v="Utah - New Revenue - Feeder Reinforce"/>
    <s v="1131"/>
    <s v="RMP"/>
    <s v="D"/>
    <s v="UT"/>
    <s v="ORD 229715"/>
    <s v="RMP CWIP Writeoffs - Distrib UTAH"/>
    <x v="2"/>
    <x v="0"/>
    <x v="4"/>
    <s v="5980000000109"/>
    <x v="3"/>
    <n v="827.29"/>
    <x v="3"/>
  </r>
  <r>
    <s v="124985582"/>
    <s v=""/>
    <s v="ST"/>
    <d v="2013-07-31T00:00:00"/>
    <x v="1"/>
    <n v="7"/>
    <x v="1"/>
    <s v="70"/>
    <s v="336"/>
    <n v="918.69"/>
    <s v="WBS DMON/2013/C/DN4/5762567"/>
    <x v="2553"/>
    <x v="2521"/>
    <s v="N4"/>
    <s v="N4--New Revenue/Connection - Irrigation"/>
    <s v="DIDA/2013/C/DN4"/>
    <s v="Idaho - New Revenue - Irrigation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4997663"/>
    <s v=""/>
    <s v="ST"/>
    <d v="2013-07-31T00:00:00"/>
    <x v="1"/>
    <n v="7"/>
    <x v="1"/>
    <s v="70"/>
    <s v="331"/>
    <n v="1012.94"/>
    <s v="WBS DMTS/2012/C/DN1/5637797"/>
    <x v="2554"/>
    <x v="2522"/>
    <s v="N1"/>
    <s v="N1--New Revenue/Connection -  Residential"/>
    <s v="DCAL/2012/C/DN1"/>
    <s v="California - New Revenue - Residential"/>
    <s v="1146"/>
    <s v="PP"/>
    <s v="D"/>
    <s v="CA"/>
    <s v="ORD 229720"/>
    <s v="PP CWIP Writeoffs - Distrib CALIFORNIA"/>
    <x v="4"/>
    <x v="0"/>
    <x v="6"/>
    <s v="5980000000103"/>
    <x v="5"/>
    <n v="0"/>
    <x v="1"/>
  </r>
  <r>
    <s v="124984311"/>
    <s v=""/>
    <s v="ST"/>
    <d v="2013-07-31T00:00:00"/>
    <x v="1"/>
    <n v="7"/>
    <x v="1"/>
    <s v="70"/>
    <s v="331"/>
    <n v="2757.21"/>
    <s v="WBS DOGD/2012/C/DN1/5646742"/>
    <x v="2555"/>
    <x v="2523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2757.21"/>
    <x v="3"/>
  </r>
  <r>
    <s v="124996710"/>
    <s v=""/>
    <s v="ST"/>
    <d v="2013-07-31T00:00:00"/>
    <x v="1"/>
    <n v="7"/>
    <x v="1"/>
    <s v="70"/>
    <s v="331"/>
    <n v="4471.99"/>
    <s v="WBS DOGD/2012/C/DN2/5691727"/>
    <x v="2556"/>
    <x v="2524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4471.99"/>
    <x v="3"/>
  </r>
  <r>
    <s v="124996710"/>
    <s v=""/>
    <s v="ST"/>
    <d v="2013-07-31T00:00:00"/>
    <x v="1"/>
    <n v="7"/>
    <x v="1"/>
    <s v="70"/>
    <s v="336"/>
    <n v="62.56"/>
    <s v="WBS DOGD/2012/C/DN2/5691727"/>
    <x v="2556"/>
    <x v="2524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62.56"/>
    <x v="3"/>
  </r>
  <r>
    <s v="124985530"/>
    <s v=""/>
    <s v="ST"/>
    <d v="2013-07-31T00:00:00"/>
    <x v="1"/>
    <n v="7"/>
    <x v="1"/>
    <s v="70"/>
    <s v="331"/>
    <n v="1901.15"/>
    <s v="WBS DOGD/2012/C/DN2/5695576"/>
    <x v="2557"/>
    <x v="2525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1901.15"/>
    <x v="3"/>
  </r>
  <r>
    <s v="124985551"/>
    <s v=""/>
    <s v="ST"/>
    <d v="2013-07-31T00:00:00"/>
    <x v="1"/>
    <n v="7"/>
    <x v="1"/>
    <s v="70"/>
    <s v="336"/>
    <n v="1462.61"/>
    <s v="WBS DOGD/2013/C/DN1/5739429"/>
    <x v="2558"/>
    <x v="2526"/>
    <s v="N1"/>
    <s v="N1--New Revenue/Connection -  Residential"/>
    <s v="DUTH/2013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1462.61"/>
    <x v="3"/>
  </r>
  <r>
    <s v="124985545"/>
    <s v=""/>
    <s v="ST"/>
    <d v="2013-07-31T00:00:00"/>
    <x v="1"/>
    <n v="7"/>
    <x v="1"/>
    <s v="70"/>
    <s v="331"/>
    <n v="1536.92"/>
    <s v="WBS DOGD/2013/C/DN2/5706592"/>
    <x v="2559"/>
    <x v="2527"/>
    <s v="N2"/>
    <s v="N2--New Revenue/Connection - Commercial"/>
    <s v="DUTH/2013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1536.92"/>
    <x v="3"/>
  </r>
  <r>
    <s v="124997628"/>
    <s v=""/>
    <s v="ST"/>
    <d v="2013-07-31T00:00:00"/>
    <x v="1"/>
    <n v="7"/>
    <x v="1"/>
    <s v="70"/>
    <s v="336"/>
    <n v="112.07"/>
    <s v="WBS DPAR/2013/C/DN1/5783524"/>
    <x v="2560"/>
    <x v="2528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112.07"/>
    <x v="3"/>
  </r>
  <r>
    <s v="124985566"/>
    <s v=""/>
    <s v="ST"/>
    <d v="2013-07-31T00:00:00"/>
    <x v="1"/>
    <n v="7"/>
    <x v="1"/>
    <s v="70"/>
    <s v="336"/>
    <n v="365.71"/>
    <s v="WBS DPAR/2013/C/DN4/5781819"/>
    <x v="2561"/>
    <x v="2529"/>
    <s v="N4"/>
    <s v="N4--New Revenue/Connection - Irrigation"/>
    <s v="DUTH/2013/C/DN4"/>
    <s v="Utah - New Revenue - Irrigation"/>
    <s v="1175"/>
    <s v="RMP"/>
    <s v="D"/>
    <s v="UT"/>
    <s v="ORD 229715"/>
    <s v="RMP CWIP Writeoffs - Distrib UTAH"/>
    <x v="2"/>
    <x v="0"/>
    <x v="4"/>
    <s v="5980000000109"/>
    <x v="3"/>
    <n v="365.71"/>
    <x v="3"/>
  </r>
  <r>
    <s v="124972299"/>
    <s v=""/>
    <s v="ST"/>
    <d v="2013-07-31T00:00:00"/>
    <x v="1"/>
    <n v="7"/>
    <x v="1"/>
    <s v="70"/>
    <s v="331"/>
    <n v="200.18"/>
    <s v="WBS DPEN/2012/C/DN2/5724795"/>
    <x v="2562"/>
    <x v="2530"/>
    <s v="N2"/>
    <s v="N2--New Revenue/Connection - Commercial"/>
    <s v="DORE/2012/C/DN2"/>
    <s v="Oregon - New Revenue - Commerc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4985521"/>
    <s v=""/>
    <s v="ST"/>
    <d v="2013-07-31T00:00:00"/>
    <x v="1"/>
    <n v="7"/>
    <x v="1"/>
    <s v="70"/>
    <s v="331"/>
    <n v="471.8"/>
    <s v="WBS DPIN/2012/C/DN1/5666516"/>
    <x v="2563"/>
    <x v="2531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4985524"/>
    <s v=""/>
    <s v="ST"/>
    <d v="2013-07-31T00:00:00"/>
    <x v="1"/>
    <n v="7"/>
    <x v="1"/>
    <s v="70"/>
    <s v="331"/>
    <n v="185.64"/>
    <s v="WBS DPIN/2012/C/DN1/5673615"/>
    <x v="2564"/>
    <x v="2532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4985527"/>
    <s v=""/>
    <s v="ST"/>
    <d v="2013-07-31T00:00:00"/>
    <x v="1"/>
    <n v="7"/>
    <x v="1"/>
    <s v="70"/>
    <s v="331"/>
    <n v="696.11"/>
    <s v="WBS DPIN/2012/C/DN1/5686377"/>
    <x v="2565"/>
    <x v="2533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4984790"/>
    <s v=""/>
    <s v="ST"/>
    <d v="2013-07-31T00:00:00"/>
    <x v="1"/>
    <n v="7"/>
    <x v="1"/>
    <s v="75"/>
    <s v="331"/>
    <n v="-1151.96"/>
    <s v="WBS DPOR/2009/C/DN2/5368982"/>
    <x v="2566"/>
    <x v="2534"/>
    <s v="N2"/>
    <s v="N2--New Revenue/Connection - Commercial"/>
    <s v="DORE/2009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984809"/>
    <s v=""/>
    <s v="ST"/>
    <d v="2013-07-31T00:00:00"/>
    <x v="1"/>
    <n v="7"/>
    <x v="1"/>
    <s v="75"/>
    <s v="331"/>
    <n v="-1938.16"/>
    <s v="WBS DPOR/2013/C/DN2/5614794"/>
    <x v="2277"/>
    <x v="2248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984809"/>
    <s v=""/>
    <s v="ST"/>
    <d v="2013-07-31T00:00:00"/>
    <x v="1"/>
    <n v="7"/>
    <x v="1"/>
    <s v="75"/>
    <s v="336"/>
    <n v="-175.03"/>
    <s v="WBS DPOR/2013/C/DN2/5614794"/>
    <x v="2277"/>
    <x v="2248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966076"/>
    <s v=""/>
    <s v="ST"/>
    <d v="2013-07-31T00:00:00"/>
    <x v="1"/>
    <n v="7"/>
    <x v="1"/>
    <s v="70"/>
    <s v="336"/>
    <n v="294.95999999999998"/>
    <s v="WBS DPOR/2013/C/DN2/5762930"/>
    <x v="2567"/>
    <x v="2535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4997728"/>
    <s v=""/>
    <s v="ST"/>
    <d v="2013-07-31T00:00:00"/>
    <x v="1"/>
    <n v="7"/>
    <x v="1"/>
    <s v="70"/>
    <s v="336"/>
    <n v="1502.56"/>
    <s v="WBS DPRC/2013/C/DN2/5701902"/>
    <x v="2568"/>
    <x v="2536"/>
    <s v="N2"/>
    <s v="N2--New Revenue/Connection - Commercial"/>
    <s v="DUTH/2013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1502.56"/>
    <x v="3"/>
  </r>
  <r>
    <s v="124997647"/>
    <s v=""/>
    <s v="ST"/>
    <d v="2013-07-31T00:00:00"/>
    <x v="1"/>
    <n v="7"/>
    <x v="1"/>
    <s v="70"/>
    <s v="336"/>
    <n v="1437.18"/>
    <s v="WBS DRAW/2013/C/DN1/5758957"/>
    <x v="2569"/>
    <x v="2537"/>
    <s v="N1"/>
    <s v="N1--New Revenue/Connection -  Residential"/>
    <s v="DWYO/2013/C/DN1"/>
    <s v="Wyoming - New Revenue - Resident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997648"/>
    <s v=""/>
    <s v="ST"/>
    <d v="2013-07-31T00:00:00"/>
    <x v="1"/>
    <n v="7"/>
    <x v="1"/>
    <s v="70"/>
    <s v="336"/>
    <n v="364.83"/>
    <s v="WBS DRAW/2013/C/DN2/5778305"/>
    <x v="2570"/>
    <x v="2538"/>
    <s v="N2"/>
    <s v="N2--New Revenue/Connection - Commercial"/>
    <s v="DWYO/2013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4966104"/>
    <s v=""/>
    <s v="ST"/>
    <d v="2013-07-31T00:00:00"/>
    <x v="1"/>
    <n v="7"/>
    <x v="1"/>
    <s v="70"/>
    <s v="336"/>
    <n v="718.92"/>
    <s v="WBS DRIC/2013/C/DM6/5763543"/>
    <x v="2571"/>
    <x v="2539"/>
    <s v="M6"/>
    <s v="Mandated - Joint Use"/>
    <s v="DUTH/2013/C/DM6"/>
    <s v="Utah - Mandated - Joint Use"/>
    <s v="1140"/>
    <s v="RMP"/>
    <s v="D"/>
    <s v="UT"/>
    <s v="ORD 229715"/>
    <s v="RMP CWIP Writeoffs - Distrib UTAH"/>
    <x v="2"/>
    <x v="0"/>
    <x v="4"/>
    <s v="5980000000109"/>
    <x v="3"/>
    <n v="718.92"/>
    <x v="3"/>
  </r>
  <r>
    <s v="124972237"/>
    <s v=""/>
    <s v="ST"/>
    <d v="2013-07-31T00:00:00"/>
    <x v="1"/>
    <n v="7"/>
    <x v="1"/>
    <s v="70"/>
    <s v="336"/>
    <n v="623.53"/>
    <s v="WBS DRIC/2013/C/DN1/5765606"/>
    <x v="2572"/>
    <x v="2540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623.53"/>
    <x v="3"/>
  </r>
  <r>
    <s v="124997726"/>
    <s v=""/>
    <s v="ST"/>
    <d v="2013-07-31T00:00:00"/>
    <x v="1"/>
    <n v="7"/>
    <x v="1"/>
    <s v="70"/>
    <s v="336"/>
    <n v="374.12"/>
    <s v="WBS DRIC/2013/C/DN1/5769639"/>
    <x v="2573"/>
    <x v="2541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374.12"/>
    <x v="3"/>
  </r>
  <r>
    <s v="124996701"/>
    <s v=""/>
    <s v="ST"/>
    <d v="2013-07-31T00:00:00"/>
    <x v="1"/>
    <n v="7"/>
    <x v="1"/>
    <s v="70"/>
    <s v="336"/>
    <n v="613.44000000000005"/>
    <s v="WBS DRIC/2013/C/DN1/5793513"/>
    <x v="2574"/>
    <x v="2542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613.44000000000005"/>
    <x v="3"/>
  </r>
  <r>
    <s v="124985533"/>
    <s v=""/>
    <s v="ST"/>
    <d v="2013-07-31T00:00:00"/>
    <x v="1"/>
    <n v="7"/>
    <x v="1"/>
    <s v="70"/>
    <s v="336"/>
    <n v="511.39"/>
    <s v="WBS DRIC/2013/C/DN2/5756682"/>
    <x v="2575"/>
    <x v="2543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511.39"/>
    <x v="3"/>
  </r>
  <r>
    <s v="124996700"/>
    <s v=""/>
    <s v="ST"/>
    <d v="2013-07-31T00:00:00"/>
    <x v="1"/>
    <n v="7"/>
    <x v="1"/>
    <s v="70"/>
    <s v="336"/>
    <n v="374.12"/>
    <s v="WBS DRIC/2013/C/DN2/5773643"/>
    <x v="2576"/>
    <x v="2544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374.12"/>
    <x v="3"/>
  </r>
  <r>
    <s v="124996694"/>
    <s v=""/>
    <s v="ST"/>
    <d v="2013-07-31T00:00:00"/>
    <x v="1"/>
    <n v="7"/>
    <x v="1"/>
    <s v="70"/>
    <s v="336"/>
    <n v="503.17"/>
    <s v="WBS DRIC/2013/C/DN4/5767313"/>
    <x v="2577"/>
    <x v="2545"/>
    <s v="N4"/>
    <s v="N4--New Revenue/Connection - Irrigation"/>
    <s v="DUTH/2013/C/DN4"/>
    <s v="Utah - New Revenue - Irrigation"/>
    <s v="1140"/>
    <s v="RMP"/>
    <s v="D"/>
    <s v="UT"/>
    <s v="ORD 229715"/>
    <s v="RMP CWIP Writeoffs - Distrib UTAH"/>
    <x v="2"/>
    <x v="0"/>
    <x v="4"/>
    <s v="5980000000109"/>
    <x v="3"/>
    <n v="503.17"/>
    <x v="3"/>
  </r>
  <r>
    <s v="124971630"/>
    <s v=""/>
    <s v="ST"/>
    <d v="2013-07-31T00:00:00"/>
    <x v="1"/>
    <n v="7"/>
    <x v="1"/>
    <s v="70"/>
    <s v="336"/>
    <n v="1479.42"/>
    <s v="WBS DRIV/2013/C/DN2/5725281"/>
    <x v="2578"/>
    <x v="2546"/>
    <s v="N2"/>
    <s v="N2--New Revenue/Connection - Commercial"/>
    <s v="DWYO/2013/C/DN2"/>
    <s v="Wyoming - New Revenue - Commercial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4971632"/>
    <s v=""/>
    <s v="ST"/>
    <d v="2013-07-31T00:00:00"/>
    <x v="1"/>
    <n v="7"/>
    <x v="1"/>
    <s v="75"/>
    <s v="336"/>
    <n v="-200.29"/>
    <s v="WBS DRIV/2013/C/DN2/5725281"/>
    <x v="2578"/>
    <x v="2546"/>
    <s v="N2"/>
    <s v="N2--New Revenue/Connection - Commercial"/>
    <s v="DWYO/2013/C/DN2"/>
    <s v="Wyoming - New Revenue - Commercial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4972280"/>
    <s v=""/>
    <s v="ST"/>
    <d v="2013-07-31T00:00:00"/>
    <x v="1"/>
    <n v="7"/>
    <x v="1"/>
    <s v="70"/>
    <s v="331"/>
    <n v="143.4"/>
    <s v="WBS DROC/2011/C/DN2/5552175"/>
    <x v="2579"/>
    <x v="2547"/>
    <s v="N2"/>
    <s v="N2--New Revenue/Connection - Commercial"/>
    <s v="DWYO/2011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997616"/>
    <s v=""/>
    <s v="ST"/>
    <d v="2013-07-31T00:00:00"/>
    <x v="1"/>
    <n v="7"/>
    <x v="1"/>
    <s v="70"/>
    <s v="331"/>
    <n v="1448.83"/>
    <s v="WBS DROC/2013/C/DM9/5734526"/>
    <x v="2580"/>
    <x v="2548"/>
    <s v="M9"/>
    <s v="Mandated - Public Accommodations &amp; Other"/>
    <s v="DWYO/2013/C/DM9"/>
    <s v="Wyoming - Public Accomodations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997638"/>
    <s v=""/>
    <s v="ST"/>
    <d v="2013-07-31T00:00:00"/>
    <x v="1"/>
    <n v="7"/>
    <x v="1"/>
    <s v="70"/>
    <s v="336"/>
    <n v="460.21"/>
    <s v="WBS DROC/2013/C/DN2/5703054"/>
    <x v="2581"/>
    <x v="2549"/>
    <s v="N2"/>
    <s v="N2--New Revenue/Connection - Commercial"/>
    <s v="DWYO/2013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4992969"/>
    <s v=""/>
    <s v="ST"/>
    <d v="2013-07-31T00:00:00"/>
    <x v="1"/>
    <n v="7"/>
    <x v="1"/>
    <s v="75"/>
    <s v="336"/>
    <n v="-296.10000000000002"/>
    <s v="WBS DROS/2013/C/DM6/5742400"/>
    <x v="1548"/>
    <x v="1534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972246"/>
    <s v=""/>
    <s v="ST"/>
    <d v="2013-07-31T00:00:00"/>
    <x v="1"/>
    <n v="7"/>
    <x v="1"/>
    <s v="70"/>
    <s v="336"/>
    <n v="799.47"/>
    <s v="WBS DROS/2013/C/DM6/5754058"/>
    <x v="2582"/>
    <x v="2550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972305"/>
    <s v=""/>
    <s v="ST"/>
    <d v="2013-07-31T00:00:00"/>
    <x v="1"/>
    <n v="7"/>
    <x v="1"/>
    <s v="70"/>
    <s v="336"/>
    <n v="709.16"/>
    <s v="WBS DROS/2013/C/DM6/5767325"/>
    <x v="2583"/>
    <x v="2551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972308"/>
    <s v=""/>
    <s v="ST"/>
    <d v="2013-07-31T00:00:00"/>
    <x v="1"/>
    <n v="7"/>
    <x v="1"/>
    <s v="70"/>
    <s v="336"/>
    <n v="285.77999999999997"/>
    <s v="WBS DROS/2013/C/DM6/5767331"/>
    <x v="2584"/>
    <x v="2552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972311"/>
    <s v=""/>
    <s v="ST"/>
    <d v="2013-07-31T00:00:00"/>
    <x v="1"/>
    <n v="7"/>
    <x v="1"/>
    <s v="70"/>
    <s v="336"/>
    <n v="458.67"/>
    <s v="WBS DROS/2013/C/DM6/5767336"/>
    <x v="2585"/>
    <x v="2553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985536"/>
    <s v=""/>
    <s v="ST"/>
    <d v="2013-07-31T00:00:00"/>
    <x v="1"/>
    <n v="7"/>
    <x v="1"/>
    <s v="70"/>
    <s v="336"/>
    <n v="910.44"/>
    <s v="WBS DROS/2013/C/DN2/5768051"/>
    <x v="2586"/>
    <x v="2554"/>
    <s v="N2"/>
    <s v="N2--New Revenue/Connection - Commercial"/>
    <s v="DORE/2013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985518"/>
    <s v=""/>
    <s v="ST"/>
    <d v="2013-07-31T00:00:00"/>
    <x v="1"/>
    <n v="7"/>
    <x v="1"/>
    <s v="70"/>
    <s v="336"/>
    <n v="189.68"/>
    <s v="WBS DROS/2013/C/DN2/5798616"/>
    <x v="2587"/>
    <x v="2555"/>
    <s v="N2"/>
    <s v="N2--New Revenue/Connection - Commercial"/>
    <s v="DORE/2013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4992957"/>
    <s v=""/>
    <s v="ST"/>
    <d v="2013-07-31T00:00:00"/>
    <x v="1"/>
    <n v="7"/>
    <x v="1"/>
    <s v="75"/>
    <s v="331"/>
    <n v="-109.78"/>
    <s v="WBS DSHE/2012/C/DM6/5715243"/>
    <x v="1551"/>
    <x v="1537"/>
    <s v="M6"/>
    <s v="Mandated - Joint Use"/>
    <s v="DIDA/2012/C/DM6"/>
    <s v="Idaho - Mandated - Joint Use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992956"/>
    <s v=""/>
    <s v="ST"/>
    <d v="2013-07-31T00:00:00"/>
    <x v="1"/>
    <n v="7"/>
    <x v="1"/>
    <s v="75"/>
    <s v="331"/>
    <n v="-109.78"/>
    <s v="WBS DSHE/2012/C/DM6/5715249"/>
    <x v="1552"/>
    <x v="1538"/>
    <s v="M6"/>
    <s v="Mandated - Joint Use"/>
    <s v="DIDA/2012/C/DM6"/>
    <s v="Idaho - Mandated - Joint Use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992959"/>
    <s v=""/>
    <s v="ST"/>
    <d v="2013-07-31T00:00:00"/>
    <x v="1"/>
    <n v="7"/>
    <x v="1"/>
    <s v="75"/>
    <s v="331"/>
    <n v="-109.78"/>
    <s v="WBS DSHE/2012/C/DM6/5715265"/>
    <x v="1553"/>
    <x v="1539"/>
    <s v="M6"/>
    <s v="Mandated - Joint Use"/>
    <s v="DIDA/2012/C/DM6"/>
    <s v="Idaho - Mandated - Joint Use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992965"/>
    <s v=""/>
    <s v="ST"/>
    <d v="2013-07-31T00:00:00"/>
    <x v="1"/>
    <n v="7"/>
    <x v="1"/>
    <s v="75"/>
    <s v="331"/>
    <n v="-109.78"/>
    <s v="WBS DSHE/2012/C/DM6/5715274"/>
    <x v="1554"/>
    <x v="1540"/>
    <s v="M6"/>
    <s v="Mandated - Joint Use"/>
    <s v="DIDA/2012/C/DM6"/>
    <s v="Idaho - Mandated - Joint Use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985554"/>
    <s v=""/>
    <s v="ST"/>
    <d v="2013-07-31T00:00:00"/>
    <x v="1"/>
    <n v="7"/>
    <x v="1"/>
    <s v="70"/>
    <s v="336"/>
    <n v="489.97"/>
    <s v="WBS DSHE/2013/C/DN1/5757742"/>
    <x v="2588"/>
    <x v="2556"/>
    <s v="N1"/>
    <s v="N1--New Revenue/Connection -  Residential"/>
    <s v="DIDA/2013/C/DN1"/>
    <s v="Idaho - New Revenue - Resident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725996"/>
    <s v=""/>
    <s v="ST"/>
    <d v="2013-06-30T00:00:00"/>
    <x v="1"/>
    <n v="7"/>
    <x v="1"/>
    <s v="70"/>
    <s v="336"/>
    <n v="27.14"/>
    <s v="WBS DSHE/2013/C/DN2/5755684"/>
    <x v="2439"/>
    <x v="2408"/>
    <s v="N2"/>
    <s v="N2--New Revenue/Connection - Commercial"/>
    <s v="DIDA/2013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985598"/>
    <s v=""/>
    <s v="ST"/>
    <d v="2013-07-31T00:00:00"/>
    <x v="1"/>
    <n v="7"/>
    <x v="1"/>
    <s v="70"/>
    <s v="336"/>
    <n v="471.84"/>
    <s v="WBS DSHE/2013/C/DN4/5783396"/>
    <x v="2589"/>
    <x v="2557"/>
    <s v="N4"/>
    <s v="N4--New Revenue/Connection - Irrigation"/>
    <s v="DIDA/2013/C/DN4"/>
    <s v="Idaho - New Revenue - Irrigation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4966079"/>
    <s v=""/>
    <s v="ST"/>
    <d v="2013-07-31T00:00:00"/>
    <x v="1"/>
    <n v="7"/>
    <x v="1"/>
    <s v="70"/>
    <s v="331"/>
    <n v="870.33"/>
    <s v="WBS DSTA/2012/C/DN4/5677060"/>
    <x v="2590"/>
    <x v="2558"/>
    <s v="N4"/>
    <s v="N4--New Revenue/Connection - Irrigation"/>
    <s v="DORE/2012/C/DN4"/>
    <s v="Oregon - New Revenue - Irrigation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996688"/>
    <s v=""/>
    <s v="ST"/>
    <d v="2013-07-31T00:00:00"/>
    <x v="1"/>
    <n v="7"/>
    <x v="1"/>
    <s v="70"/>
    <s v="336"/>
    <n v="1326.53"/>
    <s v="WBS DSTA/2013/C/DM6/5748637"/>
    <x v="2591"/>
    <x v="2559"/>
    <s v="M6"/>
    <s v="Mandated - Joint Use"/>
    <s v="DORE/2013/C/DM6"/>
    <s v="Oregon - Mandated - Joint Use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997625"/>
    <s v=""/>
    <s v="ST"/>
    <d v="2013-07-31T00:00:00"/>
    <x v="1"/>
    <n v="7"/>
    <x v="1"/>
    <s v="70"/>
    <s v="336"/>
    <n v="274.48"/>
    <s v="WBS DSTA/2013/C/DM9/5760296"/>
    <x v="2592"/>
    <x v="2560"/>
    <s v="M9"/>
    <s v="Mandated - Public Accommodations &amp; Other"/>
    <s v="DORE/2013/C/DM9"/>
    <s v="Oregon - Public Accomodations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985560"/>
    <s v=""/>
    <s v="ST"/>
    <d v="2013-07-31T00:00:00"/>
    <x v="1"/>
    <n v="7"/>
    <x v="1"/>
    <s v="70"/>
    <s v="336"/>
    <n v="428.67"/>
    <s v="WBS DSTA/2013/C/DN1/5762168"/>
    <x v="2593"/>
    <x v="2561"/>
    <s v="N1"/>
    <s v="N1--New Revenue/Connection -  Residential"/>
    <s v="DORE/2013/C/DN1"/>
    <s v="Oregon - New Revenue - Residential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985604"/>
    <s v=""/>
    <s v="ST"/>
    <d v="2013-07-31T00:00:00"/>
    <x v="1"/>
    <n v="7"/>
    <x v="1"/>
    <s v="70"/>
    <s v="336"/>
    <n v="1711.15"/>
    <s v="WBS DSTA/2013/C/DN2/5771846"/>
    <x v="2594"/>
    <x v="2562"/>
    <s v="N2"/>
    <s v="N2--New Revenue/Connection - Commercial"/>
    <s v="DORE/2013/C/DN2"/>
    <s v="Oregon - New Revenue - Commercial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4972228"/>
    <s v=""/>
    <s v="ST"/>
    <d v="2013-07-31T00:00:00"/>
    <x v="1"/>
    <n v="7"/>
    <x v="1"/>
    <s v="70"/>
    <s v="336"/>
    <n v="442.43"/>
    <s v="WBS DSUN/2013/C/DM6/5738853"/>
    <x v="2595"/>
    <x v="2563"/>
    <s v="M6"/>
    <s v="Mandated - Joint Use"/>
    <s v="DWAS/2013/C/DM6"/>
    <s v="Washington - Mandated - Joint Use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4972271"/>
    <s v=""/>
    <s v="ST"/>
    <d v="2013-07-31T00:00:00"/>
    <x v="1"/>
    <n v="7"/>
    <x v="1"/>
    <s v="70"/>
    <s v="336"/>
    <n v="884.86"/>
    <s v="WBS DSUN/2013/C/DN1/5761600"/>
    <x v="2596"/>
    <x v="2564"/>
    <s v="N1"/>
    <s v="N1--New Revenue/Connection -  Residential"/>
    <s v="DWAS/2013/C/DN1"/>
    <s v="Washington - New Revenue - Resident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4971634"/>
    <s v=""/>
    <s v="ST"/>
    <d v="2013-07-31T00:00:00"/>
    <x v="1"/>
    <n v="7"/>
    <x v="1"/>
    <s v="70"/>
    <s v="331"/>
    <n v="33.950000000000003"/>
    <s v="WBS DTOO/2012/C/DN6/5657211"/>
    <x v="2597"/>
    <x v="2565"/>
    <s v="N6"/>
    <s v="New Revenue/Connection - Street Light &amp; Other"/>
    <s v="DUTH/2012/C/DN6"/>
    <s v="Utah - New Revenue - St Light &amp; Other"/>
    <s v="1136"/>
    <s v="RMP"/>
    <s v="D"/>
    <s v="UT"/>
    <s v="ORD 229715"/>
    <s v="RMP CWIP Writeoffs - Distrib UTAH"/>
    <x v="2"/>
    <x v="0"/>
    <x v="4"/>
    <s v="5980000000109"/>
    <x v="3"/>
    <n v="33.950000000000003"/>
    <x v="3"/>
  </r>
  <r>
    <s v="124985517"/>
    <s v=""/>
    <s v="ST"/>
    <d v="2013-07-31T00:00:00"/>
    <x v="1"/>
    <n v="7"/>
    <x v="1"/>
    <s v="70"/>
    <s v="336"/>
    <n v="116.1"/>
    <s v="WBS DTOO/2013/C/DN4/5785609"/>
    <x v="2598"/>
    <x v="2566"/>
    <s v="N4"/>
    <s v="N4--New Revenue/Connection - Irrigation"/>
    <s v="DUTH/2013/C/DN4"/>
    <s v="Utah - New Revenue - Irrigation"/>
    <s v="1136"/>
    <s v="RMP"/>
    <s v="D"/>
    <s v="UT"/>
    <s v="ORD 229715"/>
    <s v="RMP CWIP Writeoffs - Distrib UTAH"/>
    <x v="2"/>
    <x v="0"/>
    <x v="4"/>
    <s v="5980000000109"/>
    <x v="3"/>
    <n v="116.1"/>
    <x v="3"/>
  </r>
  <r>
    <s v="124997622"/>
    <s v=""/>
    <s v="ST"/>
    <d v="2013-07-31T00:00:00"/>
    <x v="1"/>
    <n v="7"/>
    <x v="1"/>
    <s v="70"/>
    <s v="336"/>
    <n v="122.49"/>
    <s v="WBS DTRE/2013/C/DN2/5754247"/>
    <x v="2599"/>
    <x v="2567"/>
    <s v="N2"/>
    <s v="N2--New Revenue/Connection - Commercial"/>
    <s v="DUTH/2013/C/DN2"/>
    <s v="Utah - New Revenue - Commercial"/>
    <s v="1177"/>
    <s v="RMP"/>
    <s v="D"/>
    <s v="UT"/>
    <s v="ORD 229715"/>
    <s v="RMP CWIP Writeoffs - Distrib UTAH"/>
    <x v="2"/>
    <x v="0"/>
    <x v="4"/>
    <s v="5980000000109"/>
    <x v="3"/>
    <n v="122.49"/>
    <x v="3"/>
  </r>
  <r>
    <s v="124997619"/>
    <s v=""/>
    <s v="ST"/>
    <d v="2013-07-31T00:00:00"/>
    <x v="1"/>
    <n v="7"/>
    <x v="1"/>
    <s v="70"/>
    <s v="336"/>
    <n v="612.46"/>
    <s v="WBS DTRE/2013/C/DN4/5750800"/>
    <x v="2600"/>
    <x v="2568"/>
    <s v="N4"/>
    <s v="N4--New Revenue/Connection - Irrigation"/>
    <s v="DUTH/2013/C/DN4"/>
    <s v="Utah - New Revenue - Irrigation"/>
    <s v="1177"/>
    <s v="RMP"/>
    <s v="D"/>
    <s v="UT"/>
    <s v="ORD 229715"/>
    <s v="RMP CWIP Writeoffs - Distrib UTAH"/>
    <x v="2"/>
    <x v="0"/>
    <x v="4"/>
    <s v="5980000000109"/>
    <x v="3"/>
    <n v="612.46"/>
    <x v="3"/>
  </r>
  <r>
    <s v="124966064"/>
    <s v=""/>
    <s v="ST"/>
    <d v="2013-07-31T00:00:00"/>
    <x v="1"/>
    <n v="7"/>
    <x v="1"/>
    <s v="70"/>
    <s v="331"/>
    <n v="768.71"/>
    <s v="WBS DVER/2012/C/DN1/5711755"/>
    <x v="2601"/>
    <x v="2569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768.71"/>
    <x v="3"/>
  </r>
  <r>
    <s v="124966067"/>
    <s v=""/>
    <s v="ST"/>
    <d v="2013-07-31T00:00:00"/>
    <x v="1"/>
    <n v="7"/>
    <x v="1"/>
    <s v="70"/>
    <s v="331"/>
    <n v="118.26"/>
    <s v="WBS DVER/2012/C/DN1/5718591"/>
    <x v="2602"/>
    <x v="2570"/>
    <s v="N1"/>
    <s v="N1--New Revenue/Connection -  Residential"/>
    <s v="DUTH/2012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118.26"/>
    <x v="3"/>
  </r>
  <r>
    <s v="124997672"/>
    <s v=""/>
    <s v="ST"/>
    <d v="2013-07-31T00:00:00"/>
    <x v="1"/>
    <n v="7"/>
    <x v="1"/>
    <s v="70"/>
    <s v="331"/>
    <n v="1051.26"/>
    <s v="WBS DVER/2012/C/DN4/5674321"/>
    <x v="2603"/>
    <x v="2571"/>
    <s v="N4"/>
    <s v="N4--New Revenue/Connection - Irrigation"/>
    <s v="DUTH/2012/C/DN4"/>
    <s v="Utah - New Revenue - Irrigation"/>
    <s v="1134"/>
    <s v="RMP"/>
    <s v="D"/>
    <s v="UT"/>
    <s v="ORD 229715"/>
    <s v="RMP CWIP Writeoffs - Distrib UTAH"/>
    <x v="2"/>
    <x v="0"/>
    <x v="4"/>
    <s v="5980000000109"/>
    <x v="3"/>
    <n v="1051.26"/>
    <x v="3"/>
  </r>
  <r>
    <s v="124997657"/>
    <s v=""/>
    <s v="ST"/>
    <d v="2013-07-31T00:00:00"/>
    <x v="1"/>
    <n v="7"/>
    <x v="1"/>
    <s v="70"/>
    <s v="331"/>
    <n v="4842.09"/>
    <s v="WBS DWAL/2011/C/DM6/5498640"/>
    <x v="2604"/>
    <x v="2572"/>
    <s v="M6"/>
    <s v="Mandated - Joint Use"/>
    <s v="DWAS/2011/C/DM6"/>
    <s v="Washington - Mandated - Joint Use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97660"/>
    <s v=""/>
    <s v="ST"/>
    <d v="2013-07-31T00:00:00"/>
    <x v="1"/>
    <n v="7"/>
    <x v="1"/>
    <s v="70"/>
    <s v="331"/>
    <n v="589.96"/>
    <s v="WBS DWAL/2011/C/DN6/5597787"/>
    <x v="2605"/>
    <x v="2573"/>
    <s v="N6"/>
    <s v="New Revenue/Connection - Street Light &amp; Other"/>
    <s v="DWAS/2011/C/DN6"/>
    <s v="Wash. - New Revenue - St Light &amp; Other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97687"/>
    <s v=""/>
    <s v="ST"/>
    <d v="2013-07-31T00:00:00"/>
    <x v="1"/>
    <n v="7"/>
    <x v="1"/>
    <s v="70"/>
    <s v="331"/>
    <n v="595.51"/>
    <s v="WBS DWAL/2012/C/DM9/5708853"/>
    <x v="2606"/>
    <x v="2574"/>
    <s v="M9"/>
    <s v="Mandated - Public Accommodations &amp; Other"/>
    <s v="DWAS/2012/C/DM9"/>
    <s v="Washington - Public Accomod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72252"/>
    <s v=""/>
    <s v="ST"/>
    <d v="2013-07-31T00:00:00"/>
    <x v="1"/>
    <n v="7"/>
    <x v="1"/>
    <s v="70"/>
    <s v="331"/>
    <n v="1296.5999999999999"/>
    <s v="WBS DWAL/2012/C/DN1/5628784"/>
    <x v="2607"/>
    <x v="2575"/>
    <s v="N1"/>
    <s v="N1--New Revenue/Connection -  Residential"/>
    <s v="DWAS/2012/C/DN1"/>
    <s v="Washington - New Revenue - Resident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97666"/>
    <s v=""/>
    <s v="ST"/>
    <d v="2013-07-31T00:00:00"/>
    <x v="1"/>
    <n v="7"/>
    <x v="1"/>
    <s v="70"/>
    <s v="331"/>
    <n v="581.74"/>
    <s v="WBS DWAL/2012/C/DN1/5657808"/>
    <x v="2608"/>
    <x v="2576"/>
    <s v="N1"/>
    <s v="N1--New Revenue/Connection -  Residential"/>
    <s v="DWAS/2012/C/DN1"/>
    <s v="Washington - New Revenue - Resident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72258"/>
    <s v=""/>
    <s v="ST"/>
    <d v="2013-07-31T00:00:00"/>
    <x v="1"/>
    <n v="7"/>
    <x v="1"/>
    <s v="70"/>
    <s v="331"/>
    <n v="194.88"/>
    <s v="WBS DWAL/2012/C/DN1/5659552"/>
    <x v="2609"/>
    <x v="2577"/>
    <s v="N1"/>
    <s v="N1--New Revenue/Connection -  Residential"/>
    <s v="DWAS/2012/C/DN1"/>
    <s v="Washington - New Revenue - Resident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72261"/>
    <s v=""/>
    <s v="ST"/>
    <d v="2013-07-31T00:00:00"/>
    <x v="1"/>
    <n v="7"/>
    <x v="1"/>
    <s v="70"/>
    <s v="331"/>
    <n v="649.6"/>
    <s v="WBS DWAL/2012/C/DN1/5663110"/>
    <x v="2610"/>
    <x v="2578"/>
    <s v="N1"/>
    <s v="N1--New Revenue/Connection -  Residential"/>
    <s v="DWAS/2012/C/DN1"/>
    <s v="Washington - New Revenue - Resident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66049"/>
    <s v=""/>
    <s v="ST"/>
    <d v="2013-07-31T00:00:00"/>
    <x v="1"/>
    <n v="7"/>
    <x v="1"/>
    <s v="70"/>
    <s v="331"/>
    <n v="1131.02"/>
    <s v="WBS DWAL/2012/C/DN2/5702061"/>
    <x v="2611"/>
    <x v="2579"/>
    <s v="N2"/>
    <s v="N2--New Revenue/Connection - Commercial"/>
    <s v="DWAS/2012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66049"/>
    <s v=""/>
    <s v="ST"/>
    <d v="2013-07-31T00:00:00"/>
    <x v="1"/>
    <n v="7"/>
    <x v="1"/>
    <s v="70"/>
    <s v="336"/>
    <n v="202.77"/>
    <s v="WBS DWAL/2012/C/DN2/5702061"/>
    <x v="2611"/>
    <x v="2579"/>
    <s v="N2"/>
    <s v="N2--New Revenue/Connection - Commercial"/>
    <s v="DWAS/2012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97690"/>
    <s v=""/>
    <s v="ST"/>
    <d v="2013-07-31T00:00:00"/>
    <x v="1"/>
    <n v="7"/>
    <x v="1"/>
    <s v="70"/>
    <s v="331"/>
    <n v="130.11000000000001"/>
    <s v="WBS DWAL/2012/C/DN2/5712236"/>
    <x v="2612"/>
    <x v="2580"/>
    <s v="N2"/>
    <s v="N2--New Revenue/Connection - Commercial"/>
    <s v="DWAS/2012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97678"/>
    <s v=""/>
    <s v="ST"/>
    <d v="2013-07-31T00:00:00"/>
    <x v="1"/>
    <n v="7"/>
    <x v="1"/>
    <s v="70"/>
    <s v="331"/>
    <n v="516.66"/>
    <s v="WBS DWAL/2012/C/DN4/5682417"/>
    <x v="2613"/>
    <x v="2581"/>
    <s v="N4"/>
    <s v="N4--New Revenue/Connection - Irrigation"/>
    <s v="DWAS/2012/C/DN4"/>
    <s v="Washington - New Revenue - Irrigation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97684"/>
    <s v=""/>
    <s v="ST"/>
    <d v="2013-07-31T00:00:00"/>
    <x v="1"/>
    <n v="7"/>
    <x v="1"/>
    <s v="70"/>
    <s v="331"/>
    <n v="260.19"/>
    <s v="WBS DWAL/2012/C/DN4/5706568"/>
    <x v="2614"/>
    <x v="2582"/>
    <s v="N4"/>
    <s v="N4--New Revenue/Connection - Irrigation"/>
    <s v="DWAS/2012/C/DN4"/>
    <s v="Washington - New Revenue - Irrigation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97669"/>
    <s v=""/>
    <s v="ST"/>
    <d v="2013-07-31T00:00:00"/>
    <x v="1"/>
    <n v="7"/>
    <x v="1"/>
    <s v="70"/>
    <s v="331"/>
    <n v="386.28"/>
    <s v="WBS DWAL/2012/C/DRK/5670258"/>
    <x v="2615"/>
    <x v="2583"/>
    <s v="RK"/>
    <s v="Asset Removal"/>
    <s v="DWAS/2012/C/DRK"/>
    <s v="Wash.- Distribution Asset Remov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72255"/>
    <s v=""/>
    <s v="ST"/>
    <d v="2013-07-31T00:00:00"/>
    <x v="1"/>
    <n v="7"/>
    <x v="1"/>
    <s v="70"/>
    <s v="336"/>
    <n v="958.6"/>
    <s v="WBS DWAL/2013/C/DN2/5655243"/>
    <x v="2616"/>
    <x v="2584"/>
    <s v="N2"/>
    <s v="N2--New Revenue/Connection - Commercial"/>
    <s v="DWAS/2013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97699"/>
    <s v=""/>
    <s v="ST"/>
    <d v="2013-07-31T00:00:00"/>
    <x v="1"/>
    <n v="7"/>
    <x v="1"/>
    <s v="70"/>
    <s v="331"/>
    <n v="333.63"/>
    <s v="WBS DWAL/2013/C/DN2/5728770"/>
    <x v="2617"/>
    <x v="2585"/>
    <s v="N2"/>
    <s v="N2--New Revenue/Connection - Commercial"/>
    <s v="DWAS/2013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4985557"/>
    <s v=""/>
    <s v="ST"/>
    <d v="2013-07-31T00:00:00"/>
    <x v="1"/>
    <n v="7"/>
    <x v="1"/>
    <s v="70"/>
    <s v="336"/>
    <n v="663.31"/>
    <s v="WBS DWOR/2013/C/DN1/5759011"/>
    <x v="2618"/>
    <x v="2586"/>
    <s v="N1"/>
    <s v="N1--New Revenue/Connection -  Residential"/>
    <s v="DWYO/2013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972213"/>
    <s v=""/>
    <s v="ST"/>
    <d v="2013-07-31T00:00:00"/>
    <x v="1"/>
    <n v="7"/>
    <x v="1"/>
    <s v="70"/>
    <s v="336"/>
    <n v="795.97"/>
    <s v="WBS DWOR/2013/C/DN4/5788829"/>
    <x v="2619"/>
    <x v="2587"/>
    <s v="N4"/>
    <s v="N4--New Revenue/Connection - Irrigation"/>
    <s v="DWYO/2013/C/DN4"/>
    <s v="Wyoming - New Revenue - Irrigation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985563"/>
    <s v=""/>
    <s v="ST"/>
    <d v="2013-07-31T00:00:00"/>
    <x v="1"/>
    <n v="7"/>
    <x v="1"/>
    <s v="70"/>
    <s v="336"/>
    <n v="132.66"/>
    <s v="WBS DWOR/2013/C/DRK/5770845"/>
    <x v="2620"/>
    <x v="2588"/>
    <s v="RK"/>
    <s v="Asset Removal"/>
    <s v="DWYO/2013/C/DRK"/>
    <s v="Wyoming - Distribution Asset Remov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4972267"/>
    <s v=""/>
    <s v="ST"/>
    <d v="2013-07-31T00:00:00"/>
    <x v="1"/>
    <n v="7"/>
    <x v="1"/>
    <s v="70"/>
    <s v="331"/>
    <n v="520.4"/>
    <s v="WBS DWWO/2012/C/DN1/5689547"/>
    <x v="2621"/>
    <x v="2589"/>
    <s v="N1"/>
    <s v="N1--New Revenue/Connection -  Residential"/>
    <s v="DORE/2012/C/DN1"/>
    <s v="Oregon - New Revenue - Residential"/>
    <s v="1389"/>
    <s v="PP"/>
    <s v="D"/>
    <s v="OR"/>
    <s v="ORD 229718"/>
    <s v="PP CWIP Writeoffs - Distrib OREGON"/>
    <x v="1"/>
    <x v="0"/>
    <x v="2"/>
    <s v="5980000000108"/>
    <x v="1"/>
    <n v="0"/>
    <x v="1"/>
  </r>
  <r>
    <s v="124997681"/>
    <s v=""/>
    <s v="ST"/>
    <d v="2013-07-31T00:00:00"/>
    <x v="1"/>
    <n v="7"/>
    <x v="1"/>
    <s v="70"/>
    <s v="331"/>
    <n v="910.69"/>
    <s v="WBS DWWO/2012/C/DN1/5693080"/>
    <x v="2622"/>
    <x v="2590"/>
    <s v="N1"/>
    <s v="N1--New Revenue/Connection -  Residential"/>
    <s v="DORE/2012/C/DN1"/>
    <s v="Oregon - New Revenue - Residential"/>
    <s v="1389"/>
    <s v="PP"/>
    <s v="D"/>
    <s v="OR"/>
    <s v="ORD 229718"/>
    <s v="PP CWIP Writeoffs - Distrib OREGON"/>
    <x v="1"/>
    <x v="0"/>
    <x v="2"/>
    <s v="5980000000108"/>
    <x v="1"/>
    <n v="0"/>
    <x v="1"/>
  </r>
  <r>
    <s v="124997696"/>
    <s v=""/>
    <s v="ST"/>
    <d v="2013-07-31T00:00:00"/>
    <x v="1"/>
    <n v="7"/>
    <x v="1"/>
    <s v="70"/>
    <s v="331"/>
    <n v="1267.79"/>
    <s v="WBS DWWO/2013/C/DM9/5727500"/>
    <x v="2623"/>
    <x v="2591"/>
    <s v="M9"/>
    <s v="Mandated - Public Accommodations &amp; Other"/>
    <s v="DORE/2013/C/DM9"/>
    <s v="Oregon - Public Accomodations"/>
    <s v="1389"/>
    <s v="PP"/>
    <s v="D"/>
    <s v="OR"/>
    <s v="ORD 229718"/>
    <s v="PP CWIP Writeoffs - Distrib OREGON"/>
    <x v="1"/>
    <x v="0"/>
    <x v="2"/>
    <s v="5980000000108"/>
    <x v="1"/>
    <n v="0"/>
    <x v="1"/>
  </r>
  <r>
    <s v="124992980"/>
    <s v=""/>
    <s v="ST"/>
    <d v="2013-07-31T00:00:00"/>
    <x v="1"/>
    <n v="7"/>
    <x v="1"/>
    <s v="75"/>
    <s v="336"/>
    <n v="-1337.6"/>
    <s v="WBS DYAK/2013/C/DM6/5699299"/>
    <x v="2463"/>
    <x v="2432"/>
    <s v="M6"/>
    <s v="Mandated - Joint Use"/>
    <s v="DWAS/2013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992982"/>
    <s v=""/>
    <s v="ST"/>
    <d v="2013-07-31T00:00:00"/>
    <x v="1"/>
    <n v="7"/>
    <x v="1"/>
    <s v="75"/>
    <s v="336"/>
    <n v="-1009.99"/>
    <s v="WBS DYAK/2013/C/DM6/5699305"/>
    <x v="2464"/>
    <x v="2433"/>
    <s v="M6"/>
    <s v="Mandated - Joint Use"/>
    <s v="DWAS/2013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992978"/>
    <s v=""/>
    <s v="ST"/>
    <d v="2013-07-31T00:00:00"/>
    <x v="1"/>
    <n v="7"/>
    <x v="1"/>
    <s v="75"/>
    <s v="336"/>
    <n v="-3094.36"/>
    <s v="WBS DYAK/2013/C/DM6/5699460"/>
    <x v="2465"/>
    <x v="2434"/>
    <s v="M6"/>
    <s v="Mandated - Joint Use"/>
    <s v="DWAS/2013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992970"/>
    <s v=""/>
    <s v="ST"/>
    <d v="2013-07-31T00:00:00"/>
    <x v="1"/>
    <n v="7"/>
    <x v="1"/>
    <s v="75"/>
    <s v="336"/>
    <n v="-442.43"/>
    <s v="WBS DYAK/2013/C/DM6/5762976"/>
    <x v="2319"/>
    <x v="2290"/>
    <s v="M6"/>
    <s v="Mandated - Joint Use"/>
    <s v="DWAS/2013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991359"/>
    <s v=""/>
    <s v="ST"/>
    <d v="2013-07-31T00:00:00"/>
    <x v="1"/>
    <n v="7"/>
    <x v="1"/>
    <s v="70"/>
    <s v="336"/>
    <n v="1213.1099999999999"/>
    <s v="WBS DYAK/2013/C/DN4/5779184"/>
    <x v="2624"/>
    <x v="2592"/>
    <s v="N4"/>
    <s v="N4--New Revenue/Connection - Irrigation"/>
    <s v="DWAS/2013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4997675"/>
    <s v=""/>
    <s v="ST"/>
    <d v="2013-07-31T00:00:00"/>
    <x v="1"/>
    <n v="7"/>
    <x v="1"/>
    <s v="70"/>
    <s v="331"/>
    <n v="497.33"/>
    <s v="WBS DYRE/2012/C/DN1/5678789"/>
    <x v="2625"/>
    <x v="2593"/>
    <s v="N1"/>
    <s v="N1--New Revenue/Connection -  Residential"/>
    <s v="DCAL/2012/C/DN1"/>
    <s v="California - New Revenue - Resident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4996707"/>
    <s v=""/>
    <s v="ST"/>
    <d v="2013-07-31T00:00:00"/>
    <x v="1"/>
    <n v="7"/>
    <x v="1"/>
    <s v="70"/>
    <s v="331"/>
    <n v="760.79"/>
    <s v="WBS TKLA/2012/C/TRE/5628848"/>
    <x v="2626"/>
    <x v="2594"/>
    <s v="RE"/>
    <s v="Replace - Overhead Transmission Lines - Poles"/>
    <s v="TORE/2012/C/TRE"/>
    <s v="Oregon - Rplc- OH Trans-Pole"/>
    <s v="1111"/>
    <s v="PP"/>
    <s v="T"/>
    <s v="CA"/>
    <s v="ORD 229737"/>
    <s v="PP CWIP Writeoffs - Transmission"/>
    <x v="0"/>
    <x v="1"/>
    <x v="3"/>
    <s v="5730000000001"/>
    <x v="2"/>
    <n v="324.31197412185014"/>
    <x v="2"/>
  </r>
  <r>
    <s v="124985514"/>
    <s v=""/>
    <s v="ST"/>
    <d v="2013-07-31T00:00:00"/>
    <x v="1"/>
    <n v="7"/>
    <x v="1"/>
    <s v="70"/>
    <s v="336"/>
    <n v="169.54"/>
    <s v="WBS TREX/2013/C/TRE/5741372"/>
    <x v="2627"/>
    <x v="2595"/>
    <s v="RE"/>
    <s v="Replace - Overhead Transmission Lines - Poles"/>
    <s v="TIDA/2013/C/TRE"/>
    <s v="Idaho - Rplc- OH Trans-Pole"/>
    <s v="1165"/>
    <s v="RMP"/>
    <s v="T"/>
    <s v="ID"/>
    <s v="ORD 229738"/>
    <s v="RMP CWIP Writeoffs -Transmission"/>
    <x v="0"/>
    <x v="1"/>
    <x v="3"/>
    <s v="5730000000001"/>
    <x v="2"/>
    <n v="72.272048913127762"/>
    <x v="2"/>
  </r>
  <r>
    <s v="124735985"/>
    <s v=""/>
    <s v="ST"/>
    <d v="2013-06-30T00:00:00"/>
    <x v="1"/>
    <n v="7"/>
    <x v="1"/>
    <s v="75"/>
    <s v="336"/>
    <n v="-1209.1199999999999"/>
    <s v="WBS TZJV/2011/C/002/5752080"/>
    <x v="2476"/>
    <x v="2445"/>
    <s v="N3"/>
    <s v="N3--New Revenue/Connection - Industrial"/>
    <s v="TZJV/2011/C/002"/>
    <s v="Hexcel - New 138 kV Load Interconnection"/>
    <s v="1376"/>
    <s v="RMP"/>
    <s v="T"/>
    <s v="UT"/>
    <s v="ORD 229738"/>
    <s v="RMP CWIP Writeoffs -Transmission"/>
    <x v="0"/>
    <x v="1"/>
    <x v="3"/>
    <s v="5730000000001"/>
    <x v="2"/>
    <n v="-515.42750844544673"/>
    <x v="2"/>
  </r>
  <r>
    <s v="125077213"/>
    <s v="CP AA M300-03"/>
    <s v="SA"/>
    <d v="2013-08-27T00:00:00"/>
    <x v="1"/>
    <n v="8"/>
    <x v="1"/>
    <s v="70"/>
    <s v="100"/>
    <n v="1936340.48"/>
    <s v="CGEN/2010/C/004 NERC/CIPS XFER TO W/O ASSET 30046592"/>
    <x v="885"/>
    <x v="880"/>
    <s v="GI"/>
    <s v="Asset Performance - Risk"/>
    <s v="CGEN/2010/C/004"/>
    <s v="Generation Compliance Initiative Hardware"/>
    <s v="1735"/>
    <s v="PE-GEN"/>
    <s v="S"/>
    <m/>
    <s v="CCtr 10192"/>
    <s v="PE AuC Expensed"/>
    <x v="0"/>
    <x v="5"/>
    <x v="3"/>
    <s v="5570000000001"/>
    <x v="2"/>
    <n v="825429.3611125946"/>
    <x v="2"/>
  </r>
  <r>
    <s v="125063646"/>
    <s v="CP AA M220"/>
    <s v="SA"/>
    <d v="2013-08-31T00:00:00"/>
    <x v="1"/>
    <n v="8"/>
    <x v="1"/>
    <s v="51"/>
    <m/>
    <n v="-70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-33822.139114287558"/>
    <x v="0"/>
  </r>
  <r>
    <s v="125063646"/>
    <s v="CP AA M220"/>
    <s v="SA"/>
    <d v="2013-08-31T00:00:00"/>
    <x v="1"/>
    <n v="8"/>
    <x v="1"/>
    <s v="51"/>
    <m/>
    <n v="-31258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-15103.03463477715"/>
    <x v="0"/>
  </r>
  <r>
    <s v="125063646"/>
    <s v="CP AA M220"/>
    <s v="SA"/>
    <d v="2013-08-31T00:00:00"/>
    <x v="1"/>
    <n v="8"/>
    <x v="1"/>
    <s v="51"/>
    <m/>
    <n v="-1967630"/>
    <s v="Matrikon Equipment - Reserve Reversal"/>
    <x v="885"/>
    <x v="880"/>
    <s v="GI"/>
    <s v="Asset Performance - Risk"/>
    <s v="CGEN/2010/C/004"/>
    <s v="Generation Compliance Initiative Hardware"/>
    <s v="1735"/>
    <s v="PE-GEN"/>
    <s v="S"/>
    <m/>
    <s v="CCtr 10192"/>
    <s v="PE AuC Expensed"/>
    <x v="0"/>
    <x v="5"/>
    <x v="3"/>
    <s v="5570000000001"/>
    <x v="2"/>
    <n v="-838767.55693604797"/>
    <x v="2"/>
  </r>
  <r>
    <s v="125083683"/>
    <s v=""/>
    <s v="ST"/>
    <d v="2013-08-31T00:00:00"/>
    <x v="1"/>
    <n v="8"/>
    <x v="1"/>
    <s v="70"/>
    <s v="331"/>
    <n v="1266.44"/>
    <s v="WBS DALB/2012/C/DM9/5694050"/>
    <x v="2628"/>
    <x v="2596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034006"/>
    <s v=""/>
    <s v="ST"/>
    <d v="2013-08-31T00:00:00"/>
    <x v="1"/>
    <n v="8"/>
    <x v="1"/>
    <s v="70"/>
    <s v="331"/>
    <n v="1646.36"/>
    <s v="WBS DALB/2012/C/DN1/5679572"/>
    <x v="2629"/>
    <x v="2597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081628"/>
    <s v=""/>
    <s v="ST"/>
    <d v="2013-08-31T00:00:00"/>
    <x v="1"/>
    <n v="8"/>
    <x v="1"/>
    <s v="70"/>
    <s v="331"/>
    <n v="1031.1500000000001"/>
    <s v="WBS DALB/2012/C/DN1/5688879"/>
    <x v="2630"/>
    <x v="2598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081628"/>
    <s v=""/>
    <s v="ST"/>
    <d v="2013-08-31T00:00:00"/>
    <x v="1"/>
    <n v="8"/>
    <x v="1"/>
    <s v="70"/>
    <s v="336"/>
    <n v="104.55"/>
    <s v="WBS DALB/2012/C/DN1/5688879"/>
    <x v="2630"/>
    <x v="2598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082695"/>
    <s v=""/>
    <s v="ST"/>
    <d v="2013-08-31T00:00:00"/>
    <x v="1"/>
    <n v="8"/>
    <x v="1"/>
    <s v="75"/>
    <s v="336"/>
    <n v="-57.45"/>
    <s v="WBS DALB/2012/C/DN1/5688879"/>
    <x v="2630"/>
    <x v="2598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033984"/>
    <s v=""/>
    <s v="ST"/>
    <d v="2013-08-31T00:00:00"/>
    <x v="1"/>
    <n v="8"/>
    <x v="1"/>
    <s v="70"/>
    <s v="331"/>
    <n v="379.93"/>
    <s v="WBS DALB/2012/C/DN1/5699132"/>
    <x v="2631"/>
    <x v="2599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033981"/>
    <s v=""/>
    <s v="ST"/>
    <d v="2013-08-31T00:00:00"/>
    <x v="1"/>
    <n v="8"/>
    <x v="1"/>
    <s v="70"/>
    <s v="331"/>
    <n v="569.9"/>
    <s v="WBS DALB/2012/C/DN2/5693299"/>
    <x v="2632"/>
    <x v="627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054746"/>
    <s v=""/>
    <s v="ST"/>
    <d v="2013-08-31T00:00:00"/>
    <x v="1"/>
    <n v="8"/>
    <x v="1"/>
    <s v="70"/>
    <s v="336"/>
    <n v="564.5"/>
    <s v="WBS DALB/2013/C/DM6/5768916"/>
    <x v="2633"/>
    <x v="2600"/>
    <s v="M6"/>
    <s v="Mandated - Joint Use"/>
    <s v="DORE/2013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037748"/>
    <s v=""/>
    <s v="ST"/>
    <d v="2013-08-31T00:00:00"/>
    <x v="1"/>
    <n v="8"/>
    <x v="1"/>
    <s v="70"/>
    <s v="336"/>
    <n v="1000.22"/>
    <s v="WBS DALB/2013/C/DM9/5787099"/>
    <x v="2634"/>
    <x v="2601"/>
    <s v="M9"/>
    <s v="Mandated - Public Accommodations &amp; Other"/>
    <s v="DORE/2013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081656"/>
    <s v=""/>
    <s v="ST"/>
    <d v="2013-08-31T00:00:00"/>
    <x v="1"/>
    <n v="8"/>
    <x v="1"/>
    <s v="70"/>
    <s v="336"/>
    <n v="347.37"/>
    <s v="WBS DALB/2013/C/DRB/5740472"/>
    <x v="2635"/>
    <x v="2602"/>
    <s v="RB"/>
    <s v="Replace - Underground - Vaults &amp; Equipment"/>
    <s v="DORE/2013/C/DRB"/>
    <s v="Oregon - Replace Underground Vaults &amp; Eq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063632"/>
    <s v=""/>
    <s v="ST"/>
    <d v="2013-08-31T00:00:00"/>
    <x v="1"/>
    <n v="8"/>
    <x v="1"/>
    <s v="75"/>
    <s v="336"/>
    <n v="-884.1"/>
    <s v="WBS DAME/2013/C/DM6/5754262"/>
    <x v="2348"/>
    <x v="2319"/>
    <s v="M6"/>
    <s v="Mandated - Joint Use"/>
    <s v="DUTH/2013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-884.1"/>
    <x v="3"/>
  </r>
  <r>
    <s v="125063631"/>
    <s v=""/>
    <s v="ST"/>
    <d v="2013-08-31T00:00:00"/>
    <x v="1"/>
    <n v="8"/>
    <x v="1"/>
    <s v="75"/>
    <s v="336"/>
    <n v="-1013.02"/>
    <s v="WBS DAME/2013/C/DM6/5754263"/>
    <x v="2349"/>
    <x v="2320"/>
    <s v="M6"/>
    <s v="Mandated - Joint Use"/>
    <s v="DUTH/2013/C/DM6"/>
    <s v="Utah - Mandated - Joint Use"/>
    <s v="1130"/>
    <s v="RMP"/>
    <s v="D"/>
    <s v="UT"/>
    <s v="ORD 229715"/>
    <s v="RMP CWIP Writeoffs - Distrib UTAH"/>
    <x v="2"/>
    <x v="0"/>
    <x v="4"/>
    <s v="5980000000109"/>
    <x v="3"/>
    <n v="-1013.02"/>
    <x v="3"/>
  </r>
  <r>
    <s v="125054762"/>
    <s v=""/>
    <s v="ST"/>
    <d v="2013-08-31T00:00:00"/>
    <x v="1"/>
    <n v="8"/>
    <x v="1"/>
    <s v="70"/>
    <s v="336"/>
    <n v="1253.18"/>
    <s v="WBS DAME/2013/C/DM9/5785568"/>
    <x v="2636"/>
    <x v="2603"/>
    <s v="M9"/>
    <s v="Mandated - Public Accommodations &amp; Other"/>
    <s v="DUTH/2013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1253.18"/>
    <x v="3"/>
  </r>
  <r>
    <s v="125054820"/>
    <s v=""/>
    <s v="ST"/>
    <d v="2013-08-31T00:00:00"/>
    <x v="1"/>
    <n v="8"/>
    <x v="1"/>
    <s v="70"/>
    <s v="336"/>
    <n v="1130.83"/>
    <s v="WBS DAME/2013/C/DN1/5744596"/>
    <x v="2637"/>
    <x v="2604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1130.83"/>
    <x v="3"/>
  </r>
  <r>
    <s v="125079055"/>
    <s v=""/>
    <s v="ST"/>
    <d v="2013-08-31T00:00:00"/>
    <x v="1"/>
    <n v="8"/>
    <x v="1"/>
    <s v="70"/>
    <s v="336"/>
    <n v="2015.63"/>
    <s v="WBS DAME/2013/C/DN1/5772107"/>
    <x v="2638"/>
    <x v="2605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2015.63"/>
    <x v="3"/>
  </r>
  <r>
    <s v="125064047"/>
    <s v=""/>
    <s v="ST"/>
    <d v="2013-08-31T00:00:00"/>
    <x v="1"/>
    <n v="8"/>
    <x v="1"/>
    <s v="70"/>
    <s v="336"/>
    <n v="490.42"/>
    <s v="WBS DAME/2013/C/DN1/5773742"/>
    <x v="2639"/>
    <x v="2606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490.42"/>
    <x v="3"/>
  </r>
  <r>
    <s v="125079045"/>
    <s v=""/>
    <s v="ST"/>
    <d v="2013-08-31T00:00:00"/>
    <x v="1"/>
    <n v="8"/>
    <x v="1"/>
    <s v="70"/>
    <s v="336"/>
    <n v="317.19"/>
    <s v="WBS DAME/2013/C/DN2/5760677"/>
    <x v="2640"/>
    <x v="2607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17.19"/>
    <x v="3"/>
  </r>
  <r>
    <s v="125068259"/>
    <s v=""/>
    <s v="ST"/>
    <d v="2013-08-31T00:00:00"/>
    <x v="1"/>
    <n v="8"/>
    <x v="1"/>
    <s v="70"/>
    <s v="336"/>
    <n v="121.9"/>
    <s v="WBS DAME/2013/C/DN2/5779457"/>
    <x v="2641"/>
    <x v="2608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21.9"/>
    <x v="3"/>
  </r>
  <r>
    <s v="125054780"/>
    <s v=""/>
    <s v="ST"/>
    <d v="2013-08-31T00:00:00"/>
    <x v="1"/>
    <n v="8"/>
    <x v="1"/>
    <s v="70"/>
    <s v="336"/>
    <n v="239.38"/>
    <s v="WBS DAME/2013/C/DN6/5732305"/>
    <x v="2642"/>
    <x v="2609"/>
    <s v="N6"/>
    <s v="New Revenue/Connection - Street Light &amp; Other"/>
    <s v="DUTH/2013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239.38"/>
    <x v="3"/>
  </r>
  <r>
    <s v="125050697"/>
    <s v=""/>
    <s v="ST"/>
    <d v="2013-08-31T00:00:00"/>
    <x v="1"/>
    <n v="8"/>
    <x v="1"/>
    <s v="70"/>
    <s v="336"/>
    <n v="309.45"/>
    <s v="WBS DAME/2013/C/DN7/5808243"/>
    <x v="2643"/>
    <x v="2610"/>
    <s v="N7"/>
    <s v="New Revenue/System Reinforcement - Feeder"/>
    <s v="DUTH/2013/C/DN7"/>
    <s v="Utah - New Revenue - Feeder Reinforce"/>
    <s v="1130"/>
    <s v="RMP"/>
    <s v="D"/>
    <s v="UT"/>
    <s v="ORD 229715"/>
    <s v="RMP CWIP Writeoffs - Distrib UTAH"/>
    <x v="2"/>
    <x v="0"/>
    <x v="4"/>
    <s v="5980000000109"/>
    <x v="3"/>
    <n v="309.45"/>
    <x v="3"/>
  </r>
  <r>
    <s v="125064053"/>
    <s v=""/>
    <s v="ST"/>
    <d v="2013-08-31T00:00:00"/>
    <x v="1"/>
    <n v="8"/>
    <x v="1"/>
    <s v="70"/>
    <s v="331"/>
    <n v="891"/>
    <s v="WBS DAST/2012/C/DM9/5690580"/>
    <x v="2644"/>
    <x v="2611"/>
    <s v="M9"/>
    <s v="Mandated - Public Accommodations &amp; Other"/>
    <s v="DORE/2012/C/DM9"/>
    <s v="Oregon - Public Accomodations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5081733"/>
    <s v=""/>
    <s v="ST"/>
    <d v="2013-08-31T00:00:00"/>
    <x v="1"/>
    <n v="8"/>
    <x v="1"/>
    <s v="70"/>
    <s v="331"/>
    <n v="2536.9"/>
    <s v="WBS DAST/2012/C/DN1/5692191"/>
    <x v="2645"/>
    <x v="2612"/>
    <s v="N1"/>
    <s v="N1--New Revenue/Connection -  Residential"/>
    <s v="DORE/2012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5081736"/>
    <s v=""/>
    <s v="ST"/>
    <d v="2013-08-31T00:00:00"/>
    <x v="1"/>
    <n v="8"/>
    <x v="1"/>
    <s v="70"/>
    <s v="331"/>
    <n v="910.68"/>
    <s v="WBS DAST/2012/C/DN1/5692275"/>
    <x v="2646"/>
    <x v="2613"/>
    <s v="N1"/>
    <s v="N1--New Revenue/Connection -  Residential"/>
    <s v="DORE/2012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5081739"/>
    <s v=""/>
    <s v="ST"/>
    <d v="2013-08-31T00:00:00"/>
    <x v="1"/>
    <n v="8"/>
    <x v="1"/>
    <s v="70"/>
    <s v="331"/>
    <n v="390.29"/>
    <s v="WBS DAST/2012/C/DN1/5701448"/>
    <x v="2647"/>
    <x v="2614"/>
    <s v="N1"/>
    <s v="N1--New Revenue/Connection -  Residential"/>
    <s v="DORE/2012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5081730"/>
    <s v=""/>
    <s v="ST"/>
    <d v="2013-08-31T00:00:00"/>
    <x v="1"/>
    <n v="8"/>
    <x v="1"/>
    <s v="70"/>
    <s v="331"/>
    <n v="2103.1999999999998"/>
    <s v="WBS DAST/2012/C/DN2/5683382"/>
    <x v="2648"/>
    <x v="2615"/>
    <s v="N2"/>
    <s v="N2--New Revenue/Connection - Commercial"/>
    <s v="DORE/2012/C/DN2"/>
    <s v="Oregon - New Revenue - Commerc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5064041"/>
    <s v=""/>
    <s v="ST"/>
    <d v="2013-08-31T00:00:00"/>
    <x v="1"/>
    <n v="8"/>
    <x v="1"/>
    <s v="70"/>
    <s v="336"/>
    <n v="1481.32"/>
    <s v="WBS DAST/2013/C/DM7/5739741"/>
    <x v="2649"/>
    <x v="2616"/>
    <s v="M7"/>
    <s v="Mandated - Code Compliance"/>
    <s v="DORE/2013/C/DM7"/>
    <s v="Oregon - Mandated - Code Compliance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5081742"/>
    <s v=""/>
    <s v="ST"/>
    <d v="2013-08-31T00:00:00"/>
    <x v="1"/>
    <n v="8"/>
    <x v="1"/>
    <s v="70"/>
    <s v="331"/>
    <n v="667.26"/>
    <s v="WBS DAST/2013/C/DN1/5719324"/>
    <x v="2650"/>
    <x v="2617"/>
    <s v="N1"/>
    <s v="N1--New Revenue/Connection -  Residential"/>
    <s v="DORE/2013/C/DN1"/>
    <s v="Oregon - New Revenue - Resident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5081745"/>
    <s v=""/>
    <s v="ST"/>
    <d v="2013-08-31T00:00:00"/>
    <x v="1"/>
    <n v="8"/>
    <x v="1"/>
    <s v="70"/>
    <s v="331"/>
    <n v="800.71"/>
    <s v="WBS DAST/2013/C/DN2/5730281"/>
    <x v="2651"/>
    <x v="2618"/>
    <s v="N2"/>
    <s v="N2--New Revenue/Connection - Commercial"/>
    <s v="DORE/2013/C/DN2"/>
    <s v="Oregon - New Revenue - Commerc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5033969"/>
    <s v=""/>
    <s v="ST"/>
    <d v="2013-08-31T00:00:00"/>
    <x v="1"/>
    <n v="8"/>
    <x v="1"/>
    <s v="70"/>
    <s v="331"/>
    <n v="1494.67"/>
    <s v="WBS DBEN/2011/C/DM6/5559345"/>
    <x v="2652"/>
    <x v="2619"/>
    <s v="M6"/>
    <s v="Mandated - Joint Use"/>
    <s v="DORE/2011/C/DM6"/>
    <s v="Oregon - Mandated - Joint Use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33963"/>
    <s v=""/>
    <s v="ST"/>
    <d v="2013-08-31T00:00:00"/>
    <x v="1"/>
    <n v="8"/>
    <x v="1"/>
    <s v="70"/>
    <s v="331"/>
    <n v="2304.29"/>
    <s v="WBS DBEN/2011/C/DN2/5502443"/>
    <x v="2653"/>
    <x v="2620"/>
    <s v="N2"/>
    <s v="N2--New Revenue/Connection - Commercial"/>
    <s v="DORE/2011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37739"/>
    <s v=""/>
    <s v="ST"/>
    <d v="2013-08-31T00:00:00"/>
    <x v="1"/>
    <n v="8"/>
    <x v="1"/>
    <s v="70"/>
    <s v="331"/>
    <n v="302.10000000000002"/>
    <s v="WBS DBEN/2012/C/DM9/5626320"/>
    <x v="2654"/>
    <x v="2621"/>
    <s v="M9"/>
    <s v="Mandated - Public Accommodations &amp; Other"/>
    <s v="DORE/2012/C/DM9"/>
    <s v="Oregon - Public Accomodations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33978"/>
    <s v=""/>
    <s v="ST"/>
    <d v="2013-08-31T00:00:00"/>
    <x v="1"/>
    <n v="8"/>
    <x v="1"/>
    <s v="70"/>
    <s v="331"/>
    <n v="781.26"/>
    <s v="WBS DBEN/2012/C/DN1/5638466"/>
    <x v="2655"/>
    <x v="2622"/>
    <s v="N1"/>
    <s v="N1--New Revenue/Connection -  Residential"/>
    <s v="DORE/2012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34000"/>
    <s v=""/>
    <s v="ST"/>
    <d v="2013-08-31T00:00:00"/>
    <x v="1"/>
    <n v="8"/>
    <x v="1"/>
    <s v="70"/>
    <s v="331"/>
    <n v="515.04"/>
    <s v="WBS DBEN/2012/C/DN1/5673650"/>
    <x v="2656"/>
    <x v="2623"/>
    <s v="N1"/>
    <s v="N1--New Revenue/Connection -  Residential"/>
    <s v="DORE/2012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37630"/>
    <s v=""/>
    <s v="ST"/>
    <d v="2013-08-31T00:00:00"/>
    <x v="1"/>
    <n v="8"/>
    <x v="1"/>
    <s v="70"/>
    <s v="331"/>
    <n v="200.18"/>
    <s v="WBS DBEN/2012/C/DN1/5719437"/>
    <x v="2657"/>
    <x v="2624"/>
    <s v="N1"/>
    <s v="N1--New Revenue/Connection -  Residential"/>
    <s v="DORE/2012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33966"/>
    <s v=""/>
    <s v="ST"/>
    <d v="2013-08-31T00:00:00"/>
    <x v="1"/>
    <n v="8"/>
    <x v="1"/>
    <s v="70"/>
    <s v="331"/>
    <n v="2133.56"/>
    <s v="WBS DBEN/2012/C/DN2/5557798"/>
    <x v="2658"/>
    <x v="2625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34009"/>
    <s v=""/>
    <s v="ST"/>
    <d v="2013-08-31T00:00:00"/>
    <x v="1"/>
    <n v="8"/>
    <x v="1"/>
    <s v="70"/>
    <s v="331"/>
    <n v="255.2"/>
    <s v="WBS DBEN/2012/C/DN2/5681515"/>
    <x v="2659"/>
    <x v="2626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68213"/>
    <s v=""/>
    <s v="ST"/>
    <d v="2013-08-31T00:00:00"/>
    <x v="1"/>
    <n v="8"/>
    <x v="1"/>
    <s v="70"/>
    <s v="331"/>
    <n v="195.15"/>
    <s v="WBS DBEN/2012/C/DN2/5687692"/>
    <x v="2660"/>
    <x v="2627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68235"/>
    <s v=""/>
    <s v="ST"/>
    <d v="2013-08-31T00:00:00"/>
    <x v="1"/>
    <n v="8"/>
    <x v="1"/>
    <s v="70"/>
    <s v="336"/>
    <n v="347.98"/>
    <s v="WBS DBEN/2013/C/DM9/5724707"/>
    <x v="2661"/>
    <x v="2628"/>
    <s v="M9"/>
    <s v="Mandated - Public Accommodations &amp; Other"/>
    <s v="DORE/2013/C/DM9"/>
    <s v="Oregon - Public Accomodations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68223"/>
    <s v=""/>
    <s v="ST"/>
    <d v="2013-08-31T00:00:00"/>
    <x v="1"/>
    <n v="8"/>
    <x v="1"/>
    <s v="70"/>
    <s v="331"/>
    <n v="536.29999999999995"/>
    <s v="WBS DBEN/2013/C/DN1/5699557"/>
    <x v="2662"/>
    <x v="2629"/>
    <s v="N1"/>
    <s v="N1--New Revenue/Connection -  Residential"/>
    <s v="DORE/2013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68223"/>
    <s v=""/>
    <s v="ST"/>
    <d v="2013-08-31T00:00:00"/>
    <x v="1"/>
    <n v="8"/>
    <x v="1"/>
    <s v="70"/>
    <s v="336"/>
    <n v="273.41000000000003"/>
    <s v="WBS DBEN/2013/C/DN1/5699557"/>
    <x v="2662"/>
    <x v="2629"/>
    <s v="N1"/>
    <s v="N1--New Revenue/Connection -  Residential"/>
    <s v="DORE/2013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64084"/>
    <s v=""/>
    <s v="ST"/>
    <d v="2013-08-31T00:00:00"/>
    <x v="1"/>
    <n v="8"/>
    <x v="1"/>
    <s v="70"/>
    <s v="336"/>
    <n v="275.89999999999998"/>
    <s v="WBS DBEN/2013/C/DN1/5745052"/>
    <x v="2663"/>
    <x v="2630"/>
    <s v="N1"/>
    <s v="N1--New Revenue/Connection -  Residential"/>
    <s v="DORE/2013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68244"/>
    <s v=""/>
    <s v="ST"/>
    <d v="2013-08-31T00:00:00"/>
    <x v="1"/>
    <n v="8"/>
    <x v="1"/>
    <s v="70"/>
    <s v="336"/>
    <n v="215.77"/>
    <s v="WBS DBEN/2013/C/DN1/5747694"/>
    <x v="2664"/>
    <x v="2631"/>
    <s v="N1"/>
    <s v="N1--New Revenue/Connection -  Residential"/>
    <s v="DORE/2013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68250"/>
    <s v=""/>
    <s v="ST"/>
    <d v="2013-08-31T00:00:00"/>
    <x v="1"/>
    <n v="8"/>
    <x v="1"/>
    <s v="70"/>
    <s v="336"/>
    <n v="278.39"/>
    <s v="WBS DBEN/2013/C/DN1/5750234"/>
    <x v="2665"/>
    <x v="2632"/>
    <s v="N1"/>
    <s v="N1--New Revenue/Connection -  Residential"/>
    <s v="DORE/2013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68253"/>
    <s v=""/>
    <s v="ST"/>
    <d v="2013-08-31T00:00:00"/>
    <x v="1"/>
    <n v="8"/>
    <x v="1"/>
    <s v="70"/>
    <s v="336"/>
    <n v="147.47999999999999"/>
    <s v="WBS DBEN/2013/C/DN1/5763851"/>
    <x v="2666"/>
    <x v="2633"/>
    <s v="N1"/>
    <s v="N1--New Revenue/Connection -  Residential"/>
    <s v="DORE/2013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064035"/>
    <s v=""/>
    <s v="ST"/>
    <d v="2013-08-31T00:00:00"/>
    <x v="1"/>
    <n v="8"/>
    <x v="1"/>
    <s v="70"/>
    <s v="336"/>
    <n v="795.97"/>
    <s v="WBS DCAS/2013/C/DM9/5755340"/>
    <x v="2667"/>
    <x v="2634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81633"/>
    <s v=""/>
    <s v="ST"/>
    <d v="2013-08-31T00:00:00"/>
    <x v="1"/>
    <n v="8"/>
    <x v="1"/>
    <s v="70"/>
    <s v="336"/>
    <n v="698.23"/>
    <s v="WBS DCAS/2013/C/DM9/5763695"/>
    <x v="2668"/>
    <x v="2635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64038"/>
    <s v=""/>
    <s v="ST"/>
    <d v="2013-08-31T00:00:00"/>
    <x v="1"/>
    <n v="8"/>
    <x v="1"/>
    <s v="70"/>
    <s v="336"/>
    <n v="530.65"/>
    <s v="WBS DCAS/2013/C/DM9/5773613"/>
    <x v="2669"/>
    <x v="2636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37618"/>
    <s v=""/>
    <s v="ST"/>
    <d v="2013-08-31T00:00:00"/>
    <x v="1"/>
    <n v="8"/>
    <x v="1"/>
    <s v="70"/>
    <s v="331"/>
    <n v="1309.22"/>
    <s v="WBS DCAS/2013/C/DN1/5719222"/>
    <x v="2670"/>
    <x v="2637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79039"/>
    <s v=""/>
    <s v="ST"/>
    <d v="2013-08-31T00:00:00"/>
    <x v="1"/>
    <n v="8"/>
    <x v="1"/>
    <s v="70"/>
    <s v="336"/>
    <n v="265.32"/>
    <s v="WBS DCAS/2013/C/DN1/5749610"/>
    <x v="2671"/>
    <x v="2638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68247"/>
    <s v=""/>
    <s v="ST"/>
    <d v="2013-08-31T00:00:00"/>
    <x v="1"/>
    <n v="8"/>
    <x v="1"/>
    <s v="70"/>
    <s v="336"/>
    <n v="525.95000000000005"/>
    <s v="WBS DCAS/2013/C/DN1/5749870"/>
    <x v="2672"/>
    <x v="2639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64032"/>
    <s v=""/>
    <s v="ST"/>
    <d v="2013-08-31T00:00:00"/>
    <x v="1"/>
    <n v="8"/>
    <x v="1"/>
    <s v="70"/>
    <s v="336"/>
    <n v="530.65"/>
    <s v="WBS DCAS/2013/C/DN1/5752611"/>
    <x v="2673"/>
    <x v="2640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54712"/>
    <s v=""/>
    <s v="ST"/>
    <d v="2013-08-31T00:00:00"/>
    <x v="1"/>
    <n v="8"/>
    <x v="1"/>
    <s v="70"/>
    <s v="336"/>
    <n v="2269.5300000000002"/>
    <s v="WBS DCAS/2013/C/DN1/5766328"/>
    <x v="2674"/>
    <x v="2641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79088"/>
    <s v=""/>
    <s v="ST"/>
    <d v="2013-08-31T00:00:00"/>
    <x v="1"/>
    <n v="8"/>
    <x v="1"/>
    <s v="70"/>
    <s v="336"/>
    <n v="663.31"/>
    <s v="WBS DCAS/2013/C/DN1/5769206"/>
    <x v="2675"/>
    <x v="2642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79052"/>
    <s v=""/>
    <s v="ST"/>
    <d v="2013-08-31T00:00:00"/>
    <x v="1"/>
    <n v="8"/>
    <x v="1"/>
    <s v="70"/>
    <s v="336"/>
    <n v="1061.3"/>
    <s v="WBS DCAS/2013/C/DN1/5769440"/>
    <x v="2676"/>
    <x v="2643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79091"/>
    <s v=""/>
    <s v="ST"/>
    <d v="2013-08-31T00:00:00"/>
    <x v="1"/>
    <n v="8"/>
    <x v="1"/>
    <s v="70"/>
    <s v="336"/>
    <n v="132.66"/>
    <s v="WBS DCAS/2013/C/DN1/5774297"/>
    <x v="2677"/>
    <x v="2644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27154"/>
    <s v=""/>
    <s v="ST"/>
    <d v="2013-07-31T00:00:00"/>
    <x v="1"/>
    <n v="8"/>
    <x v="1"/>
    <s v="70"/>
    <s v="336"/>
    <n v="44.09"/>
    <s v="WBS DCAS/2013/C/DN1/5776635"/>
    <x v="2491"/>
    <x v="2460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79064"/>
    <s v=""/>
    <s v="ST"/>
    <d v="2013-08-31T00:00:00"/>
    <x v="1"/>
    <n v="8"/>
    <x v="1"/>
    <s v="70"/>
    <s v="336"/>
    <n v="265.32"/>
    <s v="WBS DCAS/2013/C/DN1/5789043"/>
    <x v="2678"/>
    <x v="2645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60947"/>
    <s v=""/>
    <s v="ST"/>
    <d v="2013-08-31T00:00:00"/>
    <x v="1"/>
    <n v="8"/>
    <x v="1"/>
    <s v="70"/>
    <s v="336"/>
    <n v="795.97"/>
    <s v="WBS DCAS/2013/C/DN1/5791411"/>
    <x v="2679"/>
    <x v="1819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54733"/>
    <s v=""/>
    <s v="ST"/>
    <d v="2013-08-31T00:00:00"/>
    <x v="1"/>
    <n v="8"/>
    <x v="1"/>
    <s v="70"/>
    <s v="336"/>
    <n v="137.41999999999999"/>
    <s v="WBS DCAS/2013/C/DN1/5791792"/>
    <x v="2680"/>
    <x v="2646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37624"/>
    <s v=""/>
    <s v="ST"/>
    <d v="2013-08-31T00:00:00"/>
    <x v="1"/>
    <n v="8"/>
    <x v="1"/>
    <s v="70"/>
    <s v="331"/>
    <n v="1207.3599999999999"/>
    <s v="WBS DCAS/2013/C/DN2/5728196"/>
    <x v="2681"/>
    <x v="2647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64026"/>
    <s v=""/>
    <s v="ST"/>
    <d v="2013-08-31T00:00:00"/>
    <x v="1"/>
    <n v="8"/>
    <x v="1"/>
    <s v="70"/>
    <s v="336"/>
    <n v="4238.1400000000003"/>
    <s v="WBS DCAS/2013/C/DN2/5731054"/>
    <x v="2682"/>
    <x v="2648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81748"/>
    <s v=""/>
    <s v="ST"/>
    <d v="2013-08-31T00:00:00"/>
    <x v="1"/>
    <n v="8"/>
    <x v="1"/>
    <s v="70"/>
    <s v="336"/>
    <n v="651.57000000000005"/>
    <s v="WBS DCAS/2013/C/DN2/5739801"/>
    <x v="2683"/>
    <x v="2649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79085"/>
    <s v=""/>
    <s v="ST"/>
    <d v="2013-08-31T00:00:00"/>
    <x v="1"/>
    <n v="8"/>
    <x v="1"/>
    <s v="70"/>
    <s v="336"/>
    <n v="397.99"/>
    <s v="WBS DCAS/2013/C/DN2/5757812"/>
    <x v="2684"/>
    <x v="2650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81760"/>
    <s v=""/>
    <s v="ST"/>
    <d v="2013-08-31T00:00:00"/>
    <x v="1"/>
    <n v="8"/>
    <x v="1"/>
    <s v="70"/>
    <s v="336"/>
    <n v="1326.62"/>
    <s v="WBS DCAS/2013/C/DN2/5780271"/>
    <x v="2685"/>
    <x v="2651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64029"/>
    <s v=""/>
    <s v="ST"/>
    <d v="2013-08-31T00:00:00"/>
    <x v="1"/>
    <n v="8"/>
    <x v="1"/>
    <s v="70"/>
    <s v="336"/>
    <n v="1189.26"/>
    <s v="WBS DCAS/2013/C/DN4/5744506"/>
    <x v="2686"/>
    <x v="2652"/>
    <s v="N4"/>
    <s v="N4--New Revenue/Connection - Irrigation"/>
    <s v="DWYO/2013/C/DN4"/>
    <s v="Wyoming - New Revenue - Irrigation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083687"/>
    <s v=""/>
    <s v="ST"/>
    <d v="2013-08-31T00:00:00"/>
    <x v="1"/>
    <n v="8"/>
    <x v="1"/>
    <s v="70"/>
    <s v="336"/>
    <n v="1638.55"/>
    <s v="WBS DCED/2013/C/DM2/5763893"/>
    <x v="2687"/>
    <x v="2653"/>
    <s v="M2"/>
    <s v="Mandated - Ovhd/Underground Conversions"/>
    <s v="DUTH/2013/C/DM2"/>
    <s v="Utah - Mandated OH/UG Conversions"/>
    <s v="1139"/>
    <s v="RMP"/>
    <s v="D"/>
    <s v="UT"/>
    <s v="ORD 229715"/>
    <s v="RMP CWIP Writeoffs - Distrib UTAH"/>
    <x v="2"/>
    <x v="0"/>
    <x v="4"/>
    <s v="5980000000109"/>
    <x v="3"/>
    <n v="1638.55"/>
    <x v="3"/>
  </r>
  <r>
    <s v="125050695"/>
    <s v=""/>
    <s v="ST"/>
    <d v="2013-08-31T00:00:00"/>
    <x v="1"/>
    <n v="8"/>
    <x v="1"/>
    <s v="70"/>
    <s v="336"/>
    <n v="997.65"/>
    <s v="WBS DCED/2013/C/DM9/5776112"/>
    <x v="2688"/>
    <x v="2654"/>
    <s v="M9"/>
    <s v="Mandated - Public Accommodations &amp; Other"/>
    <s v="DUTH/2013/C/DM9"/>
    <s v="Utah - Public Accomodations"/>
    <s v="1139"/>
    <s v="RMP"/>
    <s v="D"/>
    <s v="UT"/>
    <s v="ORD 229715"/>
    <s v="RMP CWIP Writeoffs - Distrib UTAH"/>
    <x v="2"/>
    <x v="0"/>
    <x v="4"/>
    <s v="5980000000109"/>
    <x v="3"/>
    <n v="997.65"/>
    <x v="3"/>
  </r>
  <r>
    <s v="125054799"/>
    <s v=""/>
    <s v="ST"/>
    <d v="2013-08-31T00:00:00"/>
    <x v="1"/>
    <n v="8"/>
    <x v="1"/>
    <s v="70"/>
    <s v="336"/>
    <n v="634.38"/>
    <s v="WBS DCED/2013/C/DN1/5753167"/>
    <x v="2689"/>
    <x v="2655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634.38"/>
    <x v="3"/>
  </r>
  <r>
    <s v="125079103"/>
    <s v=""/>
    <s v="ST"/>
    <d v="2013-08-31T00:00:00"/>
    <x v="1"/>
    <n v="8"/>
    <x v="1"/>
    <s v="70"/>
    <s v="336"/>
    <n v="444.07"/>
    <s v="WBS DCED/2013/C/DN1/5753483"/>
    <x v="2690"/>
    <x v="2656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444.07"/>
    <x v="3"/>
  </r>
  <r>
    <s v="125079109"/>
    <s v=""/>
    <s v="ST"/>
    <d v="2013-08-31T00:00:00"/>
    <x v="1"/>
    <n v="8"/>
    <x v="1"/>
    <s v="70"/>
    <s v="336"/>
    <n v="634.38"/>
    <s v="WBS DCED/2013/C/DN1/5759164"/>
    <x v="2691"/>
    <x v="2657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634.38"/>
    <x v="3"/>
  </r>
  <r>
    <s v="125081721"/>
    <s v=""/>
    <s v="ST"/>
    <d v="2013-08-31T00:00:00"/>
    <x v="1"/>
    <n v="8"/>
    <x v="1"/>
    <s v="70"/>
    <s v="336"/>
    <n v="2727.84"/>
    <s v="WBS DCED/2013/C/DN1/5763213"/>
    <x v="2692"/>
    <x v="2658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2727.84"/>
    <x v="3"/>
  </r>
  <r>
    <s v="125064091"/>
    <s v=""/>
    <s v="ST"/>
    <d v="2013-08-31T00:00:00"/>
    <x v="1"/>
    <n v="8"/>
    <x v="1"/>
    <s v="70"/>
    <s v="336"/>
    <n v="2387.83"/>
    <s v="WBS DCED/2013/C/DN1/5767426"/>
    <x v="2693"/>
    <x v="2659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2387.83"/>
    <x v="3"/>
  </r>
  <r>
    <s v="125054802"/>
    <s v=""/>
    <s v="ST"/>
    <d v="2013-08-31T00:00:00"/>
    <x v="1"/>
    <n v="8"/>
    <x v="1"/>
    <s v="70"/>
    <s v="336"/>
    <n v="3019.81"/>
    <s v="WBS DCED/2013/C/DN2/5743489"/>
    <x v="2694"/>
    <x v="2660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3019.81"/>
    <x v="3"/>
  </r>
  <r>
    <s v="125054808"/>
    <s v=""/>
    <s v="ST"/>
    <d v="2013-08-31T00:00:00"/>
    <x v="1"/>
    <n v="8"/>
    <x v="1"/>
    <s v="70"/>
    <s v="336"/>
    <n v="4105.71"/>
    <s v="WBS DCED/2013/C/DN2/5757939"/>
    <x v="2695"/>
    <x v="2661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4105.71"/>
    <x v="3"/>
  </r>
  <r>
    <s v="125079106"/>
    <s v=""/>
    <s v="ST"/>
    <d v="2013-08-31T00:00:00"/>
    <x v="1"/>
    <n v="8"/>
    <x v="1"/>
    <s v="70"/>
    <s v="336"/>
    <n v="697.82"/>
    <s v="WBS DCED/2013/C/DN2/5758006"/>
    <x v="2696"/>
    <x v="2662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697.82"/>
    <x v="3"/>
  </r>
  <r>
    <s v="125081712"/>
    <s v=""/>
    <s v="ST"/>
    <d v="2013-08-31T00:00:00"/>
    <x v="1"/>
    <n v="8"/>
    <x v="1"/>
    <s v="70"/>
    <s v="336"/>
    <n v="1141.8900000000001"/>
    <s v="WBS DCED/2013/C/DN2/5759448"/>
    <x v="2697"/>
    <x v="2663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1141.8900000000001"/>
    <x v="3"/>
  </r>
  <r>
    <s v="125054811"/>
    <s v=""/>
    <s v="ST"/>
    <d v="2013-08-31T00:00:00"/>
    <x v="1"/>
    <n v="8"/>
    <x v="1"/>
    <s v="70"/>
    <s v="336"/>
    <n v="1616.48"/>
    <s v="WBS DCED/2013/C/DN2/5763597"/>
    <x v="2698"/>
    <x v="2664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1616.48"/>
    <x v="3"/>
  </r>
  <r>
    <s v="125037642"/>
    <s v=""/>
    <s v="ST"/>
    <d v="2013-08-31T00:00:00"/>
    <x v="1"/>
    <n v="8"/>
    <x v="1"/>
    <s v="70"/>
    <s v="336"/>
    <n v="609.52"/>
    <s v="WBS DCED/2013/C/DN2/5786972"/>
    <x v="2699"/>
    <x v="2665"/>
    <s v="N2"/>
    <s v="N2--New Revenue/Connection - Commercial"/>
    <s v="DUTH/2013/C/DN2"/>
    <s v="Utah - New Revenue - Commercial"/>
    <s v="1139"/>
    <s v="RMP"/>
    <s v="D"/>
    <s v="UT"/>
    <s v="ORD 229715"/>
    <s v="RMP CWIP Writeoffs - Distrib UTAH"/>
    <x v="2"/>
    <x v="0"/>
    <x v="4"/>
    <s v="5980000000109"/>
    <x v="3"/>
    <n v="609.52"/>
    <x v="3"/>
  </r>
  <r>
    <s v="125064100"/>
    <s v=""/>
    <s v="ST"/>
    <d v="2013-08-31T00:00:00"/>
    <x v="1"/>
    <n v="8"/>
    <x v="1"/>
    <s v="70"/>
    <s v="336"/>
    <n v="2059.63"/>
    <s v="WBS DCED/2013/C/DN4/5786714"/>
    <x v="2700"/>
    <x v="2666"/>
    <s v="N4"/>
    <s v="N4--New Revenue/Connection - Irrigation"/>
    <s v="DUTH/2013/C/DN4"/>
    <s v="Utah - New Revenue - Irrigation"/>
    <s v="1139"/>
    <s v="RMP"/>
    <s v="D"/>
    <s v="UT"/>
    <s v="ORD 229715"/>
    <s v="RMP CWIP Writeoffs - Distrib UTAH"/>
    <x v="2"/>
    <x v="0"/>
    <x v="4"/>
    <s v="5980000000109"/>
    <x v="3"/>
    <n v="2059.63"/>
    <x v="3"/>
  </r>
  <r>
    <s v="125081718"/>
    <s v=""/>
    <s v="ST"/>
    <d v="2013-08-31T00:00:00"/>
    <x v="1"/>
    <n v="8"/>
    <x v="1"/>
    <s v="70"/>
    <s v="336"/>
    <n v="2072.37"/>
    <s v="WBS DCED/2013/C/DUR/5763129"/>
    <x v="2701"/>
    <x v="2667"/>
    <s v="UR"/>
    <s v="Functional Upgrade - Reliability"/>
    <s v="DUTH/2013/C/DUR"/>
    <s v="Utah - Functional Upgrade Reliability"/>
    <s v="1139"/>
    <s v="RMP"/>
    <s v="D"/>
    <s v="UT"/>
    <s v="ORD 229715"/>
    <s v="RMP CWIP Writeoffs - Distrib UTAH"/>
    <x v="2"/>
    <x v="0"/>
    <x v="4"/>
    <s v="5980000000109"/>
    <x v="3"/>
    <n v="2072.37"/>
    <x v="3"/>
  </r>
  <r>
    <s v="125079023"/>
    <s v=""/>
    <s v="ST"/>
    <d v="2013-08-31T00:00:00"/>
    <x v="1"/>
    <n v="8"/>
    <x v="1"/>
    <s v="70"/>
    <s v="331"/>
    <n v="2539.6"/>
    <s v="WBS DCOT/2012/C/DN2/5733566"/>
    <x v="2702"/>
    <x v="939"/>
    <s v="N2"/>
    <s v="N2--New Revenue/Connection - Commercial"/>
    <s v="DORE/2012/C/DN2"/>
    <s v="Oregon - New Revenue - Commercial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5079023"/>
    <s v=""/>
    <s v="ST"/>
    <d v="2013-08-31T00:00:00"/>
    <x v="1"/>
    <n v="8"/>
    <x v="1"/>
    <s v="70"/>
    <s v="336"/>
    <n v="760.03"/>
    <s v="WBS DCOT/2012/C/DN2/5733566"/>
    <x v="2702"/>
    <x v="939"/>
    <s v="N2"/>
    <s v="N2--New Revenue/Connection - Commercial"/>
    <s v="DORE/2012/C/DN2"/>
    <s v="Oregon - New Revenue - Commercial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5054783"/>
    <s v=""/>
    <s v="ST"/>
    <d v="2013-08-31T00:00:00"/>
    <x v="1"/>
    <n v="8"/>
    <x v="1"/>
    <s v="70"/>
    <s v="336"/>
    <n v="928.64"/>
    <s v="WBS DDOU/2013/C/DN2/5752408"/>
    <x v="2703"/>
    <x v="2668"/>
    <s v="N2"/>
    <s v="N2--New Revenue/Connection - Commercial"/>
    <s v="DWYO/2013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064056"/>
    <s v=""/>
    <s v="ST"/>
    <d v="2013-08-31T00:00:00"/>
    <x v="1"/>
    <n v="8"/>
    <x v="1"/>
    <s v="70"/>
    <s v="336"/>
    <n v="397.99"/>
    <s v="WBS DDOU/2013/C/DN2/5766155"/>
    <x v="2704"/>
    <x v="2669"/>
    <s v="N2"/>
    <s v="N2--New Revenue/Connection - Commercial"/>
    <s v="DWYO/2013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033996"/>
    <s v=""/>
    <s v="ST"/>
    <d v="2013-08-31T00:00:00"/>
    <x v="1"/>
    <n v="8"/>
    <x v="1"/>
    <s v="70"/>
    <s v="336"/>
    <n v="265.32"/>
    <s v="WBS DDOU/2013/C/DN2/5792491"/>
    <x v="2705"/>
    <x v="2670"/>
    <s v="N2"/>
    <s v="N2--New Revenue/Connection - Commercial"/>
    <s v="DWYO/2013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050679"/>
    <s v=""/>
    <s v="ST"/>
    <d v="2013-08-31T00:00:00"/>
    <x v="1"/>
    <n v="8"/>
    <x v="1"/>
    <s v="70"/>
    <s v="336"/>
    <n v="1710.82"/>
    <s v="WBS DDOU/2013/C/DN3/5744353"/>
    <x v="2706"/>
    <x v="2671"/>
    <s v="N3"/>
    <s v="N3--New Revenue/Connection - Industrial"/>
    <s v="DWYO/2013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064097"/>
    <s v=""/>
    <s v="ST"/>
    <d v="2013-08-31T00:00:00"/>
    <x v="1"/>
    <n v="8"/>
    <x v="1"/>
    <s v="70"/>
    <s v="336"/>
    <n v="132.66"/>
    <s v="WBS DDOU/2013/C/DN3/5778423"/>
    <x v="2707"/>
    <x v="2672"/>
    <s v="N3"/>
    <s v="N3--New Revenue/Connection - Industrial"/>
    <s v="DWYO/2013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037736"/>
    <s v=""/>
    <s v="ST"/>
    <d v="2013-08-31T00:00:00"/>
    <x v="1"/>
    <n v="8"/>
    <x v="1"/>
    <s v="70"/>
    <s v="336"/>
    <n v="132.66"/>
    <s v="WBS DDOU/2013/C/DN4/5776284"/>
    <x v="2708"/>
    <x v="2673"/>
    <s v="N4"/>
    <s v="N4--New Revenue/Connection - Irrigation"/>
    <s v="DWYO/2013/C/DN4"/>
    <s v="Wyoming - New Revenue - Irrigation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081726"/>
    <s v=""/>
    <s v="ST"/>
    <d v="2013-08-31T00:00:00"/>
    <x v="1"/>
    <n v="8"/>
    <x v="1"/>
    <s v="70"/>
    <s v="336"/>
    <n v="306.3"/>
    <s v="WBS DEVA/2013/C/DM9/5801291"/>
    <x v="2709"/>
    <x v="2674"/>
    <s v="M9"/>
    <s v="Mandated - Public Accommodations &amp; Other"/>
    <s v="DWYO/2013/C/DM9"/>
    <s v="Wyoming - Public Accomodations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5081715"/>
    <s v=""/>
    <s v="ST"/>
    <d v="2013-08-31T00:00:00"/>
    <x v="1"/>
    <n v="8"/>
    <x v="1"/>
    <s v="70"/>
    <s v="336"/>
    <n v="265.32"/>
    <s v="WBS DEVA/2013/C/DN1/5762248"/>
    <x v="2710"/>
    <x v="2675"/>
    <s v="N1"/>
    <s v="N1--New Revenue/Connection -  Residential"/>
    <s v="DWYO/2013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5037724"/>
    <s v=""/>
    <s v="ST"/>
    <d v="2013-08-31T00:00:00"/>
    <x v="1"/>
    <n v="8"/>
    <x v="1"/>
    <s v="70"/>
    <s v="331"/>
    <n v="569.9"/>
    <s v="WBS DGRA/2012/C/DN6/5721982"/>
    <x v="2711"/>
    <x v="2676"/>
    <s v="N6"/>
    <s v="New Revenue/Connection - Street Light &amp; Other"/>
    <s v="DORE/2012/C/DN6"/>
    <s v="Oregon - New Revenue - St Light &amp; Other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064044"/>
    <s v=""/>
    <s v="ST"/>
    <d v="2013-08-31T00:00:00"/>
    <x v="1"/>
    <n v="8"/>
    <x v="1"/>
    <s v="70"/>
    <s v="336"/>
    <n v="200.76"/>
    <s v="WBS DGRA/2013/C/DM1/5756244"/>
    <x v="2712"/>
    <x v="2677"/>
    <s v="M1"/>
    <s v="Mandated - Road Relocations"/>
    <s v="DORE/2013/C/DM1"/>
    <s v="Oregon - Mandated Highway Relocation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079076"/>
    <s v=""/>
    <s v="ST"/>
    <d v="2013-08-31T00:00:00"/>
    <x v="1"/>
    <n v="8"/>
    <x v="1"/>
    <s v="70"/>
    <s v="336"/>
    <n v="127.79"/>
    <s v="WBS DGRA/2013/C/DN1/5738132"/>
    <x v="2713"/>
    <x v="2678"/>
    <s v="N1"/>
    <s v="N1--New Revenue/Connection -  Residential"/>
    <s v="DORE/2013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081725"/>
    <s v=""/>
    <s v="ST"/>
    <d v="2013-08-31T00:00:00"/>
    <x v="1"/>
    <n v="8"/>
    <x v="1"/>
    <s v="70"/>
    <s v="336"/>
    <n v="484.13"/>
    <s v="WBS DGRA/2013/C/DN1/5767949"/>
    <x v="2714"/>
    <x v="2679"/>
    <s v="N1"/>
    <s v="N1--New Revenue/Connection -  Residential"/>
    <s v="DORE/2013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082834"/>
    <s v=""/>
    <s v="ST"/>
    <d v="2013-08-31T00:00:00"/>
    <x v="1"/>
    <n v="8"/>
    <x v="1"/>
    <s v="75"/>
    <s v="336"/>
    <n v="-296.32"/>
    <s v="WBS DGRA/2013/C/DN1/5767949"/>
    <x v="2714"/>
    <x v="2679"/>
    <s v="N1"/>
    <s v="N1--New Revenue/Connection -  Residential"/>
    <s v="DORE/2013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079073"/>
    <s v=""/>
    <s v="ST"/>
    <d v="2013-08-31T00:00:00"/>
    <x v="1"/>
    <n v="8"/>
    <x v="1"/>
    <s v="70"/>
    <s v="336"/>
    <n v="1022.35"/>
    <s v="WBS DGRA/2013/C/DN2/5680732"/>
    <x v="2715"/>
    <x v="2680"/>
    <s v="N2"/>
    <s v="N2--New Revenue/Connection - Commercial"/>
    <s v="DORE/2013/C/DN2"/>
    <s v="Oregon - New Revenue - Commerc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054817"/>
    <s v=""/>
    <s v="ST"/>
    <d v="2013-08-31T00:00:00"/>
    <x v="1"/>
    <n v="8"/>
    <x v="1"/>
    <s v="70"/>
    <s v="331"/>
    <n v="650.01"/>
    <s v="WBS DJOR/2012/C/DN7/5696610"/>
    <x v="2716"/>
    <x v="2681"/>
    <s v="N7"/>
    <s v="New Revenue/System Reinforcement - Feeder"/>
    <s v="DUTH/2012/C/DN7"/>
    <s v="Utah - New Revenue - Feeder Reinforce"/>
    <s v="1141"/>
    <s v="RMP"/>
    <s v="D"/>
    <s v="UT"/>
    <s v="ORD 229715"/>
    <s v="RMP CWIP Writeoffs - Distrib UTAH"/>
    <x v="2"/>
    <x v="0"/>
    <x v="4"/>
    <s v="5980000000109"/>
    <x v="3"/>
    <n v="650.01"/>
    <x v="3"/>
  </r>
  <r>
    <s v="125025060"/>
    <s v=""/>
    <s v="ST"/>
    <d v="2013-07-31T00:00:00"/>
    <x v="1"/>
    <n v="8"/>
    <x v="1"/>
    <s v="70"/>
    <s v="336"/>
    <n v="0.51"/>
    <s v="WBS DJOR/2013/C/DM9/5717687"/>
    <x v="2518"/>
    <x v="2486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0.51"/>
    <x v="3"/>
  </r>
  <r>
    <s v="125081761"/>
    <s v=""/>
    <s v="ST"/>
    <d v="2013-08-31T00:00:00"/>
    <x v="1"/>
    <n v="8"/>
    <x v="1"/>
    <s v="70"/>
    <s v="336"/>
    <n v="875.16"/>
    <s v="WBS DJOR/2013/C/DN1/5811268"/>
    <x v="2717"/>
    <x v="2682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875.16"/>
    <x v="3"/>
  </r>
  <r>
    <s v="125068377"/>
    <s v=""/>
    <s v="ST"/>
    <d v="2013-08-31T00:00:00"/>
    <x v="1"/>
    <n v="8"/>
    <x v="1"/>
    <s v="70"/>
    <s v="336"/>
    <n v="107.14"/>
    <s v="WBS DJOR/2013/C/DRI/5782684"/>
    <x v="2718"/>
    <x v="2683"/>
    <s v="RI"/>
    <s v="Replace - Storm and Casualty"/>
    <s v="DUTH/2013/C/DRI"/>
    <s v="Utah-Replace-Storm and Casualty"/>
    <s v="1141"/>
    <s v="RMP"/>
    <s v="D"/>
    <s v="UT"/>
    <s v="ORD 229715"/>
    <s v="RMP CWIP Writeoffs - Distrib UTAH"/>
    <x v="2"/>
    <x v="0"/>
    <x v="4"/>
    <s v="5980000000109"/>
    <x v="3"/>
    <n v="107.14"/>
    <x v="3"/>
  </r>
  <r>
    <s v="125068256"/>
    <s v=""/>
    <s v="ST"/>
    <d v="2013-08-31T00:00:00"/>
    <x v="1"/>
    <n v="8"/>
    <x v="1"/>
    <s v="70"/>
    <s v="336"/>
    <n v="663.31"/>
    <s v="WBS DKEM/2013/C/DN1/5775173"/>
    <x v="2719"/>
    <x v="2684"/>
    <s v="N1"/>
    <s v="N1--New Revenue/Connection -  Residential"/>
    <s v="DWYO/2013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5037700"/>
    <s v=""/>
    <s v="ST"/>
    <d v="2013-08-31T00:00:00"/>
    <x v="1"/>
    <n v="8"/>
    <x v="1"/>
    <s v="70"/>
    <s v="331"/>
    <n v="1164.0999999999999"/>
    <s v="WBS DKLA/2012/C/DN3/5702024"/>
    <x v="2720"/>
    <x v="2685"/>
    <s v="N3"/>
    <s v="N3--New Revenue/Connection - Industrial"/>
    <s v="DORE/2012/C/DN3"/>
    <s v="Oregon - New Revenue - Industr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5037700"/>
    <s v=""/>
    <s v="ST"/>
    <d v="2013-08-31T00:00:00"/>
    <x v="1"/>
    <n v="8"/>
    <x v="1"/>
    <s v="70"/>
    <s v="336"/>
    <n v="1434.33"/>
    <s v="WBS DKLA/2012/C/DN3/5702024"/>
    <x v="2720"/>
    <x v="2685"/>
    <s v="N3"/>
    <s v="N3--New Revenue/Connection - Industrial"/>
    <s v="DORE/2012/C/DN3"/>
    <s v="Oregon - New Revenue - Industr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5037727"/>
    <s v=""/>
    <s v="ST"/>
    <d v="2013-08-31T00:00:00"/>
    <x v="1"/>
    <n v="8"/>
    <x v="1"/>
    <s v="70"/>
    <s v="336"/>
    <n v="2277.7600000000002"/>
    <s v="WBS DKLA/2013/C/DN3/5739290"/>
    <x v="2721"/>
    <x v="2686"/>
    <s v="N3"/>
    <s v="N3--New Revenue/Connection - Industrial"/>
    <s v="DORE/2013/C/DN3"/>
    <s v="Oregon - New Revenue - Industr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5054774"/>
    <s v=""/>
    <s v="ST"/>
    <d v="2013-08-31T00:00:00"/>
    <x v="1"/>
    <n v="8"/>
    <x v="1"/>
    <s v="70"/>
    <s v="331"/>
    <n v="258.83"/>
    <s v="WBS DLAY/2011/C/DN2/5516537"/>
    <x v="2722"/>
    <x v="2687"/>
    <s v="N2"/>
    <s v="N2--New Revenue/Connection - Commercial"/>
    <s v="DUTH/2011/C/DN2"/>
    <s v="Utah - New Revenue - Commercial"/>
    <s v="1176"/>
    <s v="RMP"/>
    <s v="D"/>
    <s v="UT"/>
    <s v="ORD 229715"/>
    <s v="RMP CWIP Writeoffs - Distrib UTAH"/>
    <x v="2"/>
    <x v="0"/>
    <x v="4"/>
    <s v="5980000000109"/>
    <x v="3"/>
    <n v="258.83"/>
    <x v="3"/>
  </r>
  <r>
    <s v="125054790"/>
    <s v=""/>
    <s v="ST"/>
    <d v="2013-08-31T00:00:00"/>
    <x v="1"/>
    <n v="8"/>
    <x v="1"/>
    <s v="70"/>
    <s v="331"/>
    <n v="1011.58"/>
    <s v="WBS DLAY/2013/C/DM6/5715209"/>
    <x v="2723"/>
    <x v="2688"/>
    <s v="M6"/>
    <s v="Mandated - Joint Use"/>
    <s v="DUTH/2013/C/DM6"/>
    <s v="Utah - Mandated - Joint Use"/>
    <s v="1176"/>
    <s v="RMP"/>
    <s v="D"/>
    <s v="UT"/>
    <s v="ORD 229715"/>
    <s v="RMP CWIP Writeoffs - Distrib UTAH"/>
    <x v="2"/>
    <x v="0"/>
    <x v="4"/>
    <s v="5980000000109"/>
    <x v="3"/>
    <n v="1011.58"/>
    <x v="3"/>
  </r>
  <r>
    <s v="125054777"/>
    <s v=""/>
    <s v="ST"/>
    <d v="2013-08-31T00:00:00"/>
    <x v="1"/>
    <n v="8"/>
    <x v="1"/>
    <s v="70"/>
    <s v="331"/>
    <n v="164.79"/>
    <s v="WBS DLAY/2013/C/DRC/5732252"/>
    <x v="2724"/>
    <x v="2689"/>
    <s v="RC"/>
    <s v="Replace - Overhead Distribution Lines - Poles"/>
    <s v="DUTH/2013/C/DRC"/>
    <s v="Utah - Replace OH Dist Lines - Poles"/>
    <s v="1176"/>
    <s v="RMP"/>
    <s v="D"/>
    <s v="UT"/>
    <s v="ORD 229715"/>
    <s v="RMP CWIP Writeoffs - Distrib UTAH"/>
    <x v="2"/>
    <x v="0"/>
    <x v="4"/>
    <s v="5980000000109"/>
    <x v="3"/>
    <n v="164.79"/>
    <x v="3"/>
  </r>
  <r>
    <s v="125037645"/>
    <s v=""/>
    <s v="ST"/>
    <d v="2013-08-31T00:00:00"/>
    <x v="1"/>
    <n v="8"/>
    <x v="1"/>
    <s v="70"/>
    <s v="336"/>
    <n v="250.86"/>
    <s v="WBS DLIN/2013/C/DM6/5794079"/>
    <x v="2725"/>
    <x v="2690"/>
    <s v="M6"/>
    <s v="Mandated - Joint Use"/>
    <s v="DORE/2013/C/DM6"/>
    <s v="Oregon - Mandated - Joint Use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57661"/>
    <s v=""/>
    <s v="ST"/>
    <d v="2013-08-31T00:00:00"/>
    <x v="1"/>
    <n v="8"/>
    <x v="1"/>
    <s v="75"/>
    <s v="336"/>
    <n v="-252.22"/>
    <s v="WBS DLIN/2013/C/DM6/5794079"/>
    <x v="2725"/>
    <x v="2690"/>
    <s v="M6"/>
    <s v="Mandated - Joint Use"/>
    <s v="DORE/2013/C/DM6"/>
    <s v="Oregon - Mandated - Joint Use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37651"/>
    <s v=""/>
    <s v="ST"/>
    <d v="2013-08-31T00:00:00"/>
    <x v="1"/>
    <n v="8"/>
    <x v="1"/>
    <s v="70"/>
    <s v="336"/>
    <n v="287.92"/>
    <s v="WBS DLIN/2013/C/DM6/5797918"/>
    <x v="2726"/>
    <x v="2691"/>
    <s v="M6"/>
    <s v="Mandated - Joint Use"/>
    <s v="DORE/2013/C/DM6"/>
    <s v="Oregon - Mandated - Joint Use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60958"/>
    <s v=""/>
    <s v="ST"/>
    <d v="2013-08-31T00:00:00"/>
    <x v="1"/>
    <n v="8"/>
    <x v="1"/>
    <s v="70"/>
    <s v="331"/>
    <n v="1709.71"/>
    <s v="WBS DLIN/2013/C/DM9/5703644"/>
    <x v="2727"/>
    <x v="2692"/>
    <s v="M9"/>
    <s v="Mandated - Public Accommodations &amp; Other"/>
    <s v="DORE/2013/C/DM9"/>
    <s v="Oregon - Public Accomodations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50673"/>
    <s v=""/>
    <s v="ST"/>
    <d v="2013-08-31T00:00:00"/>
    <x v="1"/>
    <n v="8"/>
    <x v="1"/>
    <s v="70"/>
    <s v="336"/>
    <n v="702.87"/>
    <s v="WBS DLIN/2013/C/DM9/5737602"/>
    <x v="2728"/>
    <x v="2693"/>
    <s v="M9"/>
    <s v="Mandated - Public Accommodations &amp; Other"/>
    <s v="DORE/2013/C/DM9"/>
    <s v="Oregon - Public Accomodations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79036"/>
    <s v=""/>
    <s v="ST"/>
    <d v="2013-08-31T00:00:00"/>
    <x v="1"/>
    <n v="8"/>
    <x v="1"/>
    <s v="70"/>
    <s v="336"/>
    <n v="65.73"/>
    <s v="WBS DLIN/2013/C/DM9/5743586"/>
    <x v="2729"/>
    <x v="2694"/>
    <s v="M9"/>
    <s v="Mandated - Public Accommodations &amp; Other"/>
    <s v="DORE/2013/C/DM9"/>
    <s v="Oregon - Public Accomodations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60955"/>
    <s v=""/>
    <s v="ST"/>
    <d v="2013-08-31T00:00:00"/>
    <x v="1"/>
    <n v="8"/>
    <x v="1"/>
    <s v="70"/>
    <s v="331"/>
    <n v="94.99"/>
    <s v="WBS DLIN/2013/C/DN1/5698814"/>
    <x v="2730"/>
    <x v="2695"/>
    <s v="N1"/>
    <s v="N1--New Revenue/Connection -  Residential"/>
    <s v="DORE/2013/C/DN1"/>
    <s v="Oregon - New Revenue - Resident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60956"/>
    <s v=""/>
    <s v="ST"/>
    <d v="2013-08-31T00:00:00"/>
    <x v="1"/>
    <n v="8"/>
    <x v="1"/>
    <s v="70"/>
    <s v="331"/>
    <n v="1424.75"/>
    <s v="WBS DLIN/2013/C/DN1/5705469"/>
    <x v="2731"/>
    <x v="2696"/>
    <s v="N1"/>
    <s v="N1--New Revenue/Connection -  Residential"/>
    <s v="DORE/2013/C/DN1"/>
    <s v="Oregon - New Revenue - Resident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54737"/>
    <s v=""/>
    <s v="ST"/>
    <d v="2013-08-31T00:00:00"/>
    <x v="1"/>
    <n v="8"/>
    <x v="1"/>
    <s v="70"/>
    <s v="331"/>
    <n v="379.93"/>
    <s v="WBS DLIN/2013/C/DN2/5634889"/>
    <x v="2732"/>
    <x v="2697"/>
    <s v="N2"/>
    <s v="N2--New Revenue/Connection - Commercial"/>
    <s v="DORE/2013/C/DN2"/>
    <s v="Oregon - New Revenue - Commerc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54743"/>
    <s v=""/>
    <s v="ST"/>
    <d v="2013-08-31T00:00:00"/>
    <x v="1"/>
    <n v="8"/>
    <x v="1"/>
    <s v="70"/>
    <s v="331"/>
    <n v="253.29"/>
    <s v="WBS DLIN/2013/C/DRD/5732060"/>
    <x v="2733"/>
    <x v="2698"/>
    <s v="RD"/>
    <s v="Replace - Overhead Distribution Lines - Other"/>
    <s v="DORE/2013/C/DRD"/>
    <s v="Oregon-Replace-Overhead Dist. Lines/othr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60959"/>
    <s v=""/>
    <s v="ST"/>
    <d v="2013-08-31T00:00:00"/>
    <x v="1"/>
    <n v="8"/>
    <x v="1"/>
    <s v="70"/>
    <s v="331"/>
    <n v="569.9"/>
    <s v="WBS DLIN/2013/C/DRK/5704126"/>
    <x v="2734"/>
    <x v="2699"/>
    <s v="RK"/>
    <s v="Asset Removal"/>
    <s v="DORE/2013/C/DRK"/>
    <s v="Oregon - Distribution Asset Remov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60960"/>
    <s v=""/>
    <s v="ST"/>
    <d v="2013-08-31T00:00:00"/>
    <x v="1"/>
    <n v="8"/>
    <x v="1"/>
    <s v="70"/>
    <s v="331"/>
    <n v="63.33"/>
    <s v="WBS DLIN/2013/C/DRK/5704128"/>
    <x v="2735"/>
    <x v="2700"/>
    <s v="RK"/>
    <s v="Asset Removal"/>
    <s v="DORE/2013/C/DRK"/>
    <s v="Oregon - Distribution Asset Remov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054787"/>
    <s v=""/>
    <s v="ST"/>
    <d v="2013-08-31T00:00:00"/>
    <x v="1"/>
    <n v="8"/>
    <x v="1"/>
    <s v="70"/>
    <s v="336"/>
    <n v="200.16"/>
    <s v="WBS DLKT/2013/C/DRB/5809793"/>
    <x v="2736"/>
    <x v="2701"/>
    <s v="RB"/>
    <s v="Replace - Underground - Vaults &amp; Equipment"/>
    <s v="DUTH/2013/C/DRB"/>
    <s v="Utah - Replace Underground Vaults &amp; Eq"/>
    <s v="1137"/>
    <s v="RMP"/>
    <s v="D"/>
    <s v="UT"/>
    <s v="ORD 229715"/>
    <s v="RMP CWIP Writeoffs - Distrib UTAH"/>
    <x v="2"/>
    <x v="0"/>
    <x v="4"/>
    <s v="5980000000109"/>
    <x v="3"/>
    <n v="200.16"/>
    <x v="3"/>
  </r>
  <r>
    <s v="125050700"/>
    <s v=""/>
    <s v="ST"/>
    <d v="2013-08-31T00:00:00"/>
    <x v="1"/>
    <n v="8"/>
    <x v="1"/>
    <s v="70"/>
    <s v="331"/>
    <n v="500.45"/>
    <s v="WBS DMAD/2013/C/DM6/5700766"/>
    <x v="2737"/>
    <x v="2702"/>
    <s v="M6"/>
    <s v="Mandated - Joint Use"/>
    <s v="DORE/2013/C/DM6"/>
    <s v="Oregon - Mandated - Joint Use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5079020"/>
    <s v=""/>
    <s v="ST"/>
    <d v="2013-08-31T00:00:00"/>
    <x v="1"/>
    <n v="8"/>
    <x v="1"/>
    <s v="70"/>
    <s v="331"/>
    <n v="467.08"/>
    <s v="WBS DMAD/2013/C/DN2/5712624"/>
    <x v="2738"/>
    <x v="2703"/>
    <s v="N2"/>
    <s v="N2--New Revenue/Connection - Commercial"/>
    <s v="DORE/2013/C/DN2"/>
    <s v="Oregon - New Revenue - Commercial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5079029"/>
    <s v=""/>
    <s v="ST"/>
    <d v="2013-08-31T00:00:00"/>
    <x v="1"/>
    <n v="8"/>
    <x v="1"/>
    <s v="70"/>
    <s v="336"/>
    <n v="134.66999999999999"/>
    <s v="WBS DMAD/2013/C/DN2/5736802"/>
    <x v="2739"/>
    <x v="2704"/>
    <s v="N2"/>
    <s v="N2--New Revenue/Connection - Commercial"/>
    <s v="DORE/2013/C/DN2"/>
    <s v="Oregon - New Revenue - Commercial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5079033"/>
    <s v=""/>
    <s v="ST"/>
    <d v="2013-08-31T00:00:00"/>
    <x v="1"/>
    <n v="8"/>
    <x v="1"/>
    <s v="70"/>
    <s v="336"/>
    <n v="241.41"/>
    <s v="WBS DMAD/2013/C/DN2/5740601"/>
    <x v="2740"/>
    <x v="2705"/>
    <s v="N2"/>
    <s v="N2--New Revenue/Connection - Commercial"/>
    <s v="DORE/2013/C/DN2"/>
    <s v="Oregon - New Revenue - Commercial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5079026"/>
    <s v=""/>
    <s v="ST"/>
    <d v="2013-08-31T00:00:00"/>
    <x v="1"/>
    <n v="8"/>
    <x v="1"/>
    <s v="70"/>
    <s v="336"/>
    <n v="404"/>
    <s v="WBS DMAD/2013/C/DN4/5736271"/>
    <x v="2741"/>
    <x v="2706"/>
    <s v="N4"/>
    <s v="N4--New Revenue/Connection - Irrigation"/>
    <s v="DORE/2013/C/DN4"/>
    <s v="Oregon - New Revenue - Irrigation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5063639"/>
    <s v=""/>
    <s v="ST"/>
    <d v="2013-08-31T00:00:00"/>
    <x v="1"/>
    <n v="8"/>
    <x v="1"/>
    <s v="75"/>
    <s v="336"/>
    <n v="-295.13"/>
    <s v="WBS DMAD/2013/C/DRC/5790562"/>
    <x v="2535"/>
    <x v="2503"/>
    <s v="RC"/>
    <s v="Replace - Overhead Distribution Lines - Poles"/>
    <s v="DORE/2013/C/DRC"/>
    <s v="Oregon - Replace OH Dist Lines - Poles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5063640"/>
    <s v=""/>
    <s v="ST"/>
    <d v="2013-08-31T00:00:00"/>
    <x v="1"/>
    <n v="8"/>
    <x v="1"/>
    <s v="75"/>
    <s v="336"/>
    <n v="-391.77"/>
    <s v="WBS DMAD/2013/C/DRC/5790580"/>
    <x v="2536"/>
    <x v="2504"/>
    <s v="RC"/>
    <s v="Replace - Overhead Distribution Lines - Poles"/>
    <s v="DORE/2013/C/DRC"/>
    <s v="Oregon - Replace OH Dist Lines - Poles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5063642"/>
    <s v=""/>
    <s v="ST"/>
    <d v="2013-08-31T00:00:00"/>
    <x v="1"/>
    <n v="8"/>
    <x v="1"/>
    <s v="75"/>
    <s v="336"/>
    <n v="-783.54"/>
    <s v="WBS DMAD/2013/C/DRC/5790582"/>
    <x v="2537"/>
    <x v="2505"/>
    <s v="RC"/>
    <s v="Replace - Overhead Distribution Lines - Poles"/>
    <s v="DORE/2013/C/DRC"/>
    <s v="Oregon - Replace OH Dist Lines - Poles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5063641"/>
    <s v=""/>
    <s v="ST"/>
    <d v="2013-08-31T00:00:00"/>
    <x v="1"/>
    <n v="8"/>
    <x v="1"/>
    <s v="75"/>
    <s v="336"/>
    <n v="-652.95000000000005"/>
    <s v="WBS DMAD/2013/C/DRC/5790585"/>
    <x v="2538"/>
    <x v="2506"/>
    <s v="RC"/>
    <s v="Replace - Overhead Distribution Lines - Poles"/>
    <s v="DORE/2013/C/DRC"/>
    <s v="Oregon - Replace OH Dist Lines - Poles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5060945"/>
    <s v=""/>
    <s v="ST"/>
    <d v="2013-08-31T00:00:00"/>
    <x v="1"/>
    <n v="8"/>
    <x v="1"/>
    <s v="70"/>
    <s v="331"/>
    <n v="2384.39"/>
    <s v="WBS DMED/2011/C/001/5586378"/>
    <x v="2742"/>
    <x v="2707"/>
    <s v="N7"/>
    <s v="New Revenue/System Reinforcement - Feeder"/>
    <s v="DMED/2011/C/001"/>
    <s v="WHC 5R11 Reconductor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033972"/>
    <s v=""/>
    <s v="ST"/>
    <d v="2013-08-31T00:00:00"/>
    <x v="1"/>
    <n v="8"/>
    <x v="1"/>
    <s v="70"/>
    <s v="331"/>
    <n v="1749.57"/>
    <s v="WBS DMED/2011/C/DN7/5580072"/>
    <x v="2743"/>
    <x v="2708"/>
    <s v="N7"/>
    <s v="New Revenue/System Reinforcement - Feeder"/>
    <s v="DORE/2011/C/DN7"/>
    <s v="Oregon - New Revenue -Feeder Reinfor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033975"/>
    <s v=""/>
    <s v="ST"/>
    <d v="2013-08-31T00:00:00"/>
    <x v="1"/>
    <n v="8"/>
    <x v="1"/>
    <s v="70"/>
    <s v="331"/>
    <n v="8341.16"/>
    <s v="WBS DMED/2011/C/DN7/5581950"/>
    <x v="2744"/>
    <x v="2709"/>
    <s v="N7"/>
    <s v="New Revenue/System Reinforcement - Feeder"/>
    <s v="DORE/2011/C/DN7"/>
    <s v="Oregon - New Revenue -Feeder Reinfor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037655"/>
    <s v=""/>
    <s v="ST"/>
    <d v="2013-08-31T00:00:00"/>
    <x v="1"/>
    <n v="8"/>
    <x v="1"/>
    <s v="70"/>
    <s v="331"/>
    <n v="1013.64"/>
    <s v="WBS DMED/2012/C/DM7/5633094"/>
    <x v="2745"/>
    <x v="2710"/>
    <s v="M7"/>
    <s v="Mandated - Code Compliance"/>
    <s v="DORE/2012/C/DM7"/>
    <s v="Oregon - Mandated - Code Complian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036946"/>
    <s v=""/>
    <s v="ST"/>
    <d v="2013-08-31T00:00:00"/>
    <x v="1"/>
    <n v="8"/>
    <x v="1"/>
    <s v="70"/>
    <s v="336"/>
    <n v="97.54"/>
    <s v="WBS DMED/2012/C/DM7/5633094"/>
    <x v="2745"/>
    <x v="2710"/>
    <s v="M7"/>
    <s v="Mandated - Code Compliance"/>
    <s v="DORE/2012/C/DM7"/>
    <s v="Oregon - Mandated - Code Complian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037655"/>
    <s v=""/>
    <s v="ST"/>
    <d v="2013-08-31T00:00:00"/>
    <x v="1"/>
    <n v="8"/>
    <x v="1"/>
    <s v="70"/>
    <s v="336"/>
    <n v="75.430000000000007"/>
    <s v="WBS DMED/2012/C/DM7/5633094"/>
    <x v="2745"/>
    <x v="2710"/>
    <s v="M7"/>
    <s v="Mandated - Code Compliance"/>
    <s v="DORE/2012/C/DM7"/>
    <s v="Oregon - Mandated - Code Complian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060946"/>
    <s v=""/>
    <s v="ST"/>
    <d v="2013-08-31T00:00:00"/>
    <x v="1"/>
    <n v="8"/>
    <x v="1"/>
    <s v="70"/>
    <s v="331"/>
    <n v="3019.37"/>
    <s v="WBS DMED/2012/C/DN2/5652328"/>
    <x v="2746"/>
    <x v="2711"/>
    <s v="N2"/>
    <s v="N2--New Revenue/Connection - Commercial"/>
    <s v="DORE/2012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037639"/>
    <s v=""/>
    <s v="ST"/>
    <d v="2013-08-31T00:00:00"/>
    <x v="1"/>
    <n v="8"/>
    <x v="1"/>
    <s v="70"/>
    <s v="336"/>
    <n v="428.67"/>
    <s v="WBS DMED/2013/C/DM7/5781868"/>
    <x v="2747"/>
    <x v="2712"/>
    <s v="M7"/>
    <s v="Mandated - Code Compliance"/>
    <s v="DORE/2013/C/DM7"/>
    <s v="Oregon - Mandated - Code Complian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054833"/>
    <s v=""/>
    <s v="ST"/>
    <d v="2013-08-31T00:00:00"/>
    <x v="1"/>
    <n v="8"/>
    <x v="1"/>
    <s v="70"/>
    <s v="336"/>
    <n v="128.04"/>
    <s v="WBS DMED/2013/C/DM7/5810835"/>
    <x v="2748"/>
    <x v="2713"/>
    <s v="M7"/>
    <s v="Mandated - Code Compliance"/>
    <s v="DORE/2013/C/DM7"/>
    <s v="Oregon - Mandated - Code Compliance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050676"/>
    <s v=""/>
    <s v="ST"/>
    <d v="2013-08-31T00:00:00"/>
    <x v="1"/>
    <n v="8"/>
    <x v="1"/>
    <s v="70"/>
    <s v="336"/>
    <n v="383.38"/>
    <s v="WBS DMED/2013/C/DM9/5740794"/>
    <x v="2749"/>
    <x v="2714"/>
    <s v="M9"/>
    <s v="Mandated - Public Accommodations &amp; Other"/>
    <s v="DORE/2013/C/DM9"/>
    <s v="Oregon - Public Accomodation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037627"/>
    <s v=""/>
    <s v="ST"/>
    <d v="2013-08-31T00:00:00"/>
    <x v="1"/>
    <n v="8"/>
    <x v="1"/>
    <s v="70"/>
    <s v="331"/>
    <n v="963.25"/>
    <s v="WBS DMET/2012/C/DN3/5638415"/>
    <x v="2750"/>
    <x v="2715"/>
    <s v="N3"/>
    <s v="N3--New Revenue/Connection - Industrial"/>
    <s v="DUTH/2012/C/DN3"/>
    <s v="Utah - New Revenue - Industrial"/>
    <s v="1135"/>
    <s v="RMP"/>
    <s v="D"/>
    <s v="UT"/>
    <s v="ORD 229715"/>
    <s v="RMP CWIP Writeoffs - Distrib UTAH"/>
    <x v="2"/>
    <x v="0"/>
    <x v="4"/>
    <s v="5980000000109"/>
    <x v="3"/>
    <n v="963.25"/>
    <x v="3"/>
  </r>
  <r>
    <s v="125054796"/>
    <s v=""/>
    <s v="ST"/>
    <d v="2013-08-31T00:00:00"/>
    <x v="1"/>
    <n v="8"/>
    <x v="1"/>
    <s v="70"/>
    <s v="336"/>
    <n v="119.69"/>
    <s v="WBS DMET/2013/C/DM2/5733252"/>
    <x v="2751"/>
    <x v="2716"/>
    <s v="M2"/>
    <s v="Mandated - Ovhd/Underground Conversions"/>
    <s v="DUTH/2013/C/DM2"/>
    <s v="Utah - Mandated OH/UG Conversions"/>
    <s v="1135"/>
    <s v="RMP"/>
    <s v="D"/>
    <s v="UT"/>
    <s v="ORD 229715"/>
    <s v="RMP CWIP Writeoffs - Distrib UTAH"/>
    <x v="2"/>
    <x v="0"/>
    <x v="4"/>
    <s v="5980000000109"/>
    <x v="3"/>
    <n v="119.69"/>
    <x v="3"/>
  </r>
  <r>
    <s v="125054793"/>
    <s v=""/>
    <s v="ST"/>
    <d v="2013-08-31T00:00:00"/>
    <x v="1"/>
    <n v="8"/>
    <x v="1"/>
    <s v="70"/>
    <s v="336"/>
    <n v="1078.3"/>
    <s v="WBS DMET/2013/C/DN2/5730504"/>
    <x v="2752"/>
    <x v="2717"/>
    <s v="N2"/>
    <s v="N2--New Revenue/Connection - Commercial"/>
    <s v="DUTH/2013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1078.3"/>
    <x v="3"/>
  </r>
  <r>
    <s v="125037633"/>
    <s v=""/>
    <s v="ST"/>
    <d v="2013-08-31T00:00:00"/>
    <x v="1"/>
    <n v="8"/>
    <x v="1"/>
    <s v="70"/>
    <s v="336"/>
    <n v="1208.74"/>
    <s v="WBS DMET/2013/C/DN2/5738039"/>
    <x v="2753"/>
    <x v="2718"/>
    <s v="N2"/>
    <s v="N2--New Revenue/Connection - Commercial"/>
    <s v="DUTH/2013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1208.74"/>
    <x v="3"/>
  </r>
  <r>
    <s v="125054752"/>
    <s v=""/>
    <s v="ST"/>
    <d v="2013-08-31T00:00:00"/>
    <x v="1"/>
    <n v="8"/>
    <x v="1"/>
    <s v="70"/>
    <s v="336"/>
    <n v="358.02"/>
    <s v="WBS DMET/2013/C/DN2/5770835"/>
    <x v="2754"/>
    <x v="2719"/>
    <s v="N2"/>
    <s v="N2--New Revenue/Connection - Commercial"/>
    <s v="DUTH/2013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358.02"/>
    <x v="3"/>
  </r>
  <r>
    <s v="125054843"/>
    <s v=""/>
    <s v="ST"/>
    <d v="2013-08-31T00:00:00"/>
    <x v="1"/>
    <n v="8"/>
    <x v="1"/>
    <s v="70"/>
    <s v="336"/>
    <n v="119.69"/>
    <s v="WBS DMET/2013/C/DRB/5727967"/>
    <x v="2755"/>
    <x v="2720"/>
    <s v="RB"/>
    <s v="Replace - Underground - Vaults &amp; Equipment"/>
    <s v="DUTH/2013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119.69"/>
    <x v="3"/>
  </r>
  <r>
    <s v="125064088"/>
    <s v=""/>
    <s v="ST"/>
    <d v="2013-08-31T00:00:00"/>
    <x v="1"/>
    <n v="8"/>
    <x v="1"/>
    <s v="70"/>
    <s v="336"/>
    <n v="211.18"/>
    <s v="WBS DMET/2013/C/DRB/5763283"/>
    <x v="2756"/>
    <x v="2721"/>
    <s v="RB"/>
    <s v="Replace - Underground - Vaults &amp; Equipment"/>
    <s v="DUTH/2013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211.18"/>
    <x v="3"/>
  </r>
  <r>
    <s v="125081765"/>
    <s v=""/>
    <s v="ST"/>
    <d v="2013-08-31T00:00:00"/>
    <x v="1"/>
    <n v="8"/>
    <x v="1"/>
    <s v="70"/>
    <s v="336"/>
    <n v="261.33999999999997"/>
    <s v="WBS DMET/2013/C/DRB/5818332"/>
    <x v="2757"/>
    <x v="2722"/>
    <s v="RB"/>
    <s v="Replace - Underground - Vaults &amp; Equipment"/>
    <s v="DUTH/2013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261.33999999999997"/>
    <x v="3"/>
  </r>
  <r>
    <s v="125076785"/>
    <s v=""/>
    <s v="ST"/>
    <d v="2013-08-31T00:00:00"/>
    <x v="1"/>
    <n v="8"/>
    <x v="1"/>
    <s v="70"/>
    <s v="336"/>
    <n v="56.5"/>
    <s v="WBS DMET/2013/C/DRC/5754939"/>
    <x v="2095"/>
    <x v="2075"/>
    <s v="RI"/>
    <s v="Replace - Storm and Casualty"/>
    <s v="DUTH/2013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56.5"/>
    <x v="3"/>
  </r>
  <r>
    <s v="125036943"/>
    <s v=""/>
    <s v="ST"/>
    <d v="2013-08-31T00:00:00"/>
    <x v="1"/>
    <n v="8"/>
    <x v="1"/>
    <s v="70"/>
    <s v="336"/>
    <n v="295.08"/>
    <s v="WBS DMET/2013/C/DRI/5798891"/>
    <x v="2758"/>
    <x v="2723"/>
    <s v="RI"/>
    <s v="Replace - Storm and Casualty"/>
    <s v="DUTH/2013/C/DRI"/>
    <s v="Utah-Replace-Storm and Casualty"/>
    <s v="1135"/>
    <s v="RMP"/>
    <s v="D"/>
    <s v="UT"/>
    <s v="ORD 229715"/>
    <s v="RMP CWIP Writeoffs - Distrib UTAH"/>
    <x v="2"/>
    <x v="0"/>
    <x v="4"/>
    <s v="5980000000109"/>
    <x v="3"/>
    <n v="295.08"/>
    <x v="3"/>
  </r>
  <r>
    <s v="125050689"/>
    <s v=""/>
    <s v="ST"/>
    <d v="2013-08-31T00:00:00"/>
    <x v="1"/>
    <n v="8"/>
    <x v="1"/>
    <s v="70"/>
    <s v="336"/>
    <n v="205.48"/>
    <s v="WBS DMET/2013/D/DNY/5737179"/>
    <x v="2759"/>
    <x v="2724"/>
    <s v="NY"/>
    <s v="Temporary Line Extension &lt; 1 Year"/>
    <s v="DUTH/2013/D/DNY"/>
    <s v="Utah-Temp Line Extension &lt; 1Yr"/>
    <s v="1135"/>
    <s v="RMP"/>
    <s v="D"/>
    <s v="UT"/>
    <s v="ORD 229715"/>
    <s v="RMP CWIP Writeoffs - Distrib UTAH"/>
    <x v="2"/>
    <x v="0"/>
    <x v="4"/>
    <s v="5980000000109"/>
    <x v="3"/>
    <n v="205.48"/>
    <x v="3"/>
  </r>
  <r>
    <s v="125068265"/>
    <s v=""/>
    <s v="ST"/>
    <d v="2013-08-31T00:00:00"/>
    <x v="1"/>
    <n v="8"/>
    <x v="1"/>
    <s v="70"/>
    <s v="336"/>
    <n v="182.86"/>
    <s v="WBS DMOA/2013/C/DN1/5789117"/>
    <x v="2760"/>
    <x v="2725"/>
    <s v="N1"/>
    <s v="N1--New Revenue/Connection -  Residential"/>
    <s v="DUTH/2013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182.86"/>
    <x v="3"/>
  </r>
  <r>
    <s v="125068229"/>
    <s v=""/>
    <s v="ST"/>
    <d v="2013-08-31T00:00:00"/>
    <x v="1"/>
    <n v="8"/>
    <x v="1"/>
    <s v="70"/>
    <s v="331"/>
    <n v="413.92"/>
    <s v="WBS DMOA/2013/C/DN2/5719187"/>
    <x v="2761"/>
    <x v="2726"/>
    <s v="N2"/>
    <s v="N2--New Revenue/Connection - Commercial"/>
    <s v="DUTH/2013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413.92"/>
    <x v="3"/>
  </r>
  <r>
    <s v="125068232"/>
    <s v=""/>
    <s v="ST"/>
    <d v="2013-08-31T00:00:00"/>
    <x v="1"/>
    <n v="8"/>
    <x v="1"/>
    <s v="70"/>
    <s v="331"/>
    <n v="354.79"/>
    <s v="WBS DMOA/2013/C/DN2/5719189"/>
    <x v="2762"/>
    <x v="2727"/>
    <s v="N2"/>
    <s v="N2--New Revenue/Connection - Commercial"/>
    <s v="DUTH/2013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354.79"/>
    <x v="3"/>
  </r>
  <r>
    <s v="125068241"/>
    <s v=""/>
    <s v="ST"/>
    <d v="2013-08-31T00:00:00"/>
    <x v="1"/>
    <n v="8"/>
    <x v="1"/>
    <s v="70"/>
    <s v="336"/>
    <n v="1358.58"/>
    <s v="WBS DMOA/2013/C/DN2/5743819"/>
    <x v="2763"/>
    <x v="2728"/>
    <s v="N2"/>
    <s v="N2--New Revenue/Connection - Commercial"/>
    <s v="DUTH/2013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1358.58"/>
    <x v="3"/>
  </r>
  <r>
    <s v="125037733"/>
    <s v=""/>
    <s v="ST"/>
    <d v="2013-08-31T00:00:00"/>
    <x v="1"/>
    <n v="8"/>
    <x v="1"/>
    <s v="70"/>
    <s v="336"/>
    <n v="243.8"/>
    <s v="WBS DMOA/2013/C/DN2/5765135"/>
    <x v="2764"/>
    <x v="2729"/>
    <s v="N2"/>
    <s v="N2--New Revenue/Connection - Commercial"/>
    <s v="DUTH/2013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243.8"/>
    <x v="3"/>
  </r>
  <r>
    <s v="125064050"/>
    <s v=""/>
    <s v="ST"/>
    <d v="2013-08-31T00:00:00"/>
    <x v="1"/>
    <n v="8"/>
    <x v="1"/>
    <s v="70"/>
    <s v="336"/>
    <n v="890.09"/>
    <s v="WBS DMOA/2013/C/DN2/5777216"/>
    <x v="2765"/>
    <x v="2730"/>
    <s v="N2"/>
    <s v="N2--New Revenue/Connection - Commercial"/>
    <s v="DUTH/2013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890.09"/>
    <x v="3"/>
  </r>
  <r>
    <s v="125068226"/>
    <s v=""/>
    <s v="ST"/>
    <d v="2013-08-31T00:00:00"/>
    <x v="1"/>
    <n v="8"/>
    <x v="1"/>
    <s v="70"/>
    <s v="336"/>
    <n v="313.95999999999998"/>
    <s v="WBS DMOA/2013/C/DN4/5700170"/>
    <x v="2766"/>
    <x v="2731"/>
    <s v="N4"/>
    <s v="N4--New Revenue/Connection - Irrigation"/>
    <s v="DUTH/2013/C/DN4"/>
    <s v="Utah - New Revenue - Irrigation"/>
    <s v="1131"/>
    <s v="RMP"/>
    <s v="D"/>
    <s v="UT"/>
    <s v="ORD 229715"/>
    <s v="RMP CWIP Writeoffs - Distrib UTAH"/>
    <x v="2"/>
    <x v="0"/>
    <x v="4"/>
    <s v="5980000000109"/>
    <x v="3"/>
    <n v="313.95999999999998"/>
    <x v="3"/>
  </r>
  <r>
    <s v="125068262"/>
    <s v=""/>
    <s v="ST"/>
    <d v="2013-08-31T00:00:00"/>
    <x v="1"/>
    <n v="8"/>
    <x v="1"/>
    <s v="70"/>
    <s v="336"/>
    <n v="1036.19"/>
    <s v="WBS DMOA/2013/C/DN4/5784550"/>
    <x v="2767"/>
    <x v="2732"/>
    <s v="N4"/>
    <s v="N4--New Revenue/Connection - Irrigation"/>
    <s v="DUTH/2013/C/DN4"/>
    <s v="Utah - New Revenue - Irrigation"/>
    <s v="1131"/>
    <s v="RMP"/>
    <s v="D"/>
    <s v="UT"/>
    <s v="ORD 229715"/>
    <s v="RMP CWIP Writeoffs - Distrib UTAH"/>
    <x v="2"/>
    <x v="0"/>
    <x v="4"/>
    <s v="5980000000109"/>
    <x v="3"/>
    <n v="1036.19"/>
    <x v="3"/>
  </r>
  <r>
    <s v="125068238"/>
    <s v=""/>
    <s v="ST"/>
    <d v="2013-08-31T00:00:00"/>
    <x v="1"/>
    <n v="8"/>
    <x v="1"/>
    <s v="70"/>
    <s v="336"/>
    <n v="125.59"/>
    <s v="WBS DMOA/2013/C/DU1/5732328"/>
    <x v="2768"/>
    <x v="2733"/>
    <s v="U1"/>
    <s v="Functional Upgrade - Feeder Improvements"/>
    <s v="DUTH/2013/C/DU1"/>
    <s v="Utah - Upgrade - Feeder Improvements"/>
    <s v="1131"/>
    <s v="RMP"/>
    <s v="D"/>
    <s v="UT"/>
    <s v="ORD 229715"/>
    <s v="RMP CWIP Writeoffs - Distrib UTAH"/>
    <x v="2"/>
    <x v="0"/>
    <x v="4"/>
    <s v="5980000000109"/>
    <x v="3"/>
    <n v="125.59"/>
    <x v="3"/>
  </r>
  <r>
    <s v="125079042"/>
    <s v=""/>
    <s v="ST"/>
    <d v="2013-08-31T00:00:00"/>
    <x v="1"/>
    <n v="8"/>
    <x v="1"/>
    <s v="70"/>
    <s v="336"/>
    <n v="234.45"/>
    <s v="WBS DMON/2013/C/DN1/5754805"/>
    <x v="2769"/>
    <x v="2734"/>
    <s v="N1"/>
    <s v="N1--New Revenue/Connection -  Residential"/>
    <s v="DIDA/2013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5064103"/>
    <s v=""/>
    <s v="ST"/>
    <d v="2013-08-31T00:00:00"/>
    <x v="1"/>
    <n v="8"/>
    <x v="1"/>
    <s v="70"/>
    <s v="336"/>
    <n v="218.04"/>
    <s v="WBS DMON/2013/C/DN1/5793232"/>
    <x v="2770"/>
    <x v="2735"/>
    <s v="N1"/>
    <s v="N1--New Revenue/Connection -  Residential"/>
    <s v="DIDA/2013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5064106"/>
    <s v=""/>
    <s v="ST"/>
    <d v="2013-08-31T00:00:00"/>
    <x v="1"/>
    <n v="8"/>
    <x v="1"/>
    <s v="70"/>
    <s v="336"/>
    <n v="435.96"/>
    <s v="WBS DMON/2013/C/DN1/5802187"/>
    <x v="2771"/>
    <x v="2736"/>
    <s v="N1"/>
    <s v="N1--New Revenue/Connection -  Residential"/>
    <s v="DIDA/2013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5054715"/>
    <s v=""/>
    <s v="ST"/>
    <d v="2013-08-31T00:00:00"/>
    <x v="1"/>
    <n v="8"/>
    <x v="1"/>
    <s v="70"/>
    <s v="336"/>
    <n v="481.24"/>
    <s v="WBS DMON/2013/C/DN2/5767702"/>
    <x v="2772"/>
    <x v="2737"/>
    <s v="N2"/>
    <s v="N2--New Revenue/Connection - Commercial"/>
    <s v="DIDA/2013/C/DN2"/>
    <s v="Idaho - New Revenue - Commerc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5054826"/>
    <s v=""/>
    <s v="ST"/>
    <d v="2013-08-31T00:00:00"/>
    <x v="1"/>
    <n v="8"/>
    <x v="1"/>
    <s v="70"/>
    <s v="336"/>
    <n v="421.09"/>
    <s v="WBS DMON/2013/C/DN2/5770801"/>
    <x v="2773"/>
    <x v="2738"/>
    <s v="N2"/>
    <s v="N2--New Revenue/Connection - Commercial"/>
    <s v="DIDA/2013/C/DN2"/>
    <s v="Idaho - New Revenue - Commerc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5079067"/>
    <s v=""/>
    <s v="ST"/>
    <d v="2013-08-31T00:00:00"/>
    <x v="1"/>
    <n v="8"/>
    <x v="1"/>
    <s v="70"/>
    <s v="336"/>
    <n v="621.96"/>
    <s v="WBS DMON/2013/C/DN2/5792484"/>
    <x v="2774"/>
    <x v="2739"/>
    <s v="N2"/>
    <s v="N2--New Revenue/Connection - Commercial"/>
    <s v="DIDA/2013/C/DN2"/>
    <s v="Idaho - New Revenue - Commerc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5064110"/>
    <s v=""/>
    <s v="ST"/>
    <d v="2013-08-31T00:00:00"/>
    <x v="1"/>
    <n v="8"/>
    <x v="1"/>
    <s v="70"/>
    <s v="331"/>
    <n v="1207.45"/>
    <s v="WBS DOGD/2012/C/DN1/5666062"/>
    <x v="2775"/>
    <x v="2740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1207.45"/>
    <x v="3"/>
  </r>
  <r>
    <s v="125064110"/>
    <s v=""/>
    <s v="ST"/>
    <d v="2013-08-31T00:00:00"/>
    <x v="1"/>
    <n v="8"/>
    <x v="1"/>
    <s v="70"/>
    <s v="336"/>
    <n v="1878.12"/>
    <s v="WBS DOGD/2012/C/DN1/5666062"/>
    <x v="2775"/>
    <x v="2740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1878.12"/>
    <x v="3"/>
  </r>
  <r>
    <s v="125070227"/>
    <s v=""/>
    <s v="ST"/>
    <d v="2013-08-31T00:00:00"/>
    <x v="1"/>
    <n v="8"/>
    <x v="1"/>
    <s v="70"/>
    <s v="336"/>
    <n v="1887"/>
    <s v="WBS DOGD/2012/C/DN1/5666062"/>
    <x v="2775"/>
    <x v="2740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1887"/>
    <x v="3"/>
  </r>
  <r>
    <s v="125079316"/>
    <s v=""/>
    <s v="ST"/>
    <d v="2013-08-31T00:00:00"/>
    <x v="1"/>
    <n v="8"/>
    <x v="1"/>
    <s v="75"/>
    <s v="336"/>
    <n v="-1887"/>
    <s v="WBS DOGD/2012/C/DN1/5666062"/>
    <x v="2775"/>
    <x v="2740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-1887"/>
    <x v="3"/>
  </r>
  <r>
    <s v="125054837"/>
    <s v=""/>
    <s v="ST"/>
    <d v="2013-08-31T00:00:00"/>
    <x v="1"/>
    <n v="8"/>
    <x v="1"/>
    <s v="70"/>
    <s v="331"/>
    <n v="413.39"/>
    <s v="WBS DOGD/2012/C/DN1/5688032"/>
    <x v="2776"/>
    <x v="2741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413.39"/>
    <x v="3"/>
  </r>
  <r>
    <s v="125054837"/>
    <s v=""/>
    <s v="ST"/>
    <d v="2013-08-31T00:00:00"/>
    <x v="1"/>
    <n v="8"/>
    <x v="1"/>
    <s v="70"/>
    <s v="336"/>
    <n v="959.07"/>
    <s v="WBS DOGD/2012/C/DN1/5688032"/>
    <x v="2776"/>
    <x v="2741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959.07"/>
    <x v="3"/>
  </r>
  <r>
    <s v="125037380"/>
    <s v=""/>
    <s v="ST"/>
    <d v="2013-08-31T00:00:00"/>
    <x v="1"/>
    <n v="8"/>
    <x v="1"/>
    <s v="70"/>
    <s v="336"/>
    <n v="5793"/>
    <s v="WBS DOGD/2012/C/DN1/5699133"/>
    <x v="2411"/>
    <x v="2381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5793"/>
    <x v="3"/>
  </r>
  <r>
    <s v="125054840"/>
    <s v=""/>
    <s v="ST"/>
    <d v="2013-08-31T00:00:00"/>
    <x v="1"/>
    <n v="8"/>
    <x v="1"/>
    <s v="70"/>
    <s v="331"/>
    <n v="173.24"/>
    <s v="WBS DOGD/2012/C/DN2/5705308"/>
    <x v="2777"/>
    <x v="2742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173.24"/>
    <x v="3"/>
  </r>
  <r>
    <s v="125054721"/>
    <s v=""/>
    <s v="ST"/>
    <d v="2013-08-31T00:00:00"/>
    <x v="1"/>
    <n v="8"/>
    <x v="1"/>
    <s v="70"/>
    <s v="336"/>
    <n v="1061.6500000000001"/>
    <s v="WBS DOGD/2013/C/DM9/5773495"/>
    <x v="2778"/>
    <x v="2743"/>
    <s v="M9"/>
    <s v="Mandated - Public Accommodations &amp; Other"/>
    <s v="DUTH/2013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1061.6500000000001"/>
    <x v="3"/>
  </r>
  <r>
    <s v="125083689"/>
    <s v=""/>
    <s v="ST"/>
    <d v="2013-08-31T00:00:00"/>
    <x v="1"/>
    <n v="8"/>
    <x v="1"/>
    <s v="75"/>
    <s v="331"/>
    <n v="-51.58"/>
    <s v="WBS DPAR/2012/C/001/5646991"/>
    <x v="2779"/>
    <x v="2744"/>
    <s v="N2"/>
    <s v="N2--New Revenue/Connection - Commercial"/>
    <s v="DPAR/2012/C/001"/>
    <s v="SNY13-The Canyons Resort PS200 Load"/>
    <s v="1175"/>
    <s v="RMP"/>
    <s v="D"/>
    <s v="UT"/>
    <s v="ORD 229715"/>
    <s v="RMP CWIP Writeoffs - Distrib UTAH"/>
    <x v="2"/>
    <x v="0"/>
    <x v="4"/>
    <s v="5980000000109"/>
    <x v="3"/>
    <n v="-51.58"/>
    <x v="3"/>
  </r>
  <r>
    <s v="125083689"/>
    <s v=""/>
    <s v="ST"/>
    <d v="2013-08-31T00:00:00"/>
    <x v="1"/>
    <n v="8"/>
    <x v="1"/>
    <s v="75"/>
    <s v="336"/>
    <n v="-346.77"/>
    <s v="WBS DPAR/2012/C/001/5646991"/>
    <x v="2779"/>
    <x v="2744"/>
    <s v="N2"/>
    <s v="N2--New Revenue/Connection - Commercial"/>
    <s v="DPAR/2012/C/001"/>
    <s v="SNY13-The Canyons Resort PS200 Load"/>
    <s v="1175"/>
    <s v="RMP"/>
    <s v="D"/>
    <s v="UT"/>
    <s v="ORD 229715"/>
    <s v="RMP CWIP Writeoffs - Distrib UTAH"/>
    <x v="2"/>
    <x v="0"/>
    <x v="4"/>
    <s v="5980000000109"/>
    <x v="3"/>
    <n v="-346.77"/>
    <x v="3"/>
  </r>
  <r>
    <s v="125083691"/>
    <s v=""/>
    <s v="ST"/>
    <d v="2013-08-31T00:00:00"/>
    <x v="1"/>
    <n v="8"/>
    <x v="1"/>
    <s v="75"/>
    <s v="336"/>
    <n v="-79.62"/>
    <s v="WBS DPAR/2012/C/001/5646991"/>
    <x v="2779"/>
    <x v="2744"/>
    <s v="N2"/>
    <s v="N2--New Revenue/Connection - Commercial"/>
    <s v="DPAR/2012/C/001"/>
    <s v="SNY13-The Canyons Resort PS200 Load"/>
    <s v="1175"/>
    <s v="RMP"/>
    <s v="D"/>
    <s v="UT"/>
    <s v="ORD 229715"/>
    <s v="RMP CWIP Writeoffs - Distrib UTAH"/>
    <x v="2"/>
    <x v="0"/>
    <x v="4"/>
    <s v="5980000000109"/>
    <x v="3"/>
    <n v="-79.62"/>
    <x v="3"/>
  </r>
  <r>
    <s v="125054805"/>
    <s v=""/>
    <s v="ST"/>
    <d v="2013-08-31T00:00:00"/>
    <x v="1"/>
    <n v="8"/>
    <x v="1"/>
    <s v="70"/>
    <s v="336"/>
    <n v="1964.75"/>
    <s v="WBS DPAR/2013/C/DM2/5756599"/>
    <x v="2780"/>
    <x v="2745"/>
    <s v="M2"/>
    <s v="Mandated - Ovhd/Underground Conversions"/>
    <s v="DUTH/2013/C/DM2"/>
    <s v="Utah - Mandated OH/UG Conversions"/>
    <s v="1175"/>
    <s v="RMP"/>
    <s v="D"/>
    <s v="UT"/>
    <s v="ORD 229715"/>
    <s v="RMP CWIP Writeoffs - Distrib UTAH"/>
    <x v="2"/>
    <x v="0"/>
    <x v="4"/>
    <s v="5980000000109"/>
    <x v="3"/>
    <n v="1964.75"/>
    <x v="3"/>
  </r>
  <r>
    <s v="125037648"/>
    <s v=""/>
    <s v="ST"/>
    <d v="2013-08-31T00:00:00"/>
    <x v="1"/>
    <n v="8"/>
    <x v="1"/>
    <s v="70"/>
    <s v="336"/>
    <n v="86.65"/>
    <s v="WBS DPAR/2013/C/DM2/5794395"/>
    <x v="2781"/>
    <x v="2746"/>
    <s v="M2"/>
    <s v="Mandated - Ovhd/Underground Conversions"/>
    <s v="DUTH/2013/C/DM2"/>
    <s v="Utah - Mandated OH/UG Conversions"/>
    <s v="1175"/>
    <s v="RMP"/>
    <s v="D"/>
    <s v="UT"/>
    <s v="ORD 229715"/>
    <s v="RMP CWIP Writeoffs - Distrib UTAH"/>
    <x v="2"/>
    <x v="0"/>
    <x v="4"/>
    <s v="5980000000109"/>
    <x v="3"/>
    <n v="86.65"/>
    <x v="3"/>
  </r>
  <r>
    <s v="125079070"/>
    <s v=""/>
    <s v="ST"/>
    <d v="2013-08-31T00:00:00"/>
    <x v="1"/>
    <n v="8"/>
    <x v="1"/>
    <s v="70"/>
    <s v="336"/>
    <n v="147.69"/>
    <s v="WBS DPAR/2013/C/DN1/5795197"/>
    <x v="2782"/>
    <x v="2747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147.69"/>
    <x v="3"/>
  </r>
  <r>
    <s v="125054727"/>
    <s v=""/>
    <s v="ST"/>
    <d v="2013-08-31T00:00:00"/>
    <x v="1"/>
    <n v="8"/>
    <x v="1"/>
    <s v="70"/>
    <s v="336"/>
    <n v="368.92"/>
    <s v="WBS DPEN/2013/C/DN2/5776573"/>
    <x v="2783"/>
    <x v="2748"/>
    <s v="N2"/>
    <s v="N2--New Revenue/Connection - Commercial"/>
    <s v="DORE/2013/C/DN2"/>
    <s v="Oregon - New Revenue - Commerc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5054730"/>
    <s v=""/>
    <s v="ST"/>
    <d v="2013-08-31T00:00:00"/>
    <x v="1"/>
    <n v="8"/>
    <x v="1"/>
    <s v="70"/>
    <s v="336"/>
    <n v="221.36"/>
    <s v="WBS DPEN/2013/C/DN2/5776577"/>
    <x v="2784"/>
    <x v="2749"/>
    <s v="N2"/>
    <s v="N2--New Revenue/Connection - Commercial"/>
    <s v="DORE/2013/C/DN2"/>
    <s v="Oregon - New Revenue - Commercial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5037612"/>
    <s v=""/>
    <s v="ST"/>
    <d v="2013-08-31T00:00:00"/>
    <x v="1"/>
    <n v="8"/>
    <x v="1"/>
    <s v="70"/>
    <s v="331"/>
    <n v="245.29"/>
    <s v="WBS DPIN/2012/C/DN1/5689167"/>
    <x v="2785"/>
    <x v="2750"/>
    <s v="N1"/>
    <s v="N1--New Revenue/Connection -  Residential"/>
    <s v="DWYO/2012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5064066"/>
    <s v=""/>
    <s v="ST"/>
    <d v="2013-08-31T00:00:00"/>
    <x v="1"/>
    <n v="8"/>
    <x v="1"/>
    <s v="70"/>
    <s v="331"/>
    <n v="1301.99"/>
    <s v="WBS DPOR/2012/C/DM1/5628572"/>
    <x v="2786"/>
    <x v="2751"/>
    <s v="M1"/>
    <s v="Mandated - Road Relocations"/>
    <s v="DORE/2012/C/DM1"/>
    <s v="Oregon - Mandated Highway Reloc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64069"/>
    <s v=""/>
    <s v="ST"/>
    <d v="2013-08-31T00:00:00"/>
    <x v="1"/>
    <n v="8"/>
    <x v="1"/>
    <s v="70"/>
    <s v="331"/>
    <n v="1531.2"/>
    <s v="WBS DPOR/2012/C/DM9/5658197"/>
    <x v="2787"/>
    <x v="2752"/>
    <s v="M9"/>
    <s v="Mandated - Public Accommodations &amp; Other"/>
    <s v="DORE/2012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64078"/>
    <s v=""/>
    <s v="ST"/>
    <d v="2013-08-31T00:00:00"/>
    <x v="1"/>
    <n v="8"/>
    <x v="1"/>
    <s v="70"/>
    <s v="331"/>
    <n v="533.80999999999995"/>
    <s v="WBS DPOR/2012/C/DM9/5735699"/>
    <x v="2788"/>
    <x v="2753"/>
    <s v="M9"/>
    <s v="Mandated - Public Accommodations &amp; Other"/>
    <s v="DORE/2012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64072"/>
    <s v=""/>
    <s v="ST"/>
    <d v="2013-08-31T00:00:00"/>
    <x v="1"/>
    <n v="8"/>
    <x v="1"/>
    <s v="70"/>
    <s v="331"/>
    <n v="390.29"/>
    <s v="WBS DPOR/2012/C/DN2/5699044"/>
    <x v="2789"/>
    <x v="2754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75525"/>
    <s v=""/>
    <s v="ST"/>
    <d v="2013-08-31T00:00:00"/>
    <x v="1"/>
    <n v="8"/>
    <x v="1"/>
    <s v="70"/>
    <s v="331"/>
    <n v="195.32"/>
    <s v="WBS DPOR/2013/C/DM9/5634987"/>
    <x v="2790"/>
    <x v="2755"/>
    <s v="M9"/>
    <s v="Mandated - Public Accommodations &amp; Other"/>
    <s v="DORE/2013/C/DM9"/>
    <s v="Oregon - Public Accomodations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75520"/>
    <s v=""/>
    <s v="ST"/>
    <d v="2013-08-31T00:00:00"/>
    <x v="1"/>
    <n v="8"/>
    <x v="1"/>
    <s v="70"/>
    <s v="331"/>
    <n v="1292.05"/>
    <s v="WBS DPOR/2013/C/DN2/5527649"/>
    <x v="2791"/>
    <x v="2756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75523"/>
    <s v=""/>
    <s v="ST"/>
    <d v="2013-08-31T00:00:00"/>
    <x v="1"/>
    <n v="8"/>
    <x v="1"/>
    <s v="70"/>
    <s v="331"/>
    <n v="455.74"/>
    <s v="WBS DPOR/2013/C/DN2/5631133"/>
    <x v="2792"/>
    <x v="2757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75524"/>
    <s v=""/>
    <s v="ST"/>
    <d v="2013-08-31T00:00:00"/>
    <x v="1"/>
    <n v="8"/>
    <x v="1"/>
    <s v="70"/>
    <s v="331"/>
    <n v="2766.77"/>
    <s v="WBS DPOR/2013/C/DN2/5632040"/>
    <x v="2793"/>
    <x v="2758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75526"/>
    <s v=""/>
    <s v="ST"/>
    <d v="2013-08-31T00:00:00"/>
    <x v="1"/>
    <n v="8"/>
    <x v="1"/>
    <s v="70"/>
    <s v="331"/>
    <n v="1229.83"/>
    <s v="WBS DPOR/2013/C/DN2/5656228"/>
    <x v="2794"/>
    <x v="2759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75527"/>
    <s v=""/>
    <s v="ST"/>
    <d v="2013-08-31T00:00:00"/>
    <x v="1"/>
    <n v="8"/>
    <x v="1"/>
    <s v="70"/>
    <s v="331"/>
    <n v="863.81"/>
    <s v="WBS DPOR/2013/C/DN2/5673762"/>
    <x v="2795"/>
    <x v="2760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75528"/>
    <s v=""/>
    <s v="ST"/>
    <d v="2013-08-31T00:00:00"/>
    <x v="1"/>
    <n v="8"/>
    <x v="1"/>
    <s v="70"/>
    <s v="331"/>
    <n v="333.63"/>
    <s v="WBS DPOR/2013/C/DN2/5724533"/>
    <x v="2796"/>
    <x v="2761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64075"/>
    <s v=""/>
    <s v="ST"/>
    <d v="2013-08-31T00:00:00"/>
    <x v="1"/>
    <n v="8"/>
    <x v="1"/>
    <s v="70"/>
    <s v="331"/>
    <n v="367.09"/>
    <s v="WBS DPOR/2013/C/DN2/5728378"/>
    <x v="2797"/>
    <x v="2762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64075"/>
    <s v=""/>
    <s v="ST"/>
    <d v="2013-08-31T00:00:00"/>
    <x v="1"/>
    <n v="8"/>
    <x v="1"/>
    <s v="70"/>
    <s v="336"/>
    <n v="168.23"/>
    <s v="WBS DPOR/2013/C/DN2/5728378"/>
    <x v="2797"/>
    <x v="2762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64062"/>
    <s v=""/>
    <s v="ST"/>
    <d v="2013-08-31T00:00:00"/>
    <x v="1"/>
    <n v="8"/>
    <x v="1"/>
    <s v="70"/>
    <s v="336"/>
    <n v="147.57"/>
    <s v="WBS DPOR/2013/C/DN2/5779854"/>
    <x v="2798"/>
    <x v="2763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064059"/>
    <s v=""/>
    <s v="ST"/>
    <d v="2013-08-31T00:00:00"/>
    <x v="1"/>
    <n v="8"/>
    <x v="1"/>
    <s v="70"/>
    <s v="336"/>
    <n v="365.71"/>
    <s v="WBS DPRC/2013/C/DN1/5775755"/>
    <x v="2799"/>
    <x v="2764"/>
    <s v="N1"/>
    <s v="N1--New Revenue/Connection -  Residential"/>
    <s v="DUTH/2013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365.71"/>
    <x v="3"/>
  </r>
  <r>
    <s v="125054823"/>
    <s v=""/>
    <s v="ST"/>
    <d v="2013-08-31T00:00:00"/>
    <x v="1"/>
    <n v="8"/>
    <x v="1"/>
    <s v="70"/>
    <s v="336"/>
    <n v="1163.67"/>
    <s v="WBS DPRE/2013/C/DN1/5760033"/>
    <x v="2800"/>
    <x v="2765"/>
    <s v="N1"/>
    <s v="N1--New Revenue/Connection -  Residential"/>
    <s v="DIDA/2013/C/DN1"/>
    <s v="Idaho - New Revenue - Residenti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5064081"/>
    <s v=""/>
    <s v="ST"/>
    <d v="2013-08-31T00:00:00"/>
    <x v="1"/>
    <n v="8"/>
    <x v="1"/>
    <s v="70"/>
    <s v="336"/>
    <n v="530.83000000000004"/>
    <s v="WBS DPRE/2013/C/DN2/5740382"/>
    <x v="2801"/>
    <x v="2766"/>
    <s v="N2"/>
    <s v="N2--New Revenue/Connection - Commercial"/>
    <s v="DIDA/2013/C/DN2"/>
    <s v="Idaho - New Revenue - Commerci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5050709"/>
    <s v=""/>
    <s v="ST"/>
    <d v="2013-08-31T00:00:00"/>
    <x v="1"/>
    <n v="8"/>
    <x v="1"/>
    <s v="70"/>
    <s v="336"/>
    <n v="240.62"/>
    <s v="WBS DPRE/2013/C/DN2/5760929"/>
    <x v="2802"/>
    <x v="2767"/>
    <s v="N2"/>
    <s v="N2--New Revenue/Connection - Commercial"/>
    <s v="DIDA/2013/C/DN2"/>
    <s v="Idaho - New Revenue - Commerci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5054724"/>
    <s v=""/>
    <s v="ST"/>
    <d v="2013-08-31T00:00:00"/>
    <x v="1"/>
    <n v="8"/>
    <x v="1"/>
    <s v="70"/>
    <s v="336"/>
    <n v="294.91000000000003"/>
    <s v="WBS DPRE/2013/C/DN2/5785004"/>
    <x v="2803"/>
    <x v="2768"/>
    <s v="N2"/>
    <s v="N2--New Revenue/Connection - Commercial"/>
    <s v="DIDA/2013/C/DN2"/>
    <s v="Idaho - New Revenue - Commerci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5054718"/>
    <s v=""/>
    <s v="ST"/>
    <d v="2013-08-31T00:00:00"/>
    <x v="1"/>
    <n v="8"/>
    <x v="1"/>
    <s v="70"/>
    <s v="336"/>
    <n v="842.18"/>
    <s v="WBS DPRE/2013/C/DN4/5768311"/>
    <x v="2804"/>
    <x v="2769"/>
    <s v="N4"/>
    <s v="N4--New Revenue/Connection - Irrigation"/>
    <s v="DIDA/2013/C/DN4"/>
    <s v="Idaho - New Revenue - Irrigation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5060957"/>
    <s v=""/>
    <s v="ST"/>
    <d v="2013-08-31T00:00:00"/>
    <x v="1"/>
    <n v="8"/>
    <x v="1"/>
    <s v="70"/>
    <s v="336"/>
    <n v="721.87"/>
    <s v="WBS DPRE/2013/C/DN4/5768316"/>
    <x v="2805"/>
    <x v="2770"/>
    <s v="N4"/>
    <s v="N4--New Revenue/Connection - Irrigation"/>
    <s v="DIDA/2013/C/DN4"/>
    <s v="Idaho - New Revenue - Irrigation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5076774"/>
    <s v=""/>
    <s v="ST"/>
    <d v="2013-08-31T00:00:00"/>
    <x v="1"/>
    <n v="8"/>
    <x v="1"/>
    <s v="70"/>
    <s v="331"/>
    <n v="3309.25"/>
    <s v="WBS DRAW/2011/C/DM9/10042152"/>
    <x v="2806"/>
    <x v="2771"/>
    <s v="M9"/>
    <s v="Mandated - Public Accommodations &amp; Other"/>
    <s v="DWYO/2011/C/DM9"/>
    <s v="Wyoming - Public Accomodation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079097"/>
    <s v=""/>
    <s v="ST"/>
    <d v="2013-08-31T00:00:00"/>
    <x v="1"/>
    <n v="8"/>
    <x v="1"/>
    <s v="70"/>
    <s v="331"/>
    <n v="968.43"/>
    <s v="WBS DRAW/2012/C/DN3/5731684"/>
    <x v="2807"/>
    <x v="2772"/>
    <s v="N3"/>
    <s v="N3--New Revenue/Connection - Industrial"/>
    <s v="DWYO/2012/C/DN3"/>
    <s v="Wyoming - New Revenue - Industr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079097"/>
    <s v=""/>
    <s v="ST"/>
    <d v="2013-08-31T00:00:00"/>
    <x v="1"/>
    <n v="8"/>
    <x v="1"/>
    <s v="70"/>
    <s v="336"/>
    <n v="390.75"/>
    <s v="WBS DRAW/2012/C/DN3/5731684"/>
    <x v="2807"/>
    <x v="2772"/>
    <s v="N3"/>
    <s v="N3--New Revenue/Connection - Industrial"/>
    <s v="DWYO/2012/C/DN3"/>
    <s v="Wyoming - New Revenue - Industr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083629"/>
    <s v=""/>
    <s v="ST"/>
    <d v="2013-08-31T00:00:00"/>
    <x v="1"/>
    <n v="8"/>
    <x v="1"/>
    <s v="70"/>
    <s v="336"/>
    <n v="3954.98"/>
    <s v="WBS DRAW/2013/C/001/ESA"/>
    <x v="2808"/>
    <x v="2773"/>
    <s v="N3"/>
    <s v="N3--New Revenue/Connection - Industrial"/>
    <s v="DRAW/2013/C/001"/>
    <s v="Thorofare Resources - New 1MW Load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079100"/>
    <s v=""/>
    <s v="ST"/>
    <d v="2013-08-31T00:00:00"/>
    <x v="1"/>
    <n v="8"/>
    <x v="1"/>
    <s v="70"/>
    <s v="336"/>
    <n v="522.42999999999995"/>
    <s v="WBS DRAW/2013/C/DRC/5741987"/>
    <x v="2809"/>
    <x v="2774"/>
    <s v="RC"/>
    <s v="Replace - Overhead Distribution Lines - Poles"/>
    <s v="DWYO/2013/C/DRC"/>
    <s v="Wyoming - Replace OH Dist Lines - Pole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064063"/>
    <s v=""/>
    <s v="ST"/>
    <d v="2013-08-31T00:00:00"/>
    <x v="1"/>
    <n v="8"/>
    <x v="1"/>
    <s v="70"/>
    <s v="336"/>
    <n v="122.52"/>
    <s v="WBS DRAW/2013/C/DRC/5813882"/>
    <x v="2810"/>
    <x v="2775"/>
    <s v="RC"/>
    <s v="Replace - Overhead Distribution Lines - Poles"/>
    <s v="DWYO/2013/C/DRC"/>
    <s v="Wyoming - Replace OH Dist Lines - Pole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079094"/>
    <s v=""/>
    <s v="ST"/>
    <d v="2013-08-31T00:00:00"/>
    <x v="1"/>
    <n v="8"/>
    <x v="1"/>
    <s v="70"/>
    <s v="336"/>
    <n v="1080.32"/>
    <s v="WBS DRAW/2013/C/DUR/5795815"/>
    <x v="2811"/>
    <x v="2776"/>
    <s v="UR"/>
    <s v="Functional Upgrade - Reliability"/>
    <s v="DWYO/2013/C/DUR"/>
    <s v="Wyoming - Functional Upgrade Reliability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054759"/>
    <s v=""/>
    <s v="ST"/>
    <d v="2013-08-31T00:00:00"/>
    <x v="1"/>
    <n v="8"/>
    <x v="1"/>
    <s v="70"/>
    <s v="336"/>
    <n v="66.72"/>
    <s v="WBS DREX/2013/C/DN1/5780310"/>
    <x v="2812"/>
    <x v="2777"/>
    <s v="N1"/>
    <s v="N1--New Revenue/Connection -  Residential"/>
    <s v="DIDA/2013/C/DN1"/>
    <s v="Idaho - New Revenue - Residential"/>
    <s v="1165"/>
    <s v="RMP"/>
    <s v="D"/>
    <s v="ID"/>
    <s v="ORD 229716"/>
    <s v="RMP CWIP Writeoffs - Distrib IDAHO"/>
    <x v="5"/>
    <x v="0"/>
    <x v="7"/>
    <s v="5980000000106"/>
    <x v="6"/>
    <n v="0"/>
    <x v="1"/>
  </r>
  <r>
    <s v="125054740"/>
    <s v=""/>
    <s v="ST"/>
    <d v="2013-08-31T00:00:00"/>
    <x v="1"/>
    <n v="8"/>
    <x v="1"/>
    <s v="70"/>
    <s v="331"/>
    <n v="969.1"/>
    <s v="WBS DRIC/2012/C/DN1/5692089"/>
    <x v="2813"/>
    <x v="2778"/>
    <s v="N1"/>
    <s v="N1--New Revenue/Connection -  Residential"/>
    <s v="DUTH/2012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969.1"/>
    <x v="3"/>
  </r>
  <r>
    <s v="125081751"/>
    <s v=""/>
    <s v="ST"/>
    <d v="2013-08-31T00:00:00"/>
    <x v="1"/>
    <n v="8"/>
    <x v="1"/>
    <s v="70"/>
    <s v="336"/>
    <n v="253.75"/>
    <s v="WBS DRIC/2013/C/DM6/5763529"/>
    <x v="2814"/>
    <x v="2779"/>
    <s v="M6"/>
    <s v="Mandated - Joint Use"/>
    <s v="DUTH/2013/C/DM6"/>
    <s v="Utah - Mandated - Joint Use"/>
    <s v="1140"/>
    <s v="RMP"/>
    <s v="D"/>
    <s v="UT"/>
    <s v="ORD 229715"/>
    <s v="RMP CWIP Writeoffs - Distrib UTAH"/>
    <x v="2"/>
    <x v="0"/>
    <x v="4"/>
    <s v="5980000000109"/>
    <x v="3"/>
    <n v="253.75"/>
    <x v="3"/>
  </r>
  <r>
    <s v="125081754"/>
    <s v=""/>
    <s v="ST"/>
    <d v="2013-08-31T00:00:00"/>
    <x v="1"/>
    <n v="8"/>
    <x v="1"/>
    <s v="70"/>
    <s v="336"/>
    <n v="253.75"/>
    <s v="WBS DRIC/2013/C/DM6/5763538"/>
    <x v="2815"/>
    <x v="2780"/>
    <s v="M6"/>
    <s v="Mandated - Joint Use"/>
    <s v="DUTH/2013/C/DM6"/>
    <s v="Utah - Mandated - Joint Use"/>
    <s v="1140"/>
    <s v="RMP"/>
    <s v="D"/>
    <s v="UT"/>
    <s v="ORD 229715"/>
    <s v="RMP CWIP Writeoffs - Distrib UTAH"/>
    <x v="2"/>
    <x v="0"/>
    <x v="4"/>
    <s v="5980000000109"/>
    <x v="3"/>
    <n v="253.75"/>
    <x v="3"/>
  </r>
  <r>
    <s v="125054749"/>
    <s v=""/>
    <s v="ST"/>
    <d v="2013-08-31T00:00:00"/>
    <x v="1"/>
    <n v="8"/>
    <x v="1"/>
    <s v="70"/>
    <s v="336"/>
    <n v="249.41"/>
    <s v="WBS DRIC/2013/C/DN1/5770289"/>
    <x v="2816"/>
    <x v="2781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49.41"/>
    <x v="3"/>
  </r>
  <r>
    <s v="125081757"/>
    <s v=""/>
    <s v="ST"/>
    <d v="2013-08-31T00:00:00"/>
    <x v="1"/>
    <n v="8"/>
    <x v="1"/>
    <s v="70"/>
    <s v="336"/>
    <n v="374.12"/>
    <s v="WBS DRIC/2013/C/DN1/5776235"/>
    <x v="2817"/>
    <x v="2782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374.12"/>
    <x v="3"/>
  </r>
  <r>
    <s v="125054765"/>
    <s v=""/>
    <s v="ST"/>
    <d v="2013-08-31T00:00:00"/>
    <x v="1"/>
    <n v="8"/>
    <x v="1"/>
    <s v="70"/>
    <s v="336"/>
    <n v="231.06"/>
    <s v="WBS DRIC/2013/C/DN1/5791780"/>
    <x v="2818"/>
    <x v="2783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31.06"/>
    <x v="3"/>
  </r>
  <r>
    <s v="125054768"/>
    <s v=""/>
    <s v="ST"/>
    <d v="2013-08-31T00:00:00"/>
    <x v="1"/>
    <n v="8"/>
    <x v="1"/>
    <s v="70"/>
    <s v="336"/>
    <n v="577.66"/>
    <s v="WBS DRIC/2013/C/DN1/5803621"/>
    <x v="2819"/>
    <x v="2784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577.66"/>
    <x v="3"/>
  </r>
  <r>
    <s v="125054814"/>
    <s v=""/>
    <s v="ST"/>
    <d v="2013-08-31T00:00:00"/>
    <x v="1"/>
    <n v="8"/>
    <x v="1"/>
    <s v="70"/>
    <s v="336"/>
    <n v="1312.82"/>
    <s v="WBS DRIC/2013/C/DN2/5783366"/>
    <x v="2820"/>
    <x v="2785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1312.82"/>
    <x v="3"/>
  </r>
  <r>
    <s v="125054734"/>
    <s v=""/>
    <s v="ST"/>
    <d v="2013-08-31T00:00:00"/>
    <x v="1"/>
    <n v="8"/>
    <x v="1"/>
    <s v="70"/>
    <s v="336"/>
    <n v="722.05"/>
    <s v="WBS DRIC/2013/C/DN2/5809547"/>
    <x v="2821"/>
    <x v="2786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722.05"/>
    <x v="3"/>
  </r>
  <r>
    <s v="125050696"/>
    <s v=""/>
    <s v="ST"/>
    <d v="2013-08-31T00:00:00"/>
    <x v="1"/>
    <n v="8"/>
    <x v="1"/>
    <s v="70"/>
    <s v="336"/>
    <n v="412.6"/>
    <s v="WBS DRIC/2013/C/DN7/5806639"/>
    <x v="2822"/>
    <x v="2787"/>
    <s v="N7"/>
    <s v="New Revenue/System Reinforcement - Feeder"/>
    <s v="DUTH/2013/C/DN7"/>
    <s v="Utah - New Revenue - Feeder Reinforce"/>
    <s v="1140"/>
    <s v="RMP"/>
    <s v="D"/>
    <s v="UT"/>
    <s v="ORD 229715"/>
    <s v="RMP CWIP Writeoffs - Distrib UTAH"/>
    <x v="2"/>
    <x v="0"/>
    <x v="4"/>
    <s v="5980000000109"/>
    <x v="3"/>
    <n v="412.6"/>
    <x v="3"/>
  </r>
  <r>
    <s v="125081762"/>
    <s v=""/>
    <s v="ST"/>
    <d v="2013-08-31T00:00:00"/>
    <x v="1"/>
    <n v="8"/>
    <x v="1"/>
    <s v="70"/>
    <s v="336"/>
    <n v="57.15"/>
    <s v="WBS DRIC/2013/C/DRI/5817651"/>
    <x v="2823"/>
    <x v="2788"/>
    <s v="RI"/>
    <s v="Replace - Storm and Casualty"/>
    <s v="DUTH/2013/C/DRI"/>
    <s v="Utah-Replace-Storm and Casualty"/>
    <s v="1140"/>
    <s v="RMP"/>
    <s v="D"/>
    <s v="UT"/>
    <s v="ORD 229715"/>
    <s v="RMP CWIP Writeoffs - Distrib UTAH"/>
    <x v="2"/>
    <x v="0"/>
    <x v="4"/>
    <s v="5980000000109"/>
    <x v="3"/>
    <n v="57.15"/>
    <x v="3"/>
  </r>
  <r>
    <s v="125050692"/>
    <s v=""/>
    <s v="ST"/>
    <d v="2013-08-31T00:00:00"/>
    <x v="1"/>
    <n v="8"/>
    <x v="1"/>
    <s v="70"/>
    <s v="336"/>
    <n v="1303.1400000000001"/>
    <s v="WBS DROC/2013/C/DN2/5739976"/>
    <x v="2824"/>
    <x v="2789"/>
    <s v="N2"/>
    <s v="N2--New Revenue/Connection - Commercial"/>
    <s v="DWYO/2013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5068217"/>
    <s v=""/>
    <s v="ST"/>
    <d v="2013-08-31T00:00:00"/>
    <x v="1"/>
    <n v="8"/>
    <x v="1"/>
    <s v="70"/>
    <s v="331"/>
    <n v="745.33"/>
    <s v="WBS DROS/2012/C/DN1/5694787"/>
    <x v="2825"/>
    <x v="2790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68217"/>
    <s v=""/>
    <s v="ST"/>
    <d v="2013-08-31T00:00:00"/>
    <x v="1"/>
    <n v="8"/>
    <x v="1"/>
    <s v="70"/>
    <s v="336"/>
    <n v="1430.94"/>
    <s v="WBS DROS/2012/C/DN1/5694787"/>
    <x v="2825"/>
    <x v="2790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75438"/>
    <s v=""/>
    <s v="ST"/>
    <d v="2013-08-31T00:00:00"/>
    <x v="1"/>
    <n v="8"/>
    <x v="1"/>
    <s v="70"/>
    <s v="336"/>
    <n v="1397"/>
    <s v="WBS DROS/2012/C/DN1/5694787"/>
    <x v="2825"/>
    <x v="2790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80456"/>
    <s v=""/>
    <s v="ST"/>
    <d v="2013-08-31T00:00:00"/>
    <x v="1"/>
    <n v="8"/>
    <x v="1"/>
    <s v="75"/>
    <s v="336"/>
    <n v="-1397"/>
    <s v="WBS DROS/2012/C/DN1/5694787"/>
    <x v="2825"/>
    <x v="2790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79058"/>
    <s v=""/>
    <s v="ST"/>
    <d v="2013-08-31T00:00:00"/>
    <x v="1"/>
    <n v="8"/>
    <x v="1"/>
    <s v="70"/>
    <s v="336"/>
    <n v="9711.66"/>
    <s v="WBS DROS/2013/C/DM1/5778908"/>
    <x v="2826"/>
    <x v="2791"/>
    <s v="M1"/>
    <s v="Mandated - Road Relocations"/>
    <s v="DORE/2013/C/DM1"/>
    <s v="Oregon - Mandated Highway Reloc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79082"/>
    <s v=""/>
    <s v="ST"/>
    <d v="2013-08-31T00:00:00"/>
    <x v="1"/>
    <n v="8"/>
    <x v="1"/>
    <s v="70"/>
    <s v="336"/>
    <n v="131.47"/>
    <s v="WBS DROS/2013/C/DM4/5743074"/>
    <x v="2827"/>
    <x v="2792"/>
    <s v="M4"/>
    <s v="Mandated - Neutral Extensions"/>
    <s v="DORE/2013/C/DM4"/>
    <s v="Oregon - Mandated Neutral Extens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63635"/>
    <s v=""/>
    <s v="ST"/>
    <d v="2013-08-31T00:00:00"/>
    <x v="1"/>
    <n v="8"/>
    <x v="1"/>
    <s v="75"/>
    <s v="336"/>
    <n v="-799.47"/>
    <s v="WBS DROS/2013/C/DM6/5754058"/>
    <x v="2582"/>
    <x v="2550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63637"/>
    <s v=""/>
    <s v="ST"/>
    <d v="2013-08-31T00:00:00"/>
    <x v="1"/>
    <n v="8"/>
    <x v="1"/>
    <s v="75"/>
    <s v="336"/>
    <n v="-709.16"/>
    <s v="WBS DROS/2013/C/DM6/5767325"/>
    <x v="2583"/>
    <x v="2551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63636"/>
    <s v=""/>
    <s v="ST"/>
    <d v="2013-08-31T00:00:00"/>
    <x v="1"/>
    <n v="8"/>
    <x v="1"/>
    <s v="75"/>
    <s v="336"/>
    <n v="-285.77999999999997"/>
    <s v="WBS DROS/2013/C/DM6/5767331"/>
    <x v="2584"/>
    <x v="2552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63638"/>
    <s v=""/>
    <s v="ST"/>
    <d v="2013-08-31T00:00:00"/>
    <x v="1"/>
    <n v="8"/>
    <x v="1"/>
    <s v="75"/>
    <s v="336"/>
    <n v="-458.67"/>
    <s v="WBS DROS/2013/C/DM6/5767336"/>
    <x v="2585"/>
    <x v="2553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33993"/>
    <s v=""/>
    <s v="ST"/>
    <d v="2013-08-31T00:00:00"/>
    <x v="1"/>
    <n v="8"/>
    <x v="1"/>
    <s v="70"/>
    <s v="336"/>
    <n v="821.62"/>
    <s v="WBS DROS/2013/C/DM6/5786624"/>
    <x v="2828"/>
    <x v="2793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57648"/>
    <s v=""/>
    <s v="ST"/>
    <d v="2013-08-31T00:00:00"/>
    <x v="1"/>
    <n v="8"/>
    <x v="1"/>
    <s v="75"/>
    <s v="336"/>
    <n v="-829.7"/>
    <s v="WBS DROS/2013/C/DM6/5786624"/>
    <x v="2828"/>
    <x v="2793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33997"/>
    <s v=""/>
    <s v="ST"/>
    <d v="2013-08-31T00:00:00"/>
    <x v="1"/>
    <n v="8"/>
    <x v="1"/>
    <s v="70"/>
    <s v="336"/>
    <n v="285.79000000000002"/>
    <s v="WBS DROS/2013/C/DM9/5798611"/>
    <x v="2829"/>
    <x v="2794"/>
    <s v="M9"/>
    <s v="Mandated - Public Accommodations &amp; Other"/>
    <s v="DORE/2013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37742"/>
    <s v=""/>
    <s v="ST"/>
    <d v="2013-08-31T00:00:00"/>
    <x v="1"/>
    <n v="8"/>
    <x v="1"/>
    <s v="70"/>
    <s v="331"/>
    <n v="983.51"/>
    <s v="WBS DROS/2013/C/DN1/5733959"/>
    <x v="2830"/>
    <x v="2795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37742"/>
    <s v=""/>
    <s v="ST"/>
    <d v="2013-08-31T00:00:00"/>
    <x v="1"/>
    <n v="8"/>
    <x v="1"/>
    <s v="70"/>
    <s v="336"/>
    <n v="828.66"/>
    <s v="WBS DROS/2013/C/DN1/5733959"/>
    <x v="2830"/>
    <x v="2795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50703"/>
    <s v=""/>
    <s v="ST"/>
    <d v="2013-08-31T00:00:00"/>
    <x v="1"/>
    <n v="8"/>
    <x v="1"/>
    <s v="70"/>
    <s v="336"/>
    <n v="2456.5"/>
    <s v="WBS DROS/2013/C/DN1/5753095"/>
    <x v="2831"/>
    <x v="2796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50706"/>
    <s v=""/>
    <s v="ST"/>
    <d v="2013-08-31T00:00:00"/>
    <x v="1"/>
    <n v="8"/>
    <x v="1"/>
    <s v="70"/>
    <s v="336"/>
    <n v="663.26"/>
    <s v="WBS DROS/2013/C/DN1/5754770"/>
    <x v="2832"/>
    <x v="2797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79049"/>
    <s v=""/>
    <s v="ST"/>
    <d v="2013-08-31T00:00:00"/>
    <x v="1"/>
    <n v="8"/>
    <x v="1"/>
    <s v="70"/>
    <s v="336"/>
    <n v="917.33"/>
    <s v="WBS DROS/2013/C/DN1/5769058"/>
    <x v="2833"/>
    <x v="2798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79061"/>
    <s v=""/>
    <s v="ST"/>
    <d v="2013-08-31T00:00:00"/>
    <x v="1"/>
    <n v="8"/>
    <x v="1"/>
    <s v="70"/>
    <s v="336"/>
    <n v="142.9"/>
    <s v="WBS DROS/2013/C/DN1/5781008"/>
    <x v="2834"/>
    <x v="2799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79016"/>
    <s v=""/>
    <s v="ST"/>
    <d v="2013-08-31T00:00:00"/>
    <x v="1"/>
    <n v="8"/>
    <x v="1"/>
    <s v="70"/>
    <s v="336"/>
    <n v="192.06"/>
    <s v="WBS DROS/2013/C/DN1/5812821"/>
    <x v="2835"/>
    <x v="2800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37730"/>
    <s v=""/>
    <s v="ST"/>
    <d v="2013-08-31T00:00:00"/>
    <x v="1"/>
    <n v="8"/>
    <x v="1"/>
    <s v="70"/>
    <s v="336"/>
    <n v="198.98"/>
    <s v="WBS DROS/2013/C/DRC/5745148"/>
    <x v="2836"/>
    <x v="2801"/>
    <s v="RC"/>
    <s v="Replace - Overhead Distribution Lines - Poles"/>
    <s v="DORE/2013/C/DRC"/>
    <s v="Oregon - Replace OH Dist Lines - Pole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81727"/>
    <s v=""/>
    <s v="ST"/>
    <d v="2013-08-31T00:00:00"/>
    <x v="1"/>
    <n v="8"/>
    <x v="1"/>
    <s v="70"/>
    <s v="336"/>
    <n v="128.04"/>
    <s v="WBS DROS/2013/C/DRK/5815197"/>
    <x v="2837"/>
    <x v="2802"/>
    <s v="RK"/>
    <s v="Asset Removal"/>
    <s v="DORE/2013/C/DRK"/>
    <s v="Oregon - Distribution Asset Remov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054755"/>
    <s v=""/>
    <s v="ST"/>
    <d v="2013-08-31T00:00:00"/>
    <x v="1"/>
    <n v="8"/>
    <x v="1"/>
    <s v="70"/>
    <s v="336"/>
    <n v="353.89"/>
    <s v="WBS DSMI/2013/C/DM9/5772919"/>
    <x v="2838"/>
    <x v="2803"/>
    <s v="M9"/>
    <s v="Mandated - Public Accommodations &amp; Other"/>
    <s v="DUTH/2013/C/DM9"/>
    <s v="Utah - Public Accomodations"/>
    <s v="1138"/>
    <s v="RMP"/>
    <s v="D"/>
    <s v="UT"/>
    <s v="ORD 229715"/>
    <s v="RMP CWIP Writeoffs - Distrib UTAH"/>
    <x v="2"/>
    <x v="0"/>
    <x v="4"/>
    <s v="5980000000109"/>
    <x v="3"/>
    <n v="353.89"/>
    <x v="3"/>
  </r>
  <r>
    <s v="125054849"/>
    <s v=""/>
    <s v="ST"/>
    <d v="2013-08-31T00:00:00"/>
    <x v="1"/>
    <n v="8"/>
    <x v="1"/>
    <s v="70"/>
    <s v="336"/>
    <n v="412.2"/>
    <s v="WBS DSMI/2013/C/DN1/5803363"/>
    <x v="2839"/>
    <x v="2804"/>
    <s v="N1"/>
    <s v="N1--New Revenue/Connection -  Residential"/>
    <s v="DUTH/2013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412.2"/>
    <x v="3"/>
  </r>
  <r>
    <s v="125033990"/>
    <s v=""/>
    <s v="ST"/>
    <d v="2013-08-31T00:00:00"/>
    <x v="1"/>
    <n v="8"/>
    <x v="1"/>
    <s v="70"/>
    <s v="331"/>
    <n v="253.29"/>
    <s v="WBS DSTA/2012/C/DM9/5721981"/>
    <x v="2840"/>
    <x v="2805"/>
    <s v="M9"/>
    <s v="Mandated - Public Accommodations &amp; Other"/>
    <s v="DORE/2012/C/DM9"/>
    <s v="Oregon - Public Accomodations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5067439"/>
    <s v=""/>
    <s v="ST"/>
    <d v="2013-08-31T00:00:00"/>
    <x v="1"/>
    <n v="8"/>
    <x v="1"/>
    <s v="75"/>
    <s v="331"/>
    <n v="-127.24"/>
    <s v="WBS DSTA/2013/C/DM6/5671886"/>
    <x v="2450"/>
    <x v="2419"/>
    <s v="M6"/>
    <s v="Mandated - Joint Use"/>
    <s v="DORE/2013/C/DM6"/>
    <s v="Oregon - Mandated - Joint Use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5067439"/>
    <s v=""/>
    <s v="ST"/>
    <d v="2013-08-31T00:00:00"/>
    <x v="1"/>
    <n v="8"/>
    <x v="1"/>
    <s v="75"/>
    <s v="336"/>
    <n v="-397.36"/>
    <s v="WBS DSTA/2013/C/DM6/5671886"/>
    <x v="2450"/>
    <x v="2419"/>
    <s v="M6"/>
    <s v="Mandated - Joint Use"/>
    <s v="DORE/2013/C/DM6"/>
    <s v="Oregon - Mandated - Joint Use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5037712"/>
    <s v=""/>
    <s v="ST"/>
    <d v="2013-08-31T00:00:00"/>
    <x v="1"/>
    <n v="8"/>
    <x v="1"/>
    <s v="70"/>
    <s v="331"/>
    <n v="530.45000000000005"/>
    <s v="WBS DSUN/2012/C/DM9/5705447"/>
    <x v="2841"/>
    <x v="2806"/>
    <s v="M9"/>
    <s v="Mandated - Public Accommodations &amp; Other"/>
    <s v="DWAS/2012/C/DM9"/>
    <s v="Washington - Public Accomodations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5037673"/>
    <s v=""/>
    <s v="ST"/>
    <d v="2013-08-31T00:00:00"/>
    <x v="1"/>
    <n v="8"/>
    <x v="1"/>
    <s v="70"/>
    <s v="331"/>
    <n v="552.91999999999996"/>
    <s v="WBS DSUN/2012/C/DN1/5682632"/>
    <x v="2842"/>
    <x v="2807"/>
    <s v="N1"/>
    <s v="N1--New Revenue/Connection -  Residential"/>
    <s v="DWAS/2012/C/DN1"/>
    <s v="Washington - New Revenue - Resident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5037715"/>
    <s v=""/>
    <s v="ST"/>
    <d v="2013-08-31T00:00:00"/>
    <x v="1"/>
    <n v="8"/>
    <x v="1"/>
    <s v="70"/>
    <s v="331"/>
    <n v="266.89999999999998"/>
    <s v="WBS DSUN/2012/C/DN2/5708918"/>
    <x v="2843"/>
    <x v="2808"/>
    <s v="N2"/>
    <s v="N2--New Revenue/Connection - Commercial"/>
    <s v="DWAS/2012/C/DN2"/>
    <s v="Washington - New Revenue - Commerc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5037664"/>
    <s v=""/>
    <s v="ST"/>
    <d v="2013-08-31T00:00:00"/>
    <x v="1"/>
    <n v="8"/>
    <x v="1"/>
    <s v="70"/>
    <s v="331"/>
    <n v="256.94"/>
    <s v="WBS DSUN/2012/C/DN6/5670861"/>
    <x v="2844"/>
    <x v="2809"/>
    <s v="N6"/>
    <s v="New Revenue/Connection - Street Light &amp; Other"/>
    <s v="DWAS/2012/C/DN6"/>
    <s v="Wash. - New Revenue - St Light &amp; Other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5063634"/>
    <s v=""/>
    <s v="ST"/>
    <d v="2013-08-31T00:00:00"/>
    <x v="1"/>
    <n v="8"/>
    <x v="1"/>
    <s v="75"/>
    <s v="336"/>
    <n v="-442.43"/>
    <s v="WBS DSUN/2013/C/DM6/5738853"/>
    <x v="2595"/>
    <x v="2563"/>
    <s v="M6"/>
    <s v="Mandated - Joint Use"/>
    <s v="DWAS/2013/C/DM6"/>
    <s v="Washington - Mandated - Joint Use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5037745"/>
    <s v=""/>
    <s v="ST"/>
    <d v="2013-08-31T00:00:00"/>
    <x v="1"/>
    <n v="8"/>
    <x v="1"/>
    <s v="70"/>
    <s v="336"/>
    <n v="737.38"/>
    <s v="WBS DSUN/2013/C/DN1/5765371"/>
    <x v="2845"/>
    <x v="2810"/>
    <s v="N1"/>
    <s v="N1--New Revenue/Connection -  Residential"/>
    <s v="DWAS/2013/C/DN1"/>
    <s v="Washington - New Revenue - Resident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5079079"/>
    <s v=""/>
    <s v="ST"/>
    <d v="2013-08-31T00:00:00"/>
    <x v="1"/>
    <n v="8"/>
    <x v="1"/>
    <s v="70"/>
    <s v="336"/>
    <n v="379.36"/>
    <s v="WBS DSUN/2013/C/DN2/5742938"/>
    <x v="2846"/>
    <x v="2811"/>
    <s v="N2"/>
    <s v="N2--New Revenue/Connection - Commercial"/>
    <s v="DWAS/2013/C/DN2"/>
    <s v="Washington - New Revenue - Commercial"/>
    <s v="1127"/>
    <s v="PP"/>
    <s v="D"/>
    <s v="WA"/>
    <s v="ORD 229719"/>
    <s v="PP CWIP Writeoffs - Distrib WASHINGTON"/>
    <x v="6"/>
    <x v="0"/>
    <x v="8"/>
    <s v="5980000000110"/>
    <x v="7"/>
    <n v="0"/>
    <x v="1"/>
  </r>
  <r>
    <s v="125081647"/>
    <s v=""/>
    <s v="ST"/>
    <d v="2013-08-31T00:00:00"/>
    <x v="1"/>
    <n v="8"/>
    <x v="1"/>
    <s v="70"/>
    <s v="336"/>
    <n v="2518.11"/>
    <s v="WBS DSYS/2007/C/806/PPSDBM"/>
    <x v="2847"/>
    <x v="2812"/>
    <s v="MR"/>
    <s v="Mandated - Regional or National Regulatory"/>
    <s v="DSYS/2007/C/806"/>
    <s v="Mobile Radio Replacement Project"/>
    <s v="1294"/>
    <s v="PP"/>
    <s v="G"/>
    <s v="OR"/>
    <s v="ORD 229688"/>
    <s v="PP CWIP Writeoffs - General Plant"/>
    <x v="0"/>
    <x v="4"/>
    <x v="3"/>
    <s v="9350000000001"/>
    <x v="8"/>
    <n v="1069.4484945651252"/>
    <x v="4"/>
  </r>
  <r>
    <s v="125083854"/>
    <s v=""/>
    <s v="ST"/>
    <d v="2013-08-31T00:00:00"/>
    <x v="1"/>
    <n v="8"/>
    <x v="1"/>
    <s v="70"/>
    <s v="336"/>
    <n v="16.25"/>
    <s v="WBS DSYS/2007/C/806/RMPMCPK1"/>
    <x v="1966"/>
    <x v="1946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6.901421318641078"/>
    <x v="4"/>
  </r>
  <r>
    <s v="125081664"/>
    <s v=""/>
    <s v="ST"/>
    <d v="2013-08-31T00:00:00"/>
    <x v="1"/>
    <n v="8"/>
    <x v="1"/>
    <s v="70"/>
    <s v="331"/>
    <n v="7545.9"/>
    <s v="WBS DSYS/2007/C/806/RMPMEDW1"/>
    <x v="2848"/>
    <x v="2813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3204.7652386666896"/>
    <x v="4"/>
  </r>
  <r>
    <s v="125064094"/>
    <s v=""/>
    <s v="ST"/>
    <d v="2013-08-31T00:00:00"/>
    <x v="1"/>
    <n v="8"/>
    <x v="1"/>
    <s v="70"/>
    <s v="336"/>
    <n v="59.68"/>
    <s v="WBS DTOO/2013/C/DN1/5772067"/>
    <x v="2849"/>
    <x v="2814"/>
    <s v="N1"/>
    <s v="N1--New Revenue/Connection -  Residential"/>
    <s v="DUTH/2013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59.68"/>
    <x v="3"/>
  </r>
  <r>
    <s v="125054846"/>
    <s v=""/>
    <s v="ST"/>
    <d v="2013-08-31T00:00:00"/>
    <x v="1"/>
    <n v="8"/>
    <x v="1"/>
    <s v="70"/>
    <s v="336"/>
    <n v="1509.25"/>
    <s v="WBS DTOO/2013/C/DN1/5782148"/>
    <x v="2850"/>
    <x v="2815"/>
    <s v="N1"/>
    <s v="N1--New Revenue/Connection -  Residential"/>
    <s v="DUTH/2013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1509.25"/>
    <x v="3"/>
  </r>
  <r>
    <s v="125050688"/>
    <s v=""/>
    <s v="ST"/>
    <d v="2013-08-31T00:00:00"/>
    <x v="1"/>
    <n v="8"/>
    <x v="1"/>
    <s v="70"/>
    <s v="331"/>
    <n v="985.02"/>
    <s v="WBS DTRE/2012/C/DN2/5718563"/>
    <x v="2851"/>
    <x v="2816"/>
    <s v="N2"/>
    <s v="N2--New Revenue/Connection - Commercial"/>
    <s v="DUTH/2012/C/DN2"/>
    <s v="Utah - New Revenue - Commercial"/>
    <s v="1177"/>
    <s v="RMP"/>
    <s v="D"/>
    <s v="UT"/>
    <s v="ORD 229715"/>
    <s v="RMP CWIP Writeoffs - Distrib UTAH"/>
    <x v="2"/>
    <x v="0"/>
    <x v="4"/>
    <s v="5980000000109"/>
    <x v="3"/>
    <n v="985.02"/>
    <x v="3"/>
  </r>
  <r>
    <s v="125050685"/>
    <s v=""/>
    <s v="ST"/>
    <d v="2013-08-31T00:00:00"/>
    <x v="1"/>
    <n v="8"/>
    <x v="1"/>
    <s v="70"/>
    <s v="336"/>
    <n v="235.92"/>
    <s v="WBS DTRE/2013/C/DM9/5791063"/>
    <x v="2852"/>
    <x v="2817"/>
    <s v="M9"/>
    <s v="Mandated - Public Accommodations &amp; Other"/>
    <s v="DUTH/2013/C/DM9"/>
    <s v="Utah - Public Accomodations"/>
    <s v="1177"/>
    <s v="RMP"/>
    <s v="D"/>
    <s v="UT"/>
    <s v="ORD 229715"/>
    <s v="RMP CWIP Writeoffs - Distrib UTAH"/>
    <x v="2"/>
    <x v="0"/>
    <x v="4"/>
    <s v="5980000000109"/>
    <x v="3"/>
    <n v="235.92"/>
    <x v="3"/>
  </r>
  <r>
    <s v="125050682"/>
    <s v=""/>
    <s v="ST"/>
    <d v="2013-08-31T00:00:00"/>
    <x v="1"/>
    <n v="8"/>
    <x v="1"/>
    <s v="70"/>
    <s v="336"/>
    <n v="120.31"/>
    <s v="WBS DTRE/2013/C/DN4/5772502"/>
    <x v="2853"/>
    <x v="2818"/>
    <s v="N4"/>
    <s v="N4--New Revenue/Connection - Irrigation"/>
    <s v="DUTH/2013/C/DN4"/>
    <s v="Utah - New Revenue - Irrigation"/>
    <s v="1177"/>
    <s v="RMP"/>
    <s v="D"/>
    <s v="UT"/>
    <s v="ORD 229715"/>
    <s v="RMP CWIP Writeoffs - Distrib UTAH"/>
    <x v="2"/>
    <x v="0"/>
    <x v="4"/>
    <s v="5980000000109"/>
    <x v="3"/>
    <n v="120.31"/>
    <x v="3"/>
  </r>
  <r>
    <s v="125037636"/>
    <s v=""/>
    <s v="ST"/>
    <d v="2013-08-31T00:00:00"/>
    <x v="1"/>
    <n v="8"/>
    <x v="1"/>
    <s v="70"/>
    <s v="336"/>
    <n v="888.13"/>
    <s v="WBS DVER/2013/C/DN2/5751254"/>
    <x v="2854"/>
    <x v="2819"/>
    <s v="N2"/>
    <s v="N2--New Revenue/Connection - Commercial"/>
    <s v="DUTH/2013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888.13"/>
    <x v="3"/>
  </r>
  <r>
    <s v="125037667"/>
    <s v=""/>
    <s v="ST"/>
    <d v="2013-08-31T00:00:00"/>
    <x v="1"/>
    <n v="8"/>
    <x v="1"/>
    <s v="70"/>
    <s v="331"/>
    <n v="900.69"/>
    <s v="WBS DYAK/2012/C/DM9/5674002"/>
    <x v="2855"/>
    <x v="2820"/>
    <s v="M9"/>
    <s v="Mandated - Public Accommodations &amp; Other"/>
    <s v="DWAS/2012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76"/>
    <s v=""/>
    <s v="ST"/>
    <d v="2013-08-31T00:00:00"/>
    <x v="1"/>
    <n v="8"/>
    <x v="1"/>
    <s v="70"/>
    <s v="331"/>
    <n v="970.75"/>
    <s v="WBS DYAK/2012/C/DM9/5684949"/>
    <x v="2856"/>
    <x v="2821"/>
    <s v="M9"/>
    <s v="Mandated - Public Accommodations &amp; Other"/>
    <s v="DWAS/2012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97"/>
    <s v=""/>
    <s v="ST"/>
    <d v="2013-08-31T00:00:00"/>
    <x v="1"/>
    <n v="8"/>
    <x v="1"/>
    <s v="70"/>
    <s v="331"/>
    <n v="130.1"/>
    <s v="WBS DYAK/2012/C/DM9/5698277"/>
    <x v="2857"/>
    <x v="2822"/>
    <s v="M9"/>
    <s v="Mandated - Public Accommodations &amp; Other"/>
    <s v="DWAS/2012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58"/>
    <s v=""/>
    <s v="ST"/>
    <d v="2013-08-31T00:00:00"/>
    <x v="1"/>
    <n v="8"/>
    <x v="1"/>
    <s v="70"/>
    <s v="331"/>
    <n v="3816.49"/>
    <s v="WBS DYAK/2012/C/DN1/5643681"/>
    <x v="2858"/>
    <x v="2823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70"/>
    <s v=""/>
    <s v="ST"/>
    <d v="2013-08-31T00:00:00"/>
    <x v="1"/>
    <n v="8"/>
    <x v="1"/>
    <s v="70"/>
    <s v="331"/>
    <n v="701.8"/>
    <s v="WBS DYAK/2012/C/DN1/5674956"/>
    <x v="2859"/>
    <x v="2824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79"/>
    <s v=""/>
    <s v="ST"/>
    <d v="2013-08-31T00:00:00"/>
    <x v="1"/>
    <n v="8"/>
    <x v="1"/>
    <s v="70"/>
    <s v="331"/>
    <n v="510.4"/>
    <s v="WBS DYAK/2012/C/DN1/5688678"/>
    <x v="2860"/>
    <x v="2825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82"/>
    <s v=""/>
    <s v="ST"/>
    <d v="2013-08-31T00:00:00"/>
    <x v="1"/>
    <n v="8"/>
    <x v="1"/>
    <s v="70"/>
    <s v="331"/>
    <n v="282.32"/>
    <s v="WBS DYAK/2012/C/DN1/5691475"/>
    <x v="2861"/>
    <x v="2826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94"/>
    <s v=""/>
    <s v="ST"/>
    <d v="2013-08-31T00:00:00"/>
    <x v="1"/>
    <n v="8"/>
    <x v="1"/>
    <s v="70"/>
    <s v="331"/>
    <n v="715.54"/>
    <s v="WBS DYAK/2012/C/DN1/5695695"/>
    <x v="2862"/>
    <x v="2827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721"/>
    <s v=""/>
    <s v="ST"/>
    <d v="2013-08-31T00:00:00"/>
    <x v="1"/>
    <n v="8"/>
    <x v="1"/>
    <s v="70"/>
    <s v="331"/>
    <n v="528.78"/>
    <s v="WBS DYAK/2012/C/DN1/5714934"/>
    <x v="2863"/>
    <x v="2828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61"/>
    <s v=""/>
    <s v="ST"/>
    <d v="2013-08-31T00:00:00"/>
    <x v="1"/>
    <n v="8"/>
    <x v="1"/>
    <s v="70"/>
    <s v="331"/>
    <n v="671.64"/>
    <s v="WBS DYAK/2012/C/DN2/5658379"/>
    <x v="2864"/>
    <x v="2829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85"/>
    <s v=""/>
    <s v="ST"/>
    <d v="2013-08-31T00:00:00"/>
    <x v="1"/>
    <n v="8"/>
    <x v="1"/>
    <s v="70"/>
    <s v="331"/>
    <n v="1322.79"/>
    <s v="WBS DYAK/2012/C/DN2/5691519"/>
    <x v="2865"/>
    <x v="2830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88"/>
    <s v=""/>
    <s v="ST"/>
    <d v="2013-08-31T00:00:00"/>
    <x v="1"/>
    <n v="8"/>
    <x v="1"/>
    <s v="70"/>
    <s v="331"/>
    <n v="542.51"/>
    <s v="WBS DYAK/2012/C/DN2/5692003"/>
    <x v="2866"/>
    <x v="2831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703"/>
    <s v=""/>
    <s v="ST"/>
    <d v="2013-08-31T00:00:00"/>
    <x v="1"/>
    <n v="8"/>
    <x v="1"/>
    <s v="70"/>
    <s v="331"/>
    <n v="1988.37"/>
    <s v="WBS DYAK/2012/C/DN2/5702459"/>
    <x v="2867"/>
    <x v="2832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709"/>
    <s v=""/>
    <s v="ST"/>
    <d v="2013-08-31T00:00:00"/>
    <x v="1"/>
    <n v="8"/>
    <x v="1"/>
    <s v="70"/>
    <s v="331"/>
    <n v="195.15"/>
    <s v="WBS DYAK/2012/C/DN2/5704641"/>
    <x v="2868"/>
    <x v="2833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21"/>
    <s v=""/>
    <s v="ST"/>
    <d v="2013-08-31T00:00:00"/>
    <x v="1"/>
    <n v="8"/>
    <x v="1"/>
    <s v="70"/>
    <s v="331"/>
    <n v="266.89999999999998"/>
    <s v="WBS DYAK/2012/C/DN2/5722137"/>
    <x v="2869"/>
    <x v="2834"/>
    <s v="N2"/>
    <s v="N2--New Revenue/Connection - Commercial"/>
    <s v="DWAS/2012/C/DN2"/>
    <s v="Washington - New Revenue - Commerc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4003"/>
    <s v=""/>
    <s v="ST"/>
    <d v="2013-08-31T00:00:00"/>
    <x v="1"/>
    <n v="8"/>
    <x v="1"/>
    <s v="70"/>
    <s v="331"/>
    <n v="606.1"/>
    <s v="WBS DYAK/2012/C/DN4/5678896"/>
    <x v="2870"/>
    <x v="2835"/>
    <s v="N4"/>
    <s v="N4--New Revenue/Connection - Irrigation"/>
    <s v="DWAS/2012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15"/>
    <s v=""/>
    <s v="ST"/>
    <d v="2013-08-31T00:00:00"/>
    <x v="1"/>
    <n v="8"/>
    <x v="1"/>
    <s v="70"/>
    <s v="331"/>
    <n v="325.25"/>
    <s v="WBS DYAK/2012/C/DN4/5691590"/>
    <x v="2871"/>
    <x v="2836"/>
    <s v="N4"/>
    <s v="N4--New Revenue/Connection - Irrigation"/>
    <s v="DWAS/2012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3987"/>
    <s v=""/>
    <s v="ST"/>
    <d v="2013-08-31T00:00:00"/>
    <x v="1"/>
    <n v="8"/>
    <x v="1"/>
    <s v="70"/>
    <s v="331"/>
    <n v="2001.78"/>
    <s v="WBS DYAK/2012/C/DU1/5720732"/>
    <x v="2872"/>
    <x v="2837"/>
    <s v="U1"/>
    <s v="Functional Upgrade - Feeder Improvements"/>
    <s v="DWAS/2012/C/DU1"/>
    <s v="Wash. - Upgrade - Feeder Improvement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691"/>
    <s v=""/>
    <s v="ST"/>
    <d v="2013-08-31T00:00:00"/>
    <x v="1"/>
    <n v="8"/>
    <x v="1"/>
    <s v="70"/>
    <s v="331"/>
    <n v="667.26"/>
    <s v="WBS DYAK/2013/C/DN4/5692792"/>
    <x v="2873"/>
    <x v="2838"/>
    <s v="N4"/>
    <s v="N4--New Revenue/Connection - Irrigation"/>
    <s v="DWAS/2013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706"/>
    <s v=""/>
    <s v="ST"/>
    <d v="2013-08-31T00:00:00"/>
    <x v="1"/>
    <n v="8"/>
    <x v="1"/>
    <s v="70"/>
    <s v="331"/>
    <n v="266.89999999999998"/>
    <s v="WBS DYAK/2013/C/DN4/5702565"/>
    <x v="2874"/>
    <x v="2839"/>
    <s v="N4"/>
    <s v="N4--New Revenue/Connection - Irrigation"/>
    <s v="DWAS/2013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75519"/>
    <s v=""/>
    <s v="ST"/>
    <d v="2013-08-31T00:00:00"/>
    <x v="1"/>
    <n v="8"/>
    <x v="1"/>
    <s v="70"/>
    <s v="336"/>
    <n v="297.52"/>
    <s v="WBS DYAK/2013/C/DRC/5788349"/>
    <x v="2875"/>
    <x v="2840"/>
    <s v="RC"/>
    <s v="Replace - Overhead Distribution Lines - Poles"/>
    <s v="DWAS/2013/C/DRC"/>
    <s v="Wash. - Replace OH Dist Lines - Pole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037718"/>
    <s v=""/>
    <s v="ST"/>
    <d v="2013-08-31T00:00:00"/>
    <x v="1"/>
    <n v="8"/>
    <x v="1"/>
    <s v="70"/>
    <s v="331"/>
    <n v="1571.65"/>
    <s v="WBS DYRE/2012/C/DN2/5712710"/>
    <x v="2876"/>
    <x v="2841"/>
    <s v="N2"/>
    <s v="N2--New Revenue/Connection - Commercial"/>
    <s v="DCAL/2012/C/DN2"/>
    <s v="California - New Revenue - Commerc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5054888"/>
    <s v=""/>
    <s v="ST"/>
    <d v="2013-08-31T00:00:00"/>
    <x v="1"/>
    <n v="8"/>
    <x v="1"/>
    <s v="70"/>
    <s v="331"/>
    <n v="28609.98"/>
    <s v="WBS DZSL/2012/C/001/GRDSTUDY"/>
    <x v="2877"/>
    <x v="2842"/>
    <s v="U2"/>
    <s v="Functional Upgrade - Substation Improvements"/>
    <s v="DZSL/2012/C/001"/>
    <s v="West Desert Grounding Study"/>
    <s v="1287"/>
    <s v="RMP"/>
    <s v="D"/>
    <s v="UT"/>
    <s v="ORD 229715"/>
    <s v="RMP CWIP Writeoffs - Distrib UTAH"/>
    <x v="2"/>
    <x v="0"/>
    <x v="4"/>
    <s v="5980000000109"/>
    <x v="3"/>
    <n v="28609.98"/>
    <x v="3"/>
  </r>
  <r>
    <s v="125060948"/>
    <s v=""/>
    <s v="ST"/>
    <d v="2013-08-31T00:00:00"/>
    <x v="1"/>
    <n v="8"/>
    <x v="1"/>
    <s v="70"/>
    <s v="331"/>
    <n v="7846.96"/>
    <s v="WBS TCED/2009/C/002/10037776"/>
    <x v="2878"/>
    <x v="2843"/>
    <s v="N9"/>
    <s v="New Revenue/System Reinforcement - Subtransmis"/>
    <s v="TCED/2009/C/002"/>
    <s v="Sevier to Panguitch System Reinforce"/>
    <s v="1720"/>
    <s v="RMP"/>
    <s v="T"/>
    <s v="UT"/>
    <s v="ORD 229738"/>
    <s v="RMP CWIP Writeoffs -Transmission"/>
    <x v="0"/>
    <x v="1"/>
    <x v="3"/>
    <s v="5730000000001"/>
    <x v="2"/>
    <n v="3345.0269962212874"/>
    <x v="2"/>
  </r>
  <r>
    <s v="125060961"/>
    <s v=""/>
    <s v="ST"/>
    <d v="2013-08-31T00:00:00"/>
    <x v="1"/>
    <n v="8"/>
    <x v="1"/>
    <s v="70"/>
    <s v="336"/>
    <n v="2492.11"/>
    <s v="WBS TCRE/2013/C/TRE/5743029"/>
    <x v="2879"/>
    <x v="2844"/>
    <s v="RE"/>
    <s v="Replace - Overhead Transmission Lines - Poles"/>
    <s v="TCAL/2013/C/TRE"/>
    <s v="Calif - Rplc- OH Trans-Pole"/>
    <s v="1144"/>
    <s v="PP"/>
    <s v="T"/>
    <s v="CA"/>
    <s v="ORD 229737"/>
    <s v="PP CWIP Writeoffs - Transmission"/>
    <x v="0"/>
    <x v="1"/>
    <x v="3"/>
    <s v="5730000000001"/>
    <x v="2"/>
    <n v="1062.3445547770134"/>
    <x v="2"/>
  </r>
  <r>
    <s v="125054786"/>
    <s v=""/>
    <s v="ST"/>
    <d v="2013-08-31T00:00:00"/>
    <x v="1"/>
    <n v="8"/>
    <x v="1"/>
    <s v="70"/>
    <s v="336"/>
    <n v="1784.45"/>
    <s v="WBS TCRE/2013/C/TRE/5756946"/>
    <x v="2880"/>
    <x v="2845"/>
    <s v="RE"/>
    <s v="Replace - Overhead Transmission Lines - Poles"/>
    <s v="TCAL/2013/C/TRE"/>
    <s v="Calif - Rplc- OH Trans-Pole"/>
    <s v="1144"/>
    <s v="PP"/>
    <s v="T"/>
    <s v="CA"/>
    <s v="ORD 229737"/>
    <s v="PP CWIP Writeoffs - Transmission"/>
    <x v="0"/>
    <x v="1"/>
    <x v="3"/>
    <s v="5730000000001"/>
    <x v="2"/>
    <n v="760.68100556229115"/>
    <x v="2"/>
  </r>
  <r>
    <s v="125076750"/>
    <s v=""/>
    <s v="ST"/>
    <d v="2013-08-31T00:00:00"/>
    <x v="1"/>
    <n v="8"/>
    <x v="1"/>
    <s v="75"/>
    <s v="331"/>
    <n v="-678.92"/>
    <s v="WBS TMET/2007/C/004/5590942"/>
    <x v="2881"/>
    <x v="2846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-289.41217086292733"/>
    <x v="2"/>
  </r>
  <r>
    <s v="125076750"/>
    <s v=""/>
    <s v="ST"/>
    <d v="2013-08-31T00:00:00"/>
    <x v="1"/>
    <n v="8"/>
    <x v="1"/>
    <s v="75"/>
    <s v="336"/>
    <n v="-47.5"/>
    <s v="WBS TMET/2007/C/004/5590942"/>
    <x v="2881"/>
    <x v="2846"/>
    <s v="N9"/>
    <s v="New Revenue/System Reinforcement - Subtransmis"/>
    <s v="TMET/2007/C/004"/>
    <s v="Southwest WY Silver Creek Build 138kV Ln"/>
    <s v="1376"/>
    <s v="RMP"/>
    <s v="T"/>
    <s v="UT"/>
    <s v="ORD 229738"/>
    <s v="RMP CWIP Writeoffs -Transmission"/>
    <x v="0"/>
    <x v="1"/>
    <x v="3"/>
    <s v="5730000000001"/>
    <x v="2"/>
    <n v="-20.248450651017865"/>
    <x v="2"/>
  </r>
  <r>
    <s v="125060949"/>
    <s v=""/>
    <s v="ST"/>
    <d v="2013-08-31T00:00:00"/>
    <x v="1"/>
    <n v="8"/>
    <x v="1"/>
    <s v="70"/>
    <s v="331"/>
    <n v="16284.59"/>
    <s v="WBS TMET/2010/C/001/10039568"/>
    <x v="2882"/>
    <x v="2847"/>
    <s v="M9"/>
    <s v="Mandated - Public Accommodations &amp; Other"/>
    <s v="TMET/2010/C/001"/>
    <s v="Ben Lomond White Rock 105 138kV Ln Relo"/>
    <s v="1720"/>
    <s v="RMP"/>
    <s v="T"/>
    <s v="UT"/>
    <s v="ORD 229738"/>
    <s v="RMP CWIP Writeoffs -Transmission"/>
    <x v="0"/>
    <x v="1"/>
    <x v="3"/>
    <s v="5730000000001"/>
    <x v="2"/>
    <n v="6941.8466734117683"/>
    <x v="2"/>
  </r>
  <r>
    <s v="125054829"/>
    <s v=""/>
    <s v="ST"/>
    <d v="2013-08-31T00:00:00"/>
    <x v="1"/>
    <n v="8"/>
    <x v="1"/>
    <s v="70"/>
    <s v="336"/>
    <n v="99.64"/>
    <s v="WBS TOGD/2013/C/TRF/5777106"/>
    <x v="2883"/>
    <x v="2848"/>
    <s v="RF"/>
    <s v="Replace - Overhead Transmission Lines - Other"/>
    <s v="TUTH/2013/C/TRF"/>
    <s v="Utah - Rplc- OH Trans-Othr"/>
    <s v="1174"/>
    <s v="RMP"/>
    <s v="T"/>
    <s v="UT"/>
    <s v="ORD 229738"/>
    <s v="RMP CWIP Writeoffs -Transmission"/>
    <x v="0"/>
    <x v="1"/>
    <x v="3"/>
    <s v="5730000000001"/>
    <x v="2"/>
    <n v="42.474855218261474"/>
    <x v="2"/>
  </r>
  <r>
    <s v="125081639"/>
    <s v=""/>
    <s v="ST"/>
    <d v="2013-08-31T00:00:00"/>
    <x v="1"/>
    <n v="8"/>
    <x v="1"/>
    <s v="70"/>
    <s v="331"/>
    <n v="4581.53"/>
    <s v="WBS TPRC/2008/C/002/10035650"/>
    <x v="2884"/>
    <x v="2849"/>
    <s v="U3"/>
    <s v="Functional Upgrade - Transmission Improvements"/>
    <s v="TPRC/2008/C/002"/>
    <s v="Ferron New 69kV Transmission Line"/>
    <s v="1132"/>
    <s v="RMP"/>
    <s v="T"/>
    <s v="UT"/>
    <s v="ORD 229738"/>
    <s v="RMP CWIP Writeoffs -Transmission"/>
    <x v="0"/>
    <x v="1"/>
    <x v="3"/>
    <s v="5730000000001"/>
    <x v="2"/>
    <n v="1953.0291391822709"/>
    <x v="2"/>
  </r>
  <r>
    <s v="125054832"/>
    <s v=""/>
    <s v="ST"/>
    <d v="2013-08-31T00:00:00"/>
    <x v="1"/>
    <n v="8"/>
    <x v="1"/>
    <s v="70"/>
    <s v="336"/>
    <n v="333.08"/>
    <s v="WBS TPRE/2012/C/TRI/5809927"/>
    <x v="2885"/>
    <x v="2850"/>
    <s v="RI"/>
    <s v="Replace - Storm and Casualty"/>
    <s v="TIDA/2012/C/TRI"/>
    <s v="Idaho - Rplc-Trans Strm&amp;Cas"/>
    <s v="1164"/>
    <s v="RMP"/>
    <s v="T"/>
    <s v="ID"/>
    <s v="ORD 229738"/>
    <s v="RMP CWIP Writeoffs -Transmission"/>
    <x v="0"/>
    <x v="1"/>
    <x v="3"/>
    <s v="5730000000001"/>
    <x v="2"/>
    <n v="141.98639879665328"/>
    <x v="2"/>
  </r>
  <r>
    <s v="125068220"/>
    <s v=""/>
    <s v="ST"/>
    <d v="2013-08-31T00:00:00"/>
    <x v="1"/>
    <n v="8"/>
    <x v="1"/>
    <s v="70"/>
    <s v="331"/>
    <n v="2600.0500000000002"/>
    <s v="WBS TRIC/2011/C/003/5695295"/>
    <x v="2886"/>
    <x v="2851"/>
    <s v="N9"/>
    <s v="New Revenue/System Reinforcement - Subtransmis"/>
    <s v="TRIC/2011/C/003"/>
    <s v="Jrsalm-Ephrm Tap 46 kV Ln Rbld to 138 kV"/>
    <s v="1376"/>
    <s v="RMP"/>
    <s v="T"/>
    <s v="UT"/>
    <s v="ORD 229738"/>
    <s v="RMP CWIP Writeoffs -Transmission"/>
    <x v="0"/>
    <x v="1"/>
    <x v="3"/>
    <s v="5730000000001"/>
    <x v="2"/>
    <n v="1108.3575603195579"/>
    <x v="2"/>
  </r>
  <r>
    <s v="125083685"/>
    <s v=""/>
    <s v="ST"/>
    <d v="2013-08-31T00:00:00"/>
    <x v="1"/>
    <n v="8"/>
    <x v="1"/>
    <s v="70"/>
    <s v="331"/>
    <n v="1588.81"/>
    <s v="WBS TYRE/2013/C/813/5727085"/>
    <x v="2887"/>
    <x v="2852"/>
    <s v="M3"/>
    <s v="Mandated - Environmental"/>
    <s v="TCAL/2013/C/813"/>
    <s v="Calif Trans Avian Protection CY 2013"/>
    <s v="1147"/>
    <s v="PP"/>
    <s v="T"/>
    <s v="CA"/>
    <s v="ORD 229737"/>
    <s v="PP CWIP Writeoffs - Transmission"/>
    <x v="0"/>
    <x v="1"/>
    <x v="3"/>
    <s v="5730000000001"/>
    <x v="2"/>
    <n v="677.28296587039358"/>
    <x v="2"/>
  </r>
  <r>
    <s v="125083685"/>
    <s v=""/>
    <s v="ST"/>
    <d v="2013-08-31T00:00:00"/>
    <x v="1"/>
    <n v="8"/>
    <x v="1"/>
    <s v="70"/>
    <s v="336"/>
    <n v="569.61"/>
    <s v="WBS TYRE/2013/C/813/5727085"/>
    <x v="2887"/>
    <x v="2852"/>
    <s v="M3"/>
    <s v="Mandated - Environmental"/>
    <s v="TCAL/2013/C/813"/>
    <s v="Calif Trans Avian Protection CY 2013"/>
    <s v="1147"/>
    <s v="PP"/>
    <s v="T"/>
    <s v="CA"/>
    <s v="ORD 229737"/>
    <s v="PP CWIP Writeoffs - Transmission"/>
    <x v="0"/>
    <x v="1"/>
    <x v="3"/>
    <s v="5730000000001"/>
    <x v="2"/>
    <n v="242.81515737529023"/>
    <x v="2"/>
  </r>
  <r>
    <s v="125054834"/>
    <s v=""/>
    <s v="ST"/>
    <d v="2013-08-31T00:00:00"/>
    <x v="1"/>
    <n v="8"/>
    <x v="1"/>
    <s v="70"/>
    <s v="331"/>
    <n v="112.4"/>
    <s v="WBS TZJV/2011/C/002/5649766"/>
    <x v="2888"/>
    <x v="2853"/>
    <s v="N3"/>
    <s v="N3--New Revenue/Connection - Industrial"/>
    <s v="TZJV/2011/C/002"/>
    <s v="Hexcel - New 138 kV Load Interconnection"/>
    <s v="1376"/>
    <s v="RMP"/>
    <s v="T"/>
    <s v="UT"/>
    <s v="ORD 229738"/>
    <s v="RMP CWIP Writeoffs -Transmission"/>
    <x v="0"/>
    <x v="1"/>
    <x v="3"/>
    <s v="5730000000001"/>
    <x v="2"/>
    <n v="47.914228487882276"/>
    <x v="2"/>
  </r>
  <r>
    <s v="125054834"/>
    <s v=""/>
    <s v="ST"/>
    <d v="2013-08-31T00:00:00"/>
    <x v="1"/>
    <n v="8"/>
    <x v="1"/>
    <s v="70"/>
    <s v="336"/>
    <n v="966.16"/>
    <s v="WBS TZJV/2011/C/002/5649766"/>
    <x v="2888"/>
    <x v="2853"/>
    <s v="N3"/>
    <s v="N3--New Revenue/Connection - Industrial"/>
    <s v="TZJV/2011/C/002"/>
    <s v="Hexcel - New 138 kV Load Interconnection"/>
    <s v="1376"/>
    <s v="RMP"/>
    <s v="T"/>
    <s v="UT"/>
    <s v="ORD 229738"/>
    <s v="RMP CWIP Writeoffs -Transmission"/>
    <x v="0"/>
    <x v="1"/>
    <x v="3"/>
    <s v="5730000000001"/>
    <x v="2"/>
    <n v="411.85774907341937"/>
    <x v="2"/>
  </r>
  <r>
    <s v="125037814"/>
    <s v=""/>
    <s v="ST"/>
    <d v="2013-08-31T00:00:00"/>
    <x v="1"/>
    <n v="8"/>
    <x v="1"/>
    <s v="70"/>
    <s v="331"/>
    <n v="324.05"/>
    <s v="WBS TZPC/2011/C/TR2/SIGURD"/>
    <x v="2889"/>
    <x v="2854"/>
    <s v="R2"/>
    <s v="Replace - Substation - Meters and Relays"/>
    <s v="TUTH/2011/C/TR2"/>
    <s v="Utah - Rplc-Trans Sub-Mtrs&amp;Rlys"/>
    <s v="1427"/>
    <s v="RMP"/>
    <s v="T"/>
    <s v="UT"/>
    <s v="ORD 229738"/>
    <s v="RMP CWIP Writeoffs -Transmission"/>
    <x v="0"/>
    <x v="1"/>
    <x v="3"/>
    <s v="5730000000001"/>
    <x v="2"/>
    <n v="138.13706175710189"/>
    <x v="2"/>
  </r>
  <r>
    <s v="125037814"/>
    <s v=""/>
    <s v="ST"/>
    <d v="2013-08-31T00:00:00"/>
    <x v="1"/>
    <n v="8"/>
    <x v="1"/>
    <s v="70"/>
    <s v="336"/>
    <n v="53.23"/>
    <s v="WBS TZPC/2011/C/TR2/SIGURD"/>
    <x v="2889"/>
    <x v="2854"/>
    <s v="R2"/>
    <s v="Replace - Substation - Meters and Relays"/>
    <s v="TUTH/2011/C/TR2"/>
    <s v="Utah - Rplc-Trans Sub-Mtrs&amp;Rlys"/>
    <s v="1427"/>
    <s v="RMP"/>
    <s v="T"/>
    <s v="UT"/>
    <s v="ORD 229738"/>
    <s v="RMP CWIP Writeoffs -Transmission"/>
    <x v="0"/>
    <x v="1"/>
    <x v="3"/>
    <s v="5730000000001"/>
    <x v="2"/>
    <n v="22.691053224288019"/>
    <x v="2"/>
  </r>
  <r>
    <s v="125159595"/>
    <s v="CP AA M220"/>
    <s v="SA"/>
    <d v="2013-09-30T00:00:00"/>
    <x v="1"/>
    <n v="9"/>
    <x v="1"/>
    <s v="41"/>
    <m/>
    <n v="57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27540.884707348439"/>
    <x v="0"/>
  </r>
  <r>
    <s v="125159595"/>
    <s v="CP AA M220"/>
    <s v="SA"/>
    <d v="2013-09-30T00:00:00"/>
    <x v="1"/>
    <n v="9"/>
    <x v="1"/>
    <s v="41"/>
    <m/>
    <n v="16265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7858.8156099126736"/>
    <x v="0"/>
  </r>
  <r>
    <s v="125138002"/>
    <s v=""/>
    <s v="ST"/>
    <d v="2013-09-30T00:00:00"/>
    <x v="1"/>
    <n v="9"/>
    <x v="1"/>
    <s v="70"/>
    <s v="331"/>
    <n v="5.21"/>
    <s v="WBS DALB/2012/C/DM3/5688601"/>
    <x v="2890"/>
    <x v="2855"/>
    <s v="M3"/>
    <s v="Mandated - Environmental"/>
    <s v="DORE/2012/C/DM3"/>
    <s v="Oregon - Mandated Environment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38002"/>
    <s v=""/>
    <s v="ST"/>
    <d v="2013-09-30T00:00:00"/>
    <x v="1"/>
    <n v="9"/>
    <x v="1"/>
    <s v="70"/>
    <s v="336"/>
    <n v="421.51"/>
    <s v="WBS DALB/2012/C/DM3/5688601"/>
    <x v="2890"/>
    <x v="2855"/>
    <s v="M3"/>
    <s v="Mandated - Environmental"/>
    <s v="DORE/2012/C/DM3"/>
    <s v="Oregon - Mandated Environment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38009"/>
    <s v=""/>
    <s v="ST"/>
    <d v="2013-09-30T00:00:00"/>
    <x v="1"/>
    <n v="9"/>
    <x v="1"/>
    <s v="70"/>
    <s v="331"/>
    <n v="113.86"/>
    <s v="WBS DALB/2012/C/DM3/5702783"/>
    <x v="2891"/>
    <x v="2856"/>
    <s v="M3"/>
    <s v="Mandated - Environmental"/>
    <s v="DORE/2012/C/DM3"/>
    <s v="Oregon - Mandated Environment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38009"/>
    <s v=""/>
    <s v="ST"/>
    <d v="2013-09-30T00:00:00"/>
    <x v="1"/>
    <n v="9"/>
    <x v="1"/>
    <s v="70"/>
    <s v="336"/>
    <n v="99.49"/>
    <s v="WBS DALB/2012/C/DM3/5702783"/>
    <x v="2891"/>
    <x v="2856"/>
    <s v="M3"/>
    <s v="Mandated - Environmental"/>
    <s v="DORE/2012/C/DM3"/>
    <s v="Oregon - Mandated Environment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24913"/>
    <s v=""/>
    <s v="ST"/>
    <d v="2013-09-30T00:00:00"/>
    <x v="1"/>
    <n v="9"/>
    <x v="1"/>
    <s v="70"/>
    <s v="331"/>
    <n v="2073.1"/>
    <s v="WBS DALB/2012/C/DM6/5648960"/>
    <x v="2892"/>
    <x v="2857"/>
    <s v="M6"/>
    <s v="Mandated - Joint Use"/>
    <s v="DORE/2012/C/DM6"/>
    <s v="Oregon - Mandated - Joint Use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24919"/>
    <s v=""/>
    <s v="ST"/>
    <d v="2013-09-30T00:00:00"/>
    <x v="1"/>
    <n v="9"/>
    <x v="1"/>
    <s v="70"/>
    <s v="331"/>
    <n v="257.08"/>
    <s v="WBS DALB/2012/C/DM9/5713661"/>
    <x v="2893"/>
    <x v="2858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24919"/>
    <s v=""/>
    <s v="ST"/>
    <d v="2013-09-30T00:00:00"/>
    <x v="1"/>
    <n v="9"/>
    <x v="1"/>
    <s v="70"/>
    <s v="336"/>
    <n v="767.83"/>
    <s v="WBS DALB/2012/C/DM9/5713661"/>
    <x v="2893"/>
    <x v="2858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099579"/>
    <s v=""/>
    <s v="ST"/>
    <d v="2013-08-31T00:00:00"/>
    <x v="1"/>
    <n v="9"/>
    <x v="1"/>
    <s v="75"/>
    <s v="336"/>
    <n v="-0.46"/>
    <s v="WBS DALB/2012/C/DN1/5688879"/>
    <x v="2630"/>
    <x v="2598"/>
    <s v="N1"/>
    <s v="N1--New Revenue/Connection -  Residential"/>
    <s v="DORE/2012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37998"/>
    <s v=""/>
    <s v="ST"/>
    <d v="2013-09-30T00:00:00"/>
    <x v="1"/>
    <n v="9"/>
    <x v="1"/>
    <s v="70"/>
    <s v="331"/>
    <n v="125.46"/>
    <s v="WBS DALB/2012/C/DN2/5667476"/>
    <x v="2894"/>
    <x v="2859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38548"/>
    <s v=""/>
    <s v="ST"/>
    <d v="2013-09-30T00:00:00"/>
    <x v="1"/>
    <n v="9"/>
    <x v="1"/>
    <s v="70"/>
    <s v="336"/>
    <n v="419.15"/>
    <s v="WBS DALB/2012/C/DN2/5725828"/>
    <x v="2895"/>
    <x v="2860"/>
    <s v="N2"/>
    <s v="N2--New Revenue/Connection - Commercial"/>
    <s v="DORE/2012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25049"/>
    <s v=""/>
    <s v="ST"/>
    <d v="2013-09-30T00:00:00"/>
    <x v="1"/>
    <n v="9"/>
    <x v="1"/>
    <s v="70"/>
    <s v="331"/>
    <n v="582.95000000000005"/>
    <s v="WBS DALB/2012/C/DN3/5663017"/>
    <x v="2896"/>
    <x v="2861"/>
    <s v="N3"/>
    <s v="N3--New Revenue/Connection - Industrial"/>
    <s v="DORE/2012/C/DN3"/>
    <s v="Oregon - New Revenue - Industr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25049"/>
    <s v=""/>
    <s v="ST"/>
    <d v="2013-09-30T00:00:00"/>
    <x v="1"/>
    <n v="9"/>
    <x v="1"/>
    <s v="70"/>
    <s v="336"/>
    <n v="916.8"/>
    <s v="WBS DALB/2012/C/DN3/5663017"/>
    <x v="2896"/>
    <x v="2861"/>
    <s v="N3"/>
    <s v="N3--New Revenue/Connection - Industrial"/>
    <s v="DORE/2012/C/DN3"/>
    <s v="Oregon - New Revenue - Industr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38052"/>
    <s v=""/>
    <s v="ST"/>
    <d v="2013-09-30T00:00:00"/>
    <x v="1"/>
    <n v="9"/>
    <x v="1"/>
    <s v="70"/>
    <s v="331"/>
    <n v="253.29"/>
    <s v="WBS DALB/2012/C/DN6/5731723"/>
    <x v="2897"/>
    <x v="2862"/>
    <s v="N6"/>
    <s v="New Revenue/Connection - Street Light &amp; Other"/>
    <s v="DORE/2012/C/DN6"/>
    <s v="Oregon - New Revenue - St Light &amp; Other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51923"/>
    <s v=""/>
    <s v="ST"/>
    <d v="2013-09-30T00:00:00"/>
    <x v="1"/>
    <n v="9"/>
    <x v="1"/>
    <s v="70"/>
    <s v="336"/>
    <n v="333.18"/>
    <s v="WBS DALB/2013/C/841/5826413"/>
    <x v="2898"/>
    <x v="2863"/>
    <s v="N7"/>
    <s v="New Revenue/System Reinforcement - Feeder"/>
    <s v="DORE/2013/C/841"/>
    <s v="Oregon Indeterminate Load &amp; PQ Imprv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5124988"/>
    <s v=""/>
    <s v="ST"/>
    <d v="2013-09-30T00:00:00"/>
    <x v="1"/>
    <n v="9"/>
    <x v="1"/>
    <s v="70"/>
    <s v="336"/>
    <n v="143.4"/>
    <s v="WBS DALB/2013/C/DM9/5793080"/>
    <x v="2899"/>
    <x v="2864"/>
    <s v="M9"/>
    <s v="Mandated - Public Accommodations &amp; Other"/>
    <s v="DORE/2013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25009"/>
    <s v=""/>
    <s v="ST"/>
    <d v="2013-09-30T00:00:00"/>
    <x v="1"/>
    <n v="9"/>
    <x v="1"/>
    <s v="70"/>
    <s v="336"/>
    <n v="211.69"/>
    <s v="WBS DALB/2013/C/DN1/5759959"/>
    <x v="2900"/>
    <x v="2865"/>
    <s v="N1"/>
    <s v="N1--New Revenue/Connection -  Residential"/>
    <s v="DORE/2013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38055"/>
    <s v=""/>
    <s v="ST"/>
    <d v="2013-09-30T00:00:00"/>
    <x v="1"/>
    <n v="9"/>
    <x v="1"/>
    <s v="70"/>
    <s v="336"/>
    <n v="726.63"/>
    <s v="WBS DALB/2013/C/DN2/5732235"/>
    <x v="2901"/>
    <x v="2866"/>
    <s v="N2"/>
    <s v="N2--New Revenue/Connection - Commercial"/>
    <s v="DORE/2013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25012"/>
    <s v=""/>
    <s v="ST"/>
    <d v="2013-09-30T00:00:00"/>
    <x v="1"/>
    <n v="9"/>
    <x v="1"/>
    <s v="70"/>
    <s v="336"/>
    <n v="211.69"/>
    <s v="WBS DALB/2013/C/DN2/5779438"/>
    <x v="2902"/>
    <x v="2867"/>
    <s v="N2"/>
    <s v="N2--New Revenue/Connection - Commercial"/>
    <s v="DORE/2013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151872"/>
    <s v=""/>
    <s v="ST"/>
    <d v="2013-09-30T00:00:00"/>
    <x v="1"/>
    <n v="9"/>
    <x v="1"/>
    <s v="70"/>
    <s v="336"/>
    <n v="584.02"/>
    <s v="WBS DAME/2013/C/DM2/5790351"/>
    <x v="2903"/>
    <x v="2868"/>
    <s v="M2"/>
    <s v="Mandated - Ovhd/Underground Conversions"/>
    <s v="DUTH/2013/C/DM2"/>
    <s v="Utah - Mandated OH/UG Conversions"/>
    <s v="1130"/>
    <s v="RMP"/>
    <s v="D"/>
    <s v="UT"/>
    <s v="ORD 229715"/>
    <s v="RMP CWIP Writeoffs - Distrib UTAH"/>
    <x v="2"/>
    <x v="0"/>
    <x v="4"/>
    <s v="5980000000109"/>
    <x v="3"/>
    <n v="584.02"/>
    <x v="3"/>
  </r>
  <r>
    <s v="125151951"/>
    <s v=""/>
    <s v="ST"/>
    <d v="2013-09-30T00:00:00"/>
    <x v="1"/>
    <n v="9"/>
    <x v="1"/>
    <s v="70"/>
    <s v="336"/>
    <n v="2470.75"/>
    <s v="WBS DAME/2013/C/DM2/5797287"/>
    <x v="2904"/>
    <x v="2869"/>
    <s v="M2"/>
    <s v="Mandated - Ovhd/Underground Conversions"/>
    <s v="DUTH/2013/C/DM2"/>
    <s v="Utah - Mandated OH/UG Conversions"/>
    <s v="1130"/>
    <s v="RMP"/>
    <s v="D"/>
    <s v="UT"/>
    <s v="ORD 229715"/>
    <s v="RMP CWIP Writeoffs - Distrib UTAH"/>
    <x v="2"/>
    <x v="0"/>
    <x v="4"/>
    <s v="5980000000109"/>
    <x v="3"/>
    <n v="2470.75"/>
    <x v="3"/>
  </r>
  <r>
    <s v="125138136"/>
    <s v=""/>
    <s v="ST"/>
    <d v="2013-09-30T00:00:00"/>
    <x v="1"/>
    <n v="9"/>
    <x v="1"/>
    <s v="70"/>
    <s v="336"/>
    <n v="731.43"/>
    <s v="WBS DAME/2013/C/DM9/5779099"/>
    <x v="2905"/>
    <x v="2870"/>
    <s v="M9"/>
    <s v="Mandated - Public Accommodations &amp; Other"/>
    <s v="DUTH/2013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731.43"/>
    <x v="3"/>
  </r>
  <r>
    <s v="125124907"/>
    <s v=""/>
    <s v="ST"/>
    <d v="2013-09-30T00:00:00"/>
    <x v="1"/>
    <n v="9"/>
    <x v="1"/>
    <s v="70"/>
    <s v="336"/>
    <n v="243.81"/>
    <s v="WBS DAME/2013/C/DN2/5792244"/>
    <x v="2906"/>
    <x v="2871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243.81"/>
    <x v="3"/>
  </r>
  <r>
    <s v="125151926"/>
    <s v=""/>
    <s v="ST"/>
    <d v="2013-09-30T00:00:00"/>
    <x v="1"/>
    <n v="9"/>
    <x v="1"/>
    <s v="70"/>
    <s v="331"/>
    <n v="321.45"/>
    <s v="WBS DBEN/2011/C/DM9/5589286"/>
    <x v="2907"/>
    <x v="2872"/>
    <s v="M9"/>
    <s v="Mandated - Public Accommodations &amp; Other"/>
    <s v="DORE/2011/C/DM9"/>
    <s v="Oregon - Public Accomodations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151929"/>
    <s v=""/>
    <s v="ST"/>
    <d v="2013-09-30T00:00:00"/>
    <x v="1"/>
    <n v="9"/>
    <x v="1"/>
    <s v="70"/>
    <s v="331"/>
    <n v="975.74"/>
    <s v="WBS DBEN/2012/C/DN2/5687690"/>
    <x v="2908"/>
    <x v="2873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124954"/>
    <s v=""/>
    <s v="ST"/>
    <d v="2013-09-30T00:00:00"/>
    <x v="1"/>
    <n v="9"/>
    <x v="1"/>
    <s v="70"/>
    <s v="331"/>
    <n v="1367.54"/>
    <s v="WBS DCAS/2012/C/DM9/5622626"/>
    <x v="2909"/>
    <x v="1825"/>
    <s v="M9"/>
    <s v="Mandated - Public Accommodations &amp; Other"/>
    <s v="DWYO/2012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49602"/>
    <s v=""/>
    <s v="ST"/>
    <d v="2013-09-30T00:00:00"/>
    <x v="1"/>
    <n v="9"/>
    <x v="1"/>
    <s v="70"/>
    <s v="331"/>
    <n v="1044.1500000000001"/>
    <s v="WBS DCAS/2012/C/DM9/5705267"/>
    <x v="2910"/>
    <x v="2874"/>
    <s v="M9"/>
    <s v="Mandated - Public Accommodations &amp; Other"/>
    <s v="DWYO/2012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5732"/>
    <s v=""/>
    <s v="ST"/>
    <d v="2013-09-30T00:00:00"/>
    <x v="1"/>
    <n v="9"/>
    <x v="1"/>
    <s v="70"/>
    <s v="331"/>
    <n v="278.58"/>
    <s v="WBS DCAS/2012/C/DN1/5603186"/>
    <x v="2911"/>
    <x v="2875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4957"/>
    <s v=""/>
    <s v="ST"/>
    <d v="2013-09-30T00:00:00"/>
    <x v="1"/>
    <n v="9"/>
    <x v="1"/>
    <s v="70"/>
    <s v="331"/>
    <n v="306.60000000000002"/>
    <s v="WBS DCAS/2012/C/DN1/5684770"/>
    <x v="2912"/>
    <x v="2876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49590"/>
    <s v=""/>
    <s v="ST"/>
    <d v="2013-09-30T00:00:00"/>
    <x v="1"/>
    <n v="9"/>
    <x v="1"/>
    <s v="70"/>
    <s v="331"/>
    <n v="1839.59"/>
    <s v="WBS DCAS/2012/C/DN1/5685930"/>
    <x v="2913"/>
    <x v="2877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38148"/>
    <s v=""/>
    <s v="ST"/>
    <d v="2013-09-30T00:00:00"/>
    <x v="1"/>
    <n v="9"/>
    <x v="1"/>
    <s v="70"/>
    <s v="331"/>
    <n v="1566.24"/>
    <s v="WBS DCAS/2012/C/DN1/5701738"/>
    <x v="2914"/>
    <x v="2878"/>
    <s v="N1"/>
    <s v="N1--New Revenue/Connection -  Residential"/>
    <s v="DWYO/2012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49581"/>
    <s v=""/>
    <s v="ST"/>
    <d v="2013-09-30T00:00:00"/>
    <x v="1"/>
    <n v="9"/>
    <x v="1"/>
    <s v="70"/>
    <s v="331"/>
    <n v="2592.54"/>
    <s v="WBS DCAS/2012/C/DN2/5650383"/>
    <x v="2915"/>
    <x v="2879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4889"/>
    <s v=""/>
    <s v="ST"/>
    <d v="2013-09-30T00:00:00"/>
    <x v="1"/>
    <n v="9"/>
    <x v="1"/>
    <s v="70"/>
    <s v="331"/>
    <n v="257.76"/>
    <s v="WBS DCAS/2012/C/DN2/5666202"/>
    <x v="2916"/>
    <x v="2880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4892"/>
    <s v=""/>
    <s v="ST"/>
    <d v="2013-09-30T00:00:00"/>
    <x v="1"/>
    <n v="9"/>
    <x v="1"/>
    <s v="70"/>
    <s v="331"/>
    <n v="257.76"/>
    <s v="WBS DCAS/2012/C/DN2/5666209"/>
    <x v="2917"/>
    <x v="2881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49584"/>
    <s v=""/>
    <s v="ST"/>
    <d v="2013-09-30T00:00:00"/>
    <x v="1"/>
    <n v="9"/>
    <x v="1"/>
    <s v="70"/>
    <s v="331"/>
    <n v="981.11"/>
    <s v="WBS DCAS/2012/C/DN2/5677568"/>
    <x v="2918"/>
    <x v="2882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4895"/>
    <s v=""/>
    <s v="ST"/>
    <d v="2013-09-30T00:00:00"/>
    <x v="1"/>
    <n v="9"/>
    <x v="1"/>
    <s v="70"/>
    <s v="331"/>
    <n v="367.92"/>
    <s v="WBS DCAS/2012/C/DN2/5688555"/>
    <x v="2919"/>
    <x v="2883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38005"/>
    <s v=""/>
    <s v="ST"/>
    <d v="2013-09-30T00:00:00"/>
    <x v="1"/>
    <n v="9"/>
    <x v="1"/>
    <s v="70"/>
    <s v="331"/>
    <n v="626.89"/>
    <s v="WBS DCAS/2012/C/DN2/5693548"/>
    <x v="2920"/>
    <x v="2884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38005"/>
    <s v=""/>
    <s v="ST"/>
    <d v="2013-09-30T00:00:00"/>
    <x v="1"/>
    <n v="9"/>
    <x v="1"/>
    <s v="70"/>
    <s v="336"/>
    <n v="8442.2900000000009"/>
    <s v="WBS DCAS/2012/C/DN2/5693548"/>
    <x v="2920"/>
    <x v="2884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40224"/>
    <s v=""/>
    <s v="ST"/>
    <d v="2013-09-30T00:00:00"/>
    <x v="1"/>
    <n v="9"/>
    <x v="1"/>
    <s v="75"/>
    <s v="336"/>
    <n v="-8193"/>
    <s v="WBS DCAS/2012/C/DN2/5693548"/>
    <x v="2920"/>
    <x v="2884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49599"/>
    <s v=""/>
    <s v="ST"/>
    <d v="2013-09-30T00:00:00"/>
    <x v="1"/>
    <n v="9"/>
    <x v="1"/>
    <s v="70"/>
    <s v="331"/>
    <n v="2552.37"/>
    <s v="WBS DCAS/2012/C/DN6/5702508"/>
    <x v="2921"/>
    <x v="2885"/>
    <s v="N6"/>
    <s v="New Revenue/Connection - Street Light &amp; Other"/>
    <s v="DWYO/2012/C/DN6"/>
    <s v="Wyoming - New Revenue - St Light &amp; Other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51876"/>
    <s v=""/>
    <s v="ST"/>
    <d v="2013-09-30T00:00:00"/>
    <x v="1"/>
    <n v="9"/>
    <x v="1"/>
    <s v="70"/>
    <s v="331"/>
    <n v="1788.24"/>
    <s v="WBS DCAS/2012/C/DRD/5529981"/>
    <x v="2922"/>
    <x v="2886"/>
    <s v="RD"/>
    <s v="Replace - Overhead Distribution Lines - Other"/>
    <s v="DWYO/2012/C/DRD"/>
    <s v="Wyoming-Replace-Overhead Dist. Lines/oth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49578"/>
    <s v=""/>
    <s v="ST"/>
    <d v="2013-09-30T00:00:00"/>
    <x v="1"/>
    <n v="9"/>
    <x v="1"/>
    <s v="70"/>
    <s v="331"/>
    <n v="1777.8"/>
    <s v="WBS DCAS/2012/C/DRD/5626360"/>
    <x v="2923"/>
    <x v="2887"/>
    <s v="RD"/>
    <s v="Replace - Overhead Distribution Lines - Other"/>
    <s v="DWYO/2012/C/DRD"/>
    <s v="Wyoming-Replace-Overhead Dist. Lines/oth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4966"/>
    <s v=""/>
    <s v="ST"/>
    <d v="2013-09-30T00:00:00"/>
    <x v="1"/>
    <n v="9"/>
    <x v="1"/>
    <s v="70"/>
    <s v="336"/>
    <n v="663.31"/>
    <s v="WBS DCAS/2013/C/DM9/5759328"/>
    <x v="2924"/>
    <x v="2888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4940"/>
    <s v=""/>
    <s v="ST"/>
    <d v="2013-09-30T00:00:00"/>
    <x v="1"/>
    <n v="9"/>
    <x v="1"/>
    <s v="70"/>
    <s v="336"/>
    <n v="530.65"/>
    <s v="WBS DCAS/2013/C/DM9/5776493"/>
    <x v="2925"/>
    <x v="2889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4963"/>
    <s v=""/>
    <s v="ST"/>
    <d v="2013-09-30T00:00:00"/>
    <x v="1"/>
    <n v="9"/>
    <x v="1"/>
    <s v="70"/>
    <s v="336"/>
    <n v="521.26"/>
    <s v="WBS DCAS/2013/C/DN1/5743838"/>
    <x v="2926"/>
    <x v="2890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4876"/>
    <s v=""/>
    <s v="ST"/>
    <d v="2013-09-30T00:00:00"/>
    <x v="1"/>
    <n v="9"/>
    <x v="1"/>
    <s v="70"/>
    <s v="336"/>
    <n v="795.97"/>
    <s v="WBS DCAS/2013/C/DN1/5763754"/>
    <x v="2927"/>
    <x v="2891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38034"/>
    <s v=""/>
    <s v="ST"/>
    <d v="2013-09-30T00:00:00"/>
    <x v="1"/>
    <n v="9"/>
    <x v="1"/>
    <s v="70"/>
    <s v="331"/>
    <n v="727.33"/>
    <s v="WBS DCAS/2013/C/DN2/5724459"/>
    <x v="2928"/>
    <x v="2892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40235"/>
    <s v=""/>
    <s v="ST"/>
    <d v="2013-09-30T00:00:00"/>
    <x v="1"/>
    <n v="9"/>
    <x v="1"/>
    <s v="75"/>
    <s v="331"/>
    <n v="-2.91"/>
    <s v="WBS DCAS/2013/C/DN2/5724459"/>
    <x v="2928"/>
    <x v="2892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38034"/>
    <s v=""/>
    <s v="ST"/>
    <d v="2013-09-30T00:00:00"/>
    <x v="1"/>
    <n v="9"/>
    <x v="1"/>
    <s v="70"/>
    <s v="336"/>
    <n v="4350.09"/>
    <s v="WBS DCAS/2013/C/DN2/5724459"/>
    <x v="2928"/>
    <x v="2892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40235"/>
    <s v=""/>
    <s v="ST"/>
    <d v="2013-09-30T00:00:00"/>
    <x v="1"/>
    <n v="9"/>
    <x v="1"/>
    <s v="75"/>
    <s v="336"/>
    <n v="-4350.09"/>
    <s v="WBS DCAS/2013/C/DN2/5724459"/>
    <x v="2928"/>
    <x v="2892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51932"/>
    <s v=""/>
    <s v="ST"/>
    <d v="2013-09-30T00:00:00"/>
    <x v="1"/>
    <n v="9"/>
    <x v="1"/>
    <s v="70"/>
    <s v="331"/>
    <n v="482.94"/>
    <s v="WBS DCAS/2013/C/DN2/5730994"/>
    <x v="2929"/>
    <x v="2893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38085"/>
    <s v=""/>
    <s v="ST"/>
    <d v="2013-09-30T00:00:00"/>
    <x v="1"/>
    <n v="9"/>
    <x v="1"/>
    <s v="70"/>
    <s v="336"/>
    <n v="2255.25"/>
    <s v="WBS DCAS/2013/C/DN2/5784839"/>
    <x v="2930"/>
    <x v="2894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17398"/>
    <s v=""/>
    <s v="ST"/>
    <d v="2013-09-30T00:00:00"/>
    <x v="1"/>
    <n v="9"/>
    <x v="1"/>
    <s v="70"/>
    <s v="336"/>
    <n v="3770"/>
    <s v="WBS DCAS/2013/C/DN2/5793028"/>
    <x v="2931"/>
    <x v="2895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5062"/>
    <s v=""/>
    <s v="ST"/>
    <d v="2013-09-30T00:00:00"/>
    <x v="1"/>
    <n v="9"/>
    <x v="1"/>
    <s v="70"/>
    <s v="336"/>
    <n v="5693.87"/>
    <s v="WBS DCAS/2013/C/DN2/5793028"/>
    <x v="2931"/>
    <x v="2895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6286"/>
    <s v=""/>
    <s v="ST"/>
    <d v="2013-09-30T00:00:00"/>
    <x v="1"/>
    <n v="9"/>
    <x v="1"/>
    <s v="75"/>
    <s v="336"/>
    <n v="-7540"/>
    <s v="WBS DCAS/2013/C/DN2/5793028"/>
    <x v="2931"/>
    <x v="2895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4978"/>
    <s v=""/>
    <s v="ST"/>
    <d v="2013-09-30T00:00:00"/>
    <x v="1"/>
    <n v="9"/>
    <x v="1"/>
    <s v="70"/>
    <s v="336"/>
    <n v="464.31"/>
    <s v="WBS DCAS/2013/C/DN3/5783459"/>
    <x v="2932"/>
    <x v="2896"/>
    <s v="N3"/>
    <s v="N3--New Revenue/Connection - Industrial"/>
    <s v="DWYO/2013/C/DN3"/>
    <s v="Wyoming - New Revenue - Industr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24950"/>
    <s v=""/>
    <s v="ST"/>
    <d v="2013-09-30T00:00:00"/>
    <x v="1"/>
    <n v="9"/>
    <x v="1"/>
    <s v="70"/>
    <s v="336"/>
    <n v="1155.28"/>
    <s v="WBS DCED/2013/C/DRC/5812099"/>
    <x v="2933"/>
    <x v="2897"/>
    <s v="RC"/>
    <s v="Replace - Overhead Distribution Lines - Poles"/>
    <s v="DUTH/2013/C/DRC"/>
    <s v="Utah - Replace OH Dist Lines - Poles"/>
    <s v="1139"/>
    <s v="RMP"/>
    <s v="D"/>
    <s v="UT"/>
    <s v="ORD 229715"/>
    <s v="RMP CWIP Writeoffs - Distrib UTAH"/>
    <x v="2"/>
    <x v="0"/>
    <x v="4"/>
    <s v="5980000000109"/>
    <x v="3"/>
    <n v="1155.28"/>
    <x v="3"/>
  </r>
  <r>
    <s v="125138094"/>
    <s v=""/>
    <s v="ST"/>
    <d v="2013-09-30T00:00:00"/>
    <x v="1"/>
    <n v="9"/>
    <x v="1"/>
    <s v="70"/>
    <s v="331"/>
    <n v="5795.76"/>
    <s v="WBS DCOO/2012/C/DN1/5629290"/>
    <x v="2934"/>
    <x v="2898"/>
    <s v="N1"/>
    <s v="N1--New Revenue/Connection -  Residential"/>
    <s v="DORE/2012/C/DN1"/>
    <s v="Oregon - New Revenue - Residential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5138127"/>
    <s v=""/>
    <s v="ST"/>
    <d v="2013-09-30T00:00:00"/>
    <x v="1"/>
    <n v="9"/>
    <x v="1"/>
    <s v="70"/>
    <s v="336"/>
    <n v="395.65"/>
    <s v="WBS DCOO/2013/C/DM9/5742590"/>
    <x v="2935"/>
    <x v="2899"/>
    <s v="M9"/>
    <s v="Mandated - Public Accommodations &amp; Other"/>
    <s v="DORE/2013/C/DM9"/>
    <s v="Oregon - Public Accomodations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5138130"/>
    <s v=""/>
    <s v="ST"/>
    <d v="2013-09-30T00:00:00"/>
    <x v="1"/>
    <n v="9"/>
    <x v="1"/>
    <s v="70"/>
    <s v="336"/>
    <n v="594.63"/>
    <s v="WBS DCOO/2013/C/DN2/5746662"/>
    <x v="2936"/>
    <x v="2900"/>
    <s v="N2"/>
    <s v="N2--New Revenue/Connection - Commercial"/>
    <s v="DORE/2013/C/DN2"/>
    <s v="Oregon - New Revenue - Commercial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5138160"/>
    <s v=""/>
    <s v="ST"/>
    <d v="2013-09-30T00:00:00"/>
    <x v="1"/>
    <n v="9"/>
    <x v="1"/>
    <s v="70"/>
    <s v="336"/>
    <n v="663.26"/>
    <s v="WBS DCOO/2013/C/DRI/5749452"/>
    <x v="2937"/>
    <x v="2901"/>
    <s v="RI"/>
    <s v="Replace - Storm and Casualty"/>
    <s v="DORE/2013/C/DRI"/>
    <s v="Oregon-Replace-Storm and Casualty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5138064"/>
    <s v=""/>
    <s v="ST"/>
    <d v="2013-09-30T00:00:00"/>
    <x v="1"/>
    <n v="9"/>
    <x v="1"/>
    <s v="70"/>
    <s v="336"/>
    <n v="1061.22"/>
    <s v="WBS DDAL/2013/C/DN1/5744756"/>
    <x v="2938"/>
    <x v="2902"/>
    <s v="N1"/>
    <s v="N1--New Revenue/Connection -  Residential"/>
    <s v="DORE/2013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5138073"/>
    <s v=""/>
    <s v="ST"/>
    <d v="2013-09-30T00:00:00"/>
    <x v="1"/>
    <n v="9"/>
    <x v="1"/>
    <s v="70"/>
    <s v="336"/>
    <n v="862.24"/>
    <s v="WBS DDAL/2013/C/DN2/5747555"/>
    <x v="2939"/>
    <x v="2903"/>
    <s v="N2"/>
    <s v="N2--New Revenue/Connection - Commercial"/>
    <s v="DORE/2013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5138076"/>
    <s v=""/>
    <s v="ST"/>
    <d v="2013-09-30T00:00:00"/>
    <x v="1"/>
    <n v="9"/>
    <x v="1"/>
    <s v="70"/>
    <s v="336"/>
    <n v="530.61"/>
    <s v="WBS DDAL/2013/C/DN2/5747903"/>
    <x v="2940"/>
    <x v="2904"/>
    <s v="N2"/>
    <s v="N2--New Revenue/Connection - Commercial"/>
    <s v="DORE/2013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5124882"/>
    <s v=""/>
    <s v="ST"/>
    <d v="2013-09-30T00:00:00"/>
    <x v="1"/>
    <n v="9"/>
    <x v="1"/>
    <s v="70"/>
    <s v="336"/>
    <n v="285.77999999999997"/>
    <s v="WBS DDAL/2013/C/DN2/5793225"/>
    <x v="2941"/>
    <x v="2905"/>
    <s v="N2"/>
    <s v="N2--New Revenue/Connection - Commercial"/>
    <s v="DORE/2013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5126699"/>
    <s v=""/>
    <s v="ST"/>
    <d v="2013-09-30T00:00:00"/>
    <x v="1"/>
    <n v="9"/>
    <x v="1"/>
    <s v="75"/>
    <s v="336"/>
    <n v="-3937"/>
    <s v="WBS DDAL/2013/C/DN2/5793225"/>
    <x v="2941"/>
    <x v="2905"/>
    <s v="N2"/>
    <s v="N2--New Revenue/Connection - Commercial"/>
    <s v="DORE/2013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5151081"/>
    <s v=""/>
    <s v="ST"/>
    <d v="2013-09-30T00:00:00"/>
    <x v="1"/>
    <n v="9"/>
    <x v="1"/>
    <s v="70"/>
    <s v="336"/>
    <n v="3937"/>
    <s v="WBS DDAL/2013/C/DN2/5793225"/>
    <x v="2941"/>
    <x v="2905"/>
    <s v="N2"/>
    <s v="N2--New Revenue/Connection - Commercial"/>
    <s v="DORE/2013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5151967"/>
    <s v=""/>
    <s v="ST"/>
    <d v="2013-09-30T00:00:00"/>
    <x v="1"/>
    <n v="9"/>
    <x v="1"/>
    <s v="75"/>
    <s v="336"/>
    <n v="-445.77"/>
    <s v="WBS DDAL/2013/C/DRB/5820757"/>
    <x v="2942"/>
    <x v="2906"/>
    <s v="RB"/>
    <s v="Replace - Underground - Vaults &amp; Equipment"/>
    <s v="DORE/2013/C/DRB"/>
    <s v="Oregon - Replace Underground Vaults &amp; Eq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5138151"/>
    <s v=""/>
    <s v="ST"/>
    <d v="2013-09-30T00:00:00"/>
    <x v="1"/>
    <n v="9"/>
    <x v="1"/>
    <s v="70"/>
    <s v="331"/>
    <n v="1276.19"/>
    <s v="WBS DDOU/2012/C/DRA/5709345"/>
    <x v="2943"/>
    <x v="2907"/>
    <s v="RA"/>
    <s v="Replace - Underground Cable"/>
    <s v="DWYO/2012/C/DRA"/>
    <s v="Wyoming - Replace - Underground Cable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124901"/>
    <s v=""/>
    <s v="ST"/>
    <d v="2013-09-30T00:00:00"/>
    <x v="1"/>
    <n v="9"/>
    <x v="1"/>
    <s v="70"/>
    <s v="336"/>
    <n v="525.95000000000005"/>
    <s v="WBS DDOU/2013/C/DN1/5743925"/>
    <x v="2944"/>
    <x v="2908"/>
    <s v="N1"/>
    <s v="N1--New Revenue/Connection -  Residential"/>
    <s v="DWYO/2013/C/DN1"/>
    <s v="Wyoming - New Revenue - Resident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125055"/>
    <s v=""/>
    <s v="ST"/>
    <d v="2013-09-30T00:00:00"/>
    <x v="1"/>
    <n v="9"/>
    <x v="1"/>
    <s v="70"/>
    <s v="336"/>
    <n v="524.77"/>
    <s v="WBS DDOU/2013/C/DN2/5742775"/>
    <x v="2945"/>
    <x v="2909"/>
    <s v="N2"/>
    <s v="N2--New Revenue/Connection - Commercial"/>
    <s v="DWYO/2013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151983"/>
    <s v=""/>
    <s v="ST"/>
    <d v="2013-09-30T00:00:00"/>
    <x v="1"/>
    <n v="9"/>
    <x v="1"/>
    <s v="70"/>
    <s v="336"/>
    <n v="5505.48"/>
    <s v="WBS DDOU/2013/C/DN3/5744351"/>
    <x v="2946"/>
    <x v="2910"/>
    <s v="N3"/>
    <s v="N3--New Revenue/Connection - Industrial"/>
    <s v="DWYO/2013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151939"/>
    <s v=""/>
    <s v="ST"/>
    <d v="2013-09-30T00:00:00"/>
    <x v="1"/>
    <n v="9"/>
    <x v="1"/>
    <s v="70"/>
    <s v="336"/>
    <n v="794.13"/>
    <s v="WBS DEVA/2013/C/DN1/5799480"/>
    <x v="2947"/>
    <x v="2911"/>
    <s v="N1"/>
    <s v="N1--New Revenue/Connection -  Residential"/>
    <s v="DWYO/2013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5151868"/>
    <s v=""/>
    <s v="ST"/>
    <d v="2013-09-30T00:00:00"/>
    <x v="1"/>
    <n v="9"/>
    <x v="1"/>
    <s v="70"/>
    <s v="336"/>
    <n v="494.95"/>
    <s v="WBS DEVA/2013/C/DN6/5763118"/>
    <x v="2948"/>
    <x v="2912"/>
    <s v="N6"/>
    <s v="New Revenue/Connection - Street Light &amp; Other"/>
    <s v="DWYO/2013/C/DN6"/>
    <s v="Wyoming - New Revenue - St Light &amp; Other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5138157"/>
    <s v=""/>
    <s v="ST"/>
    <d v="2013-09-30T00:00:00"/>
    <x v="1"/>
    <n v="9"/>
    <x v="1"/>
    <s v="70"/>
    <s v="331"/>
    <n v="127.7"/>
    <s v="WBS DGRA/2012/C/DRC/5723989"/>
    <x v="2949"/>
    <x v="2913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138157"/>
    <s v=""/>
    <s v="ST"/>
    <d v="2013-09-30T00:00:00"/>
    <x v="1"/>
    <n v="9"/>
    <x v="1"/>
    <s v="70"/>
    <s v="336"/>
    <n v="141.83000000000001"/>
    <s v="WBS DGRA/2012/C/DRC/5723989"/>
    <x v="2949"/>
    <x v="2913"/>
    <s v="RC"/>
    <s v="Replace - Overhead Distribution Lines - Poles"/>
    <s v="DORE/2012/C/DRC"/>
    <s v="Oregon - Replace OH Dist Lines - Pole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138189"/>
    <s v=""/>
    <s v="ST"/>
    <d v="2013-09-30T00:00:00"/>
    <x v="1"/>
    <n v="9"/>
    <x v="1"/>
    <s v="70"/>
    <s v="336"/>
    <n v="1648.17"/>
    <s v="WBS DGRA/2013/C/DM1/5812321"/>
    <x v="2950"/>
    <x v="2914"/>
    <s v="M1"/>
    <s v="Mandated - Road Relocations"/>
    <s v="DORE/2013/C/DM1"/>
    <s v="Oregon - Mandated Highway Relocations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125039"/>
    <s v=""/>
    <s v="ST"/>
    <d v="2013-09-30T00:00:00"/>
    <x v="1"/>
    <n v="9"/>
    <x v="1"/>
    <s v="70"/>
    <s v="336"/>
    <n v="2392.4"/>
    <s v="WBS DGRA/2013/C/DM6/5776166"/>
    <x v="2951"/>
    <x v="2915"/>
    <s v="M6"/>
    <s v="Mandated - Joint Use"/>
    <s v="DORE/2013/C/DM6"/>
    <s v="Oregon - Mandated - Joint Us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103776"/>
    <s v=""/>
    <s v="ST"/>
    <d v="2013-08-31T00:00:00"/>
    <x v="1"/>
    <n v="9"/>
    <x v="1"/>
    <s v="70"/>
    <s v="336"/>
    <n v="0.93"/>
    <s v="WBS DGRA/2013/C/DN1/5767949"/>
    <x v="2714"/>
    <x v="2679"/>
    <s v="N1"/>
    <s v="N1--New Revenue/Connection -  Residential"/>
    <s v="DORE/2013/C/DN1"/>
    <s v="Oregon - New Revenue - Resident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138019"/>
    <s v=""/>
    <s v="ST"/>
    <d v="2013-09-30T00:00:00"/>
    <x v="1"/>
    <n v="9"/>
    <x v="1"/>
    <s v="70"/>
    <s v="331"/>
    <n v="7308.34"/>
    <s v="WBS DJOR/2011/C/DN2/5540161"/>
    <x v="2952"/>
    <x v="2916"/>
    <s v="N2"/>
    <s v="N2--New Revenue/Connection - Commercial"/>
    <s v="DUTH/2011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7308.34"/>
    <x v="3"/>
  </r>
  <r>
    <s v="125138019"/>
    <s v=""/>
    <s v="ST"/>
    <d v="2013-09-30T00:00:00"/>
    <x v="1"/>
    <n v="9"/>
    <x v="1"/>
    <s v="70"/>
    <s v="336"/>
    <n v="609.69000000000005"/>
    <s v="WBS DJOR/2011/C/DN2/5540161"/>
    <x v="2952"/>
    <x v="2916"/>
    <s v="N2"/>
    <s v="N2--New Revenue/Connection - Commercial"/>
    <s v="DUTH/2011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609.69000000000005"/>
    <x v="3"/>
  </r>
  <r>
    <s v="125138028"/>
    <s v=""/>
    <s v="ST"/>
    <d v="2013-09-30T00:00:00"/>
    <x v="1"/>
    <n v="9"/>
    <x v="1"/>
    <s v="70"/>
    <s v="331"/>
    <n v="3556.61"/>
    <s v="WBS DJOR/2012/C/DM9/5700468"/>
    <x v="2953"/>
    <x v="2917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3556.61"/>
    <x v="3"/>
  </r>
  <r>
    <s v="125138028"/>
    <s v=""/>
    <s v="ST"/>
    <d v="2013-09-30T00:00:00"/>
    <x v="1"/>
    <n v="9"/>
    <x v="1"/>
    <s v="70"/>
    <s v="336"/>
    <n v="783.85"/>
    <s v="WBS DJOR/2012/C/DM9/5700468"/>
    <x v="2953"/>
    <x v="2917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783.85"/>
    <x v="3"/>
  </r>
  <r>
    <s v="125138154"/>
    <s v=""/>
    <s v="ST"/>
    <d v="2013-09-30T00:00:00"/>
    <x v="1"/>
    <n v="9"/>
    <x v="1"/>
    <s v="70"/>
    <s v="331"/>
    <n v="910.43"/>
    <s v="WBS DJOR/2012/C/DM9/5714313"/>
    <x v="2954"/>
    <x v="2918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910.43"/>
    <x v="3"/>
  </r>
  <r>
    <s v="125138109"/>
    <s v=""/>
    <s v="ST"/>
    <d v="2013-09-30T00:00:00"/>
    <x v="1"/>
    <n v="9"/>
    <x v="1"/>
    <s v="70"/>
    <s v="331"/>
    <n v="1180.18"/>
    <s v="WBS DJOR/2012/C/DM9/5717796"/>
    <x v="2955"/>
    <x v="2919"/>
    <s v="N2"/>
    <s v="N2--New Revenue/Connection - Commercial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180.18"/>
    <x v="3"/>
  </r>
  <r>
    <s v="125138118"/>
    <s v=""/>
    <s v="ST"/>
    <d v="2013-09-30T00:00:00"/>
    <x v="1"/>
    <n v="9"/>
    <x v="1"/>
    <s v="70"/>
    <s v="331"/>
    <n v="836.64"/>
    <s v="WBS DJOR/2012/C/DM9/5721498"/>
    <x v="2956"/>
    <x v="2920"/>
    <s v="M9"/>
    <s v="Mandated - Public Accommodations &amp; Other"/>
    <s v="DUTH/2012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836.64"/>
    <x v="3"/>
  </r>
  <r>
    <s v="125138025"/>
    <s v=""/>
    <s v="ST"/>
    <d v="2013-09-30T00:00:00"/>
    <x v="1"/>
    <n v="9"/>
    <x v="1"/>
    <s v="70"/>
    <s v="331"/>
    <n v="2481.86"/>
    <s v="WBS DJOR/2012/C/DN1/5692603"/>
    <x v="2957"/>
    <x v="2921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481.86"/>
    <x v="3"/>
  </r>
  <r>
    <s v="125138097"/>
    <s v=""/>
    <s v="ST"/>
    <d v="2013-09-30T00:00:00"/>
    <x v="1"/>
    <n v="9"/>
    <x v="1"/>
    <s v="70"/>
    <s v="331"/>
    <n v="886.38"/>
    <s v="WBS DJOR/2012/C/DN1/5694207"/>
    <x v="2958"/>
    <x v="2922"/>
    <s v="N1"/>
    <s v="N1--New Revenue/Connection -  Residential"/>
    <s v="DUTH/2012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886.38"/>
    <x v="3"/>
  </r>
  <r>
    <s v="125138103"/>
    <s v=""/>
    <s v="ST"/>
    <d v="2013-09-30T00:00:00"/>
    <x v="1"/>
    <n v="9"/>
    <x v="1"/>
    <s v="70"/>
    <s v="331"/>
    <n v="1011.58"/>
    <s v="WBS DJOR/2012/C/DN2/5709322"/>
    <x v="2959"/>
    <x v="2923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011.58"/>
    <x v="3"/>
  </r>
  <r>
    <s v="125138106"/>
    <s v=""/>
    <s v="ST"/>
    <d v="2013-09-30T00:00:00"/>
    <x v="1"/>
    <n v="9"/>
    <x v="1"/>
    <s v="70"/>
    <s v="331"/>
    <n v="1123.98"/>
    <s v="WBS DJOR/2012/C/DN2/5715435"/>
    <x v="2960"/>
    <x v="2924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123.98"/>
    <x v="3"/>
  </r>
  <r>
    <s v="125138112"/>
    <s v=""/>
    <s v="ST"/>
    <d v="2013-09-30T00:00:00"/>
    <x v="1"/>
    <n v="9"/>
    <x v="1"/>
    <s v="70"/>
    <s v="331"/>
    <n v="618.19000000000005"/>
    <s v="WBS DJOR/2012/C/DN2/5719113"/>
    <x v="2961"/>
    <x v="2925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618.19000000000005"/>
    <x v="3"/>
  </r>
  <r>
    <s v="125138115"/>
    <s v=""/>
    <s v="ST"/>
    <d v="2013-09-30T00:00:00"/>
    <x v="1"/>
    <n v="9"/>
    <x v="1"/>
    <s v="70"/>
    <s v="331"/>
    <n v="674.39"/>
    <s v="WBS DJOR/2012/C/DN2/5719122"/>
    <x v="2962"/>
    <x v="2926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674.39"/>
    <x v="3"/>
  </r>
  <r>
    <s v="125138121"/>
    <s v=""/>
    <s v="ST"/>
    <d v="2013-09-30T00:00:00"/>
    <x v="1"/>
    <n v="9"/>
    <x v="1"/>
    <s v="70"/>
    <s v="331"/>
    <n v="1301.29"/>
    <s v="WBS DJOR/2012/C/DN2/5722726"/>
    <x v="2963"/>
    <x v="292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301.29"/>
    <x v="3"/>
  </r>
  <r>
    <s v="125138121"/>
    <s v=""/>
    <s v="ST"/>
    <d v="2013-09-30T00:00:00"/>
    <x v="1"/>
    <n v="9"/>
    <x v="1"/>
    <s v="70"/>
    <s v="336"/>
    <n v="350.36"/>
    <s v="WBS DJOR/2012/C/DN2/5722726"/>
    <x v="2963"/>
    <x v="2927"/>
    <s v="N2"/>
    <s v="N2--New Revenue/Connection - Commercial"/>
    <s v="DUTH/2012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50.36"/>
    <x v="3"/>
  </r>
  <r>
    <s v="125138031"/>
    <s v=""/>
    <s v="ST"/>
    <d v="2013-09-30T00:00:00"/>
    <x v="1"/>
    <n v="9"/>
    <x v="1"/>
    <s v="70"/>
    <s v="331"/>
    <n v="340.89"/>
    <s v="WBS DJOR/2013/C/DN1/5709215"/>
    <x v="2964"/>
    <x v="2928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340.89"/>
    <x v="3"/>
  </r>
  <r>
    <s v="125138031"/>
    <s v=""/>
    <s v="ST"/>
    <d v="2013-09-30T00:00:00"/>
    <x v="1"/>
    <n v="9"/>
    <x v="1"/>
    <s v="70"/>
    <s v="336"/>
    <n v="235.69"/>
    <s v="WBS DJOR/2013/C/DN1/5709215"/>
    <x v="2964"/>
    <x v="2928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35.69"/>
    <x v="3"/>
  </r>
  <r>
    <s v="125138040"/>
    <s v=""/>
    <s v="ST"/>
    <d v="2013-09-30T00:00:00"/>
    <x v="1"/>
    <n v="9"/>
    <x v="1"/>
    <s v="70"/>
    <s v="331"/>
    <n v="559.22"/>
    <s v="WBS DJOR/2013/C/DN1/5727096"/>
    <x v="2965"/>
    <x v="2929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559.22"/>
    <x v="3"/>
  </r>
  <r>
    <s v="125138040"/>
    <s v=""/>
    <s v="ST"/>
    <d v="2013-09-30T00:00:00"/>
    <x v="1"/>
    <n v="9"/>
    <x v="1"/>
    <s v="70"/>
    <s v="336"/>
    <n v="1910.98"/>
    <s v="WBS DJOR/2013/C/DN1/5727096"/>
    <x v="2965"/>
    <x v="2929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910.98"/>
    <x v="3"/>
  </r>
  <r>
    <s v="125138163"/>
    <s v=""/>
    <s v="ST"/>
    <d v="2013-09-30T00:00:00"/>
    <x v="1"/>
    <n v="9"/>
    <x v="1"/>
    <s v="70"/>
    <s v="336"/>
    <n v="812.67"/>
    <s v="WBS DJOR/2013/C/DN1/5771595"/>
    <x v="2966"/>
    <x v="2930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812.67"/>
    <x v="3"/>
  </r>
  <r>
    <s v="125138174"/>
    <s v=""/>
    <s v="ST"/>
    <d v="2013-09-30T00:00:00"/>
    <x v="1"/>
    <n v="9"/>
    <x v="1"/>
    <s v="70"/>
    <s v="336"/>
    <n v="194.48"/>
    <s v="WBS DJOR/2013/C/DN2/5721647"/>
    <x v="2967"/>
    <x v="2931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94.48"/>
    <x v="3"/>
  </r>
  <r>
    <s v="125138037"/>
    <s v=""/>
    <s v="ST"/>
    <d v="2013-09-30T00:00:00"/>
    <x v="1"/>
    <n v="9"/>
    <x v="1"/>
    <s v="70"/>
    <s v="331"/>
    <n v="334.65"/>
    <s v="WBS DJOR/2013/C/DN2/5725747"/>
    <x v="2968"/>
    <x v="2932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34.65"/>
    <x v="3"/>
  </r>
  <r>
    <s v="125138043"/>
    <s v=""/>
    <s v="ST"/>
    <d v="2013-09-30T00:00:00"/>
    <x v="1"/>
    <n v="9"/>
    <x v="1"/>
    <s v="70"/>
    <s v="331"/>
    <n v="621.32000000000005"/>
    <s v="WBS DJOR/2013/C/DN2/5727541"/>
    <x v="2969"/>
    <x v="2933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621.32000000000005"/>
    <x v="3"/>
  </r>
  <r>
    <s v="125138043"/>
    <s v=""/>
    <s v="ST"/>
    <d v="2013-09-30T00:00:00"/>
    <x v="1"/>
    <n v="9"/>
    <x v="1"/>
    <s v="70"/>
    <s v="336"/>
    <n v="593.57000000000005"/>
    <s v="WBS DJOR/2013/C/DN2/5727541"/>
    <x v="2969"/>
    <x v="2933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593.57000000000005"/>
    <x v="3"/>
  </r>
  <r>
    <s v="125138058"/>
    <s v=""/>
    <s v="ST"/>
    <d v="2013-09-30T00:00:00"/>
    <x v="1"/>
    <n v="9"/>
    <x v="1"/>
    <s v="70"/>
    <s v="336"/>
    <n v="837.84"/>
    <s v="WBS DJOR/2013/C/DN2/5735427"/>
    <x v="2970"/>
    <x v="2934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837.84"/>
    <x v="3"/>
  </r>
  <r>
    <s v="125151914"/>
    <s v=""/>
    <s v="ST"/>
    <d v="2013-09-30T00:00:00"/>
    <x v="1"/>
    <n v="9"/>
    <x v="1"/>
    <s v="70"/>
    <s v="336"/>
    <n v="2154.4299999999998"/>
    <s v="WBS DJOR/2013/C/DN2/5758376"/>
    <x v="2971"/>
    <x v="2935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2154.4299999999998"/>
    <x v="3"/>
  </r>
  <r>
    <s v="125138124"/>
    <s v=""/>
    <s v="ST"/>
    <d v="2013-09-30T00:00:00"/>
    <x v="1"/>
    <n v="9"/>
    <x v="1"/>
    <s v="70"/>
    <s v="331"/>
    <n v="3964.9"/>
    <s v="WBS DJOR/2013/C/DN3/5724339"/>
    <x v="2972"/>
    <x v="2936"/>
    <s v="N3"/>
    <s v="N3--New Revenue/Connection - Industrial"/>
    <s v="DUTH/2013/C/DN3"/>
    <s v="Utah - New Revenue - Industrial"/>
    <s v="1141"/>
    <s v="RMP"/>
    <s v="D"/>
    <s v="UT"/>
    <s v="ORD 229715"/>
    <s v="RMP CWIP Writeoffs - Distrib UTAH"/>
    <x v="2"/>
    <x v="0"/>
    <x v="4"/>
    <s v="5980000000109"/>
    <x v="3"/>
    <n v="3964.9"/>
    <x v="3"/>
  </r>
  <r>
    <s v="125138124"/>
    <s v=""/>
    <s v="ST"/>
    <d v="2013-09-30T00:00:00"/>
    <x v="1"/>
    <n v="9"/>
    <x v="1"/>
    <s v="70"/>
    <s v="336"/>
    <n v="231.49"/>
    <s v="WBS DJOR/2013/C/DN3/5724339"/>
    <x v="2972"/>
    <x v="2936"/>
    <s v="N3"/>
    <s v="N3--New Revenue/Connection - Industrial"/>
    <s v="DUTH/2013/C/DN3"/>
    <s v="Utah - New Revenue - Industrial"/>
    <s v="1141"/>
    <s v="RMP"/>
    <s v="D"/>
    <s v="UT"/>
    <s v="ORD 229715"/>
    <s v="RMP CWIP Writeoffs - Distrib UTAH"/>
    <x v="2"/>
    <x v="0"/>
    <x v="4"/>
    <s v="5980000000109"/>
    <x v="3"/>
    <n v="231.49"/>
    <x v="3"/>
  </r>
  <r>
    <s v="125138049"/>
    <s v=""/>
    <s v="ST"/>
    <d v="2013-09-30T00:00:00"/>
    <x v="1"/>
    <n v="9"/>
    <x v="1"/>
    <s v="70"/>
    <s v="331"/>
    <n v="219.71"/>
    <s v="WBS DJOR/2013/C/DNT/5730803"/>
    <x v="2973"/>
    <x v="2937"/>
    <s v="NT"/>
    <s v="Temporary Line Extension &gt; 1 Year"/>
    <s v="DUTH/2013/C/DNT"/>
    <s v="Utah - Temp Connects &gt; 1 Yr"/>
    <s v="1141"/>
    <s v="RMP"/>
    <s v="D"/>
    <s v="UT"/>
    <s v="ORD 229715"/>
    <s v="RMP CWIP Writeoffs - Distrib UTAH"/>
    <x v="2"/>
    <x v="0"/>
    <x v="4"/>
    <s v="5980000000109"/>
    <x v="3"/>
    <n v="219.71"/>
    <x v="3"/>
  </r>
  <r>
    <s v="125125021"/>
    <s v=""/>
    <s v="ST"/>
    <d v="2013-09-30T00:00:00"/>
    <x v="1"/>
    <n v="9"/>
    <x v="1"/>
    <s v="70"/>
    <s v="336"/>
    <n v="217.82"/>
    <s v="WBS DJOR/2013/C/DRB/5810749"/>
    <x v="2974"/>
    <x v="2938"/>
    <s v="RB"/>
    <s v="Replace - Underground - Vaults &amp; Equipment"/>
    <s v="DUTH/2013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217.82"/>
    <x v="3"/>
  </r>
  <r>
    <s v="125124991"/>
    <s v=""/>
    <s v="ST"/>
    <d v="2013-09-30T00:00:00"/>
    <x v="1"/>
    <n v="9"/>
    <x v="1"/>
    <s v="70"/>
    <s v="336"/>
    <n v="58.08"/>
    <s v="WBS DJOR/2013/C/DRB/5821059"/>
    <x v="2975"/>
    <x v="2939"/>
    <s v="RB"/>
    <s v="Replace - Underground - Vaults &amp; Equipment"/>
    <s v="DUTH/2013/C/DRB"/>
    <s v="Utah - Replace Underground Vaults &amp; Eq"/>
    <s v="1141"/>
    <s v="RMP"/>
    <s v="D"/>
    <s v="UT"/>
    <s v="ORD 229715"/>
    <s v="RMP CWIP Writeoffs - Distrib UTAH"/>
    <x v="2"/>
    <x v="0"/>
    <x v="4"/>
    <s v="5980000000109"/>
    <x v="3"/>
    <n v="58.08"/>
    <x v="3"/>
  </r>
  <r>
    <s v="125151920"/>
    <s v=""/>
    <s v="ST"/>
    <d v="2013-09-30T00:00:00"/>
    <x v="1"/>
    <n v="9"/>
    <x v="1"/>
    <s v="70"/>
    <s v="336"/>
    <n v="198.99"/>
    <s v="WBS DKEM/2013/C/DN1/5792293"/>
    <x v="2976"/>
    <x v="2940"/>
    <s v="N1"/>
    <s v="N1--New Revenue/Connection -  Residential"/>
    <s v="DWYO/2013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5151936"/>
    <s v=""/>
    <s v="ST"/>
    <d v="2013-09-30T00:00:00"/>
    <x v="1"/>
    <n v="9"/>
    <x v="1"/>
    <s v="70"/>
    <s v="336"/>
    <n v="672.43"/>
    <s v="WBS DKEM/2013/C/DN2/5798669"/>
    <x v="2977"/>
    <x v="2941"/>
    <s v="N2"/>
    <s v="N2--New Revenue/Connection - Commercial"/>
    <s v="DWYO/2013/C/DN2"/>
    <s v="Wyoming - New Revenue - Commerc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5138191"/>
    <s v=""/>
    <s v="ST"/>
    <d v="2013-09-30T00:00:00"/>
    <x v="1"/>
    <n v="9"/>
    <x v="1"/>
    <s v="70"/>
    <s v="336"/>
    <n v="448.14"/>
    <s v="WBS DKLA/2013/C/DN2/5820110"/>
    <x v="2978"/>
    <x v="2942"/>
    <s v="N2"/>
    <s v="N2--New Revenue/Connection - Commercial"/>
    <s v="DORE/2013/C/DN2"/>
    <s v="Oregon - New Revenue - Commerc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5138022"/>
    <s v=""/>
    <s v="ST"/>
    <d v="2013-09-30T00:00:00"/>
    <x v="1"/>
    <n v="9"/>
    <x v="1"/>
    <s v="70"/>
    <s v="331"/>
    <n v="348.77"/>
    <s v="WBS DLAY/2012/C/DN2/5675083"/>
    <x v="2979"/>
    <x v="2943"/>
    <s v="N2"/>
    <s v="N2--New Revenue/Connection - Commercial"/>
    <s v="DUTH/2012/C/DN2"/>
    <s v="Utah - New Revenue - Commercial"/>
    <s v="1176"/>
    <s v="RMP"/>
    <s v="D"/>
    <s v="UT"/>
    <s v="ORD 229715"/>
    <s v="RMP CWIP Writeoffs - Distrib UTAH"/>
    <x v="2"/>
    <x v="0"/>
    <x v="4"/>
    <s v="5980000000109"/>
    <x v="3"/>
    <n v="348.77"/>
    <x v="3"/>
  </r>
  <r>
    <s v="125151917"/>
    <s v=""/>
    <s v="ST"/>
    <d v="2013-09-30T00:00:00"/>
    <x v="1"/>
    <n v="9"/>
    <x v="1"/>
    <s v="70"/>
    <s v="336"/>
    <n v="116.1"/>
    <s v="WBS DLAY/2013/C/DRB/5781895"/>
    <x v="2980"/>
    <x v="2944"/>
    <s v="RB"/>
    <s v="Replace - Underground - Vaults &amp; Equipment"/>
    <s v="DUTH/2013/C/DRB"/>
    <s v="Utah - Replace Underground Vaults &amp; Eq"/>
    <s v="1176"/>
    <s v="RMP"/>
    <s v="D"/>
    <s v="UT"/>
    <s v="ORD 229715"/>
    <s v="RMP CWIP Writeoffs - Distrib UTAH"/>
    <x v="2"/>
    <x v="0"/>
    <x v="4"/>
    <s v="5980000000109"/>
    <x v="3"/>
    <n v="116.1"/>
    <x v="3"/>
  </r>
  <r>
    <s v="125138139"/>
    <s v=""/>
    <s v="ST"/>
    <d v="2013-09-30T00:00:00"/>
    <x v="1"/>
    <n v="9"/>
    <x v="1"/>
    <s v="70"/>
    <s v="336"/>
    <n v="775.87"/>
    <s v="WBS DLIN/2013/C/DM9/5800036"/>
    <x v="2981"/>
    <x v="2945"/>
    <s v="M9"/>
    <s v="Mandated - Public Accommodations &amp; Other"/>
    <s v="DORE/2013/C/DM9"/>
    <s v="Oregon - Public Accomodations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125006"/>
    <s v=""/>
    <s v="ST"/>
    <d v="2013-09-30T00:00:00"/>
    <x v="1"/>
    <n v="9"/>
    <x v="1"/>
    <s v="70"/>
    <s v="336"/>
    <n v="165.82"/>
    <s v="WBS DLIN/2013/C/DN1/5746237"/>
    <x v="2982"/>
    <x v="2946"/>
    <s v="N1"/>
    <s v="N1--New Revenue/Connection -  Residential"/>
    <s v="DORE/2013/C/DN1"/>
    <s v="Oregon - New Revenue - Resident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125027"/>
    <s v=""/>
    <s v="ST"/>
    <d v="2013-09-30T00:00:00"/>
    <x v="1"/>
    <n v="9"/>
    <x v="1"/>
    <s v="70"/>
    <s v="331"/>
    <n v="410.26"/>
    <s v="WBS DLKT/2012/C/DRD/5649595"/>
    <x v="2983"/>
    <x v="2947"/>
    <s v="RD"/>
    <s v="Replace - Overhead Distribution Lines - Other"/>
    <s v="DUTH/2012/C/DRD"/>
    <s v="Utah-Replace-Overhead Dist. Lines/othr"/>
    <s v="1137"/>
    <s v="RMP"/>
    <s v="D"/>
    <s v="UT"/>
    <s v="ORD 229715"/>
    <s v="RMP CWIP Writeoffs - Distrib UTAH"/>
    <x v="2"/>
    <x v="0"/>
    <x v="4"/>
    <s v="5980000000109"/>
    <x v="3"/>
    <n v="410.26"/>
    <x v="3"/>
  </r>
  <r>
    <s v="125125065"/>
    <s v=""/>
    <s v="ST"/>
    <d v="2013-09-30T00:00:00"/>
    <x v="1"/>
    <n v="9"/>
    <x v="1"/>
    <s v="70"/>
    <s v="336"/>
    <n v="436.35"/>
    <s v="WBS DLKT/2013/C/DRA/5809292"/>
    <x v="2984"/>
    <x v="2948"/>
    <s v="RA"/>
    <s v="Replace - Underground Cable"/>
    <s v="DUTH/2013/C/DRA"/>
    <s v="Utah - Replace - Underground Cable"/>
    <s v="1137"/>
    <s v="RMP"/>
    <s v="D"/>
    <s v="UT"/>
    <s v="ORD 229715"/>
    <s v="RMP CWIP Writeoffs - Distrib UTAH"/>
    <x v="2"/>
    <x v="0"/>
    <x v="4"/>
    <s v="5980000000109"/>
    <x v="3"/>
    <n v="436.35"/>
    <x v="3"/>
  </r>
  <r>
    <s v="125125030"/>
    <s v=""/>
    <s v="ST"/>
    <d v="2013-09-30T00:00:00"/>
    <x v="1"/>
    <n v="9"/>
    <x v="1"/>
    <s v="70"/>
    <s v="336"/>
    <n v="1318.41"/>
    <s v="WBS DLKT/2013/C/DRC/5749299"/>
    <x v="2985"/>
    <x v="2949"/>
    <s v="RC"/>
    <s v="Replace - Overhead Distribution Lines - Poles"/>
    <s v="DUTH/2013/C/DRC"/>
    <s v="Utah - Replace OH Dist Lines - Poles"/>
    <s v="1137"/>
    <s v="RMP"/>
    <s v="D"/>
    <s v="UT"/>
    <s v="ORD 229715"/>
    <s v="RMP CWIP Writeoffs - Distrib UTAH"/>
    <x v="2"/>
    <x v="0"/>
    <x v="4"/>
    <s v="5980000000109"/>
    <x v="3"/>
    <n v="1318.41"/>
    <x v="3"/>
  </r>
  <r>
    <s v="125149572"/>
    <s v=""/>
    <s v="ST"/>
    <d v="2013-09-30T00:00:00"/>
    <x v="1"/>
    <n v="9"/>
    <x v="1"/>
    <s v="70"/>
    <s v="336"/>
    <n v="575.4"/>
    <s v="WBS DMAD/2013/C/DN4/5755512"/>
    <x v="2986"/>
    <x v="2950"/>
    <s v="N4"/>
    <s v="N4--New Revenue/Connection - Irrigation"/>
    <s v="DORE/2013/C/DN4"/>
    <s v="Oregon - New Revenue - Irrigation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5138082"/>
    <s v=""/>
    <s v="ST"/>
    <d v="2013-09-30T00:00:00"/>
    <x v="1"/>
    <n v="9"/>
    <x v="1"/>
    <s v="70"/>
    <s v="336"/>
    <n v="458.66"/>
    <s v="WBS DMED/2013/C/DN1/5770316"/>
    <x v="2987"/>
    <x v="2951"/>
    <s v="N1"/>
    <s v="N1--New Revenue/Connection -  Residential"/>
    <s v="DORE/2013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125724"/>
    <s v=""/>
    <s v="ST"/>
    <d v="2013-09-30T00:00:00"/>
    <x v="1"/>
    <n v="9"/>
    <x v="1"/>
    <s v="70"/>
    <s v="331"/>
    <n v="3.72"/>
    <s v="WBS DMET/2012/C/DRI/5723390"/>
    <x v="2988"/>
    <x v="2952"/>
    <s v="RI"/>
    <s v="Replace - Storm and Casualty"/>
    <s v="DUTH/2012/C/DRI"/>
    <s v="Utah-Replace-Storm and Casualty"/>
    <s v="1135"/>
    <s v="RMP"/>
    <s v="D"/>
    <s v="UT"/>
    <s v="ORD 229715"/>
    <s v="RMP CWIP Writeoffs - Distrib UTAH"/>
    <x v="2"/>
    <x v="0"/>
    <x v="4"/>
    <s v="5980000000109"/>
    <x v="3"/>
    <n v="3.72"/>
    <x v="3"/>
  </r>
  <r>
    <s v="125125724"/>
    <s v=""/>
    <s v="ST"/>
    <d v="2013-09-30T00:00:00"/>
    <x v="1"/>
    <n v="9"/>
    <x v="1"/>
    <s v="70"/>
    <s v="336"/>
    <n v="2.76"/>
    <s v="WBS DMET/2012/C/DRI/5723390"/>
    <x v="2988"/>
    <x v="2952"/>
    <s v="RI"/>
    <s v="Replace - Storm and Casualty"/>
    <s v="DUTH/2012/C/DRI"/>
    <s v="Utah-Replace-Storm and Casualty"/>
    <s v="1135"/>
    <s v="RMP"/>
    <s v="D"/>
    <s v="UT"/>
    <s v="ORD 229715"/>
    <s v="RMP CWIP Writeoffs - Distrib UTAH"/>
    <x v="2"/>
    <x v="0"/>
    <x v="4"/>
    <s v="5980000000109"/>
    <x v="3"/>
    <n v="2.76"/>
    <x v="3"/>
  </r>
  <r>
    <s v="125149569"/>
    <s v=""/>
    <s v="ST"/>
    <d v="2013-09-30T00:00:00"/>
    <x v="1"/>
    <n v="9"/>
    <x v="1"/>
    <s v="70"/>
    <s v="336"/>
    <n v="1714.24"/>
    <s v="WBS DMET/2013/C/DM6/5804999"/>
    <x v="2989"/>
    <x v="2953"/>
    <s v="M6"/>
    <s v="Mandated - Joint Use"/>
    <s v="DUTH/2013/C/DM6"/>
    <s v="Utah - Mandated - Joint Use"/>
    <s v="1135"/>
    <s v="RMP"/>
    <s v="D"/>
    <s v="UT"/>
    <s v="ORD 229715"/>
    <s v="RMP CWIP Writeoffs - Distrib UTAH"/>
    <x v="2"/>
    <x v="0"/>
    <x v="4"/>
    <s v="5980000000109"/>
    <x v="3"/>
    <n v="1714.24"/>
    <x v="3"/>
  </r>
  <r>
    <s v="125124898"/>
    <s v=""/>
    <s v="ST"/>
    <d v="2013-09-30T00:00:00"/>
    <x v="1"/>
    <n v="9"/>
    <x v="1"/>
    <s v="70"/>
    <s v="336"/>
    <n v="241.54"/>
    <s v="WBS DMET/2013/C/DM7/5734908"/>
    <x v="2990"/>
    <x v="2954"/>
    <s v="M7"/>
    <s v="Mandated - Code Compliance"/>
    <s v="DUTH/2013/C/DM7"/>
    <s v="Utah - Mandated - Code Compliance"/>
    <s v="1135"/>
    <s v="RMP"/>
    <s v="D"/>
    <s v="UT"/>
    <s v="ORD 229715"/>
    <s v="RMP CWIP Writeoffs - Distrib UTAH"/>
    <x v="2"/>
    <x v="0"/>
    <x v="4"/>
    <s v="5980000000109"/>
    <x v="3"/>
    <n v="241.54"/>
    <x v="3"/>
  </r>
  <r>
    <s v="125138016"/>
    <s v=""/>
    <s v="ST"/>
    <d v="2013-09-30T00:00:00"/>
    <x v="1"/>
    <n v="9"/>
    <x v="1"/>
    <s v="70"/>
    <s v="336"/>
    <n v="291.72000000000003"/>
    <s v="WBS DMET/2013/C/DM7/5818441"/>
    <x v="2991"/>
    <x v="2955"/>
    <s v="M7"/>
    <s v="Mandated - Code Compliance"/>
    <s v="DUTH/2013/C/DM7"/>
    <s v="Utah - Mandated - Code Compliance"/>
    <s v="1135"/>
    <s v="RMP"/>
    <s v="D"/>
    <s v="UT"/>
    <s v="ORD 229715"/>
    <s v="RMP CWIP Writeoffs - Distrib UTAH"/>
    <x v="2"/>
    <x v="0"/>
    <x v="4"/>
    <s v="5980000000109"/>
    <x v="3"/>
    <n v="291.72000000000003"/>
    <x v="3"/>
  </r>
  <r>
    <s v="125124994"/>
    <s v=""/>
    <s v="ST"/>
    <d v="2013-09-30T00:00:00"/>
    <x v="1"/>
    <n v="9"/>
    <x v="1"/>
    <s v="75"/>
    <s v="336"/>
    <n v="-3483.46"/>
    <s v="WBS DMET/2013/C/DN2/5735834"/>
    <x v="2992"/>
    <x v="2956"/>
    <s v="N2"/>
    <s v="N2--New Revenue/Connection - Commercial"/>
    <s v="DUTH/2013/C/DN2"/>
    <s v="Utah - New Revenue - Commercial"/>
    <s v="1135"/>
    <s v="RMP"/>
    <s v="D"/>
    <s v="UT"/>
    <s v="ORD 229715"/>
    <s v="RMP CWIP Writeoffs - Distrib UTAH"/>
    <x v="2"/>
    <x v="0"/>
    <x v="4"/>
    <s v="5980000000109"/>
    <x v="3"/>
    <n v="-3483.46"/>
    <x v="3"/>
  </r>
  <r>
    <s v="125138142"/>
    <s v=""/>
    <s v="ST"/>
    <d v="2013-09-30T00:00:00"/>
    <x v="1"/>
    <n v="9"/>
    <x v="1"/>
    <s v="70"/>
    <s v="336"/>
    <n v="1034.6300000000001"/>
    <s v="WBS DMET/2013/C/DNT/5806471"/>
    <x v="2993"/>
    <x v="2957"/>
    <s v="NT"/>
    <s v="Temporary Line Extension &gt; 1 Year"/>
    <s v="DUTH/2013/C/DNT"/>
    <s v="Utah - Temp Connects &gt; 1 Yr"/>
    <s v="1135"/>
    <s v="RMP"/>
    <s v="D"/>
    <s v="UT"/>
    <s v="ORD 229715"/>
    <s v="RMP CWIP Writeoffs - Distrib UTAH"/>
    <x v="2"/>
    <x v="0"/>
    <x v="4"/>
    <s v="5980000000109"/>
    <x v="3"/>
    <n v="1034.6300000000001"/>
    <x v="3"/>
  </r>
  <r>
    <s v="125124944"/>
    <s v=""/>
    <s v="ST"/>
    <d v="2013-09-30T00:00:00"/>
    <x v="1"/>
    <n v="9"/>
    <x v="1"/>
    <s v="70"/>
    <s v="336"/>
    <n v="667.06"/>
    <s v="WBS DMET/2013/C/DRB/5778541"/>
    <x v="2994"/>
    <x v="2958"/>
    <s v="RB"/>
    <s v="Replace - Underground - Vaults &amp; Equipment"/>
    <s v="DUTH/2013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667.06"/>
    <x v="3"/>
  </r>
  <r>
    <s v="125124985"/>
    <s v=""/>
    <s v="ST"/>
    <d v="2013-09-30T00:00:00"/>
    <x v="1"/>
    <n v="9"/>
    <x v="1"/>
    <s v="70"/>
    <s v="336"/>
    <n v="68.23"/>
    <s v="WBS DMET/2013/C/DRB/5790811"/>
    <x v="2995"/>
    <x v="2959"/>
    <s v="RB"/>
    <s v="Replace - Underground - Vaults &amp; Equipment"/>
    <s v="DUTH/2013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68.23"/>
    <x v="3"/>
  </r>
  <r>
    <s v="125149611"/>
    <s v=""/>
    <s v="ST"/>
    <d v="2013-09-30T00:00:00"/>
    <x v="1"/>
    <n v="9"/>
    <x v="1"/>
    <s v="70"/>
    <s v="336"/>
    <n v="954.23"/>
    <s v="WBS DMOA/2013/C/DN1/5757054"/>
    <x v="2996"/>
    <x v="2960"/>
    <s v="N1"/>
    <s v="N1--New Revenue/Connection -  Residential"/>
    <s v="DUTH/2013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954.23"/>
    <x v="3"/>
  </r>
  <r>
    <s v="125124922"/>
    <s v=""/>
    <s v="ST"/>
    <d v="2013-09-30T00:00:00"/>
    <x v="1"/>
    <n v="9"/>
    <x v="1"/>
    <s v="70"/>
    <s v="336"/>
    <n v="462.12"/>
    <s v="WBS DMOA/2013/C/DN1/5759393"/>
    <x v="2997"/>
    <x v="2961"/>
    <s v="N1"/>
    <s v="N1--New Revenue/Connection -  Residential"/>
    <s v="DUTH/2013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462.12"/>
    <x v="3"/>
  </r>
  <r>
    <s v="125124925"/>
    <s v=""/>
    <s v="ST"/>
    <d v="2013-09-30T00:00:00"/>
    <x v="1"/>
    <n v="9"/>
    <x v="1"/>
    <s v="70"/>
    <s v="336"/>
    <n v="2494.79"/>
    <s v="WBS DMOA/2013/C/DN1/5759490"/>
    <x v="2998"/>
    <x v="2962"/>
    <s v="N1"/>
    <s v="N1--New Revenue/Connection -  Residential"/>
    <s v="DUTH/2013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2494.79"/>
    <x v="3"/>
  </r>
  <r>
    <s v="125124928"/>
    <s v=""/>
    <s v="ST"/>
    <d v="2013-09-30T00:00:00"/>
    <x v="1"/>
    <n v="9"/>
    <x v="1"/>
    <s v="70"/>
    <s v="336"/>
    <n v="462.12"/>
    <s v="WBS DMOA/2013/C/DN1/5759493"/>
    <x v="2999"/>
    <x v="2963"/>
    <s v="N1"/>
    <s v="N1--New Revenue/Connection -  Residential"/>
    <s v="DUTH/2013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462.12"/>
    <x v="3"/>
  </r>
  <r>
    <s v="125124931"/>
    <s v=""/>
    <s v="ST"/>
    <d v="2013-09-30T00:00:00"/>
    <x v="1"/>
    <n v="9"/>
    <x v="1"/>
    <s v="70"/>
    <s v="336"/>
    <n v="924.25"/>
    <s v="WBS DMOA/2013/C/DN1/5759501"/>
    <x v="3000"/>
    <x v="2964"/>
    <s v="N1"/>
    <s v="N1--New Revenue/Connection -  Residential"/>
    <s v="DUTH/2013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924.25"/>
    <x v="3"/>
  </r>
  <r>
    <s v="125138164"/>
    <s v=""/>
    <s v="ST"/>
    <d v="2013-09-30T00:00:00"/>
    <x v="1"/>
    <n v="9"/>
    <x v="1"/>
    <s v="70"/>
    <s v="336"/>
    <n v="154.72999999999999"/>
    <s v="WBS DMOA/2013/C/DN1/5798063"/>
    <x v="3001"/>
    <x v="2965"/>
    <s v="N1"/>
    <s v="N1--New Revenue/Connection -  Residential"/>
    <s v="DUTH/2013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154.72999999999999"/>
    <x v="3"/>
  </r>
  <r>
    <s v="125124873"/>
    <s v=""/>
    <s v="ST"/>
    <d v="2013-09-30T00:00:00"/>
    <x v="1"/>
    <n v="9"/>
    <x v="1"/>
    <s v="70"/>
    <s v="336"/>
    <n v="543.78"/>
    <s v="WBS DMON/2013/C/DN1/5755348"/>
    <x v="3002"/>
    <x v="2966"/>
    <s v="N1"/>
    <s v="N1--New Revenue/Connection -  Residential"/>
    <s v="DIDA/2013/C/DN1"/>
    <s v="Idaho - New Revenue - Resident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5149593"/>
    <s v=""/>
    <s v="ST"/>
    <d v="2013-09-30T00:00:00"/>
    <x v="1"/>
    <n v="9"/>
    <x v="1"/>
    <s v="70"/>
    <s v="336"/>
    <n v="783.72"/>
    <s v="WBS DOGD/2012/C/DM7/5690878"/>
    <x v="3003"/>
    <x v="2967"/>
    <s v="M7"/>
    <s v="Mandated - Code Compliance"/>
    <s v="DUTH/2012/C/DM7"/>
    <s v="Utah - Mandated - Code Compliance"/>
    <s v="1174"/>
    <s v="RMP"/>
    <s v="D"/>
    <s v="UT"/>
    <s v="ORD 229715"/>
    <s v="RMP CWIP Writeoffs - Distrib UTAH"/>
    <x v="2"/>
    <x v="0"/>
    <x v="4"/>
    <s v="5980000000109"/>
    <x v="3"/>
    <n v="783.72"/>
    <x v="3"/>
  </r>
  <r>
    <s v="125125003"/>
    <s v=""/>
    <s v="ST"/>
    <d v="2013-09-30T00:00:00"/>
    <x v="1"/>
    <n v="9"/>
    <x v="1"/>
    <s v="70"/>
    <s v="331"/>
    <n v="2933.57"/>
    <s v="WBS DOGD/2012/C/DM7/5711393"/>
    <x v="3004"/>
    <x v="2968"/>
    <s v="M7"/>
    <s v="Mandated - Code Compliance"/>
    <s v="DUTH/2012/C/DM7"/>
    <s v="Utah - Mandated - Code Compliance"/>
    <s v="1174"/>
    <s v="RMP"/>
    <s v="D"/>
    <s v="UT"/>
    <s v="ORD 229715"/>
    <s v="RMP CWIP Writeoffs - Distrib UTAH"/>
    <x v="2"/>
    <x v="0"/>
    <x v="4"/>
    <s v="5980000000109"/>
    <x v="3"/>
    <n v="2933.57"/>
    <x v="3"/>
  </r>
  <r>
    <s v="125125003"/>
    <s v=""/>
    <s v="ST"/>
    <d v="2013-09-30T00:00:00"/>
    <x v="1"/>
    <n v="9"/>
    <x v="1"/>
    <s v="70"/>
    <s v="336"/>
    <n v="1009.93"/>
    <s v="WBS DOGD/2012/C/DM7/5711393"/>
    <x v="3004"/>
    <x v="2968"/>
    <s v="M7"/>
    <s v="Mandated - Code Compliance"/>
    <s v="DUTH/2012/C/DM7"/>
    <s v="Utah - Mandated - Code Compliance"/>
    <s v="1174"/>
    <s v="RMP"/>
    <s v="D"/>
    <s v="UT"/>
    <s v="ORD 229715"/>
    <s v="RMP CWIP Writeoffs - Distrib UTAH"/>
    <x v="2"/>
    <x v="0"/>
    <x v="4"/>
    <s v="5980000000109"/>
    <x v="3"/>
    <n v="1009.93"/>
    <x v="3"/>
  </r>
  <r>
    <s v="125099802"/>
    <s v=""/>
    <s v="ST"/>
    <d v="2013-08-31T00:00:00"/>
    <x v="1"/>
    <n v="9"/>
    <x v="1"/>
    <s v="70"/>
    <s v="336"/>
    <n v="6.07"/>
    <s v="WBS DOGD/2012/C/DN1/5666062"/>
    <x v="2775"/>
    <x v="2740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6.07"/>
    <x v="3"/>
  </r>
  <r>
    <s v="125124916"/>
    <s v=""/>
    <s v="ST"/>
    <d v="2013-09-30T00:00:00"/>
    <x v="1"/>
    <n v="9"/>
    <x v="1"/>
    <s v="70"/>
    <s v="331"/>
    <n v="471.24"/>
    <s v="WBS DOGD/2012/C/DN1/5676145"/>
    <x v="3005"/>
    <x v="2969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471.24"/>
    <x v="3"/>
  </r>
  <r>
    <s v="125124916"/>
    <s v=""/>
    <s v="ST"/>
    <d v="2013-09-30T00:00:00"/>
    <x v="1"/>
    <n v="9"/>
    <x v="1"/>
    <s v="70"/>
    <s v="336"/>
    <n v="349.23"/>
    <s v="WBS DOGD/2012/C/DN1/5676145"/>
    <x v="3005"/>
    <x v="2969"/>
    <s v="N1"/>
    <s v="N1--New Revenue/Connection -  Residential"/>
    <s v="DUTH/2012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349.23"/>
    <x v="3"/>
  </r>
  <r>
    <s v="125149605"/>
    <s v=""/>
    <s v="ST"/>
    <d v="2013-09-30T00:00:00"/>
    <x v="1"/>
    <n v="9"/>
    <x v="1"/>
    <s v="70"/>
    <s v="331"/>
    <n v="880.74"/>
    <s v="WBS DOGD/2012/C/DN2/5722214"/>
    <x v="3006"/>
    <x v="2970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880.74"/>
    <x v="3"/>
  </r>
  <r>
    <s v="125149605"/>
    <s v=""/>
    <s v="ST"/>
    <d v="2013-09-30T00:00:00"/>
    <x v="1"/>
    <n v="9"/>
    <x v="1"/>
    <s v="70"/>
    <s v="336"/>
    <n v="1219.26"/>
    <s v="WBS DOGD/2012/C/DN2/5722214"/>
    <x v="3006"/>
    <x v="2970"/>
    <s v="N2"/>
    <s v="N2--New Revenue/Connection - Commercial"/>
    <s v="DUTH/2012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1219.26"/>
    <x v="3"/>
  </r>
  <r>
    <s v="125138145"/>
    <s v=""/>
    <s v="ST"/>
    <d v="2013-09-30T00:00:00"/>
    <x v="1"/>
    <n v="9"/>
    <x v="1"/>
    <s v="70"/>
    <s v="331"/>
    <n v="2312.38"/>
    <s v="WBS DOGD/2012/C/DRD/5689762"/>
    <x v="3007"/>
    <x v="2971"/>
    <s v="RD"/>
    <s v="Replace - Overhead Distribution Lines - Other"/>
    <s v="DUTH/2012/C/DRD"/>
    <s v="Utah-Replace-Overhead Dist. Lines/othr"/>
    <s v="1174"/>
    <s v="RMP"/>
    <s v="D"/>
    <s v="UT"/>
    <s v="ORD 229715"/>
    <s v="RMP CWIP Writeoffs - Distrib UTAH"/>
    <x v="2"/>
    <x v="0"/>
    <x v="4"/>
    <s v="5980000000109"/>
    <x v="3"/>
    <n v="2312.38"/>
    <x v="3"/>
  </r>
  <r>
    <s v="125149596"/>
    <s v=""/>
    <s v="ST"/>
    <d v="2013-09-30T00:00:00"/>
    <x v="1"/>
    <n v="9"/>
    <x v="1"/>
    <s v="70"/>
    <s v="331"/>
    <n v="2457.85"/>
    <s v="WBS DOGD/2012/C/DRK/5694128"/>
    <x v="3008"/>
    <x v="2972"/>
    <s v="M9"/>
    <s v="Mandated - Public Accommodations &amp; Other"/>
    <s v="DUTH/2012/C/DRK"/>
    <s v="Utah - Distribution Asset Removal"/>
    <s v="1174"/>
    <s v="RMP"/>
    <s v="D"/>
    <s v="UT"/>
    <s v="ORD 229715"/>
    <s v="RMP CWIP Writeoffs - Distrib UTAH"/>
    <x v="2"/>
    <x v="0"/>
    <x v="4"/>
    <s v="5980000000109"/>
    <x v="3"/>
    <n v="2457.85"/>
    <x v="3"/>
  </r>
  <r>
    <s v="125149596"/>
    <s v=""/>
    <s v="ST"/>
    <d v="2013-09-30T00:00:00"/>
    <x v="1"/>
    <n v="9"/>
    <x v="1"/>
    <s v="70"/>
    <s v="336"/>
    <n v="2639.1"/>
    <s v="WBS DOGD/2012/C/DRK/5694128"/>
    <x v="3008"/>
    <x v="2972"/>
    <s v="M9"/>
    <s v="Mandated - Public Accommodations &amp; Other"/>
    <s v="DUTH/2012/C/DRK"/>
    <s v="Utah - Distribution Asset Removal"/>
    <s v="1174"/>
    <s v="RMP"/>
    <s v="D"/>
    <s v="UT"/>
    <s v="ORD 229715"/>
    <s v="RMP CWIP Writeoffs - Distrib UTAH"/>
    <x v="2"/>
    <x v="0"/>
    <x v="4"/>
    <s v="5980000000109"/>
    <x v="3"/>
    <n v="2639.1"/>
    <x v="3"/>
  </r>
  <r>
    <s v="125124885"/>
    <s v=""/>
    <s v="ST"/>
    <d v="2013-09-30T00:00:00"/>
    <x v="1"/>
    <n v="9"/>
    <x v="1"/>
    <s v="70"/>
    <s v="336"/>
    <n v="1769.41"/>
    <s v="WBS DOGD/2013/C/DM1/5797673"/>
    <x v="3009"/>
    <x v="2973"/>
    <s v="M1"/>
    <s v="Mandated - Road Relocations"/>
    <s v="DUTH/2013/C/DM1"/>
    <s v="Utah - Mandated Highway Relocations"/>
    <s v="1174"/>
    <s v="RMP"/>
    <s v="D"/>
    <s v="UT"/>
    <s v="ORD 229715"/>
    <s v="RMP CWIP Writeoffs - Distrib UTAH"/>
    <x v="2"/>
    <x v="0"/>
    <x v="4"/>
    <s v="5980000000109"/>
    <x v="3"/>
    <n v="1769.41"/>
    <x v="3"/>
  </r>
  <r>
    <s v="125124934"/>
    <s v=""/>
    <s v="ST"/>
    <d v="2013-09-30T00:00:00"/>
    <x v="1"/>
    <n v="9"/>
    <x v="1"/>
    <s v="70"/>
    <s v="336"/>
    <n v="1574.95"/>
    <s v="WBS DOGD/2013/C/DN1/5763356"/>
    <x v="3010"/>
    <x v="2974"/>
    <s v="N1"/>
    <s v="N1--New Revenue/Connection -  Residential"/>
    <s v="DUTH/2013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1574.95"/>
    <x v="3"/>
  </r>
  <r>
    <s v="125124937"/>
    <s v=""/>
    <s v="ST"/>
    <d v="2013-09-30T00:00:00"/>
    <x v="1"/>
    <n v="9"/>
    <x v="1"/>
    <s v="70"/>
    <s v="336"/>
    <n v="2713.1"/>
    <s v="WBS DOGD/2013/C/DN1/5771745"/>
    <x v="3011"/>
    <x v="2975"/>
    <s v="N1"/>
    <s v="N1--New Revenue/Connection -  Residential"/>
    <s v="DUTH/2013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2713.1"/>
    <x v="3"/>
  </r>
  <r>
    <s v="125125726"/>
    <s v=""/>
    <s v="ST"/>
    <d v="2013-09-30T00:00:00"/>
    <x v="1"/>
    <n v="9"/>
    <x v="1"/>
    <s v="70"/>
    <s v="336"/>
    <n v="2067.1"/>
    <s v="WBS DOGD/2013/C/DN4/5760940"/>
    <x v="3012"/>
    <x v="2976"/>
    <s v="N4"/>
    <s v="N4--New Revenue/Connection - Irrigation"/>
    <s v="DUTH/2013/C/DN4"/>
    <s v="Utah - New Revenue - Irrigation"/>
    <s v="1174"/>
    <s v="RMP"/>
    <s v="D"/>
    <s v="UT"/>
    <s v="ORD 229715"/>
    <s v="RMP CWIP Writeoffs - Distrib UTAH"/>
    <x v="2"/>
    <x v="0"/>
    <x v="4"/>
    <s v="5980000000109"/>
    <x v="3"/>
    <n v="2067.1"/>
    <x v="3"/>
  </r>
  <r>
    <s v="125125728"/>
    <s v=""/>
    <s v="ST"/>
    <d v="2013-09-30T00:00:00"/>
    <x v="1"/>
    <n v="9"/>
    <x v="1"/>
    <s v="75"/>
    <s v="336"/>
    <n v="-3141.47"/>
    <s v="WBS DOGD/2013/C/DN4/5760940"/>
    <x v="3012"/>
    <x v="2976"/>
    <s v="N4"/>
    <s v="N4--New Revenue/Connection - Irrigation"/>
    <s v="DUTH/2013/C/DN4"/>
    <s v="Utah - New Revenue - Irrigation"/>
    <s v="1174"/>
    <s v="RMP"/>
    <s v="D"/>
    <s v="UT"/>
    <s v="ORD 229715"/>
    <s v="RMP CWIP Writeoffs - Distrib UTAH"/>
    <x v="2"/>
    <x v="0"/>
    <x v="4"/>
    <s v="5980000000109"/>
    <x v="3"/>
    <n v="-3141.47"/>
    <x v="3"/>
  </r>
  <r>
    <s v="125151921"/>
    <s v=""/>
    <s v="ST"/>
    <d v="2013-09-30T00:00:00"/>
    <x v="1"/>
    <n v="9"/>
    <x v="1"/>
    <s v="70"/>
    <s v="336"/>
    <n v="300.24"/>
    <s v="WBS DOGD/2013/C/DN7/5817931"/>
    <x v="3013"/>
    <x v="2977"/>
    <s v="N7"/>
    <s v="New Revenue/System Reinforcement - Feeder"/>
    <s v="DUTH/2013/C/DN7"/>
    <s v="Utah - New Revenue - Feeder Reinforce"/>
    <s v="1174"/>
    <s v="RMP"/>
    <s v="D"/>
    <s v="UT"/>
    <s v="ORD 229715"/>
    <s v="RMP CWIP Writeoffs - Distrib UTAH"/>
    <x v="2"/>
    <x v="0"/>
    <x v="4"/>
    <s v="5980000000109"/>
    <x v="3"/>
    <n v="300.24"/>
    <x v="3"/>
  </r>
  <r>
    <s v="125125058"/>
    <s v=""/>
    <s v="ST"/>
    <d v="2013-09-30T00:00:00"/>
    <x v="1"/>
    <n v="9"/>
    <x v="1"/>
    <s v="70"/>
    <s v="336"/>
    <n v="665.27"/>
    <s v="WBS DPAR/2013/C/DM2/5747192"/>
    <x v="3014"/>
    <x v="2978"/>
    <s v="M2"/>
    <s v="Mandated - Ovhd/Underground Conversions"/>
    <s v="DUTH/2013/C/DM2"/>
    <s v="Utah - Mandated OH/UG Conversions"/>
    <s v="1175"/>
    <s v="RMP"/>
    <s v="D"/>
    <s v="UT"/>
    <s v="ORD 229715"/>
    <s v="RMP CWIP Writeoffs - Distrib UTAH"/>
    <x v="2"/>
    <x v="0"/>
    <x v="4"/>
    <s v="5980000000109"/>
    <x v="3"/>
    <n v="665.27"/>
    <x v="3"/>
  </r>
  <r>
    <s v="125138183"/>
    <s v=""/>
    <s v="ST"/>
    <d v="2013-09-30T00:00:00"/>
    <x v="1"/>
    <n v="9"/>
    <x v="1"/>
    <s v="70"/>
    <s v="336"/>
    <n v="796.51"/>
    <s v="WBS DPAR/2013/C/DM6/5797883"/>
    <x v="3015"/>
    <x v="2979"/>
    <s v="M6"/>
    <s v="Mandated - Joint Use"/>
    <s v="DUTH/2013/C/DM6"/>
    <s v="Utah - Mandated - Joint Use"/>
    <s v="1175"/>
    <s v="RMP"/>
    <s v="D"/>
    <s v="UT"/>
    <s v="ORD 229715"/>
    <s v="RMP CWIP Writeoffs - Distrib UTAH"/>
    <x v="2"/>
    <x v="0"/>
    <x v="4"/>
    <s v="5980000000109"/>
    <x v="3"/>
    <n v="796.51"/>
    <x v="3"/>
  </r>
  <r>
    <s v="125124904"/>
    <s v=""/>
    <s v="ST"/>
    <d v="2013-09-30T00:00:00"/>
    <x v="1"/>
    <n v="9"/>
    <x v="1"/>
    <s v="70"/>
    <s v="336"/>
    <n v="1540.14"/>
    <s v="WBS DPAR/2013/C/DN1/5786301"/>
    <x v="3016"/>
    <x v="2980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1540.14"/>
    <x v="3"/>
  </r>
  <r>
    <s v="125138091"/>
    <s v=""/>
    <s v="ST"/>
    <d v="2013-09-30T00:00:00"/>
    <x v="1"/>
    <n v="9"/>
    <x v="1"/>
    <s v="70"/>
    <s v="336"/>
    <n v="173.3"/>
    <s v="WBS DPAR/2013/C/DN2/5814607"/>
    <x v="3017"/>
    <x v="2981"/>
    <s v="N2"/>
    <s v="N2--New Revenue/Connection - Commercial"/>
    <s v="DUTH/2013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173.3"/>
    <x v="3"/>
  </r>
  <r>
    <s v="125124910"/>
    <s v=""/>
    <s v="ST"/>
    <d v="2013-09-30T00:00:00"/>
    <x v="1"/>
    <n v="9"/>
    <x v="1"/>
    <s v="70"/>
    <s v="336"/>
    <n v="304.76"/>
    <s v="WBS DPAR/2013/C/DN7/5797736"/>
    <x v="3018"/>
    <x v="2982"/>
    <s v="N7"/>
    <s v="New Revenue/System Reinforcement - Feeder"/>
    <s v="DUTH/2013/C/DN7"/>
    <s v="Utah - New Revenue - Feeder Reinforce"/>
    <s v="1175"/>
    <s v="RMP"/>
    <s v="D"/>
    <s v="UT"/>
    <s v="ORD 229715"/>
    <s v="RMP CWIP Writeoffs - Distrib UTAH"/>
    <x v="2"/>
    <x v="0"/>
    <x v="4"/>
    <s v="5980000000109"/>
    <x v="3"/>
    <n v="304.76"/>
    <x v="3"/>
  </r>
  <r>
    <s v="125151957"/>
    <s v=""/>
    <s v="ST"/>
    <d v="2013-09-30T00:00:00"/>
    <x v="1"/>
    <n v="9"/>
    <x v="1"/>
    <s v="70"/>
    <s v="336"/>
    <n v="780.27"/>
    <s v="WBS DPAR/2013/C/DRB/5806238"/>
    <x v="3019"/>
    <x v="2983"/>
    <s v="RB"/>
    <s v="Replace - Underground - Vaults &amp; Equipment"/>
    <s v="DUTH/2013/C/DRB"/>
    <s v="Utah - Replace Underground Vaults &amp; Eq"/>
    <s v="1175"/>
    <s v="RMP"/>
    <s v="D"/>
    <s v="UT"/>
    <s v="ORD 229715"/>
    <s v="RMP CWIP Writeoffs - Distrib UTAH"/>
    <x v="2"/>
    <x v="0"/>
    <x v="4"/>
    <s v="5980000000109"/>
    <x v="3"/>
    <n v="780.27"/>
    <x v="3"/>
  </r>
  <r>
    <s v="125149608"/>
    <s v=""/>
    <s v="ST"/>
    <d v="2013-09-30T00:00:00"/>
    <x v="1"/>
    <n v="9"/>
    <x v="1"/>
    <s v="70"/>
    <s v="336"/>
    <n v="34.799999999999997"/>
    <s v="WBS DPEN/2013/C/837/5751107"/>
    <x v="3020"/>
    <x v="2984"/>
    <s v="RD"/>
    <s v="Replace - Overhead Distribution Lines - Other"/>
    <s v="DORE/2013/C/837"/>
    <s v="Oregon Rpl Leak Weep Dist OH Trnsf 2013"/>
    <s v="1126"/>
    <s v="PP"/>
    <s v="D"/>
    <s v="OR"/>
    <s v="ORD 229718"/>
    <s v="PP CWIP Writeoffs - Distrib OREGON"/>
    <x v="1"/>
    <x v="0"/>
    <x v="2"/>
    <s v="5980000000108"/>
    <x v="1"/>
    <n v="0"/>
    <x v="1"/>
  </r>
  <r>
    <s v="125149568"/>
    <s v=""/>
    <s v="ST"/>
    <d v="2013-09-30T00:00:00"/>
    <x v="1"/>
    <n v="9"/>
    <x v="1"/>
    <s v="70"/>
    <s v="336"/>
    <n v="1026.26"/>
    <s v="WBS DPOR/2013/C/DM7/5741806"/>
    <x v="3021"/>
    <x v="2985"/>
    <s v="M7"/>
    <s v="Mandated - Code Compliance"/>
    <s v="DORE/2013/C/DM7"/>
    <s v="Oregon - Mandated - Code Compliance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151954"/>
    <s v=""/>
    <s v="ST"/>
    <d v="2013-09-30T00:00:00"/>
    <x v="1"/>
    <n v="9"/>
    <x v="1"/>
    <s v="70"/>
    <s v="336"/>
    <n v="334.21"/>
    <s v="WBS DPRC/2013/C/DM9/5804852"/>
    <x v="3022"/>
    <x v="2986"/>
    <s v="M9"/>
    <s v="Mandated - Public Accommodations &amp; Other"/>
    <s v="DUTH/2013/C/DM9"/>
    <s v="Utah - Public Accomodations"/>
    <s v="1132"/>
    <s v="RMP"/>
    <s v="D"/>
    <s v="UT"/>
    <s v="ORD 229715"/>
    <s v="RMP CWIP Writeoffs - Distrib UTAH"/>
    <x v="2"/>
    <x v="0"/>
    <x v="4"/>
    <s v="5980000000109"/>
    <x v="3"/>
    <n v="334.21"/>
    <x v="3"/>
  </r>
  <r>
    <s v="125124947"/>
    <s v=""/>
    <s v="ST"/>
    <d v="2013-09-30T00:00:00"/>
    <x v="1"/>
    <n v="9"/>
    <x v="1"/>
    <s v="70"/>
    <s v="336"/>
    <n v="231.06"/>
    <s v="WBS DPRC/2013/C/DN1/5783182"/>
    <x v="3023"/>
    <x v="2987"/>
    <s v="N1"/>
    <s v="N1--New Revenue/Connection -  Residential"/>
    <s v="DUTH/2013/C/DN1"/>
    <s v="Utah - New Revenue - Residential"/>
    <s v="1132"/>
    <s v="RMP"/>
    <s v="D"/>
    <s v="UT"/>
    <s v="ORD 229715"/>
    <s v="RMP CWIP Writeoffs - Distrib UTAH"/>
    <x v="2"/>
    <x v="0"/>
    <x v="4"/>
    <s v="5980000000109"/>
    <x v="3"/>
    <n v="231.06"/>
    <x v="3"/>
  </r>
  <r>
    <s v="125138133"/>
    <s v=""/>
    <s v="ST"/>
    <d v="2013-09-30T00:00:00"/>
    <x v="1"/>
    <n v="9"/>
    <x v="1"/>
    <s v="70"/>
    <s v="336"/>
    <n v="1762.35"/>
    <s v="WBS DPRC/2013/C/DN2/5755317"/>
    <x v="3024"/>
    <x v="2988"/>
    <s v="N2"/>
    <s v="N2--New Revenue/Connection - Commercial"/>
    <s v="DUTH/2013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1762.35"/>
    <x v="3"/>
  </r>
  <r>
    <s v="125125046"/>
    <s v=""/>
    <s v="ST"/>
    <d v="2013-09-30T00:00:00"/>
    <x v="1"/>
    <n v="9"/>
    <x v="1"/>
    <s v="70"/>
    <s v="336"/>
    <n v="206.3"/>
    <s v="WBS DPRC/2013/C/DN2/5819193"/>
    <x v="3025"/>
    <x v="2989"/>
    <s v="N2"/>
    <s v="N2--New Revenue/Connection - Commercial"/>
    <s v="DUTH/2013/C/DN2"/>
    <s v="Utah - New Revenue - Commercial"/>
    <s v="1132"/>
    <s v="RMP"/>
    <s v="D"/>
    <s v="UT"/>
    <s v="ORD 229715"/>
    <s v="RMP CWIP Writeoffs - Distrib UTAH"/>
    <x v="2"/>
    <x v="0"/>
    <x v="4"/>
    <s v="5980000000109"/>
    <x v="3"/>
    <n v="206.3"/>
    <x v="3"/>
  </r>
  <r>
    <s v="125125045"/>
    <s v=""/>
    <s v="ST"/>
    <d v="2013-09-30T00:00:00"/>
    <x v="1"/>
    <n v="9"/>
    <x v="1"/>
    <s v="70"/>
    <s v="336"/>
    <n v="293.22000000000003"/>
    <s v="WBS DPRN/2013/C/DM7/5817171"/>
    <x v="3026"/>
    <x v="2990"/>
    <s v="M7"/>
    <s v="Mandated - Code Compliance"/>
    <s v="DORE/2013/C/DM7"/>
    <s v="Oregon - Mandated - Code Compliance"/>
    <s v="1118"/>
    <s v="PP"/>
    <s v="D"/>
    <s v="OR"/>
    <s v="ORD 229718"/>
    <s v="PP CWIP Writeoffs - Distrib OREGON"/>
    <x v="1"/>
    <x v="0"/>
    <x v="2"/>
    <s v="5980000000108"/>
    <x v="1"/>
    <n v="0"/>
    <x v="1"/>
  </r>
  <r>
    <s v="125151922"/>
    <s v=""/>
    <s v="ST"/>
    <d v="2013-09-30T00:00:00"/>
    <x v="1"/>
    <n v="9"/>
    <x v="1"/>
    <s v="70"/>
    <s v="336"/>
    <n v="523.44000000000005"/>
    <s v="WBS DRAW/2013/C/DM9/5823861"/>
    <x v="3027"/>
    <x v="2991"/>
    <s v="RA"/>
    <s v="Replace - Underground Cable"/>
    <s v="DWYO/2013/C/DM9"/>
    <s v="Wyoming - Public Accomodation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124969"/>
    <s v=""/>
    <s v="ST"/>
    <d v="2013-09-30T00:00:00"/>
    <x v="1"/>
    <n v="9"/>
    <x v="1"/>
    <s v="70"/>
    <s v="336"/>
    <n v="356.9"/>
    <s v="WBS DRIC/2013/C/DM6/5763470"/>
    <x v="3028"/>
    <x v="2992"/>
    <s v="M6"/>
    <s v="Mandated - Joint Use"/>
    <s v="DUTH/2013/C/DM6"/>
    <s v="Utah - Mandated - Joint Use"/>
    <s v="1140"/>
    <s v="RMP"/>
    <s v="D"/>
    <s v="UT"/>
    <s v="ORD 229715"/>
    <s v="RMP CWIP Writeoffs - Distrib UTAH"/>
    <x v="2"/>
    <x v="0"/>
    <x v="4"/>
    <s v="5980000000109"/>
    <x v="3"/>
    <n v="356.9"/>
    <x v="3"/>
  </r>
  <r>
    <s v="125124972"/>
    <s v=""/>
    <s v="ST"/>
    <d v="2013-09-30T00:00:00"/>
    <x v="1"/>
    <n v="9"/>
    <x v="1"/>
    <s v="70"/>
    <s v="336"/>
    <n v="356.9"/>
    <s v="WBS DRIC/2013/C/DM6/5763472"/>
    <x v="3029"/>
    <x v="2993"/>
    <s v="M6"/>
    <s v="Mandated - Joint Use"/>
    <s v="DUTH/2013/C/DM6"/>
    <s v="Utah - Mandated - Joint Use"/>
    <s v="1140"/>
    <s v="RMP"/>
    <s v="D"/>
    <s v="UT"/>
    <s v="ORD 229715"/>
    <s v="RMP CWIP Writeoffs - Distrib UTAH"/>
    <x v="2"/>
    <x v="0"/>
    <x v="4"/>
    <s v="5980000000109"/>
    <x v="3"/>
    <n v="356.9"/>
    <x v="3"/>
  </r>
  <r>
    <s v="125125000"/>
    <s v=""/>
    <s v="ST"/>
    <d v="2013-09-30T00:00:00"/>
    <x v="1"/>
    <n v="9"/>
    <x v="1"/>
    <s v="70"/>
    <s v="336"/>
    <n v="253.75"/>
    <s v="WBS DRIC/2013/C/DM6/5763489"/>
    <x v="3030"/>
    <x v="2994"/>
    <s v="M6"/>
    <s v="Mandated - Joint Use"/>
    <s v="DUTH/2013/C/DM6"/>
    <s v="Utah - Mandated - Joint Use"/>
    <s v="1140"/>
    <s v="RMP"/>
    <s v="D"/>
    <s v="UT"/>
    <s v="ORD 229715"/>
    <s v="RMP CWIP Writeoffs - Distrib UTAH"/>
    <x v="2"/>
    <x v="0"/>
    <x v="4"/>
    <s v="5980000000109"/>
    <x v="3"/>
    <n v="253.75"/>
    <x v="3"/>
  </r>
  <r>
    <s v="125125015"/>
    <s v=""/>
    <s v="ST"/>
    <d v="2013-09-30T00:00:00"/>
    <x v="1"/>
    <n v="9"/>
    <x v="1"/>
    <s v="70"/>
    <s v="336"/>
    <n v="577.66"/>
    <s v="WBS DRIC/2013/C/DN2/5802683"/>
    <x v="3031"/>
    <x v="2995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577.66"/>
    <x v="3"/>
  </r>
  <r>
    <s v="125125018"/>
    <s v=""/>
    <s v="ST"/>
    <d v="2013-09-30T00:00:00"/>
    <x v="1"/>
    <n v="9"/>
    <x v="1"/>
    <s v="70"/>
    <s v="336"/>
    <n v="231.06"/>
    <s v="WBS DRIC/2013/C/DN2/5807600"/>
    <x v="3032"/>
    <x v="2996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231.06"/>
    <x v="3"/>
  </r>
  <r>
    <s v="125124975"/>
    <s v=""/>
    <s v="ST"/>
    <d v="2013-09-30T00:00:00"/>
    <x v="1"/>
    <n v="9"/>
    <x v="1"/>
    <s v="75"/>
    <s v="336"/>
    <n v="-494.59"/>
    <s v="WBS DRIC/2013/C/DNT/5777322"/>
    <x v="3033"/>
    <x v="2997"/>
    <s v="NT"/>
    <s v="Temporary Line Extension &gt; 1 Year"/>
    <s v="DUTH/2013/C/DNT"/>
    <s v="Utah - Temp Connects &gt; 1 Yr"/>
    <s v="1140"/>
    <s v="RMP"/>
    <s v="D"/>
    <s v="UT"/>
    <s v="ORD 229715"/>
    <s v="RMP CWIP Writeoffs - Distrib UTAH"/>
    <x v="2"/>
    <x v="0"/>
    <x v="4"/>
    <s v="5980000000109"/>
    <x v="3"/>
    <n v="-494.59"/>
    <x v="3"/>
  </r>
  <r>
    <s v="125138079"/>
    <s v=""/>
    <s v="ST"/>
    <d v="2013-09-30T00:00:00"/>
    <x v="1"/>
    <n v="9"/>
    <x v="1"/>
    <s v="70"/>
    <s v="336"/>
    <n v="1061.3"/>
    <s v="WBS DRIV/2013/C/DN2/5749701"/>
    <x v="3034"/>
    <x v="2998"/>
    <s v="N2"/>
    <s v="N2--New Revenue/Connection - Commercial"/>
    <s v="DWYO/2013/C/DN2"/>
    <s v="Wyoming - New Revenue - Commercial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5138012"/>
    <s v=""/>
    <s v="ST"/>
    <d v="2013-09-30T00:00:00"/>
    <x v="1"/>
    <n v="9"/>
    <x v="1"/>
    <s v="70"/>
    <s v="336"/>
    <n v="262.98"/>
    <s v="WBS DRIV/2013/C/DN6/5742549"/>
    <x v="3035"/>
    <x v="2999"/>
    <s v="N6"/>
    <s v="New Revenue/Connection - Street Light &amp; Other"/>
    <s v="DWYO/2013/C/DN6"/>
    <s v="Wyoming - New Revenue - St Light &amp; Other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5125052"/>
    <s v=""/>
    <s v="ST"/>
    <d v="2013-09-30T00:00:00"/>
    <x v="1"/>
    <n v="9"/>
    <x v="1"/>
    <s v="70"/>
    <s v="336"/>
    <n v="4046.03"/>
    <s v="WBS DROC/2013/C/DN2/5731675"/>
    <x v="3036"/>
    <x v="3000"/>
    <s v="N2"/>
    <s v="N2--New Revenue/Connection - Commercial"/>
    <s v="DWYO/2013/C/DN2"/>
    <s v="Wyoming - New Revenue - Commercial"/>
    <s v="1156"/>
    <s v="RMP"/>
    <s v="D"/>
    <s v="WY"/>
    <s v="ORD 229717"/>
    <s v="RMP CWIP Writeoffs - Distrib WYOMING"/>
    <x v="3"/>
    <x v="0"/>
    <x v="5"/>
    <s v="5980000000111"/>
    <x v="4"/>
    <n v="0"/>
    <x v="1"/>
  </r>
  <r>
    <s v="125099572"/>
    <s v=""/>
    <s v="ST"/>
    <d v="2013-08-31T00:00:00"/>
    <x v="1"/>
    <n v="9"/>
    <x v="1"/>
    <s v="70"/>
    <s v="336"/>
    <n v="4.03"/>
    <s v="WBS DROS/2012/C/DN1/5694787"/>
    <x v="2825"/>
    <x v="2790"/>
    <s v="N1"/>
    <s v="N1--New Revenue/Connection -  Residential"/>
    <s v="DORE/2012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125042"/>
    <s v=""/>
    <s v="ST"/>
    <d v="2013-09-30T00:00:00"/>
    <x v="1"/>
    <n v="9"/>
    <x v="1"/>
    <s v="70"/>
    <s v="336"/>
    <n v="201.55"/>
    <s v="WBS DROS/2013/C/DM1/5797412"/>
    <x v="3037"/>
    <x v="3001"/>
    <s v="M1"/>
    <s v="Mandated - Road Relocations"/>
    <s v="DORE/2013/C/DM1"/>
    <s v="Oregon - Mandated Highway Reloc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138180"/>
    <s v=""/>
    <s v="ST"/>
    <d v="2013-09-30T00:00:00"/>
    <x v="1"/>
    <n v="9"/>
    <x v="1"/>
    <s v="70"/>
    <s v="336"/>
    <n v="585.22"/>
    <s v="WBS DROS/2013/C/DM6/5760831"/>
    <x v="3038"/>
    <x v="3002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138186"/>
    <s v=""/>
    <s v="ST"/>
    <d v="2013-09-30T00:00:00"/>
    <x v="1"/>
    <n v="9"/>
    <x v="1"/>
    <s v="70"/>
    <s v="336"/>
    <n v="107.97"/>
    <s v="WBS DROS/2013/C/DM6/5802167"/>
    <x v="3039"/>
    <x v="3003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151945"/>
    <s v=""/>
    <s v="ST"/>
    <d v="2013-09-30T00:00:00"/>
    <x v="1"/>
    <n v="9"/>
    <x v="1"/>
    <s v="70"/>
    <s v="336"/>
    <n v="331.63"/>
    <s v="WBS DROS/2013/C/DM7/5753490"/>
    <x v="3040"/>
    <x v="3004"/>
    <s v="M7"/>
    <s v="Mandated - Code Compliance"/>
    <s v="DORE/2013/C/DM7"/>
    <s v="Oregon - Mandated - Code Complianc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138015"/>
    <s v=""/>
    <s v="ST"/>
    <d v="2013-09-30T00:00:00"/>
    <x v="1"/>
    <n v="9"/>
    <x v="1"/>
    <s v="70"/>
    <s v="336"/>
    <n v="423.38"/>
    <s v="WBS DROS/2013/C/DM9/5770926"/>
    <x v="3041"/>
    <x v="3005"/>
    <s v="M9"/>
    <s v="Mandated - Public Accommodations &amp; Other"/>
    <s v="DORE/2013/C/DM9"/>
    <s v="Oregon - Public Accomodations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151942"/>
    <s v=""/>
    <s v="ST"/>
    <d v="2013-09-30T00:00:00"/>
    <x v="1"/>
    <n v="9"/>
    <x v="1"/>
    <s v="70"/>
    <s v="331"/>
    <n v="380.97"/>
    <s v="WBS DROS/2013/C/DN1/5730151"/>
    <x v="3042"/>
    <x v="3006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151942"/>
    <s v=""/>
    <s v="ST"/>
    <d v="2013-09-30T00:00:00"/>
    <x v="1"/>
    <n v="9"/>
    <x v="1"/>
    <s v="70"/>
    <s v="336"/>
    <n v="2088.2800000000002"/>
    <s v="WBS DROS/2013/C/DN1/5730151"/>
    <x v="3042"/>
    <x v="3006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125024"/>
    <s v=""/>
    <s v="ST"/>
    <d v="2013-09-30T00:00:00"/>
    <x v="1"/>
    <n v="9"/>
    <x v="1"/>
    <s v="70"/>
    <s v="336"/>
    <n v="466.07"/>
    <s v="WBS DROS/2013/C/DN1/5813474"/>
    <x v="3043"/>
    <x v="3007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124879"/>
    <s v=""/>
    <s v="ST"/>
    <d v="2013-09-30T00:00:00"/>
    <x v="1"/>
    <n v="9"/>
    <x v="1"/>
    <s v="70"/>
    <s v="336"/>
    <n v="1132.98"/>
    <s v="WBS DROS/2013/C/DN2/5766314"/>
    <x v="3044"/>
    <x v="3008"/>
    <s v="N2"/>
    <s v="N2--New Revenue/Connection - Commercial"/>
    <s v="DORE/2013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127641"/>
    <s v=""/>
    <s v="ST"/>
    <d v="2013-09-30T00:00:00"/>
    <x v="1"/>
    <n v="9"/>
    <x v="1"/>
    <s v="70"/>
    <s v="336"/>
    <n v="174.36"/>
    <s v="WBS DSHE/2012/C/DN2/5712780"/>
    <x v="3045"/>
    <x v="3009"/>
    <s v="N2"/>
    <s v="N2--New Revenue/Connection - Commercial"/>
    <s v="DIDA/2012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5125036"/>
    <s v=""/>
    <s v="ST"/>
    <d v="2013-09-30T00:00:00"/>
    <x v="1"/>
    <n v="9"/>
    <x v="1"/>
    <s v="70"/>
    <s v="336"/>
    <n v="481.24"/>
    <s v="WBS DSHE/2013/C/DN1/5771376"/>
    <x v="3046"/>
    <x v="3010"/>
    <s v="N1"/>
    <s v="N1--New Revenue/Connection -  Residential"/>
    <s v="DIDA/2013/C/DN1"/>
    <s v="Idaho - New Revenue - Resident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5125033"/>
    <s v=""/>
    <s v="ST"/>
    <d v="2013-09-30T00:00:00"/>
    <x v="1"/>
    <n v="9"/>
    <x v="1"/>
    <s v="70"/>
    <s v="336"/>
    <n v="367.48"/>
    <s v="WBS DSHE/2013/C/DN2/5766313"/>
    <x v="3047"/>
    <x v="3011"/>
    <s v="N2"/>
    <s v="N2--New Revenue/Connection - Commercial"/>
    <s v="DIDA/2013/C/DN2"/>
    <s v="Idaho - New Revenue - Commercial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5124886"/>
    <s v=""/>
    <s v="ST"/>
    <d v="2013-09-30T00:00:00"/>
    <x v="1"/>
    <n v="9"/>
    <x v="1"/>
    <s v="70"/>
    <s v="336"/>
    <n v="648.52"/>
    <s v="WBS DSHE/2013/C/DN4/5813810"/>
    <x v="3048"/>
    <x v="3012"/>
    <s v="N4"/>
    <s v="N4--New Revenue/Connection - Irrigation"/>
    <s v="DIDA/2013/C/DN4"/>
    <s v="Idaho - New Revenue - Irrigation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5138167"/>
    <s v=""/>
    <s v="ST"/>
    <d v="2013-09-30T00:00:00"/>
    <x v="1"/>
    <n v="9"/>
    <x v="1"/>
    <s v="70"/>
    <s v="331"/>
    <n v="306.87"/>
    <s v="WBS DSMI/2011/C/DN1/5554678"/>
    <x v="3049"/>
    <x v="3013"/>
    <s v="N1"/>
    <s v="N1--New Revenue/Connection -  Residential"/>
    <s v="DUTH/2011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306.87"/>
    <x v="3"/>
  </r>
  <r>
    <s v="125138173"/>
    <s v=""/>
    <s v="ST"/>
    <d v="2013-09-30T00:00:00"/>
    <x v="1"/>
    <n v="9"/>
    <x v="1"/>
    <s v="70"/>
    <s v="331"/>
    <n v="119.1"/>
    <s v="WBS DSMI/2012/C/DM2/5664552"/>
    <x v="3050"/>
    <x v="3014"/>
    <s v="M2"/>
    <s v="Mandated - Ovhd/Underground Conversions"/>
    <s v="DUTH/2012/C/DM2"/>
    <s v="Utah - Mandated OH/UG Conversions"/>
    <s v="1138"/>
    <s v="RMP"/>
    <s v="D"/>
    <s v="UT"/>
    <s v="ORD 229715"/>
    <s v="RMP CWIP Writeoffs - Distrib UTAH"/>
    <x v="2"/>
    <x v="0"/>
    <x v="4"/>
    <s v="5980000000109"/>
    <x v="3"/>
    <n v="119.1"/>
    <x v="3"/>
  </r>
  <r>
    <s v="125138170"/>
    <s v=""/>
    <s v="ST"/>
    <d v="2013-09-30T00:00:00"/>
    <x v="1"/>
    <n v="9"/>
    <x v="1"/>
    <s v="70"/>
    <s v="331"/>
    <n v="537.15"/>
    <s v="WBS DSMI/2012/C/DRK/5640607"/>
    <x v="3051"/>
    <x v="3015"/>
    <s v="RK"/>
    <s v="Asset Removal"/>
    <s v="DUTH/2012/C/DRK"/>
    <s v="Utah - Distribution Asset Removal"/>
    <s v="1138"/>
    <s v="RMP"/>
    <s v="D"/>
    <s v="UT"/>
    <s v="ORD 229715"/>
    <s v="RMP CWIP Writeoffs - Distrib UTAH"/>
    <x v="2"/>
    <x v="0"/>
    <x v="4"/>
    <s v="5980000000109"/>
    <x v="3"/>
    <n v="537.15"/>
    <x v="3"/>
  </r>
  <r>
    <s v="125124960"/>
    <s v=""/>
    <s v="ST"/>
    <d v="2013-09-30T00:00:00"/>
    <x v="1"/>
    <n v="9"/>
    <x v="1"/>
    <s v="70"/>
    <s v="331"/>
    <n v="2318.0700000000002"/>
    <s v="WBS DTOO/2012/C/DN2/5695444"/>
    <x v="3052"/>
    <x v="3016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2318.0700000000002"/>
    <x v="3"/>
  </r>
  <r>
    <s v="125124960"/>
    <s v=""/>
    <s v="ST"/>
    <d v="2013-09-30T00:00:00"/>
    <x v="1"/>
    <n v="9"/>
    <x v="1"/>
    <s v="70"/>
    <s v="336"/>
    <n v="6.49"/>
    <s v="WBS DTOO/2012/C/DN2/5695444"/>
    <x v="3052"/>
    <x v="3016"/>
    <s v="N2"/>
    <s v="N2--New Revenue/Connection - Commercial"/>
    <s v="DUTH/2012/C/DN2"/>
    <s v="Utah - New Revenue - Commercial"/>
    <s v="1136"/>
    <s v="RMP"/>
    <s v="D"/>
    <s v="UT"/>
    <s v="ORD 229715"/>
    <s v="RMP CWIP Writeoffs - Distrib UTAH"/>
    <x v="2"/>
    <x v="0"/>
    <x v="4"/>
    <s v="5980000000109"/>
    <x v="3"/>
    <n v="6.49"/>
    <x v="3"/>
  </r>
  <r>
    <s v="125151858"/>
    <s v=""/>
    <s v="ST"/>
    <d v="2013-09-30T00:00:00"/>
    <x v="1"/>
    <n v="9"/>
    <x v="1"/>
    <s v="70"/>
    <s v="336"/>
    <n v="1379.36"/>
    <s v="WBS DTOO/2013/C/DN6/5763117"/>
    <x v="3053"/>
    <x v="3017"/>
    <s v="N6"/>
    <s v="New Revenue/Connection - Street Light &amp; Other"/>
    <s v="DUTH/2013/C/DN6"/>
    <s v="Utah - New Revenue - St Light &amp; Other"/>
    <s v="1136"/>
    <s v="RMP"/>
    <s v="D"/>
    <s v="UT"/>
    <s v="ORD 229715"/>
    <s v="RMP CWIP Writeoffs - Distrib UTAH"/>
    <x v="2"/>
    <x v="0"/>
    <x v="4"/>
    <s v="5980000000109"/>
    <x v="3"/>
    <n v="1379.36"/>
    <x v="3"/>
  </r>
  <r>
    <s v="125151958"/>
    <s v=""/>
    <s v="ST"/>
    <d v="2013-09-30T00:00:00"/>
    <x v="1"/>
    <n v="9"/>
    <x v="1"/>
    <s v="70"/>
    <s v="336"/>
    <n v="976.6"/>
    <s v="WBS DTOO/2013/C/DRC/5824463"/>
    <x v="3054"/>
    <x v="3018"/>
    <s v="RC"/>
    <s v="Replace - Overhead Distribution Lines - Poles"/>
    <s v="DUTH/2013/C/DRC"/>
    <s v="Utah - Replace OH Dist Lines - Poles"/>
    <s v="1136"/>
    <s v="RMP"/>
    <s v="D"/>
    <s v="UT"/>
    <s v="ORD 229715"/>
    <s v="RMP CWIP Writeoffs - Distrib UTAH"/>
    <x v="2"/>
    <x v="0"/>
    <x v="4"/>
    <s v="5980000000109"/>
    <x v="3"/>
    <n v="976.6"/>
    <x v="3"/>
  </r>
  <r>
    <s v="125124997"/>
    <s v=""/>
    <s v="ST"/>
    <d v="2013-09-30T00:00:00"/>
    <x v="1"/>
    <n v="9"/>
    <x v="1"/>
    <s v="70"/>
    <s v="336"/>
    <n v="243.81"/>
    <s v="WBS DVER/2013/C/DN1/5747382"/>
    <x v="3055"/>
    <x v="3019"/>
    <s v="N1"/>
    <s v="N1--New Revenue/Connection -  Residential"/>
    <s v="DUTH/2013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243.81"/>
    <x v="3"/>
  </r>
  <r>
    <s v="125138177"/>
    <s v=""/>
    <s v="ST"/>
    <d v="2013-09-30T00:00:00"/>
    <x v="1"/>
    <n v="9"/>
    <x v="1"/>
    <s v="70"/>
    <s v="336"/>
    <n v="2766.94"/>
    <s v="WBS DVER/2013/C/DN1/5752918"/>
    <x v="3056"/>
    <x v="3020"/>
    <s v="N1"/>
    <s v="N1--New Revenue/Connection -  Residential"/>
    <s v="DUTH/2013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2766.94"/>
    <x v="3"/>
  </r>
  <r>
    <s v="125151948"/>
    <s v=""/>
    <s v="ST"/>
    <d v="2013-09-30T00:00:00"/>
    <x v="1"/>
    <n v="9"/>
    <x v="1"/>
    <s v="70"/>
    <s v="336"/>
    <n v="243.81"/>
    <s v="WBS DVER/2013/C/DN1/5766402"/>
    <x v="3057"/>
    <x v="3021"/>
    <s v="N1"/>
    <s v="N1--New Revenue/Connection -  Residential"/>
    <s v="DUTH/2013/C/DN1"/>
    <s v="Utah - New Revenue - Residential"/>
    <s v="1134"/>
    <s v="RMP"/>
    <s v="D"/>
    <s v="UT"/>
    <s v="ORD 229715"/>
    <s v="RMP CWIP Writeoffs - Distrib UTAH"/>
    <x v="2"/>
    <x v="0"/>
    <x v="4"/>
    <s v="5980000000109"/>
    <x v="3"/>
    <n v="243.81"/>
    <x v="3"/>
  </r>
  <r>
    <s v="125124867"/>
    <s v=""/>
    <s v="ST"/>
    <d v="2013-09-30T00:00:00"/>
    <x v="1"/>
    <n v="9"/>
    <x v="1"/>
    <s v="70"/>
    <s v="331"/>
    <n v="389.23"/>
    <s v="WBS DWAL/2011/C/DM9/5579709"/>
    <x v="3058"/>
    <x v="3022"/>
    <s v="M9"/>
    <s v="Mandated - Public Accommodations &amp; Other"/>
    <s v="DWAS/2011/C/DM9"/>
    <s v="Washington - Public Accomod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5124870"/>
    <s v=""/>
    <s v="ST"/>
    <d v="2013-09-30T00:00:00"/>
    <x v="1"/>
    <n v="9"/>
    <x v="1"/>
    <s v="70"/>
    <s v="336"/>
    <n v="2302.13"/>
    <s v="WBS DWAL/2013/C/DN4/5672190"/>
    <x v="3059"/>
    <x v="3023"/>
    <s v="N4"/>
    <s v="N4--New Revenue/Connection - Irrigation"/>
    <s v="DWAS/2013/C/DN4"/>
    <s v="Washington - New Revenue - Irrigation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5125734"/>
    <s v=""/>
    <s v="ST"/>
    <d v="2013-09-30T00:00:00"/>
    <x v="1"/>
    <n v="9"/>
    <x v="1"/>
    <s v="75"/>
    <s v="331"/>
    <n v="-2341.7199999999998"/>
    <s v="WBS DYAK/2012/C/DN1/5645572"/>
    <x v="3060"/>
    <x v="3024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125734"/>
    <s v=""/>
    <s v="ST"/>
    <d v="2013-09-30T00:00:00"/>
    <x v="1"/>
    <n v="9"/>
    <x v="1"/>
    <s v="70"/>
    <s v="336"/>
    <n v="5397.43"/>
    <s v="WBS DYAK/2012/C/DN1/5645572"/>
    <x v="3060"/>
    <x v="3024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138100"/>
    <s v=""/>
    <s v="ST"/>
    <d v="2013-09-30T00:00:00"/>
    <x v="1"/>
    <n v="9"/>
    <x v="1"/>
    <s v="70"/>
    <s v="331"/>
    <n v="531.16999999999996"/>
    <s v="WBS DYAK/2012/C/DN1/5697177"/>
    <x v="3061"/>
    <x v="3025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138100"/>
    <s v=""/>
    <s v="ST"/>
    <d v="2013-09-30T00:00:00"/>
    <x v="1"/>
    <n v="9"/>
    <x v="1"/>
    <s v="70"/>
    <s v="336"/>
    <n v="93.63"/>
    <s v="WBS DYAK/2012/C/DN1/5697177"/>
    <x v="3061"/>
    <x v="3025"/>
    <s v="N1"/>
    <s v="N1--New Revenue/Connection -  Residential"/>
    <s v="DWAS/2012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124981"/>
    <s v=""/>
    <s v="ST"/>
    <d v="2013-09-30T00:00:00"/>
    <x v="1"/>
    <n v="9"/>
    <x v="1"/>
    <s v="70"/>
    <s v="336"/>
    <n v="849.22"/>
    <s v="WBS DYAK/2013/C/DM1/5790195"/>
    <x v="3062"/>
    <x v="3026"/>
    <s v="M1"/>
    <s v="Mandated - Road Relocations"/>
    <s v="DWAS/2013/C/DM1"/>
    <s v="Washington- Mandated Hwy Reloc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138088"/>
    <s v=""/>
    <s v="ST"/>
    <d v="2013-09-30T00:00:00"/>
    <x v="1"/>
    <n v="9"/>
    <x v="1"/>
    <s v="70"/>
    <s v="336"/>
    <n v="515.74"/>
    <s v="WBS DYAK/2013/C/DM9/5802759"/>
    <x v="3063"/>
    <x v="3027"/>
    <s v="M9"/>
    <s v="Mandated - Public Accommodations &amp; Other"/>
    <s v="DWAS/2013/C/DM9"/>
    <s v="Washington - Public Accomodations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138067"/>
    <s v=""/>
    <s v="ST"/>
    <d v="2013-09-30T00:00:00"/>
    <x v="1"/>
    <n v="9"/>
    <x v="1"/>
    <s v="70"/>
    <s v="336"/>
    <n v="278.39"/>
    <s v="WBS DYAK/2013/C/DN1/5745277"/>
    <x v="3064"/>
    <x v="3028"/>
    <s v="N1"/>
    <s v="N1--New Revenue/Connection -  Residential"/>
    <s v="DWAS/2013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138070"/>
    <s v=""/>
    <s v="ST"/>
    <d v="2013-09-30T00:00:00"/>
    <x v="1"/>
    <n v="9"/>
    <x v="1"/>
    <s v="70"/>
    <s v="336"/>
    <n v="139.19"/>
    <s v="WBS DYAK/2013/C/DN1/5745871"/>
    <x v="3065"/>
    <x v="3029"/>
    <s v="N1"/>
    <s v="N1--New Revenue/Connection -  Residential"/>
    <s v="DWAS/2013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149575"/>
    <s v=""/>
    <s v="ST"/>
    <d v="2013-09-30T00:00:00"/>
    <x v="1"/>
    <n v="9"/>
    <x v="1"/>
    <s v="70"/>
    <s v="336"/>
    <n v="636.16999999999996"/>
    <s v="WBS DYAK/2013/C/DN1/5809676"/>
    <x v="3066"/>
    <x v="3030"/>
    <s v="N1"/>
    <s v="N1--New Revenue/Connection -  Residential"/>
    <s v="DWAS/2013/C/DN1"/>
    <s v="Washington - New Revenue - Residential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138061"/>
    <s v=""/>
    <s v="ST"/>
    <d v="2013-09-30T00:00:00"/>
    <x v="1"/>
    <n v="9"/>
    <x v="1"/>
    <s v="70"/>
    <s v="336"/>
    <n v="553.66999999999996"/>
    <s v="WBS DYAK/2013/C/DN4/5740075"/>
    <x v="3067"/>
    <x v="3031"/>
    <s v="N4"/>
    <s v="N4--New Revenue/Connection - Irrigation"/>
    <s v="DWAS/2013/C/DN4"/>
    <s v="Washington - New Revenue - Irrigation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154980"/>
    <s v=""/>
    <s v="ST"/>
    <d v="2013-09-30T00:00:00"/>
    <x v="1"/>
    <n v="9"/>
    <x v="1"/>
    <s v="70"/>
    <s v="331"/>
    <n v="3656.15"/>
    <s v="WBS DZCA/2010/C/DR4/10041904"/>
    <x v="3068"/>
    <x v="3032"/>
    <s v="R4"/>
    <s v="Replace - Substation - Transformers"/>
    <s v="DWYO/2010/C/DR4"/>
    <s v="Wyo. - Replace Substation Transformers"/>
    <s v="1290"/>
    <s v="RMP"/>
    <s v="D"/>
    <s v="WY"/>
    <s v="ORD 229717"/>
    <s v="RMP CWIP Writeoffs - Distrib WYOMING"/>
    <x v="3"/>
    <x v="0"/>
    <x v="5"/>
    <s v="5980000000111"/>
    <x v="4"/>
    <n v="0"/>
    <x v="1"/>
  </r>
  <r>
    <s v="125154981"/>
    <s v=""/>
    <s v="ST"/>
    <d v="2013-09-30T00:00:00"/>
    <x v="1"/>
    <n v="9"/>
    <x v="1"/>
    <s v="70"/>
    <s v="331"/>
    <n v="145.38999999999999"/>
    <s v="WBS DZCA/2011/C/DR6/10044184"/>
    <x v="3069"/>
    <x v="3033"/>
    <s v="R6"/>
    <s v="Replace - Substation - Bushings, Glass &amp; Other"/>
    <s v="DWYO/2011/C/DR6"/>
    <s v="Wyo. - Replace Sub Bushings, Glass, etc"/>
    <s v="1290"/>
    <s v="RMP"/>
    <s v="D"/>
    <s v="WY"/>
    <s v="ORD 229717"/>
    <s v="RMP CWIP Writeoffs - Distrib WYOMING"/>
    <x v="3"/>
    <x v="0"/>
    <x v="5"/>
    <s v="5980000000111"/>
    <x v="4"/>
    <n v="0"/>
    <x v="1"/>
  </r>
  <r>
    <s v="125159006"/>
    <s v=""/>
    <s v="ST"/>
    <d v="2013-09-30T00:00:00"/>
    <x v="1"/>
    <n v="9"/>
    <x v="1"/>
    <s v="70"/>
    <s v="331"/>
    <n v="2744.03"/>
    <s v="WBS DZPR/2012/C/DR9/10046166"/>
    <x v="3070"/>
    <x v="3034"/>
    <s v="R9"/>
    <s v="Replace - Other Communications"/>
    <s v="DIDA/2012/C/DR9"/>
    <s v="Idaho - Replace - Other Communications"/>
    <s v="1382"/>
    <s v="RMP"/>
    <s v="D"/>
    <s v="ID"/>
    <s v="ORD 229716"/>
    <s v="RMP CWIP Writeoffs - Distrib IDAHO"/>
    <x v="5"/>
    <x v="0"/>
    <x v="7"/>
    <s v="5980000000106"/>
    <x v="6"/>
    <n v="0"/>
    <x v="1"/>
  </r>
  <r>
    <s v="125159006"/>
    <s v=""/>
    <s v="ST"/>
    <d v="2013-09-30T00:00:00"/>
    <x v="1"/>
    <n v="9"/>
    <x v="1"/>
    <s v="70"/>
    <s v="336"/>
    <n v="7.11"/>
    <s v="WBS DZPR/2012/C/DR9/10046166"/>
    <x v="3070"/>
    <x v="3034"/>
    <s v="R9"/>
    <s v="Replace - Other Communications"/>
    <s v="DIDA/2012/C/DR9"/>
    <s v="Idaho - Replace - Other Communications"/>
    <s v="1382"/>
    <s v="RMP"/>
    <s v="D"/>
    <s v="ID"/>
    <s v="ORD 229716"/>
    <s v="RMP CWIP Writeoffs - Distrib IDAHO"/>
    <x v="5"/>
    <x v="0"/>
    <x v="7"/>
    <s v="5980000000106"/>
    <x v="6"/>
    <n v="0"/>
    <x v="1"/>
  </r>
  <r>
    <s v="125138046"/>
    <s v=""/>
    <s v="ST"/>
    <d v="2013-09-30T00:00:00"/>
    <x v="1"/>
    <n v="9"/>
    <x v="1"/>
    <s v="70"/>
    <s v="331"/>
    <n v="445.24"/>
    <s v="WBS TALB/2013/C/TM1/5730404"/>
    <x v="3071"/>
    <x v="3035"/>
    <s v="M1"/>
    <s v="Mandated - Road Relocations"/>
    <s v="TORE/2013/C/TM1"/>
    <s v="Oregon - Mand-Trans Hwy Rel"/>
    <s v="1106"/>
    <s v="PP"/>
    <s v="T"/>
    <s v="OR"/>
    <s v="ORD 229737"/>
    <s v="PP CWIP Writeoffs - Transmission"/>
    <x v="0"/>
    <x v="1"/>
    <x v="3"/>
    <s v="5730000000001"/>
    <x v="2"/>
    <n v="189.79831932335145"/>
    <x v="2"/>
  </r>
  <r>
    <s v="125138046"/>
    <s v=""/>
    <s v="ST"/>
    <d v="2013-09-30T00:00:00"/>
    <x v="1"/>
    <n v="9"/>
    <x v="1"/>
    <s v="70"/>
    <s v="336"/>
    <n v="340.73"/>
    <s v="WBS TALB/2013/C/TM1/5730404"/>
    <x v="3071"/>
    <x v="3035"/>
    <s v="M1"/>
    <s v="Mandated - Road Relocations"/>
    <s v="TORE/2013/C/TM1"/>
    <s v="Oregon - Mand-Trans Hwy Rel"/>
    <s v="1106"/>
    <s v="PP"/>
    <s v="T"/>
    <s v="OR"/>
    <s v="ORD 229737"/>
    <s v="PP CWIP Writeoffs - Transmission"/>
    <x v="0"/>
    <x v="1"/>
    <x v="3"/>
    <s v="5730000000001"/>
    <x v="2"/>
    <n v="145.24746505939615"/>
    <x v="2"/>
  </r>
  <r>
    <s v="125125730"/>
    <s v=""/>
    <s v="ST"/>
    <d v="2013-09-30T00:00:00"/>
    <x v="1"/>
    <n v="9"/>
    <x v="1"/>
    <s v="70"/>
    <s v="331"/>
    <n v="24422.59"/>
    <s v="WBS TCAS/2011/C/TRE/5570487"/>
    <x v="3072"/>
    <x v="3036"/>
    <s v="RE"/>
    <s v="Replace - Overhead Transmission Lines - Poles"/>
    <s v="TWYO/2011/C/TRE"/>
    <s v="Wyoming - Rplc- OH Trans-Pole"/>
    <s v="1149"/>
    <s v="RMP"/>
    <s v="T"/>
    <s v="WY"/>
    <s v="ORD 229738"/>
    <s v="RMP CWIP Writeoffs -Transmission"/>
    <x v="0"/>
    <x v="1"/>
    <x v="3"/>
    <s v="5730000000001"/>
    <x v="2"/>
    <n v="10410.939123895629"/>
    <x v="2"/>
  </r>
  <r>
    <s v="125149587"/>
    <s v=""/>
    <s v="ST"/>
    <d v="2013-09-30T00:00:00"/>
    <x v="1"/>
    <n v="9"/>
    <x v="1"/>
    <s v="70"/>
    <s v="331"/>
    <n v="3524.59"/>
    <s v="WBS TJOR/2012/C/TM9/5684727"/>
    <x v="3073"/>
    <x v="3037"/>
    <s v="M9"/>
    <s v="Mandated - Public Accommodations &amp; Other"/>
    <s v="TUTH/2012/C/TM9"/>
    <s v="Utah - Mand-Trans Public Acc"/>
    <s v="1141"/>
    <s v="RMP"/>
    <s v="T"/>
    <s v="UT"/>
    <s v="ORD 229738"/>
    <s v="RMP CWIP Writeoffs -Transmission"/>
    <x v="0"/>
    <x v="1"/>
    <x v="3"/>
    <s v="5730000000001"/>
    <x v="2"/>
    <n v="1502.4734037909695"/>
    <x v="2"/>
  </r>
  <r>
    <s v="125138550"/>
    <s v=""/>
    <s v="ST"/>
    <d v="2013-09-30T00:00:00"/>
    <x v="1"/>
    <n v="9"/>
    <x v="1"/>
    <s v="75"/>
    <s v="331"/>
    <n v="-31674.43"/>
    <s v="WBS TMET/2009/C/003/10038927"/>
    <x v="3074"/>
    <x v="3038"/>
    <s v="M9"/>
    <s v="Mandated - Public Accommodations &amp; Other"/>
    <s v="TMET/2009/C/003"/>
    <s v="90th So Hammer 138kV Relo Midvale Cty"/>
    <s v="1135"/>
    <s v="RMP"/>
    <s v="T"/>
    <s v="UT"/>
    <s v="ORD 229738"/>
    <s v="RMP CWIP Writeoffs -Transmission"/>
    <x v="0"/>
    <x v="1"/>
    <x v="3"/>
    <s v="5730000000001"/>
    <x v="2"/>
    <n v="-13502.276479034101"/>
    <x v="2"/>
  </r>
  <r>
    <s v="125138550"/>
    <s v=""/>
    <s v="ST"/>
    <d v="2013-09-30T00:00:00"/>
    <x v="1"/>
    <n v="9"/>
    <x v="1"/>
    <s v="70"/>
    <s v="336"/>
    <n v="37629"/>
    <s v="WBS TMET/2009/C/003/10038927"/>
    <x v="3074"/>
    <x v="3038"/>
    <s v="M9"/>
    <s v="Mandated - Public Accommodations &amp; Other"/>
    <s v="TMET/2009/C/003"/>
    <s v="90th So Hammer 138kV Relo Midvale Cty"/>
    <s v="1135"/>
    <s v="RMP"/>
    <s v="T"/>
    <s v="UT"/>
    <s v="ORD 229738"/>
    <s v="RMP CWIP Writeoffs -Transmission"/>
    <x v="0"/>
    <x v="1"/>
    <x v="3"/>
    <s v="5730000000001"/>
    <x v="2"/>
    <n v="16040.609464150552"/>
    <x v="2"/>
  </r>
  <r>
    <s v="125138190"/>
    <s v=""/>
    <s v="ST"/>
    <d v="2013-09-30T00:00:00"/>
    <x v="1"/>
    <n v="9"/>
    <x v="1"/>
    <s v="70"/>
    <s v="336"/>
    <n v="333.08"/>
    <s v="WBS TMON/2013/C/TRF/5818690"/>
    <x v="3075"/>
    <x v="3039"/>
    <s v="RF"/>
    <s v="Replace - Overhead Transmission Lines - Other"/>
    <s v="TIDA/2013/C/TRF"/>
    <s v="Idaho - Rplc- OH Trans-Othr"/>
    <s v="1163"/>
    <s v="RMP"/>
    <s v="T"/>
    <s v="UT"/>
    <s v="ORD 229738"/>
    <s v="RMP CWIP Writeoffs -Transmission"/>
    <x v="0"/>
    <x v="1"/>
    <x v="3"/>
    <s v="5730000000001"/>
    <x v="2"/>
    <n v="141.98639879665328"/>
    <x v="2"/>
  </r>
  <r>
    <s v="125151878"/>
    <s v=""/>
    <s v="ST"/>
    <d v="2013-09-30T00:00:00"/>
    <x v="1"/>
    <n v="9"/>
    <x v="1"/>
    <s v="70"/>
    <s v="331"/>
    <n v="340.18"/>
    <s v="WBS TROS/2013/C/TRE/5732390"/>
    <x v="3076"/>
    <x v="3040"/>
    <s v="RE"/>
    <s v="Replace - Overhead Transmission Lines - Poles"/>
    <s v="TORE/2013/C/TRE"/>
    <s v="Oregon - Rplc- OH Trans-Pole"/>
    <s v="1115"/>
    <s v="PP"/>
    <s v="T"/>
    <s v="OR"/>
    <s v="ORD 229737"/>
    <s v="PP CWIP Writeoffs - Transmission"/>
    <x v="0"/>
    <x v="1"/>
    <x v="3"/>
    <s v="5730000000001"/>
    <x v="2"/>
    <n v="145.01300931501595"/>
    <x v="2"/>
  </r>
  <r>
    <s v="125151878"/>
    <s v=""/>
    <s v="ST"/>
    <d v="2013-09-30T00:00:00"/>
    <x v="1"/>
    <n v="9"/>
    <x v="1"/>
    <s v="70"/>
    <s v="336"/>
    <n v="279.75"/>
    <s v="WBS TROS/2013/C/TRE/5732390"/>
    <x v="3076"/>
    <x v="3040"/>
    <s v="RE"/>
    <s v="Replace - Overhead Transmission Lines - Poles"/>
    <s v="TORE/2013/C/TRE"/>
    <s v="Oregon - Rplc- OH Trans-Pole"/>
    <s v="1115"/>
    <s v="PP"/>
    <s v="T"/>
    <s v="OR"/>
    <s v="ORD 229737"/>
    <s v="PP CWIP Writeoffs - Transmission"/>
    <x v="0"/>
    <x v="1"/>
    <x v="3"/>
    <s v="5730000000001"/>
    <x v="2"/>
    <n v="119.25271725520521"/>
    <x v="2"/>
  </r>
  <r>
    <s v="125124951"/>
    <s v=""/>
    <s v="ST"/>
    <d v="2013-09-30T00:00:00"/>
    <x v="1"/>
    <n v="9"/>
    <x v="1"/>
    <s v="70"/>
    <s v="336"/>
    <n v="512.16"/>
    <s v="WBS TZME/2010/C/001/5819460"/>
    <x v="3077"/>
    <x v="3041"/>
    <s v="NA"/>
    <s v="New Revenue/System Reinforcement - Main Grid"/>
    <s v="TZME/2010/C/001"/>
    <s v="Whetstone 230-115kV Sub Phase 1"/>
    <s v="1678"/>
    <s v="PP"/>
    <s v="T"/>
    <s v="OR"/>
    <s v="ORD 229737"/>
    <s v="PP CWIP Writeoffs - Transmission"/>
    <x v="0"/>
    <x v="1"/>
    <x v="3"/>
    <s v="5730000000001"/>
    <x v="2"/>
    <n v="218.32518916684862"/>
    <x v="2"/>
  </r>
  <r>
    <s v="125145697"/>
    <s v="CP AA M250-01"/>
    <s v="SA"/>
    <d v="2013-09-24T00:00:00"/>
    <x v="1"/>
    <n v="9"/>
    <x v="1"/>
    <s v="70"/>
    <s v="100"/>
    <n v="42433.87"/>
    <s v="Write-off Direct Related Costs-SHTR/2007/C/SCA"/>
    <x v="3078"/>
    <x v="3042"/>
    <s v="GF"/>
    <s v="Asset Maint - Repair/Replace"/>
    <s v="SHTR/2007/C/SCA"/>
    <s v="303 SDCC Deferred Cost Allocation"/>
    <s v="1069"/>
    <s v="PE-GEN"/>
    <s v="S"/>
    <s v="UT"/>
    <s v="CCtr 10455"/>
    <s v="PE AuC Expensed"/>
    <x v="0"/>
    <x v="14"/>
    <x v="18"/>
    <s v="5020000000303"/>
    <x v="2"/>
    <n v="18088.844686878052"/>
    <x v="2"/>
  </r>
  <r>
    <s v="125463940"/>
    <s v="CP AA M220"/>
    <s v="SA"/>
    <d v="2013-10-31T00:00:00"/>
    <x v="1"/>
    <n v="10"/>
    <x v="1"/>
    <s v="51"/>
    <m/>
    <n v="-26000"/>
    <s v="Change in Reserve Balance"/>
    <x v="0"/>
    <x v="0"/>
    <m/>
    <s v="Change in Reserve Balance"/>
    <s v="Change in Reserve Balance"/>
    <s v="Change in Reserve Balance"/>
    <m/>
    <s v="PP"/>
    <s v="D"/>
    <m/>
    <s v="CCtr 13158"/>
    <s v="PP AuC Expensed"/>
    <x v="0"/>
    <x v="0"/>
    <x v="0"/>
    <s v="5980000000090"/>
    <x v="0"/>
    <n v="-12562.508813878236"/>
    <x v="0"/>
  </r>
  <r>
    <s v="125463940"/>
    <s v="CP AA M220"/>
    <s v="SA"/>
    <d v="2013-10-31T00:00:00"/>
    <x v="1"/>
    <n v="10"/>
    <x v="1"/>
    <s v="51"/>
    <m/>
    <n v="-25000"/>
    <s v="Change in Reserve Balance"/>
    <x v="0"/>
    <x v="0"/>
    <m/>
    <s v="Change in Reserve Balance"/>
    <s v="Change in Reserve Balance"/>
    <s v="Change in Reserve Balance"/>
    <m/>
    <s v="RMP"/>
    <s v="D"/>
    <m/>
    <s v="CCtr 12843"/>
    <s v="RMP AuC Expensed"/>
    <x v="0"/>
    <x v="0"/>
    <x v="1"/>
    <s v="5980000000095"/>
    <x v="0"/>
    <n v="-12079.335397959841"/>
    <x v="0"/>
  </r>
  <r>
    <s v="125419126"/>
    <s v=""/>
    <s v="ST"/>
    <d v="2013-10-31T00:00:00"/>
    <x v="1"/>
    <n v="10"/>
    <x v="1"/>
    <s v="70"/>
    <s v="331"/>
    <n v="2823.11"/>
    <s v="WBS DALB/2012/C/DM9/5686076"/>
    <x v="3079"/>
    <x v="3043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419126"/>
    <s v=""/>
    <s v="ST"/>
    <d v="2013-10-31T00:00:00"/>
    <x v="1"/>
    <n v="10"/>
    <x v="1"/>
    <s v="70"/>
    <s v="336"/>
    <n v="493.28"/>
    <s v="WBS DALB/2012/C/DM9/5686076"/>
    <x v="3079"/>
    <x v="3043"/>
    <s v="M9"/>
    <s v="Mandated - Public Accommodations &amp; Other"/>
    <s v="DORE/2012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419188"/>
    <s v=""/>
    <s v="ST"/>
    <d v="2013-10-31T00:00:00"/>
    <x v="1"/>
    <n v="10"/>
    <x v="1"/>
    <s v="70"/>
    <s v="336"/>
    <n v="71.98"/>
    <s v="WBS DALB/2013/C/DM9/5800667"/>
    <x v="3080"/>
    <x v="3044"/>
    <s v="M9"/>
    <s v="Mandated - Public Accommodations &amp; Other"/>
    <s v="DORE/2013/C/DM9"/>
    <s v="Oregon - Public Accomodations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463716"/>
    <s v=""/>
    <s v="ST"/>
    <d v="2013-10-31T00:00:00"/>
    <x v="1"/>
    <n v="10"/>
    <x v="1"/>
    <s v="70"/>
    <s v="336"/>
    <n v="411.72"/>
    <s v="WBS DALB/2013/C/DN1/5753141"/>
    <x v="3081"/>
    <x v="3045"/>
    <s v="N1"/>
    <s v="N1--New Revenue/Connection -  Residential"/>
    <s v="DORE/2013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463725"/>
    <s v=""/>
    <s v="ST"/>
    <d v="2013-10-31T00:00:00"/>
    <x v="1"/>
    <n v="10"/>
    <x v="1"/>
    <s v="70"/>
    <s v="336"/>
    <n v="411.72"/>
    <s v="WBS DALB/2013/C/DN1/5757532"/>
    <x v="3082"/>
    <x v="3046"/>
    <s v="N1"/>
    <s v="N1--New Revenue/Connection -  Residential"/>
    <s v="DORE/2013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419185"/>
    <s v=""/>
    <s v="ST"/>
    <d v="2013-10-31T00:00:00"/>
    <x v="1"/>
    <n v="10"/>
    <x v="1"/>
    <s v="70"/>
    <s v="336"/>
    <n v="1436.19"/>
    <s v="WBS DALB/2013/C/DN1/5759864"/>
    <x v="3083"/>
    <x v="3047"/>
    <s v="N1"/>
    <s v="N1--New Revenue/Connection -  Residential"/>
    <s v="DORE/2013/C/DN1"/>
    <s v="Oregon - New Revenue - Resident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413667"/>
    <s v=""/>
    <s v="ST"/>
    <d v="2013-10-31T00:00:00"/>
    <x v="1"/>
    <n v="10"/>
    <x v="1"/>
    <s v="70"/>
    <s v="336"/>
    <n v="627.30999999999995"/>
    <s v="WBS DALB/2013/C/DN2/5755212"/>
    <x v="3084"/>
    <x v="3048"/>
    <s v="N2"/>
    <s v="N2--New Revenue/Connection - Commercial"/>
    <s v="DORE/2013/C/DN2"/>
    <s v="Oregon - New Revenue - Commercial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459826"/>
    <s v=""/>
    <s v="ST"/>
    <d v="2013-10-31T00:00:00"/>
    <x v="1"/>
    <n v="10"/>
    <x v="1"/>
    <s v="75"/>
    <s v="336"/>
    <n v="-0.01"/>
    <s v="WBS DALB/2013/C/DRI/5801687"/>
    <x v="3085"/>
    <x v="3049"/>
    <s v="RI"/>
    <s v="Replace - Storm and Casualty"/>
    <s v="DORE/2013/C/DRI"/>
    <s v="Oregon-Replace-Storm and Casualty"/>
    <s v="1106"/>
    <s v="PP"/>
    <s v="D"/>
    <s v="OR"/>
    <s v="ORD 229718"/>
    <s v="PP CWIP Writeoffs - Distrib OREGON"/>
    <x v="1"/>
    <x v="0"/>
    <x v="2"/>
    <s v="5980000000108"/>
    <x v="1"/>
    <n v="0"/>
    <x v="1"/>
  </r>
  <r>
    <s v="125463734"/>
    <s v=""/>
    <s v="ST"/>
    <d v="2013-10-31T00:00:00"/>
    <x v="1"/>
    <n v="10"/>
    <x v="1"/>
    <s v="70"/>
    <s v="336"/>
    <n v="121.9"/>
    <s v="WBS DAME/2013/C/DM2/5798670"/>
    <x v="3086"/>
    <x v="3050"/>
    <s v="M2"/>
    <s v="Mandated - Ovhd/Underground Conversions"/>
    <s v="DUTH/2013/C/DM2"/>
    <s v="Utah - Mandated OH/UG Conversions"/>
    <s v="1130"/>
    <s v="RMP"/>
    <s v="D"/>
    <s v="UT"/>
    <s v="ORD 229715"/>
    <s v="RMP CWIP Writeoffs - Distrib UTAH"/>
    <x v="2"/>
    <x v="0"/>
    <x v="4"/>
    <s v="5980000000109"/>
    <x v="3"/>
    <n v="121.9"/>
    <x v="3"/>
  </r>
  <r>
    <s v="125419175"/>
    <s v=""/>
    <s v="ST"/>
    <d v="2013-10-31T00:00:00"/>
    <x v="1"/>
    <n v="10"/>
    <x v="1"/>
    <s v="70"/>
    <s v="336"/>
    <n v="3244.1"/>
    <s v="WBS DAME/2013/C/DM9/5750414"/>
    <x v="3087"/>
    <x v="3051"/>
    <s v="M9"/>
    <s v="Mandated - Public Accommodations &amp; Other"/>
    <s v="DUTH/2013/C/DM9"/>
    <s v="Utah - Public Accomodations"/>
    <s v="1130"/>
    <s v="RMP"/>
    <s v="D"/>
    <s v="UT"/>
    <s v="ORD 229715"/>
    <s v="RMP CWIP Writeoffs - Distrib UTAH"/>
    <x v="2"/>
    <x v="0"/>
    <x v="4"/>
    <s v="5980000000109"/>
    <x v="3"/>
    <n v="3244.1"/>
    <x v="3"/>
  </r>
  <r>
    <s v="125413626"/>
    <s v=""/>
    <s v="ST"/>
    <d v="2013-10-31T00:00:00"/>
    <x v="1"/>
    <n v="10"/>
    <x v="1"/>
    <s v="70"/>
    <s v="336"/>
    <n v="120.29"/>
    <s v="WBS DAME/2013/C/DN1/5823593"/>
    <x v="3088"/>
    <x v="3052"/>
    <s v="N1"/>
    <s v="N1--New Revenue/Connection -  Residential"/>
    <s v="DUTH/2013/C/DN1"/>
    <s v="Utah - New Revenue - Residential"/>
    <s v="1130"/>
    <s v="RMP"/>
    <s v="D"/>
    <s v="UT"/>
    <s v="ORD 229715"/>
    <s v="RMP CWIP Writeoffs - Distrib UTAH"/>
    <x v="2"/>
    <x v="0"/>
    <x v="4"/>
    <s v="5980000000109"/>
    <x v="3"/>
    <n v="120.29"/>
    <x v="3"/>
  </r>
  <r>
    <s v="125413640"/>
    <s v=""/>
    <s v="ST"/>
    <d v="2013-10-31T00:00:00"/>
    <x v="1"/>
    <n v="10"/>
    <x v="1"/>
    <s v="70"/>
    <s v="336"/>
    <n v="382.57"/>
    <s v="WBS DAME/2013/C/DN2/5753102"/>
    <x v="3089"/>
    <x v="3053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82.57"/>
    <x v="3"/>
  </r>
  <r>
    <s v="125434783"/>
    <s v=""/>
    <s v="ST"/>
    <d v="2013-10-31T00:00:00"/>
    <x v="1"/>
    <n v="10"/>
    <x v="1"/>
    <s v="70"/>
    <s v="336"/>
    <n v="249.41"/>
    <s v="WBS DAME/2013/C/DN2/5759761"/>
    <x v="3090"/>
    <x v="3054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249.41"/>
    <x v="3"/>
  </r>
  <r>
    <s v="125434786"/>
    <s v=""/>
    <s v="ST"/>
    <d v="2013-10-31T00:00:00"/>
    <x v="1"/>
    <n v="10"/>
    <x v="1"/>
    <s v="70"/>
    <s v="336"/>
    <n v="126.88"/>
    <s v="WBS DAME/2013/C/DN2/5759763"/>
    <x v="3091"/>
    <x v="3055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26.88"/>
    <x v="3"/>
  </r>
  <r>
    <s v="125413643"/>
    <s v=""/>
    <s v="ST"/>
    <d v="2013-10-31T00:00:00"/>
    <x v="1"/>
    <n v="10"/>
    <x v="1"/>
    <s v="70"/>
    <s v="336"/>
    <n v="365.71"/>
    <s v="WBS DAME/2013/C/DN2/5783644"/>
    <x v="3092"/>
    <x v="3056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65.71"/>
    <x v="3"/>
  </r>
  <r>
    <s v="125448601"/>
    <s v=""/>
    <s v="ST"/>
    <d v="2013-10-31T00:00:00"/>
    <x v="1"/>
    <n v="10"/>
    <x v="1"/>
    <s v="70"/>
    <s v="336"/>
    <n v="1097.1400000000001"/>
    <s v="WBS DAME/2013/C/DN2/5788198"/>
    <x v="3093"/>
    <x v="3057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1097.1400000000001"/>
    <x v="3"/>
  </r>
  <r>
    <s v="125413649"/>
    <s v=""/>
    <s v="ST"/>
    <d v="2013-10-31T00:00:00"/>
    <x v="1"/>
    <n v="10"/>
    <x v="1"/>
    <s v="70"/>
    <s v="336"/>
    <n v="346.58"/>
    <s v="WBS DAME/2013/C/DN2/5820509"/>
    <x v="3094"/>
    <x v="3058"/>
    <s v="N2"/>
    <s v="N2--New Revenue/Connection - Commercial"/>
    <s v="DUTH/2013/C/DN2"/>
    <s v="Utah - New Revenue - Commercial"/>
    <s v="1130"/>
    <s v="RMP"/>
    <s v="D"/>
    <s v="UT"/>
    <s v="ORD 229715"/>
    <s v="RMP CWIP Writeoffs - Distrib UTAH"/>
    <x v="2"/>
    <x v="0"/>
    <x v="4"/>
    <s v="5980000000109"/>
    <x v="3"/>
    <n v="346.58"/>
    <x v="3"/>
  </r>
  <r>
    <s v="125434759"/>
    <s v=""/>
    <s v="ST"/>
    <d v="2013-10-31T00:00:00"/>
    <x v="1"/>
    <n v="10"/>
    <x v="1"/>
    <s v="70"/>
    <s v="336"/>
    <n v="120.77"/>
    <s v="WBS DAME/2013/C/DN6/5751152"/>
    <x v="3095"/>
    <x v="3059"/>
    <s v="N6"/>
    <s v="New Revenue/Connection - Street Light &amp; Other"/>
    <s v="DUTH/2013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120.77"/>
    <x v="3"/>
  </r>
  <r>
    <s v="125434777"/>
    <s v=""/>
    <s v="ST"/>
    <d v="2013-10-31T00:00:00"/>
    <x v="1"/>
    <n v="10"/>
    <x v="1"/>
    <s v="70"/>
    <s v="336"/>
    <n v="362.83"/>
    <s v="WBS DAME/2013/C/DN6/5757363"/>
    <x v="3096"/>
    <x v="3060"/>
    <s v="N6"/>
    <s v="New Revenue/Connection - Street Light &amp; Other"/>
    <s v="DUTH/2013/C/DN6"/>
    <s v="Utah - New Revenue - St Light &amp; Other"/>
    <s v="1130"/>
    <s v="RMP"/>
    <s v="D"/>
    <s v="UT"/>
    <s v="ORD 229715"/>
    <s v="RMP CWIP Writeoffs - Distrib UTAH"/>
    <x v="2"/>
    <x v="0"/>
    <x v="4"/>
    <s v="5980000000109"/>
    <x v="3"/>
    <n v="362.83"/>
    <x v="3"/>
  </r>
  <r>
    <s v="125413694"/>
    <s v=""/>
    <s v="ST"/>
    <d v="2013-10-31T00:00:00"/>
    <x v="1"/>
    <n v="10"/>
    <x v="1"/>
    <s v="70"/>
    <s v="336"/>
    <n v="1785.28"/>
    <s v="WBS DAME/2013/C/DUR/5819087"/>
    <x v="3097"/>
    <x v="3061"/>
    <s v="UR"/>
    <s v="Functional Upgrade - Reliability"/>
    <s v="DUTH/2013/C/DUR"/>
    <s v="Utah - Functional Upgrade Reliability"/>
    <s v="1130"/>
    <s v="RMP"/>
    <s v="D"/>
    <s v="UT"/>
    <s v="ORD 229715"/>
    <s v="RMP CWIP Writeoffs - Distrib UTAH"/>
    <x v="2"/>
    <x v="0"/>
    <x v="4"/>
    <s v="5980000000109"/>
    <x v="3"/>
    <n v="1785.28"/>
    <x v="3"/>
  </r>
  <r>
    <s v="125461201"/>
    <s v=""/>
    <s v="ST"/>
    <d v="2013-10-31T00:00:00"/>
    <x v="1"/>
    <n v="10"/>
    <x v="1"/>
    <s v="70"/>
    <s v="331"/>
    <n v="1291.56"/>
    <s v="WBS DAST/2012/C/DN2/5664601"/>
    <x v="3098"/>
    <x v="3062"/>
    <s v="N2"/>
    <s v="N2--New Revenue/Connection - Commercial"/>
    <s v="DORE/2012/C/DN2"/>
    <s v="Oregon - New Revenue - Commercial"/>
    <s v="1120"/>
    <s v="PP"/>
    <s v="D"/>
    <s v="OR"/>
    <s v="ORD 229718"/>
    <s v="PP CWIP Writeoffs - Distrib OREGON"/>
    <x v="1"/>
    <x v="0"/>
    <x v="2"/>
    <s v="5980000000108"/>
    <x v="1"/>
    <n v="0"/>
    <x v="1"/>
  </r>
  <r>
    <s v="125419169"/>
    <s v=""/>
    <s v="ST"/>
    <d v="2013-10-31T00:00:00"/>
    <x v="1"/>
    <n v="10"/>
    <x v="1"/>
    <s v="75"/>
    <s v="331"/>
    <n v="-1008.86"/>
    <s v="WBS DBEN/2012/C/DM9/5628130"/>
    <x v="3099"/>
    <x v="3063"/>
    <s v="M9"/>
    <s v="Mandated - Public Accommodations &amp; Other"/>
    <s v="DORE/2012/C/DM9"/>
    <s v="Oregon - Public Accomodations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419169"/>
    <s v=""/>
    <s v="ST"/>
    <d v="2013-10-31T00:00:00"/>
    <x v="1"/>
    <n v="10"/>
    <x v="1"/>
    <s v="70"/>
    <s v="336"/>
    <n v="1903.66"/>
    <s v="WBS DBEN/2012/C/DM9/5628130"/>
    <x v="3099"/>
    <x v="3063"/>
    <s v="M9"/>
    <s v="Mandated - Public Accommodations &amp; Other"/>
    <s v="DORE/2012/C/DM9"/>
    <s v="Oregon - Public Accomodations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448555"/>
    <s v=""/>
    <s v="ST"/>
    <d v="2013-10-31T00:00:00"/>
    <x v="1"/>
    <n v="10"/>
    <x v="1"/>
    <s v="70"/>
    <s v="331"/>
    <n v="3373.28"/>
    <s v="WBS DBEN/2012/C/DN1/5653818"/>
    <x v="3100"/>
    <x v="3064"/>
    <s v="N1"/>
    <s v="N1--New Revenue/Connection -  Residential"/>
    <s v="DORE/2012/C/DN1"/>
    <s v="Oregon - New Revenue - Resident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463789"/>
    <s v=""/>
    <s v="ST"/>
    <d v="2013-10-31T00:00:00"/>
    <x v="1"/>
    <n v="10"/>
    <x v="1"/>
    <s v="70"/>
    <s v="331"/>
    <n v="128.76"/>
    <s v="WBS DBEN/2012/C/DN2/5673588"/>
    <x v="3101"/>
    <x v="3065"/>
    <s v="N2"/>
    <s v="N2--New Revenue/Connection - Commercial"/>
    <s v="DORE/2012/C/DN2"/>
    <s v="Oregon - New Revenue - Commercial"/>
    <s v="1116"/>
    <s v="PP"/>
    <s v="D"/>
    <s v="OR"/>
    <s v="ORD 229718"/>
    <s v="PP CWIP Writeoffs - Distrib OREGON"/>
    <x v="1"/>
    <x v="0"/>
    <x v="2"/>
    <s v="5980000000108"/>
    <x v="1"/>
    <n v="0"/>
    <x v="1"/>
  </r>
  <r>
    <s v="125172127"/>
    <s v=""/>
    <s v="ST"/>
    <d v="2013-09-30T00:00:00"/>
    <x v="1"/>
    <n v="10"/>
    <x v="1"/>
    <s v="70"/>
    <s v="336"/>
    <n v="4.17"/>
    <s v="WBS DCAS/2012/C/DN2/5693548"/>
    <x v="2920"/>
    <x v="2884"/>
    <s v="N2"/>
    <s v="N2--New Revenue/Connection - Commercial"/>
    <s v="DWYO/2012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413634"/>
    <s v=""/>
    <s v="ST"/>
    <d v="2013-10-31T00:00:00"/>
    <x v="1"/>
    <n v="10"/>
    <x v="1"/>
    <s v="70"/>
    <s v="331"/>
    <n v="230.65"/>
    <s v="WBS DCAS/2012/C/DRA/5697484"/>
    <x v="3102"/>
    <x v="3066"/>
    <s v="RA"/>
    <s v="Replace - Underground Cable"/>
    <s v="DWYO/2012/C/DRA"/>
    <s v="Wyoming - Replace - Underground Cable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413634"/>
    <s v=""/>
    <s v="ST"/>
    <d v="2013-10-31T00:00:00"/>
    <x v="1"/>
    <n v="10"/>
    <x v="1"/>
    <s v="70"/>
    <s v="336"/>
    <n v="28.96"/>
    <s v="WBS DCAS/2012/C/DRA/5697484"/>
    <x v="3102"/>
    <x v="3066"/>
    <s v="RA"/>
    <s v="Replace - Underground Cable"/>
    <s v="DWYO/2012/C/DRA"/>
    <s v="Wyoming - Replace - Underground Cable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446278"/>
    <s v=""/>
    <s v="ST"/>
    <d v="2013-10-31T00:00:00"/>
    <x v="1"/>
    <n v="10"/>
    <x v="1"/>
    <s v="70"/>
    <s v="336"/>
    <n v="521.26"/>
    <s v="WBS DCAS/2013/C/DM9/5739617"/>
    <x v="3103"/>
    <x v="3067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419138"/>
    <s v=""/>
    <s v="ST"/>
    <d v="2013-10-31T00:00:00"/>
    <x v="1"/>
    <n v="10"/>
    <x v="1"/>
    <s v="70"/>
    <s v="336"/>
    <n v="132.66"/>
    <s v="WBS DCAS/2013/C/DM9/5790971"/>
    <x v="3104"/>
    <x v="3068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446293"/>
    <s v=""/>
    <s v="ST"/>
    <d v="2013-10-31T00:00:00"/>
    <x v="1"/>
    <n v="10"/>
    <x v="1"/>
    <s v="70"/>
    <s v="336"/>
    <n v="274.44"/>
    <s v="WBS DCAS/2013/C/DM9/5791756"/>
    <x v="3105"/>
    <x v="3069"/>
    <s v="M9"/>
    <s v="Mandated - Public Accommodations &amp; Other"/>
    <s v="DWYO/2013/C/DM9"/>
    <s v="Wyoming - Public Accomodations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434798"/>
    <s v=""/>
    <s v="ST"/>
    <d v="2013-10-31T00:00:00"/>
    <x v="1"/>
    <n v="10"/>
    <x v="1"/>
    <s v="70"/>
    <s v="336"/>
    <n v="1061.3"/>
    <s v="WBS DCAS/2013/C/DN1/5748016"/>
    <x v="3106"/>
    <x v="3070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446287"/>
    <s v=""/>
    <s v="ST"/>
    <d v="2013-10-31T00:00:00"/>
    <x v="1"/>
    <n v="10"/>
    <x v="1"/>
    <s v="70"/>
    <s v="336"/>
    <n v="397.99"/>
    <s v="WBS DCAS/2013/C/DN1/5763146"/>
    <x v="3107"/>
    <x v="3071"/>
    <s v="N1"/>
    <s v="N1--New Revenue/Connection -  Residential"/>
    <s v="DWYO/2013/C/DN1"/>
    <s v="Wyoming - New Revenue - Resident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172185"/>
    <s v=""/>
    <s v="ST"/>
    <d v="2013-09-30T00:00:00"/>
    <x v="1"/>
    <n v="10"/>
    <x v="1"/>
    <s v="70"/>
    <s v="336"/>
    <n v="4.3"/>
    <s v="WBS DCAS/2013/C/DN2/5724459"/>
    <x v="2928"/>
    <x v="2892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419135"/>
    <s v=""/>
    <s v="ST"/>
    <d v="2013-10-31T00:00:00"/>
    <x v="1"/>
    <n v="10"/>
    <x v="1"/>
    <s v="70"/>
    <s v="336"/>
    <n v="795.97"/>
    <s v="WBS DCAS/2013/C/DN2/5759564"/>
    <x v="3108"/>
    <x v="3072"/>
    <s v="N2"/>
    <s v="N2--New Revenue/Connection - Commercial"/>
    <s v="DWYO/2013/C/DN2"/>
    <s v="Wyoming - New Revenue - Commercial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434816"/>
    <s v=""/>
    <s v="ST"/>
    <d v="2013-10-31T00:00:00"/>
    <x v="1"/>
    <n v="10"/>
    <x v="1"/>
    <s v="70"/>
    <s v="336"/>
    <n v="1326.62"/>
    <s v="WBS DCAS/2013/C/DN4/5784602"/>
    <x v="3109"/>
    <x v="3073"/>
    <s v="N4"/>
    <s v="N4--New Revenue/Connection - Irrigation"/>
    <s v="DWYO/2013/C/DN4"/>
    <s v="Wyoming - New Revenue - Irrigation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434813"/>
    <s v=""/>
    <s v="ST"/>
    <d v="2013-10-31T00:00:00"/>
    <x v="1"/>
    <n v="10"/>
    <x v="1"/>
    <s v="70"/>
    <s v="336"/>
    <n v="1591.94"/>
    <s v="WBS DCAS/2013/C/DN6/5778078"/>
    <x v="3110"/>
    <x v="3074"/>
    <s v="N6"/>
    <s v="New Revenue/Connection - Street Light &amp; Other"/>
    <s v="DWYO/2013/C/DN6"/>
    <s v="Wyoming - New Revenue - St Light &amp; Other"/>
    <s v="1149"/>
    <s v="RMP"/>
    <s v="D"/>
    <s v="WY"/>
    <s v="ORD 229717"/>
    <s v="RMP CWIP Writeoffs - Distrib WYOMING"/>
    <x v="3"/>
    <x v="0"/>
    <x v="5"/>
    <s v="5980000000111"/>
    <x v="4"/>
    <n v="0"/>
    <x v="1"/>
  </r>
  <r>
    <s v="125434765"/>
    <s v=""/>
    <s v="ST"/>
    <d v="2013-10-31T00:00:00"/>
    <x v="1"/>
    <n v="10"/>
    <x v="1"/>
    <s v="70"/>
    <s v="336"/>
    <n v="565.97"/>
    <s v="WBS DCED/2013/C/DN1/5761458"/>
    <x v="3111"/>
    <x v="3075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565.97"/>
    <x v="3"/>
  </r>
  <r>
    <s v="125413673"/>
    <s v=""/>
    <s v="ST"/>
    <d v="2013-10-31T00:00:00"/>
    <x v="1"/>
    <n v="10"/>
    <x v="1"/>
    <s v="70"/>
    <s v="336"/>
    <n v="577.64"/>
    <s v="WBS DCED/2013/C/DN1/5768046"/>
    <x v="3112"/>
    <x v="3076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577.64"/>
    <x v="3"/>
  </r>
  <r>
    <s v="125413688"/>
    <s v=""/>
    <s v="ST"/>
    <d v="2013-10-31T00:00:00"/>
    <x v="1"/>
    <n v="10"/>
    <x v="1"/>
    <s v="70"/>
    <s v="336"/>
    <n v="420.29"/>
    <s v="WBS DCED/2013/C/DN1/5791590"/>
    <x v="3113"/>
    <x v="3077"/>
    <s v="N1"/>
    <s v="N1--New Revenue/Connection -  Residential"/>
    <s v="DUTH/2013/C/DN1"/>
    <s v="Utah - New Revenue - Residential"/>
    <s v="1139"/>
    <s v="RMP"/>
    <s v="D"/>
    <s v="UT"/>
    <s v="ORD 229715"/>
    <s v="RMP CWIP Writeoffs - Distrib UTAH"/>
    <x v="2"/>
    <x v="0"/>
    <x v="4"/>
    <s v="5980000000109"/>
    <x v="3"/>
    <n v="420.29"/>
    <x v="3"/>
  </r>
  <r>
    <s v="125463862"/>
    <s v=""/>
    <s v="ST"/>
    <d v="2013-10-31T00:00:00"/>
    <x v="1"/>
    <n v="10"/>
    <x v="1"/>
    <s v="70"/>
    <s v="336"/>
    <n v="1821.1"/>
    <s v="WBS DCOD/2011/C/DR9/BOYSENPK"/>
    <x v="3114"/>
    <x v="3078"/>
    <s v="R9"/>
    <s v="Replace - Other Communications"/>
    <s v="DWYO/2011/C/DR9"/>
    <s v="Wyoming - Replace - Other Communications"/>
    <s v="1382"/>
    <s v="RMP"/>
    <s v="G"/>
    <s v="WY"/>
    <s v="ORD 229689"/>
    <s v="RMP CWIP Writeoffs - General Plant"/>
    <x v="0"/>
    <x v="4"/>
    <x v="3"/>
    <s v="9350000000001"/>
    <x v="8"/>
    <n v="773.42636082321644"/>
    <x v="4"/>
  </r>
  <r>
    <s v="125446284"/>
    <s v=""/>
    <s v="ST"/>
    <d v="2013-10-31T00:00:00"/>
    <x v="1"/>
    <n v="10"/>
    <x v="1"/>
    <s v="70"/>
    <s v="336"/>
    <n v="1029.3"/>
    <s v="WBS DCOO/2013/C/DN2/5760753"/>
    <x v="3115"/>
    <x v="3079"/>
    <s v="N2"/>
    <s v="N2--New Revenue/Connection - Commercial"/>
    <s v="DORE/2013/C/DN2"/>
    <s v="Oregon - New Revenue - Commercial"/>
    <s v="1114"/>
    <s v="PP"/>
    <s v="D"/>
    <s v="OR"/>
    <s v="ORD 229718"/>
    <s v="PP CWIP Writeoffs - Distrib OREGON"/>
    <x v="1"/>
    <x v="0"/>
    <x v="2"/>
    <s v="5980000000108"/>
    <x v="1"/>
    <n v="0"/>
    <x v="1"/>
  </r>
  <r>
    <s v="125463719"/>
    <s v=""/>
    <s v="ST"/>
    <d v="2013-10-31T00:00:00"/>
    <x v="1"/>
    <n v="10"/>
    <x v="1"/>
    <s v="70"/>
    <s v="336"/>
    <n v="267.67"/>
    <s v="WBS DCOT/2013/C/DN2/5754816"/>
    <x v="3116"/>
    <x v="3080"/>
    <s v="N2"/>
    <s v="N2--New Revenue/Connection - Commercial"/>
    <s v="DORE/2013/C/DN2"/>
    <s v="Oregon - New Revenue - Commercial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5463722"/>
    <s v=""/>
    <s v="ST"/>
    <d v="2013-10-31T00:00:00"/>
    <x v="1"/>
    <n v="10"/>
    <x v="1"/>
    <s v="70"/>
    <s v="336"/>
    <n v="274.48"/>
    <s v="WBS DCOT/2013/C/DN2/5755565"/>
    <x v="3117"/>
    <x v="3081"/>
    <s v="N2"/>
    <s v="N2--New Revenue/Connection - Commercial"/>
    <s v="DORE/2013/C/DN2"/>
    <s v="Oregon - New Revenue - Commercial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5448552"/>
    <s v=""/>
    <s v="ST"/>
    <d v="2013-10-31T00:00:00"/>
    <x v="1"/>
    <n v="10"/>
    <x v="1"/>
    <s v="75"/>
    <s v="336"/>
    <n v="-1836.49"/>
    <s v="WBS DCOT/2013/C/DN2/5804459"/>
    <x v="3118"/>
    <x v="3082"/>
    <s v="N2"/>
    <s v="N2--New Revenue/Connection - Commercial"/>
    <s v="DORE/2013/C/DN2"/>
    <s v="Oregon - New Revenue - Commercial"/>
    <s v="1178"/>
    <s v="PP"/>
    <s v="D"/>
    <s v="OR"/>
    <s v="ORD 229718"/>
    <s v="PP CWIP Writeoffs - Distrib OREGON"/>
    <x v="1"/>
    <x v="0"/>
    <x v="2"/>
    <s v="5980000000108"/>
    <x v="1"/>
    <n v="0"/>
    <x v="1"/>
  </r>
  <r>
    <s v="125446306"/>
    <s v=""/>
    <s v="ST"/>
    <d v="2013-10-31T00:00:00"/>
    <x v="1"/>
    <n v="10"/>
    <x v="1"/>
    <s v="70"/>
    <s v="336"/>
    <n v="255.59"/>
    <s v="WBS DCRE/2013/C/DN2/5738093"/>
    <x v="3119"/>
    <x v="3083"/>
    <s v="N2"/>
    <s v="N2--New Revenue/Connection - Commercial"/>
    <s v="DCAL/2013/C/DN2"/>
    <s v="California - New Revenue - Commercial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5448512"/>
    <s v=""/>
    <s v="ST"/>
    <d v="2013-10-31T00:00:00"/>
    <x v="1"/>
    <n v="10"/>
    <x v="1"/>
    <s v="70"/>
    <s v="336"/>
    <n v="1516.73"/>
    <s v="WBS DCRE/2013/C/DU1/5754774"/>
    <x v="3120"/>
    <x v="3084"/>
    <s v="U1"/>
    <s v="Functional Upgrade - Feeder Improvements"/>
    <s v="DCAL/2013/C/DU1"/>
    <s v="Calif. - Upgrade - Feeder Improvements"/>
    <s v="1144"/>
    <s v="PP"/>
    <s v="D"/>
    <s v="CA"/>
    <s v="ORD 229720"/>
    <s v="PP CWIP Writeoffs - Distrib CALIFORNIA"/>
    <x v="4"/>
    <x v="0"/>
    <x v="6"/>
    <s v="5980000000103"/>
    <x v="5"/>
    <n v="0"/>
    <x v="1"/>
  </r>
  <r>
    <s v="125461207"/>
    <s v=""/>
    <s v="ST"/>
    <d v="2013-10-31T00:00:00"/>
    <x v="1"/>
    <n v="10"/>
    <x v="1"/>
    <s v="70"/>
    <s v="336"/>
    <n v="766.77"/>
    <s v="WBS DDAL/2013/C/DN1/5738278"/>
    <x v="3121"/>
    <x v="3085"/>
    <s v="N1"/>
    <s v="N1--New Revenue/Connection -  Residential"/>
    <s v="DORE/2013/C/DN1"/>
    <s v="Oregon - New Revenue - Resident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5463728"/>
    <s v=""/>
    <s v="ST"/>
    <d v="2013-10-31T00:00:00"/>
    <x v="1"/>
    <n v="10"/>
    <x v="1"/>
    <s v="70"/>
    <s v="336"/>
    <n v="1166.53"/>
    <s v="WBS DDAL/2013/C/DN2/5760005"/>
    <x v="3122"/>
    <x v="3086"/>
    <s v="N2"/>
    <s v="N2--New Revenue/Connection - Commercial"/>
    <s v="DORE/2013/C/DN2"/>
    <s v="Oregon - New Revenue - Commercial"/>
    <s v="1107"/>
    <s v="PP"/>
    <s v="D"/>
    <s v="OR"/>
    <s v="ORD 229718"/>
    <s v="PP CWIP Writeoffs - Distrib OREGON"/>
    <x v="1"/>
    <x v="0"/>
    <x v="2"/>
    <s v="5980000000108"/>
    <x v="1"/>
    <n v="0"/>
    <x v="1"/>
  </r>
  <r>
    <s v="125413708"/>
    <s v=""/>
    <s v="ST"/>
    <d v="2013-10-31T00:00:00"/>
    <x v="1"/>
    <n v="10"/>
    <x v="1"/>
    <s v="70"/>
    <s v="336"/>
    <n v="928.63"/>
    <s v="WBS DDOU/2013/C/DN2/5757212"/>
    <x v="3123"/>
    <x v="3087"/>
    <s v="N2"/>
    <s v="N2--New Revenue/Connection - Commercial"/>
    <s v="DWYO/2013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463489"/>
    <s v=""/>
    <s v="ST"/>
    <d v="2013-10-31T00:00:00"/>
    <x v="1"/>
    <n v="10"/>
    <x v="1"/>
    <s v="70"/>
    <s v="336"/>
    <n v="610.4"/>
    <s v="WBS DDOU/2013/C/DN2/5764778"/>
    <x v="3124"/>
    <x v="3088"/>
    <s v="N2"/>
    <s v="N2--New Revenue/Connection - Commercial"/>
    <s v="DWYO/2013/C/DN2"/>
    <s v="Wyoming - New Revenue - Commerc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433052"/>
    <s v=""/>
    <s v="ST"/>
    <d v="2013-10-31T00:00:00"/>
    <x v="1"/>
    <n v="10"/>
    <x v="1"/>
    <s v="70"/>
    <s v="336"/>
    <n v="266"/>
    <s v="WBS DDOU/2013/C/DN3/5744351"/>
    <x v="2946"/>
    <x v="2910"/>
    <s v="N3"/>
    <s v="N3--New Revenue/Connection - Industrial"/>
    <s v="DWYO/2013/C/DN3"/>
    <s v="Wyoming - New Revenue - Industrial"/>
    <s v="1150"/>
    <s v="RMP"/>
    <s v="D"/>
    <s v="WY"/>
    <s v="ORD 229717"/>
    <s v="RMP CWIP Writeoffs - Distrib WYOMING"/>
    <x v="3"/>
    <x v="0"/>
    <x v="5"/>
    <s v="5980000000111"/>
    <x v="4"/>
    <n v="0"/>
    <x v="1"/>
  </r>
  <r>
    <s v="125448589"/>
    <s v=""/>
    <s v="ST"/>
    <d v="2013-10-31T00:00:00"/>
    <x v="1"/>
    <n v="10"/>
    <x v="1"/>
    <s v="70"/>
    <s v="336"/>
    <n v="198.99"/>
    <s v="WBS DEVA/2013/C/DN1/5779660"/>
    <x v="3125"/>
    <x v="3089"/>
    <s v="N1"/>
    <s v="N1--New Revenue/Connection -  Residential"/>
    <s v="DWYO/2013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5448592"/>
    <s v=""/>
    <s v="ST"/>
    <d v="2013-10-31T00:00:00"/>
    <x v="1"/>
    <n v="10"/>
    <x v="1"/>
    <s v="70"/>
    <s v="336"/>
    <n v="132.66"/>
    <s v="WBS DEVA/2013/C/DN1/5781550"/>
    <x v="3126"/>
    <x v="3090"/>
    <s v="N1"/>
    <s v="N1--New Revenue/Connection -  Residential"/>
    <s v="DWYO/2013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5448595"/>
    <s v=""/>
    <s v="ST"/>
    <d v="2013-10-31T00:00:00"/>
    <x v="1"/>
    <n v="10"/>
    <x v="1"/>
    <s v="70"/>
    <s v="336"/>
    <n v="132.66"/>
    <s v="WBS DEVA/2013/C/DN1/5783936"/>
    <x v="3127"/>
    <x v="3091"/>
    <s v="N1"/>
    <s v="N1--New Revenue/Connection -  Residential"/>
    <s v="DWYO/2013/C/DN1"/>
    <s v="Wyoming - New Revenue - Resident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5448598"/>
    <s v=""/>
    <s v="ST"/>
    <d v="2013-10-31T00:00:00"/>
    <x v="1"/>
    <n v="10"/>
    <x v="1"/>
    <s v="70"/>
    <s v="336"/>
    <n v="132.66"/>
    <s v="WBS DEVA/2013/C/DN2/5785496"/>
    <x v="3128"/>
    <x v="3092"/>
    <s v="N2"/>
    <s v="N2--New Revenue/Connection - Commercial"/>
    <s v="DWYO/2013/C/DN2"/>
    <s v="Wyoming - New Revenue - Commercial"/>
    <s v="1152"/>
    <s v="RMP"/>
    <s v="D"/>
    <s v="WY"/>
    <s v="ORD 229717"/>
    <s v="RMP CWIP Writeoffs - Distrib WYOMING"/>
    <x v="3"/>
    <x v="0"/>
    <x v="5"/>
    <s v="5980000000111"/>
    <x v="4"/>
    <n v="0"/>
    <x v="1"/>
  </r>
  <r>
    <s v="125463809"/>
    <s v=""/>
    <s v="ST"/>
    <d v="2013-10-31T00:00:00"/>
    <x v="1"/>
    <n v="10"/>
    <x v="1"/>
    <s v="70"/>
    <s v="331"/>
    <n v="255.87"/>
    <s v="WBS DGRA/2012/C/DM7/5721400"/>
    <x v="3129"/>
    <x v="3093"/>
    <s v="M7"/>
    <s v="Mandated - Code Compliance"/>
    <s v="DORE/2012/C/DM7"/>
    <s v="Oregon - Mandated - Code Complianc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463809"/>
    <s v=""/>
    <s v="ST"/>
    <d v="2013-10-31T00:00:00"/>
    <x v="1"/>
    <n v="10"/>
    <x v="1"/>
    <s v="70"/>
    <s v="336"/>
    <n v="134.11000000000001"/>
    <s v="WBS DGRA/2012/C/DM7/5721400"/>
    <x v="3129"/>
    <x v="3093"/>
    <s v="M7"/>
    <s v="Mandated - Code Compliance"/>
    <s v="DORE/2012/C/DM7"/>
    <s v="Oregon - Mandated - Code Complianc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433027"/>
    <s v=""/>
    <s v="ST"/>
    <d v="2013-10-31T00:00:00"/>
    <x v="1"/>
    <n v="10"/>
    <x v="1"/>
    <s v="70"/>
    <s v="336"/>
    <n v="603.24"/>
    <s v="WBS DGRA/2013/C/DM7/5827317"/>
    <x v="3130"/>
    <x v="3094"/>
    <s v="M7"/>
    <s v="Mandated - Code Compliance"/>
    <s v="DORE/2013/C/DM7"/>
    <s v="Oregon - Mandated - Code Compliance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413670"/>
    <s v=""/>
    <s v="ST"/>
    <d v="2013-10-31T00:00:00"/>
    <x v="1"/>
    <n v="10"/>
    <x v="1"/>
    <s v="70"/>
    <s v="336"/>
    <n v="690.08"/>
    <s v="WBS DGRA/2013/C/DN3/5759032"/>
    <x v="3131"/>
    <x v="3095"/>
    <s v="N3"/>
    <s v="N3--New Revenue/Connection - Industrial"/>
    <s v="DORE/2013/C/DN3"/>
    <s v="Oregon - New Revenue - Industrial"/>
    <s v="1110"/>
    <s v="PP"/>
    <s v="D"/>
    <s v="OR"/>
    <s v="ORD 229718"/>
    <s v="PP CWIP Writeoffs - Distrib OREGON"/>
    <x v="1"/>
    <x v="0"/>
    <x v="2"/>
    <s v="5980000000108"/>
    <x v="1"/>
    <n v="0"/>
    <x v="1"/>
  </r>
  <r>
    <s v="125413623"/>
    <s v=""/>
    <s v="ST"/>
    <d v="2013-10-31T00:00:00"/>
    <x v="1"/>
    <n v="10"/>
    <x v="1"/>
    <s v="70"/>
    <s v="336"/>
    <n v="3252.28"/>
    <s v="WBS DJOR/2013/C/DM1/5784946"/>
    <x v="3132"/>
    <x v="3096"/>
    <s v="M1"/>
    <s v="Mandated - Road Relocations"/>
    <s v="DUTH/2013/C/DM1"/>
    <s v="Utah - Mandated Highway Relocations"/>
    <s v="1141"/>
    <s v="RMP"/>
    <s v="D"/>
    <s v="UT"/>
    <s v="ORD 229715"/>
    <s v="RMP CWIP Writeoffs - Distrib UTAH"/>
    <x v="2"/>
    <x v="0"/>
    <x v="4"/>
    <s v="5980000000109"/>
    <x v="3"/>
    <n v="3252.28"/>
    <x v="3"/>
  </r>
  <r>
    <s v="125413655"/>
    <s v=""/>
    <s v="ST"/>
    <d v="2013-10-31T00:00:00"/>
    <x v="1"/>
    <n v="10"/>
    <x v="1"/>
    <s v="70"/>
    <s v="331"/>
    <n v="1348.78"/>
    <s v="WBS DJOR/2013/C/DM2/5682129"/>
    <x v="3133"/>
    <x v="3097"/>
    <s v="M2"/>
    <s v="Mandated - Ovhd/Underground Conversions"/>
    <s v="DUTH/2013/C/DM2"/>
    <s v="Utah - Mandated OH/UG Conversions"/>
    <s v="1141"/>
    <s v="RMP"/>
    <s v="D"/>
    <s v="UT"/>
    <s v="ORD 229715"/>
    <s v="RMP CWIP Writeoffs - Distrib UTAH"/>
    <x v="2"/>
    <x v="0"/>
    <x v="4"/>
    <s v="5980000000109"/>
    <x v="3"/>
    <n v="1348.78"/>
    <x v="3"/>
  </r>
  <r>
    <s v="125448580"/>
    <s v=""/>
    <s v="ST"/>
    <d v="2013-10-31T00:00:00"/>
    <x v="1"/>
    <n v="10"/>
    <x v="1"/>
    <s v="70"/>
    <s v="336"/>
    <n v="6587.46"/>
    <s v="WBS DJOR/2013/C/DM9/5718860"/>
    <x v="3134"/>
    <x v="3098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6587.46"/>
    <x v="3"/>
  </r>
  <r>
    <s v="125463760"/>
    <s v=""/>
    <s v="ST"/>
    <d v="2013-10-31T00:00:00"/>
    <x v="1"/>
    <n v="10"/>
    <x v="1"/>
    <s v="70"/>
    <s v="336"/>
    <n v="299.23"/>
    <s v="WBS DJOR/2013/C/DM9/5739533"/>
    <x v="3135"/>
    <x v="3099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299.23"/>
    <x v="3"/>
  </r>
  <r>
    <s v="125413682"/>
    <s v=""/>
    <s v="ST"/>
    <d v="2013-10-31T00:00:00"/>
    <x v="1"/>
    <n v="10"/>
    <x v="1"/>
    <s v="70"/>
    <s v="336"/>
    <n v="1160.96"/>
    <s v="WBS DJOR/2013/C/DM9/5785047"/>
    <x v="3136"/>
    <x v="3100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1160.96"/>
    <x v="3"/>
  </r>
  <r>
    <s v="125463781"/>
    <s v=""/>
    <s v="ST"/>
    <d v="2013-10-31T00:00:00"/>
    <x v="1"/>
    <n v="10"/>
    <x v="1"/>
    <s v="75"/>
    <s v="336"/>
    <n v="-136.07"/>
    <s v="WBS DJOR/2013/C/DM9/5819752"/>
    <x v="3137"/>
    <x v="3101"/>
    <s v="M9"/>
    <s v="Mandated - Public Accommodations &amp; Other"/>
    <s v="DUTH/2013/C/DM9"/>
    <s v="Utah - Public Accomodations"/>
    <s v="1141"/>
    <s v="RMP"/>
    <s v="D"/>
    <s v="UT"/>
    <s v="ORD 229715"/>
    <s v="RMP CWIP Writeoffs - Distrib UTAH"/>
    <x v="2"/>
    <x v="0"/>
    <x v="4"/>
    <s v="5980000000109"/>
    <x v="3"/>
    <n v="-136.07"/>
    <x v="3"/>
  </r>
  <r>
    <s v="125463766"/>
    <s v=""/>
    <s v="ST"/>
    <d v="2013-10-31T00:00:00"/>
    <x v="1"/>
    <n v="10"/>
    <x v="1"/>
    <s v="70"/>
    <s v="336"/>
    <n v="1207.7"/>
    <s v="WBS DJOR/2013/C/DN1/5744029"/>
    <x v="3138"/>
    <x v="3102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207.7"/>
    <x v="3"/>
  </r>
  <r>
    <s v="125463772"/>
    <s v=""/>
    <s v="ST"/>
    <d v="2013-10-31T00:00:00"/>
    <x v="1"/>
    <n v="10"/>
    <x v="1"/>
    <s v="70"/>
    <s v="336"/>
    <n v="362.31"/>
    <s v="WBS DJOR/2013/C/DN1/5747749"/>
    <x v="3139"/>
    <x v="3103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362.31"/>
    <x v="3"/>
  </r>
  <r>
    <s v="125463775"/>
    <s v=""/>
    <s v="ST"/>
    <d v="2013-10-31T00:00:00"/>
    <x v="1"/>
    <n v="10"/>
    <x v="1"/>
    <s v="70"/>
    <s v="336"/>
    <n v="120.77"/>
    <s v="WBS DJOR/2013/C/DN1/5750196"/>
    <x v="3140"/>
    <x v="3104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20.77"/>
    <x v="3"/>
  </r>
  <r>
    <s v="125413620"/>
    <s v=""/>
    <s v="ST"/>
    <d v="2013-10-31T00:00:00"/>
    <x v="1"/>
    <n v="10"/>
    <x v="1"/>
    <s v="70"/>
    <s v="336"/>
    <n v="348.29"/>
    <s v="WBS DJOR/2013/C/DN1/5781404"/>
    <x v="3141"/>
    <x v="3105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348.29"/>
    <x v="3"/>
  </r>
  <r>
    <s v="125463798"/>
    <s v=""/>
    <s v="ST"/>
    <d v="2013-10-31T00:00:00"/>
    <x v="1"/>
    <n v="10"/>
    <x v="1"/>
    <s v="70"/>
    <s v="336"/>
    <n v="180.87"/>
    <s v="WBS DJOR/2013/C/DN1/5805017"/>
    <x v="3142"/>
    <x v="3106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180.87"/>
    <x v="3"/>
  </r>
  <r>
    <s v="125463800"/>
    <s v=""/>
    <s v="ST"/>
    <d v="2013-10-31T00:00:00"/>
    <x v="1"/>
    <n v="10"/>
    <x v="1"/>
    <s v="70"/>
    <s v="336"/>
    <n v="211.42"/>
    <s v="WBS DJOR/2013/C/DN1/5835186"/>
    <x v="3143"/>
    <x v="3107"/>
    <s v="N1"/>
    <s v="N1--New Revenue/Connection -  Residential"/>
    <s v="DUTH/2013/C/DN1"/>
    <s v="Utah - New Revenue - Residential"/>
    <s v="1141"/>
    <s v="RMP"/>
    <s v="D"/>
    <s v="UT"/>
    <s v="ORD 229715"/>
    <s v="RMP CWIP Writeoffs - Distrib UTAH"/>
    <x v="2"/>
    <x v="0"/>
    <x v="4"/>
    <s v="5980000000109"/>
    <x v="3"/>
    <n v="211.42"/>
    <x v="3"/>
  </r>
  <r>
    <s v="125463757"/>
    <s v=""/>
    <s v="ST"/>
    <d v="2013-10-31T00:00:00"/>
    <x v="1"/>
    <n v="10"/>
    <x v="1"/>
    <s v="70"/>
    <s v="336"/>
    <n v="1525.47"/>
    <s v="WBS DJOR/2013/C/DN2/5736154"/>
    <x v="3144"/>
    <x v="3108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525.47"/>
    <x v="3"/>
  </r>
  <r>
    <s v="125463763"/>
    <s v=""/>
    <s v="ST"/>
    <d v="2013-10-31T00:00:00"/>
    <x v="1"/>
    <n v="10"/>
    <x v="1"/>
    <s v="70"/>
    <s v="336"/>
    <n v="601.69000000000005"/>
    <s v="WBS DJOR/2013/C/DN2/5741750"/>
    <x v="3145"/>
    <x v="3109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601.69000000000005"/>
    <x v="3"/>
  </r>
  <r>
    <s v="125434750"/>
    <s v=""/>
    <s v="ST"/>
    <d v="2013-10-31T00:00:00"/>
    <x v="1"/>
    <n v="10"/>
    <x v="1"/>
    <s v="70"/>
    <s v="336"/>
    <n v="3336.69"/>
    <s v="WBS DJOR/2013/C/DN2/5743940"/>
    <x v="3146"/>
    <x v="3110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336.69"/>
    <x v="3"/>
  </r>
  <r>
    <s v="125463769"/>
    <s v=""/>
    <s v="ST"/>
    <d v="2013-10-31T00:00:00"/>
    <x v="1"/>
    <n v="10"/>
    <x v="1"/>
    <s v="70"/>
    <s v="336"/>
    <n v="303.72000000000003"/>
    <s v="WBS DJOR/2013/C/DN2/5745025"/>
    <x v="3147"/>
    <x v="3111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303.72000000000003"/>
    <x v="3"/>
  </r>
  <r>
    <s v="125413664"/>
    <s v=""/>
    <s v="ST"/>
    <d v="2013-10-31T00:00:00"/>
    <x v="1"/>
    <n v="10"/>
    <x v="1"/>
    <s v="70"/>
    <s v="336"/>
    <n v="1088.5"/>
    <s v="WBS DJOR/2013/C/DN2/5753264"/>
    <x v="3148"/>
    <x v="3112"/>
    <s v="N2"/>
    <s v="N2--New Revenue/Connection - Commercial"/>
    <s v="DUTH/2013/C/DN2"/>
    <s v="Utah - New Revenue - Commercial"/>
    <s v="1141"/>
    <s v="RMP"/>
    <s v="D"/>
    <s v="UT"/>
    <s v="ORD 229715"/>
    <s v="RMP CWIP Writeoffs - Distrib UTAH"/>
    <x v="2"/>
    <x v="0"/>
    <x v="4"/>
    <s v="5980000000109"/>
    <x v="3"/>
    <n v="1088.5"/>
    <x v="3"/>
  </r>
  <r>
    <s v="125448577"/>
    <s v=""/>
    <s v="ST"/>
    <d v="2013-10-31T00:00:00"/>
    <x v="1"/>
    <n v="10"/>
    <x v="1"/>
    <s v="70"/>
    <s v="336"/>
    <n v="237.85"/>
    <s v="WBS DJOR/2013/C/DRC/5838244"/>
    <x v="3149"/>
    <x v="3113"/>
    <s v="RC"/>
    <s v="Replace - Overhead Distribution Lines - Poles"/>
    <s v="DUTH/2013/C/DRC"/>
    <s v="Utah - Replace OH Dist Lines - Poles"/>
    <s v="1141"/>
    <s v="RMP"/>
    <s v="D"/>
    <s v="UT"/>
    <s v="ORD 229715"/>
    <s v="RMP CWIP Writeoffs - Distrib UTAH"/>
    <x v="2"/>
    <x v="0"/>
    <x v="4"/>
    <s v="5980000000109"/>
    <x v="3"/>
    <n v="237.85"/>
    <x v="3"/>
  </r>
  <r>
    <s v="125434792"/>
    <s v=""/>
    <s v="ST"/>
    <d v="2013-10-31T00:00:00"/>
    <x v="1"/>
    <n v="10"/>
    <x v="1"/>
    <s v="70"/>
    <s v="331"/>
    <n v="674.39"/>
    <s v="WBS DJOR/2013/C/DRD/5719673"/>
    <x v="3150"/>
    <x v="3114"/>
    <s v="RD"/>
    <s v="Replace - Overhead Distribution Lines - Other"/>
    <s v="DUTH/2013/C/DRD"/>
    <s v="Utah-Replace-Overhead Dist. Lines/othr"/>
    <s v="1141"/>
    <s v="RMP"/>
    <s v="D"/>
    <s v="UT"/>
    <s v="ORD 229715"/>
    <s v="RMP CWIP Writeoffs - Distrib UTAH"/>
    <x v="2"/>
    <x v="0"/>
    <x v="4"/>
    <s v="5980000000109"/>
    <x v="3"/>
    <n v="674.39"/>
    <x v="3"/>
  </r>
  <r>
    <s v="125466863"/>
    <s v=""/>
    <s v="ST"/>
    <d v="2013-10-31T00:00:00"/>
    <x v="1"/>
    <n v="10"/>
    <x v="1"/>
    <s v="70"/>
    <s v="336"/>
    <n v="1125.01"/>
    <s v="WBS DJOR/2013/C/DRI/5799236"/>
    <x v="3151"/>
    <x v="3115"/>
    <s v="RI"/>
    <s v="Replace - Storm and Casualty"/>
    <s v="DUTH/2013/C/DRI"/>
    <s v="Utah-Replace-Storm and Casualty"/>
    <s v="1141"/>
    <s v="RMP"/>
    <s v="D"/>
    <s v="UT"/>
    <s v="ORD 229715"/>
    <s v="RMP CWIP Writeoffs - Distrib UTAH"/>
    <x v="2"/>
    <x v="0"/>
    <x v="4"/>
    <s v="5980000000109"/>
    <x v="3"/>
    <n v="1125.01"/>
    <x v="3"/>
  </r>
  <r>
    <s v="125434847"/>
    <s v=""/>
    <s v="ST"/>
    <d v="2013-10-31T00:00:00"/>
    <x v="1"/>
    <n v="10"/>
    <x v="1"/>
    <s v="70"/>
    <s v="336"/>
    <n v="583.44000000000005"/>
    <s v="WBS DJOR/2013/D/DNY/5809495"/>
    <x v="3152"/>
    <x v="3116"/>
    <s v="NY"/>
    <s v="Temporary Line Extension &lt; 1 Year"/>
    <s v="DUTH/2013/D/DNY"/>
    <s v="Utah-Temp Line Extension &lt; 1Yr"/>
    <s v="1141"/>
    <s v="RMP"/>
    <s v="D"/>
    <s v="UT"/>
    <s v="ORD 229715"/>
    <s v="RMP CWIP Writeoffs - Distrib UTAH"/>
    <x v="2"/>
    <x v="0"/>
    <x v="4"/>
    <s v="5980000000109"/>
    <x v="3"/>
    <n v="583.44000000000005"/>
    <x v="3"/>
  </r>
  <r>
    <s v="125448586"/>
    <s v=""/>
    <s v="ST"/>
    <d v="2013-10-31T00:00:00"/>
    <x v="1"/>
    <n v="10"/>
    <x v="1"/>
    <s v="70"/>
    <s v="336"/>
    <n v="331.66"/>
    <s v="WBS DKEM/2013/C/DN1/5763086"/>
    <x v="3153"/>
    <x v="3117"/>
    <s v="N1"/>
    <s v="N1--New Revenue/Connection -  Residential"/>
    <s v="DWYO/2013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5448604"/>
    <s v=""/>
    <s v="ST"/>
    <d v="2013-10-31T00:00:00"/>
    <x v="1"/>
    <n v="10"/>
    <x v="1"/>
    <s v="70"/>
    <s v="336"/>
    <n v="916.98"/>
    <s v="WBS DKEM/2013/C/DN1/5804575"/>
    <x v="3154"/>
    <x v="3118"/>
    <s v="N1"/>
    <s v="N1--New Revenue/Connection -  Residential"/>
    <s v="DWYO/2013/C/DN1"/>
    <s v="Wyoming - New Revenue - Residential"/>
    <s v="1153"/>
    <s v="RMP"/>
    <s v="D"/>
    <s v="WY"/>
    <s v="ORD 229717"/>
    <s v="RMP CWIP Writeoffs - Distrib WYOMING"/>
    <x v="3"/>
    <x v="0"/>
    <x v="5"/>
    <s v="5980000000111"/>
    <x v="4"/>
    <n v="0"/>
    <x v="1"/>
  </r>
  <r>
    <s v="125463754"/>
    <s v=""/>
    <s v="ST"/>
    <d v="2013-10-31T00:00:00"/>
    <x v="1"/>
    <n v="10"/>
    <x v="1"/>
    <s v="70"/>
    <s v="331"/>
    <n v="1234.77"/>
    <s v="WBS DKFC/2013/C/DN2/5725731"/>
    <x v="3155"/>
    <x v="3119"/>
    <s v="N2"/>
    <s v="N2--New Revenue/Connection - Commercial"/>
    <s v="DCAL/2013/C/DN2"/>
    <s v="California - New Revenue - Commercial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5434810"/>
    <s v=""/>
    <s v="ST"/>
    <d v="2013-10-31T00:00:00"/>
    <x v="1"/>
    <n v="10"/>
    <x v="1"/>
    <s v="70"/>
    <s v="336"/>
    <n v="850.28"/>
    <s v="WBS DKFC/2013/C/DN2/5774802"/>
    <x v="3156"/>
    <x v="3120"/>
    <s v="N2"/>
    <s v="N2--New Revenue/Connection - Commercial"/>
    <s v="DCAL/2013/C/DN2"/>
    <s v="California - New Revenue - Commercial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5463778"/>
    <s v=""/>
    <s v="ST"/>
    <d v="2013-10-31T00:00:00"/>
    <x v="1"/>
    <n v="10"/>
    <x v="1"/>
    <s v="70"/>
    <s v="336"/>
    <n v="500.12"/>
    <s v="WBS DKFC/2013/C/DN4/5781318"/>
    <x v="3157"/>
    <x v="3121"/>
    <s v="N4"/>
    <s v="N4--New Revenue/Connection - Irrigation"/>
    <s v="DCAL/2013/C/DN4"/>
    <s v="California - New Revenue - Irrigation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5448515"/>
    <s v=""/>
    <s v="ST"/>
    <d v="2013-10-31T00:00:00"/>
    <x v="1"/>
    <n v="10"/>
    <x v="1"/>
    <s v="70"/>
    <s v="336"/>
    <n v="142.88999999999999"/>
    <s v="WBS DKFC/2013/C/DN4/5790540"/>
    <x v="3158"/>
    <x v="3122"/>
    <s v="N4"/>
    <s v="N4--New Revenue/Connection - Irrigation"/>
    <s v="DCAL/2013/C/DN4"/>
    <s v="California - New Revenue - Irrigation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5446296"/>
    <s v=""/>
    <s v="ST"/>
    <d v="2013-10-31T00:00:00"/>
    <x v="1"/>
    <n v="10"/>
    <x v="1"/>
    <s v="70"/>
    <s v="336"/>
    <n v="431.89"/>
    <s v="WBS DKFC/2013/C/DU1/5800582"/>
    <x v="3159"/>
    <x v="3123"/>
    <s v="U1"/>
    <s v="Functional Upgrade - Feeder Improvements"/>
    <s v="DCAL/2013/C/DU1"/>
    <s v="Calif. - Upgrade - Feeder Improvements"/>
    <s v="1390"/>
    <s v="PP"/>
    <s v="D"/>
    <s v="CA"/>
    <s v="ORD 229720"/>
    <s v="PP CWIP Writeoffs - Distrib CALIFORNIA"/>
    <x v="4"/>
    <x v="0"/>
    <x v="6"/>
    <s v="5980000000103"/>
    <x v="5"/>
    <n v="0"/>
    <x v="1"/>
  </r>
  <r>
    <s v="125446309"/>
    <s v=""/>
    <s v="ST"/>
    <d v="2013-10-31T00:00:00"/>
    <x v="1"/>
    <n v="10"/>
    <x v="1"/>
    <s v="70"/>
    <s v="336"/>
    <n v="806.42"/>
    <s v="WBS DKLA/2013/C/DN1/5749842"/>
    <x v="3160"/>
    <x v="3124"/>
    <s v="N1"/>
    <s v="N1--New Revenue/Connection -  Residential"/>
    <s v="DORE/2013/C/DN1"/>
    <s v="Oregon - New Revenue - Resident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5434795"/>
    <s v=""/>
    <s v="ST"/>
    <d v="2013-10-31T00:00:00"/>
    <x v="1"/>
    <n v="10"/>
    <x v="1"/>
    <s v="70"/>
    <s v="331"/>
    <n v="889.35"/>
    <s v="WBS DKLA/2013/C/DN2/5730037"/>
    <x v="3161"/>
    <x v="3125"/>
    <s v="N2"/>
    <s v="N2--New Revenue/Connection - Commercial"/>
    <s v="DORE/2013/C/DN2"/>
    <s v="Oregon - New Revenue - Commerc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5434795"/>
    <s v=""/>
    <s v="ST"/>
    <d v="2013-10-31T00:00:00"/>
    <x v="1"/>
    <n v="10"/>
    <x v="1"/>
    <s v="70"/>
    <s v="336"/>
    <n v="669.59"/>
    <s v="WBS DKLA/2013/C/DN2/5730037"/>
    <x v="3161"/>
    <x v="3125"/>
    <s v="N2"/>
    <s v="N2--New Revenue/Connection - Commercial"/>
    <s v="DORE/2013/C/DN2"/>
    <s v="Oregon - New Revenue - Commerc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5434828"/>
    <s v=""/>
    <s v="ST"/>
    <d v="2013-10-31T00:00:00"/>
    <x v="1"/>
    <n v="10"/>
    <x v="1"/>
    <s v="70"/>
    <s v="336"/>
    <n v="149.26"/>
    <s v="WBS DKLA/2013/C/DN2/5821341"/>
    <x v="3162"/>
    <x v="3126"/>
    <s v="N2"/>
    <s v="N2--New Revenue/Connection - Commercial"/>
    <s v="DORE/2013/C/DN2"/>
    <s v="Oregon - New Revenue - Commercial"/>
    <s v="1111"/>
    <s v="PP"/>
    <s v="D"/>
    <s v="OR"/>
    <s v="ORD 229718"/>
    <s v="PP CWIP Writeoffs - Distrib OREGON"/>
    <x v="1"/>
    <x v="0"/>
    <x v="2"/>
    <s v="5980000000108"/>
    <x v="1"/>
    <n v="0"/>
    <x v="1"/>
  </r>
  <r>
    <s v="125434801"/>
    <s v=""/>
    <s v="ST"/>
    <d v="2013-10-31T00:00:00"/>
    <x v="1"/>
    <n v="10"/>
    <x v="1"/>
    <s v="70"/>
    <s v="336"/>
    <n v="928.64"/>
    <s v="WBS DLAR/2013/C/DN2/5754589"/>
    <x v="3163"/>
    <x v="3127"/>
    <s v="N2"/>
    <s v="N2--New Revenue/Connection - Commercial"/>
    <s v="DWYO/2013/C/DN2"/>
    <s v="Wyoming - New Revenue - Commerc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5434807"/>
    <s v=""/>
    <s v="ST"/>
    <d v="2013-10-31T00:00:00"/>
    <x v="1"/>
    <n v="10"/>
    <x v="1"/>
    <s v="70"/>
    <s v="336"/>
    <n v="397.99"/>
    <s v="WBS DLAR/2013/C/DN2/5770932"/>
    <x v="3164"/>
    <x v="3128"/>
    <s v="N2"/>
    <s v="N2--New Revenue/Connection - Commercial"/>
    <s v="DWYO/2013/C/DN2"/>
    <s v="Wyoming - New Revenue - Commercial"/>
    <s v="1151"/>
    <s v="RMP"/>
    <s v="D"/>
    <s v="WY"/>
    <s v="ORD 229717"/>
    <s v="RMP CWIP Writeoffs - Distrib WYOMING"/>
    <x v="3"/>
    <x v="0"/>
    <x v="5"/>
    <s v="5980000000111"/>
    <x v="4"/>
    <n v="0"/>
    <x v="1"/>
  </r>
  <r>
    <s v="125448516"/>
    <s v=""/>
    <s v="ST"/>
    <d v="2013-10-31T00:00:00"/>
    <x v="1"/>
    <n v="10"/>
    <x v="1"/>
    <s v="70"/>
    <s v="336"/>
    <n v="687.13"/>
    <s v="WBS DLAY/2013/C/DM9/5830116"/>
    <x v="3165"/>
    <x v="3129"/>
    <s v="M9"/>
    <s v="Mandated - Public Accommodations &amp; Other"/>
    <s v="DUTH/2013/C/DM9"/>
    <s v="Utah - Public Accomodations"/>
    <s v="1176"/>
    <s v="RMP"/>
    <s v="D"/>
    <s v="UT"/>
    <s v="ORD 229715"/>
    <s v="RMP CWIP Writeoffs - Distrib UTAH"/>
    <x v="2"/>
    <x v="0"/>
    <x v="4"/>
    <s v="5980000000109"/>
    <x v="3"/>
    <n v="687.13"/>
    <x v="3"/>
  </r>
  <r>
    <s v="125446281"/>
    <s v=""/>
    <s v="ST"/>
    <d v="2013-10-31T00:00:00"/>
    <x v="1"/>
    <n v="10"/>
    <x v="1"/>
    <s v="70"/>
    <s v="336"/>
    <n v="480.34"/>
    <s v="WBS DLIN/2013/C/DN2/5758826"/>
    <x v="3166"/>
    <x v="3130"/>
    <s v="N2"/>
    <s v="N2--New Revenue/Connection - Commercial"/>
    <s v="DORE/2013/C/DN2"/>
    <s v="Oregon - New Revenue - Commercial"/>
    <s v="1108"/>
    <s v="PP"/>
    <s v="D"/>
    <s v="OR"/>
    <s v="ORD 229718"/>
    <s v="PP CWIP Writeoffs - Distrib OREGON"/>
    <x v="1"/>
    <x v="0"/>
    <x v="2"/>
    <s v="5980000000108"/>
    <x v="1"/>
    <n v="0"/>
    <x v="1"/>
  </r>
  <r>
    <s v="125448522"/>
    <s v=""/>
    <s v="ST"/>
    <d v="2013-10-31T00:00:00"/>
    <x v="1"/>
    <n v="10"/>
    <x v="1"/>
    <s v="70"/>
    <s v="331"/>
    <n v="980.02"/>
    <s v="WBS DLKT/2012/C/DN1/5703618"/>
    <x v="3167"/>
    <x v="3131"/>
    <s v="N1"/>
    <s v="N1--New Revenue/Connection -  Residential"/>
    <s v="DUTH/2012/C/DN1"/>
    <s v="Utah - New Revenue - Residential"/>
    <s v="1137"/>
    <s v="RMP"/>
    <s v="D"/>
    <s v="UT"/>
    <s v="ORD 229715"/>
    <s v="RMP CWIP Writeoffs - Distrib UTAH"/>
    <x v="2"/>
    <x v="0"/>
    <x v="4"/>
    <s v="5980000000109"/>
    <x v="3"/>
    <n v="980.02"/>
    <x v="3"/>
  </r>
  <r>
    <s v="125448525"/>
    <s v=""/>
    <s v="ST"/>
    <d v="2013-10-31T00:00:00"/>
    <x v="1"/>
    <n v="10"/>
    <x v="1"/>
    <s v="70"/>
    <s v="331"/>
    <n v="436.12"/>
    <s v="WBS DLKT/2012/C/DN2/5720841"/>
    <x v="3168"/>
    <x v="3132"/>
    <s v="N2"/>
    <s v="N2--New Revenue/Connection - Commercial"/>
    <s v="DUTH/2012/C/DN2"/>
    <s v="Utah - New Revenue - Commercial"/>
    <s v="1137"/>
    <s v="RMP"/>
    <s v="D"/>
    <s v="UT"/>
    <s v="ORD 229715"/>
    <s v="RMP CWIP Writeoffs - Distrib UTAH"/>
    <x v="2"/>
    <x v="0"/>
    <x v="4"/>
    <s v="5980000000109"/>
    <x v="3"/>
    <n v="436.12"/>
    <x v="3"/>
  </r>
  <r>
    <s v="125419153"/>
    <s v=""/>
    <s v="ST"/>
    <d v="2013-10-31T00:00:00"/>
    <x v="1"/>
    <n v="10"/>
    <x v="1"/>
    <s v="70"/>
    <s v="336"/>
    <n v="575.4"/>
    <s v="WBS DMAD/2013/C/DN2/5762579"/>
    <x v="3169"/>
    <x v="3133"/>
    <s v="N2"/>
    <s v="N2--New Revenue/Connection - Commercial"/>
    <s v="DORE/2013/C/DN2"/>
    <s v="Oregon - New Revenue - Commercial"/>
    <s v="1117"/>
    <s v="PP"/>
    <s v="D"/>
    <s v="OR"/>
    <s v="ORD 229718"/>
    <s v="PP CWIP Writeoffs - Distrib OREGON"/>
    <x v="1"/>
    <x v="0"/>
    <x v="2"/>
    <s v="5980000000108"/>
    <x v="1"/>
    <n v="0"/>
    <x v="1"/>
  </r>
  <r>
    <s v="125448519"/>
    <s v=""/>
    <s v="ST"/>
    <d v="2013-10-31T00:00:00"/>
    <x v="1"/>
    <n v="10"/>
    <x v="1"/>
    <s v="70"/>
    <s v="331"/>
    <n v="768.19"/>
    <s v="WBS DMED/2012/C/DN4/5687346"/>
    <x v="3170"/>
    <x v="3134"/>
    <s v="N4"/>
    <s v="N4--New Revenue/Connection - Irrigation"/>
    <s v="DORE/2012/C/DN4"/>
    <s v="Oregon - New Revenue - Irrigation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448519"/>
    <s v=""/>
    <s v="ST"/>
    <d v="2013-10-31T00:00:00"/>
    <x v="1"/>
    <n v="10"/>
    <x v="1"/>
    <s v="70"/>
    <s v="336"/>
    <n v="110.46"/>
    <s v="WBS DMED/2012/C/DN4/5687346"/>
    <x v="3170"/>
    <x v="3134"/>
    <s v="N4"/>
    <s v="N4--New Revenue/Connection - Irrigation"/>
    <s v="DORE/2012/C/DN4"/>
    <s v="Oregon - New Revenue - Irrigation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448543"/>
    <s v=""/>
    <s v="ST"/>
    <d v="2013-10-31T00:00:00"/>
    <x v="1"/>
    <n v="10"/>
    <x v="1"/>
    <s v="70"/>
    <s v="336"/>
    <n v="411.72"/>
    <s v="WBS DMED/2013/C/DN1/5761359"/>
    <x v="3171"/>
    <x v="3135"/>
    <s v="N1"/>
    <s v="N1--New Revenue/Connection -  Residential"/>
    <s v="DORE/2013/C/DN1"/>
    <s v="Oregon - New Revenue - Resident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448534"/>
    <s v=""/>
    <s v="ST"/>
    <d v="2013-10-31T00:00:00"/>
    <x v="1"/>
    <n v="10"/>
    <x v="1"/>
    <s v="70"/>
    <s v="336"/>
    <n v="468.8"/>
    <s v="WBS DMED/2013/C/DN2/5745842"/>
    <x v="3172"/>
    <x v="3136"/>
    <s v="N2"/>
    <s v="N2--New Revenue/Connection - Commercial"/>
    <s v="DORE/2013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448546"/>
    <s v=""/>
    <s v="ST"/>
    <d v="2013-10-31T00:00:00"/>
    <x v="1"/>
    <n v="10"/>
    <x v="1"/>
    <s v="70"/>
    <s v="336"/>
    <n v="309.41000000000003"/>
    <s v="WBS DMED/2013/C/DN2/5762201"/>
    <x v="3173"/>
    <x v="3137"/>
    <s v="N2"/>
    <s v="N2--New Revenue/Connection - Commercial"/>
    <s v="DORE/2013/C/DN2"/>
    <s v="Oregon - New Revenue - Commercial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434843"/>
    <s v=""/>
    <s v="ST"/>
    <d v="2013-10-31T00:00:00"/>
    <x v="1"/>
    <n v="10"/>
    <x v="1"/>
    <s v="70"/>
    <s v="336"/>
    <n v="205.04"/>
    <s v="WBS DMED/2013/C/DRC/5834047"/>
    <x v="3174"/>
    <x v="3138"/>
    <s v="RC"/>
    <s v="Replace - Overhead Distribution Lines - Poles"/>
    <s v="DORE/2013/C/DRC"/>
    <s v="Oregon - Replace OH Dist Lines - Poles"/>
    <s v="1113"/>
    <s v="PP"/>
    <s v="D"/>
    <s v="OR"/>
    <s v="ORD 229718"/>
    <s v="PP CWIP Writeoffs - Distrib OREGON"/>
    <x v="1"/>
    <x v="0"/>
    <x v="2"/>
    <s v="5980000000108"/>
    <x v="1"/>
    <n v="0"/>
    <x v="1"/>
  </r>
  <r>
    <s v="125434747"/>
    <s v=""/>
    <s v="ST"/>
    <d v="2013-10-31T00:00:00"/>
    <x v="1"/>
    <n v="10"/>
    <x v="1"/>
    <s v="70"/>
    <s v="331"/>
    <n v="306.54000000000002"/>
    <s v="WBS DMET/2012/D/DNY/5717474"/>
    <x v="3175"/>
    <x v="3139"/>
    <s v="NY"/>
    <s v="Temporary Line Extension &lt; 1 Year"/>
    <s v="DUTH/2012/D/DNY"/>
    <s v="Utah-Temp Line Extension &lt; 1Yr"/>
    <s v="1135"/>
    <s v="RMP"/>
    <s v="D"/>
    <s v="UT"/>
    <s v="ORD 229715"/>
    <s v="RMP CWIP Writeoffs - Distrib UTAH"/>
    <x v="2"/>
    <x v="0"/>
    <x v="4"/>
    <s v="5980000000109"/>
    <x v="3"/>
    <n v="306.54000000000002"/>
    <x v="3"/>
  </r>
  <r>
    <s v="125434819"/>
    <s v=""/>
    <s v="ST"/>
    <d v="2013-10-31T00:00:00"/>
    <x v="1"/>
    <n v="10"/>
    <x v="1"/>
    <s v="70"/>
    <s v="336"/>
    <n v="232.19"/>
    <s v="WBS DMET/2013/C/DM9/5789312"/>
    <x v="3176"/>
    <x v="3140"/>
    <s v="M9"/>
    <s v="Mandated - Public Accommodations &amp; Other"/>
    <s v="DUTH/2013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232.19"/>
    <x v="3"/>
  </r>
  <r>
    <s v="125434832"/>
    <s v=""/>
    <s v="ST"/>
    <d v="2013-10-31T00:00:00"/>
    <x v="1"/>
    <n v="10"/>
    <x v="1"/>
    <s v="70"/>
    <s v="336"/>
    <n v="1007.95"/>
    <s v="WBS DMET/2013/C/DM9/5828204"/>
    <x v="3177"/>
    <x v="3141"/>
    <s v="M9"/>
    <s v="Mandated - Public Accommodations &amp; Other"/>
    <s v="DUTH/2013/C/DM9"/>
    <s v="Utah - Public Accomodations"/>
    <s v="1135"/>
    <s v="RMP"/>
    <s v="D"/>
    <s v="UT"/>
    <s v="ORD 229715"/>
    <s v="RMP CWIP Writeoffs - Distrib UTAH"/>
    <x v="2"/>
    <x v="0"/>
    <x v="4"/>
    <s v="5980000000109"/>
    <x v="3"/>
    <n v="1007.95"/>
    <x v="3"/>
  </r>
  <r>
    <s v="125434804"/>
    <s v=""/>
    <s v="ST"/>
    <d v="2013-10-31T00:00:00"/>
    <x v="1"/>
    <n v="10"/>
    <x v="1"/>
    <s v="70"/>
    <s v="336"/>
    <n v="4252.3500000000004"/>
    <s v="WBS DMET/2013/C/DN1/5758190"/>
    <x v="3178"/>
    <x v="3142"/>
    <s v="N1"/>
    <s v="N1--New Revenue/Connection -  Residential"/>
    <s v="DUTH/2013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4252.3500000000004"/>
    <x v="3"/>
  </r>
  <r>
    <s v="125463795"/>
    <s v=""/>
    <s v="ST"/>
    <d v="2013-10-31T00:00:00"/>
    <x v="1"/>
    <n v="10"/>
    <x v="1"/>
    <s v="70"/>
    <s v="336"/>
    <n v="1451.75"/>
    <s v="WBS DMET/2013/C/DN1/5787817"/>
    <x v="3179"/>
    <x v="3143"/>
    <s v="N1"/>
    <s v="N1--New Revenue/Connection -  Residential"/>
    <s v="DUTH/2013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1451.75"/>
    <x v="3"/>
  </r>
  <r>
    <s v="125446297"/>
    <s v=""/>
    <s v="ST"/>
    <d v="2013-10-31T00:00:00"/>
    <x v="1"/>
    <n v="10"/>
    <x v="1"/>
    <s v="70"/>
    <s v="336"/>
    <n v="422.84"/>
    <s v="WBS DMET/2013/C/DN1/5812537"/>
    <x v="3180"/>
    <x v="3144"/>
    <s v="N1"/>
    <s v="N1--New Revenue/Connection -  Residential"/>
    <s v="DUTH/2013/C/DN1"/>
    <s v="Utah - New Revenue - Residential"/>
    <s v="1135"/>
    <s v="RMP"/>
    <s v="D"/>
    <s v="UT"/>
    <s v="ORD 229715"/>
    <s v="RMP CWIP Writeoffs - Distrib UTAH"/>
    <x v="2"/>
    <x v="0"/>
    <x v="4"/>
    <s v="5980000000109"/>
    <x v="3"/>
    <n v="422.84"/>
    <x v="3"/>
  </r>
  <r>
    <s v="125463731"/>
    <s v=""/>
    <s v="ST"/>
    <d v="2013-10-31T00:00:00"/>
    <x v="1"/>
    <n v="10"/>
    <x v="1"/>
    <s v="70"/>
    <s v="336"/>
    <n v="348.29"/>
    <s v="WBS DMET/2013/C/DRB/5777222"/>
    <x v="3181"/>
    <x v="3145"/>
    <s v="RB"/>
    <s v="Replace - Underground - Vaults &amp; Equipment"/>
    <s v="DUTH/2013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348.29"/>
    <x v="3"/>
  </r>
  <r>
    <s v="125433034"/>
    <s v=""/>
    <s v="ST"/>
    <d v="2013-10-31T00:00:00"/>
    <x v="1"/>
    <n v="10"/>
    <x v="1"/>
    <s v="70"/>
    <s v="336"/>
    <n v="1115.19"/>
    <s v="WBS DMET/2013/C/DRB/5833515"/>
    <x v="3182"/>
    <x v="3146"/>
    <s v="RB"/>
    <s v="Replace - Underground - Vaults &amp; Equipment"/>
    <s v="DUTH/2013/C/DRB"/>
    <s v="Utah - Replace Underground Vaults &amp; Eq"/>
    <s v="1135"/>
    <s v="RMP"/>
    <s v="D"/>
    <s v="UT"/>
    <s v="ORD 229715"/>
    <s v="RMP CWIP Writeoffs - Distrib UTAH"/>
    <x v="2"/>
    <x v="0"/>
    <x v="4"/>
    <s v="5980000000109"/>
    <x v="3"/>
    <n v="1115.19"/>
    <x v="3"/>
  </r>
  <r>
    <s v="125413652"/>
    <s v=""/>
    <s v="ST"/>
    <d v="2013-10-31T00:00:00"/>
    <x v="1"/>
    <n v="10"/>
    <x v="1"/>
    <s v="70"/>
    <s v="336"/>
    <n v="460.54"/>
    <s v="WBS DMET/2013/C/DRC/5827767"/>
    <x v="3183"/>
    <x v="3147"/>
    <s v="RC"/>
    <s v="Replace - Overhead Distribution Lines - Poles"/>
    <s v="DUTH/2013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460.54"/>
    <x v="3"/>
  </r>
  <r>
    <s v="125434842"/>
    <s v=""/>
    <s v="ST"/>
    <d v="2013-10-31T00:00:00"/>
    <x v="1"/>
    <n v="10"/>
    <x v="1"/>
    <s v="70"/>
    <s v="336"/>
    <n v="317.13"/>
    <s v="WBS DMET/2013/C/DRC/5833750"/>
    <x v="3184"/>
    <x v="3148"/>
    <s v="RC"/>
    <s v="Replace - Overhead Distribution Lines - Poles"/>
    <s v="DUTH/2013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317.13"/>
    <x v="3"/>
  </r>
  <r>
    <s v="125463806"/>
    <s v=""/>
    <s v="ST"/>
    <d v="2013-10-31T00:00:00"/>
    <x v="1"/>
    <n v="10"/>
    <x v="1"/>
    <s v="70"/>
    <s v="336"/>
    <n v="264.27999999999997"/>
    <s v="WBS DMET/2013/C/DRC/5840618"/>
    <x v="3185"/>
    <x v="3149"/>
    <s v="RC"/>
    <s v="Replace - Overhead Distribution Lines - Poles"/>
    <s v="DUTH/2013/C/DRC"/>
    <s v="Utah - Replace OH Dist Lines - Poles"/>
    <s v="1135"/>
    <s v="RMP"/>
    <s v="D"/>
    <s v="UT"/>
    <s v="ORD 229715"/>
    <s v="RMP CWIP Writeoffs - Distrib UTAH"/>
    <x v="2"/>
    <x v="0"/>
    <x v="4"/>
    <s v="5980000000109"/>
    <x v="3"/>
    <n v="264.27999999999997"/>
    <x v="3"/>
  </r>
  <r>
    <s v="125448549"/>
    <s v=""/>
    <s v="ST"/>
    <d v="2013-10-31T00:00:00"/>
    <x v="1"/>
    <n v="10"/>
    <x v="1"/>
    <s v="70"/>
    <s v="336"/>
    <n v="121.9"/>
    <s v="WBS DMOA/2013/C/DM2/5798897"/>
    <x v="3186"/>
    <x v="3150"/>
    <s v="M2"/>
    <s v="Mandated - Ovhd/Underground Conversions"/>
    <s v="DUTH/2013/C/DM2"/>
    <s v="Utah - Mandated OH/UG Conversions"/>
    <s v="1131"/>
    <s v="RMP"/>
    <s v="D"/>
    <s v="UT"/>
    <s v="ORD 229715"/>
    <s v="RMP CWIP Writeoffs - Distrib UTAH"/>
    <x v="2"/>
    <x v="0"/>
    <x v="4"/>
    <s v="5980000000109"/>
    <x v="3"/>
    <n v="121.9"/>
    <x v="3"/>
  </r>
  <r>
    <s v="125448570"/>
    <s v=""/>
    <s v="ST"/>
    <d v="2013-10-31T00:00:00"/>
    <x v="1"/>
    <n v="10"/>
    <x v="1"/>
    <s v="70"/>
    <s v="336"/>
    <n v="231.06"/>
    <s v="WBS DMOA/2013/C/DN1/5756994"/>
    <x v="3187"/>
    <x v="3151"/>
    <s v="N1"/>
    <s v="N1--New Revenue/Connection -  Residential"/>
    <s v="DUTH/2013/C/DN1"/>
    <s v="Utah - New Revenue - Residential"/>
    <s v="1131"/>
    <s v="RMP"/>
    <s v="D"/>
    <s v="UT"/>
    <s v="ORD 229715"/>
    <s v="RMP CWIP Writeoffs - Distrib UTAH"/>
    <x v="2"/>
    <x v="0"/>
    <x v="4"/>
    <s v="5980000000109"/>
    <x v="3"/>
    <n v="231.06"/>
    <x v="3"/>
  </r>
  <r>
    <s v="125463792"/>
    <s v=""/>
    <s v="ST"/>
    <d v="2013-10-31T00:00:00"/>
    <x v="1"/>
    <n v="10"/>
    <x v="1"/>
    <s v="70"/>
    <s v="336"/>
    <n v="253.43"/>
    <s v="WBS DMOA/2013/C/DN2/5748307"/>
    <x v="3188"/>
    <x v="3152"/>
    <s v="N2"/>
    <s v="N2--New Revenue/Connection - Commercial"/>
    <s v="DUTH/2013/C/DN2"/>
    <s v="Utah - New Revenue - Commercial"/>
    <s v="1131"/>
    <s v="RMP"/>
    <s v="D"/>
    <s v="UT"/>
    <s v="ORD 229715"/>
    <s v="RMP CWIP Writeoffs - Distrib UTAH"/>
    <x v="2"/>
    <x v="0"/>
    <x v="4"/>
    <s v="5980000000109"/>
    <x v="3"/>
    <n v="253.43"/>
    <x v="3"/>
  </r>
  <r>
    <s v="125434789"/>
    <s v=""/>
    <s v="ST"/>
    <d v="2013-10-31T00:00:00"/>
    <x v="1"/>
    <n v="10"/>
    <x v="1"/>
    <s v="70"/>
    <s v="336"/>
    <n v="640.86"/>
    <s v="WBS DMON/2013/C/DN2/5770796"/>
    <x v="3189"/>
    <x v="3153"/>
    <s v="N2"/>
    <s v="N2--New Revenue/Connection - Commercial"/>
    <s v="DIDA/2013/C/DN2"/>
    <s v="Idaho - New Revenue - Commercial"/>
    <s v="1163"/>
    <s v="RMP"/>
    <s v="D"/>
    <s v="ID"/>
    <s v="ORD 229716"/>
    <s v="RMP CWIP Writeoffs - Distrib IDAHO"/>
    <x v="5"/>
    <x v="0"/>
    <x v="7"/>
    <s v="5980000000106"/>
    <x v="6"/>
    <n v="0"/>
    <x v="1"/>
  </r>
  <r>
    <s v="125419182"/>
    <s v=""/>
    <s v="ST"/>
    <d v="2013-10-31T00:00:00"/>
    <x v="1"/>
    <n v="10"/>
    <x v="1"/>
    <s v="70"/>
    <s v="336"/>
    <n v="1833.72"/>
    <s v="WBS DOGD/2013/C/DM6/5735784"/>
    <x v="3190"/>
    <x v="3154"/>
    <s v="M6"/>
    <s v="Mandated - Joint Use"/>
    <s v="DUTH/2013/C/DM6"/>
    <s v="Utah - Mandated - Joint Use"/>
    <s v="1174"/>
    <s v="RMP"/>
    <s v="D"/>
    <s v="UT"/>
    <s v="ORD 229715"/>
    <s v="RMP CWIP Writeoffs - Distrib UTAH"/>
    <x v="2"/>
    <x v="0"/>
    <x v="4"/>
    <s v="5980000000109"/>
    <x v="3"/>
    <n v="1833.72"/>
    <x v="3"/>
  </r>
  <r>
    <s v="125419132"/>
    <s v=""/>
    <s v="ST"/>
    <d v="2013-10-31T00:00:00"/>
    <x v="1"/>
    <n v="10"/>
    <x v="1"/>
    <s v="70"/>
    <s v="336"/>
    <n v="244.5"/>
    <s v="WBS DOGD/2013/C/DM9/5748355"/>
    <x v="3191"/>
    <x v="3155"/>
    <s v="M9"/>
    <s v="Mandated - Public Accommodations &amp; Other"/>
    <s v="DUTH/2013/C/DM9"/>
    <s v="Utah - Public Accomodations"/>
    <s v="1174"/>
    <s v="RMP"/>
    <s v="D"/>
    <s v="UT"/>
    <s v="ORD 229715"/>
    <s v="RMP CWIP Writeoffs - Distrib UTAH"/>
    <x v="2"/>
    <x v="0"/>
    <x v="4"/>
    <s v="5980000000109"/>
    <x v="3"/>
    <n v="244.5"/>
    <x v="3"/>
  </r>
  <r>
    <s v="125419129"/>
    <s v=""/>
    <s v="ST"/>
    <d v="2013-10-31T00:00:00"/>
    <x v="1"/>
    <n v="10"/>
    <x v="1"/>
    <s v="70"/>
    <s v="336"/>
    <n v="292.24"/>
    <s v="WBS DOGD/2013/C/DN1/5739214"/>
    <x v="3192"/>
    <x v="3156"/>
    <s v="N1"/>
    <s v="N1--New Revenue/Connection -  Residential"/>
    <s v="DUTH/2013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292.24"/>
    <x v="3"/>
  </r>
  <r>
    <s v="125444265"/>
    <s v=""/>
    <s v="ST"/>
    <d v="2013-10-31T00:00:00"/>
    <x v="1"/>
    <n v="10"/>
    <x v="1"/>
    <s v="70"/>
    <s v="336"/>
    <n v="412.87"/>
    <s v="WBS DOGD/2013/C/DN1/5751640"/>
    <x v="3193"/>
    <x v="3157"/>
    <s v="N1"/>
    <s v="N1--New Revenue/Connection -  Residential"/>
    <s v="DUTH/2013/C/DN1"/>
    <s v="Utah - New Revenue - Residential"/>
    <s v="1174"/>
    <s v="RMP"/>
    <s v="D"/>
    <s v="UT"/>
    <s v="ORD 229715"/>
    <s v="RMP CWIP Writeoffs - Distrib UTAH"/>
    <x v="2"/>
    <x v="0"/>
    <x v="4"/>
    <s v="5980000000109"/>
    <x v="3"/>
    <n v="412.87"/>
    <x v="3"/>
  </r>
  <r>
    <s v="125433033"/>
    <s v=""/>
    <s v="ST"/>
    <d v="2013-10-31T00:00:00"/>
    <x v="1"/>
    <n v="10"/>
    <x v="1"/>
    <s v="70"/>
    <s v="336"/>
    <n v="2709.26"/>
    <s v="WBS DOGD/2013/C/DN2/5691117"/>
    <x v="3194"/>
    <x v="3158"/>
    <s v="N2"/>
    <s v="N2--New Revenue/Connection - Commercial"/>
    <s v="DUTH/2013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2709.26"/>
    <x v="3"/>
  </r>
  <r>
    <s v="125434753"/>
    <s v=""/>
    <s v="ST"/>
    <d v="2013-10-31T00:00:00"/>
    <x v="1"/>
    <n v="10"/>
    <x v="1"/>
    <s v="70"/>
    <s v="336"/>
    <n v="737.86"/>
    <s v="WBS DOGD/2013/C/DN2/5744597"/>
    <x v="3195"/>
    <x v="3159"/>
    <s v="N2"/>
    <s v="N2--New Revenue/Connection - Commercial"/>
    <s v="DUTH/2013/C/DN2"/>
    <s v="Utah - New Revenue - Commercial"/>
    <s v="1174"/>
    <s v="RMP"/>
    <s v="D"/>
    <s v="UT"/>
    <s v="ORD 229715"/>
    <s v="RMP CWIP Writeoffs - Distrib UTAH"/>
    <x v="2"/>
    <x v="0"/>
    <x v="4"/>
    <s v="5980000000109"/>
    <x v="3"/>
    <n v="737.86"/>
    <x v="3"/>
  </r>
  <r>
    <s v="125434756"/>
    <s v=""/>
    <s v="ST"/>
    <d v="2013-10-31T00:00:00"/>
    <x v="1"/>
    <n v="10"/>
    <x v="1"/>
    <s v="70"/>
    <s v="336"/>
    <n v="241.54"/>
    <s v="WBS DOGD/2013/C/DN6/5748879"/>
    <x v="3196"/>
    <x v="3160"/>
    <s v="N6"/>
    <s v="New Revenue/Connection - Street Light &amp; Other"/>
    <s v="DUTH/2013/C/DN6"/>
    <s v="Utah - New Revenue - St Light &amp; Other"/>
    <s v="1174"/>
    <s v="RMP"/>
    <s v="D"/>
    <s v="UT"/>
    <s v="ORD 229715"/>
    <s v="RMP CWIP Writeoffs - Distrib UTAH"/>
    <x v="2"/>
    <x v="0"/>
    <x v="4"/>
    <s v="5980000000109"/>
    <x v="3"/>
    <n v="241.54"/>
    <x v="3"/>
  </r>
  <r>
    <s v="125434762"/>
    <s v=""/>
    <s v="ST"/>
    <d v="2013-10-31T00:00:00"/>
    <x v="1"/>
    <n v="10"/>
    <x v="1"/>
    <s v="70"/>
    <s v="336"/>
    <n v="786.14"/>
    <s v="WBS DOGD/2013/C/DN6/5758178"/>
    <x v="3197"/>
    <x v="1915"/>
    <s v="N6"/>
    <s v="New Revenue/Connection - Street Light &amp; Other"/>
    <s v="DUTH/2013/C/DN6"/>
    <s v="Utah - New Revenue - St Light &amp; Other"/>
    <s v="1174"/>
    <s v="RMP"/>
    <s v="D"/>
    <s v="UT"/>
    <s v="ORD 229715"/>
    <s v="RMP CWIP Writeoffs - Distrib UTAH"/>
    <x v="2"/>
    <x v="0"/>
    <x v="4"/>
    <s v="5980000000109"/>
    <x v="3"/>
    <n v="786.14"/>
    <x v="3"/>
  </r>
  <r>
    <s v="125433043"/>
    <s v=""/>
    <s v="ST"/>
    <d v="2013-10-31T00:00:00"/>
    <x v="1"/>
    <n v="10"/>
    <x v="1"/>
    <s v="70"/>
    <s v="336"/>
    <n v="477.97"/>
    <s v="WBS DPAR/2012/C/001/5646991"/>
    <x v="2779"/>
    <x v="2744"/>
    <s v="N2"/>
    <s v="N2--New Revenue/Connection - Commercial"/>
    <s v="DPAR/2012/C/001"/>
    <s v="SNY13-The Canyons Resort PS200 Load"/>
    <s v="1175"/>
    <s v="RMP"/>
    <s v="D"/>
    <s v="UT"/>
    <s v="ORD 229715"/>
    <s v="RMP CWIP Writeoffs - Distrib UTAH"/>
    <x v="2"/>
    <x v="0"/>
    <x v="4"/>
    <s v="5980000000109"/>
    <x v="3"/>
    <n v="477.97"/>
    <x v="3"/>
  </r>
  <r>
    <s v="125433051"/>
    <s v=""/>
    <s v="ST"/>
    <d v="2013-10-31T00:00:00"/>
    <x v="1"/>
    <n v="10"/>
    <x v="1"/>
    <s v="75"/>
    <s v="336"/>
    <n v="-796.51"/>
    <s v="WBS DPAR/2013/C/DM6/5797883"/>
    <x v="3015"/>
    <x v="2979"/>
    <s v="M6"/>
    <s v="Mandated - Joint Use"/>
    <s v="DUTH/2013/C/DM6"/>
    <s v="Utah - Mandated - Joint Use"/>
    <s v="1175"/>
    <s v="RMP"/>
    <s v="D"/>
    <s v="UT"/>
    <s v="ORD 229715"/>
    <s v="RMP CWIP Writeoffs - Distrib UTAH"/>
    <x v="2"/>
    <x v="0"/>
    <x v="4"/>
    <s v="5980000000109"/>
    <x v="3"/>
    <n v="-796.51"/>
    <x v="3"/>
  </r>
  <r>
    <s v="125434838"/>
    <s v=""/>
    <s v="ST"/>
    <d v="2013-10-31T00:00:00"/>
    <x v="1"/>
    <n v="10"/>
    <x v="1"/>
    <s v="70"/>
    <s v="336"/>
    <n v="481.53"/>
    <s v="WBS DPAR/2013/C/DN1/5778407"/>
    <x v="3198"/>
    <x v="3161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481.53"/>
    <x v="3"/>
  </r>
  <r>
    <s v="125434771"/>
    <s v=""/>
    <s v="ST"/>
    <d v="2013-10-31T00:00:00"/>
    <x v="1"/>
    <n v="10"/>
    <x v="1"/>
    <s v="70"/>
    <s v="336"/>
    <n v="1722.01"/>
    <s v="WBS DPAR/2013/C/DN1/5791589"/>
    <x v="3199"/>
    <x v="3162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1722.01"/>
    <x v="3"/>
  </r>
  <r>
    <s v="125413691"/>
    <s v=""/>
    <s v="ST"/>
    <d v="2013-10-31T00:00:00"/>
    <x v="1"/>
    <n v="10"/>
    <x v="1"/>
    <s v="70"/>
    <s v="336"/>
    <n v="638"/>
    <s v="WBS DPAR/2013/C/DN1/5792100"/>
    <x v="3200"/>
    <x v="3163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638"/>
    <x v="3"/>
  </r>
  <r>
    <s v="125434825"/>
    <s v=""/>
    <s v="ST"/>
    <d v="2013-10-31T00:00:00"/>
    <x v="1"/>
    <n v="10"/>
    <x v="1"/>
    <s v="70"/>
    <s v="336"/>
    <n v="373.74"/>
    <s v="WBS DPAR/2013/C/DN1/5815848"/>
    <x v="3201"/>
    <x v="3164"/>
    <s v="N1"/>
    <s v="N1--New Revenue/Connection -  Residential"/>
    <s v="DUTH/2013/C/DN1"/>
    <s v="Utah - New Revenue - Residential"/>
    <s v="1175"/>
    <s v="RMP"/>
    <s v="D"/>
    <s v="UT"/>
    <s v="ORD 229715"/>
    <s v="RMP CWIP Writeoffs - Distrib UTAH"/>
    <x v="2"/>
    <x v="0"/>
    <x v="4"/>
    <s v="5980000000109"/>
    <x v="3"/>
    <n v="373.74"/>
    <x v="3"/>
  </r>
  <r>
    <s v="125413685"/>
    <s v=""/>
    <s v="ST"/>
    <d v="2013-10-31T00:00:00"/>
    <x v="1"/>
    <n v="10"/>
    <x v="1"/>
    <s v="70"/>
    <s v="336"/>
    <n v="304.76"/>
    <s v="WBS DPAR/2013/C/DN2/5788237"/>
    <x v="3202"/>
    <x v="3165"/>
    <s v="N2"/>
    <s v="N2--New Revenue/Connection - Commercial"/>
    <s v="DUTH/2013/C/DN2"/>
    <s v="Utah - New Revenue - Commercial"/>
    <s v="1175"/>
    <s v="RMP"/>
    <s v="D"/>
    <s v="UT"/>
    <s v="ORD 229715"/>
    <s v="RMP CWIP Writeoffs - Distrib UTAH"/>
    <x v="2"/>
    <x v="0"/>
    <x v="4"/>
    <s v="5980000000109"/>
    <x v="3"/>
    <n v="304.76"/>
    <x v="3"/>
  </r>
  <r>
    <s v="125434774"/>
    <s v=""/>
    <s v="ST"/>
    <d v="2013-10-31T00:00:00"/>
    <x v="1"/>
    <n v="10"/>
    <x v="1"/>
    <s v="70"/>
    <s v="336"/>
    <n v="204.49"/>
    <s v="WBS DPAR/2013/C/DRB/5825125"/>
    <x v="3203"/>
    <x v="3166"/>
    <s v="RB"/>
    <s v="Replace - Underground - Vaults &amp; Equipment"/>
    <s v="DUTH/2013/C/DRB"/>
    <s v="Utah - Replace Underground Vaults &amp; Eq"/>
    <s v="1175"/>
    <s v="RMP"/>
    <s v="D"/>
    <s v="UT"/>
    <s v="ORD 229715"/>
    <s v="RMP CWIP Writeoffs - Distrib UTAH"/>
    <x v="2"/>
    <x v="0"/>
    <x v="4"/>
    <s v="5980000000109"/>
    <x v="3"/>
    <n v="204.49"/>
    <x v="3"/>
  </r>
  <r>
    <s v="125434835"/>
    <s v=""/>
    <s v="ST"/>
    <d v="2013-10-31T00:00:00"/>
    <x v="1"/>
    <n v="10"/>
    <x v="1"/>
    <s v="70"/>
    <s v="336"/>
    <n v="342.82"/>
    <s v="WBS DPAR/2013/C/DRC/5829656"/>
    <x v="3204"/>
    <x v="3167"/>
    <s v="RC"/>
    <s v="Replace - Overhead Distribution Lines - Poles"/>
    <s v="DUTH/2013/C/DRC"/>
    <s v="Utah - Replace OH Dist Lines - Poles"/>
    <s v="1175"/>
    <s v="RMP"/>
    <s v="D"/>
    <s v="UT"/>
    <s v="ORD 229715"/>
    <s v="RMP CWIP Writeoffs - Distrib UTAH"/>
    <x v="2"/>
    <x v="0"/>
    <x v="4"/>
    <s v="5980000000109"/>
    <x v="3"/>
    <n v="342.82"/>
    <x v="3"/>
  </r>
  <r>
    <s v="125461210"/>
    <s v=""/>
    <s v="ST"/>
    <d v="2013-10-31T00:00:00"/>
    <x v="1"/>
    <n v="10"/>
    <x v="1"/>
    <s v="70"/>
    <s v="336"/>
    <n v="1775.09"/>
    <s v="WBS DPIN/2013/C/DN1/5746947"/>
    <x v="3205"/>
    <x v="3168"/>
    <s v="N1"/>
    <s v="N1--New Revenue/Connection -  Residential"/>
    <s v="DWYO/2013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5413637"/>
    <s v=""/>
    <s v="ST"/>
    <d v="2013-10-31T00:00:00"/>
    <x v="1"/>
    <n v="10"/>
    <x v="1"/>
    <s v="70"/>
    <s v="336"/>
    <n v="1385.91"/>
    <s v="WBS DPIN/2013/C/DN1/5752255"/>
    <x v="3206"/>
    <x v="3169"/>
    <s v="N1"/>
    <s v="N1--New Revenue/Connection -  Residential"/>
    <s v="DWYO/2013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5463747"/>
    <s v=""/>
    <s v="ST"/>
    <d v="2013-10-31T00:00:00"/>
    <x v="1"/>
    <n v="10"/>
    <x v="1"/>
    <s v="70"/>
    <s v="336"/>
    <n v="850.59"/>
    <s v="WBS DPIN/2013/C/DN1/5821231"/>
    <x v="3207"/>
    <x v="3170"/>
    <s v="N1"/>
    <s v="N1--New Revenue/Connection -  Residential"/>
    <s v="DWYO/2013/C/DN1"/>
    <s v="Wyoming - New Revenue - Residential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5463713"/>
    <s v=""/>
    <s v="ST"/>
    <d v="2013-10-31T00:00:00"/>
    <x v="1"/>
    <n v="10"/>
    <x v="1"/>
    <s v="70"/>
    <s v="336"/>
    <n v="1193.96"/>
    <s v="WBS DPIN/2013/C/DN4/5751656"/>
    <x v="3208"/>
    <x v="3171"/>
    <s v="N4"/>
    <s v="N4--New Revenue/Connection - Irrigation"/>
    <s v="DWYO/2013/C/DN4"/>
    <s v="Wyoming - New Revenue - Irrigation"/>
    <s v="1154"/>
    <s v="RMP"/>
    <s v="D"/>
    <s v="WY"/>
    <s v="ORD 229717"/>
    <s v="RMP CWIP Writeoffs - Distrib WYOMING"/>
    <x v="3"/>
    <x v="0"/>
    <x v="5"/>
    <s v="5980000000111"/>
    <x v="4"/>
    <n v="0"/>
    <x v="1"/>
  </r>
  <r>
    <s v="125446300"/>
    <s v=""/>
    <s v="ST"/>
    <d v="2013-10-31T00:00:00"/>
    <x v="1"/>
    <n v="10"/>
    <x v="1"/>
    <s v="70"/>
    <s v="331"/>
    <n v="268.2"/>
    <s v="WBS DPOR/2012/C/DN2/5698909"/>
    <x v="3209"/>
    <x v="3172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6300"/>
    <s v=""/>
    <s v="ST"/>
    <d v="2013-10-31T00:00:00"/>
    <x v="1"/>
    <n v="10"/>
    <x v="1"/>
    <s v="70"/>
    <s v="336"/>
    <n v="360.98"/>
    <s v="WBS DPOR/2012/C/DN2/5698909"/>
    <x v="3209"/>
    <x v="3172"/>
    <s v="N2"/>
    <s v="N2--New Revenue/Connection - Commercial"/>
    <s v="DORE/2012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19179"/>
    <s v=""/>
    <s v="ST"/>
    <d v="2013-10-31T00:00:00"/>
    <x v="1"/>
    <n v="10"/>
    <x v="1"/>
    <s v="70"/>
    <s v="336"/>
    <n v="806.34"/>
    <s v="WBS DPOR/2013/C/DM6/5714555"/>
    <x v="3210"/>
    <x v="3173"/>
    <s v="M6"/>
    <s v="Mandated - Joint Use"/>
    <s v="DORE/2013/C/DM6"/>
    <s v="Oregon - Mandated - Joint Use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6600"/>
    <s v=""/>
    <s v="ST"/>
    <d v="2013-10-31T00:00:00"/>
    <x v="1"/>
    <n v="10"/>
    <x v="1"/>
    <s v="70"/>
    <s v="331"/>
    <n v="1758.18"/>
    <s v="WBS DPOR/2013/C/DN1/5643951"/>
    <x v="3211"/>
    <x v="3174"/>
    <s v="N1"/>
    <s v="N1--New Revenue/Connection -  Residential"/>
    <s v="DORE/2013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6600"/>
    <s v=""/>
    <s v="ST"/>
    <d v="2013-10-31T00:00:00"/>
    <x v="1"/>
    <n v="10"/>
    <x v="1"/>
    <s v="70"/>
    <s v="336"/>
    <n v="214.72"/>
    <s v="WBS DPOR/2013/C/DN1/5643951"/>
    <x v="3211"/>
    <x v="3174"/>
    <s v="N1"/>
    <s v="N1--New Revenue/Connection -  Residential"/>
    <s v="DORE/2013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8558"/>
    <s v=""/>
    <s v="ST"/>
    <d v="2013-10-31T00:00:00"/>
    <x v="1"/>
    <n v="10"/>
    <x v="1"/>
    <s v="70"/>
    <s v="331"/>
    <n v="1005.23"/>
    <s v="WBS DPOR/2013/C/DN1/5715234"/>
    <x v="3212"/>
    <x v="3175"/>
    <s v="N1"/>
    <s v="N1--New Revenue/Connection -  Residential"/>
    <s v="DORE/2013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8558"/>
    <s v=""/>
    <s v="ST"/>
    <d v="2013-10-31T00:00:00"/>
    <x v="1"/>
    <n v="10"/>
    <x v="1"/>
    <s v="70"/>
    <s v="336"/>
    <n v="307.82"/>
    <s v="WBS DPOR/2013/C/DN1/5715234"/>
    <x v="3212"/>
    <x v="3175"/>
    <s v="N1"/>
    <s v="N1--New Revenue/Connection -  Residential"/>
    <s v="DORE/2013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8528"/>
    <s v=""/>
    <s v="ST"/>
    <d v="2013-10-31T00:00:00"/>
    <x v="1"/>
    <n v="10"/>
    <x v="1"/>
    <s v="70"/>
    <s v="336"/>
    <n v="1877.51"/>
    <s v="WBS DPOR/2013/C/DN1/5738359"/>
    <x v="3213"/>
    <x v="3176"/>
    <s v="N1"/>
    <s v="N1--New Revenue/Connection -  Residential"/>
    <s v="DORE/2013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8567"/>
    <s v=""/>
    <s v="ST"/>
    <d v="2013-10-31T00:00:00"/>
    <x v="1"/>
    <n v="10"/>
    <x v="1"/>
    <s v="70"/>
    <s v="336"/>
    <n v="210.65"/>
    <s v="WBS DPOR/2013/C/DN1/5754788"/>
    <x v="3214"/>
    <x v="3177"/>
    <s v="N1"/>
    <s v="N1--New Revenue/Connection -  Residential"/>
    <s v="DORE/2013/C/DN1"/>
    <s v="Oregon - New Revenue - Resident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6303"/>
    <s v=""/>
    <s v="ST"/>
    <d v="2013-10-31T00:00:00"/>
    <x v="1"/>
    <n v="10"/>
    <x v="1"/>
    <s v="70"/>
    <s v="336"/>
    <n v="711.29"/>
    <s v="WBS DPOR/2013/C/DN2/5736312"/>
    <x v="3215"/>
    <x v="3178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8561"/>
    <s v=""/>
    <s v="ST"/>
    <d v="2013-10-31T00:00:00"/>
    <x v="1"/>
    <n v="10"/>
    <x v="1"/>
    <s v="70"/>
    <s v="336"/>
    <n v="278.39"/>
    <s v="WBS DPOR/2013/C/DN2/5741057"/>
    <x v="3216"/>
    <x v="3179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8531"/>
    <s v=""/>
    <s v="ST"/>
    <d v="2013-10-31T00:00:00"/>
    <x v="1"/>
    <n v="10"/>
    <x v="1"/>
    <s v="70"/>
    <s v="336"/>
    <n v="1519.74"/>
    <s v="WBS DPOR/2013/C/DN2/5743986"/>
    <x v="3217"/>
    <x v="3180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8537"/>
    <s v=""/>
    <s v="ST"/>
    <d v="2013-10-31T00:00:00"/>
    <x v="1"/>
    <n v="10"/>
    <x v="1"/>
    <s v="70"/>
    <s v="336"/>
    <n v="714.59"/>
    <s v="WBS DPOR/2013/C/DN2/5750133"/>
    <x v="3218"/>
    <x v="3181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48540"/>
    <s v=""/>
    <s v="ST"/>
    <d v="2013-10-31T00:00:00"/>
    <x v="1"/>
    <n v="10"/>
    <x v="1"/>
    <s v="70"/>
    <s v="336"/>
    <n v="139.19"/>
    <s v="WBS DPOR/2013/C/DN2/5753466"/>
    <x v="3219"/>
    <x v="3182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13629"/>
    <s v=""/>
    <s v="ST"/>
    <d v="2013-10-31T00:00:00"/>
    <x v="1"/>
    <n v="10"/>
    <x v="1"/>
    <s v="70"/>
    <s v="336"/>
    <n v="972.54"/>
    <s v="WBS DPOR/2013/C/DN2/5827548"/>
    <x v="3220"/>
    <x v="3183"/>
    <s v="N2"/>
    <s v="N2--New Revenue/Connection - Commercial"/>
    <s v="DORE/2013/C/DN2"/>
    <s v="Oregon - New Revenue - Commercial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63799"/>
    <s v=""/>
    <s v="ST"/>
    <d v="2013-10-31T00:00:00"/>
    <x v="1"/>
    <n v="10"/>
    <x v="1"/>
    <s v="70"/>
    <s v="336"/>
    <n v="130.9"/>
    <s v="WBS DPOR/2013/D/DNY/5806350"/>
    <x v="3221"/>
    <x v="3184"/>
    <s v="NY"/>
    <s v="Temporary Line Extension &lt; 1 Year"/>
    <s v="DORE/2013/D/DNY"/>
    <s v="Oregon-Temp Line Extension &lt; 1Yr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63786"/>
    <s v=""/>
    <s v="ST"/>
    <d v="2013-10-31T00:00:00"/>
    <x v="1"/>
    <n v="10"/>
    <x v="1"/>
    <s v="70"/>
    <s v="336"/>
    <n v="479.08"/>
    <s v="WBS DPOR/2013/D/DNY/5833185"/>
    <x v="3222"/>
    <x v="3185"/>
    <s v="NY"/>
    <s v="Temporary Line Extension &lt; 1 Year"/>
    <s v="DORE/2013/D/DNY"/>
    <s v="Oregon-Temp Line Extension &lt; 1Yr"/>
    <s v="1122"/>
    <s v="PP"/>
    <s v="D"/>
    <s v="OR"/>
    <s v="ORD 229718"/>
    <s v="PP CWIP Writeoffs - Distrib OREGON"/>
    <x v="1"/>
    <x v="0"/>
    <x v="2"/>
    <s v="5980000000108"/>
    <x v="1"/>
    <n v="0"/>
    <x v="1"/>
  </r>
  <r>
    <s v="125419191"/>
    <s v=""/>
    <s v="ST"/>
    <d v="2013-10-31T00:00:00"/>
    <x v="1"/>
    <n v="10"/>
    <x v="1"/>
    <s v="70"/>
    <s v="336"/>
    <n v="346.58"/>
    <s v="WBS DPRC/2013/C/DM9/5806011"/>
    <x v="3223"/>
    <x v="3186"/>
    <s v="M9"/>
    <s v="Mandated - Public Accommodations &amp; Other"/>
    <s v="DUTH/2013/C/DM9"/>
    <s v="Utah - Public Accomodations"/>
    <s v="1132"/>
    <s v="RMP"/>
    <s v="D"/>
    <s v="UT"/>
    <s v="ORD 229715"/>
    <s v="RMP CWIP Writeoffs - Distrib UTAH"/>
    <x v="2"/>
    <x v="0"/>
    <x v="4"/>
    <s v="5980000000109"/>
    <x v="3"/>
    <n v="346.58"/>
    <x v="3"/>
  </r>
  <r>
    <s v="125413617"/>
    <s v=""/>
    <s v="ST"/>
    <d v="2013-10-31T00:00:00"/>
    <x v="1"/>
    <n v="10"/>
    <x v="1"/>
    <s v="70"/>
    <s v="336"/>
    <n v="240.62"/>
    <s v="WBS DPRE/2013/C/DN2/5773536"/>
    <x v="3224"/>
    <x v="3187"/>
    <s v="N2"/>
    <s v="N2--New Revenue/Connection - Commercial"/>
    <s v="DIDA/2013/C/DN2"/>
    <s v="Idaho - New Revenue - Commercial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5434841"/>
    <s v=""/>
    <s v="ST"/>
    <d v="2013-10-31T00:00:00"/>
    <x v="1"/>
    <n v="10"/>
    <x v="1"/>
    <s v="70"/>
    <s v="336"/>
    <n v="112.09"/>
    <s v="WBS DPRE/2013/C/DRC/5814359"/>
    <x v="3225"/>
    <x v="3188"/>
    <s v="RC"/>
    <s v="Replace - Overhead Distribution Lines - Poles"/>
    <s v="DIDA/2013/C/DRC"/>
    <s v="Idaho - Replace OH Dist Lines - Poles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5419160"/>
    <s v=""/>
    <s v="ST"/>
    <d v="2013-10-31T00:00:00"/>
    <x v="1"/>
    <n v="10"/>
    <x v="1"/>
    <s v="70"/>
    <s v="336"/>
    <n v="218.64"/>
    <s v="WBS DPRE/2013/C/DRC/5828629"/>
    <x v="3226"/>
    <x v="3189"/>
    <s v="RC"/>
    <s v="Replace - Overhead Distribution Lines - Poles"/>
    <s v="DIDA/2013/C/DRC"/>
    <s v="Idaho - Replace OH Dist Lines - Poles"/>
    <s v="1164"/>
    <s v="RMP"/>
    <s v="D"/>
    <s v="ID"/>
    <s v="ORD 229716"/>
    <s v="RMP CWIP Writeoffs - Distrib IDAHO"/>
    <x v="5"/>
    <x v="0"/>
    <x v="7"/>
    <s v="5980000000106"/>
    <x v="6"/>
    <n v="0"/>
    <x v="1"/>
  </r>
  <r>
    <s v="125419150"/>
    <s v=""/>
    <s v="ST"/>
    <d v="2013-10-31T00:00:00"/>
    <x v="1"/>
    <n v="10"/>
    <x v="1"/>
    <s v="70"/>
    <s v="336"/>
    <n v="589.91"/>
    <s v="WBS DPRN/2013/C/DN2/5762508"/>
    <x v="3227"/>
    <x v="3190"/>
    <s v="N2"/>
    <s v="N2--New Revenue/Connection - Commercial"/>
    <s v="DORE/2013/C/DN2"/>
    <s v="Oregon - New Revenue - Commercial"/>
    <s v="1118"/>
    <s v="PP"/>
    <s v="D"/>
    <s v="OR"/>
    <s v="ORD 229718"/>
    <s v="PP CWIP Writeoffs - Distrib OREGON"/>
    <x v="1"/>
    <x v="0"/>
    <x v="2"/>
    <s v="5980000000108"/>
    <x v="1"/>
    <n v="0"/>
    <x v="1"/>
  </r>
  <r>
    <s v="125413676"/>
    <s v=""/>
    <s v="ST"/>
    <d v="2013-10-31T00:00:00"/>
    <x v="1"/>
    <n v="10"/>
    <x v="1"/>
    <s v="70"/>
    <s v="336"/>
    <n v="1401.89"/>
    <s v="WBS DPRN/2013/C/DN3/5772680"/>
    <x v="3228"/>
    <x v="3191"/>
    <s v="N3"/>
    <s v="N3--New Revenue/Connection - Industrial"/>
    <s v="DORE/2013/C/DN3"/>
    <s v="Oregon - New Revenue - Industrial"/>
    <s v="1118"/>
    <s v="PP"/>
    <s v="D"/>
    <s v="OR"/>
    <s v="ORD 229718"/>
    <s v="PP CWIP Writeoffs - Distrib OREGON"/>
    <x v="1"/>
    <x v="0"/>
    <x v="2"/>
    <s v="5980000000108"/>
    <x v="1"/>
    <n v="0"/>
    <x v="1"/>
  </r>
  <r>
    <s v="125433032"/>
    <s v=""/>
    <s v="ST"/>
    <d v="2013-10-31T00:00:00"/>
    <x v="1"/>
    <n v="10"/>
    <x v="1"/>
    <s v="75"/>
    <s v="331"/>
    <n v="-3488.72"/>
    <s v="WBS DRAW/2012/C/001/5612989"/>
    <x v="1303"/>
    <x v="1290"/>
    <s v="N3"/>
    <s v="N3--New Revenue/Connection - Industrial"/>
    <s v="DRAW/2012/C/001"/>
    <s v="McMurry Ready Mix - 2.0 MVA Load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433032"/>
    <s v=""/>
    <s v="ST"/>
    <d v="2013-10-31T00:00:00"/>
    <x v="1"/>
    <n v="10"/>
    <x v="1"/>
    <s v="75"/>
    <s v="336"/>
    <n v="-12.94"/>
    <s v="WBS DRAW/2012/C/001/5612989"/>
    <x v="1303"/>
    <x v="1290"/>
    <s v="N3"/>
    <s v="N3--New Revenue/Connection - Industrial"/>
    <s v="DRAW/2012/C/001"/>
    <s v="McMurry Ready Mix - 2.0 MVA Load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419144"/>
    <s v=""/>
    <s v="ST"/>
    <d v="2013-10-31T00:00:00"/>
    <x v="1"/>
    <n v="10"/>
    <x v="1"/>
    <s v="70"/>
    <s v="331"/>
    <n v="232.03"/>
    <s v="WBS DRAW/2012/C/DM7/5722700"/>
    <x v="3229"/>
    <x v="3192"/>
    <s v="M7"/>
    <s v="Mandated - Code Compliance"/>
    <s v="DWYO/2012/C/DM7"/>
    <s v="Wyoming - Mandated - Code Compliance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463821"/>
    <s v=""/>
    <s v="ST"/>
    <d v="2013-10-31T00:00:00"/>
    <x v="1"/>
    <n v="10"/>
    <x v="1"/>
    <s v="70"/>
    <s v="336"/>
    <n v="714.13"/>
    <s v="WBS DRAW/2013/C/DM9/5812366"/>
    <x v="3230"/>
    <x v="3193"/>
    <s v="M9"/>
    <s v="Mandated - Public Accommodations &amp; Other"/>
    <s v="DWYO/2013/C/DM9"/>
    <s v="Wyoming - Public Accomodation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463824"/>
    <s v=""/>
    <s v="ST"/>
    <d v="2013-10-31T00:00:00"/>
    <x v="1"/>
    <n v="10"/>
    <x v="1"/>
    <s v="70"/>
    <s v="336"/>
    <n v="408.28"/>
    <s v="WBS DRAW/2013/C/DM9/5827938"/>
    <x v="3231"/>
    <x v="3194"/>
    <s v="M1"/>
    <s v="Mandated - Road Relocations"/>
    <s v="DWYO/2013/C/DM9"/>
    <s v="Wyoming - Public Accomodations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434846"/>
    <s v=""/>
    <s v="ST"/>
    <d v="2013-10-31T00:00:00"/>
    <x v="1"/>
    <n v="10"/>
    <x v="1"/>
    <s v="70"/>
    <s v="336"/>
    <n v="265.32"/>
    <s v="WBS DRAW/2013/C/DN1/5790332"/>
    <x v="3232"/>
    <x v="3195"/>
    <s v="N1"/>
    <s v="N1--New Revenue/Connection -  Residential"/>
    <s v="DWYO/2013/C/DN1"/>
    <s v="Wyoming - New Revenue - Resident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419147"/>
    <s v=""/>
    <s v="ST"/>
    <d v="2013-10-31T00:00:00"/>
    <x v="1"/>
    <n v="10"/>
    <x v="1"/>
    <s v="70"/>
    <s v="336"/>
    <n v="2255.2600000000002"/>
    <s v="WBS DRAW/2013/C/DN2/5746507"/>
    <x v="3233"/>
    <x v="3196"/>
    <s v="N2"/>
    <s v="N2--New Revenue/Connection - Commercial"/>
    <s v="DWYO/2013/C/DN2"/>
    <s v="Wyoming - New Revenue - Commerc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463815"/>
    <s v=""/>
    <s v="ST"/>
    <d v="2013-10-31T00:00:00"/>
    <x v="1"/>
    <n v="10"/>
    <x v="1"/>
    <s v="70"/>
    <s v="336"/>
    <n v="397.99"/>
    <s v="WBS DRAW/2013/C/DN3/5791931"/>
    <x v="3234"/>
    <x v="3197"/>
    <s v="N3"/>
    <s v="N3--New Revenue/Connection - Industrial"/>
    <s v="DWYO/2013/C/DN3"/>
    <s v="Wyoming - New Revenue - Industri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419123"/>
    <s v=""/>
    <s v="ST"/>
    <d v="2013-10-31T00:00:00"/>
    <x v="1"/>
    <n v="10"/>
    <x v="1"/>
    <s v="70"/>
    <s v="336"/>
    <n v="146.56"/>
    <s v="WBS DRAW/2013/C/DRK/5826047"/>
    <x v="3235"/>
    <x v="3198"/>
    <s v="RK"/>
    <s v="Asset Removal"/>
    <s v="DWYO/2013/C/DRK"/>
    <s v="Wyoming - Distribution Asset Removal"/>
    <s v="1155"/>
    <s v="RMP"/>
    <s v="D"/>
    <s v="WY"/>
    <s v="ORD 229717"/>
    <s v="RMP CWIP Writeoffs - Distrib WYOMING"/>
    <x v="3"/>
    <x v="0"/>
    <x v="5"/>
    <s v="5980000000111"/>
    <x v="4"/>
    <n v="0"/>
    <x v="1"/>
  </r>
  <r>
    <s v="125463740"/>
    <s v=""/>
    <s v="ST"/>
    <d v="2013-10-31T00:00:00"/>
    <x v="1"/>
    <n v="10"/>
    <x v="1"/>
    <s v="70"/>
    <s v="336"/>
    <n v="734.63"/>
    <s v="WBS DREX/2013/C/DN2/5819045"/>
    <x v="3236"/>
    <x v="3199"/>
    <s v="N2"/>
    <s v="N2--New Revenue/Connection - Commercial"/>
    <s v="DIDA/2013/C/DN2"/>
    <s v="Idaho - New Revenue - Commercial"/>
    <s v="1165"/>
    <s v="RMP"/>
    <s v="D"/>
    <s v="ID"/>
    <s v="ORD 229716"/>
    <s v="RMP CWIP Writeoffs - Distrib IDAHO"/>
    <x v="5"/>
    <x v="0"/>
    <x v="7"/>
    <s v="5980000000106"/>
    <x v="6"/>
    <n v="0"/>
    <x v="1"/>
  </r>
  <r>
    <s v="125433048"/>
    <s v=""/>
    <s v="ST"/>
    <d v="2013-10-31T00:00:00"/>
    <x v="1"/>
    <n v="10"/>
    <x v="1"/>
    <s v="75"/>
    <s v="336"/>
    <n v="-356.9"/>
    <s v="WBS DRIC/2013/C/DM6/5763470"/>
    <x v="3028"/>
    <x v="2992"/>
    <s v="M6"/>
    <s v="Mandated - Joint Use"/>
    <s v="DUTH/2013/C/DM6"/>
    <s v="Utah - Mandated - Joint Use"/>
    <s v="1140"/>
    <s v="RMP"/>
    <s v="D"/>
    <s v="UT"/>
    <s v="ORD 229715"/>
    <s v="RMP CWIP Writeoffs - Distrib UTAH"/>
    <x v="2"/>
    <x v="0"/>
    <x v="4"/>
    <s v="5980000000109"/>
    <x v="3"/>
    <n v="-356.9"/>
    <x v="3"/>
  </r>
  <r>
    <s v="125433049"/>
    <s v=""/>
    <s v="ST"/>
    <d v="2013-10-31T00:00:00"/>
    <x v="1"/>
    <n v="10"/>
    <x v="1"/>
    <s v="75"/>
    <s v="336"/>
    <n v="-356.9"/>
    <s v="WBS DRIC/2013/C/DM6/5763472"/>
    <x v="3029"/>
    <x v="2993"/>
    <s v="M6"/>
    <s v="Mandated - Joint Use"/>
    <s v="DUTH/2013/C/DM6"/>
    <s v="Utah - Mandated - Joint Use"/>
    <s v="1140"/>
    <s v="RMP"/>
    <s v="D"/>
    <s v="UT"/>
    <s v="ORD 229715"/>
    <s v="RMP CWIP Writeoffs - Distrib UTAH"/>
    <x v="2"/>
    <x v="0"/>
    <x v="4"/>
    <s v="5980000000109"/>
    <x v="3"/>
    <n v="-356.9"/>
    <x v="3"/>
  </r>
  <r>
    <s v="125433050"/>
    <s v=""/>
    <s v="ST"/>
    <d v="2013-10-31T00:00:00"/>
    <x v="1"/>
    <n v="10"/>
    <x v="1"/>
    <s v="75"/>
    <s v="336"/>
    <n v="-253.75"/>
    <s v="WBS DRIC/2013/C/DM6/5763489"/>
    <x v="3030"/>
    <x v="2994"/>
    <s v="M6"/>
    <s v="Mandated - Joint Use"/>
    <s v="DUTH/2013/C/DM6"/>
    <s v="Utah - Mandated - Joint Use"/>
    <s v="1140"/>
    <s v="RMP"/>
    <s v="D"/>
    <s v="UT"/>
    <s v="ORD 229715"/>
    <s v="RMP CWIP Writeoffs - Distrib UTAH"/>
    <x v="2"/>
    <x v="0"/>
    <x v="4"/>
    <s v="5980000000109"/>
    <x v="3"/>
    <n v="-253.75"/>
    <x v="3"/>
  </r>
  <r>
    <s v="125433045"/>
    <s v=""/>
    <s v="ST"/>
    <d v="2013-10-31T00:00:00"/>
    <x v="1"/>
    <n v="10"/>
    <x v="1"/>
    <s v="75"/>
    <s v="336"/>
    <n v="-253.75"/>
    <s v="WBS DRIC/2013/C/DM6/5763529"/>
    <x v="2814"/>
    <x v="2779"/>
    <s v="M6"/>
    <s v="Mandated - Joint Use"/>
    <s v="DUTH/2013/C/DM6"/>
    <s v="Utah - Mandated - Joint Use"/>
    <s v="1140"/>
    <s v="RMP"/>
    <s v="D"/>
    <s v="UT"/>
    <s v="ORD 229715"/>
    <s v="RMP CWIP Writeoffs - Distrib UTAH"/>
    <x v="2"/>
    <x v="0"/>
    <x v="4"/>
    <s v="5980000000109"/>
    <x v="3"/>
    <n v="-253.75"/>
    <x v="3"/>
  </r>
  <r>
    <s v="125433046"/>
    <s v=""/>
    <s v="ST"/>
    <d v="2013-10-31T00:00:00"/>
    <x v="1"/>
    <n v="10"/>
    <x v="1"/>
    <s v="75"/>
    <s v="336"/>
    <n v="-253.75"/>
    <s v="WBS DRIC/2013/C/DM6/5763538"/>
    <x v="2815"/>
    <x v="2780"/>
    <s v="M6"/>
    <s v="Mandated - Joint Use"/>
    <s v="DUTH/2013/C/DM6"/>
    <s v="Utah - Mandated - Joint Use"/>
    <s v="1140"/>
    <s v="RMP"/>
    <s v="D"/>
    <s v="UT"/>
    <s v="ORD 229715"/>
    <s v="RMP CWIP Writeoffs - Distrib UTAH"/>
    <x v="2"/>
    <x v="0"/>
    <x v="4"/>
    <s v="5980000000109"/>
    <x v="3"/>
    <n v="-253.75"/>
    <x v="3"/>
  </r>
  <r>
    <s v="125463746"/>
    <s v=""/>
    <s v="ST"/>
    <d v="2013-10-31T00:00:00"/>
    <x v="1"/>
    <n v="10"/>
    <x v="1"/>
    <s v="70"/>
    <s v="336"/>
    <n v="231.06"/>
    <s v="WBS DRIC/2013/C/DN1/5820052"/>
    <x v="3237"/>
    <x v="3200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31.06"/>
    <x v="3"/>
  </r>
  <r>
    <s v="125463750"/>
    <s v=""/>
    <s v="ST"/>
    <d v="2013-10-31T00:00:00"/>
    <x v="1"/>
    <n v="10"/>
    <x v="1"/>
    <s v="70"/>
    <s v="336"/>
    <n v="240.58"/>
    <s v="WBS DRIC/2013/C/DN1/5824469"/>
    <x v="3238"/>
    <x v="3201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40.58"/>
    <x v="3"/>
  </r>
  <r>
    <s v="125413630"/>
    <s v=""/>
    <s v="ST"/>
    <d v="2013-10-31T00:00:00"/>
    <x v="1"/>
    <n v="10"/>
    <x v="1"/>
    <s v="70"/>
    <s v="336"/>
    <n v="214.8"/>
    <s v="WBS DRIC/2013/C/DN1/5828801"/>
    <x v="3239"/>
    <x v="3202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214.8"/>
    <x v="3"/>
  </r>
  <r>
    <s v="125434848"/>
    <s v=""/>
    <s v="ST"/>
    <d v="2013-10-31T00:00:00"/>
    <x v="1"/>
    <n v="10"/>
    <x v="1"/>
    <s v="70"/>
    <s v="336"/>
    <n v="322.2"/>
    <s v="WBS DRIC/2013/C/DN1/5830580"/>
    <x v="3240"/>
    <x v="3203"/>
    <s v="N1"/>
    <s v="N1--New Revenue/Connection -  Residential"/>
    <s v="DUTH/2013/C/DN1"/>
    <s v="Utah - New Revenue - Residential"/>
    <s v="1140"/>
    <s v="RMP"/>
    <s v="D"/>
    <s v="UT"/>
    <s v="ORD 229715"/>
    <s v="RMP CWIP Writeoffs - Distrib UTAH"/>
    <x v="2"/>
    <x v="0"/>
    <x v="4"/>
    <s v="5980000000109"/>
    <x v="3"/>
    <n v="322.2"/>
    <x v="3"/>
  </r>
  <r>
    <s v="125461204"/>
    <s v=""/>
    <s v="ST"/>
    <d v="2013-10-31T00:00:00"/>
    <x v="1"/>
    <n v="10"/>
    <x v="1"/>
    <s v="70"/>
    <s v="331"/>
    <n v="69.319999999999993"/>
    <s v="WBS DRIC/2013/C/DN2/5732615"/>
    <x v="3241"/>
    <x v="3204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69.319999999999993"/>
    <x v="3"/>
  </r>
  <r>
    <s v="125461204"/>
    <s v=""/>
    <s v="ST"/>
    <d v="2013-10-31T00:00:00"/>
    <x v="1"/>
    <n v="10"/>
    <x v="1"/>
    <s v="70"/>
    <s v="336"/>
    <n v="403.72"/>
    <s v="WBS DRIC/2013/C/DN2/5732615"/>
    <x v="3241"/>
    <x v="3204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403.72"/>
    <x v="3"/>
  </r>
  <r>
    <s v="125419117"/>
    <s v=""/>
    <s v="ST"/>
    <d v="2013-10-31T00:00:00"/>
    <x v="1"/>
    <n v="10"/>
    <x v="1"/>
    <s v="70"/>
    <s v="336"/>
    <n v="462.11"/>
    <s v="WBS DRIC/2013/C/DN2/5817894"/>
    <x v="3242"/>
    <x v="3205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462.11"/>
    <x v="3"/>
  </r>
  <r>
    <s v="125419120"/>
    <s v=""/>
    <s v="ST"/>
    <d v="2013-10-31T00:00:00"/>
    <x v="1"/>
    <n v="10"/>
    <x v="1"/>
    <s v="70"/>
    <s v="336"/>
    <n v="962.3"/>
    <s v="WBS DRIC/2013/C/DN2/5825610"/>
    <x v="3243"/>
    <x v="3206"/>
    <s v="N2"/>
    <s v="N2--New Revenue/Connection - Commercial"/>
    <s v="DUTH/2013/C/DN2"/>
    <s v="Utah - New Revenue - Commercial"/>
    <s v="1140"/>
    <s v="RMP"/>
    <s v="D"/>
    <s v="UT"/>
    <s v="ORD 229715"/>
    <s v="RMP CWIP Writeoffs - Distrib UTAH"/>
    <x v="2"/>
    <x v="0"/>
    <x v="4"/>
    <s v="5980000000109"/>
    <x v="3"/>
    <n v="962.3"/>
    <x v="3"/>
  </r>
  <r>
    <s v="125463743"/>
    <s v=""/>
    <s v="ST"/>
    <d v="2013-10-31T00:00:00"/>
    <x v="1"/>
    <n v="10"/>
    <x v="1"/>
    <s v="70"/>
    <s v="336"/>
    <n v="231.06"/>
    <s v="WBS DRIC/2013/C/DN4/5819402"/>
    <x v="3244"/>
    <x v="3207"/>
    <s v="N4"/>
    <s v="N4--New Revenue/Connection - Irrigation"/>
    <s v="DUTH/2013/C/DN4"/>
    <s v="Utah - New Revenue - Irrigation"/>
    <s v="1140"/>
    <s v="RMP"/>
    <s v="D"/>
    <s v="UT"/>
    <s v="ORD 229715"/>
    <s v="RMP CWIP Writeoffs - Distrib UTAH"/>
    <x v="2"/>
    <x v="0"/>
    <x v="4"/>
    <s v="5980000000109"/>
    <x v="3"/>
    <n v="231.06"/>
    <x v="3"/>
  </r>
  <r>
    <s v="125463751"/>
    <s v=""/>
    <s v="ST"/>
    <d v="2013-10-31T00:00:00"/>
    <x v="1"/>
    <n v="10"/>
    <x v="1"/>
    <s v="70"/>
    <s v="336"/>
    <n v="339.63"/>
    <s v="WBS DRIC/2013/C/DN4/5834248"/>
    <x v="3245"/>
    <x v="3208"/>
    <s v="N4"/>
    <s v="N4--New Revenue/Connection - Irrigation"/>
    <s v="DUTH/2013/C/DN4"/>
    <s v="Utah - New Revenue - Irrigation"/>
    <s v="1140"/>
    <s v="RMP"/>
    <s v="D"/>
    <s v="UT"/>
    <s v="ORD 229715"/>
    <s v="RMP CWIP Writeoffs - Distrib UTAH"/>
    <x v="2"/>
    <x v="0"/>
    <x v="4"/>
    <s v="5980000000109"/>
    <x v="3"/>
    <n v="339.63"/>
    <x v="3"/>
  </r>
  <r>
    <s v="125434780"/>
    <s v=""/>
    <s v="ST"/>
    <d v="2013-10-31T00:00:00"/>
    <x v="1"/>
    <n v="10"/>
    <x v="1"/>
    <s v="70"/>
    <s v="336"/>
    <n v="2397.04"/>
    <s v="WBS DRIV/2013/C/DN2/5757603"/>
    <x v="3246"/>
    <x v="3209"/>
    <s v="N2"/>
    <s v="N2--New Revenue/Connection - Commercial"/>
    <s v="DWYO/2013/C/DN2"/>
    <s v="Wyoming - New Revenue - Commercial"/>
    <s v="1159"/>
    <s v="RMP"/>
    <s v="D"/>
    <s v="WY"/>
    <s v="ORD 229717"/>
    <s v="RMP CWIP Writeoffs - Distrib WYOMING"/>
    <x v="3"/>
    <x v="0"/>
    <x v="5"/>
    <s v="5980000000111"/>
    <x v="4"/>
    <n v="0"/>
    <x v="1"/>
  </r>
  <r>
    <s v="125433039"/>
    <s v=""/>
    <s v="ST"/>
    <d v="2013-10-31T00:00:00"/>
    <x v="1"/>
    <n v="10"/>
    <x v="1"/>
    <s v="70"/>
    <s v="336"/>
    <n v="799.47"/>
    <s v="WBS DROS/2013/C/DM6/5754058"/>
    <x v="2582"/>
    <x v="2550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433040"/>
    <s v=""/>
    <s v="ST"/>
    <d v="2013-10-31T00:00:00"/>
    <x v="1"/>
    <n v="10"/>
    <x v="1"/>
    <s v="70"/>
    <s v="336"/>
    <n v="414.85"/>
    <s v="WBS DROS/2013/C/DM6/5786624"/>
    <x v="2828"/>
    <x v="2793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463818"/>
    <s v=""/>
    <s v="ST"/>
    <d v="2013-10-31T00:00:00"/>
    <x v="1"/>
    <n v="10"/>
    <x v="1"/>
    <s v="70"/>
    <s v="336"/>
    <n v="968.25"/>
    <s v="WBS DROS/2013/C/DM6/5802169"/>
    <x v="3247"/>
    <x v="3210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463782"/>
    <s v=""/>
    <s v="ST"/>
    <d v="2013-10-31T00:00:00"/>
    <x v="1"/>
    <n v="10"/>
    <x v="1"/>
    <s v="70"/>
    <s v="336"/>
    <n v="102.52"/>
    <s v="WBS DROS/2013/C/DM6/5829645"/>
    <x v="3248"/>
    <x v="3211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463783"/>
    <s v=""/>
    <s v="ST"/>
    <d v="2013-10-31T00:00:00"/>
    <x v="1"/>
    <n v="10"/>
    <x v="1"/>
    <s v="70"/>
    <s v="336"/>
    <n v="212.7"/>
    <s v="WBS DROS/2013/C/DM6/5829646"/>
    <x v="3249"/>
    <x v="3212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463784"/>
    <s v=""/>
    <s v="ST"/>
    <d v="2013-10-31T00:00:00"/>
    <x v="1"/>
    <n v="10"/>
    <x v="1"/>
    <s v="70"/>
    <s v="336"/>
    <n v="141.80000000000001"/>
    <s v="WBS DROS/2013/C/DM6/5829647"/>
    <x v="3250"/>
    <x v="3213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463785"/>
    <s v=""/>
    <s v="ST"/>
    <d v="2013-10-31T00:00:00"/>
    <x v="1"/>
    <n v="10"/>
    <x v="1"/>
    <s v="70"/>
    <s v="336"/>
    <n v="68.34"/>
    <s v="WBS DROS/2013/C/DM6/5829648"/>
    <x v="3251"/>
    <x v="3214"/>
    <s v="M6"/>
    <s v="Mandated - Joint Use"/>
    <s v="DORE/2013/C/DM6"/>
    <s v="Oregon - Mandated - Joint Use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446290"/>
    <s v=""/>
    <s v="ST"/>
    <d v="2013-10-31T00:00:00"/>
    <x v="1"/>
    <n v="10"/>
    <x v="1"/>
    <s v="70"/>
    <s v="336"/>
    <n v="1153.74"/>
    <s v="WBS DROS/2013/C/DN1/5785965"/>
    <x v="3252"/>
    <x v="3215"/>
    <s v="N1"/>
    <s v="N1--New Revenue/Connection -  Residential"/>
    <s v="DORE/2013/C/DN1"/>
    <s v="Oregon - New Revenue - Resident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413711"/>
    <s v=""/>
    <s v="ST"/>
    <d v="2013-10-31T00:00:00"/>
    <x v="1"/>
    <n v="10"/>
    <x v="1"/>
    <s v="70"/>
    <s v="336"/>
    <n v="326.27999999999997"/>
    <s v="WBS DROS/2013/C/DN2/5779062"/>
    <x v="3253"/>
    <x v="3216"/>
    <s v="N2"/>
    <s v="N2--New Revenue/Connection - Commercial"/>
    <s v="DORE/2013/C/DN2"/>
    <s v="Oregon - New Revenue - Commercial"/>
    <s v="1115"/>
    <s v="PP"/>
    <s v="D"/>
    <s v="OR"/>
    <s v="ORD 229718"/>
    <s v="PP CWIP Writeoffs - Distrib OREGON"/>
    <x v="1"/>
    <x v="0"/>
    <x v="2"/>
    <s v="5980000000108"/>
    <x v="1"/>
    <n v="0"/>
    <x v="1"/>
  </r>
  <r>
    <s v="125419139"/>
    <s v=""/>
    <s v="ST"/>
    <d v="2013-10-31T00:00:00"/>
    <x v="1"/>
    <n v="10"/>
    <x v="1"/>
    <s v="70"/>
    <s v="336"/>
    <n v="607.30999999999995"/>
    <s v="WBS DSHE/2013/C/DM9/5818065"/>
    <x v="3254"/>
    <x v="3217"/>
    <s v="M9"/>
    <s v="Mandated - Public Accommodations &amp; Other"/>
    <s v="DIDA/2013/C/DM9"/>
    <s v="Idaho - Public Accomodations"/>
    <s v="1166"/>
    <s v="RMP"/>
    <s v="D"/>
    <s v="ID"/>
    <s v="ORD 229716"/>
    <s v="RMP CWIP Writeoffs - Distrib IDAHO"/>
    <x v="5"/>
    <x v="0"/>
    <x v="7"/>
    <s v="5980000000106"/>
    <x v="6"/>
    <n v="0"/>
    <x v="1"/>
  </r>
  <r>
    <s v="125463812"/>
    <s v=""/>
    <s v="ST"/>
    <d v="2013-10-31T00:00:00"/>
    <x v="1"/>
    <n v="10"/>
    <x v="1"/>
    <s v="70"/>
    <s v="331"/>
    <n v="1577.3"/>
    <s v="WBS DSMI/2012/C/DU1/5721915"/>
    <x v="3255"/>
    <x v="3218"/>
    <s v="U1"/>
    <s v="Functional Upgrade - Feeder Improvements"/>
    <s v="DUTH/2012/C/DU1"/>
    <s v="Utah - Upgrade - Feeder Improvements"/>
    <s v="1138"/>
    <s v="RMP"/>
    <s v="D"/>
    <s v="UT"/>
    <s v="ORD 229715"/>
    <s v="RMP CWIP Writeoffs - Distrib UTAH"/>
    <x v="2"/>
    <x v="0"/>
    <x v="4"/>
    <s v="5980000000109"/>
    <x v="3"/>
    <n v="1577.3"/>
    <x v="3"/>
  </r>
  <r>
    <s v="125434768"/>
    <s v=""/>
    <s v="ST"/>
    <d v="2013-10-31T00:00:00"/>
    <x v="1"/>
    <n v="10"/>
    <x v="1"/>
    <s v="70"/>
    <s v="336"/>
    <n v="235.92"/>
    <s v="WBS DSMI/2013/C/DM9/5782956"/>
    <x v="3256"/>
    <x v="3219"/>
    <s v="M9"/>
    <s v="Mandated - Public Accommodations &amp; Other"/>
    <s v="DUTH/2013/C/DM9"/>
    <s v="Utah - Public Accomodations"/>
    <s v="1138"/>
    <s v="RMP"/>
    <s v="D"/>
    <s v="UT"/>
    <s v="ORD 229715"/>
    <s v="RMP CWIP Writeoffs - Distrib UTAH"/>
    <x v="2"/>
    <x v="0"/>
    <x v="4"/>
    <s v="5980000000109"/>
    <x v="3"/>
    <n v="235.92"/>
    <x v="3"/>
  </r>
  <r>
    <s v="125413646"/>
    <s v=""/>
    <s v="ST"/>
    <d v="2013-10-31T00:00:00"/>
    <x v="1"/>
    <n v="10"/>
    <x v="1"/>
    <s v="70"/>
    <s v="336"/>
    <n v="353.88"/>
    <s v="WBS DSMI/2013/C/DN1/5786497"/>
    <x v="3257"/>
    <x v="3220"/>
    <s v="N1"/>
    <s v="N1--New Revenue/Connection -  Residential"/>
    <s v="DUTH/2013/C/DN1"/>
    <s v="Utah - New Revenue - Residential"/>
    <s v="1138"/>
    <s v="RMP"/>
    <s v="D"/>
    <s v="UT"/>
    <s v="ORD 229715"/>
    <s v="RMP CWIP Writeoffs - Distrib UTAH"/>
    <x v="2"/>
    <x v="0"/>
    <x v="4"/>
    <s v="5980000000109"/>
    <x v="3"/>
    <n v="353.88"/>
    <x v="3"/>
  </r>
  <r>
    <s v="125463826"/>
    <s v=""/>
    <s v="ST"/>
    <d v="2013-10-31T00:00:00"/>
    <x v="1"/>
    <n v="10"/>
    <x v="1"/>
    <s v="70"/>
    <s v="336"/>
    <n v="956.83"/>
    <s v="WBS DSTA/2013/C/DM7/5839519"/>
    <x v="3258"/>
    <x v="3221"/>
    <s v="M7"/>
    <s v="Mandated - Code Compliance"/>
    <s v="DORE/2013/C/DM7"/>
    <s v="Oregon - Mandated - Code Compliance"/>
    <s v="1109"/>
    <s v="PP"/>
    <s v="D"/>
    <s v="OR"/>
    <s v="ORD 229718"/>
    <s v="PP CWIP Writeoffs - Distrib OREGON"/>
    <x v="1"/>
    <x v="0"/>
    <x v="2"/>
    <s v="5980000000108"/>
    <x v="1"/>
    <n v="0"/>
    <x v="1"/>
  </r>
  <r>
    <s v="125463944"/>
    <s v=""/>
    <s v="ST"/>
    <d v="2013-10-31T00:00:00"/>
    <x v="1"/>
    <n v="10"/>
    <x v="1"/>
    <s v="70"/>
    <s v="331"/>
    <n v="70193.59"/>
    <s v="WBS DSYS/2007/C/806/RMPMEDW"/>
    <x v="3259"/>
    <x v="3222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29811.417751258534"/>
    <x v="4"/>
  </r>
  <r>
    <s v="125463944"/>
    <s v=""/>
    <s v="ST"/>
    <d v="2013-10-31T00:00:00"/>
    <x v="1"/>
    <n v="10"/>
    <x v="1"/>
    <s v="75"/>
    <s v="336"/>
    <n v="-19458.5"/>
    <s v="WBS DSYS/2007/C/806/RMPMEDW"/>
    <x v="3259"/>
    <x v="3222"/>
    <s v="MR"/>
    <s v="Mandated - Regional or National Regulatory"/>
    <s v="DSYS/2007/C/806"/>
    <s v="Mobile Radio Replacement Project"/>
    <s v="1287"/>
    <s v="RMP"/>
    <s v="G"/>
    <s v="WY"/>
    <s v="ORD 229689"/>
    <s v="RMP CWIP Writeoffs - General Plant"/>
    <x v="0"/>
    <x v="4"/>
    <x v="3"/>
    <s v="9350000000001"/>
    <x v="8"/>
    <n v="-8264.0804140786113"/>
    <x v="4"/>
  </r>
  <r>
    <s v="125419156"/>
    <s v=""/>
    <s v="ST"/>
    <d v="2013-10-31T00:00:00"/>
    <x v="1"/>
    <n v="10"/>
    <x v="1"/>
    <s v="70"/>
    <s v="336"/>
    <n v="928.77"/>
    <s v="WBS DTOO/2013/C/DN1/5789188"/>
    <x v="3260"/>
    <x v="3223"/>
    <s v="N1"/>
    <s v="N1--New Revenue/Connection -  Residential"/>
    <s v="DUTH/2013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928.77"/>
    <x v="3"/>
  </r>
  <r>
    <s v="125434822"/>
    <s v=""/>
    <s v="ST"/>
    <d v="2013-10-31T00:00:00"/>
    <x v="1"/>
    <n v="10"/>
    <x v="1"/>
    <s v="70"/>
    <s v="336"/>
    <n v="1252.45"/>
    <s v="WBS DTOO/2013/C/DN1/5804095"/>
    <x v="3261"/>
    <x v="3224"/>
    <s v="N1"/>
    <s v="N1--New Revenue/Connection -  Residential"/>
    <s v="DUTH/2013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1252.45"/>
    <x v="3"/>
  </r>
  <r>
    <s v="125419159"/>
    <s v=""/>
    <s v="ST"/>
    <d v="2013-10-31T00:00:00"/>
    <x v="1"/>
    <n v="10"/>
    <x v="1"/>
    <s v="70"/>
    <s v="336"/>
    <n v="287.83999999999997"/>
    <s v="WBS DTOO/2013/C/DN1/5827600"/>
    <x v="3262"/>
    <x v="3225"/>
    <s v="N1"/>
    <s v="N1--New Revenue/Connection -  Residential"/>
    <s v="DUTH/2013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287.83999999999997"/>
    <x v="3"/>
  </r>
  <r>
    <s v="125419163"/>
    <s v=""/>
    <s v="ST"/>
    <d v="2013-10-31T00:00:00"/>
    <x v="1"/>
    <n v="10"/>
    <x v="1"/>
    <s v="70"/>
    <s v="336"/>
    <n v="602.41"/>
    <s v="WBS DTOO/2013/C/DN1/5829084"/>
    <x v="3263"/>
    <x v="3226"/>
    <s v="N1"/>
    <s v="N1--New Revenue/Connection -  Residential"/>
    <s v="DUTH/2013/C/DN1"/>
    <s v="Utah - New Revenue - Residential"/>
    <s v="1136"/>
    <s v="RMP"/>
    <s v="D"/>
    <s v="UT"/>
    <s v="ORD 229715"/>
    <s v="RMP CWIP Writeoffs - Distrib UTAH"/>
    <x v="2"/>
    <x v="0"/>
    <x v="4"/>
    <s v="5980000000109"/>
    <x v="3"/>
    <n v="602.41"/>
    <x v="3"/>
  </r>
  <r>
    <s v="125448573"/>
    <s v=""/>
    <s v="ST"/>
    <d v="2013-10-31T00:00:00"/>
    <x v="1"/>
    <n v="10"/>
    <x v="1"/>
    <s v="70"/>
    <s v="336"/>
    <n v="353.88"/>
    <s v="WBS DTRE/2012/C/DN1/5783093"/>
    <x v="3264"/>
    <x v="3227"/>
    <s v="N1"/>
    <s v="N1--New Revenue/Connection -  Residential"/>
    <s v="DUTH/2012/C/DN1"/>
    <s v="Utah - New Revenue - Residential"/>
    <s v="1177"/>
    <s v="RMP"/>
    <s v="D"/>
    <s v="UT"/>
    <s v="ORD 229715"/>
    <s v="RMP CWIP Writeoffs - Distrib UTAH"/>
    <x v="2"/>
    <x v="0"/>
    <x v="4"/>
    <s v="5980000000109"/>
    <x v="3"/>
    <n v="353.88"/>
    <x v="3"/>
  </r>
  <r>
    <s v="125448576"/>
    <s v=""/>
    <s v="ST"/>
    <d v="2013-10-31T00:00:00"/>
    <x v="1"/>
    <n v="10"/>
    <x v="1"/>
    <s v="70"/>
    <s v="336"/>
    <n v="353.88"/>
    <s v="WBS DTRE/2013/C/DM9/5783437"/>
    <x v="3265"/>
    <x v="3228"/>
    <s v="M9"/>
    <s v="Mandated - Public Accommodations &amp; Other"/>
    <s v="DUTH/2013/C/DM9"/>
    <s v="Utah - Public Accomodations"/>
    <s v="1177"/>
    <s v="RMP"/>
    <s v="D"/>
    <s v="UT"/>
    <s v="ORD 229715"/>
    <s v="RMP CWIP Writeoffs - Distrib UTAH"/>
    <x v="2"/>
    <x v="0"/>
    <x v="4"/>
    <s v="5980000000109"/>
    <x v="3"/>
    <n v="353.88"/>
    <x v="3"/>
  </r>
  <r>
    <s v="125463825"/>
    <s v=""/>
    <s v="ST"/>
    <d v="2013-10-31T00:00:00"/>
    <x v="1"/>
    <n v="10"/>
    <x v="1"/>
    <s v="70"/>
    <s v="336"/>
    <n v="339.63"/>
    <s v="WBS DVER/2013/C/DN2/5830553"/>
    <x v="3266"/>
    <x v="3229"/>
    <s v="N2"/>
    <s v="N2--New Revenue/Connection - Commercial"/>
    <s v="DUTH/2013/C/DN2"/>
    <s v="Utah - New Revenue - Commercial"/>
    <s v="1134"/>
    <s v="RMP"/>
    <s v="D"/>
    <s v="UT"/>
    <s v="ORD 229715"/>
    <s v="RMP CWIP Writeoffs - Distrib UTAH"/>
    <x v="2"/>
    <x v="0"/>
    <x v="4"/>
    <s v="5980000000109"/>
    <x v="3"/>
    <n v="339.63"/>
    <x v="3"/>
  </r>
  <r>
    <s v="125444264"/>
    <s v=""/>
    <s v="ST"/>
    <d v="2013-10-31T00:00:00"/>
    <x v="1"/>
    <n v="10"/>
    <x v="1"/>
    <s v="70"/>
    <s v="331"/>
    <n v="689.37"/>
    <s v="WBS DWAL/2012/C/DM1/5694255"/>
    <x v="3267"/>
    <x v="3230"/>
    <s v="M1"/>
    <s v="Mandated - Road Relocations"/>
    <s v="DWAS/2012/C/DM1"/>
    <s v="Washington- Mandated Hwy Relocations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5419166"/>
    <s v=""/>
    <s v="ST"/>
    <d v="2013-10-31T00:00:00"/>
    <x v="1"/>
    <n v="10"/>
    <x v="1"/>
    <s v="70"/>
    <s v="331"/>
    <n v="625.97"/>
    <s v="WBS DWAL/2012/C/DRD/5603246"/>
    <x v="3268"/>
    <x v="3231"/>
    <s v="RD"/>
    <s v="Replace - Overhead Distribution Lines - Other"/>
    <s v="DWAS/2012/C/DRD"/>
    <s v="Wash.-Replace-Overhead Dist. Lines/othr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5444268"/>
    <s v=""/>
    <s v="ST"/>
    <d v="2013-10-31T00:00:00"/>
    <x v="1"/>
    <n v="10"/>
    <x v="1"/>
    <s v="70"/>
    <s v="331"/>
    <n v="2507.2399999999998"/>
    <s v="WBS DWAL/2012/C/DRI/5611257"/>
    <x v="3269"/>
    <x v="3232"/>
    <s v="RI"/>
    <s v="Replace - Storm and Casualty"/>
    <s v="DWAS/2012/C/DRI"/>
    <s v="Wash.-Replace-Storm and Casualty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5444268"/>
    <s v=""/>
    <s v="ST"/>
    <d v="2013-10-31T00:00:00"/>
    <x v="1"/>
    <n v="10"/>
    <x v="1"/>
    <s v="75"/>
    <s v="336"/>
    <n v="-2629.51"/>
    <s v="WBS DWAL/2012/C/DRI/5611257"/>
    <x v="3269"/>
    <x v="3232"/>
    <s v="RI"/>
    <s v="Replace - Storm and Casualty"/>
    <s v="DWAS/2012/C/DRI"/>
    <s v="Wash.-Replace-Storm and Casualty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5444267"/>
    <s v=""/>
    <s v="ST"/>
    <d v="2013-10-31T00:00:00"/>
    <x v="1"/>
    <n v="10"/>
    <x v="1"/>
    <s v="70"/>
    <s v="336"/>
    <n v="3178.38"/>
    <s v="WBS DWAL/2013/C/838/5811688"/>
    <x v="3270"/>
    <x v="3233"/>
    <s v="RD"/>
    <s v="Replace - Overhead Distribution Lines - Other"/>
    <s v="DWAS/2013/C/838"/>
    <s v="Wash Rpl Leak Weep Dist UG Trnsf 2013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5419172"/>
    <s v=""/>
    <s v="ST"/>
    <d v="2013-10-31T00:00:00"/>
    <x v="1"/>
    <n v="10"/>
    <x v="1"/>
    <s v="70"/>
    <s v="331"/>
    <n v="533.80999999999995"/>
    <s v="WBS DWAL/2013/C/DN1/5734416"/>
    <x v="3271"/>
    <x v="3234"/>
    <s v="N1"/>
    <s v="N1--New Revenue/Connection -  Residential"/>
    <s v="DWAS/2013/C/DN1"/>
    <s v="Washington - New Revenue - Resident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5448564"/>
    <s v=""/>
    <s v="ST"/>
    <d v="2013-10-31T00:00:00"/>
    <x v="1"/>
    <n v="10"/>
    <x v="1"/>
    <s v="70"/>
    <s v="336"/>
    <n v="921.37"/>
    <s v="WBS DWAL/2013/C/DN2/5743629"/>
    <x v="3272"/>
    <x v="3235"/>
    <s v="N2"/>
    <s v="N2--New Revenue/Connection - Commercial"/>
    <s v="DWAS/2013/C/DN2"/>
    <s v="Washington - New Revenue - Commerc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5448583"/>
    <s v=""/>
    <s v="ST"/>
    <d v="2013-10-31T00:00:00"/>
    <x v="1"/>
    <n v="10"/>
    <x v="1"/>
    <s v="70"/>
    <s v="336"/>
    <n v="1882.89"/>
    <s v="WBS DWAL/2013/C/DN3/5749412"/>
    <x v="3273"/>
    <x v="3236"/>
    <s v="N3"/>
    <s v="N3--New Revenue/Connection - Industrial"/>
    <s v="DWAS/2013/C/DN3"/>
    <s v="Washington - New Revenue - Industrial"/>
    <s v="1124"/>
    <s v="PP"/>
    <s v="D"/>
    <s v="WA"/>
    <s v="ORD 229719"/>
    <s v="PP CWIP Writeoffs - Distrib WASHINGTON"/>
    <x v="6"/>
    <x v="0"/>
    <x v="8"/>
    <s v="5980000000110"/>
    <x v="7"/>
    <n v="0"/>
    <x v="1"/>
  </r>
  <r>
    <s v="125413658"/>
    <s v=""/>
    <s v="ST"/>
    <d v="2013-10-31T00:00:00"/>
    <x v="1"/>
    <n v="10"/>
    <x v="1"/>
    <s v="70"/>
    <s v="331"/>
    <n v="942.82"/>
    <s v="WBS DWOR/2012/C/DN3/5700060"/>
    <x v="3274"/>
    <x v="3237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5413658"/>
    <s v=""/>
    <s v="ST"/>
    <d v="2013-10-31T00:00:00"/>
    <x v="1"/>
    <n v="10"/>
    <x v="1"/>
    <s v="70"/>
    <s v="336"/>
    <n v="2324.69"/>
    <s v="WBS DWOR/2012/C/DN3/5700060"/>
    <x v="3274"/>
    <x v="3237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5413661"/>
    <s v=""/>
    <s v="ST"/>
    <d v="2013-10-31T00:00:00"/>
    <x v="1"/>
    <n v="10"/>
    <x v="1"/>
    <s v="70"/>
    <s v="331"/>
    <n v="812.12"/>
    <s v="WBS DWOR/2012/C/DN3/5707202"/>
    <x v="3275"/>
    <x v="3238"/>
    <s v="N3"/>
    <s v="N3--New Revenue/Connection - Industrial"/>
    <s v="DWYO/2012/C/DN3"/>
    <s v="Wyoming - New Revenue - Industr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5413679"/>
    <s v=""/>
    <s v="ST"/>
    <d v="2013-10-31T00:00:00"/>
    <x v="1"/>
    <n v="10"/>
    <x v="1"/>
    <s v="70"/>
    <s v="336"/>
    <n v="331.66"/>
    <s v="WBS DWOR/2013/C/DN1/5774981"/>
    <x v="3276"/>
    <x v="3239"/>
    <s v="N1"/>
    <s v="N1--New Revenue/Connection -  Residential"/>
    <s v="DWYO/2013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5419114"/>
    <s v=""/>
    <s v="ST"/>
    <d v="2013-10-31T00:00:00"/>
    <x v="1"/>
    <n v="10"/>
    <x v="1"/>
    <s v="70"/>
    <s v="336"/>
    <n v="411.67"/>
    <s v="WBS DWOR/2013/C/DN1/5810210"/>
    <x v="3277"/>
    <x v="3240"/>
    <s v="N1"/>
    <s v="N1--New Revenue/Connection -  Residential"/>
    <s v="DWYO/2013/C/DN1"/>
    <s v="Wyoming - New Revenue - Residential"/>
    <s v="1160"/>
    <s v="RMP"/>
    <s v="D"/>
    <s v="WY"/>
    <s v="ORD 229717"/>
    <s v="RMP CWIP Writeoffs - Distrib WYOMING"/>
    <x v="3"/>
    <x v="0"/>
    <x v="5"/>
    <s v="5980000000111"/>
    <x v="4"/>
    <n v="0"/>
    <x v="1"/>
  </r>
  <r>
    <s v="125413699"/>
    <s v=""/>
    <s v="ST"/>
    <d v="2013-10-31T00:00:00"/>
    <x v="1"/>
    <n v="10"/>
    <x v="1"/>
    <s v="70"/>
    <s v="331"/>
    <n v="716.16"/>
    <s v="WBS DWWO/2012/C/001/5633325"/>
    <x v="3278"/>
    <x v="3241"/>
    <s v="M3"/>
    <s v="Mandated - Environmental"/>
    <s v="DWWO/2012/C/001"/>
    <s v="OR Superior Avian Protect WWalla 5W124"/>
    <s v="1124"/>
    <s v="PP"/>
    <s v="D"/>
    <s v="OR"/>
    <s v="ORD 229718"/>
    <s v="PP CWIP Writeoffs - Distrib OREGON"/>
    <x v="1"/>
    <x v="0"/>
    <x v="2"/>
    <s v="5980000000108"/>
    <x v="1"/>
    <n v="0"/>
    <x v="1"/>
  </r>
  <r>
    <s v="125444266"/>
    <s v=""/>
    <s v="ST"/>
    <d v="2013-10-31T00:00:00"/>
    <x v="1"/>
    <n v="10"/>
    <x v="1"/>
    <s v="70"/>
    <s v="336"/>
    <n v="221.36"/>
    <s v="WBS DYAK/2013/C/DM6/5787735"/>
    <x v="3279"/>
    <x v="3242"/>
    <s v="M6"/>
    <s v="Mandated - Joint Use"/>
    <s v="DWAS/2013/C/DM6"/>
    <s v="Washington - Mandated - Joint Use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463737"/>
    <s v=""/>
    <s v="ST"/>
    <d v="2013-10-31T00:00:00"/>
    <x v="1"/>
    <n v="10"/>
    <x v="1"/>
    <s v="70"/>
    <s v="336"/>
    <n v="296.64"/>
    <s v="WBS DYAK/2013/C/DRD/5818244"/>
    <x v="3280"/>
    <x v="3243"/>
    <s v="RD"/>
    <s v="Replace - Overhead Distribution Lines - Other"/>
    <s v="DWAS/2013/C/DRD"/>
    <s v="Wash.-Replace-Overhead Dist. Lines/othr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463801"/>
    <s v=""/>
    <s v="ST"/>
    <d v="2013-10-31T00:00:00"/>
    <x v="1"/>
    <n v="10"/>
    <x v="1"/>
    <s v="70"/>
    <s v="336"/>
    <n v="101.92"/>
    <s v="WBS DYAK/2013/C/DRI/5840800"/>
    <x v="3281"/>
    <x v="3244"/>
    <s v="RI"/>
    <s v="Replace - Storm and Casualty"/>
    <s v="DWAS/2013/C/DRI"/>
    <s v="Wash.-Replace-Storm and Casualty"/>
    <s v="1129"/>
    <s v="PP"/>
    <s v="D"/>
    <s v="WA"/>
    <s v="ORD 229719"/>
    <s v="PP CWIP Writeoffs - Distrib WASHINGTON"/>
    <x v="6"/>
    <x v="0"/>
    <x v="8"/>
    <s v="5980000000110"/>
    <x v="7"/>
    <n v="0"/>
    <x v="1"/>
  </r>
  <r>
    <s v="125446275"/>
    <s v=""/>
    <s v="ST"/>
    <d v="2013-10-31T00:00:00"/>
    <x v="1"/>
    <n v="10"/>
    <x v="1"/>
    <s v="70"/>
    <s v="336"/>
    <n v="1270"/>
    <s v="WBS DYRE/2013/C/DN2/5736751"/>
    <x v="3282"/>
    <x v="3245"/>
    <s v="N2"/>
    <s v="N2--New Revenue/Connection - Commercial"/>
    <s v="DCAL/2013/C/DN2"/>
    <s v="California - New Revenue - Commercial"/>
    <s v="1147"/>
    <s v="PP"/>
    <s v="D"/>
    <s v="CA"/>
    <s v="ORD 229720"/>
    <s v="PP CWIP Writeoffs - Distrib CALIFORNIA"/>
    <x v="4"/>
    <x v="0"/>
    <x v="6"/>
    <s v="5980000000103"/>
    <x v="5"/>
    <n v="0"/>
    <x v="1"/>
  </r>
  <r>
    <s v="125448607"/>
    <s v=""/>
    <s v="ST"/>
    <d v="2013-10-31T00:00:00"/>
    <x v="1"/>
    <n v="10"/>
    <x v="1"/>
    <s v="70"/>
    <s v="336"/>
    <n v="293.22000000000003"/>
    <s v="WBS TAST/2013/C/TRE/5825699"/>
    <x v="3283"/>
    <x v="3246"/>
    <s v="RE"/>
    <s v="Replace - Overhead Transmission Lines - Poles"/>
    <s v="TORE/2013/C/TRE"/>
    <s v="Oregon - Rplc- OH Trans-Pole"/>
    <s v="1120"/>
    <s v="PP"/>
    <s v="T"/>
    <s v="OR"/>
    <s v="ORD 229737"/>
    <s v="PP CWIP Writeoffs - Transmission"/>
    <x v="0"/>
    <x v="1"/>
    <x v="3"/>
    <s v="5730000000001"/>
    <x v="2"/>
    <n v="124.9947515766623"/>
    <x v="2"/>
  </r>
  <r>
    <s v="125463804"/>
    <s v=""/>
    <s v="ST"/>
    <d v="2013-10-31T00:00:00"/>
    <x v="1"/>
    <n v="10"/>
    <x v="1"/>
    <s v="70"/>
    <s v="331"/>
    <n v="2258.34"/>
    <s v="WBS TGRA/2012/C/TRE/5676103"/>
    <x v="3284"/>
    <x v="3247"/>
    <s v="RE"/>
    <s v="Replace - Overhead Transmission Lines - Poles"/>
    <s v="TORE/2012/C/TRE"/>
    <s v="Oregon - Rplc- OH Trans-Pole"/>
    <s v="1110"/>
    <s v="PP"/>
    <s v="T"/>
    <s v="OR"/>
    <s v="ORD 229737"/>
    <s v="PP CWIP Writeoffs - Transmission"/>
    <x v="0"/>
    <x v="1"/>
    <x v="3"/>
    <s v="5730000000001"/>
    <x v="2"/>
    <n v="962.69233775199336"/>
    <x v="2"/>
  </r>
  <r>
    <s v="125429843"/>
    <s v=""/>
    <s v="ST"/>
    <d v="2013-10-31T00:00:00"/>
    <x v="1"/>
    <n v="10"/>
    <x v="1"/>
    <s v="70"/>
    <s v="336"/>
    <n v="295.75"/>
    <s v="WBS THER/2013/C/TM9/5777897"/>
    <x v="3285"/>
    <x v="3248"/>
    <s v="M9"/>
    <s v="Mandated - Public Accommodations &amp; Other"/>
    <s v="TORE/2013/C/TM9"/>
    <s v="Oregon - Mand-Trans Public Acc"/>
    <s v="1125"/>
    <s v="PP"/>
    <s v="T"/>
    <s v="OR"/>
    <s v="ORD 229737"/>
    <s v="PP CWIP Writeoffs - Transmission"/>
    <x v="0"/>
    <x v="1"/>
    <x v="3"/>
    <s v="5730000000001"/>
    <x v="2"/>
    <n v="126.07324800081123"/>
    <x v="2"/>
  </r>
  <r>
    <s v="125459824"/>
    <s v=""/>
    <s v="ST"/>
    <d v="2013-10-31T00:00:00"/>
    <x v="1"/>
    <n v="10"/>
    <x v="1"/>
    <s v="75"/>
    <s v="331"/>
    <n v="-28687.55"/>
    <s v="WBS TMET/2007/C/009/TRNSMSN"/>
    <x v="3286"/>
    <x v="3249"/>
    <s v="M9"/>
    <s v="Mandated - Public Accommodations &amp; Other"/>
    <s v="TMET/2007/C/009"/>
    <s v="Ninety South - Hale 138kV Relocation"/>
    <s v="1376"/>
    <s v="RMP"/>
    <s v="T"/>
    <s v="UT"/>
    <s v="ORD 229738"/>
    <s v="RMP CWIP Writeoffs -Transmission"/>
    <x v="0"/>
    <x v="1"/>
    <x v="3"/>
    <s v="5730000000001"/>
    <x v="2"/>
    <n v="-12229.01979944437"/>
    <x v="2"/>
  </r>
  <r>
    <s v="125459824"/>
    <s v=""/>
    <s v="ST"/>
    <d v="2013-10-31T00:00:00"/>
    <x v="1"/>
    <n v="10"/>
    <x v="1"/>
    <s v="70"/>
    <s v="336"/>
    <n v="14343.77"/>
    <s v="WBS TMET/2007/C/009/TRNSMSN"/>
    <x v="3286"/>
    <x v="3249"/>
    <s v="M9"/>
    <s v="Mandated - Public Accommodations &amp; Other"/>
    <s v="TMET/2007/C/009"/>
    <s v="Ninety South - Hale 138kV Relocation"/>
    <s v="1376"/>
    <s v="RMP"/>
    <s v="T"/>
    <s v="UT"/>
    <s v="ORD 229738"/>
    <s v="RMP CWIP Writeoffs -Transmission"/>
    <x v="0"/>
    <x v="1"/>
    <x v="3"/>
    <s v="5730000000001"/>
    <x v="2"/>
    <n v="6114.5077683063273"/>
    <x v="2"/>
  </r>
  <r>
    <s v="125413705"/>
    <s v=""/>
    <s v="ST"/>
    <d v="2013-10-31T00:00:00"/>
    <x v="1"/>
    <n v="10"/>
    <x v="1"/>
    <s v="70"/>
    <s v="331"/>
    <n v="1787.98"/>
    <s v="WBS TOGD/2012/C/004/5679357"/>
    <x v="3287"/>
    <x v="3250"/>
    <s v="M1"/>
    <s v="Mandated - Road Relocations"/>
    <s v="TOGD/2012/C/004"/>
    <s v="El Monte-Second Street 46 kV Road Reloc."/>
    <s v="1174"/>
    <s v="RMP"/>
    <s v="T"/>
    <s v="UT"/>
    <s v="ORD 229738"/>
    <s v="RMP CWIP Writeoffs -Transmission"/>
    <x v="0"/>
    <x v="1"/>
    <x v="3"/>
    <s v="5730000000001"/>
    <x v="2"/>
    <n v="762.18578515804052"/>
    <x v="2"/>
  </r>
  <r>
    <s v="125413705"/>
    <s v=""/>
    <s v="ST"/>
    <d v="2013-10-31T00:00:00"/>
    <x v="1"/>
    <n v="10"/>
    <x v="1"/>
    <s v="70"/>
    <s v="336"/>
    <n v="2967.07"/>
    <s v="WBS TOGD/2012/C/004/5679357"/>
    <x v="3287"/>
    <x v="3250"/>
    <s v="M1"/>
    <s v="Mandated - Road Relocations"/>
    <s v="TOGD/2012/C/004"/>
    <s v="El Monte-Second Street 46 kV Road Reloc."/>
    <s v="1174"/>
    <s v="RMP"/>
    <s v="T"/>
    <s v="UT"/>
    <s v="ORD 229738"/>
    <s v="RMP CWIP Writeoffs -Transmission"/>
    <x v="0"/>
    <x v="1"/>
    <x v="3"/>
    <s v="5730000000001"/>
    <x v="2"/>
    <n v="1264.8120099603279"/>
    <x v="2"/>
  </r>
  <r>
    <s v="125429846"/>
    <s v=""/>
    <s v="ST"/>
    <d v="2013-10-31T00:00:00"/>
    <x v="1"/>
    <n v="10"/>
    <x v="1"/>
    <s v="70"/>
    <s v="331"/>
    <n v="18480.009999999998"/>
    <s v="WBS TPEN/2012/C/001/10046169"/>
    <x v="3288"/>
    <x v="3251"/>
    <s v="M9"/>
    <s v="Mandated - Public Accommodations &amp; Other"/>
    <s v="TPEN/2012/C/001"/>
    <s v="Port of Arlington System Increase"/>
    <s v="1126"/>
    <s v="PP"/>
    <s v="T"/>
    <s v="OR"/>
    <s v="ORD 229737"/>
    <s v="PP CWIP Writeoffs - Transmission"/>
    <x v="0"/>
    <x v="1"/>
    <x v="3"/>
    <s v="5730000000001"/>
    <x v="2"/>
    <n v="7877.7172740066653"/>
    <x v="2"/>
  </r>
  <r>
    <s v="125429846"/>
    <s v=""/>
    <s v="ST"/>
    <d v="2013-10-31T00:00:00"/>
    <x v="1"/>
    <n v="10"/>
    <x v="1"/>
    <s v="75"/>
    <s v="336"/>
    <n v="-22202.52"/>
    <s v="WBS TPEN/2012/C/001/10046169"/>
    <x v="3288"/>
    <x v="3251"/>
    <s v="M9"/>
    <s v="Mandated - Public Accommodations &amp; Other"/>
    <s v="TPEN/2012/C/001"/>
    <s v="Port of Arlington System Increase"/>
    <s v="1126"/>
    <s v="PP"/>
    <s v="T"/>
    <s v="OR"/>
    <s v="ORD 229737"/>
    <s v="PP CWIP Writeoffs - Transmission"/>
    <x v="0"/>
    <x v="1"/>
    <x v="3"/>
    <s v="5730000000001"/>
    <x v="2"/>
    <n v="-9464.5606431207834"/>
    <x v="2"/>
  </r>
  <r>
    <s v="125429844"/>
    <s v=""/>
    <s v="ST"/>
    <d v="2013-10-31T00:00:00"/>
    <x v="1"/>
    <n v="10"/>
    <x v="1"/>
    <s v="70"/>
    <s v="331"/>
    <n v="271.55"/>
    <s v="WBS TWAL/2012/C/TRI/5658825"/>
    <x v="3289"/>
    <x v="3252"/>
    <s v="RI"/>
    <s v="Replace - Storm and Casualty"/>
    <s v="TWAS/2012/C/TRI"/>
    <s v="Wash - Rplc-Trans Strm&amp;Cas"/>
    <s v="1124"/>
    <s v="PP"/>
    <s v="T"/>
    <s v="WA"/>
    <s v="ORD 229737"/>
    <s v="PP CWIP Writeoffs - Transmission"/>
    <x v="0"/>
    <x v="1"/>
    <x v="3"/>
    <s v="5730000000001"/>
    <x v="2"/>
    <n v="115.75719524808214"/>
    <x v="2"/>
  </r>
  <r>
    <s v="125429844"/>
    <s v=""/>
    <s v="ST"/>
    <d v="2013-10-31T00:00:00"/>
    <x v="1"/>
    <n v="10"/>
    <x v="1"/>
    <s v="70"/>
    <s v="336"/>
    <n v="354.81"/>
    <s v="WBS TWAL/2012/C/TRI/5658825"/>
    <x v="3289"/>
    <x v="3252"/>
    <s v="RI"/>
    <s v="Replace - Storm and Casualty"/>
    <s v="TWAS/2012/C/TRI"/>
    <s v="Wash - Rplc-Trans Strm&amp;Cas"/>
    <s v="1124"/>
    <s v="PP"/>
    <s v="T"/>
    <s v="WA"/>
    <s v="ORD 229737"/>
    <s v="PP CWIP Writeoffs - Transmission"/>
    <x v="0"/>
    <x v="1"/>
    <x v="3"/>
    <s v="5730000000001"/>
    <x v="2"/>
    <n v="151.2495321155294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gridDropZones="1" multipleFieldFilters="0">
  <location ref="A6:G3336" firstHeaderRow="1" firstDataRow="2" firstDataCol="5"/>
  <pivotFields count="30"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 sortType="ascending">
      <items count="3">
        <item x="0"/>
        <item x="1"/>
        <item t="default"/>
      </items>
    </pivotField>
    <pivotField compact="0" outline="0" showAll="0"/>
    <pivotField axis="axisRow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dataField="1" compact="0" numFmtId="43" outline="0" showAll="0"/>
    <pivotField compact="0" outline="0" showAll="0"/>
    <pivotField axis="axisRow" compact="0" outline="0" showAll="0" sortType="ascending" defaultSubtotal="0">
      <items count="3290">
        <item x="885"/>
        <item x="0"/>
        <item x="390"/>
        <item x="391"/>
        <item x="1372"/>
        <item x="1373"/>
        <item x="1374"/>
        <item x="2334"/>
        <item x="2335"/>
        <item x="2336"/>
        <item x="889"/>
        <item x="890"/>
        <item x="891"/>
        <item x="892"/>
        <item x="893"/>
        <item x="894"/>
        <item x="895"/>
        <item x="896"/>
        <item x="392"/>
        <item x="897"/>
        <item x="393"/>
        <item x="898"/>
        <item x="620"/>
        <item x="621"/>
        <item x="144"/>
        <item x="1806"/>
        <item x="2152"/>
        <item x="2890"/>
        <item x="2891"/>
        <item x="2153"/>
        <item x="899"/>
        <item x="2892"/>
        <item x="622"/>
        <item x="1"/>
        <item x="2"/>
        <item x="1591"/>
        <item x="623"/>
        <item x="394"/>
        <item x="3079"/>
        <item x="395"/>
        <item x="2628"/>
        <item x="1807"/>
        <item x="1375"/>
        <item x="2893"/>
        <item x="1808"/>
        <item x="3"/>
        <item x="4"/>
        <item x="2337"/>
        <item x="900"/>
        <item x="624"/>
        <item x="2154"/>
        <item x="2338"/>
        <item x="1592"/>
        <item x="145"/>
        <item x="2629"/>
        <item x="2155"/>
        <item x="2630"/>
        <item x="1376"/>
        <item x="2339"/>
        <item x="2631"/>
        <item x="2156"/>
        <item x="146"/>
        <item x="625"/>
        <item x="626"/>
        <item x="1148"/>
        <item x="627"/>
        <item x="1149"/>
        <item x="1377"/>
        <item x="2340"/>
        <item x="1378"/>
        <item x="2477"/>
        <item x="1809"/>
        <item x="1996"/>
        <item x="2894"/>
        <item x="1379"/>
        <item x="1593"/>
        <item x="1150"/>
        <item x="628"/>
        <item x="2632"/>
        <item x="629"/>
        <item x="1380"/>
        <item x="630"/>
        <item x="1594"/>
        <item x="1997"/>
        <item x="2895"/>
        <item x="1151"/>
        <item x="2896"/>
        <item x="901"/>
        <item x="147"/>
        <item x="148"/>
        <item x="2341"/>
        <item x="5"/>
        <item x="6"/>
        <item x="902"/>
        <item x="149"/>
        <item x="1381"/>
        <item x="2897"/>
        <item x="7"/>
        <item x="150"/>
        <item x="1595"/>
        <item x="151"/>
        <item x="8"/>
        <item x="2898"/>
        <item x="2342"/>
        <item x="2343"/>
        <item x="1810"/>
        <item x="1811"/>
        <item x="1812"/>
        <item x="1596"/>
        <item x="2633"/>
        <item x="2344"/>
        <item x="1813"/>
        <item x="1814"/>
        <item x="2478"/>
        <item x="2634"/>
        <item x="2479"/>
        <item x="2899"/>
        <item x="3080"/>
        <item x="3081"/>
        <item x="3082"/>
        <item x="3083"/>
        <item x="2900"/>
        <item x="2157"/>
        <item x="2901"/>
        <item x="2480"/>
        <item x="3084"/>
        <item x="2902"/>
        <item x="2481"/>
        <item x="2635"/>
        <item x="3085"/>
        <item x="2482"/>
        <item x="903"/>
        <item x="1382"/>
        <item x="2345"/>
        <item x="2346"/>
        <item x="396"/>
        <item x="1815"/>
        <item x="9"/>
        <item x="1152"/>
        <item x="397"/>
        <item x="398"/>
        <item x="1153"/>
        <item x="10"/>
        <item x="11"/>
        <item x="1154"/>
        <item x="1998"/>
        <item x="1155"/>
        <item x="12"/>
        <item x="13"/>
        <item x="399"/>
        <item x="1156"/>
        <item x="631"/>
        <item x="632"/>
        <item x="400"/>
        <item x="152"/>
        <item x="401"/>
        <item x="633"/>
        <item x="634"/>
        <item x="1597"/>
        <item x="153"/>
        <item x="154"/>
        <item x="1999"/>
        <item x="904"/>
        <item x="635"/>
        <item x="1383"/>
        <item x="1157"/>
        <item x="1384"/>
        <item x="1816"/>
        <item x="1158"/>
        <item x="1385"/>
        <item x="1817"/>
        <item x="402"/>
        <item x="14"/>
        <item x="636"/>
        <item x="637"/>
        <item x="905"/>
        <item x="1598"/>
        <item x="1818"/>
        <item x="1386"/>
        <item x="1159"/>
        <item x="906"/>
        <item x="403"/>
        <item x="1819"/>
        <item x="638"/>
        <item x="1820"/>
        <item x="2000"/>
        <item x="404"/>
        <item x="1387"/>
        <item x="405"/>
        <item x="406"/>
        <item x="15"/>
        <item x="639"/>
        <item x="640"/>
        <item x="641"/>
        <item x="407"/>
        <item x="408"/>
        <item x="642"/>
        <item x="907"/>
        <item x="155"/>
        <item x="1160"/>
        <item x="409"/>
        <item x="643"/>
        <item x="644"/>
        <item x="1821"/>
        <item x="156"/>
        <item x="908"/>
        <item x="1599"/>
        <item x="1600"/>
        <item x="909"/>
        <item x="1388"/>
        <item x="1822"/>
        <item x="645"/>
        <item x="646"/>
        <item x="647"/>
        <item x="1161"/>
        <item x="2158"/>
        <item x="648"/>
        <item x="16"/>
        <item x="410"/>
        <item x="1601"/>
        <item x="1162"/>
        <item x="1389"/>
        <item x="1390"/>
        <item x="1602"/>
        <item x="2159"/>
        <item x="2160"/>
        <item x="2161"/>
        <item x="2162"/>
        <item x="2163"/>
        <item x="2164"/>
        <item x="2165"/>
        <item x="2166"/>
        <item x="2347"/>
        <item x="1391"/>
        <item x="17"/>
        <item x="649"/>
        <item x="1392"/>
        <item x="1393"/>
        <item x="1394"/>
        <item x="1163"/>
        <item x="411"/>
        <item x="650"/>
        <item x="1603"/>
        <item x="2167"/>
        <item x="2903"/>
        <item x="2904"/>
        <item x="3086"/>
        <item x="2348"/>
        <item x="2349"/>
        <item x="1395"/>
        <item x="910"/>
        <item x="911"/>
        <item x="912"/>
        <item x="1823"/>
        <item x="3087"/>
        <item x="2483"/>
        <item x="2168"/>
        <item x="2905"/>
        <item x="2636"/>
        <item x="1604"/>
        <item x="1824"/>
        <item x="2169"/>
        <item x="1825"/>
        <item x="2001"/>
        <item x="1826"/>
        <item x="2002"/>
        <item x="2637"/>
        <item x="2484"/>
        <item x="2638"/>
        <item x="2639"/>
        <item x="2485"/>
        <item x="3088"/>
        <item x="2350"/>
        <item x="1396"/>
        <item x="1164"/>
        <item x="1397"/>
        <item x="2170"/>
        <item x="2003"/>
        <item x="1827"/>
        <item x="2351"/>
        <item x="2004"/>
        <item x="3089"/>
        <item x="2486"/>
        <item x="2005"/>
        <item x="3090"/>
        <item x="3091"/>
        <item x="2640"/>
        <item x="2171"/>
        <item x="2352"/>
        <item x="2487"/>
        <item x="2172"/>
        <item x="2641"/>
        <item x="2353"/>
        <item x="3092"/>
        <item x="3093"/>
        <item x="2906"/>
        <item x="3094"/>
        <item x="2173"/>
        <item x="2642"/>
        <item x="3095"/>
        <item x="3096"/>
        <item x="2488"/>
        <item x="2643"/>
        <item x="3097"/>
        <item x="157"/>
        <item x="651"/>
        <item x="1165"/>
        <item x="412"/>
        <item x="2644"/>
        <item x="1166"/>
        <item x="158"/>
        <item x="159"/>
        <item x="1167"/>
        <item x="1168"/>
        <item x="2006"/>
        <item x="1605"/>
        <item x="413"/>
        <item x="1606"/>
        <item x="2645"/>
        <item x="2646"/>
        <item x="2647"/>
        <item x="652"/>
        <item x="414"/>
        <item x="1169"/>
        <item x="3098"/>
        <item x="1398"/>
        <item x="1399"/>
        <item x="2648"/>
        <item x="1170"/>
        <item x="2174"/>
        <item x="2649"/>
        <item x="2650"/>
        <item x="2175"/>
        <item x="2651"/>
        <item x="2652"/>
        <item x="415"/>
        <item x="160"/>
        <item x="2907"/>
        <item x="2653"/>
        <item x="161"/>
        <item x="2007"/>
        <item x="162"/>
        <item x="163"/>
        <item x="2354"/>
        <item x="164"/>
        <item x="416"/>
        <item x="2008"/>
        <item x="2654"/>
        <item x="3099"/>
        <item x="1171"/>
        <item x="2655"/>
        <item x="1172"/>
        <item x="1173"/>
        <item x="3100"/>
        <item x="1400"/>
        <item x="2656"/>
        <item x="417"/>
        <item x="2657"/>
        <item x="2658"/>
        <item x="418"/>
        <item x="2009"/>
        <item x="1174"/>
        <item x="2010"/>
        <item x="2011"/>
        <item x="1175"/>
        <item x="3101"/>
        <item x="2659"/>
        <item x="2908"/>
        <item x="2660"/>
        <item x="2012"/>
        <item x="2355"/>
        <item x="2013"/>
        <item x="2661"/>
        <item x="2014"/>
        <item x="2662"/>
        <item x="2015"/>
        <item x="2016"/>
        <item x="2663"/>
        <item x="2664"/>
        <item x="2665"/>
        <item x="2666"/>
        <item x="2356"/>
        <item x="2489"/>
        <item x="913"/>
        <item x="1828"/>
        <item x="914"/>
        <item x="915"/>
        <item x="1829"/>
        <item x="1830"/>
        <item x="419"/>
        <item x="165"/>
        <item x="653"/>
        <item x="1607"/>
        <item x="1176"/>
        <item x="1831"/>
        <item x="1832"/>
        <item x="1833"/>
        <item x="1834"/>
        <item x="654"/>
        <item x="1401"/>
        <item x="1402"/>
        <item x="1608"/>
        <item x="1609"/>
        <item x="916"/>
        <item x="18"/>
        <item x="1835"/>
        <item x="19"/>
        <item x="166"/>
        <item x="2909"/>
        <item x="1836"/>
        <item x="917"/>
        <item x="1610"/>
        <item x="167"/>
        <item x="1403"/>
        <item x="918"/>
        <item x="2910"/>
        <item x="919"/>
        <item x="1177"/>
        <item x="2911"/>
        <item x="920"/>
        <item x="921"/>
        <item x="922"/>
        <item x="168"/>
        <item x="2490"/>
        <item x="923"/>
        <item x="1404"/>
        <item x="1405"/>
        <item x="1837"/>
        <item x="20"/>
        <item x="1611"/>
        <item x="924"/>
        <item x="1406"/>
        <item x="1178"/>
        <item x="1838"/>
        <item x="2912"/>
        <item x="2913"/>
        <item x="1612"/>
        <item x="169"/>
        <item x="1407"/>
        <item x="2017"/>
        <item x="1613"/>
        <item x="2914"/>
        <item x="1614"/>
        <item x="1839"/>
        <item x="1840"/>
        <item x="420"/>
        <item x="21"/>
        <item x="421"/>
        <item x="22"/>
        <item x="23"/>
        <item x="925"/>
        <item x="422"/>
        <item x="926"/>
        <item x="655"/>
        <item x="2915"/>
        <item x="423"/>
        <item x="927"/>
        <item x="656"/>
        <item x="424"/>
        <item x="657"/>
        <item x="2916"/>
        <item x="2917"/>
        <item x="2918"/>
        <item x="928"/>
        <item x="425"/>
        <item x="2919"/>
        <item x="1615"/>
        <item x="1616"/>
        <item x="1617"/>
        <item x="2920"/>
        <item x="1618"/>
        <item x="1408"/>
        <item x="1409"/>
        <item x="1619"/>
        <item x="24"/>
        <item x="1841"/>
        <item x="929"/>
        <item x="25"/>
        <item x="930"/>
        <item x="26"/>
        <item x="1620"/>
        <item x="931"/>
        <item x="1410"/>
        <item x="2921"/>
        <item x="1621"/>
        <item x="426"/>
        <item x="3102"/>
        <item x="932"/>
        <item x="658"/>
        <item x="659"/>
        <item x="660"/>
        <item x="661"/>
        <item x="662"/>
        <item x="663"/>
        <item x="2922"/>
        <item x="1622"/>
        <item x="1623"/>
        <item x="2923"/>
        <item x="933"/>
        <item x="664"/>
        <item x="27"/>
        <item x="1842"/>
        <item x="1843"/>
        <item x="1624"/>
        <item x="3103"/>
        <item x="1844"/>
        <item x="2667"/>
        <item x="2924"/>
        <item x="2668"/>
        <item x="2357"/>
        <item x="2669"/>
        <item x="2925"/>
        <item x="3104"/>
        <item x="3105"/>
        <item x="1625"/>
        <item x="1411"/>
        <item x="2670"/>
        <item x="1179"/>
        <item x="2358"/>
        <item x="2018"/>
        <item x="2926"/>
        <item x="3106"/>
        <item x="2671"/>
        <item x="2672"/>
        <item x="2673"/>
        <item x="2359"/>
        <item x="3107"/>
        <item x="2927"/>
        <item x="2674"/>
        <item x="2675"/>
        <item x="2176"/>
        <item x="2676"/>
        <item x="2677"/>
        <item x="2491"/>
        <item x="2678"/>
        <item x="2679"/>
        <item x="2680"/>
        <item x="1412"/>
        <item x="1180"/>
        <item x="1413"/>
        <item x="2928"/>
        <item x="2177"/>
        <item x="1845"/>
        <item x="2019"/>
        <item x="2681"/>
        <item x="2929"/>
        <item x="2682"/>
        <item x="2683"/>
        <item x="2360"/>
        <item x="2684"/>
        <item x="3108"/>
        <item x="2020"/>
        <item x="2178"/>
        <item x="2361"/>
        <item x="2685"/>
        <item x="2930"/>
        <item x="2492"/>
        <item x="2931"/>
        <item x="2932"/>
        <item x="2686"/>
        <item x="3109"/>
        <item x="3110"/>
        <item x="1626"/>
        <item x="1846"/>
        <item x="1414"/>
        <item x="2362"/>
        <item x="170"/>
        <item x="1181"/>
        <item x="28"/>
        <item x="1182"/>
        <item x="427"/>
        <item x="428"/>
        <item x="1847"/>
        <item x="429"/>
        <item x="1183"/>
        <item x="1184"/>
        <item x="1185"/>
        <item x="171"/>
        <item x="1186"/>
        <item x="1415"/>
        <item x="1187"/>
        <item x="172"/>
        <item x="2021"/>
        <item x="173"/>
        <item x="934"/>
        <item x="430"/>
        <item x="1188"/>
        <item x="1189"/>
        <item x="1190"/>
        <item x="1416"/>
        <item x="174"/>
        <item x="1417"/>
        <item x="665"/>
        <item x="431"/>
        <item x="1191"/>
        <item x="1848"/>
        <item x="1627"/>
        <item x="1849"/>
        <item x="175"/>
        <item x="432"/>
        <item x="2179"/>
        <item x="935"/>
        <item x="1850"/>
        <item x="433"/>
        <item x="2022"/>
        <item x="2023"/>
        <item x="2180"/>
        <item x="1851"/>
        <item x="1192"/>
        <item x="1852"/>
        <item x="434"/>
        <item x="176"/>
        <item x="177"/>
        <item x="178"/>
        <item x="1193"/>
        <item x="1194"/>
        <item x="936"/>
        <item x="937"/>
        <item x="1853"/>
        <item x="2181"/>
        <item x="2024"/>
        <item x="1195"/>
        <item x="938"/>
        <item x="939"/>
        <item x="1196"/>
        <item x="940"/>
        <item x="1854"/>
        <item x="1197"/>
        <item x="941"/>
        <item x="435"/>
        <item x="2687"/>
        <item x="2182"/>
        <item x="2688"/>
        <item x="1855"/>
        <item x="1856"/>
        <item x="1857"/>
        <item x="1628"/>
        <item x="1858"/>
        <item x="1859"/>
        <item x="2689"/>
        <item x="2690"/>
        <item x="2691"/>
        <item x="3111"/>
        <item x="2692"/>
        <item x="2693"/>
        <item x="3112"/>
        <item x="3113"/>
        <item x="1198"/>
        <item x="2183"/>
        <item x="2694"/>
        <item x="1629"/>
        <item x="2695"/>
        <item x="2696"/>
        <item x="2697"/>
        <item x="2698"/>
        <item x="2184"/>
        <item x="2185"/>
        <item x="2186"/>
        <item x="2699"/>
        <item x="2363"/>
        <item x="2700"/>
        <item x="1418"/>
        <item x="2364"/>
        <item x="2933"/>
        <item x="1860"/>
        <item x="2365"/>
        <item x="1861"/>
        <item x="2701"/>
        <item x="942"/>
        <item x="436"/>
        <item x="437"/>
        <item x="2187"/>
        <item x="3114"/>
        <item x="1419"/>
        <item x="2025"/>
        <item x="1630"/>
        <item x="2026"/>
        <item x="2027"/>
        <item x="2188"/>
        <item x="2028"/>
        <item x="2029"/>
        <item x="2030"/>
        <item x="2031"/>
        <item x="2032"/>
        <item x="438"/>
        <item x="943"/>
        <item x="2366"/>
        <item x="1862"/>
        <item x="439"/>
        <item x="1199"/>
        <item x="1420"/>
        <item x="1421"/>
        <item x="2934"/>
        <item x="440"/>
        <item x="2493"/>
        <item x="666"/>
        <item x="1422"/>
        <item x="2189"/>
        <item x="2190"/>
        <item x="1423"/>
        <item x="1863"/>
        <item x="2191"/>
        <item x="2033"/>
        <item x="2034"/>
        <item x="2192"/>
        <item x="2035"/>
        <item x="2036"/>
        <item x="2037"/>
        <item x="2038"/>
        <item x="2039"/>
        <item x="2935"/>
        <item x="2936"/>
        <item x="3115"/>
        <item x="2193"/>
        <item x="1631"/>
        <item x="2040"/>
        <item x="2937"/>
        <item x="179"/>
        <item x="180"/>
        <item x="441"/>
        <item x="944"/>
        <item x="2702"/>
        <item x="1200"/>
        <item x="29"/>
        <item x="2194"/>
        <item x="3116"/>
        <item x="3117"/>
        <item x="3118"/>
        <item x="1424"/>
        <item x="30"/>
        <item x="442"/>
        <item x="443"/>
        <item x="667"/>
        <item x="668"/>
        <item x="669"/>
        <item x="1425"/>
        <item x="31"/>
        <item x="2494"/>
        <item x="3119"/>
        <item x="3120"/>
        <item x="444"/>
        <item x="2195"/>
        <item x="181"/>
        <item x="2367"/>
        <item x="1201"/>
        <item x="445"/>
        <item x="945"/>
        <item x="946"/>
        <item x="1864"/>
        <item x="1202"/>
        <item x="1426"/>
        <item x="32"/>
        <item x="1203"/>
        <item x="670"/>
        <item x="1865"/>
        <item x="1204"/>
        <item x="947"/>
        <item x="1205"/>
        <item x="2368"/>
        <item x="446"/>
        <item x="2196"/>
        <item x="182"/>
        <item x="671"/>
        <item x="447"/>
        <item x="2197"/>
        <item x="3121"/>
        <item x="2938"/>
        <item x="2939"/>
        <item x="2940"/>
        <item x="3122"/>
        <item x="2941"/>
        <item x="2942"/>
        <item x="448"/>
        <item x="672"/>
        <item x="449"/>
        <item x="183"/>
        <item x="450"/>
        <item x="451"/>
        <item x="452"/>
        <item x="184"/>
        <item x="453"/>
        <item x="948"/>
        <item x="673"/>
        <item x="1427"/>
        <item x="949"/>
        <item x="950"/>
        <item x="951"/>
        <item x="674"/>
        <item x="185"/>
        <item x="454"/>
        <item x="675"/>
        <item x="952"/>
        <item x="1206"/>
        <item x="953"/>
        <item x="954"/>
        <item x="1207"/>
        <item x="1866"/>
        <item x="2495"/>
        <item x="676"/>
        <item x="1428"/>
        <item x="1208"/>
        <item x="1632"/>
        <item x="1867"/>
        <item x="1868"/>
        <item x="677"/>
        <item x="1209"/>
        <item x="1210"/>
        <item x="1633"/>
        <item x="1869"/>
        <item x="1429"/>
        <item x="955"/>
        <item x="956"/>
        <item x="2496"/>
        <item x="1430"/>
        <item x="2943"/>
        <item x="1870"/>
        <item x="1211"/>
        <item x="1634"/>
        <item x="2944"/>
        <item x="2041"/>
        <item x="2042"/>
        <item x="1871"/>
        <item x="1635"/>
        <item x="2945"/>
        <item x="2703"/>
        <item x="3123"/>
        <item x="3124"/>
        <item x="2704"/>
        <item x="2369"/>
        <item x="2705"/>
        <item x="1431"/>
        <item x="1432"/>
        <item x="2946"/>
        <item x="2706"/>
        <item x="2707"/>
        <item x="2708"/>
        <item x="2497"/>
        <item x="1636"/>
        <item x="1433"/>
        <item x="455"/>
        <item x="1212"/>
        <item x="2498"/>
        <item x="2499"/>
        <item x="2500"/>
        <item x="2501"/>
        <item x="33"/>
        <item x="678"/>
        <item x="679"/>
        <item x="2198"/>
        <item x="680"/>
        <item x="681"/>
        <item x="186"/>
        <item x="682"/>
        <item x="683"/>
        <item x="456"/>
        <item x="684"/>
        <item x="685"/>
        <item x="957"/>
        <item x="457"/>
        <item x="1434"/>
        <item x="958"/>
        <item x="686"/>
        <item x="1637"/>
        <item x="959"/>
        <item x="960"/>
        <item x="687"/>
        <item x="688"/>
        <item x="689"/>
        <item x="458"/>
        <item x="690"/>
        <item x="459"/>
        <item x="961"/>
        <item x="962"/>
        <item x="1872"/>
        <item x="1213"/>
        <item x="1638"/>
        <item x="691"/>
        <item x="963"/>
        <item x="1214"/>
        <item x="34"/>
        <item x="692"/>
        <item x="2043"/>
        <item x="693"/>
        <item x="694"/>
        <item x="1873"/>
        <item x="2502"/>
        <item x="2503"/>
        <item x="2504"/>
        <item x="2709"/>
        <item x="2199"/>
        <item x="2710"/>
        <item x="2370"/>
        <item x="3125"/>
        <item x="3126"/>
        <item x="3127"/>
        <item x="2947"/>
        <item x="1215"/>
        <item x="1639"/>
        <item x="2505"/>
        <item x="2506"/>
        <item x="3128"/>
        <item x="2200"/>
        <item x="2948"/>
        <item x="187"/>
        <item x="188"/>
        <item x="460"/>
        <item x="695"/>
        <item x="189"/>
        <item x="2201"/>
        <item x="964"/>
        <item x="2202"/>
        <item x="190"/>
        <item x="965"/>
        <item x="2203"/>
        <item x="696"/>
        <item x="3129"/>
        <item x="191"/>
        <item x="461"/>
        <item x="1640"/>
        <item x="2371"/>
        <item x="2044"/>
        <item x="1641"/>
        <item x="2204"/>
        <item x="192"/>
        <item x="1874"/>
        <item x="35"/>
        <item x="697"/>
        <item x="193"/>
        <item x="462"/>
        <item x="1435"/>
        <item x="698"/>
        <item x="1436"/>
        <item x="966"/>
        <item x="699"/>
        <item x="1875"/>
        <item x="2045"/>
        <item x="1642"/>
        <item x="1643"/>
        <item x="2205"/>
        <item x="2206"/>
        <item x="967"/>
        <item x="968"/>
        <item x="194"/>
        <item x="463"/>
        <item x="1876"/>
        <item x="1877"/>
        <item x="1878"/>
        <item x="36"/>
        <item x="464"/>
        <item x="465"/>
        <item x="1644"/>
        <item x="1879"/>
        <item x="1645"/>
        <item x="1646"/>
        <item x="2372"/>
        <item x="700"/>
        <item x="466"/>
        <item x="2711"/>
        <item x="1647"/>
        <item x="37"/>
        <item x="1437"/>
        <item x="1438"/>
        <item x="1439"/>
        <item x="2046"/>
        <item x="2047"/>
        <item x="2048"/>
        <item x="2049"/>
        <item x="195"/>
        <item x="2207"/>
        <item x="1440"/>
        <item x="1441"/>
        <item x="2050"/>
        <item x="1880"/>
        <item x="1442"/>
        <item x="2051"/>
        <item x="2949"/>
        <item x="1881"/>
        <item x="38"/>
        <item x="196"/>
        <item x="467"/>
        <item x="1648"/>
        <item x="2712"/>
        <item x="2950"/>
        <item x="2951"/>
        <item x="1649"/>
        <item x="3130"/>
        <item x="2713"/>
        <item x="2714"/>
        <item x="2507"/>
        <item x="2508"/>
        <item x="2509"/>
        <item x="2510"/>
        <item x="2373"/>
        <item x="2715"/>
        <item x="2511"/>
        <item x="2512"/>
        <item x="2513"/>
        <item x="2514"/>
        <item x="3131"/>
        <item x="1443"/>
        <item x="1444"/>
        <item x="1445"/>
        <item x="1446"/>
        <item x="1447"/>
        <item x="1650"/>
        <item x="197"/>
        <item x="198"/>
        <item x="701"/>
        <item x="969"/>
        <item x="1448"/>
        <item x="2052"/>
        <item x="702"/>
        <item x="703"/>
        <item x="1216"/>
        <item x="1651"/>
        <item x="1652"/>
        <item x="1653"/>
        <item x="1654"/>
        <item x="1655"/>
        <item x="2053"/>
        <item x="1449"/>
        <item x="704"/>
        <item x="705"/>
        <item x="970"/>
        <item x="2374"/>
        <item x="971"/>
        <item x="972"/>
        <item x="706"/>
        <item x="973"/>
        <item x="974"/>
        <item x="975"/>
        <item x="468"/>
        <item x="39"/>
        <item x="469"/>
        <item x="470"/>
        <item x="2952"/>
        <item x="471"/>
        <item x="976"/>
        <item x="1450"/>
        <item x="1217"/>
        <item x="1451"/>
        <item x="1452"/>
        <item x="1218"/>
        <item x="40"/>
        <item x="2054"/>
        <item x="199"/>
        <item x="707"/>
        <item x="1453"/>
        <item x="977"/>
        <item x="708"/>
        <item x="978"/>
        <item x="1454"/>
        <item x="200"/>
        <item x="2375"/>
        <item x="979"/>
        <item x="1656"/>
        <item x="1455"/>
        <item x="1219"/>
        <item x="980"/>
        <item x="981"/>
        <item x="1456"/>
        <item x="982"/>
        <item x="1220"/>
        <item x="709"/>
        <item x="201"/>
        <item x="1457"/>
        <item x="1458"/>
        <item x="1459"/>
        <item x="983"/>
        <item x="1460"/>
        <item x="1461"/>
        <item x="1462"/>
        <item x="1882"/>
        <item x="2055"/>
        <item x="202"/>
        <item x="1657"/>
        <item x="2376"/>
        <item x="1658"/>
        <item x="2515"/>
        <item x="1221"/>
        <item x="1659"/>
        <item x="1463"/>
        <item x="2953"/>
        <item x="2377"/>
        <item x="710"/>
        <item x="984"/>
        <item x="2954"/>
        <item x="2955"/>
        <item x="2208"/>
        <item x="2956"/>
        <item x="203"/>
        <item x="204"/>
        <item x="985"/>
        <item x="986"/>
        <item x="1464"/>
        <item x="1222"/>
        <item x="205"/>
        <item x="1660"/>
        <item x="1661"/>
        <item x="1883"/>
        <item x="1465"/>
        <item x="1223"/>
        <item x="1662"/>
        <item x="1663"/>
        <item x="1884"/>
        <item x="1664"/>
        <item x="1665"/>
        <item x="1666"/>
        <item x="2209"/>
        <item x="2957"/>
        <item x="2958"/>
        <item x="2210"/>
        <item x="1667"/>
        <item x="2516"/>
        <item x="2056"/>
        <item x="2057"/>
        <item x="1466"/>
        <item x="41"/>
        <item x="711"/>
        <item x="712"/>
        <item x="42"/>
        <item x="472"/>
        <item x="1467"/>
        <item x="987"/>
        <item x="988"/>
        <item x="989"/>
        <item x="990"/>
        <item x="713"/>
        <item x="991"/>
        <item x="473"/>
        <item x="474"/>
        <item x="206"/>
        <item x="992"/>
        <item x="43"/>
        <item x="993"/>
        <item x="207"/>
        <item x="475"/>
        <item x="994"/>
        <item x="995"/>
        <item x="1224"/>
        <item x="1225"/>
        <item x="1226"/>
        <item x="1227"/>
        <item x="1228"/>
        <item x="1229"/>
        <item x="1230"/>
        <item x="996"/>
        <item x="1468"/>
        <item x="1469"/>
        <item x="997"/>
        <item x="1231"/>
        <item x="998"/>
        <item x="476"/>
        <item x="1885"/>
        <item x="1886"/>
        <item x="1668"/>
        <item x="1470"/>
        <item x="1887"/>
        <item x="1669"/>
        <item x="1888"/>
        <item x="1670"/>
        <item x="1889"/>
        <item x="1671"/>
        <item x="1471"/>
        <item x="999"/>
        <item x="2211"/>
        <item x="1232"/>
        <item x="2212"/>
        <item x="2959"/>
        <item x="2378"/>
        <item x="2960"/>
        <item x="2961"/>
        <item x="2962"/>
        <item x="2963"/>
        <item x="208"/>
        <item x="1472"/>
        <item x="1473"/>
        <item x="1474"/>
        <item x="1475"/>
        <item x="714"/>
        <item x="1672"/>
        <item x="477"/>
        <item x="2716"/>
        <item x="478"/>
        <item x="1233"/>
        <item x="2517"/>
        <item x="44"/>
        <item x="209"/>
        <item x="715"/>
        <item x="45"/>
        <item x="46"/>
        <item x="47"/>
        <item x="2058"/>
        <item x="1000"/>
        <item x="1476"/>
        <item x="1234"/>
        <item x="1890"/>
        <item x="1235"/>
        <item x="1001"/>
        <item x="210"/>
        <item x="479"/>
        <item x="2379"/>
        <item x="1891"/>
        <item x="2213"/>
        <item x="3132"/>
        <item x="3133"/>
        <item x="2059"/>
        <item x="2518"/>
        <item x="3134"/>
        <item x="2519"/>
        <item x="1892"/>
        <item x="1477"/>
        <item x="3135"/>
        <item x="1893"/>
        <item x="2060"/>
        <item x="2214"/>
        <item x="3136"/>
        <item x="3137"/>
        <item x="2964"/>
        <item x="2965"/>
        <item x="2215"/>
        <item x="1478"/>
        <item x="3138"/>
        <item x="3139"/>
        <item x="3140"/>
        <item x="2966"/>
        <item x="3141"/>
        <item x="2380"/>
        <item x="3142"/>
        <item x="2717"/>
        <item x="3143"/>
        <item x="1894"/>
        <item x="2967"/>
        <item x="1895"/>
        <item x="2968"/>
        <item x="2969"/>
        <item x="2061"/>
        <item x="2970"/>
        <item x="3144"/>
        <item x="2381"/>
        <item x="3145"/>
        <item x="3146"/>
        <item x="3147"/>
        <item x="3148"/>
        <item x="2971"/>
        <item x="2520"/>
        <item x="2216"/>
        <item x="2972"/>
        <item x="1896"/>
        <item x="2973"/>
        <item x="2974"/>
        <item x="2975"/>
        <item x="3149"/>
        <item x="3150"/>
        <item x="2217"/>
        <item x="2718"/>
        <item x="3151"/>
        <item x="2062"/>
        <item x="2382"/>
        <item x="3152"/>
        <item x="716"/>
        <item x="211"/>
        <item x="48"/>
        <item x="49"/>
        <item x="717"/>
        <item x="1002"/>
        <item x="480"/>
        <item x="481"/>
        <item x="718"/>
        <item x="212"/>
        <item x="213"/>
        <item x="719"/>
        <item x="482"/>
        <item x="720"/>
        <item x="721"/>
        <item x="214"/>
        <item x="1003"/>
        <item x="1479"/>
        <item x="722"/>
        <item x="723"/>
        <item x="724"/>
        <item x="1004"/>
        <item x="1897"/>
        <item x="1673"/>
        <item x="1674"/>
        <item x="2218"/>
        <item x="2219"/>
        <item x="3153"/>
        <item x="2719"/>
        <item x="2976"/>
        <item x="3154"/>
        <item x="1675"/>
        <item x="2063"/>
        <item x="2977"/>
        <item x="2220"/>
        <item x="50"/>
        <item x="1480"/>
        <item x="1481"/>
        <item x="1482"/>
        <item x="1236"/>
        <item x="1237"/>
        <item x="1238"/>
        <item x="1239"/>
        <item x="2521"/>
        <item x="1483"/>
        <item x="2221"/>
        <item x="2522"/>
        <item x="3155"/>
        <item x="3156"/>
        <item x="3157"/>
        <item x="3158"/>
        <item x="2523"/>
        <item x="3159"/>
        <item x="51"/>
        <item x="215"/>
        <item x="2524"/>
        <item x="2064"/>
        <item x="725"/>
        <item x="1005"/>
        <item x="52"/>
        <item x="726"/>
        <item x="727"/>
        <item x="483"/>
        <item x="2065"/>
        <item x="2222"/>
        <item x="2383"/>
        <item x="1898"/>
        <item x="1240"/>
        <item x="1899"/>
        <item x="1900"/>
        <item x="2384"/>
        <item x="728"/>
        <item x="1901"/>
        <item x="2066"/>
        <item x="2525"/>
        <item x="2223"/>
        <item x="1484"/>
        <item x="729"/>
        <item x="216"/>
        <item x="1676"/>
        <item x="217"/>
        <item x="2526"/>
        <item x="2385"/>
        <item x="2720"/>
        <item x="218"/>
        <item x="53"/>
        <item x="2067"/>
        <item x="2386"/>
        <item x="1902"/>
        <item x="3160"/>
        <item x="3161"/>
        <item x="2978"/>
        <item x="3162"/>
        <item x="2721"/>
        <item x="2068"/>
        <item x="2069"/>
        <item x="2527"/>
        <item x="2224"/>
        <item x="219"/>
        <item x="220"/>
        <item x="1485"/>
        <item x="484"/>
        <item x="221"/>
        <item x="485"/>
        <item x="730"/>
        <item x="486"/>
        <item x="1006"/>
        <item x="1241"/>
        <item x="2070"/>
        <item x="1242"/>
        <item x="2225"/>
        <item x="1486"/>
        <item x="2387"/>
        <item x="2071"/>
        <item x="2528"/>
        <item x="2529"/>
        <item x="2072"/>
        <item x="3163"/>
        <item x="3164"/>
        <item x="2388"/>
        <item x="2389"/>
        <item x="2073"/>
        <item x="1677"/>
        <item x="1243"/>
        <item x="487"/>
        <item x="222"/>
        <item x="2722"/>
        <item x="1903"/>
        <item x="223"/>
        <item x="224"/>
        <item x="225"/>
        <item x="731"/>
        <item x="2074"/>
        <item x="1244"/>
        <item x="1245"/>
        <item x="488"/>
        <item x="489"/>
        <item x="2390"/>
        <item x="1007"/>
        <item x="2075"/>
        <item x="490"/>
        <item x="2979"/>
        <item x="2076"/>
        <item x="1904"/>
        <item x="1905"/>
        <item x="54"/>
        <item x="2723"/>
        <item x="3165"/>
        <item x="2530"/>
        <item x="2226"/>
        <item x="2531"/>
        <item x="2980"/>
        <item x="2724"/>
        <item x="1678"/>
        <item x="2391"/>
        <item x="1487"/>
        <item x="226"/>
        <item x="491"/>
        <item x="1246"/>
        <item x="1247"/>
        <item x="1248"/>
        <item x="1488"/>
        <item x="1249"/>
        <item x="492"/>
        <item x="1250"/>
        <item x="227"/>
        <item x="1251"/>
        <item x="1252"/>
        <item x="493"/>
        <item x="55"/>
        <item x="56"/>
        <item x="1253"/>
        <item x="494"/>
        <item x="2077"/>
        <item x="2725"/>
        <item x="2726"/>
        <item x="2227"/>
        <item x="2727"/>
        <item x="2728"/>
        <item x="2729"/>
        <item x="2981"/>
        <item x="2730"/>
        <item x="2731"/>
        <item x="2392"/>
        <item x="2982"/>
        <item x="2732"/>
        <item x="1906"/>
        <item x="3166"/>
        <item x="2733"/>
        <item x="2734"/>
        <item x="2735"/>
        <item x="732"/>
        <item x="495"/>
        <item x="733"/>
        <item x="1679"/>
        <item x="1008"/>
        <item x="1009"/>
        <item x="734"/>
        <item x="1010"/>
        <item x="1680"/>
        <item x="735"/>
        <item x="228"/>
        <item x="3167"/>
        <item x="736"/>
        <item x="1011"/>
        <item x="3168"/>
        <item x="1254"/>
        <item x="1012"/>
        <item x="2983"/>
        <item x="1907"/>
        <item x="1681"/>
        <item x="2532"/>
        <item x="1908"/>
        <item x="1909"/>
        <item x="2984"/>
        <item x="2736"/>
        <item x="2985"/>
        <item x="2533"/>
        <item x="1489"/>
        <item x="2078"/>
        <item x="1255"/>
        <item x="1910"/>
        <item x="2079"/>
        <item x="229"/>
        <item x="1682"/>
        <item x="2228"/>
        <item x="57"/>
        <item x="2080"/>
        <item x="2737"/>
        <item x="1256"/>
        <item x="2534"/>
        <item x="2738"/>
        <item x="2739"/>
        <item x="2740"/>
        <item x="3169"/>
        <item x="2741"/>
        <item x="2986"/>
        <item x="2535"/>
        <item x="2536"/>
        <item x="2537"/>
        <item x="2538"/>
        <item x="496"/>
        <item x="230"/>
        <item x="2742"/>
        <item x="2229"/>
        <item x="1257"/>
        <item x="737"/>
        <item x="1258"/>
        <item x="738"/>
        <item x="231"/>
        <item x="1683"/>
        <item x="232"/>
        <item x="233"/>
        <item x="234"/>
        <item x="235"/>
        <item x="2743"/>
        <item x="2744"/>
        <item x="1911"/>
        <item x="1013"/>
        <item x="1912"/>
        <item x="739"/>
        <item x="497"/>
        <item x="2745"/>
        <item x="498"/>
        <item x="2081"/>
        <item x="236"/>
        <item x="499"/>
        <item x="1014"/>
        <item x="1684"/>
        <item x="1259"/>
        <item x="1490"/>
        <item x="2082"/>
        <item x="2083"/>
        <item x="2230"/>
        <item x="740"/>
        <item x="1260"/>
        <item x="741"/>
        <item x="1685"/>
        <item x="742"/>
        <item x="1491"/>
        <item x="1686"/>
        <item x="1687"/>
        <item x="743"/>
        <item x="237"/>
        <item x="744"/>
        <item x="2231"/>
        <item x="1015"/>
        <item x="2232"/>
        <item x="2233"/>
        <item x="2234"/>
        <item x="500"/>
        <item x="1261"/>
        <item x="2084"/>
        <item x="1016"/>
        <item x="501"/>
        <item x="745"/>
        <item x="1688"/>
        <item x="2746"/>
        <item x="1689"/>
        <item x="1262"/>
        <item x="1913"/>
        <item x="1914"/>
        <item x="238"/>
        <item x="1915"/>
        <item x="3170"/>
        <item x="239"/>
        <item x="240"/>
        <item x="58"/>
        <item x="59"/>
        <item x="60"/>
        <item x="1690"/>
        <item x="2085"/>
        <item x="1916"/>
        <item x="1017"/>
        <item x="1691"/>
        <item x="1692"/>
        <item x="1693"/>
        <item x="1694"/>
        <item x="1695"/>
        <item x="1696"/>
        <item x="1917"/>
        <item x="1263"/>
        <item x="1492"/>
        <item x="1918"/>
        <item x="1018"/>
        <item x="1919"/>
        <item x="1019"/>
        <item x="1920"/>
        <item x="2235"/>
        <item x="2747"/>
        <item x="2748"/>
        <item x="2749"/>
        <item x="2393"/>
        <item x="2236"/>
        <item x="1921"/>
        <item x="2237"/>
        <item x="3171"/>
        <item x="2987"/>
        <item x="2394"/>
        <item x="2539"/>
        <item x="3172"/>
        <item x="3173"/>
        <item x="2238"/>
        <item x="1697"/>
        <item x="1698"/>
        <item x="1699"/>
        <item x="1700"/>
        <item x="1922"/>
        <item x="3174"/>
        <item x="61"/>
        <item x="1020"/>
        <item x="1923"/>
        <item x="1493"/>
        <item x="62"/>
        <item x="63"/>
        <item x="746"/>
        <item x="1021"/>
        <item x="747"/>
        <item x="64"/>
        <item x="65"/>
        <item x="2086"/>
        <item x="241"/>
        <item x="2087"/>
        <item x="2239"/>
        <item x="2088"/>
        <item x="242"/>
        <item x="502"/>
        <item x="1924"/>
        <item x="1494"/>
        <item x="1022"/>
        <item x="1264"/>
        <item x="503"/>
        <item x="1265"/>
        <item x="1266"/>
        <item x="2540"/>
        <item x="504"/>
        <item x="243"/>
        <item x="1267"/>
        <item x="748"/>
        <item x="1023"/>
        <item x="1701"/>
        <item x="1024"/>
        <item x="749"/>
        <item x="1025"/>
        <item x="1026"/>
        <item x="505"/>
        <item x="66"/>
        <item x="1268"/>
        <item x="244"/>
        <item x="1269"/>
        <item x="1270"/>
        <item x="1925"/>
        <item x="1495"/>
        <item x="1926"/>
        <item x="1271"/>
        <item x="2240"/>
        <item x="2089"/>
        <item x="1496"/>
        <item x="2090"/>
        <item x="2541"/>
        <item x="2241"/>
        <item x="245"/>
        <item x="1027"/>
        <item x="1028"/>
        <item x="1029"/>
        <item x="1702"/>
        <item x="67"/>
        <item x="1497"/>
        <item x="750"/>
        <item x="1703"/>
        <item x="1704"/>
        <item x="1030"/>
        <item x="1705"/>
        <item x="1272"/>
        <item x="2242"/>
        <item x="1927"/>
        <item x="1498"/>
        <item x="1928"/>
        <item x="1031"/>
        <item x="1273"/>
        <item x="68"/>
        <item x="506"/>
        <item x="1499"/>
        <item x="2542"/>
        <item x="69"/>
        <item x="751"/>
        <item x="1274"/>
        <item x="752"/>
        <item x="753"/>
        <item x="1032"/>
        <item x="1275"/>
        <item x="1033"/>
        <item x="70"/>
        <item x="1034"/>
        <item x="1035"/>
        <item x="1036"/>
        <item x="1037"/>
        <item x="1038"/>
        <item x="754"/>
        <item x="1706"/>
        <item x="1500"/>
        <item x="1707"/>
        <item x="1501"/>
        <item x="1276"/>
        <item x="755"/>
        <item x="1277"/>
        <item x="2091"/>
        <item x="2543"/>
        <item x="1278"/>
        <item x="2092"/>
        <item x="2750"/>
        <item x="71"/>
        <item x="1039"/>
        <item x="2243"/>
        <item x="2244"/>
        <item x="2245"/>
        <item x="2246"/>
        <item x="2247"/>
        <item x="2248"/>
        <item x="2249"/>
        <item x="2250"/>
        <item x="2251"/>
        <item x="2252"/>
        <item x="2544"/>
        <item x="1279"/>
        <item x="246"/>
        <item x="1280"/>
        <item x="1040"/>
        <item x="756"/>
        <item x="1708"/>
        <item x="507"/>
        <item x="247"/>
        <item x="248"/>
        <item x="757"/>
        <item x="249"/>
        <item x="72"/>
        <item x="758"/>
        <item x="250"/>
        <item x="73"/>
        <item x="74"/>
        <item x="1281"/>
        <item x="251"/>
        <item x="2988"/>
        <item x="1709"/>
        <item x="2093"/>
        <item x="3175"/>
        <item x="1282"/>
        <item x="2395"/>
        <item x="2751"/>
        <item x="2989"/>
        <item x="2990"/>
        <item x="2991"/>
        <item x="1929"/>
        <item x="1502"/>
        <item x="1710"/>
        <item x="2396"/>
        <item x="1930"/>
        <item x="2094"/>
        <item x="2253"/>
        <item x="2545"/>
        <item x="3176"/>
        <item x="3177"/>
        <item x="2546"/>
        <item x="2547"/>
        <item x="2548"/>
        <item x="2397"/>
        <item x="3178"/>
        <item x="2398"/>
        <item x="2254"/>
        <item x="3179"/>
        <item x="3180"/>
        <item x="2255"/>
        <item x="2752"/>
        <item x="2992"/>
        <item x="2753"/>
        <item x="2549"/>
        <item x="2754"/>
        <item x="2550"/>
        <item x="2993"/>
        <item x="2755"/>
        <item x="1711"/>
        <item x="2756"/>
        <item x="2256"/>
        <item x="3181"/>
        <item x="2994"/>
        <item x="2995"/>
        <item x="2399"/>
        <item x="2757"/>
        <item x="3182"/>
        <item x="1283"/>
        <item x="2551"/>
        <item x="2095"/>
        <item x="3183"/>
        <item x="3184"/>
        <item x="3185"/>
        <item x="2758"/>
        <item x="1931"/>
        <item x="2759"/>
        <item x="2400"/>
        <item x="2257"/>
        <item x="1712"/>
        <item x="252"/>
        <item x="508"/>
        <item x="75"/>
        <item x="253"/>
        <item x="1713"/>
        <item x="254"/>
        <item x="255"/>
        <item x="1503"/>
        <item x="76"/>
        <item x="1504"/>
        <item x="1041"/>
        <item x="256"/>
        <item x="257"/>
        <item x="509"/>
        <item x="77"/>
        <item x="1284"/>
        <item x="1042"/>
        <item x="2096"/>
        <item x="2097"/>
        <item x="759"/>
        <item x="1285"/>
        <item x="258"/>
        <item x="510"/>
        <item x="1505"/>
        <item x="511"/>
        <item x="259"/>
        <item x="1506"/>
        <item x="1043"/>
        <item x="1714"/>
        <item x="2401"/>
        <item x="1044"/>
        <item x="1045"/>
        <item x="2098"/>
        <item x="1046"/>
        <item x="2552"/>
        <item x="2258"/>
        <item x="78"/>
        <item x="79"/>
        <item x="2259"/>
        <item x="260"/>
        <item x="80"/>
        <item x="1507"/>
        <item x="3186"/>
        <item x="1932"/>
        <item x="3187"/>
        <item x="2996"/>
        <item x="2997"/>
        <item x="2998"/>
        <item x="2999"/>
        <item x="3000"/>
        <item x="2402"/>
        <item x="2760"/>
        <item x="3001"/>
        <item x="2761"/>
        <item x="2762"/>
        <item x="1508"/>
        <item x="2260"/>
        <item x="1509"/>
        <item x="1510"/>
        <item x="2763"/>
        <item x="1715"/>
        <item x="3188"/>
        <item x="2764"/>
        <item x="2765"/>
        <item x="2766"/>
        <item x="2261"/>
        <item x="2767"/>
        <item x="1933"/>
        <item x="2768"/>
        <item x="2403"/>
        <item x="2404"/>
        <item x="1286"/>
        <item x="1716"/>
        <item x="760"/>
        <item x="761"/>
        <item x="512"/>
        <item x="81"/>
        <item x="1717"/>
        <item x="762"/>
        <item x="763"/>
        <item x="1287"/>
        <item x="513"/>
        <item x="261"/>
        <item x="764"/>
        <item x="514"/>
        <item x="515"/>
        <item x="1511"/>
        <item x="765"/>
        <item x="1047"/>
        <item x="262"/>
        <item x="1512"/>
        <item x="766"/>
        <item x="1934"/>
        <item x="516"/>
        <item x="1048"/>
        <item x="2405"/>
        <item x="82"/>
        <item x="1513"/>
        <item x="517"/>
        <item x="1288"/>
        <item x="1049"/>
        <item x="767"/>
        <item x="2406"/>
        <item x="2407"/>
        <item x="2769"/>
        <item x="3002"/>
        <item x="2408"/>
        <item x="2262"/>
        <item x="2409"/>
        <item x="2770"/>
        <item x="2771"/>
        <item x="2772"/>
        <item x="3189"/>
        <item x="2773"/>
        <item x="2774"/>
        <item x="1718"/>
        <item x="2099"/>
        <item x="2553"/>
        <item x="263"/>
        <item x="518"/>
        <item x="519"/>
        <item x="768"/>
        <item x="264"/>
        <item x="2554"/>
        <item x="2263"/>
        <item x="1514"/>
        <item x="265"/>
        <item x="266"/>
        <item x="1289"/>
        <item x="769"/>
        <item x="83"/>
        <item x="84"/>
        <item x="1719"/>
        <item x="1720"/>
        <item x="770"/>
        <item x="771"/>
        <item x="85"/>
        <item x="267"/>
        <item x="268"/>
        <item x="269"/>
        <item x="1515"/>
        <item x="2100"/>
        <item x="772"/>
        <item x="3003"/>
        <item x="3004"/>
        <item x="520"/>
        <item x="1050"/>
        <item x="1516"/>
        <item x="1290"/>
        <item x="521"/>
        <item x="773"/>
        <item x="1051"/>
        <item x="1721"/>
        <item x="1517"/>
        <item x="1722"/>
        <item x="1052"/>
        <item x="774"/>
        <item x="270"/>
        <item x="2555"/>
        <item x="1518"/>
        <item x="1053"/>
        <item x="2775"/>
        <item x="775"/>
        <item x="1054"/>
        <item x="2410"/>
        <item x="1055"/>
        <item x="3005"/>
        <item x="1056"/>
        <item x="1723"/>
        <item x="2776"/>
        <item x="1057"/>
        <item x="1519"/>
        <item x="2411"/>
        <item x="2264"/>
        <item x="86"/>
        <item x="522"/>
        <item x="1724"/>
        <item x="1058"/>
        <item x="523"/>
        <item x="1520"/>
        <item x="1059"/>
        <item x="2412"/>
        <item x="776"/>
        <item x="271"/>
        <item x="1060"/>
        <item x="2556"/>
        <item x="2557"/>
        <item x="2413"/>
        <item x="1061"/>
        <item x="1291"/>
        <item x="2777"/>
        <item x="3006"/>
        <item x="1521"/>
        <item x="524"/>
        <item x="1522"/>
        <item x="1725"/>
        <item x="1726"/>
        <item x="1935"/>
        <item x="2101"/>
        <item x="2265"/>
        <item x="1523"/>
        <item x="272"/>
        <item x="1727"/>
        <item x="3007"/>
        <item x="777"/>
        <item x="3008"/>
        <item x="273"/>
        <item x="3009"/>
        <item x="3190"/>
        <item x="3191"/>
        <item x="2778"/>
        <item x="1728"/>
        <item x="3192"/>
        <item x="2558"/>
        <item x="3193"/>
        <item x="3010"/>
        <item x="3011"/>
        <item x="3194"/>
        <item x="2414"/>
        <item x="2559"/>
        <item x="2266"/>
        <item x="1936"/>
        <item x="3195"/>
        <item x="1937"/>
        <item x="1938"/>
        <item x="2415"/>
        <item x="2416"/>
        <item x="3012"/>
        <item x="3196"/>
        <item x="3197"/>
        <item x="3013"/>
        <item x="2102"/>
        <item x="274"/>
        <item x="1729"/>
        <item x="1524"/>
        <item x="2779"/>
        <item x="778"/>
        <item x="2267"/>
        <item x="275"/>
        <item x="525"/>
        <item x="276"/>
        <item x="1292"/>
        <item x="2417"/>
        <item x="526"/>
        <item x="87"/>
        <item x="2268"/>
        <item x="277"/>
        <item x="779"/>
        <item x="1730"/>
        <item x="527"/>
        <item x="88"/>
        <item x="1731"/>
        <item x="780"/>
        <item x="1062"/>
        <item x="3014"/>
        <item x="2780"/>
        <item x="2418"/>
        <item x="2269"/>
        <item x="2781"/>
        <item x="3015"/>
        <item x="1732"/>
        <item x="2270"/>
        <item x="2103"/>
        <item x="2104"/>
        <item x="2105"/>
        <item x="2106"/>
        <item x="2107"/>
        <item x="2108"/>
        <item x="1939"/>
        <item x="1940"/>
        <item x="2109"/>
        <item x="3198"/>
        <item x="2419"/>
        <item x="2560"/>
        <item x="3016"/>
        <item x="3199"/>
        <item x="3200"/>
        <item x="2782"/>
        <item x="3201"/>
        <item x="2271"/>
        <item x="2272"/>
        <item x="1733"/>
        <item x="2110"/>
        <item x="2111"/>
        <item x="2420"/>
        <item x="3202"/>
        <item x="3017"/>
        <item x="1525"/>
        <item x="2561"/>
        <item x="1734"/>
        <item x="3018"/>
        <item x="3019"/>
        <item x="3203"/>
        <item x="3204"/>
        <item x="2273"/>
        <item x="1293"/>
        <item x="781"/>
        <item x="528"/>
        <item x="278"/>
        <item x="1063"/>
        <item x="1941"/>
        <item x="2562"/>
        <item x="1526"/>
        <item x="3020"/>
        <item x="2112"/>
        <item x="2274"/>
        <item x="2783"/>
        <item x="2784"/>
        <item x="2113"/>
        <item x="782"/>
        <item x="783"/>
        <item x="784"/>
        <item x="785"/>
        <item x="786"/>
        <item x="787"/>
        <item x="1064"/>
        <item x="788"/>
        <item x="1735"/>
        <item x="1065"/>
        <item x="789"/>
        <item x="790"/>
        <item x="791"/>
        <item x="792"/>
        <item x="89"/>
        <item x="90"/>
        <item x="2563"/>
        <item x="1736"/>
        <item x="2564"/>
        <item x="2565"/>
        <item x="2785"/>
        <item x="793"/>
        <item x="794"/>
        <item x="795"/>
        <item x="91"/>
        <item x="279"/>
        <item x="796"/>
        <item x="92"/>
        <item x="797"/>
        <item x="2275"/>
        <item x="2114"/>
        <item x="2276"/>
        <item x="3205"/>
        <item x="3206"/>
        <item x="2115"/>
        <item x="3207"/>
        <item x="3208"/>
        <item x="2566"/>
        <item x="1942"/>
        <item x="529"/>
        <item x="280"/>
        <item x="530"/>
        <item x="531"/>
        <item x="532"/>
        <item x="533"/>
        <item x="534"/>
        <item x="535"/>
        <item x="2786"/>
        <item x="798"/>
        <item x="1737"/>
        <item x="536"/>
        <item x="537"/>
        <item x="1294"/>
        <item x="1066"/>
        <item x="2787"/>
        <item x="2421"/>
        <item x="2422"/>
        <item x="2788"/>
        <item x="1295"/>
        <item x="1067"/>
        <item x="538"/>
        <item x="1943"/>
        <item x="539"/>
        <item x="540"/>
        <item x="281"/>
        <item x="1296"/>
        <item x="1068"/>
        <item x="541"/>
        <item x="1297"/>
        <item x="1298"/>
        <item x="1944"/>
        <item x="3209"/>
        <item x="2789"/>
        <item x="1069"/>
        <item x="1299"/>
        <item x="542"/>
        <item x="543"/>
        <item x="2423"/>
        <item x="544"/>
        <item x="3210"/>
        <item x="3021"/>
        <item x="2790"/>
        <item x="3211"/>
        <item x="3212"/>
        <item x="3213"/>
        <item x="3214"/>
        <item x="2791"/>
        <item x="2277"/>
        <item x="2792"/>
        <item x="2793"/>
        <item x="2794"/>
        <item x="2795"/>
        <item x="2796"/>
        <item x="1738"/>
        <item x="2797"/>
        <item x="3215"/>
        <item x="3216"/>
        <item x="3217"/>
        <item x="3218"/>
        <item x="3219"/>
        <item x="2567"/>
        <item x="2798"/>
        <item x="3220"/>
        <item x="2278"/>
        <item x="3221"/>
        <item x="3222"/>
        <item x="799"/>
        <item x="1070"/>
        <item x="545"/>
        <item x="282"/>
        <item x="1071"/>
        <item x="1739"/>
        <item x="283"/>
        <item x="284"/>
        <item x="285"/>
        <item x="546"/>
        <item x="286"/>
        <item x="1072"/>
        <item x="287"/>
        <item x="2116"/>
        <item x="800"/>
        <item x="801"/>
        <item x="547"/>
        <item x="1073"/>
        <item x="548"/>
        <item x="288"/>
        <item x="289"/>
        <item x="1945"/>
        <item x="2117"/>
        <item x="1740"/>
        <item x="549"/>
        <item x="1300"/>
        <item x="1741"/>
        <item x="1527"/>
        <item x="290"/>
        <item x="802"/>
        <item x="803"/>
        <item x="3022"/>
        <item x="3223"/>
        <item x="1528"/>
        <item x="2279"/>
        <item x="2118"/>
        <item x="1742"/>
        <item x="2280"/>
        <item x="2799"/>
        <item x="3023"/>
        <item x="2568"/>
        <item x="2119"/>
        <item x="1529"/>
        <item x="1530"/>
        <item x="3024"/>
        <item x="2281"/>
        <item x="3025"/>
        <item x="1946"/>
        <item x="291"/>
        <item x="93"/>
        <item x="94"/>
        <item x="804"/>
        <item x="1743"/>
        <item x="805"/>
        <item x="1531"/>
        <item x="95"/>
        <item x="2800"/>
        <item x="2120"/>
        <item x="2801"/>
        <item x="1744"/>
        <item x="2802"/>
        <item x="3224"/>
        <item x="2803"/>
        <item x="2804"/>
        <item x="2805"/>
        <item x="1745"/>
        <item x="3225"/>
        <item x="3226"/>
        <item x="2424"/>
        <item x="2425"/>
        <item x="1301"/>
        <item x="1746"/>
        <item x="96"/>
        <item x="550"/>
        <item x="1302"/>
        <item x="3026"/>
        <item x="3227"/>
        <item x="3228"/>
        <item x="2806"/>
        <item x="97"/>
        <item x="98"/>
        <item x="292"/>
        <item x="99"/>
        <item x="293"/>
        <item x="1303"/>
        <item x="3229"/>
        <item x="294"/>
        <item x="551"/>
        <item x="2282"/>
        <item x="552"/>
        <item x="295"/>
        <item x="296"/>
        <item x="1074"/>
        <item x="297"/>
        <item x="298"/>
        <item x="1532"/>
        <item x="1304"/>
        <item x="1533"/>
        <item x="1305"/>
        <item x="1306"/>
        <item x="1307"/>
        <item x="2121"/>
        <item x="2807"/>
        <item x="100"/>
        <item x="1308"/>
        <item x="1309"/>
        <item x="101"/>
        <item x="102"/>
        <item x="1310"/>
        <item x="2808"/>
        <item x="2122"/>
        <item x="3230"/>
        <item x="3027"/>
        <item x="3231"/>
        <item x="2569"/>
        <item x="2283"/>
        <item x="2426"/>
        <item x="3232"/>
        <item x="2284"/>
        <item x="2285"/>
        <item x="3233"/>
        <item x="2286"/>
        <item x="2570"/>
        <item x="2287"/>
        <item x="3234"/>
        <item x="2809"/>
        <item x="2810"/>
        <item x="3235"/>
        <item x="2811"/>
        <item x="1311"/>
        <item x="2812"/>
        <item x="3236"/>
        <item x="299"/>
        <item x="300"/>
        <item x="2427"/>
        <item x="1312"/>
        <item x="806"/>
        <item x="1313"/>
        <item x="807"/>
        <item x="1075"/>
        <item x="301"/>
        <item x="1314"/>
        <item x="302"/>
        <item x="1534"/>
        <item x="808"/>
        <item x="809"/>
        <item x="2813"/>
        <item x="1315"/>
        <item x="1535"/>
        <item x="1536"/>
        <item x="1537"/>
        <item x="810"/>
        <item x="1076"/>
        <item x="1316"/>
        <item x="1317"/>
        <item x="303"/>
        <item x="1077"/>
        <item x="811"/>
        <item x="1318"/>
        <item x="1538"/>
        <item x="1539"/>
        <item x="103"/>
        <item x="1540"/>
        <item x="304"/>
        <item x="3028"/>
        <item x="3029"/>
        <item x="3030"/>
        <item x="2814"/>
        <item x="2815"/>
        <item x="2571"/>
        <item x="2288"/>
        <item x="2289"/>
        <item x="2123"/>
        <item x="2572"/>
        <item x="2573"/>
        <item x="2816"/>
        <item x="2428"/>
        <item x="2817"/>
        <item x="2429"/>
        <item x="2818"/>
        <item x="2574"/>
        <item x="2819"/>
        <item x="3237"/>
        <item x="3238"/>
        <item x="3239"/>
        <item x="3240"/>
        <item x="3241"/>
        <item x="2290"/>
        <item x="2291"/>
        <item x="2575"/>
        <item x="2576"/>
        <item x="2820"/>
        <item x="3031"/>
        <item x="3032"/>
        <item x="2821"/>
        <item x="3242"/>
        <item x="3243"/>
        <item x="2577"/>
        <item x="3244"/>
        <item x="3245"/>
        <item x="2822"/>
        <item x="3033"/>
        <item x="2823"/>
        <item x="1541"/>
        <item x="305"/>
        <item x="2124"/>
        <item x="812"/>
        <item x="306"/>
        <item x="104"/>
        <item x="2430"/>
        <item x="1319"/>
        <item x="1320"/>
        <item x="307"/>
        <item x="1078"/>
        <item x="1947"/>
        <item x="2578"/>
        <item x="3034"/>
        <item x="3246"/>
        <item x="3035"/>
        <item x="2125"/>
        <item x="813"/>
        <item x="2126"/>
        <item x="1321"/>
        <item x="2579"/>
        <item x="1542"/>
        <item x="814"/>
        <item x="1543"/>
        <item x="1544"/>
        <item x="1747"/>
        <item x="1545"/>
        <item x="1748"/>
        <item x="1749"/>
        <item x="1948"/>
        <item x="815"/>
        <item x="1079"/>
        <item x="1322"/>
        <item x="2580"/>
        <item x="1750"/>
        <item x="1751"/>
        <item x="2581"/>
        <item x="3036"/>
        <item x="2824"/>
        <item x="2292"/>
        <item x="2293"/>
        <item x="816"/>
        <item x="817"/>
        <item x="818"/>
        <item x="308"/>
        <item x="553"/>
        <item x="554"/>
        <item x="309"/>
        <item x="310"/>
        <item x="311"/>
        <item x="312"/>
        <item x="313"/>
        <item x="314"/>
        <item x="1080"/>
        <item x="555"/>
        <item x="556"/>
        <item x="557"/>
        <item x="558"/>
        <item x="1546"/>
        <item x="559"/>
        <item x="315"/>
        <item x="316"/>
        <item x="317"/>
        <item x="318"/>
        <item x="319"/>
        <item x="320"/>
        <item x="321"/>
        <item x="560"/>
        <item x="561"/>
        <item x="562"/>
        <item x="563"/>
        <item x="564"/>
        <item x="565"/>
        <item x="566"/>
        <item x="567"/>
        <item x="322"/>
        <item x="323"/>
        <item x="324"/>
        <item x="1752"/>
        <item x="2294"/>
        <item x="819"/>
        <item x="820"/>
        <item x="325"/>
        <item x="326"/>
        <item x="1081"/>
        <item x="568"/>
        <item x="569"/>
        <item x="327"/>
        <item x="821"/>
        <item x="105"/>
        <item x="1082"/>
        <item x="822"/>
        <item x="1547"/>
        <item x="1753"/>
        <item x="1083"/>
        <item x="1754"/>
        <item x="106"/>
        <item x="570"/>
        <item x="1949"/>
        <item x="823"/>
        <item x="2825"/>
        <item x="2127"/>
        <item x="107"/>
        <item x="108"/>
        <item x="328"/>
        <item x="329"/>
        <item x="109"/>
        <item x="1323"/>
        <item x="1084"/>
        <item x="330"/>
        <item x="1085"/>
        <item x="110"/>
        <item x="331"/>
        <item x="332"/>
        <item x="571"/>
        <item x="2431"/>
        <item x="824"/>
        <item x="825"/>
        <item x="1086"/>
        <item x="1755"/>
        <item x="826"/>
        <item x="1087"/>
        <item x="827"/>
        <item x="1088"/>
        <item x="1089"/>
        <item x="1090"/>
        <item x="1091"/>
        <item x="1092"/>
        <item x="1093"/>
        <item x="1324"/>
        <item x="2826"/>
        <item x="3037"/>
        <item x="2827"/>
        <item x="1756"/>
        <item x="1757"/>
        <item x="1758"/>
        <item x="1548"/>
        <item x="2582"/>
        <item x="3038"/>
        <item x="2432"/>
        <item x="2583"/>
        <item x="2584"/>
        <item x="2585"/>
        <item x="2828"/>
        <item x="3039"/>
        <item x="3247"/>
        <item x="3248"/>
        <item x="3249"/>
        <item x="3250"/>
        <item x="3251"/>
        <item x="3040"/>
        <item x="1950"/>
        <item x="2295"/>
        <item x="1951"/>
        <item x="3041"/>
        <item x="2433"/>
        <item x="2296"/>
        <item x="2829"/>
        <item x="3042"/>
        <item x="2830"/>
        <item x="2297"/>
        <item x="1952"/>
        <item x="2831"/>
        <item x="2128"/>
        <item x="2832"/>
        <item x="1953"/>
        <item x="2833"/>
        <item x="2298"/>
        <item x="2299"/>
        <item x="2834"/>
        <item x="2434"/>
        <item x="3252"/>
        <item x="2835"/>
        <item x="3043"/>
        <item x="1094"/>
        <item x="1759"/>
        <item x="1954"/>
        <item x="1955"/>
        <item x="3044"/>
        <item x="2586"/>
        <item x="3253"/>
        <item x="2435"/>
        <item x="2587"/>
        <item x="1549"/>
        <item x="1550"/>
        <item x="2836"/>
        <item x="2837"/>
        <item x="1760"/>
        <item x="1956"/>
        <item x="1551"/>
        <item x="1552"/>
        <item x="1553"/>
        <item x="1554"/>
        <item x="111"/>
        <item x="333"/>
        <item x="572"/>
        <item x="828"/>
        <item x="573"/>
        <item x="574"/>
        <item x="2129"/>
        <item x="575"/>
        <item x="1095"/>
        <item x="829"/>
        <item x="1761"/>
        <item x="830"/>
        <item x="334"/>
        <item x="831"/>
        <item x="3045"/>
        <item x="1325"/>
        <item x="1957"/>
        <item x="335"/>
        <item x="2130"/>
        <item x="2436"/>
        <item x="3254"/>
        <item x="2588"/>
        <item x="3046"/>
        <item x="2437"/>
        <item x="2438"/>
        <item x="2300"/>
        <item x="2439"/>
        <item x="2131"/>
        <item x="2440"/>
        <item x="2441"/>
        <item x="3047"/>
        <item x="2301"/>
        <item x="2442"/>
        <item x="2443"/>
        <item x="2302"/>
        <item x="2589"/>
        <item x="3048"/>
        <item x="2303"/>
        <item x="2304"/>
        <item x="2305"/>
        <item x="3049"/>
        <item x="576"/>
        <item x="1326"/>
        <item x="3050"/>
        <item x="1327"/>
        <item x="112"/>
        <item x="336"/>
        <item x="577"/>
        <item x="832"/>
        <item x="1762"/>
        <item x="337"/>
        <item x="338"/>
        <item x="113"/>
        <item x="578"/>
        <item x="339"/>
        <item x="1958"/>
        <item x="833"/>
        <item x="2132"/>
        <item x="3051"/>
        <item x="3255"/>
        <item x="2838"/>
        <item x="3256"/>
        <item x="1959"/>
        <item x="3257"/>
        <item x="2839"/>
        <item x="2306"/>
        <item x="1960"/>
        <item x="1961"/>
        <item x="1962"/>
        <item x="1763"/>
        <item x="1963"/>
        <item x="340"/>
        <item x="1096"/>
        <item x="2444"/>
        <item x="341"/>
        <item x="2445"/>
        <item x="1555"/>
        <item x="2307"/>
        <item x="2840"/>
        <item x="2446"/>
        <item x="834"/>
        <item x="835"/>
        <item x="2308"/>
        <item x="2447"/>
        <item x="2590"/>
        <item x="2448"/>
        <item x="1764"/>
        <item x="2449"/>
        <item x="1964"/>
        <item x="2450"/>
        <item x="2591"/>
        <item x="3258"/>
        <item x="2592"/>
        <item x="1765"/>
        <item x="1556"/>
        <item x="2593"/>
        <item x="2594"/>
        <item x="2133"/>
        <item x="1766"/>
        <item x="579"/>
        <item x="342"/>
        <item x="580"/>
        <item x="343"/>
        <item x="1328"/>
        <item x="836"/>
        <item x="2841"/>
        <item x="581"/>
        <item x="837"/>
        <item x="1329"/>
        <item x="2842"/>
        <item x="582"/>
        <item x="1330"/>
        <item x="1767"/>
        <item x="1768"/>
        <item x="1769"/>
        <item x="2843"/>
        <item x="1331"/>
        <item x="1770"/>
        <item x="2844"/>
        <item x="1097"/>
        <item x="1332"/>
        <item x="2595"/>
        <item x="2309"/>
        <item x="2310"/>
        <item x="2596"/>
        <item x="2845"/>
        <item x="2846"/>
        <item x="2134"/>
        <item x="1098"/>
        <item x="1099"/>
        <item x="2847"/>
        <item x="1100"/>
        <item x="1101"/>
        <item x="1102"/>
        <item x="1103"/>
        <item x="1104"/>
        <item x="1105"/>
        <item x="1965"/>
        <item x="1106"/>
        <item x="1107"/>
        <item x="1966"/>
        <item x="3259"/>
        <item x="2848"/>
        <item x="1967"/>
        <item x="1108"/>
        <item x="1333"/>
        <item x="1109"/>
        <item x="114"/>
        <item x="1557"/>
        <item x="1334"/>
        <item x="1110"/>
        <item x="1111"/>
        <item x="583"/>
        <item x="584"/>
        <item x="115"/>
        <item x="116"/>
        <item x="585"/>
        <item x="838"/>
        <item x="1112"/>
        <item x="1113"/>
        <item x="1114"/>
        <item x="1335"/>
        <item x="1968"/>
        <item x="1336"/>
        <item x="344"/>
        <item x="1558"/>
        <item x="586"/>
        <item x="1559"/>
        <item x="3052"/>
        <item x="2135"/>
        <item x="1771"/>
        <item x="1560"/>
        <item x="1561"/>
        <item x="587"/>
        <item x="2597"/>
        <item x="1337"/>
        <item x="117"/>
        <item x="1338"/>
        <item x="588"/>
        <item x="1115"/>
        <item x="1562"/>
        <item x="2311"/>
        <item x="1772"/>
        <item x="2849"/>
        <item x="2850"/>
        <item x="3260"/>
        <item x="3261"/>
        <item x="3262"/>
        <item x="3263"/>
        <item x="1773"/>
        <item x="2598"/>
        <item x="3053"/>
        <item x="3054"/>
        <item x="839"/>
        <item x="118"/>
        <item x="840"/>
        <item x="3264"/>
        <item x="1563"/>
        <item x="2851"/>
        <item x="3265"/>
        <item x="2852"/>
        <item x="2599"/>
        <item x="2600"/>
        <item x="2853"/>
        <item x="345"/>
        <item x="1339"/>
        <item x="346"/>
        <item x="841"/>
        <item x="1774"/>
        <item x="1340"/>
        <item x="1116"/>
        <item x="1969"/>
        <item x="1341"/>
        <item x="1564"/>
        <item x="1775"/>
        <item x="2136"/>
        <item x="2137"/>
        <item x="1342"/>
        <item x="2601"/>
        <item x="2602"/>
        <item x="1776"/>
        <item x="2312"/>
        <item x="347"/>
        <item x="348"/>
        <item x="349"/>
        <item x="350"/>
        <item x="1777"/>
        <item x="1565"/>
        <item x="2603"/>
        <item x="1970"/>
        <item x="3055"/>
        <item x="2313"/>
        <item x="3056"/>
        <item x="3057"/>
        <item x="1971"/>
        <item x="1972"/>
        <item x="2854"/>
        <item x="3266"/>
        <item x="2314"/>
        <item x="1343"/>
        <item x="119"/>
        <item x="2604"/>
        <item x="120"/>
        <item x="3058"/>
        <item x="589"/>
        <item x="351"/>
        <item x="2605"/>
        <item x="1344"/>
        <item x="3267"/>
        <item x="1566"/>
        <item x="590"/>
        <item x="1973"/>
        <item x="842"/>
        <item x="843"/>
        <item x="352"/>
        <item x="1345"/>
        <item x="121"/>
        <item x="2606"/>
        <item x="353"/>
        <item x="2607"/>
        <item x="2608"/>
        <item x="2609"/>
        <item x="2610"/>
        <item x="1117"/>
        <item x="1118"/>
        <item x="1119"/>
        <item x="1346"/>
        <item x="591"/>
        <item x="844"/>
        <item x="1347"/>
        <item x="122"/>
        <item x="845"/>
        <item x="1120"/>
        <item x="2611"/>
        <item x="2612"/>
        <item x="2613"/>
        <item x="2614"/>
        <item x="592"/>
        <item x="1121"/>
        <item x="3268"/>
        <item x="3269"/>
        <item x="123"/>
        <item x="2615"/>
        <item x="846"/>
        <item x="3270"/>
        <item x="2138"/>
        <item x="2139"/>
        <item x="3271"/>
        <item x="2616"/>
        <item x="2617"/>
        <item x="3272"/>
        <item x="3273"/>
        <item x="1348"/>
        <item x="3059"/>
        <item x="1567"/>
        <item x="354"/>
        <item x="847"/>
        <item x="593"/>
        <item x="355"/>
        <item x="124"/>
        <item x="594"/>
        <item x="595"/>
        <item x="596"/>
        <item x="1568"/>
        <item x="1569"/>
        <item x="1570"/>
        <item x="1349"/>
        <item x="1571"/>
        <item x="2451"/>
        <item x="356"/>
        <item x="848"/>
        <item x="597"/>
        <item x="1572"/>
        <item x="357"/>
        <item x="2140"/>
        <item x="2452"/>
        <item x="1122"/>
        <item x="849"/>
        <item x="1974"/>
        <item x="3274"/>
        <item x="2453"/>
        <item x="2454"/>
        <item x="3275"/>
        <item x="2315"/>
        <item x="598"/>
        <item x="1778"/>
        <item x="1779"/>
        <item x="2455"/>
        <item x="2456"/>
        <item x="2141"/>
        <item x="2618"/>
        <item x="2457"/>
        <item x="3276"/>
        <item x="3277"/>
        <item x="2458"/>
        <item x="2459"/>
        <item x="2460"/>
        <item x="2461"/>
        <item x="2619"/>
        <item x="2620"/>
        <item x="3278"/>
        <item x="125"/>
        <item x="1350"/>
        <item x="2621"/>
        <item x="2622"/>
        <item x="2462"/>
        <item x="2623"/>
        <item x="2142"/>
        <item x="599"/>
        <item x="1975"/>
        <item x="1573"/>
        <item x="358"/>
        <item x="359"/>
        <item x="360"/>
        <item x="361"/>
        <item x="850"/>
        <item x="362"/>
        <item x="363"/>
        <item x="364"/>
        <item x="851"/>
        <item x="365"/>
        <item x="366"/>
        <item x="367"/>
        <item x="1351"/>
        <item x="368"/>
        <item x="1780"/>
        <item x="1781"/>
        <item x="1352"/>
        <item x="1976"/>
        <item x="852"/>
        <item x="126"/>
        <item x="1353"/>
        <item x="1782"/>
        <item x="369"/>
        <item x="600"/>
        <item x="601"/>
        <item x="2143"/>
        <item x="1783"/>
        <item x="370"/>
        <item x="853"/>
        <item x="371"/>
        <item x="1784"/>
        <item x="1123"/>
        <item x="1354"/>
        <item x="2855"/>
        <item x="2856"/>
        <item x="2316"/>
        <item x="2857"/>
        <item x="372"/>
        <item x="854"/>
        <item x="855"/>
        <item x="856"/>
        <item x="2858"/>
        <item x="3060"/>
        <item x="1355"/>
        <item x="1785"/>
        <item x="1356"/>
        <item x="1357"/>
        <item x="1358"/>
        <item x="602"/>
        <item x="857"/>
        <item x="2144"/>
        <item x="2859"/>
        <item x="1786"/>
        <item x="1787"/>
        <item x="127"/>
        <item x="2860"/>
        <item x="2861"/>
        <item x="2862"/>
        <item x="3061"/>
        <item x="2317"/>
        <item x="2863"/>
        <item x="603"/>
        <item x="373"/>
        <item x="604"/>
        <item x="374"/>
        <item x="375"/>
        <item x="1788"/>
        <item x="2864"/>
        <item x="2318"/>
        <item x="1789"/>
        <item x="1790"/>
        <item x="1359"/>
        <item x="2865"/>
        <item x="2866"/>
        <item x="2867"/>
        <item x="2868"/>
        <item x="1977"/>
        <item x="2869"/>
        <item x="376"/>
        <item x="858"/>
        <item x="1574"/>
        <item x="2870"/>
        <item x="2871"/>
        <item x="1791"/>
        <item x="859"/>
        <item x="1792"/>
        <item x="1978"/>
        <item x="2872"/>
        <item x="3062"/>
        <item x="2463"/>
        <item x="2464"/>
        <item x="2465"/>
        <item x="2319"/>
        <item x="3279"/>
        <item x="2466"/>
        <item x="2145"/>
        <item x="2146"/>
        <item x="3063"/>
        <item x="3064"/>
        <item x="3065"/>
        <item x="3066"/>
        <item x="2320"/>
        <item x="1979"/>
        <item x="2873"/>
        <item x="2874"/>
        <item x="1575"/>
        <item x="3067"/>
        <item x="2624"/>
        <item x="2875"/>
        <item x="3280"/>
        <item x="2467"/>
        <item x="3281"/>
        <item x="1124"/>
        <item x="860"/>
        <item x="2321"/>
        <item x="861"/>
        <item x="1125"/>
        <item x="377"/>
        <item x="1126"/>
        <item x="2468"/>
        <item x="378"/>
        <item x="1576"/>
        <item x="1127"/>
        <item x="128"/>
        <item x="1128"/>
        <item x="1577"/>
        <item x="2625"/>
        <item x="1129"/>
        <item x="1130"/>
        <item x="1578"/>
        <item x="2876"/>
        <item x="1579"/>
        <item x="1131"/>
        <item x="129"/>
        <item x="1132"/>
        <item x="1360"/>
        <item x="1980"/>
        <item x="862"/>
        <item x="1580"/>
        <item x="1581"/>
        <item x="130"/>
        <item x="863"/>
        <item x="1361"/>
        <item x="1793"/>
        <item x="864"/>
        <item x="865"/>
        <item x="866"/>
        <item x="867"/>
        <item x="868"/>
        <item x="869"/>
        <item x="131"/>
        <item x="1981"/>
        <item x="2147"/>
        <item x="2469"/>
        <item x="1794"/>
        <item x="3282"/>
        <item x="2322"/>
        <item x="3068"/>
        <item x="132"/>
        <item x="1795"/>
        <item x="3069"/>
        <item x="2470"/>
        <item x="2323"/>
        <item x="1796"/>
        <item x="870"/>
        <item x="605"/>
        <item x="1133"/>
        <item x="1134"/>
        <item x="1135"/>
        <item x="1136"/>
        <item x="1362"/>
        <item x="2324"/>
        <item x="3070"/>
        <item x="133"/>
        <item x="1982"/>
        <item x="1983"/>
        <item x="1137"/>
        <item x="2148"/>
        <item x="2877"/>
        <item x="2471"/>
        <item x="871"/>
        <item x="134"/>
        <item x="1984"/>
        <item x="1985"/>
        <item x="1147"/>
        <item x="1146"/>
        <item x="1138"/>
        <item x="888"/>
        <item x="886"/>
        <item x="887"/>
        <item x="2333"/>
        <item x="3078"/>
        <item x="379"/>
        <item x="619"/>
        <item x="380"/>
        <item x="606"/>
        <item x="3071"/>
        <item x="2472"/>
        <item x="1797"/>
        <item x="1363"/>
        <item x="135"/>
        <item x="381"/>
        <item x="872"/>
        <item x="1364"/>
        <item x="382"/>
        <item x="2473"/>
        <item x="3283"/>
        <item x="607"/>
        <item x="608"/>
        <item x="609"/>
        <item x="873"/>
        <item x="610"/>
        <item x="383"/>
        <item x="2325"/>
        <item x="1582"/>
        <item x="3072"/>
        <item x="2878"/>
        <item x="136"/>
        <item x="1986"/>
        <item x="2879"/>
        <item x="2326"/>
        <item x="2880"/>
        <item x="1139"/>
        <item x="137"/>
        <item x="3284"/>
        <item x="2327"/>
        <item x="3285"/>
        <item x="2149"/>
        <item x="2328"/>
        <item x="1365"/>
        <item x="389"/>
        <item x="2474"/>
        <item x="1987"/>
        <item x="2329"/>
        <item x="384"/>
        <item x="2150"/>
        <item x="1366"/>
        <item x="138"/>
        <item x="874"/>
        <item x="3073"/>
        <item x="2151"/>
        <item x="2330"/>
        <item x="2626"/>
        <item x="1988"/>
        <item x="1989"/>
        <item x="139"/>
        <item x="2881"/>
        <item x="140"/>
        <item x="3286"/>
        <item x="3074"/>
        <item x="2882"/>
        <item x="875"/>
        <item x="611"/>
        <item x="1140"/>
        <item x="612"/>
        <item x="876"/>
        <item x="2331"/>
        <item x="1367"/>
        <item x="2332"/>
        <item x="3075"/>
        <item x="141"/>
        <item x="877"/>
        <item x="1798"/>
        <item x="1583"/>
        <item x="3287"/>
        <item x="1368"/>
        <item x="1990"/>
        <item x="1369"/>
        <item x="2883"/>
        <item x="2475"/>
        <item x="3288"/>
        <item x="878"/>
        <item x="385"/>
        <item x="1799"/>
        <item x="1800"/>
        <item x="1801"/>
        <item x="1802"/>
        <item x="1803"/>
        <item x="1991"/>
        <item x="2884"/>
        <item x="613"/>
        <item x="614"/>
        <item x="1141"/>
        <item x="1142"/>
        <item x="879"/>
        <item x="2885"/>
        <item x="386"/>
        <item x="615"/>
        <item x="616"/>
        <item x="2627"/>
        <item x="142"/>
        <item x="2886"/>
        <item x="1370"/>
        <item x="3076"/>
        <item x="1992"/>
        <item x="1143"/>
        <item x="1144"/>
        <item x="880"/>
        <item x="1993"/>
        <item x="1994"/>
        <item x="3289"/>
        <item x="143"/>
        <item x="617"/>
        <item x="618"/>
        <item x="1995"/>
        <item x="881"/>
        <item x="882"/>
        <item x="387"/>
        <item x="1584"/>
        <item x="1585"/>
        <item x="1586"/>
        <item x="1371"/>
        <item x="2887"/>
        <item x="1587"/>
        <item x="2888"/>
        <item x="2476"/>
        <item x="3077"/>
        <item x="388"/>
        <item x="2889"/>
        <item x="1588"/>
        <item x="1804"/>
        <item x="1589"/>
        <item x="883"/>
        <item x="1805"/>
        <item x="1590"/>
        <item x="1145"/>
        <item x="884"/>
      </items>
    </pivotField>
    <pivotField axis="axisRow" compact="0" outline="0" showAll="0" defaultSubtotal="0">
      <items count="3253">
        <item x="0"/>
        <item x="1510"/>
        <item x="640"/>
        <item x="456"/>
        <item x="1461"/>
        <item x="846"/>
        <item x="3249"/>
        <item x="2317"/>
        <item x="1154"/>
        <item x="701"/>
        <item x="938"/>
        <item x="65"/>
        <item x="1915"/>
        <item x="2081"/>
        <item x="2534"/>
        <item x="1260"/>
        <item x="9"/>
        <item x="847"/>
        <item x="240"/>
        <item x="2846"/>
        <item x="1376"/>
        <item x="2512"/>
        <item x="591"/>
        <item x="136"/>
        <item x="391"/>
        <item x="716"/>
        <item x="353"/>
        <item x="413"/>
        <item x="394"/>
        <item x="395"/>
        <item x="90"/>
        <item x="338"/>
        <item x="311"/>
        <item x="312"/>
        <item x="551"/>
        <item x="552"/>
        <item x="307"/>
        <item x="308"/>
        <item x="309"/>
        <item x="310"/>
        <item x="892"/>
        <item x="170"/>
        <item x="437"/>
        <item x="306"/>
        <item x="113"/>
        <item x="577"/>
        <item x="367"/>
        <item x="598"/>
        <item x="378"/>
        <item x="1979"/>
        <item x="485"/>
        <item x="489"/>
        <item x="588"/>
        <item x="599"/>
        <item x="410"/>
        <item x="139"/>
        <item x="140"/>
        <item x="10"/>
        <item x="894"/>
        <item x="613"/>
        <item x="396"/>
        <item x="710"/>
        <item x="502"/>
        <item x="565"/>
        <item x="555"/>
        <item x="556"/>
        <item x="557"/>
        <item x="94"/>
        <item x="93"/>
        <item x="881"/>
        <item x="617"/>
        <item x="614"/>
        <item x="57"/>
        <item x="869"/>
        <item x="134"/>
        <item x="753"/>
        <item x="1133"/>
        <item x="1134"/>
        <item x="486"/>
        <item x="487"/>
        <item x="558"/>
        <item x="559"/>
        <item x="560"/>
        <item x="561"/>
        <item x="562"/>
        <item x="563"/>
        <item x="564"/>
        <item x="69"/>
        <item x="130"/>
        <item x="35"/>
        <item x="129"/>
        <item x="83"/>
        <item x="58"/>
        <item x="84"/>
        <item x="131"/>
        <item x="128"/>
        <item x="1"/>
        <item x="2"/>
        <item x="3"/>
        <item x="4"/>
        <item x="5"/>
        <item x="6"/>
        <item x="7"/>
        <item x="8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9"/>
        <item x="60"/>
        <item x="61"/>
        <item x="62"/>
        <item x="63"/>
        <item x="64"/>
        <item x="66"/>
        <item x="67"/>
        <item x="68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5"/>
        <item x="86"/>
        <item x="87"/>
        <item x="88"/>
        <item x="89"/>
        <item x="91"/>
        <item x="92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2"/>
        <item x="133"/>
        <item x="135"/>
        <item x="137"/>
        <item x="138"/>
        <item x="141"/>
        <item x="142"/>
        <item x="143"/>
        <item x="377"/>
        <item x="237"/>
        <item x="333"/>
        <item x="145"/>
        <item x="245"/>
        <item x="166"/>
        <item x="326"/>
        <item x="228"/>
        <item x="195"/>
        <item x="276"/>
        <item x="332"/>
        <item x="241"/>
        <item x="298"/>
        <item x="302"/>
        <item x="196"/>
        <item x="247"/>
        <item x="149"/>
        <item x="168"/>
        <item x="152"/>
        <item x="275"/>
        <item x="167"/>
        <item x="320"/>
        <item x="383"/>
        <item x="216"/>
        <item x="243"/>
        <item x="238"/>
        <item x="226"/>
        <item x="208"/>
        <item x="217"/>
        <item x="229"/>
        <item x="351"/>
        <item x="369"/>
        <item x="236"/>
        <item x="323"/>
        <item x="269"/>
        <item x="178"/>
        <item x="174"/>
        <item x="258"/>
        <item x="350"/>
        <item x="225"/>
        <item x="263"/>
        <item x="336"/>
        <item x="386"/>
        <item x="246"/>
        <item x="183"/>
        <item x="184"/>
        <item x="266"/>
        <item x="267"/>
        <item x="268"/>
        <item x="173"/>
        <item x="176"/>
        <item x="155"/>
        <item x="175"/>
        <item x="144"/>
        <item x="343"/>
        <item x="345"/>
        <item x="282"/>
        <item x="221"/>
        <item x="281"/>
        <item x="284"/>
        <item x="288"/>
        <item x="286"/>
        <item x="271"/>
        <item x="261"/>
        <item x="304"/>
        <item x="215"/>
        <item x="279"/>
        <item x="339"/>
        <item x="292"/>
        <item x="291"/>
        <item x="179"/>
        <item x="180"/>
        <item x="147"/>
        <item x="150"/>
        <item x="210"/>
        <item x="354"/>
        <item x="305"/>
        <item x="280"/>
        <item x="192"/>
        <item x="191"/>
        <item x="194"/>
        <item x="260"/>
        <item x="193"/>
        <item x="274"/>
        <item x="330"/>
        <item x="223"/>
        <item x="160"/>
        <item x="224"/>
        <item x="211"/>
        <item x="198"/>
        <item x="162"/>
        <item x="203"/>
        <item x="204"/>
        <item x="189"/>
        <item x="164"/>
        <item x="328"/>
        <item x="153"/>
        <item x="376"/>
        <item x="232"/>
        <item x="161"/>
        <item x="165"/>
        <item x="182"/>
        <item x="283"/>
        <item x="278"/>
        <item x="299"/>
        <item x="287"/>
        <item x="300"/>
        <item x="285"/>
        <item x="272"/>
        <item x="248"/>
        <item x="219"/>
        <item x="187"/>
        <item x="188"/>
        <item x="290"/>
        <item x="349"/>
        <item x="172"/>
        <item x="372"/>
        <item x="158"/>
        <item x="159"/>
        <item x="385"/>
        <item x="177"/>
        <item x="313"/>
        <item x="314"/>
        <item x="227"/>
        <item x="249"/>
        <item x="220"/>
        <item x="315"/>
        <item x="316"/>
        <item x="202"/>
        <item x="321"/>
        <item x="222"/>
        <item x="327"/>
        <item x="156"/>
        <item x="322"/>
        <item x="190"/>
        <item x="325"/>
        <item x="146"/>
        <item x="318"/>
        <item x="319"/>
        <item x="348"/>
        <item x="171"/>
        <item x="344"/>
        <item x="200"/>
        <item x="382"/>
        <item x="163"/>
        <item x="212"/>
        <item x="213"/>
        <item x="214"/>
        <item x="186"/>
        <item x="337"/>
        <item x="242"/>
        <item x="301"/>
        <item x="334"/>
        <item x="329"/>
        <item x="273"/>
        <item x="352"/>
        <item x="206"/>
        <item x="294"/>
        <item x="295"/>
        <item x="201"/>
        <item x="296"/>
        <item x="297"/>
        <item x="277"/>
        <item x="270"/>
        <item x="251"/>
        <item x="356"/>
        <item x="362"/>
        <item x="357"/>
        <item x="340"/>
        <item x="358"/>
        <item x="363"/>
        <item x="359"/>
        <item x="364"/>
        <item x="360"/>
        <item x="361"/>
        <item x="371"/>
        <item x="365"/>
        <item x="335"/>
        <item x="355"/>
        <item x="384"/>
        <item x="205"/>
        <item x="234"/>
        <item x="265"/>
        <item x="151"/>
        <item x="207"/>
        <item x="380"/>
        <item x="303"/>
        <item x="181"/>
        <item x="231"/>
        <item x="197"/>
        <item x="264"/>
        <item x="366"/>
        <item x="368"/>
        <item x="259"/>
        <item x="373"/>
        <item x="255"/>
        <item x="341"/>
        <item x="256"/>
        <item x="374"/>
        <item x="370"/>
        <item x="148"/>
        <item x="252"/>
        <item x="257"/>
        <item x="253"/>
        <item x="254"/>
        <item x="342"/>
        <item x="331"/>
        <item x="169"/>
        <item x="289"/>
        <item x="233"/>
        <item x="230"/>
        <item x="239"/>
        <item x="235"/>
        <item x="218"/>
        <item x="379"/>
        <item x="244"/>
        <item x="154"/>
        <item x="293"/>
        <item x="250"/>
        <item x="375"/>
        <item x="185"/>
        <item x="262"/>
        <item x="381"/>
        <item x="199"/>
        <item x="346"/>
        <item x="347"/>
        <item x="209"/>
        <item x="317"/>
        <item x="157"/>
        <item x="324"/>
        <item x="387"/>
        <item x="388"/>
        <item x="389"/>
        <item x="390"/>
        <item x="392"/>
        <item x="393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1"/>
        <item x="412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8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3"/>
        <item x="554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3"/>
        <item x="584"/>
        <item x="585"/>
        <item x="586"/>
        <item x="587"/>
        <item x="589"/>
        <item x="590"/>
        <item x="592"/>
        <item x="593"/>
        <item x="594"/>
        <item x="595"/>
        <item x="596"/>
        <item x="597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5"/>
        <item x="61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1"/>
        <item x="712"/>
        <item x="713"/>
        <item x="714"/>
        <item x="715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8"/>
        <item x="882"/>
        <item x="883"/>
        <item x="1129"/>
        <item x="884"/>
        <item x="885"/>
        <item x="886"/>
        <item x="887"/>
        <item x="889"/>
        <item x="890"/>
        <item x="891"/>
        <item x="893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30"/>
        <item x="1131"/>
        <item x="1132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497"/>
        <item x="1486"/>
        <item x="1499"/>
        <item x="1367"/>
        <item x="1374"/>
        <item x="1378"/>
        <item x="1539"/>
        <item x="1524"/>
        <item x="1565"/>
        <item x="1537"/>
        <item x="1538"/>
        <item x="1540"/>
        <item x="1439"/>
        <item x="1364"/>
        <item x="1430"/>
        <item x="1560"/>
        <item x="1446"/>
        <item x="1447"/>
        <item x="1392"/>
        <item x="1389"/>
        <item x="1500"/>
        <item x="1396"/>
        <item x="1394"/>
        <item x="1388"/>
        <item x="1526"/>
        <item x="1406"/>
        <item x="1407"/>
        <item x="1511"/>
        <item x="1411"/>
        <item x="1448"/>
        <item x="1465"/>
        <item x="1415"/>
        <item x="1395"/>
        <item x="1370"/>
        <item x="1420"/>
        <item x="1399"/>
        <item x="1513"/>
        <item x="1457"/>
        <item x="1521"/>
        <item x="1449"/>
        <item x="1523"/>
        <item x="1484"/>
        <item x="1371"/>
        <item x="1419"/>
        <item x="1525"/>
        <item x="1380"/>
        <item x="1383"/>
        <item x="1528"/>
        <item x="1363"/>
        <item x="1505"/>
        <item x="1416"/>
        <item x="1503"/>
        <item x="1514"/>
        <item x="1515"/>
        <item x="1493"/>
        <item x="1433"/>
        <item x="1535"/>
        <item x="1509"/>
        <item x="1518"/>
        <item x="1519"/>
        <item x="1498"/>
        <item x="1552"/>
        <item x="1529"/>
        <item x="1372"/>
        <item x="1476"/>
        <item x="1481"/>
        <item x="1362"/>
        <item x="1530"/>
        <item x="1400"/>
        <item x="1398"/>
        <item x="1397"/>
        <item x="1409"/>
        <item x="1452"/>
        <item x="1559"/>
        <item x="1387"/>
        <item x="1573"/>
        <item x="1574"/>
        <item x="1436"/>
        <item x="1437"/>
        <item x="1438"/>
        <item x="1507"/>
        <item x="1442"/>
        <item x="1375"/>
        <item x="1373"/>
        <item x="1413"/>
        <item x="1548"/>
        <item x="1543"/>
        <item x="1506"/>
        <item x="1504"/>
        <item x="1443"/>
        <item x="1444"/>
        <item x="1445"/>
        <item x="1502"/>
        <item x="1554"/>
        <item x="1550"/>
        <item x="1555"/>
        <item x="1441"/>
        <item x="1402"/>
        <item x="1508"/>
        <item x="1440"/>
        <item x="1557"/>
        <item x="1542"/>
        <item x="1567"/>
        <item x="1453"/>
        <item x="1458"/>
        <item x="1454"/>
        <item x="1570"/>
        <item x="1459"/>
        <item x="1455"/>
        <item x="1450"/>
        <item x="1451"/>
        <item x="1460"/>
        <item x="1379"/>
        <item x="1456"/>
        <item x="1531"/>
        <item x="1369"/>
        <item x="1571"/>
        <item x="1404"/>
        <item x="1496"/>
        <item x="1414"/>
        <item x="1480"/>
        <item x="1492"/>
        <item x="1520"/>
        <item x="1489"/>
        <item x="1490"/>
        <item x="1494"/>
        <item x="1495"/>
        <item x="1431"/>
        <item x="1501"/>
        <item x="1517"/>
        <item x="1532"/>
        <item x="1410"/>
        <item x="1368"/>
        <item x="1483"/>
        <item x="1544"/>
        <item x="1549"/>
        <item x="1533"/>
        <item x="1386"/>
        <item x="1545"/>
        <item x="1429"/>
        <item x="1468"/>
        <item x="1432"/>
        <item x="1377"/>
        <item x="1512"/>
        <item x="1478"/>
        <item x="1464"/>
        <item x="1479"/>
        <item x="1536"/>
        <item x="1381"/>
        <item x="1423"/>
        <item x="1424"/>
        <item x="1425"/>
        <item x="1426"/>
        <item x="1434"/>
        <item x="1427"/>
        <item x="1477"/>
        <item x="1551"/>
        <item x="1471"/>
        <item x="1472"/>
        <item x="1566"/>
        <item x="1562"/>
        <item x="1401"/>
        <item x="1563"/>
        <item x="1564"/>
        <item x="1382"/>
        <item x="1522"/>
        <item x="1558"/>
        <item x="1556"/>
        <item x="1428"/>
        <item x="1516"/>
        <item x="1488"/>
        <item x="1473"/>
        <item x="1546"/>
        <item x="1475"/>
        <item x="1569"/>
        <item x="1463"/>
        <item x="1417"/>
        <item x="1418"/>
        <item x="1474"/>
        <item x="1575"/>
        <item x="1421"/>
        <item x="1366"/>
        <item x="1487"/>
        <item x="1466"/>
        <item x="1467"/>
        <item x="1469"/>
        <item x="1547"/>
        <item x="1553"/>
        <item x="1572"/>
        <item x="1568"/>
        <item x="1485"/>
        <item x="1359"/>
        <item x="1360"/>
        <item x="1361"/>
        <item x="1435"/>
        <item x="1527"/>
        <item x="1561"/>
        <item x="1408"/>
        <item x="1384"/>
        <item x="1385"/>
        <item x="1470"/>
        <item x="1462"/>
        <item x="1534"/>
        <item x="1390"/>
        <item x="1391"/>
        <item x="1365"/>
        <item x="1412"/>
        <item x="1422"/>
        <item x="1403"/>
        <item x="1541"/>
        <item x="1393"/>
        <item x="1482"/>
        <item x="1405"/>
        <item x="1491"/>
        <item x="1599"/>
        <item x="1625"/>
        <item x="1624"/>
        <item x="1626"/>
        <item x="1628"/>
        <item x="1741"/>
        <item x="1746"/>
        <item x="1611"/>
        <item x="1716"/>
        <item x="1747"/>
        <item x="1761"/>
        <item x="1762"/>
        <item x="1763"/>
        <item x="1606"/>
        <item x="1607"/>
        <item x="1745"/>
        <item x="1773"/>
        <item x="1751"/>
        <item x="1765"/>
        <item x="1769"/>
        <item x="1615"/>
        <item x="1658"/>
        <item x="1631"/>
        <item x="1754"/>
        <item x="1749"/>
        <item x="1595"/>
        <item x="1616"/>
        <item x="1771"/>
        <item x="1772"/>
        <item x="1577"/>
        <item x="1750"/>
        <item x="1767"/>
        <item x="1768"/>
        <item x="1648"/>
        <item x="1609"/>
        <item x="1614"/>
        <item x="1633"/>
        <item x="1634"/>
        <item x="1635"/>
        <item x="1636"/>
        <item x="1637"/>
        <item x="1597"/>
        <item x="1764"/>
        <item x="1780"/>
        <item x="1781"/>
        <item x="1782"/>
        <item x="1783"/>
        <item x="1784"/>
        <item x="1719"/>
        <item x="1659"/>
        <item x="1752"/>
        <item x="1786"/>
        <item x="1613"/>
        <item x="1728"/>
        <item x="1759"/>
        <item x="1730"/>
        <item x="1601"/>
        <item x="1731"/>
        <item x="1604"/>
        <item x="1733"/>
        <item x="1602"/>
        <item x="1603"/>
        <item x="1592"/>
        <item x="1593"/>
        <item x="1618"/>
        <item x="1591"/>
        <item x="1598"/>
        <item x="1737"/>
        <item x="1605"/>
        <item x="1778"/>
        <item x="1663"/>
        <item x="1695"/>
        <item x="1650"/>
        <item x="1646"/>
        <item x="1672"/>
        <item x="1639"/>
        <item x="1673"/>
        <item x="1674"/>
        <item x="1675"/>
        <item x="1653"/>
        <item x="1677"/>
        <item x="1678"/>
        <item x="1712"/>
        <item x="1722"/>
        <item x="1679"/>
        <item x="1680"/>
        <item x="1655"/>
        <item x="1715"/>
        <item x="1622"/>
        <item x="1681"/>
        <item x="1693"/>
        <item x="1682"/>
        <item x="1612"/>
        <item x="1696"/>
        <item x="1774"/>
        <item x="1594"/>
        <item x="1585"/>
        <item x="1632"/>
        <item x="1726"/>
        <item x="1724"/>
        <item x="1753"/>
        <item x="1729"/>
        <item x="1688"/>
        <item x="1652"/>
        <item x="1649"/>
        <item x="1608"/>
        <item x="1581"/>
        <item x="1620"/>
        <item x="1662"/>
        <item x="1703"/>
        <item x="1641"/>
        <item x="1621"/>
        <item x="1588"/>
        <item x="1656"/>
        <item x="1692"/>
        <item x="1706"/>
        <item x="1779"/>
        <item x="1718"/>
        <item x="1707"/>
        <item x="1708"/>
        <item x="1709"/>
        <item x="1610"/>
        <item x="1705"/>
        <item x="1676"/>
        <item x="1640"/>
        <item x="1760"/>
        <item x="1704"/>
        <item x="1587"/>
        <item x="1586"/>
        <item x="1756"/>
        <item x="1644"/>
        <item x="1686"/>
        <item x="1645"/>
        <item x="1638"/>
        <item x="1755"/>
        <item x="1647"/>
        <item x="1740"/>
        <item x="1617"/>
        <item x="1580"/>
        <item x="1654"/>
        <item x="1702"/>
        <item x="1701"/>
        <item x="1766"/>
        <item x="1748"/>
        <item x="1770"/>
        <item x="1651"/>
        <item x="1785"/>
        <item x="1642"/>
        <item x="1685"/>
        <item x="1689"/>
        <item x="1690"/>
        <item x="1710"/>
        <item x="1744"/>
        <item x="1732"/>
        <item x="1714"/>
        <item x="1630"/>
        <item x="1723"/>
        <item x="1578"/>
        <item x="1721"/>
        <item x="1700"/>
        <item x="1619"/>
        <item x="1691"/>
        <item x="1738"/>
        <item x="1739"/>
        <item x="1717"/>
        <item x="1582"/>
        <item x="1583"/>
        <item x="1596"/>
        <item x="1600"/>
        <item x="1775"/>
        <item x="1713"/>
        <item x="1643"/>
        <item x="1743"/>
        <item x="1720"/>
        <item x="1776"/>
        <item x="1777"/>
        <item x="1711"/>
        <item x="1683"/>
        <item x="1699"/>
        <item x="1742"/>
        <item x="1725"/>
        <item x="1734"/>
        <item x="1667"/>
        <item x="1735"/>
        <item x="1736"/>
        <item x="1579"/>
        <item x="1697"/>
        <item x="1661"/>
        <item x="1576"/>
        <item x="1664"/>
        <item x="1698"/>
        <item x="1665"/>
        <item x="1670"/>
        <item x="1666"/>
        <item x="1668"/>
        <item x="1589"/>
        <item x="1623"/>
        <item x="1669"/>
        <item x="1671"/>
        <item x="1758"/>
        <item x="1627"/>
        <item x="1657"/>
        <item x="1660"/>
        <item x="1684"/>
        <item x="1687"/>
        <item x="1590"/>
        <item x="1584"/>
        <item x="1757"/>
        <item x="1727"/>
        <item x="1694"/>
        <item x="1629"/>
        <item x="1967"/>
        <item x="1809"/>
        <item x="1924"/>
        <item x="1928"/>
        <item x="1856"/>
        <item x="1857"/>
        <item x="1858"/>
        <item x="1859"/>
        <item x="1822"/>
        <item x="1794"/>
        <item x="1861"/>
        <item x="1799"/>
        <item x="1868"/>
        <item x="1855"/>
        <item x="1973"/>
        <item x="1974"/>
        <item x="1801"/>
        <item x="1797"/>
        <item x="1798"/>
        <item x="1874"/>
        <item x="1937"/>
        <item x="1936"/>
        <item x="1895"/>
        <item x="1831"/>
        <item x="1948"/>
        <item x="1789"/>
        <item x="1787"/>
        <item x="1883"/>
        <item x="1949"/>
        <item x="1884"/>
        <item x="1885"/>
        <item x="1830"/>
        <item x="1802"/>
        <item x="1905"/>
        <item x="1907"/>
        <item x="1950"/>
        <item x="1800"/>
        <item x="1832"/>
        <item x="1952"/>
        <item x="1833"/>
        <item x="1878"/>
        <item x="1879"/>
        <item x="1880"/>
        <item x="1866"/>
        <item x="1829"/>
        <item x="1896"/>
        <item x="1890"/>
        <item x="1914"/>
        <item x="1850"/>
        <item x="1851"/>
        <item x="1847"/>
        <item x="1957"/>
        <item x="1954"/>
        <item x="1854"/>
        <item x="1926"/>
        <item x="1966"/>
        <item x="1944"/>
        <item x="1863"/>
        <item x="1862"/>
        <item x="1881"/>
        <item x="1806"/>
        <item x="1811"/>
        <item x="1865"/>
        <item x="1867"/>
        <item x="1925"/>
        <item x="1788"/>
        <item x="1848"/>
        <item x="1849"/>
        <item x="1939"/>
        <item x="1807"/>
        <item x="1960"/>
        <item x="1864"/>
        <item x="1956"/>
        <item x="1958"/>
        <item x="1897"/>
        <item x="1898"/>
        <item x="1875"/>
        <item x="1845"/>
        <item x="1906"/>
        <item x="1921"/>
        <item x="1940"/>
        <item x="1835"/>
        <item x="1953"/>
        <item x="1929"/>
        <item x="1846"/>
        <item x="1900"/>
        <item x="1812"/>
        <item x="1828"/>
        <item x="1972"/>
        <item x="1826"/>
        <item x="1903"/>
        <item x="1962"/>
        <item x="1963"/>
        <item x="1843"/>
        <item x="1886"/>
        <item x="1891"/>
        <item x="1964"/>
        <item x="1965"/>
        <item x="1860"/>
        <item x="1969"/>
        <item x="1893"/>
        <item x="1892"/>
        <item x="1894"/>
        <item x="1904"/>
        <item x="1908"/>
        <item x="1796"/>
        <item x="1813"/>
        <item x="1815"/>
        <item x="1814"/>
        <item x="1810"/>
        <item x="1955"/>
        <item x="1817"/>
        <item x="1818"/>
        <item x="1790"/>
        <item x="1816"/>
        <item x="1819"/>
        <item x="1820"/>
        <item x="1821"/>
        <item x="1938"/>
        <item x="1805"/>
        <item x="1869"/>
        <item x="1931"/>
        <item x="1870"/>
        <item x="1853"/>
        <item x="1923"/>
        <item x="1834"/>
        <item x="1872"/>
        <item x="1946"/>
        <item x="1945"/>
        <item x="1947"/>
        <item x="1975"/>
        <item x="1913"/>
        <item x="1911"/>
        <item x="1942"/>
        <item x="1935"/>
        <item x="1951"/>
        <item x="1795"/>
        <item x="1943"/>
        <item x="1804"/>
        <item x="1823"/>
        <item x="1882"/>
        <item x="1919"/>
        <item x="1844"/>
        <item x="1971"/>
        <item x="1912"/>
        <item x="1927"/>
        <item x="1873"/>
        <item x="1899"/>
        <item x="1877"/>
        <item x="1876"/>
        <item x="1909"/>
        <item x="1871"/>
        <item x="1837"/>
        <item x="1838"/>
        <item x="1839"/>
        <item x="1840"/>
        <item x="1959"/>
        <item x="1934"/>
        <item x="1970"/>
        <item x="1916"/>
        <item x="1917"/>
        <item x="1961"/>
        <item x="1803"/>
        <item x="1901"/>
        <item x="1824"/>
        <item x="1922"/>
        <item x="1827"/>
        <item x="1902"/>
        <item x="1918"/>
        <item x="1825"/>
        <item x="1932"/>
        <item x="1933"/>
        <item x="1852"/>
        <item x="1791"/>
        <item x="1792"/>
        <item x="1793"/>
        <item x="1941"/>
        <item x="1836"/>
        <item x="1968"/>
        <item x="1808"/>
        <item x="1930"/>
        <item x="1889"/>
        <item x="1887"/>
        <item x="1888"/>
        <item x="1841"/>
        <item x="1910"/>
        <item x="1920"/>
        <item x="1842"/>
        <item x="2067"/>
        <item x="2026"/>
        <item x="2027"/>
        <item x="2028"/>
        <item x="2029"/>
        <item x="2122"/>
        <item x="2124"/>
        <item x="2038"/>
        <item x="2004"/>
        <item x="2068"/>
        <item x="1999"/>
        <item x="2109"/>
        <item x="2114"/>
        <item x="2040"/>
        <item x="2031"/>
        <item x="2089"/>
        <item x="2032"/>
        <item x="2123"/>
        <item x="2097"/>
        <item x="2096"/>
        <item x="2099"/>
        <item x="2113"/>
        <item x="2107"/>
        <item x="2127"/>
        <item x="2023"/>
        <item x="2098"/>
        <item x="2125"/>
        <item x="2126"/>
        <item x="2079"/>
        <item x="2102"/>
        <item x="2047"/>
        <item x="2060"/>
        <item x="1997"/>
        <item x="2101"/>
        <item x="2121"/>
        <item x="2095"/>
        <item x="1985"/>
        <item x="2080"/>
        <item x="2071"/>
        <item x="2108"/>
        <item x="2002"/>
        <item x="1980"/>
        <item x="2050"/>
        <item x="2003"/>
        <item x="1981"/>
        <item x="1982"/>
        <item x="2118"/>
        <item x="2119"/>
        <item x="2105"/>
        <item x="2053"/>
        <item x="2054"/>
        <item x="2058"/>
        <item x="2059"/>
        <item x="2116"/>
        <item x="2056"/>
        <item x="2117"/>
        <item x="2120"/>
        <item x="2104"/>
        <item x="2070"/>
        <item x="2055"/>
        <item x="2036"/>
        <item x="1977"/>
        <item x="2131"/>
        <item x="2052"/>
        <item x="2093"/>
        <item x="2035"/>
        <item x="2065"/>
        <item x="2001"/>
        <item x="2129"/>
        <item x="1983"/>
        <item x="1978"/>
        <item x="2083"/>
        <item x="1987"/>
        <item x="2066"/>
        <item x="2030"/>
        <item x="2069"/>
        <item x="2024"/>
        <item x="2025"/>
        <item x="2005"/>
        <item x="2111"/>
        <item x="1988"/>
        <item x="1989"/>
        <item x="1990"/>
        <item x="1992"/>
        <item x="2061"/>
        <item x="2062"/>
        <item x="1993"/>
        <item x="2072"/>
        <item x="2051"/>
        <item x="2000"/>
        <item x="1991"/>
        <item x="2092"/>
        <item x="1996"/>
        <item x="1994"/>
        <item x="2082"/>
        <item x="2110"/>
        <item x="2064"/>
        <item x="1976"/>
        <item x="2063"/>
        <item x="2022"/>
        <item x="2091"/>
        <item x="2075"/>
        <item x="2013"/>
        <item x="2014"/>
        <item x="2015"/>
        <item x="2016"/>
        <item x="2017"/>
        <item x="2018"/>
        <item x="2019"/>
        <item x="2100"/>
        <item x="2090"/>
        <item x="2084"/>
        <item x="2086"/>
        <item x="2087"/>
        <item x="2088"/>
        <item x="2106"/>
        <item x="2130"/>
        <item x="1986"/>
        <item x="2076"/>
        <item x="2077"/>
        <item x="2078"/>
        <item x="2073"/>
        <item x="1984"/>
        <item x="2034"/>
        <item x="1995"/>
        <item x="2037"/>
        <item x="2021"/>
        <item x="2041"/>
        <item x="2039"/>
        <item x="1998"/>
        <item x="2103"/>
        <item x="2043"/>
        <item x="2046"/>
        <item x="2048"/>
        <item x="2049"/>
        <item x="2045"/>
        <item x="2094"/>
        <item x="2033"/>
        <item x="2042"/>
        <item x="2008"/>
        <item x="2010"/>
        <item x="2011"/>
        <item x="2012"/>
        <item x="2115"/>
        <item x="2085"/>
        <item x="2044"/>
        <item x="2074"/>
        <item x="2009"/>
        <item x="2007"/>
        <item x="2006"/>
        <item x="2112"/>
        <item x="2020"/>
        <item x="2057"/>
        <item x="2128"/>
        <item x="2275"/>
        <item x="2276"/>
        <item x="2280"/>
        <item x="2281"/>
        <item x="2215"/>
        <item x="2213"/>
        <item x="2273"/>
        <item x="2279"/>
        <item x="2268"/>
        <item x="2251"/>
        <item x="2216"/>
        <item x="2220"/>
        <item x="2287"/>
        <item x="2288"/>
        <item x="2297"/>
        <item x="2146"/>
        <item x="2298"/>
        <item x="2193"/>
        <item x="2176"/>
        <item x="2177"/>
        <item x="2196"/>
        <item x="2197"/>
        <item x="2160"/>
        <item x="2244"/>
        <item x="2161"/>
        <item x="2165"/>
        <item x="2166"/>
        <item x="2296"/>
        <item x="2195"/>
        <item x="2303"/>
        <item x="2277"/>
        <item x="2153"/>
        <item x="2133"/>
        <item x="2188"/>
        <item x="2217"/>
        <item x="2139"/>
        <item x="2140"/>
        <item x="2141"/>
        <item x="2142"/>
        <item x="2143"/>
        <item x="2144"/>
        <item x="2192"/>
        <item x="2145"/>
        <item x="2239"/>
        <item x="2157"/>
        <item x="2238"/>
        <item x="2286"/>
        <item x="2158"/>
        <item x="2282"/>
        <item x="2283"/>
        <item x="2237"/>
        <item x="2284"/>
        <item x="2240"/>
        <item x="2229"/>
        <item x="2219"/>
        <item x="2186"/>
        <item x="2258"/>
        <item x="2255"/>
        <item x="2257"/>
        <item x="2271"/>
        <item x="2254"/>
        <item x="2164"/>
        <item x="2228"/>
        <item x="2274"/>
        <item x="2221"/>
        <item x="2222"/>
        <item x="2223"/>
        <item x="2224"/>
        <item x="2187"/>
        <item x="2174"/>
        <item x="2248"/>
        <item x="2159"/>
        <item x="2250"/>
        <item x="2137"/>
        <item x="2226"/>
        <item x="2270"/>
        <item x="2267"/>
        <item x="2134"/>
        <item x="2278"/>
        <item x="2256"/>
        <item x="2202"/>
        <item x="2225"/>
        <item x="2299"/>
        <item x="2295"/>
        <item x="2180"/>
        <item x="2185"/>
        <item x="2189"/>
        <item x="2246"/>
        <item x="2247"/>
        <item x="2204"/>
        <item x="2138"/>
        <item x="2236"/>
        <item x="2151"/>
        <item x="2300"/>
        <item x="2241"/>
        <item x="2285"/>
        <item x="2147"/>
        <item x="2149"/>
        <item x="2272"/>
        <item x="2150"/>
        <item x="2242"/>
        <item x="2243"/>
        <item x="2232"/>
        <item x="2173"/>
        <item x="2155"/>
        <item x="2245"/>
        <item x="2260"/>
        <item x="2172"/>
        <item x="2231"/>
        <item x="2265"/>
        <item x="2264"/>
        <item x="2230"/>
        <item x="2233"/>
        <item x="2148"/>
        <item x="2169"/>
        <item x="2179"/>
        <item x="2205"/>
        <item x="2170"/>
        <item x="2290"/>
        <item x="2259"/>
        <item x="2227"/>
        <item x="2266"/>
        <item x="2178"/>
        <item x="2292"/>
        <item x="2301"/>
        <item x="2181"/>
        <item x="2183"/>
        <item x="2184"/>
        <item x="2203"/>
        <item x="2200"/>
        <item x="2201"/>
        <item x="2182"/>
        <item x="2162"/>
        <item x="2156"/>
        <item x="2249"/>
        <item x="2207"/>
        <item x="2209"/>
        <item x="2214"/>
        <item x="2208"/>
        <item x="2210"/>
        <item x="2175"/>
        <item x="2154"/>
        <item x="2234"/>
        <item x="2135"/>
        <item x="2263"/>
        <item x="2190"/>
        <item x="2191"/>
        <item x="2253"/>
        <item x="2211"/>
        <item x="2136"/>
        <item x="2212"/>
        <item x="2194"/>
        <item x="2269"/>
        <item x="2252"/>
        <item x="2235"/>
        <item x="2289"/>
        <item x="2167"/>
        <item x="2168"/>
        <item x="2171"/>
        <item x="2206"/>
        <item x="2132"/>
        <item x="2291"/>
        <item x="2261"/>
        <item x="2262"/>
        <item x="2152"/>
        <item x="2163"/>
        <item x="2199"/>
        <item x="2302"/>
        <item x="2218"/>
        <item x="2198"/>
        <item x="2294"/>
        <item x="2293"/>
        <item x="2304"/>
        <item x="2345"/>
        <item x="2439"/>
        <item x="2444"/>
        <item x="2351"/>
        <item x="2310"/>
        <item x="2334"/>
        <item x="2330"/>
        <item x="2417"/>
        <item x="2308"/>
        <item x="2418"/>
        <item x="2347"/>
        <item x="2432"/>
        <item x="2433"/>
        <item x="2348"/>
        <item x="2385"/>
        <item x="2388"/>
        <item x="2403"/>
        <item x="2411"/>
        <item x="2328"/>
        <item x="2337"/>
        <item x="2357"/>
        <item x="2322"/>
        <item x="2341"/>
        <item x="2340"/>
        <item x="2323"/>
        <item x="2382"/>
        <item x="2392"/>
        <item x="2421"/>
        <item x="2346"/>
        <item x="2360"/>
        <item x="2430"/>
        <item x="2427"/>
        <item x="2428"/>
        <item x="2425"/>
        <item x="2424"/>
        <item x="2426"/>
        <item x="2386"/>
        <item x="2353"/>
        <item x="2415"/>
        <item x="2309"/>
        <item x="2311"/>
        <item x="2413"/>
        <item x="2416"/>
        <item x="2372"/>
        <item x="2313"/>
        <item x="2442"/>
        <item x="2371"/>
        <item x="2445"/>
        <item x="2394"/>
        <item x="2435"/>
        <item x="2431"/>
        <item x="2393"/>
        <item x="2402"/>
        <item x="2315"/>
        <item x="2318"/>
        <item x="2316"/>
        <item x="2362"/>
        <item x="2319"/>
        <item x="2320"/>
        <item x="2390"/>
        <item x="2344"/>
        <item x="2383"/>
        <item x="2365"/>
        <item x="2429"/>
        <item x="2373"/>
        <item x="2374"/>
        <item x="2409"/>
        <item x="2410"/>
        <item x="2412"/>
        <item x="2414"/>
        <item x="2312"/>
        <item x="2391"/>
        <item x="2342"/>
        <item x="2422"/>
        <item x="2423"/>
        <item x="2420"/>
        <item x="2335"/>
        <item x="2349"/>
        <item x="2325"/>
        <item x="2434"/>
        <item x="2436"/>
        <item x="2441"/>
        <item x="2338"/>
        <item x="2419"/>
        <item x="2437"/>
        <item x="2354"/>
        <item x="2321"/>
        <item x="2355"/>
        <item x="2438"/>
        <item x="2408"/>
        <item x="2399"/>
        <item x="2400"/>
        <item x="2356"/>
        <item x="2336"/>
        <item x="2406"/>
        <item x="2407"/>
        <item x="2352"/>
        <item x="2395"/>
        <item x="2361"/>
        <item x="2350"/>
        <item x="2380"/>
        <item x="2381"/>
        <item x="2443"/>
        <item x="2440"/>
        <item x="2387"/>
        <item x="2376"/>
        <item x="2331"/>
        <item x="2364"/>
        <item x="2370"/>
        <item x="2401"/>
        <item x="2363"/>
        <item x="2339"/>
        <item x="2367"/>
        <item x="2332"/>
        <item x="2398"/>
        <item x="2404"/>
        <item x="2343"/>
        <item x="2375"/>
        <item x="2366"/>
        <item x="2368"/>
        <item x="2378"/>
        <item x="2377"/>
        <item x="2379"/>
        <item x="2384"/>
        <item x="2329"/>
        <item x="2396"/>
        <item x="2333"/>
        <item x="2389"/>
        <item x="2358"/>
        <item x="2359"/>
        <item x="2326"/>
        <item x="2327"/>
        <item x="2324"/>
        <item x="2314"/>
        <item x="2369"/>
        <item x="2405"/>
        <item x="2397"/>
        <item x="2306"/>
        <item x="2307"/>
        <item x="230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7"/>
        <item x="2848"/>
        <item x="2849"/>
        <item x="2850"/>
        <item x="2851"/>
        <item x="2852"/>
        <item x="2853"/>
        <item x="2854"/>
        <item x="3042"/>
        <item x="2895"/>
        <item x="3022"/>
        <item x="3023"/>
        <item x="2966"/>
        <item x="2891"/>
        <item x="3008"/>
        <item x="2905"/>
        <item x="2973"/>
        <item x="3012"/>
        <item x="2880"/>
        <item x="2881"/>
        <item x="2883"/>
        <item x="2954"/>
        <item x="2908"/>
        <item x="2980"/>
        <item x="2871"/>
        <item x="2982"/>
        <item x="2857"/>
        <item x="2969"/>
        <item x="2858"/>
        <item x="2961"/>
        <item x="2962"/>
        <item x="2963"/>
        <item x="2964"/>
        <item x="2974"/>
        <item x="2975"/>
        <item x="2889"/>
        <item x="2958"/>
        <item x="2987"/>
        <item x="2897"/>
        <item x="3041"/>
        <item x="2876"/>
        <item x="3016"/>
        <item x="2890"/>
        <item x="2888"/>
        <item x="2992"/>
        <item x="2993"/>
        <item x="2997"/>
        <item x="2896"/>
        <item x="3026"/>
        <item x="2959"/>
        <item x="2864"/>
        <item x="2939"/>
        <item x="2956"/>
        <item x="3019"/>
        <item x="2994"/>
        <item x="2968"/>
        <item x="2946"/>
        <item x="2865"/>
        <item x="2867"/>
        <item x="2995"/>
        <item x="2996"/>
        <item x="2938"/>
        <item x="3007"/>
        <item x="2947"/>
        <item x="2949"/>
        <item x="3011"/>
        <item x="3010"/>
        <item x="2915"/>
        <item x="3001"/>
        <item x="2990"/>
        <item x="2989"/>
        <item x="2861"/>
        <item x="3000"/>
        <item x="2909"/>
        <item x="2978"/>
        <item x="2948"/>
        <item x="2952"/>
        <item x="2976"/>
        <item x="3036"/>
        <item x="2875"/>
        <item x="3024"/>
        <item x="3009"/>
        <item x="2859"/>
        <item x="2855"/>
        <item x="2884"/>
        <item x="2856"/>
        <item x="2999"/>
        <item x="3005"/>
        <item x="2955"/>
        <item x="2916"/>
        <item x="2943"/>
        <item x="2921"/>
        <item x="2917"/>
        <item x="2928"/>
        <item x="2892"/>
        <item x="2932"/>
        <item x="2929"/>
        <item x="2933"/>
        <item x="3035"/>
        <item x="2937"/>
        <item x="2862"/>
        <item x="2866"/>
        <item x="2934"/>
        <item x="3031"/>
        <item x="2902"/>
        <item x="3028"/>
        <item x="3029"/>
        <item x="2903"/>
        <item x="2904"/>
        <item x="2998"/>
        <item x="2951"/>
        <item x="2894"/>
        <item x="3027"/>
        <item x="2981"/>
        <item x="2898"/>
        <item x="2922"/>
        <item x="3025"/>
        <item x="2923"/>
        <item x="2924"/>
        <item x="2919"/>
        <item x="2925"/>
        <item x="2926"/>
        <item x="2920"/>
        <item x="2927"/>
        <item x="2936"/>
        <item x="2899"/>
        <item x="2900"/>
        <item x="2988"/>
        <item x="2870"/>
        <item x="2945"/>
        <item x="2957"/>
        <item x="2971"/>
        <item x="2878"/>
        <item x="2907"/>
        <item x="2918"/>
        <item x="2913"/>
        <item x="2901"/>
        <item x="2930"/>
        <item x="2965"/>
        <item x="3013"/>
        <item x="3015"/>
        <item x="3014"/>
        <item x="2931"/>
        <item x="3020"/>
        <item x="3002"/>
        <item x="2979"/>
        <item x="3003"/>
        <item x="2914"/>
        <item x="3039"/>
        <item x="2942"/>
        <item x="2860"/>
        <item x="3038"/>
        <item x="2985"/>
        <item x="2953"/>
        <item x="2950"/>
        <item x="3030"/>
        <item x="2887"/>
        <item x="2879"/>
        <item x="2882"/>
        <item x="3037"/>
        <item x="2877"/>
        <item x="2967"/>
        <item x="2972"/>
        <item x="2885"/>
        <item x="2874"/>
        <item x="2970"/>
        <item x="2984"/>
        <item x="2960"/>
        <item x="3017"/>
        <item x="2912"/>
        <item x="2868"/>
        <item x="2886"/>
        <item x="3040"/>
        <item x="2935"/>
        <item x="2944"/>
        <item x="2940"/>
        <item x="2977"/>
        <item x="2991"/>
        <item x="2863"/>
        <item x="2872"/>
        <item x="2873"/>
        <item x="2893"/>
        <item x="2941"/>
        <item x="2911"/>
        <item x="3006"/>
        <item x="3004"/>
        <item x="3021"/>
        <item x="2869"/>
        <item x="2986"/>
        <item x="2983"/>
        <item x="3018"/>
        <item x="2906"/>
        <item x="2910"/>
        <item x="3032"/>
        <item x="3033"/>
        <item x="3034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50"/>
        <item x="3251"/>
        <item x="3252"/>
      </items>
    </pivotField>
    <pivotField compact="0" outline="0" showAll="0"/>
    <pivotField compact="0" outline="0" showAll="0"/>
    <pivotField compact="0" outline="0" showAll="0" sortType="ascending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7">
        <item x="4"/>
        <item x="5"/>
        <item x="1"/>
        <item x="0"/>
        <item x="2"/>
        <item x="6"/>
        <item x="3"/>
      </items>
    </pivotField>
    <pivotField compact="0" outline="0" showAll="0" defaultSubtotal="0">
      <items count="15">
        <item x="12"/>
        <item x="7"/>
        <item x="10"/>
        <item x="5"/>
        <item x="1"/>
        <item x="0"/>
        <item x="3"/>
        <item x="4"/>
        <item x="13"/>
        <item x="6"/>
        <item x="2"/>
        <item x="8"/>
        <item x="9"/>
        <item x="11"/>
        <item x="14"/>
      </items>
    </pivotField>
    <pivotField compact="0" outline="0" showAll="0" defaultSubtotal="0">
      <items count="19">
        <item x="3"/>
        <item x="0"/>
        <item x="1"/>
        <item x="6"/>
        <item x="7"/>
        <item x="2"/>
        <item x="4"/>
        <item x="8"/>
        <item x="5"/>
        <item x="18"/>
        <item x="13"/>
        <item x="10"/>
        <item x="9"/>
        <item x="11"/>
        <item x="12"/>
        <item x="14"/>
        <item x="16"/>
        <item x="17"/>
        <item x="15"/>
      </items>
    </pivotField>
    <pivotField compact="0" outline="0" showAll="0" defaultSubtotal="0"/>
    <pivotField axis="axisRow" compact="0" outline="0" showAll="0" defaultSubtotal="0">
      <items count="10">
        <item x="5"/>
        <item x="6"/>
        <item x="1"/>
        <item x="2"/>
        <item x="0"/>
        <item x="8"/>
        <item x="3"/>
        <item x="7"/>
        <item x="4"/>
        <item x="9"/>
      </items>
    </pivotField>
    <pivotField dataField="1" compact="0" numFmtId="43" outline="0" showAll="0" defaultSubtotal="0"/>
    <pivotField axis="axisRow" compact="0" numFmtId="164" outline="0" showAll="0" defaultSubtotal="0">
      <items count="10">
        <item x="1"/>
        <item m="1" x="8"/>
        <item m="1" x="9"/>
        <item m="1" x="6"/>
        <item x="3"/>
        <item x="2"/>
        <item x="0"/>
        <item x="5"/>
        <item m="1" x="7"/>
        <item x="4"/>
      </items>
    </pivotField>
  </pivotFields>
  <rowFields count="5">
    <field x="6"/>
    <field x="11"/>
    <field x="12"/>
    <field x="27"/>
    <field x="29"/>
  </rowFields>
  <rowItems count="3329">
    <i>
      <x/>
      <x/>
      <x v="899"/>
      <x v="3"/>
      <x v="5"/>
    </i>
    <i r="1">
      <x v="1"/>
      <x/>
      <x v="4"/>
      <x v="6"/>
    </i>
    <i r="1">
      <x v="2"/>
      <x v="449"/>
      <x v="5"/>
      <x v="9"/>
    </i>
    <i r="1">
      <x v="3"/>
      <x v="450"/>
      <x v="5"/>
      <x v="9"/>
    </i>
    <i r="1">
      <x v="4"/>
      <x v="1561"/>
      <x v="5"/>
      <x v="9"/>
    </i>
    <i r="1">
      <x v="5"/>
      <x v="1562"/>
      <x v="5"/>
      <x v="9"/>
    </i>
    <i r="1">
      <x v="6"/>
      <x v="1563"/>
      <x v="9"/>
      <x v="7"/>
    </i>
    <i r="1">
      <x v="7"/>
      <x v="2449"/>
      <x v="2"/>
      <x/>
    </i>
    <i r="1">
      <x v="8"/>
      <x v="2447"/>
      <x v="6"/>
      <x v="4"/>
    </i>
    <i r="1">
      <x v="9"/>
      <x v="2448"/>
      <x v="8"/>
      <x/>
    </i>
    <i r="1">
      <x v="10"/>
      <x v="904"/>
      <x v="5"/>
      <x v="9"/>
    </i>
    <i r="1">
      <x v="11"/>
      <x v="905"/>
      <x v="5"/>
      <x v="9"/>
    </i>
    <i r="1">
      <x v="12"/>
      <x v="906"/>
      <x v="5"/>
      <x v="9"/>
    </i>
    <i r="1">
      <x v="13"/>
      <x v="907"/>
      <x v="5"/>
      <x v="9"/>
    </i>
    <i r="1">
      <x v="14"/>
      <x v="900"/>
      <x v="5"/>
      <x v="9"/>
    </i>
    <i r="1">
      <x v="15"/>
      <x v="908"/>
      <x v="5"/>
      <x v="9"/>
    </i>
    <i r="1">
      <x v="16"/>
      <x v="909"/>
      <x v="5"/>
      <x v="9"/>
    </i>
    <i r="1">
      <x v="17"/>
      <x v="910"/>
      <x v="2"/>
      <x/>
    </i>
    <i r="1">
      <x v="18"/>
      <x v="451"/>
      <x v="2"/>
      <x/>
    </i>
    <i r="1">
      <x v="19"/>
      <x v="40"/>
      <x v="2"/>
      <x/>
    </i>
    <i r="1">
      <x v="20"/>
      <x v="24"/>
      <x v="2"/>
      <x/>
    </i>
    <i r="1">
      <x v="21"/>
      <x v="911"/>
      <x v="2"/>
      <x/>
    </i>
    <i r="1">
      <x v="22"/>
      <x v="645"/>
      <x v="2"/>
      <x/>
    </i>
    <i r="1">
      <x v="23"/>
      <x v="646"/>
      <x v="2"/>
      <x/>
    </i>
    <i r="1">
      <x v="24"/>
      <x v="271"/>
      <x v="2"/>
      <x/>
    </i>
    <i r="1">
      <x v="25"/>
      <x v="1821"/>
      <x v="2"/>
      <x/>
    </i>
    <i r="1">
      <x v="26"/>
      <x v="2297"/>
      <x v="2"/>
      <x/>
    </i>
    <i r="1">
      <x v="29"/>
      <x v="2169"/>
      <x v="2"/>
      <x/>
    </i>
    <i r="1">
      <x v="30"/>
      <x v="58"/>
      <x v="2"/>
      <x/>
    </i>
    <i r="1">
      <x v="32"/>
      <x v="647"/>
      <x v="2"/>
      <x/>
    </i>
    <i r="1">
      <x v="33"/>
      <x v="96"/>
      <x v="2"/>
      <x/>
    </i>
    <i r="1">
      <x v="34"/>
      <x v="97"/>
      <x v="2"/>
      <x/>
    </i>
    <i r="1">
      <x v="35"/>
      <x v="1772"/>
      <x v="2"/>
      <x/>
    </i>
    <i r="1">
      <x v="36"/>
      <x v="648"/>
      <x v="2"/>
      <x/>
    </i>
    <i r="1">
      <x v="37"/>
      <x v="452"/>
      <x v="2"/>
      <x/>
    </i>
    <i r="1">
      <x v="39"/>
      <x v="453"/>
      <x v="2"/>
      <x/>
    </i>
    <i r="1">
      <x v="41"/>
      <x v="1860"/>
      <x v="2"/>
      <x/>
    </i>
    <i r="1">
      <x v="42"/>
      <x v="1436"/>
      <x v="2"/>
      <x/>
    </i>
    <i r="1">
      <x v="44"/>
      <x v="1820"/>
      <x v="2"/>
      <x/>
    </i>
    <i r="1">
      <x v="45"/>
      <x v="98"/>
      <x v="2"/>
      <x/>
    </i>
    <i r="1">
      <x v="46"/>
      <x v="99"/>
      <x v="2"/>
      <x/>
    </i>
    <i r="1">
      <x v="47"/>
      <x v="2318"/>
      <x v="2"/>
      <x/>
    </i>
    <i r="1">
      <x v="48"/>
      <x v="912"/>
      <x v="2"/>
      <x/>
    </i>
    <i r="1">
      <x v="49"/>
      <x v="649"/>
      <x v="2"/>
      <x/>
    </i>
    <i r="1">
      <x v="50"/>
      <x v="2214"/>
      <x v="2"/>
      <x/>
    </i>
    <i r="1">
      <x v="51"/>
      <x v="2349"/>
      <x v="2"/>
      <x/>
    </i>
    <i r="1">
      <x v="52"/>
      <x v="1613"/>
      <x v="2"/>
      <x/>
    </i>
    <i r="1">
      <x v="53"/>
      <x v="221"/>
      <x v="2"/>
      <x/>
    </i>
    <i r="1">
      <x v="55"/>
      <x v="2280"/>
      <x v="2"/>
      <x/>
    </i>
    <i r="1">
      <x v="57"/>
      <x v="1418"/>
      <x v="2"/>
      <x/>
    </i>
    <i r="1">
      <x v="58"/>
      <x v="2314"/>
      <x v="2"/>
      <x/>
    </i>
    <i r="1">
      <x v="60"/>
      <x v="2286"/>
      <x v="2"/>
      <x/>
    </i>
    <i r="1">
      <x v="61"/>
      <x v="354"/>
      <x v="2"/>
      <x/>
    </i>
    <i r="1">
      <x v="62"/>
      <x v="650"/>
      <x v="2"/>
      <x/>
    </i>
    <i r="1">
      <x v="63"/>
      <x v="651"/>
      <x v="2"/>
      <x/>
    </i>
    <i r="1">
      <x v="64"/>
      <x v="1153"/>
      <x v="2"/>
      <x/>
    </i>
    <i r="1">
      <x v="65"/>
      <x v="652"/>
      <x v="2"/>
      <x/>
    </i>
    <i r="1">
      <x v="66"/>
      <x v="1154"/>
      <x v="2"/>
      <x/>
    </i>
    <i r="1">
      <x v="67"/>
      <x v="1383"/>
      <x v="2"/>
      <x/>
    </i>
    <i r="1">
      <x v="68"/>
      <x v="2350"/>
      <x v="2"/>
      <x/>
    </i>
    <i r="1">
      <x v="69"/>
      <x v="1575"/>
      <x v="2"/>
      <x/>
    </i>
    <i r="1">
      <x v="71"/>
      <x v="1908"/>
      <x v="2"/>
      <x/>
    </i>
    <i r="1">
      <x v="72"/>
      <x v="2080"/>
      <x v="2"/>
      <x/>
    </i>
    <i r="1">
      <x v="74"/>
      <x v="1551"/>
      <x v="2"/>
      <x/>
    </i>
    <i r="1">
      <x v="75"/>
      <x v="1741"/>
      <x v="2"/>
      <x/>
    </i>
    <i r="1">
      <x v="76"/>
      <x v="1155"/>
      <x v="2"/>
      <x/>
    </i>
    <i r="1">
      <x v="77"/>
      <x v="653"/>
      <x v="2"/>
      <x/>
    </i>
    <i r="1">
      <x v="79"/>
      <x v="654"/>
      <x v="2"/>
      <x/>
    </i>
    <i r="1">
      <x v="80"/>
      <x v="1373"/>
      <x v="2"/>
      <x/>
    </i>
    <i r="1">
      <x v="81"/>
      <x v="655"/>
      <x v="2"/>
      <x/>
    </i>
    <i r="1">
      <x v="82"/>
      <x v="1769"/>
      <x v="2"/>
      <x/>
    </i>
    <i r="1">
      <x v="83"/>
      <x v="2044"/>
      <x v="2"/>
      <x/>
    </i>
    <i r="1">
      <x v="85"/>
      <x v="1156"/>
      <x v="2"/>
      <x/>
    </i>
    <i r="1">
      <x v="87"/>
      <x v="913"/>
      <x v="2"/>
      <x/>
    </i>
    <i r="1">
      <x v="88"/>
      <x v="290"/>
      <x v="2"/>
      <x/>
    </i>
    <i r="1">
      <x v="89"/>
      <x v="418"/>
      <x v="2"/>
      <x/>
    </i>
    <i r="1">
      <x v="90"/>
      <x v="2380"/>
      <x v="2"/>
      <x/>
    </i>
    <i r="1">
      <x v="91"/>
      <x v="100"/>
      <x v="2"/>
      <x/>
    </i>
    <i r="1">
      <x v="92"/>
      <x v="101"/>
      <x v="2"/>
      <x/>
    </i>
    <i r="1">
      <x v="93"/>
      <x v="914"/>
      <x v="2"/>
      <x/>
    </i>
    <i r="1">
      <x v="94"/>
      <x v="234"/>
      <x v="2"/>
      <x/>
    </i>
    <i r="1">
      <x v="95"/>
      <x v="101"/>
      <x v="2"/>
      <x/>
    </i>
    <i r="1">
      <x v="97"/>
      <x v="102"/>
      <x v="3"/>
      <x v="5"/>
    </i>
    <i r="1">
      <x v="98"/>
      <x v="291"/>
      <x v="2"/>
      <x/>
    </i>
    <i r="1">
      <x v="99"/>
      <x v="1722"/>
      <x v="2"/>
      <x/>
    </i>
    <i r="1">
      <x v="100"/>
      <x v="401"/>
      <x v="2"/>
      <x/>
    </i>
    <i r="1">
      <x v="101"/>
      <x v="103"/>
      <x v="2"/>
      <x/>
    </i>
    <i r="1">
      <x v="103"/>
      <x v="2354"/>
      <x v="2"/>
      <x/>
    </i>
    <i r="1">
      <x v="104"/>
      <x v="2443"/>
      <x v="2"/>
      <x/>
    </i>
    <i r="1">
      <x v="105"/>
      <x v="1968"/>
      <x v="2"/>
      <x/>
    </i>
    <i r="1">
      <x v="106"/>
      <x v="1969"/>
      <x v="2"/>
      <x/>
    </i>
    <i r="1">
      <x v="107"/>
      <x v="1970"/>
      <x v="2"/>
      <x/>
    </i>
    <i r="1">
      <x v="108"/>
      <x v="1690"/>
      <x v="2"/>
      <x/>
    </i>
    <i r="1">
      <x v="110"/>
      <x v="2363"/>
      <x v="2"/>
      <x/>
    </i>
    <i r="1">
      <x v="111"/>
      <x v="1804"/>
      <x v="2"/>
      <x/>
    </i>
    <i r="1">
      <x v="112"/>
      <x v="1931"/>
      <x v="2"/>
      <x/>
    </i>
    <i r="1">
      <x v="122"/>
      <x v="2210"/>
      <x v="2"/>
      <x/>
    </i>
    <i r="1">
      <x v="131"/>
      <x v="915"/>
      <x/>
      <x/>
    </i>
    <i r="1">
      <x v="132"/>
      <x v="1502"/>
      <x/>
      <x/>
    </i>
    <i r="1">
      <x v="133"/>
      <x v="2365"/>
      <x/>
      <x/>
    </i>
    <i r="1">
      <x v="134"/>
      <x v="7"/>
      <x v="6"/>
      <x v="4"/>
    </i>
    <i r="1">
      <x v="135"/>
      <x v="28"/>
      <x v="6"/>
      <x v="4"/>
    </i>
    <i r="1">
      <x v="136"/>
      <x v="1900"/>
      <x v="6"/>
      <x v="4"/>
    </i>
    <i r="1">
      <x v="137"/>
      <x v="16"/>
      <x v="6"/>
      <x v="4"/>
    </i>
    <i r="1">
      <x v="138"/>
      <x v="1157"/>
      <x v="6"/>
      <x v="4"/>
    </i>
    <i r="1">
      <x v="139"/>
      <x v="29"/>
      <x v="6"/>
      <x v="4"/>
    </i>
    <i r="1">
      <x v="140"/>
      <x v="60"/>
      <x v="6"/>
      <x v="4"/>
    </i>
    <i r="1">
      <x v="141"/>
      <x v="1158"/>
      <x v="6"/>
      <x v="4"/>
    </i>
    <i r="1">
      <x v="142"/>
      <x v="57"/>
      <x v="6"/>
      <x v="4"/>
    </i>
    <i r="1">
      <x v="143"/>
      <x v="104"/>
      <x v="6"/>
      <x v="4"/>
    </i>
    <i r="1">
      <x v="144"/>
      <x v="1159"/>
      <x v="6"/>
      <x v="4"/>
    </i>
    <i r="1">
      <x v="145"/>
      <x v="2053"/>
      <x v="6"/>
      <x v="4"/>
    </i>
    <i r="1">
      <x v="146"/>
      <x v="1160"/>
      <x v="6"/>
      <x v="4"/>
    </i>
    <i r="1">
      <x v="147"/>
      <x v="105"/>
      <x v="6"/>
      <x v="4"/>
    </i>
    <i r="1">
      <x v="148"/>
      <x v="106"/>
      <x v="6"/>
      <x v="4"/>
    </i>
    <i r="1">
      <x v="149"/>
      <x v="454"/>
      <x v="6"/>
      <x v="4"/>
    </i>
    <i r="1">
      <x v="150"/>
      <x v="1161"/>
      <x v="6"/>
      <x v="4"/>
    </i>
    <i r="1">
      <x v="151"/>
      <x v="656"/>
      <x v="6"/>
      <x v="4"/>
    </i>
    <i r="1">
      <x v="152"/>
      <x v="657"/>
      <x v="6"/>
      <x v="4"/>
    </i>
    <i r="1">
      <x v="153"/>
      <x v="455"/>
      <x v="6"/>
      <x v="4"/>
    </i>
    <i r="1">
      <x v="154"/>
      <x v="236"/>
      <x v="6"/>
      <x v="4"/>
    </i>
    <i r="1">
      <x v="155"/>
      <x v="456"/>
      <x v="6"/>
      <x v="4"/>
    </i>
    <i r="1">
      <x v="156"/>
      <x v="658"/>
      <x v="6"/>
      <x v="4"/>
    </i>
    <i r="1">
      <x v="157"/>
      <x v="659"/>
      <x v="6"/>
      <x v="4"/>
    </i>
    <i r="1">
      <x v="158"/>
      <x v="1749"/>
      <x v="6"/>
      <x v="4"/>
    </i>
    <i r="1">
      <x v="159"/>
      <x v="314"/>
      <x v="6"/>
      <x v="4"/>
    </i>
    <i r="1">
      <x v="160"/>
      <x v="434"/>
      <x v="6"/>
      <x v="4"/>
    </i>
    <i r="1">
      <x v="161"/>
      <x v="49"/>
      <x v="6"/>
      <x v="4"/>
    </i>
    <i r="1">
      <x v="162"/>
      <x v="916"/>
      <x v="6"/>
      <x v="4"/>
    </i>
    <i r="1">
      <x v="163"/>
      <x v="660"/>
      <x v="6"/>
      <x v="4"/>
    </i>
    <i r="1">
      <x v="164"/>
      <x v="1485"/>
      <x v="6"/>
      <x v="4"/>
    </i>
    <i r="1">
      <x v="165"/>
      <x v="1162"/>
      <x v="6"/>
      <x v="4"/>
    </i>
    <i r="1">
      <x v="166"/>
      <x v="1403"/>
      <x v="6"/>
      <x v="4"/>
    </i>
    <i r="1">
      <x v="167"/>
      <x v="1812"/>
      <x v="6"/>
      <x v="4"/>
    </i>
    <i r="1">
      <x v="168"/>
      <x v="1163"/>
      <x v="6"/>
      <x v="4"/>
    </i>
    <i r="1">
      <x v="169"/>
      <x v="1412"/>
      <x v="6"/>
      <x v="4"/>
    </i>
    <i r="1">
      <x v="170"/>
      <x v="1813"/>
      <x v="6"/>
      <x v="4"/>
    </i>
    <i r="1">
      <x v="171"/>
      <x v="457"/>
      <x v="6"/>
      <x v="4"/>
    </i>
    <i r="1">
      <x v="172"/>
      <x v="107"/>
      <x v="6"/>
      <x v="4"/>
    </i>
    <i r="1">
      <x v="173"/>
      <x v="661"/>
      <x v="6"/>
      <x v="4"/>
    </i>
    <i r="1">
      <x v="174"/>
      <x v="662"/>
      <x v="6"/>
      <x v="4"/>
    </i>
    <i r="1">
      <x v="175"/>
      <x v="917"/>
      <x v="6"/>
      <x v="4"/>
    </i>
    <i r="1">
      <x v="176"/>
      <x v="1750"/>
      <x v="6"/>
      <x v="4"/>
    </i>
    <i r="1">
      <x v="177"/>
      <x v="1806"/>
      <x v="6"/>
      <x v="4"/>
    </i>
    <i r="1">
      <x v="178"/>
      <x v="1433"/>
      <x v="6"/>
      <x v="4"/>
    </i>
    <i r="1">
      <x v="179"/>
      <x v="1164"/>
      <x v="6"/>
      <x v="4"/>
    </i>
    <i r="1">
      <x v="180"/>
      <x v="918"/>
      <x v="6"/>
      <x v="4"/>
    </i>
    <i r="1">
      <x v="181"/>
      <x v="458"/>
      <x v="6"/>
      <x v="4"/>
    </i>
    <i r="1">
      <x v="182"/>
      <x v="1831"/>
      <x v="6"/>
      <x v="4"/>
    </i>
    <i r="1">
      <x v="183"/>
      <x v="663"/>
      <x v="6"/>
      <x v="4"/>
    </i>
    <i r="1">
      <x v="184"/>
      <x v="1811"/>
      <x v="6"/>
      <x v="4"/>
    </i>
    <i r="1">
      <x v="185"/>
      <x v="2024"/>
      <x v="6"/>
      <x v="4"/>
    </i>
    <i r="1">
      <x v="186"/>
      <x v="459"/>
      <x v="6"/>
      <x v="4"/>
    </i>
    <i r="1">
      <x v="187"/>
      <x v="1453"/>
      <x v="6"/>
      <x v="4"/>
    </i>
    <i r="1">
      <x v="188"/>
      <x v="460"/>
      <x v="6"/>
      <x v="4"/>
    </i>
    <i r="1">
      <x v="189"/>
      <x v="461"/>
      <x v="6"/>
      <x v="4"/>
    </i>
    <i r="1">
      <x v="190"/>
      <x v="108"/>
      <x v="6"/>
      <x v="4"/>
    </i>
    <i r="1">
      <x v="191"/>
      <x v="664"/>
      <x v="6"/>
      <x v="4"/>
    </i>
    <i r="1">
      <x v="192"/>
      <x v="665"/>
      <x v="6"/>
      <x v="4"/>
    </i>
    <i r="1">
      <x v="193"/>
      <x v="666"/>
      <x v="6"/>
      <x v="4"/>
    </i>
    <i r="1">
      <x v="194"/>
      <x v="462"/>
      <x v="6"/>
      <x v="4"/>
    </i>
    <i r="1">
      <x v="195"/>
      <x v="463"/>
      <x v="6"/>
      <x v="4"/>
    </i>
    <i r="1">
      <x v="196"/>
      <x v="2"/>
      <x v="6"/>
      <x v="4"/>
    </i>
    <i r="1">
      <x v="197"/>
      <x v="919"/>
      <x v="6"/>
      <x v="4"/>
    </i>
    <i r="1">
      <x v="198"/>
      <x v="269"/>
      <x v="6"/>
      <x v="4"/>
    </i>
    <i r="1">
      <x v="199"/>
      <x v="1165"/>
      <x v="6"/>
      <x v="4"/>
    </i>
    <i r="1">
      <x v="200"/>
      <x v="464"/>
      <x v="6"/>
      <x v="4"/>
    </i>
    <i r="1">
      <x v="201"/>
      <x v="667"/>
      <x v="6"/>
      <x v="4"/>
    </i>
    <i r="1">
      <x v="202"/>
      <x v="668"/>
      <x v="6"/>
      <x v="4"/>
    </i>
    <i r="1">
      <x v="203"/>
      <x v="1827"/>
      <x v="6"/>
      <x v="4"/>
    </i>
    <i r="1">
      <x v="204"/>
      <x v="350"/>
      <x v="6"/>
      <x v="4"/>
    </i>
    <i r="1">
      <x v="205"/>
      <x v="920"/>
      <x v="6"/>
      <x v="4"/>
    </i>
    <i r="1">
      <x v="206"/>
      <x v="1790"/>
      <x v="6"/>
      <x v="4"/>
    </i>
    <i r="1">
      <x v="207"/>
      <x v="1680"/>
      <x v="6"/>
      <x v="4"/>
    </i>
    <i r="1">
      <x v="208"/>
      <x v="921"/>
      <x v="6"/>
      <x v="4"/>
    </i>
    <i r="1">
      <x v="209"/>
      <x v="1374"/>
      <x v="6"/>
      <x v="4"/>
    </i>
    <i r="1">
      <x v="210"/>
      <x v="1957"/>
      <x v="6"/>
      <x v="4"/>
    </i>
    <i r="1">
      <x v="211"/>
      <x v="669"/>
      <x v="6"/>
      <x v="4"/>
    </i>
    <i r="1">
      <x v="212"/>
      <x v="670"/>
      <x v="6"/>
      <x v="4"/>
    </i>
    <i r="1">
      <x v="213"/>
      <x v="671"/>
      <x v="6"/>
      <x v="4"/>
    </i>
    <i r="1">
      <x v="214"/>
      <x v="1166"/>
      <x v="6"/>
      <x v="4"/>
    </i>
    <i r="1">
      <x v="215"/>
      <x v="2227"/>
      <x v="6"/>
      <x v="4"/>
    </i>
    <i r="1">
      <x v="216"/>
      <x v="672"/>
      <x v="6"/>
      <x v="4"/>
    </i>
    <i r="1">
      <x v="217"/>
      <x v="109"/>
      <x v="6"/>
      <x v="4"/>
    </i>
    <i r="1">
      <x v="218"/>
      <x v="465"/>
      <x v="6"/>
      <x v="4"/>
    </i>
    <i r="1">
      <x v="219"/>
      <x v="104"/>
      <x v="6"/>
      <x v="4"/>
    </i>
    <i r="1">
      <x v="220"/>
      <x v="8"/>
      <x v="6"/>
      <x v="4"/>
    </i>
    <i r="1">
      <x v="221"/>
      <x v="1452"/>
      <x v="6"/>
      <x v="4"/>
    </i>
    <i r="1">
      <x v="222"/>
      <x v="20"/>
      <x v="6"/>
      <x v="4"/>
    </i>
    <i r="1">
      <x v="223"/>
      <x v="1712"/>
      <x v="6"/>
      <x v="4"/>
    </i>
    <i r="1">
      <x v="224"/>
      <x v="2172"/>
      <x v="6"/>
      <x v="4"/>
    </i>
    <i r="1">
      <x v="225"/>
      <x v="2173"/>
      <x v="6"/>
      <x v="4"/>
    </i>
    <i r="1">
      <x v="226"/>
      <x v="2174"/>
      <x v="6"/>
      <x v="4"/>
    </i>
    <i r="1">
      <x v="227"/>
      <x v="2175"/>
      <x v="6"/>
      <x v="4"/>
    </i>
    <i r="1">
      <x v="228"/>
      <x v="2176"/>
      <x v="6"/>
      <x v="4"/>
    </i>
    <i r="1">
      <x v="229"/>
      <x v="2177"/>
      <x v="6"/>
      <x v="4"/>
    </i>
    <i r="1">
      <x v="230"/>
      <x v="2174"/>
      <x v="6"/>
      <x v="4"/>
    </i>
    <i r="1">
      <x v="231"/>
      <x v="2174"/>
      <x v="6"/>
      <x v="4"/>
    </i>
    <i r="1">
      <x v="232"/>
      <x v="2364"/>
      <x v="6"/>
      <x v="4"/>
    </i>
    <i r="1">
      <x v="233"/>
      <x v="1512"/>
      <x v="6"/>
      <x v="4"/>
    </i>
    <i r="1">
      <x v="234"/>
      <x v="110"/>
      <x v="6"/>
      <x v="4"/>
    </i>
    <i r="1">
      <x v="235"/>
      <x v="673"/>
      <x v="6"/>
      <x v="4"/>
    </i>
    <i r="1">
      <x v="236"/>
      <x v="1375"/>
      <x v="6"/>
      <x v="4"/>
    </i>
    <i r="1">
      <x v="237"/>
      <x v="1482"/>
      <x v="6"/>
      <x v="4"/>
    </i>
    <i r="1">
      <x v="238"/>
      <x v="1415"/>
      <x v="6"/>
      <x v="4"/>
    </i>
    <i r="1">
      <x v="239"/>
      <x v="1167"/>
      <x v="6"/>
      <x v="4"/>
    </i>
    <i r="1">
      <x v="240"/>
      <x v="466"/>
      <x v="6"/>
      <x v="4"/>
    </i>
    <i r="1">
      <x v="241"/>
      <x v="674"/>
      <x v="6"/>
      <x v="4"/>
    </i>
    <i r="1">
      <x v="242"/>
      <x v="1711"/>
      <x v="6"/>
      <x v="4"/>
    </i>
    <i r="1">
      <x v="243"/>
      <x v="2179"/>
      <x v="6"/>
      <x v="4"/>
    </i>
    <i r="1">
      <x v="247"/>
      <x v="2367"/>
      <x v="6"/>
      <x v="4"/>
    </i>
    <i r="1">
      <x v="248"/>
      <x v="2368"/>
      <x v="6"/>
      <x v="4"/>
    </i>
    <i r="1">
      <x v="249"/>
      <x v="1518"/>
      <x v="6"/>
      <x v="4"/>
    </i>
    <i r="1">
      <x v="250"/>
      <x v="922"/>
      <x v="6"/>
      <x v="4"/>
    </i>
    <i r="1">
      <x v="251"/>
      <x v="923"/>
      <x v="6"/>
      <x v="4"/>
    </i>
    <i r="1">
      <x v="252"/>
      <x v="924"/>
      <x v="6"/>
      <x v="4"/>
    </i>
    <i r="1">
      <x v="253"/>
      <x v="1933"/>
      <x v="6"/>
      <x v="4"/>
    </i>
    <i r="1">
      <x v="256"/>
      <x v="2152"/>
      <x v="6"/>
      <x v="4"/>
    </i>
    <i r="1">
      <x v="259"/>
      <x v="1696"/>
      <x v="6"/>
      <x v="4"/>
    </i>
    <i r="1">
      <x v="260"/>
      <x v="1914"/>
      <x v="6"/>
      <x v="4"/>
    </i>
    <i r="1">
      <x v="261"/>
      <x v="2233"/>
      <x v="6"/>
      <x v="4"/>
    </i>
    <i r="1">
      <x v="262"/>
      <x v="1855"/>
      <x v="6"/>
      <x v="4"/>
    </i>
    <i r="1">
      <x v="263"/>
      <x v="2027"/>
      <x v="6"/>
      <x v="4"/>
    </i>
    <i r="1">
      <x v="264"/>
      <x v="1864"/>
      <x v="6"/>
      <x v="4"/>
    </i>
    <i r="1">
      <x v="265"/>
      <x v="2028"/>
      <x v="6"/>
      <x v="4"/>
    </i>
    <i r="1">
      <x v="272"/>
      <x v="2396"/>
      <x v="6"/>
      <x v="4"/>
    </i>
    <i r="1">
      <x v="273"/>
      <x v="1534"/>
      <x v="6"/>
      <x v="4"/>
    </i>
    <i r="1">
      <x v="274"/>
      <x v="1168"/>
      <x v="6"/>
      <x v="4"/>
    </i>
    <i r="1">
      <x v="275"/>
      <x v="1416"/>
      <x v="6"/>
      <x v="4"/>
    </i>
    <i r="1">
      <x v="276"/>
      <x v="2250"/>
      <x v="6"/>
      <x v="4"/>
    </i>
    <i r="1">
      <x v="277"/>
      <x v="2052"/>
      <x v="6"/>
      <x v="4"/>
    </i>
    <i r="1">
      <x v="278"/>
      <x v="1974"/>
      <x v="6"/>
      <x v="4"/>
    </i>
    <i r="1">
      <x v="279"/>
      <x v="2331"/>
      <x v="6"/>
      <x v="4"/>
    </i>
    <i r="1">
      <x v="280"/>
      <x v="2105"/>
      <x v="6"/>
      <x v="4"/>
    </i>
    <i r="1">
      <x v="283"/>
      <x v="2019"/>
      <x v="6"/>
      <x v="4"/>
    </i>
    <i r="1">
      <x v="287"/>
      <x v="2234"/>
      <x v="6"/>
      <x v="4"/>
    </i>
    <i r="1">
      <x v="288"/>
      <x v="2334"/>
      <x v="6"/>
      <x v="4"/>
    </i>
    <i r="1">
      <x v="290"/>
      <x v="2236"/>
      <x v="6"/>
      <x v="4"/>
    </i>
    <i r="1">
      <x v="292"/>
      <x v="2442"/>
      <x v="6"/>
      <x v="4"/>
    </i>
    <i r="1">
      <x v="297"/>
      <x v="2229"/>
      <x v="6"/>
      <x v="4"/>
    </i>
    <i r="1">
      <x v="304"/>
      <x v="446"/>
      <x v="2"/>
      <x/>
    </i>
    <i r="1">
      <x v="305"/>
      <x v="675"/>
      <x v="2"/>
      <x/>
    </i>
    <i r="1">
      <x v="306"/>
      <x v="1169"/>
      <x v="2"/>
      <x/>
    </i>
    <i r="1">
      <x v="307"/>
      <x v="54"/>
      <x v="2"/>
      <x/>
    </i>
    <i r="1">
      <x v="309"/>
      <x v="54"/>
      <x v="2"/>
      <x/>
    </i>
    <i r="1">
      <x v="310"/>
      <x v="335"/>
      <x v="2"/>
      <x/>
    </i>
    <i r="1">
      <x v="311"/>
      <x v="336"/>
      <x v="2"/>
      <x/>
    </i>
    <i r="1">
      <x v="312"/>
      <x v="1170"/>
      <x v="2"/>
      <x/>
    </i>
    <i r="1">
      <x v="313"/>
      <x v="1171"/>
      <x v="2"/>
      <x/>
    </i>
    <i r="1">
      <x v="314"/>
      <x v="2100"/>
      <x v="2"/>
      <x/>
    </i>
    <i r="1">
      <x v="315"/>
      <x v="1779"/>
      <x v="2"/>
      <x/>
    </i>
    <i r="1">
      <x v="316"/>
      <x v="467"/>
      <x v="2"/>
      <x/>
    </i>
    <i r="1">
      <x v="317"/>
      <x v="1789"/>
      <x v="2"/>
      <x/>
    </i>
    <i r="1">
      <x v="321"/>
      <x v="676"/>
      <x v="2"/>
      <x/>
    </i>
    <i r="1">
      <x v="322"/>
      <x v="468"/>
      <x v="2"/>
      <x/>
    </i>
    <i r="1">
      <x v="323"/>
      <x v="1172"/>
      <x v="2"/>
      <x/>
    </i>
    <i r="1">
      <x v="325"/>
      <x v="1568"/>
      <x v="2"/>
      <x/>
    </i>
    <i r="1">
      <x v="326"/>
      <x v="1569"/>
      <x v="2"/>
      <x/>
    </i>
    <i r="1">
      <x v="328"/>
      <x v="1173"/>
      <x v="2"/>
      <x/>
    </i>
    <i r="1">
      <x v="329"/>
      <x v="2301"/>
      <x v="2"/>
      <x/>
    </i>
    <i r="1">
      <x v="332"/>
      <x v="2168"/>
      <x v="2"/>
      <x/>
    </i>
    <i r="1">
      <x v="335"/>
      <x v="27"/>
      <x v="2"/>
      <x/>
    </i>
    <i r="1">
      <x v="336"/>
      <x v="304"/>
      <x v="2"/>
      <x/>
    </i>
    <i r="1">
      <x v="339"/>
      <x v="317"/>
      <x v="2"/>
      <x/>
    </i>
    <i r="1">
      <x v="340"/>
      <x v="2055"/>
      <x v="2"/>
      <x/>
    </i>
    <i r="1">
      <x v="341"/>
      <x v="308"/>
      <x v="2"/>
      <x/>
    </i>
    <i r="1">
      <x v="342"/>
      <x v="362"/>
      <x v="2"/>
      <x/>
    </i>
    <i r="1">
      <x v="343"/>
      <x v="2388"/>
      <x v="2"/>
      <x/>
    </i>
    <i r="1">
      <x v="344"/>
      <x v="312"/>
      <x v="2"/>
      <x/>
    </i>
    <i r="1">
      <x v="345"/>
      <x v="469"/>
      <x v="2"/>
      <x/>
    </i>
    <i r="1">
      <x v="346"/>
      <x v="2063"/>
      <x v="2"/>
      <x/>
    </i>
    <i r="1">
      <x v="349"/>
      <x v="1174"/>
      <x v="2"/>
      <x/>
    </i>
    <i r="1">
      <x v="351"/>
      <x v="1175"/>
      <x v="2"/>
      <x/>
    </i>
    <i r="1">
      <x v="352"/>
      <x v="1176"/>
      <x v="2"/>
      <x/>
    </i>
    <i r="1">
      <x v="354"/>
      <x v="1507"/>
      <x v="2"/>
      <x/>
    </i>
    <i r="1">
      <x v="356"/>
      <x v="470"/>
      <x v="2"/>
      <x/>
    </i>
    <i r="1">
      <x v="359"/>
      <x v="471"/>
      <x v="2"/>
      <x/>
    </i>
    <i r="1">
      <x v="360"/>
      <x v="2064"/>
      <x v="2"/>
      <x/>
    </i>
    <i r="1">
      <x v="361"/>
      <x v="1177"/>
      <x v="2"/>
      <x/>
    </i>
    <i r="1">
      <x v="362"/>
      <x v="2065"/>
      <x v="2"/>
      <x/>
    </i>
    <i r="1">
      <x v="363"/>
      <x v="2073"/>
      <x v="2"/>
      <x/>
    </i>
    <i r="1">
      <x v="364"/>
      <x v="1178"/>
      <x v="2"/>
      <x/>
    </i>
    <i r="1">
      <x v="369"/>
      <x v="2066"/>
      <x v="2"/>
      <x/>
    </i>
    <i r="1">
      <x v="370"/>
      <x v="2440"/>
      <x v="2"/>
      <x/>
    </i>
    <i r="1">
      <x v="371"/>
      <x v="2069"/>
      <x v="2"/>
      <x/>
    </i>
    <i r="1">
      <x v="373"/>
      <x v="2076"/>
      <x v="2"/>
      <x/>
    </i>
    <i r="1">
      <x v="375"/>
      <x v="2107"/>
      <x v="2"/>
      <x/>
    </i>
    <i r="1">
      <x v="376"/>
      <x v="2075"/>
      <x v="2"/>
      <x/>
    </i>
    <i r="1">
      <x v="381"/>
      <x v="2441"/>
      <x v="2"/>
      <x/>
    </i>
    <i r="1">
      <x v="383"/>
      <x v="925"/>
      <x v="2"/>
      <x/>
    </i>
    <i r="1">
      <x v="384"/>
      <x v="1796"/>
      <x v="8"/>
      <x/>
    </i>
    <i r="1">
      <x v="385"/>
      <x v="926"/>
      <x v="8"/>
      <x/>
    </i>
    <i r="1">
      <x v="386"/>
      <x v="927"/>
      <x v="8"/>
      <x/>
    </i>
    <i r="1">
      <x v="387"/>
      <x v="1904"/>
      <x v="8"/>
      <x/>
    </i>
    <i r="1">
      <x v="388"/>
      <x v="1856"/>
      <x v="8"/>
      <x/>
    </i>
    <i r="1">
      <x v="389"/>
      <x v="472"/>
      <x v="8"/>
      <x/>
    </i>
    <i r="1">
      <x v="390"/>
      <x v="318"/>
      <x v="8"/>
      <x/>
    </i>
    <i r="1">
      <x v="391"/>
      <x v="677"/>
      <x v="8"/>
      <x/>
    </i>
    <i r="1">
      <x v="392"/>
      <x v="1649"/>
      <x v="8"/>
      <x/>
    </i>
    <i r="1">
      <x v="393"/>
      <x v="1179"/>
      <x v="8"/>
      <x/>
    </i>
    <i r="1">
      <x v="394"/>
      <x v="1881"/>
      <x v="8"/>
      <x/>
    </i>
    <i r="1">
      <x v="395"/>
      <x v="1901"/>
      <x v="8"/>
      <x/>
    </i>
    <i r="1">
      <x v="396"/>
      <x v="1903"/>
      <x v="8"/>
      <x/>
    </i>
    <i r="1">
      <x v="397"/>
      <x v="1902"/>
      <x v="8"/>
      <x/>
    </i>
    <i r="1">
      <x v="398"/>
      <x v="678"/>
      <x v="8"/>
      <x/>
    </i>
    <i r="1">
      <x v="399"/>
      <x v="1444"/>
      <x v="8"/>
      <x/>
    </i>
    <i r="1">
      <x v="400"/>
      <x v="1393"/>
      <x v="8"/>
      <x/>
    </i>
    <i r="1">
      <x v="401"/>
      <x v="1646"/>
      <x v="8"/>
      <x/>
    </i>
    <i r="1">
      <x v="402"/>
      <x v="1647"/>
      <x v="8"/>
      <x/>
    </i>
    <i r="1">
      <x v="403"/>
      <x v="928"/>
      <x v="8"/>
      <x/>
    </i>
    <i r="1">
      <x v="404"/>
      <x v="111"/>
      <x v="8"/>
      <x/>
    </i>
    <i r="1">
      <x v="405"/>
      <x v="1909"/>
      <x v="8"/>
      <x/>
    </i>
    <i r="1">
      <x v="406"/>
      <x v="112"/>
      <x v="8"/>
      <x/>
    </i>
    <i r="1">
      <x v="407"/>
      <x v="223"/>
      <x v="8"/>
      <x/>
    </i>
    <i r="1">
      <x v="409"/>
      <x v="1906"/>
      <x v="8"/>
      <x/>
    </i>
    <i r="1">
      <x v="410"/>
      <x v="929"/>
      <x v="8"/>
      <x/>
    </i>
    <i r="1">
      <x v="411"/>
      <x v="1679"/>
      <x v="8"/>
      <x/>
    </i>
    <i r="1">
      <x v="412"/>
      <x v="238"/>
      <x v="8"/>
      <x/>
    </i>
    <i r="1">
      <x v="413"/>
      <x v="1389"/>
      <x v="8"/>
      <x/>
    </i>
    <i r="1">
      <x v="414"/>
      <x v="930"/>
      <x v="8"/>
      <x/>
    </i>
    <i r="1">
      <x v="416"/>
      <x v="931"/>
      <x v="8"/>
      <x/>
    </i>
    <i r="1">
      <x v="417"/>
      <x v="1180"/>
      <x v="8"/>
      <x/>
    </i>
    <i r="1">
      <x v="419"/>
      <x v="932"/>
      <x v="8"/>
      <x/>
    </i>
    <i r="1">
      <x v="420"/>
      <x v="933"/>
      <x v="8"/>
      <x/>
    </i>
    <i r="1">
      <x v="421"/>
      <x v="934"/>
      <x v="8"/>
      <x/>
    </i>
    <i r="1">
      <x v="422"/>
      <x v="235"/>
      <x v="8"/>
      <x/>
    </i>
    <i r="1">
      <x v="424"/>
      <x v="935"/>
      <x v="8"/>
      <x/>
    </i>
    <i r="1">
      <x v="425"/>
      <x v="1573"/>
      <x v="8"/>
      <x/>
    </i>
    <i r="1">
      <x v="426"/>
      <x v="1574"/>
      <x v="8"/>
      <x/>
    </i>
    <i r="1">
      <x v="427"/>
      <x v="1907"/>
      <x v="8"/>
      <x/>
    </i>
    <i r="1">
      <x v="428"/>
      <x v="113"/>
      <x v="8"/>
      <x/>
    </i>
    <i r="1">
      <x v="429"/>
      <x v="1609"/>
      <x v="8"/>
      <x/>
    </i>
    <i r="1">
      <x v="430"/>
      <x v="936"/>
      <x v="8"/>
      <x/>
    </i>
    <i r="1">
      <x v="431"/>
      <x v="1388"/>
      <x v="8"/>
      <x/>
    </i>
    <i r="1">
      <x v="432"/>
      <x v="1181"/>
      <x v="8"/>
      <x/>
    </i>
    <i r="1">
      <x v="433"/>
      <x v="1910"/>
      <x v="8"/>
      <x/>
    </i>
    <i r="1">
      <x v="436"/>
      <x v="1751"/>
      <x v="8"/>
      <x/>
    </i>
    <i r="1">
      <x v="437"/>
      <x v="425"/>
      <x v="8"/>
      <x/>
    </i>
    <i r="1">
      <x v="438"/>
      <x v="1580"/>
      <x v="8"/>
      <x/>
    </i>
    <i r="1">
      <x v="439"/>
      <x v="2015"/>
      <x v="8"/>
      <x/>
    </i>
    <i r="1">
      <x v="440"/>
      <x v="1625"/>
      <x v="8"/>
      <x/>
    </i>
    <i r="1">
      <x v="442"/>
      <x v="1650"/>
      <x v="8"/>
      <x/>
    </i>
    <i r="1">
      <x v="443"/>
      <x v="1911"/>
      <x v="8"/>
      <x/>
    </i>
    <i r="1">
      <x v="444"/>
      <x v="1912"/>
      <x v="8"/>
      <x/>
    </i>
    <i r="1">
      <x v="445"/>
      <x v="473"/>
      <x v="8"/>
      <x/>
    </i>
    <i r="1">
      <x v="446"/>
      <x v="114"/>
      <x v="8"/>
      <x/>
    </i>
    <i r="1">
      <x v="447"/>
      <x v="474"/>
      <x v="8"/>
      <x/>
    </i>
    <i r="1">
      <x v="448"/>
      <x v="115"/>
      <x v="8"/>
      <x/>
    </i>
    <i r="1">
      <x v="449"/>
      <x v="116"/>
      <x v="8"/>
      <x/>
    </i>
    <i r="1">
      <x v="450"/>
      <x v="937"/>
      <x v="8"/>
      <x/>
    </i>
    <i r="1">
      <x v="451"/>
      <x v="475"/>
      <x v="8"/>
      <x/>
    </i>
    <i r="1">
      <x v="452"/>
      <x v="938"/>
      <x v="8"/>
      <x/>
    </i>
    <i r="1">
      <x v="453"/>
      <x v="679"/>
      <x v="8"/>
      <x/>
    </i>
    <i r="1">
      <x v="455"/>
      <x v="476"/>
      <x v="8"/>
      <x/>
    </i>
    <i r="1">
      <x v="456"/>
      <x v="939"/>
      <x v="8"/>
      <x/>
    </i>
    <i r="1">
      <x v="457"/>
      <x v="680"/>
      <x v="8"/>
      <x/>
    </i>
    <i r="1">
      <x v="458"/>
      <x v="477"/>
      <x v="8"/>
      <x/>
    </i>
    <i r="1">
      <x v="459"/>
      <x v="681"/>
      <x v="8"/>
      <x/>
    </i>
    <i r="1">
      <x v="463"/>
      <x v="940"/>
      <x v="8"/>
      <x/>
    </i>
    <i r="1">
      <x v="464"/>
      <x v="478"/>
      <x v="8"/>
      <x/>
    </i>
    <i r="1">
      <x v="466"/>
      <x v="1584"/>
      <x v="8"/>
      <x/>
    </i>
    <i r="1">
      <x v="467"/>
      <x v="1752"/>
      <x v="8"/>
      <x/>
    </i>
    <i r="1">
      <x v="468"/>
      <x v="1640"/>
      <x v="8"/>
      <x/>
    </i>
    <i r="1">
      <x v="470"/>
      <x v="1644"/>
      <x v="8"/>
      <x/>
    </i>
    <i r="1">
      <x v="471"/>
      <x v="1392"/>
      <x v="8"/>
      <x/>
    </i>
    <i r="1">
      <x v="472"/>
      <x v="1402"/>
      <x v="8"/>
      <x/>
    </i>
    <i r="1">
      <x v="473"/>
      <x v="1645"/>
      <x v="8"/>
      <x/>
    </i>
    <i r="1">
      <x v="474"/>
      <x v="117"/>
      <x v="8"/>
      <x/>
    </i>
    <i r="1">
      <x v="475"/>
      <x v="1803"/>
      <x v="8"/>
      <x/>
    </i>
    <i r="1">
      <x v="476"/>
      <x v="941"/>
      <x v="8"/>
      <x/>
    </i>
    <i r="1">
      <x v="477"/>
      <x v="118"/>
      <x v="8"/>
      <x/>
    </i>
    <i r="1">
      <x v="478"/>
      <x v="942"/>
      <x v="8"/>
      <x/>
    </i>
    <i r="1">
      <x v="479"/>
      <x v="119"/>
      <x v="8"/>
      <x/>
    </i>
    <i r="1">
      <x v="480"/>
      <x v="1642"/>
      <x v="8"/>
      <x/>
    </i>
    <i r="1">
      <x v="481"/>
      <x v="943"/>
      <x v="8"/>
      <x/>
    </i>
    <i r="1">
      <x v="482"/>
      <x v="1391"/>
      <x v="8"/>
      <x/>
    </i>
    <i r="1">
      <x v="484"/>
      <x v="1652"/>
      <x v="8"/>
      <x/>
    </i>
    <i r="1">
      <x v="485"/>
      <x v="479"/>
      <x v="8"/>
      <x/>
    </i>
    <i r="1">
      <x v="487"/>
      <x v="944"/>
      <x v="8"/>
      <x/>
    </i>
    <i r="1">
      <x v="488"/>
      <x v="682"/>
      <x v="8"/>
      <x/>
    </i>
    <i r="1">
      <x v="489"/>
      <x v="683"/>
      <x v="8"/>
      <x/>
    </i>
    <i r="1">
      <x v="490"/>
      <x v="684"/>
      <x v="8"/>
      <x/>
    </i>
    <i r="1">
      <x v="491"/>
      <x v="685"/>
      <x v="8"/>
      <x/>
    </i>
    <i r="1">
      <x v="492"/>
      <x v="686"/>
      <x v="8"/>
      <x/>
    </i>
    <i r="1">
      <x v="493"/>
      <x v="687"/>
      <x v="8"/>
      <x/>
    </i>
    <i r="1">
      <x v="495"/>
      <x v="1597"/>
      <x v="8"/>
      <x/>
    </i>
    <i r="1">
      <x v="496"/>
      <x v="1598"/>
      <x v="8"/>
      <x/>
    </i>
    <i r="1">
      <x v="498"/>
      <x v="945"/>
      <x v="8"/>
      <x/>
    </i>
    <i r="1">
      <x v="499"/>
      <x v="688"/>
      <x v="8"/>
      <x/>
    </i>
    <i r="1">
      <x v="500"/>
      <x v="120"/>
      <x v="8"/>
      <x/>
    </i>
    <i r="1">
      <x v="501"/>
      <x v="1934"/>
      <x v="8"/>
      <x/>
    </i>
    <i r="1">
      <x v="502"/>
      <x v="1959"/>
      <x v="8"/>
      <x/>
    </i>
    <i r="1">
      <x v="503"/>
      <x v="1689"/>
      <x v="8"/>
      <x/>
    </i>
    <i r="1">
      <x v="505"/>
      <x v="1964"/>
      <x v="8"/>
      <x/>
    </i>
    <i r="1">
      <x v="509"/>
      <x v="2328"/>
      <x v="8"/>
      <x/>
    </i>
    <i r="1">
      <x v="514"/>
      <x v="1618"/>
      <x v="8"/>
      <x/>
    </i>
    <i r="1">
      <x v="515"/>
      <x v="1440"/>
      <x v="8"/>
      <x/>
    </i>
    <i r="1">
      <x v="517"/>
      <x v="1182"/>
      <x v="8"/>
      <x/>
    </i>
    <i r="1">
      <x v="518"/>
      <x v="2434"/>
      <x v="8"/>
      <x/>
    </i>
    <i r="1">
      <x v="519"/>
      <x v="2112"/>
      <x v="8"/>
      <x/>
    </i>
    <i r="1">
      <x v="525"/>
      <x v="2316"/>
      <x v="8"/>
      <x/>
    </i>
    <i r="1">
      <x v="530"/>
      <x v="2278"/>
      <x v="8"/>
      <x/>
    </i>
    <i r="1">
      <x v="537"/>
      <x v="1439"/>
      <x v="8"/>
      <x/>
    </i>
    <i r="1">
      <x v="538"/>
      <x v="1183"/>
      <x v="8"/>
      <x/>
    </i>
    <i r="1">
      <x v="539"/>
      <x v="1405"/>
      <x v="8"/>
      <x/>
    </i>
    <i r="1">
      <x v="541"/>
      <x v="2241"/>
      <x v="8"/>
      <x/>
    </i>
    <i r="1">
      <x v="542"/>
      <x v="1884"/>
      <x v="8"/>
      <x/>
    </i>
    <i r="1">
      <x v="543"/>
      <x v="1993"/>
      <x v="8"/>
      <x/>
    </i>
    <i r="1">
      <x v="548"/>
      <x v="2416"/>
      <x v="8"/>
      <x/>
    </i>
    <i r="1">
      <x v="551"/>
      <x v="2072"/>
      <x v="8"/>
      <x/>
    </i>
    <i r="1">
      <x v="552"/>
      <x v="2270"/>
      <x v="8"/>
      <x/>
    </i>
    <i r="1">
      <x v="553"/>
      <x v="2423"/>
      <x v="8"/>
      <x/>
    </i>
    <i r="1">
      <x v="562"/>
      <x v="1652"/>
      <x v="8"/>
      <x/>
    </i>
    <i r="1">
      <x v="563"/>
      <x v="1961"/>
      <x v="8"/>
      <x/>
    </i>
    <i r="1">
      <x v="564"/>
      <x v="1438"/>
      <x v="8"/>
      <x/>
    </i>
    <i r="1">
      <x v="565"/>
      <x v="2436"/>
      <x v="8"/>
      <x/>
    </i>
    <i r="1">
      <x v="566"/>
      <x v="41"/>
      <x v="6"/>
      <x v="4"/>
    </i>
    <i r="1">
      <x v="567"/>
      <x v="1184"/>
      <x v="6"/>
      <x v="4"/>
    </i>
    <i r="1">
      <x v="568"/>
      <x v="121"/>
      <x v="6"/>
      <x v="4"/>
    </i>
    <i r="1">
      <x v="569"/>
      <x v="1185"/>
      <x v="6"/>
      <x v="4"/>
    </i>
    <i r="1">
      <x v="570"/>
      <x v="480"/>
      <x v="6"/>
      <x v="4"/>
    </i>
    <i r="1">
      <x v="571"/>
      <x v="481"/>
      <x v="6"/>
      <x v="4"/>
    </i>
    <i r="1">
      <x v="572"/>
      <x v="1882"/>
      <x v="6"/>
      <x v="4"/>
    </i>
    <i r="1">
      <x v="573"/>
      <x v="482"/>
      <x v="6"/>
      <x v="4"/>
    </i>
    <i r="1">
      <x v="574"/>
      <x v="1186"/>
      <x v="6"/>
      <x v="4"/>
    </i>
    <i r="1">
      <x v="575"/>
      <x v="1187"/>
      <x v="6"/>
      <x v="4"/>
    </i>
    <i r="1">
      <x v="576"/>
      <x v="1188"/>
      <x v="6"/>
      <x v="4"/>
    </i>
    <i r="1">
      <x v="577"/>
      <x v="358"/>
      <x v="6"/>
      <x v="4"/>
    </i>
    <i r="1">
      <x v="578"/>
      <x v="1189"/>
      <x v="6"/>
      <x v="4"/>
    </i>
    <i r="1">
      <x v="579"/>
      <x v="1531"/>
      <x v="6"/>
      <x v="4"/>
    </i>
    <i r="1">
      <x v="580"/>
      <x v="1190"/>
      <x v="6"/>
      <x v="4"/>
    </i>
    <i r="1">
      <x v="581"/>
      <x v="333"/>
      <x v="6"/>
      <x v="4"/>
    </i>
    <i r="1">
      <x v="582"/>
      <x v="2050"/>
      <x v="6"/>
      <x v="4"/>
    </i>
    <i r="1">
      <x v="583"/>
      <x v="267"/>
      <x v="6"/>
      <x v="4"/>
    </i>
    <i r="1">
      <x v="584"/>
      <x v="946"/>
      <x v="6"/>
      <x v="4"/>
    </i>
    <i r="1">
      <x v="585"/>
      <x v="483"/>
      <x v="6"/>
      <x v="4"/>
    </i>
    <i r="1">
      <x v="586"/>
      <x v="1191"/>
      <x v="6"/>
      <x v="4"/>
    </i>
    <i r="1">
      <x v="587"/>
      <x v="1192"/>
      <x v="6"/>
      <x v="4"/>
    </i>
    <i r="1">
      <x v="588"/>
      <x v="1193"/>
      <x v="6"/>
      <x v="4"/>
    </i>
    <i r="1">
      <x v="589"/>
      <x v="1467"/>
      <x v="6"/>
      <x v="4"/>
    </i>
    <i r="1">
      <x v="590"/>
      <x v="254"/>
      <x v="6"/>
      <x v="4"/>
    </i>
    <i r="1">
      <x v="591"/>
      <x v="1578"/>
      <x v="6"/>
      <x v="4"/>
    </i>
    <i r="1">
      <x v="592"/>
      <x v="689"/>
      <x v="6"/>
      <x v="4"/>
    </i>
    <i r="1">
      <x v="593"/>
      <x v="484"/>
      <x v="6"/>
      <x v="4"/>
    </i>
    <i r="1">
      <x v="594"/>
      <x v="1194"/>
      <x v="6"/>
      <x v="4"/>
    </i>
    <i r="1">
      <x v="595"/>
      <x v="1839"/>
      <x v="6"/>
      <x v="4"/>
    </i>
    <i r="1">
      <x v="596"/>
      <x v="1705"/>
      <x v="6"/>
      <x v="4"/>
    </i>
    <i r="1">
      <x v="597"/>
      <x v="1826"/>
      <x v="6"/>
      <x v="4"/>
    </i>
    <i r="1">
      <x v="598"/>
      <x v="270"/>
      <x v="6"/>
      <x v="4"/>
    </i>
    <i r="1">
      <x v="599"/>
      <x v="485"/>
      <x v="6"/>
      <x v="4"/>
    </i>
    <i r="1">
      <x v="600"/>
      <x v="2181"/>
      <x v="6"/>
      <x v="4"/>
    </i>
    <i r="1">
      <x v="601"/>
      <x v="947"/>
      <x v="6"/>
      <x v="4"/>
    </i>
    <i r="1">
      <x v="602"/>
      <x v="1818"/>
      <x v="6"/>
      <x v="4"/>
    </i>
    <i r="1">
      <x v="603"/>
      <x v="486"/>
      <x v="6"/>
      <x v="4"/>
    </i>
    <i r="1">
      <x v="604"/>
      <x v="2023"/>
      <x v="6"/>
      <x v="4"/>
    </i>
    <i r="1">
      <x v="605"/>
      <x v="2026"/>
      <x v="6"/>
      <x v="4"/>
    </i>
    <i r="1">
      <x v="606"/>
      <x v="2184"/>
      <x v="6"/>
      <x v="4"/>
    </i>
    <i r="1">
      <x v="607"/>
      <x v="1832"/>
      <x v="6"/>
      <x v="4"/>
    </i>
    <i r="1">
      <x v="608"/>
      <x v="1195"/>
      <x v="6"/>
      <x v="4"/>
    </i>
    <i r="1">
      <x v="609"/>
      <x v="1834"/>
      <x v="6"/>
      <x v="4"/>
    </i>
    <i r="1">
      <x v="610"/>
      <x v="487"/>
      <x v="6"/>
      <x v="4"/>
    </i>
    <i r="1">
      <x v="611"/>
      <x v="268"/>
      <x v="6"/>
      <x v="4"/>
    </i>
    <i r="1">
      <x v="612"/>
      <x v="338"/>
      <x v="6"/>
      <x v="4"/>
    </i>
    <i r="1">
      <x v="613"/>
      <x v="253"/>
      <x v="6"/>
      <x v="4"/>
    </i>
    <i r="1">
      <x v="614"/>
      <x v="1196"/>
      <x v="6"/>
      <x v="4"/>
    </i>
    <i r="1">
      <x v="615"/>
      <x v="1197"/>
      <x v="6"/>
      <x v="4"/>
    </i>
    <i r="1">
      <x v="616"/>
      <x v="948"/>
      <x v="6"/>
      <x v="4"/>
    </i>
    <i r="1">
      <x v="617"/>
      <x v="949"/>
      <x v="6"/>
      <x v="4"/>
    </i>
    <i r="1">
      <x v="618"/>
      <x v="1920"/>
      <x v="6"/>
      <x v="4"/>
    </i>
    <i r="1">
      <x v="619"/>
      <x v="2208"/>
      <x v="6"/>
      <x v="4"/>
    </i>
    <i r="1">
      <x v="620"/>
      <x v="1991"/>
      <x v="6"/>
      <x v="4"/>
    </i>
    <i r="1">
      <x v="621"/>
      <x v="1198"/>
      <x v="6"/>
      <x v="4"/>
    </i>
    <i r="1">
      <x v="622"/>
      <x v="950"/>
      <x v="6"/>
      <x v="4"/>
    </i>
    <i r="1">
      <x v="623"/>
      <x v="951"/>
      <x v="6"/>
      <x v="4"/>
    </i>
    <i r="1">
      <x v="624"/>
      <x v="1199"/>
      <x v="6"/>
      <x v="4"/>
    </i>
    <i r="1">
      <x v="625"/>
      <x v="952"/>
      <x v="6"/>
      <x v="4"/>
    </i>
    <i r="1">
      <x v="626"/>
      <x v="1876"/>
      <x v="6"/>
      <x v="4"/>
    </i>
    <i r="1">
      <x v="627"/>
      <x v="1200"/>
      <x v="6"/>
      <x v="4"/>
    </i>
    <i r="1">
      <x v="628"/>
      <x v="953"/>
      <x v="6"/>
      <x v="4"/>
    </i>
    <i r="1">
      <x v="629"/>
      <x v="488"/>
      <x v="6"/>
      <x v="4"/>
    </i>
    <i r="1">
      <x v="631"/>
      <x v="2159"/>
      <x v="6"/>
      <x v="4"/>
    </i>
    <i r="1">
      <x v="633"/>
      <x v="1972"/>
      <x v="6"/>
      <x v="4"/>
    </i>
    <i r="1">
      <x v="634"/>
      <x v="1947"/>
      <x v="6"/>
      <x v="4"/>
    </i>
    <i r="1">
      <x v="635"/>
      <x v="1948"/>
      <x v="6"/>
      <x v="4"/>
    </i>
    <i r="1">
      <x v="636"/>
      <x v="1591"/>
      <x v="6"/>
      <x v="4"/>
    </i>
    <i r="1">
      <x v="637"/>
      <x v="1949"/>
      <x v="6"/>
      <x v="4"/>
    </i>
    <i r="1">
      <x v="638"/>
      <x v="1950"/>
      <x v="6"/>
      <x v="4"/>
    </i>
    <i r="1">
      <x v="647"/>
      <x v="1201"/>
      <x v="6"/>
      <x v="4"/>
    </i>
    <i r="1">
      <x v="648"/>
      <x v="2161"/>
      <x v="6"/>
      <x v="4"/>
    </i>
    <i r="1">
      <x v="650"/>
      <x v="1676"/>
      <x v="6"/>
      <x v="4"/>
    </i>
    <i r="1">
      <x v="655"/>
      <x v="2269"/>
      <x v="6"/>
      <x v="4"/>
    </i>
    <i r="1">
      <x v="656"/>
      <x v="2302"/>
      <x v="6"/>
      <x v="4"/>
    </i>
    <i r="1">
      <x v="657"/>
      <x v="2198"/>
      <x v="6"/>
      <x v="4"/>
    </i>
    <i r="1">
      <x v="659"/>
      <x v="2315"/>
      <x v="6"/>
      <x v="4"/>
    </i>
    <i r="1">
      <x v="661"/>
      <x v="1487"/>
      <x v="6"/>
      <x v="4"/>
    </i>
    <i r="1">
      <x v="662"/>
      <x v="2386"/>
      <x v="6"/>
      <x v="4"/>
    </i>
    <i r="1">
      <x v="664"/>
      <x v="1979"/>
      <x v="6"/>
      <x v="4"/>
    </i>
    <i r="1">
      <x v="665"/>
      <x v="2403"/>
      <x v="6"/>
      <x v="4"/>
    </i>
    <i r="1">
      <x v="666"/>
      <x v="1982"/>
      <x v="6"/>
      <x v="4"/>
    </i>
    <i r="1">
      <x v="668"/>
      <x v="954"/>
      <x v="8"/>
      <x/>
    </i>
    <i r="1">
      <x v="669"/>
      <x v="489"/>
      <x v="8"/>
      <x/>
    </i>
    <i r="1">
      <x v="670"/>
      <x v="490"/>
      <x v="8"/>
      <x/>
    </i>
    <i r="1">
      <x v="671"/>
      <x v="2162"/>
      <x v="8"/>
      <x/>
    </i>
    <i r="1">
      <x v="673"/>
      <x v="1582"/>
      <x v="8"/>
      <x/>
    </i>
    <i r="1">
      <x v="674"/>
      <x v="2061"/>
      <x v="8"/>
      <x/>
    </i>
    <i r="1">
      <x v="675"/>
      <x v="1636"/>
      <x v="8"/>
      <x/>
    </i>
    <i r="1">
      <x v="676"/>
      <x v="2132"/>
      <x v="8"/>
      <x/>
    </i>
    <i r="1">
      <x v="677"/>
      <x v="2131"/>
      <x v="8"/>
      <x/>
    </i>
    <i r="1">
      <x v="678"/>
      <x v="2163"/>
      <x v="8"/>
      <x/>
    </i>
    <i r="1">
      <x v="679"/>
      <x v="2122"/>
      <x v="8"/>
      <x/>
    </i>
    <i r="1">
      <x v="680"/>
      <x v="2130"/>
      <x v="8"/>
      <x/>
    </i>
    <i r="1">
      <x v="681"/>
      <x v="2123"/>
      <x v="8"/>
      <x/>
    </i>
    <i r="1">
      <x v="682"/>
      <x v="2124"/>
      <x v="8"/>
      <x/>
    </i>
    <i r="1">
      <x v="683"/>
      <x v="2125"/>
      <x v="8"/>
      <x/>
    </i>
    <i r="1">
      <x v="684"/>
      <x v="491"/>
      <x v="8"/>
      <x/>
    </i>
    <i r="1">
      <x v="685"/>
      <x v="10"/>
      <x v="8"/>
      <x/>
    </i>
    <i r="1">
      <x v="686"/>
      <x v="2329"/>
      <x v="8"/>
      <x/>
    </i>
    <i r="1">
      <x v="687"/>
      <x v="1888"/>
      <x v="2"/>
      <x/>
    </i>
    <i r="1">
      <x v="688"/>
      <x v="42"/>
      <x v="2"/>
      <x/>
    </i>
    <i r="1">
      <x v="689"/>
      <x v="1202"/>
      <x v="2"/>
      <x/>
    </i>
    <i r="1">
      <x v="690"/>
      <x v="1395"/>
      <x v="2"/>
      <x/>
    </i>
    <i r="1">
      <x v="691"/>
      <x v="1396"/>
      <x v="2"/>
      <x/>
    </i>
    <i r="1">
      <x v="693"/>
      <x v="492"/>
      <x v="2"/>
      <x/>
    </i>
    <i r="1">
      <x v="695"/>
      <x v="690"/>
      <x v="2"/>
      <x/>
    </i>
    <i r="1">
      <x v="696"/>
      <x v="1567"/>
      <x v="2"/>
      <x/>
    </i>
    <i r="1">
      <x v="697"/>
      <x v="2293"/>
      <x v="2"/>
      <x/>
    </i>
    <i r="1">
      <x v="698"/>
      <x v="2294"/>
      <x v="2"/>
      <x/>
    </i>
    <i r="1">
      <x v="699"/>
      <x v="1441"/>
      <x v="2"/>
      <x/>
    </i>
    <i r="1">
      <x v="700"/>
      <x v="1937"/>
      <x v="2"/>
      <x/>
    </i>
    <i r="1">
      <x v="701"/>
      <x v="2251"/>
      <x v="2"/>
      <x/>
    </i>
    <i r="1">
      <x v="702"/>
      <x v="2085"/>
      <x v="2"/>
      <x/>
    </i>
    <i r="1">
      <x v="703"/>
      <x v="2086"/>
      <x v="2"/>
      <x/>
    </i>
    <i r="1">
      <x v="704"/>
      <x v="2254"/>
      <x v="2"/>
      <x/>
    </i>
    <i r="1">
      <x v="705"/>
      <x v="2087"/>
      <x v="2"/>
      <x/>
    </i>
    <i r="1">
      <x v="706"/>
      <x v="2088"/>
      <x v="2"/>
      <x/>
    </i>
    <i r="1">
      <x v="707"/>
      <x v="2089"/>
      <x v="2"/>
      <x/>
    </i>
    <i r="1">
      <x v="708"/>
      <x v="2090"/>
      <x v="2"/>
      <x/>
    </i>
    <i r="1">
      <x v="709"/>
      <x v="2091"/>
      <x v="2"/>
      <x/>
    </i>
    <i r="1">
      <x v="713"/>
      <x v="2295"/>
      <x v="2"/>
      <x/>
    </i>
    <i r="1">
      <x v="714"/>
      <x v="1619"/>
      <x v="2"/>
      <x/>
    </i>
    <i r="1">
      <x v="715"/>
      <x v="2134"/>
      <x v="2"/>
      <x/>
    </i>
    <i r="1">
      <x v="717"/>
      <x v="288"/>
      <x v="2"/>
      <x/>
    </i>
    <i r="1">
      <x v="718"/>
      <x v="289"/>
      <x v="2"/>
      <x/>
    </i>
    <i r="1">
      <x v="719"/>
      <x v="493"/>
      <x v="2"/>
      <x/>
    </i>
    <i r="1">
      <x v="720"/>
      <x v="955"/>
      <x v="2"/>
      <x/>
    </i>
    <i r="1">
      <x v="722"/>
      <x v="1203"/>
      <x v="2"/>
      <x/>
    </i>
    <i r="1">
      <x v="723"/>
      <x v="122"/>
      <x v="2"/>
      <x/>
    </i>
    <i r="1">
      <x v="724"/>
      <x v="2244"/>
      <x v="2"/>
      <x/>
    </i>
    <i r="1">
      <x v="728"/>
      <x v="1501"/>
      <x/>
      <x/>
    </i>
    <i r="1">
      <x v="729"/>
      <x v="123"/>
      <x/>
      <x/>
    </i>
    <i r="1">
      <x v="730"/>
      <x v="494"/>
      <x/>
      <x/>
    </i>
    <i r="1">
      <x v="731"/>
      <x v="495"/>
      <x/>
      <x/>
    </i>
    <i r="1">
      <x v="732"/>
      <x v="691"/>
      <x/>
      <x/>
    </i>
    <i r="1">
      <x v="733"/>
      <x v="692"/>
      <x/>
      <x/>
    </i>
    <i r="1">
      <x v="734"/>
      <x v="693"/>
      <x/>
      <x/>
    </i>
    <i r="1">
      <x v="735"/>
      <x v="1398"/>
      <x/>
      <x/>
    </i>
    <i r="1">
      <x v="736"/>
      <x v="124"/>
      <x/>
      <x/>
    </i>
    <i r="1">
      <x v="740"/>
      <x v="496"/>
      <x v="2"/>
      <x/>
    </i>
    <i r="1">
      <x v="741"/>
      <x v="2240"/>
      <x v="2"/>
      <x/>
    </i>
    <i r="1">
      <x v="742"/>
      <x v="405"/>
      <x v="2"/>
      <x/>
    </i>
    <i r="1">
      <x v="743"/>
      <x v="2392"/>
      <x v="2"/>
      <x/>
    </i>
    <i r="1">
      <x v="744"/>
      <x v="1204"/>
      <x v="2"/>
      <x/>
    </i>
    <i r="1">
      <x v="745"/>
      <x v="497"/>
      <x v="2"/>
      <x/>
    </i>
    <i r="1">
      <x v="746"/>
      <x v="956"/>
      <x v="2"/>
      <x/>
    </i>
    <i r="1">
      <x v="747"/>
      <x v="957"/>
      <x v="2"/>
      <x/>
    </i>
    <i r="1">
      <x v="748"/>
      <x v="1872"/>
      <x v="2"/>
      <x/>
    </i>
    <i r="1">
      <x v="749"/>
      <x v="1205"/>
      <x v="2"/>
      <x/>
    </i>
    <i r="1">
      <x v="750"/>
      <x v="1576"/>
      <x v="2"/>
      <x/>
    </i>
    <i r="1">
      <x v="751"/>
      <x v="125"/>
      <x v="2"/>
      <x/>
    </i>
    <i r="1">
      <x v="752"/>
      <x v="1206"/>
      <x v="2"/>
      <x/>
    </i>
    <i r="1">
      <x v="753"/>
      <x v="694"/>
      <x v="2"/>
      <x/>
    </i>
    <i r="1">
      <x v="754"/>
      <x v="1879"/>
      <x v="2"/>
      <x/>
    </i>
    <i r="1">
      <x v="755"/>
      <x v="1207"/>
      <x v="2"/>
      <x/>
    </i>
    <i r="1">
      <x v="756"/>
      <x v="958"/>
      <x v="2"/>
      <x/>
    </i>
    <i r="1">
      <x v="757"/>
      <x v="1208"/>
      <x v="2"/>
      <x/>
    </i>
    <i r="1">
      <x v="758"/>
      <x v="2421"/>
      <x v="2"/>
      <x/>
    </i>
    <i r="1">
      <x v="759"/>
      <x v="498"/>
      <x v="2"/>
      <x/>
    </i>
    <i r="1">
      <x v="760"/>
      <x v="2206"/>
      <x v="2"/>
      <x/>
    </i>
    <i r="1">
      <x v="761"/>
      <x v="319"/>
      <x v="2"/>
      <x/>
    </i>
    <i r="1">
      <x v="762"/>
      <x v="695"/>
      <x v="2"/>
      <x/>
    </i>
    <i r="1">
      <x v="763"/>
      <x v="499"/>
      <x v="2"/>
      <x/>
    </i>
    <i r="1">
      <x v="764"/>
      <x v="2277"/>
      <x v="2"/>
      <x/>
    </i>
    <i r="1">
      <x v="772"/>
      <x v="500"/>
      <x v="8"/>
      <x/>
    </i>
    <i r="1">
      <x v="773"/>
      <x v="696"/>
      <x v="8"/>
      <x/>
    </i>
    <i r="1">
      <x v="774"/>
      <x v="501"/>
      <x v="8"/>
      <x/>
    </i>
    <i r="1">
      <x v="775"/>
      <x v="262"/>
      <x v="8"/>
      <x/>
    </i>
    <i r="1">
      <x v="776"/>
      <x v="502"/>
      <x v="8"/>
      <x/>
    </i>
    <i r="1">
      <x v="777"/>
      <x v="503"/>
      <x v="8"/>
      <x/>
    </i>
    <i r="1">
      <x v="778"/>
      <x v="504"/>
      <x v="8"/>
      <x/>
    </i>
    <i r="1">
      <x v="779"/>
      <x v="263"/>
      <x v="8"/>
      <x/>
    </i>
    <i r="1">
      <x v="780"/>
      <x v="505"/>
      <x v="8"/>
      <x/>
    </i>
    <i r="1">
      <x v="781"/>
      <x v="959"/>
      <x v="8"/>
      <x/>
    </i>
    <i r="1">
      <x v="782"/>
      <x v="697"/>
      <x v="8"/>
      <x/>
    </i>
    <i r="1">
      <x v="783"/>
      <x v="1454"/>
      <x v="8"/>
      <x/>
    </i>
    <i r="1">
      <x v="784"/>
      <x v="960"/>
      <x v="8"/>
      <x/>
    </i>
    <i r="1">
      <x v="785"/>
      <x v="961"/>
      <x v="8"/>
      <x/>
    </i>
    <i r="1">
      <x v="786"/>
      <x v="962"/>
      <x v="8"/>
      <x/>
    </i>
    <i r="1">
      <x v="787"/>
      <x v="698"/>
      <x v="8"/>
      <x/>
    </i>
    <i r="1">
      <x v="788"/>
      <x v="438"/>
      <x v="8"/>
      <x/>
    </i>
    <i r="1">
      <x v="789"/>
      <x v="506"/>
      <x v="8"/>
      <x/>
    </i>
    <i r="1">
      <x v="790"/>
      <x v="699"/>
      <x v="8"/>
      <x/>
    </i>
    <i r="1">
      <x v="791"/>
      <x v="963"/>
      <x v="8"/>
      <x/>
    </i>
    <i r="1">
      <x v="792"/>
      <x v="1209"/>
      <x v="8"/>
      <x/>
    </i>
    <i r="1">
      <x v="793"/>
      <x v="964"/>
      <x v="8"/>
      <x/>
    </i>
    <i r="1">
      <x v="794"/>
      <x v="965"/>
      <x v="8"/>
      <x/>
    </i>
    <i r="1">
      <x v="795"/>
      <x v="1210"/>
      <x v="8"/>
      <x/>
    </i>
    <i r="1">
      <x v="796"/>
      <x v="1845"/>
      <x v="8"/>
      <x/>
    </i>
    <i r="1">
      <x v="798"/>
      <x v="700"/>
      <x v="8"/>
      <x/>
    </i>
    <i r="1">
      <x v="799"/>
      <x v="1489"/>
      <x v="8"/>
      <x/>
    </i>
    <i r="1">
      <x v="800"/>
      <x v="1211"/>
      <x v="8"/>
      <x/>
    </i>
    <i r="1">
      <x v="801"/>
      <x v="1604"/>
      <x v="8"/>
      <x/>
    </i>
    <i r="1">
      <x v="802"/>
      <x v="1861"/>
      <x v="8"/>
      <x/>
    </i>
    <i r="1">
      <x v="803"/>
      <x v="1862"/>
      <x v="8"/>
      <x/>
    </i>
    <i r="1">
      <x v="804"/>
      <x v="701"/>
      <x v="8"/>
      <x/>
    </i>
    <i r="1">
      <x v="805"/>
      <x v="1212"/>
      <x v="8"/>
      <x/>
    </i>
    <i r="1">
      <x v="806"/>
      <x v="1213"/>
      <x v="8"/>
      <x/>
    </i>
    <i r="1">
      <x v="807"/>
      <x v="1610"/>
      <x v="8"/>
      <x/>
    </i>
    <i r="1">
      <x v="808"/>
      <x v="1843"/>
      <x v="8"/>
      <x/>
    </i>
    <i r="1">
      <x v="809"/>
      <x v="1401"/>
      <x v="8"/>
      <x/>
    </i>
    <i r="1">
      <x v="810"/>
      <x v="966"/>
      <x v="8"/>
      <x/>
    </i>
    <i r="1">
      <x v="811"/>
      <x v="967"/>
      <x v="8"/>
      <x/>
    </i>
    <i r="1">
      <x v="813"/>
      <x v="1420"/>
      <x v="8"/>
      <x/>
    </i>
    <i r="1">
      <x v="815"/>
      <x v="1844"/>
      <x v="8"/>
      <x/>
    </i>
    <i r="1">
      <x v="816"/>
      <x v="1214"/>
      <x v="8"/>
      <x/>
    </i>
    <i r="1">
      <x v="817"/>
      <x v="1721"/>
      <x v="8"/>
      <x/>
    </i>
    <i r="1">
      <x v="819"/>
      <x v="2109"/>
      <x v="8"/>
      <x/>
    </i>
    <i r="1">
      <x v="820"/>
      <x v="2082"/>
      <x v="8"/>
      <x/>
    </i>
    <i r="1">
      <x v="821"/>
      <x v="1967"/>
      <x v="8"/>
      <x/>
    </i>
    <i r="1">
      <x v="822"/>
      <x v="1648"/>
      <x v="8"/>
      <x/>
    </i>
    <i r="1">
      <x v="828"/>
      <x v="2333"/>
      <x v="8"/>
      <x/>
    </i>
    <i r="1">
      <x v="830"/>
      <x v="1546"/>
      <x v="8"/>
      <x/>
    </i>
    <i r="1">
      <x v="831"/>
      <x v="1547"/>
      <x v="8"/>
      <x/>
    </i>
    <i r="1">
      <x v="837"/>
      <x v="1744"/>
      <x v="2"/>
      <x/>
    </i>
    <i r="1">
      <x v="838"/>
      <x v="1413"/>
      <x v="2"/>
      <x/>
    </i>
    <i r="1">
      <x v="839"/>
      <x v="507"/>
      <x v="2"/>
      <x/>
    </i>
    <i r="1">
      <x v="840"/>
      <x v="1215"/>
      <x v="2"/>
      <x/>
    </i>
    <i r="1">
      <x v="845"/>
      <x v="126"/>
      <x v="8"/>
      <x/>
    </i>
    <i r="1">
      <x v="846"/>
      <x v="702"/>
      <x v="8"/>
      <x/>
    </i>
    <i r="1">
      <x v="847"/>
      <x v="702"/>
      <x v="8"/>
      <x/>
    </i>
    <i r="1">
      <x v="848"/>
      <x v="2155"/>
      <x v="8"/>
      <x/>
    </i>
    <i r="1">
      <x v="849"/>
      <x v="703"/>
      <x v="8"/>
      <x/>
    </i>
    <i r="1">
      <x v="850"/>
      <x v="704"/>
      <x v="8"/>
      <x/>
    </i>
    <i r="1">
      <x v="851"/>
      <x v="366"/>
      <x v="8"/>
      <x/>
    </i>
    <i r="1">
      <x v="852"/>
      <x v="705"/>
      <x v="8"/>
      <x/>
    </i>
    <i r="1">
      <x v="853"/>
      <x v="706"/>
      <x v="8"/>
      <x/>
    </i>
    <i r="1">
      <x v="854"/>
      <x v="508"/>
      <x v="8"/>
      <x/>
    </i>
    <i r="1">
      <x v="855"/>
      <x v="707"/>
      <x v="8"/>
      <x/>
    </i>
    <i r="1">
      <x v="856"/>
      <x v="708"/>
      <x v="8"/>
      <x/>
    </i>
    <i r="1">
      <x v="857"/>
      <x v="968"/>
      <x v="8"/>
      <x/>
    </i>
    <i r="1">
      <x v="858"/>
      <x v="509"/>
      <x v="8"/>
      <x/>
    </i>
    <i r="1">
      <x v="859"/>
      <x v="1404"/>
      <x v="8"/>
      <x/>
    </i>
    <i r="1">
      <x v="860"/>
      <x v="969"/>
      <x v="8"/>
      <x/>
    </i>
    <i r="1">
      <x v="861"/>
      <x v="709"/>
      <x v="8"/>
      <x/>
    </i>
    <i r="1">
      <x v="862"/>
      <x v="1691"/>
      <x v="8"/>
      <x/>
    </i>
    <i r="1">
      <x v="863"/>
      <x v="970"/>
      <x v="8"/>
      <x/>
    </i>
    <i r="1">
      <x v="864"/>
      <x v="970"/>
      <x v="8"/>
      <x/>
    </i>
    <i r="1">
      <x v="865"/>
      <x v="710"/>
      <x v="8"/>
      <x/>
    </i>
    <i r="1">
      <x v="866"/>
      <x v="711"/>
      <x v="8"/>
      <x/>
    </i>
    <i r="1">
      <x v="867"/>
      <x v="712"/>
      <x v="8"/>
      <x/>
    </i>
    <i r="1">
      <x v="868"/>
      <x v="3"/>
      <x v="8"/>
      <x/>
    </i>
    <i r="1">
      <x v="869"/>
      <x v="713"/>
      <x v="8"/>
      <x/>
    </i>
    <i r="1">
      <x v="870"/>
      <x v="510"/>
      <x v="8"/>
      <x/>
    </i>
    <i r="1">
      <x v="871"/>
      <x v="971"/>
      <x v="8"/>
      <x/>
    </i>
    <i r="1">
      <x v="872"/>
      <x v="972"/>
      <x v="8"/>
      <x/>
    </i>
    <i r="1">
      <x v="873"/>
      <x v="1918"/>
      <x v="8"/>
      <x/>
    </i>
    <i r="1">
      <x v="874"/>
      <x v="1216"/>
      <x v="8"/>
      <x/>
    </i>
    <i r="1">
      <x v="875"/>
      <x v="1695"/>
      <x v="8"/>
      <x/>
    </i>
    <i r="1">
      <x v="876"/>
      <x v="714"/>
      <x v="8"/>
      <x/>
    </i>
    <i r="1">
      <x v="877"/>
      <x v="973"/>
      <x v="8"/>
      <x/>
    </i>
    <i r="1">
      <x v="878"/>
      <x v="1217"/>
      <x v="8"/>
      <x/>
    </i>
    <i r="1">
      <x v="879"/>
      <x v="127"/>
      <x v="8"/>
      <x/>
    </i>
    <i r="1">
      <x v="880"/>
      <x v="715"/>
      <x v="8"/>
      <x/>
    </i>
    <i r="1">
      <x v="881"/>
      <x v="2007"/>
      <x v="8"/>
      <x/>
    </i>
    <i r="1">
      <x v="882"/>
      <x v="716"/>
      <x v="8"/>
      <x/>
    </i>
    <i r="1">
      <x v="883"/>
      <x v="717"/>
      <x v="8"/>
      <x/>
    </i>
    <i r="1">
      <x v="884"/>
      <x v="127"/>
      <x v="8"/>
      <x/>
    </i>
    <i r="1">
      <x v="889"/>
      <x v="2156"/>
      <x v="8"/>
      <x/>
    </i>
    <i r="1">
      <x v="891"/>
      <x v="2332"/>
      <x v="8"/>
      <x/>
    </i>
    <i r="1">
      <x v="896"/>
      <x v="1218"/>
      <x v="8"/>
      <x/>
    </i>
    <i r="1">
      <x v="897"/>
      <x v="1672"/>
      <x v="8"/>
      <x/>
    </i>
    <i r="1">
      <x v="901"/>
      <x v="2259"/>
      <x v="8"/>
      <x/>
    </i>
    <i r="1">
      <x v="903"/>
      <x v="329"/>
      <x v="2"/>
      <x/>
    </i>
    <i r="1">
      <x v="904"/>
      <x v="330"/>
      <x v="2"/>
      <x/>
    </i>
    <i r="1">
      <x v="905"/>
      <x v="511"/>
      <x v="2"/>
      <x/>
    </i>
    <i r="1">
      <x v="906"/>
      <x v="718"/>
      <x v="2"/>
      <x/>
    </i>
    <i r="1">
      <x v="907"/>
      <x v="311"/>
      <x v="2"/>
      <x/>
    </i>
    <i r="1">
      <x v="908"/>
      <x v="2252"/>
      <x v="2"/>
      <x/>
    </i>
    <i r="1">
      <x v="909"/>
      <x v="974"/>
      <x v="2"/>
      <x/>
    </i>
    <i r="1">
      <x v="910"/>
      <x v="2221"/>
      <x v="2"/>
      <x/>
    </i>
    <i r="1">
      <x v="911"/>
      <x v="352"/>
      <x v="2"/>
      <x/>
    </i>
    <i r="1">
      <x v="912"/>
      <x v="975"/>
      <x v="2"/>
      <x/>
    </i>
    <i r="1">
      <x v="913"/>
      <x v="2262"/>
      <x v="2"/>
      <x/>
    </i>
    <i r="1">
      <x v="914"/>
      <x v="719"/>
      <x v="2"/>
      <x/>
    </i>
    <i r="1">
      <x v="916"/>
      <x v="297"/>
      <x v="2"/>
      <x/>
    </i>
    <i r="1">
      <x v="917"/>
      <x v="512"/>
      <x v="2"/>
      <x/>
    </i>
    <i r="1">
      <x v="918"/>
      <x v="1780"/>
      <x v="2"/>
      <x/>
    </i>
    <i r="1">
      <x v="919"/>
      <x v="2382"/>
      <x v="2"/>
      <x/>
    </i>
    <i r="1">
      <x v="920"/>
      <x v="2059"/>
      <x v="2"/>
      <x/>
    </i>
    <i r="1">
      <x v="921"/>
      <x v="1586"/>
      <x v="2"/>
      <x/>
    </i>
    <i r="1">
      <x v="922"/>
      <x v="2268"/>
      <x v="2"/>
      <x/>
    </i>
    <i r="1">
      <x v="923"/>
      <x v="296"/>
      <x v="2"/>
      <x/>
    </i>
    <i r="1">
      <x v="924"/>
      <x v="1848"/>
      <x v="2"/>
      <x/>
    </i>
    <i r="1">
      <x v="925"/>
      <x v="89"/>
      <x v="2"/>
      <x/>
    </i>
    <i r="1">
      <x v="926"/>
      <x v="720"/>
      <x v="2"/>
      <x/>
    </i>
    <i r="1">
      <x v="927"/>
      <x v="300"/>
      <x v="2"/>
      <x/>
    </i>
    <i r="1">
      <x v="928"/>
      <x v="513"/>
      <x v="2"/>
      <x/>
    </i>
    <i r="1">
      <x v="929"/>
      <x v="1550"/>
      <x v="2"/>
      <x/>
    </i>
    <i r="1">
      <x v="930"/>
      <x v="721"/>
      <x v="2"/>
      <x/>
    </i>
    <i r="1">
      <x v="931"/>
      <x v="1577"/>
      <x v="2"/>
      <x/>
    </i>
    <i r="1">
      <x v="932"/>
      <x v="976"/>
      <x v="2"/>
      <x/>
    </i>
    <i r="1">
      <x v="933"/>
      <x v="722"/>
      <x v="2"/>
      <x/>
    </i>
    <i r="1">
      <x v="934"/>
      <x v="1808"/>
      <x v="2"/>
      <x/>
    </i>
    <i r="1">
      <x v="935"/>
      <x v="2060"/>
      <x v="2"/>
      <x/>
    </i>
    <i r="1">
      <x v="936"/>
      <x v="1585"/>
      <x v="2"/>
      <x/>
    </i>
    <i r="1">
      <x v="937"/>
      <x v="1587"/>
      <x v="2"/>
      <x/>
    </i>
    <i r="1">
      <x v="938"/>
      <x v="2263"/>
      <x v="2"/>
      <x/>
    </i>
    <i r="1">
      <x v="939"/>
      <x v="2264"/>
      <x v="2"/>
      <x/>
    </i>
    <i r="1">
      <x v="940"/>
      <x v="977"/>
      <x v="2"/>
      <x/>
    </i>
    <i r="1">
      <x v="941"/>
      <x v="978"/>
      <x v="2"/>
      <x/>
    </i>
    <i r="1">
      <x v="942"/>
      <x v="298"/>
      <x v="2"/>
      <x/>
    </i>
    <i r="1">
      <x v="943"/>
      <x v="514"/>
      <x v="2"/>
      <x/>
    </i>
    <i r="1">
      <x v="944"/>
      <x v="1799"/>
      <x v="2"/>
      <x/>
    </i>
    <i r="1">
      <x v="945"/>
      <x v="1800"/>
      <x v="2"/>
      <x/>
    </i>
    <i r="1">
      <x v="946"/>
      <x v="1801"/>
      <x v="2"/>
      <x/>
    </i>
    <i r="1">
      <x v="947"/>
      <x v="128"/>
      <x v="2"/>
      <x/>
    </i>
    <i r="1">
      <x v="948"/>
      <x v="515"/>
      <x v="2"/>
      <x/>
    </i>
    <i r="1">
      <x v="949"/>
      <x v="516"/>
      <x v="2"/>
      <x/>
    </i>
    <i r="1">
      <x v="950"/>
      <x v="1784"/>
      <x v="2"/>
      <x/>
    </i>
    <i r="1">
      <x v="951"/>
      <x v="1802"/>
      <x v="2"/>
      <x/>
    </i>
    <i r="1">
      <x v="952"/>
      <x v="718"/>
      <x v="2"/>
      <x/>
    </i>
    <i r="1">
      <x v="953"/>
      <x v="1588"/>
      <x v="2"/>
      <x/>
    </i>
    <i r="1">
      <x v="954"/>
      <x v="2426"/>
      <x v="2"/>
      <x/>
    </i>
    <i r="1">
      <x v="955"/>
      <x v="723"/>
      <x v="2"/>
      <x/>
    </i>
    <i r="1">
      <x v="956"/>
      <x v="517"/>
      <x v="2"/>
      <x/>
    </i>
    <i r="1">
      <x v="958"/>
      <x v="1794"/>
      <x v="2"/>
      <x/>
    </i>
    <i r="1">
      <x v="959"/>
      <x v="129"/>
      <x v="2"/>
      <x/>
    </i>
    <i r="1">
      <x v="960"/>
      <x v="1519"/>
      <x v="2"/>
      <x/>
    </i>
    <i r="1">
      <x v="961"/>
      <x v="1520"/>
      <x v="2"/>
      <x/>
    </i>
    <i r="1">
      <x v="962"/>
      <x v="1521"/>
      <x v="2"/>
      <x/>
    </i>
    <i r="1">
      <x v="963"/>
      <x v="1984"/>
      <x v="2"/>
      <x/>
    </i>
    <i r="1">
      <x v="964"/>
      <x v="1985"/>
      <x v="2"/>
      <x/>
    </i>
    <i r="1">
      <x v="965"/>
      <x v="1986"/>
      <x v="2"/>
      <x/>
    </i>
    <i r="1">
      <x v="966"/>
      <x v="1987"/>
      <x v="2"/>
      <x/>
    </i>
    <i r="1">
      <x v="967"/>
      <x v="226"/>
      <x v="2"/>
      <x/>
    </i>
    <i r="1">
      <x v="968"/>
      <x v="2222"/>
      <x v="2"/>
      <x/>
    </i>
    <i r="1">
      <x v="969"/>
      <x v="1522"/>
      <x v="2"/>
      <x/>
    </i>
    <i r="1">
      <x v="970"/>
      <x v="1524"/>
      <x v="2"/>
      <x/>
    </i>
    <i r="1">
      <x v="971"/>
      <x v="2057"/>
      <x v="2"/>
      <x/>
    </i>
    <i r="1">
      <x v="972"/>
      <x v="1893"/>
      <x v="2"/>
      <x/>
    </i>
    <i r="1">
      <x v="973"/>
      <x v="1538"/>
      <x v="2"/>
      <x/>
    </i>
    <i r="1">
      <x v="974"/>
      <x v="1997"/>
      <x v="2"/>
      <x/>
    </i>
    <i r="1">
      <x v="976"/>
      <x v="1805"/>
      <x v="2"/>
      <x/>
    </i>
    <i r="1">
      <x v="977"/>
      <x v="130"/>
      <x v="2"/>
      <x/>
    </i>
    <i r="1">
      <x v="978"/>
      <x v="232"/>
      <x v="2"/>
      <x/>
    </i>
    <i r="1">
      <x v="979"/>
      <x v="518"/>
      <x v="2"/>
      <x/>
    </i>
    <i r="1">
      <x v="980"/>
      <x v="1739"/>
      <x v="2"/>
      <x/>
    </i>
    <i r="1">
      <x v="984"/>
      <x v="1606"/>
      <x v="2"/>
      <x/>
    </i>
    <i r="1">
      <x v="992"/>
      <x v="2370"/>
      <x v="2"/>
      <x/>
    </i>
    <i r="1">
      <x v="999"/>
      <x v="1509"/>
      <x v="2"/>
      <x/>
    </i>
    <i r="1">
      <x v="1000"/>
      <x v="1384"/>
      <x v="2"/>
      <x/>
    </i>
    <i r="1">
      <x v="1001"/>
      <x v="1497"/>
      <x v="2"/>
      <x/>
    </i>
    <i r="1">
      <x v="1002"/>
      <x v="1511"/>
      <x v="2"/>
      <x/>
    </i>
    <i r="1">
      <x v="1003"/>
      <x v="1425"/>
      <x v="2"/>
      <x/>
    </i>
    <i r="1">
      <x v="1004"/>
      <x v="1681"/>
      <x v="2"/>
      <x/>
    </i>
    <i r="1">
      <x v="1005"/>
      <x v="407"/>
      <x v="2"/>
      <x/>
    </i>
    <i r="1">
      <x v="1006"/>
      <x v="307"/>
      <x v="2"/>
      <x/>
    </i>
    <i r="1">
      <x v="1007"/>
      <x v="724"/>
      <x v="2"/>
      <x/>
    </i>
    <i r="1">
      <x v="1008"/>
      <x v="979"/>
      <x v="2"/>
      <x/>
    </i>
    <i r="1">
      <x v="1009"/>
      <x v="1523"/>
      <x v="2"/>
      <x/>
    </i>
    <i r="1">
      <x v="1010"/>
      <x v="1999"/>
      <x v="2"/>
      <x/>
    </i>
    <i r="1">
      <x v="1011"/>
      <x v="725"/>
      <x v="2"/>
      <x/>
    </i>
    <i r="1">
      <x v="1012"/>
      <x v="726"/>
      <x v="2"/>
      <x/>
    </i>
    <i r="1">
      <x v="1013"/>
      <x v="1219"/>
      <x v="2"/>
      <x/>
    </i>
    <i r="1">
      <x v="1014"/>
      <x v="1620"/>
      <x v="2"/>
      <x/>
    </i>
    <i r="1">
      <x v="1015"/>
      <x v="1621"/>
      <x v="2"/>
      <x/>
    </i>
    <i r="1">
      <x v="1016"/>
      <x v="1622"/>
      <x v="2"/>
      <x/>
    </i>
    <i r="1">
      <x v="1017"/>
      <x v="1623"/>
      <x v="2"/>
      <x/>
    </i>
    <i r="1">
      <x v="1018"/>
      <x v="1624"/>
      <x v="2"/>
      <x/>
    </i>
    <i r="1">
      <x v="1019"/>
      <x v="2120"/>
      <x v="2"/>
      <x/>
    </i>
    <i r="1">
      <x v="1020"/>
      <x v="1564"/>
      <x v="6"/>
      <x v="4"/>
    </i>
    <i r="1">
      <x v="1021"/>
      <x v="9"/>
      <x v="6"/>
      <x v="4"/>
    </i>
    <i r="1">
      <x v="1022"/>
      <x v="9"/>
      <x v="6"/>
      <x v="4"/>
    </i>
    <i r="1">
      <x v="1023"/>
      <x v="980"/>
      <x v="6"/>
      <x v="4"/>
    </i>
    <i r="1">
      <x v="1024"/>
      <x v="2310"/>
      <x v="6"/>
      <x v="4"/>
    </i>
    <i r="1">
      <x v="1025"/>
      <x v="981"/>
      <x v="6"/>
      <x v="4"/>
    </i>
    <i r="1">
      <x v="1026"/>
      <x v="982"/>
      <x v="6"/>
      <x v="4"/>
    </i>
    <i r="1">
      <x v="1027"/>
      <x v="727"/>
      <x v="6"/>
      <x v="4"/>
    </i>
    <i r="1">
      <x v="1028"/>
      <x v="983"/>
      <x v="6"/>
      <x v="4"/>
    </i>
    <i r="1">
      <x v="1029"/>
      <x v="984"/>
      <x v="6"/>
      <x v="4"/>
    </i>
    <i r="1">
      <x v="1030"/>
      <x v="985"/>
      <x v="6"/>
      <x v="4"/>
    </i>
    <i r="1">
      <x v="1031"/>
      <x v="519"/>
      <x v="6"/>
      <x v="4"/>
    </i>
    <i r="1">
      <x v="1032"/>
      <x v="131"/>
      <x v="6"/>
      <x v="4"/>
    </i>
    <i r="1">
      <x v="1033"/>
      <x v="520"/>
      <x v="6"/>
      <x v="4"/>
    </i>
    <i r="1">
      <x v="1034"/>
      <x v="521"/>
      <x v="6"/>
      <x v="4"/>
    </i>
    <i r="1">
      <x v="1036"/>
      <x v="522"/>
      <x v="6"/>
      <x v="4"/>
    </i>
    <i r="1">
      <x v="1037"/>
      <x v="986"/>
      <x v="6"/>
      <x v="4"/>
    </i>
    <i r="1">
      <x v="1038"/>
      <x v="1447"/>
      <x v="6"/>
      <x v="4"/>
    </i>
    <i r="1">
      <x v="1039"/>
      <x v="1220"/>
      <x v="6"/>
      <x v="4"/>
    </i>
    <i r="1">
      <x v="1040"/>
      <x v="1448"/>
      <x v="6"/>
      <x v="4"/>
    </i>
    <i r="1">
      <x v="1041"/>
      <x v="1449"/>
      <x v="6"/>
      <x v="4"/>
    </i>
    <i r="1">
      <x v="1042"/>
      <x v="1221"/>
      <x v="6"/>
      <x v="4"/>
    </i>
    <i r="1">
      <x v="1043"/>
      <x v="132"/>
      <x v="6"/>
      <x v="4"/>
    </i>
    <i r="1">
      <x v="1044"/>
      <x v="2106"/>
      <x v="6"/>
      <x v="4"/>
    </i>
    <i r="1">
      <x v="1045"/>
      <x v="441"/>
      <x v="6"/>
      <x v="4"/>
    </i>
    <i r="1">
      <x v="1046"/>
      <x v="728"/>
      <x v="6"/>
      <x v="4"/>
    </i>
    <i r="1">
      <x v="1047"/>
      <x v="1382"/>
      <x v="6"/>
      <x v="4"/>
    </i>
    <i r="1">
      <x v="1048"/>
      <x v="987"/>
      <x v="6"/>
      <x v="4"/>
    </i>
    <i r="1">
      <x v="1049"/>
      <x v="729"/>
      <x v="6"/>
      <x v="4"/>
    </i>
    <i r="1">
      <x v="1050"/>
      <x v="988"/>
      <x v="6"/>
      <x v="4"/>
    </i>
    <i r="1">
      <x v="1051"/>
      <x v="1469"/>
      <x v="6"/>
      <x v="4"/>
    </i>
    <i r="1">
      <x v="1052"/>
      <x v="360"/>
      <x v="6"/>
      <x v="4"/>
    </i>
    <i r="1">
      <x v="1053"/>
      <x v="2338"/>
      <x v="6"/>
      <x v="4"/>
    </i>
    <i r="1">
      <x v="1054"/>
      <x v="989"/>
      <x v="6"/>
      <x v="4"/>
    </i>
    <i r="1">
      <x v="1055"/>
      <x v="1717"/>
      <x v="6"/>
      <x v="4"/>
    </i>
    <i r="1">
      <x v="1056"/>
      <x v="1466"/>
      <x v="6"/>
      <x v="4"/>
    </i>
    <i r="1">
      <x v="1057"/>
      <x v="1222"/>
      <x v="6"/>
      <x v="4"/>
    </i>
    <i r="1">
      <x v="1058"/>
      <x v="990"/>
      <x v="6"/>
      <x v="4"/>
    </i>
    <i r="1">
      <x v="1059"/>
      <x v="991"/>
      <x v="6"/>
      <x v="4"/>
    </i>
    <i r="1">
      <x v="1060"/>
      <x v="1451"/>
      <x v="6"/>
      <x v="4"/>
    </i>
    <i r="1">
      <x v="1061"/>
      <x v="992"/>
      <x v="6"/>
      <x v="4"/>
    </i>
    <i r="1">
      <x v="1062"/>
      <x v="1223"/>
      <x v="6"/>
      <x v="4"/>
    </i>
    <i r="1">
      <x v="1063"/>
      <x v="730"/>
      <x v="6"/>
      <x v="4"/>
    </i>
    <i r="1">
      <x v="1064"/>
      <x v="377"/>
      <x v="6"/>
      <x v="4"/>
    </i>
    <i r="1">
      <x v="1065"/>
      <x v="1459"/>
      <x v="6"/>
      <x v="4"/>
    </i>
    <i r="1">
      <x v="1066"/>
      <x v="1460"/>
      <x v="6"/>
      <x v="4"/>
    </i>
    <i r="1">
      <x v="1067"/>
      <x v="1461"/>
      <x v="6"/>
      <x v="4"/>
    </i>
    <i r="1">
      <x v="1068"/>
      <x v="993"/>
      <x v="6"/>
      <x v="4"/>
    </i>
    <i r="1">
      <x v="1069"/>
      <x v="1386"/>
      <x v="6"/>
      <x v="4"/>
    </i>
    <i r="1">
      <x v="1070"/>
      <x v="1387"/>
      <x v="6"/>
      <x v="4"/>
    </i>
    <i r="1">
      <x v="1071"/>
      <x v="1399"/>
      <x v="6"/>
      <x v="4"/>
    </i>
    <i r="1">
      <x v="1072"/>
      <x v="1853"/>
      <x v="6"/>
      <x v="4"/>
    </i>
    <i r="1">
      <x v="1073"/>
      <x v="2048"/>
      <x v="6"/>
      <x v="4"/>
    </i>
    <i r="1">
      <x v="1074"/>
      <x v="346"/>
      <x v="6"/>
      <x v="4"/>
    </i>
    <i r="1">
      <x v="1075"/>
      <x v="1659"/>
      <x v="6"/>
      <x v="4"/>
    </i>
    <i r="1">
      <x v="1076"/>
      <x v="2320"/>
      <x v="6"/>
      <x v="4"/>
    </i>
    <i r="1">
      <x v="1077"/>
      <x v="1708"/>
      <x v="6"/>
      <x v="4"/>
    </i>
    <i r="1">
      <x v="1079"/>
      <x v="1224"/>
      <x v="6"/>
      <x v="4"/>
    </i>
    <i r="1">
      <x v="1080"/>
      <x v="1694"/>
      <x v="6"/>
      <x v="4"/>
    </i>
    <i r="1">
      <x v="1081"/>
      <x v="1409"/>
      <x v="6"/>
      <x v="4"/>
    </i>
    <i r="1">
      <x v="1083"/>
      <x v="2323"/>
      <x v="6"/>
      <x v="4"/>
    </i>
    <i r="1">
      <x v="1084"/>
      <x v="731"/>
      <x v="6"/>
      <x v="4"/>
    </i>
    <i r="1">
      <x v="1085"/>
      <x v="994"/>
      <x v="6"/>
      <x v="4"/>
    </i>
    <i r="1">
      <x v="1088"/>
      <x v="2192"/>
      <x v="6"/>
      <x v="4"/>
    </i>
    <i r="1">
      <x v="1090"/>
      <x v="309"/>
      <x v="6"/>
      <x v="4"/>
    </i>
    <i r="1">
      <x v="1091"/>
      <x v="310"/>
      <x v="6"/>
      <x v="4"/>
    </i>
    <i r="1">
      <x v="1092"/>
      <x v="995"/>
      <x v="6"/>
      <x v="4"/>
    </i>
    <i r="1">
      <x v="1093"/>
      <x v="996"/>
      <x v="6"/>
      <x v="4"/>
    </i>
    <i r="1">
      <x v="1094"/>
      <x v="1479"/>
      <x v="6"/>
      <x v="4"/>
    </i>
    <i r="1">
      <x v="1095"/>
      <x v="1225"/>
      <x v="6"/>
      <x v="4"/>
    </i>
    <i r="1">
      <x v="1096"/>
      <x v="398"/>
      <x v="6"/>
      <x v="4"/>
    </i>
    <i r="1">
      <x v="1097"/>
      <x v="1731"/>
      <x v="6"/>
      <x v="4"/>
    </i>
    <i r="1">
      <x v="1098"/>
      <x v="1755"/>
      <x v="6"/>
      <x v="4"/>
    </i>
    <i r="1">
      <x v="1099"/>
      <x v="1852"/>
      <x v="6"/>
      <x v="4"/>
    </i>
    <i r="1">
      <x v="1100"/>
      <x v="1480"/>
      <x v="6"/>
      <x v="4"/>
    </i>
    <i r="1">
      <x v="1101"/>
      <x v="1226"/>
      <x v="6"/>
      <x v="4"/>
    </i>
    <i r="1">
      <x v="1102"/>
      <x v="1714"/>
      <x v="6"/>
      <x v="4"/>
    </i>
    <i r="1">
      <x v="1103"/>
      <x v="1716"/>
      <x v="6"/>
      <x v="4"/>
    </i>
    <i r="1">
      <x v="1104"/>
      <x v="1866"/>
      <x v="6"/>
      <x v="4"/>
    </i>
    <i r="1">
      <x v="1105"/>
      <x v="1657"/>
      <x v="6"/>
      <x v="4"/>
    </i>
    <i r="1">
      <x v="1106"/>
      <x v="1719"/>
      <x v="6"/>
      <x v="4"/>
    </i>
    <i r="1">
      <x v="1107"/>
      <x v="1617"/>
      <x v="6"/>
      <x v="4"/>
    </i>
    <i r="1">
      <x v="1108"/>
      <x v="2205"/>
      <x v="6"/>
      <x v="4"/>
    </i>
    <i r="1">
      <x v="1111"/>
      <x v="2170"/>
      <x v="6"/>
      <x v="4"/>
    </i>
    <i r="1">
      <x v="1112"/>
      <x v="1688"/>
      <x v="6"/>
      <x v="4"/>
    </i>
    <i r="1">
      <x v="1114"/>
      <x v="2043"/>
      <x v="6"/>
      <x v="4"/>
    </i>
    <i r="1">
      <x v="1115"/>
      <x v="2108"/>
      <x v="6"/>
      <x v="4"/>
    </i>
    <i r="1">
      <x v="1116"/>
      <x v="1442"/>
      <x v="6"/>
      <x v="4"/>
    </i>
    <i r="1">
      <x v="1117"/>
      <x v="133"/>
      <x v="6"/>
      <x v="4"/>
    </i>
    <i r="1">
      <x v="1118"/>
      <x v="732"/>
      <x v="6"/>
      <x v="4"/>
    </i>
    <i r="1">
      <x v="1119"/>
      <x v="733"/>
      <x v="6"/>
      <x v="4"/>
    </i>
    <i r="1">
      <x v="1120"/>
      <x v="134"/>
      <x v="6"/>
      <x v="4"/>
    </i>
    <i r="1">
      <x v="1121"/>
      <x v="523"/>
      <x v="6"/>
      <x v="4"/>
    </i>
    <i r="1">
      <x v="1122"/>
      <x v="1473"/>
      <x v="6"/>
      <x v="4"/>
    </i>
    <i r="1">
      <x v="1123"/>
      <x v="997"/>
      <x v="6"/>
      <x v="4"/>
    </i>
    <i r="1">
      <x v="1124"/>
      <x v="998"/>
      <x v="6"/>
      <x v="4"/>
    </i>
    <i r="1">
      <x v="1125"/>
      <x v="999"/>
      <x v="6"/>
      <x v="4"/>
    </i>
    <i r="1">
      <x v="1126"/>
      <x v="1000"/>
      <x v="6"/>
      <x v="4"/>
    </i>
    <i r="1">
      <x v="1127"/>
      <x v="734"/>
      <x v="6"/>
      <x v="4"/>
    </i>
    <i r="1">
      <x v="1128"/>
      <x v="1001"/>
      <x v="6"/>
      <x v="4"/>
    </i>
    <i r="1">
      <x v="1129"/>
      <x v="524"/>
      <x v="6"/>
      <x v="4"/>
    </i>
    <i r="1">
      <x v="1130"/>
      <x v="525"/>
      <x v="6"/>
      <x v="4"/>
    </i>
    <i r="1">
      <x v="1131"/>
      <x v="374"/>
      <x v="6"/>
      <x v="4"/>
    </i>
    <i r="1">
      <x v="1132"/>
      <x v="1002"/>
      <x v="6"/>
      <x v="4"/>
    </i>
    <i r="1">
      <x v="1133"/>
      <x v="135"/>
      <x v="6"/>
      <x v="4"/>
    </i>
    <i r="1">
      <x v="1134"/>
      <x v="1003"/>
      <x v="6"/>
      <x v="4"/>
    </i>
    <i r="1">
      <x v="1135"/>
      <x v="402"/>
      <x v="6"/>
      <x v="4"/>
    </i>
    <i r="1">
      <x v="1136"/>
      <x v="526"/>
      <x v="6"/>
      <x v="4"/>
    </i>
    <i r="1">
      <x v="1137"/>
      <x v="1004"/>
      <x v="6"/>
      <x v="4"/>
    </i>
    <i r="1">
      <x v="1138"/>
      <x v="1005"/>
      <x v="6"/>
      <x v="4"/>
    </i>
    <i r="1">
      <x v="1139"/>
      <x v="1227"/>
      <x v="6"/>
      <x v="4"/>
    </i>
    <i r="1">
      <x v="1140"/>
      <x v="1228"/>
      <x v="6"/>
      <x v="4"/>
    </i>
    <i r="1">
      <x v="1141"/>
      <x v="1228"/>
      <x v="6"/>
      <x v="4"/>
    </i>
    <i r="1">
      <x v="1142"/>
      <x v="1229"/>
      <x v="6"/>
      <x v="4"/>
    </i>
    <i r="1">
      <x v="1143"/>
      <x v="1229"/>
      <x v="6"/>
      <x v="4"/>
    </i>
    <i r="1">
      <x v="1144"/>
      <x v="1229"/>
      <x v="6"/>
      <x v="4"/>
    </i>
    <i r="1">
      <x v="1145"/>
      <x v="1229"/>
      <x v="6"/>
      <x v="4"/>
    </i>
    <i r="1">
      <x v="1146"/>
      <x v="1006"/>
      <x v="6"/>
      <x v="4"/>
    </i>
    <i r="1">
      <x v="1147"/>
      <x v="1475"/>
      <x v="6"/>
      <x v="4"/>
    </i>
    <i r="1">
      <x v="1148"/>
      <x v="1478"/>
      <x v="6"/>
      <x v="4"/>
    </i>
    <i r="1">
      <x v="1149"/>
      <x v="1007"/>
      <x v="6"/>
      <x v="4"/>
    </i>
    <i r="1">
      <x v="1150"/>
      <x v="1230"/>
      <x v="6"/>
      <x v="4"/>
    </i>
    <i r="1">
      <x v="1151"/>
      <x v="1008"/>
      <x v="6"/>
      <x v="4"/>
    </i>
    <i r="1">
      <x v="1152"/>
      <x v="527"/>
      <x v="6"/>
      <x v="4"/>
    </i>
    <i r="1">
      <x v="1153"/>
      <x v="1857"/>
      <x v="6"/>
      <x v="4"/>
    </i>
    <i r="1">
      <x v="1154"/>
      <x v="1838"/>
      <x v="6"/>
      <x v="4"/>
    </i>
    <i r="1">
      <x v="1155"/>
      <x v="1656"/>
      <x v="6"/>
      <x v="4"/>
    </i>
    <i r="1">
      <x v="1156"/>
      <x v="1483"/>
      <x v="6"/>
      <x v="4"/>
    </i>
    <i r="1">
      <x v="1157"/>
      <x v="1858"/>
      <x v="6"/>
      <x v="4"/>
    </i>
    <i r="1">
      <x v="1158"/>
      <x v="1729"/>
      <x v="6"/>
      <x v="4"/>
    </i>
    <i r="1">
      <x v="1159"/>
      <x v="1807"/>
      <x v="6"/>
      <x v="4"/>
    </i>
    <i r="1">
      <x v="1160"/>
      <x v="1687"/>
      <x v="6"/>
      <x v="4"/>
    </i>
    <i r="1">
      <x v="1161"/>
      <x v="1915"/>
      <x v="6"/>
      <x v="4"/>
    </i>
    <i r="1">
      <x v="1162"/>
      <x v="1663"/>
      <x v="6"/>
      <x v="4"/>
    </i>
    <i r="1">
      <x v="1163"/>
      <x v="1407"/>
      <x v="6"/>
      <x v="4"/>
    </i>
    <i r="1">
      <x v="1164"/>
      <x v="1009"/>
      <x v="6"/>
      <x v="4"/>
    </i>
    <i r="1">
      <x v="1165"/>
      <x v="2223"/>
      <x v="6"/>
      <x v="4"/>
    </i>
    <i r="1">
      <x v="1166"/>
      <x v="1231"/>
      <x v="6"/>
      <x v="4"/>
    </i>
    <i r="1">
      <x v="1167"/>
      <x v="2282"/>
      <x v="6"/>
      <x v="4"/>
    </i>
    <i r="1">
      <x v="1169"/>
      <x v="734"/>
      <x v="6"/>
      <x v="4"/>
    </i>
    <i r="1">
      <x v="1174"/>
      <x v="245"/>
      <x v="6"/>
      <x v="4"/>
    </i>
    <i r="1">
      <x v="1175"/>
      <x v="1474"/>
      <x v="6"/>
      <x v="4"/>
    </i>
    <i r="1">
      <x v="1176"/>
      <x v="1477"/>
      <x v="6"/>
      <x v="4"/>
    </i>
    <i r="1">
      <x v="1177"/>
      <x v="1481"/>
      <x v="6"/>
      <x v="4"/>
    </i>
    <i r="1">
      <x v="1178"/>
      <x v="4"/>
      <x v="6"/>
      <x v="4"/>
    </i>
    <i r="1">
      <x v="1179"/>
      <x v="61"/>
      <x v="6"/>
      <x v="4"/>
    </i>
    <i r="1">
      <x v="1180"/>
      <x v="1723"/>
      <x v="6"/>
      <x v="4"/>
    </i>
    <i r="1">
      <x v="1181"/>
      <x v="528"/>
      <x v="6"/>
      <x v="4"/>
    </i>
    <i r="1">
      <x v="1183"/>
      <x v="529"/>
      <x v="3"/>
      <x v="5"/>
    </i>
    <i r="1">
      <x v="1184"/>
      <x v="1232"/>
      <x v="6"/>
      <x v="4"/>
    </i>
    <i r="1">
      <x v="1186"/>
      <x v="136"/>
      <x v="6"/>
      <x v="4"/>
    </i>
    <i r="1">
      <x v="1187"/>
      <x v="444"/>
      <x v="6"/>
      <x v="4"/>
    </i>
    <i r="1">
      <x v="1188"/>
      <x v="735"/>
      <x v="6"/>
      <x v="4"/>
    </i>
    <i r="1">
      <x v="1189"/>
      <x v="137"/>
      <x v="6"/>
      <x v="4"/>
    </i>
    <i r="1">
      <x v="1190"/>
      <x v="138"/>
      <x v="6"/>
      <x v="4"/>
    </i>
    <i r="1">
      <x v="1191"/>
      <x v="139"/>
      <x v="6"/>
      <x v="4"/>
    </i>
    <i r="1">
      <x v="1192"/>
      <x v="1990"/>
      <x v="6"/>
      <x v="4"/>
    </i>
    <i r="1">
      <x v="1193"/>
      <x v="1010"/>
      <x v="6"/>
      <x v="4"/>
    </i>
    <i r="1">
      <x v="1194"/>
      <x v="1571"/>
      <x v="6"/>
      <x v="4"/>
    </i>
    <i r="1">
      <x v="1195"/>
      <x v="1233"/>
      <x v="6"/>
      <x v="4"/>
    </i>
    <i r="1">
      <x v="1196"/>
      <x v="1917"/>
      <x v="6"/>
      <x v="4"/>
    </i>
    <i r="1">
      <x v="1197"/>
      <x v="1234"/>
      <x v="6"/>
      <x v="4"/>
    </i>
    <i r="1">
      <x v="1198"/>
      <x v="1011"/>
      <x v="6"/>
      <x v="4"/>
    </i>
    <i r="1">
      <x v="1199"/>
      <x v="292"/>
      <x v="6"/>
      <x v="4"/>
    </i>
    <i r="1">
      <x v="1200"/>
      <x v="530"/>
      <x v="6"/>
      <x v="4"/>
    </i>
    <i r="1">
      <x v="1201"/>
      <x v="2387"/>
      <x v="6"/>
      <x v="4"/>
    </i>
    <i r="1">
      <x v="1202"/>
      <x v="1946"/>
      <x v="6"/>
      <x v="4"/>
    </i>
    <i r="1">
      <x v="1203"/>
      <x v="2283"/>
      <x v="6"/>
      <x v="4"/>
    </i>
    <i r="1">
      <x v="1206"/>
      <x v="2111"/>
      <x v="6"/>
      <x v="4"/>
    </i>
    <i r="1">
      <x v="1210"/>
      <x v="1921"/>
      <x v="6"/>
      <x v="4"/>
    </i>
    <i r="1">
      <x v="1211"/>
      <x v="1545"/>
      <x v="6"/>
      <x v="4"/>
    </i>
    <i r="1">
      <x v="1213"/>
      <x v="1941"/>
      <x v="6"/>
      <x v="4"/>
    </i>
    <i r="1">
      <x v="1214"/>
      <x v="1996"/>
      <x v="6"/>
      <x v="4"/>
    </i>
    <i r="1">
      <x v="1215"/>
      <x v="2178"/>
      <x v="6"/>
      <x v="4"/>
    </i>
    <i r="1">
      <x v="1220"/>
      <x v="2154"/>
      <x v="6"/>
      <x v="4"/>
    </i>
    <i r="1">
      <x v="1221"/>
      <x v="1515"/>
      <x v="6"/>
      <x v="4"/>
    </i>
    <i r="1">
      <x v="1227"/>
      <x v="2409"/>
      <x v="6"/>
      <x v="4"/>
    </i>
    <i r="1">
      <x v="1231"/>
      <x v="1814"/>
      <x v="6"/>
      <x v="4"/>
    </i>
    <i r="1">
      <x v="1233"/>
      <x v="1871"/>
      <x v="6"/>
      <x v="4"/>
    </i>
    <i r="1">
      <x v="1236"/>
      <x v="2110"/>
      <x v="6"/>
      <x v="4"/>
    </i>
    <i r="1">
      <x v="1239"/>
      <x v="2313"/>
      <x v="6"/>
      <x v="4"/>
    </i>
    <i r="1">
      <x v="1246"/>
      <x v="2288"/>
      <x v="6"/>
      <x v="4"/>
    </i>
    <i r="1">
      <x v="1248"/>
      <x v="1944"/>
      <x v="6"/>
      <x v="4"/>
    </i>
    <i r="1">
      <x v="1254"/>
      <x v="2165"/>
      <x v="6"/>
      <x v="4"/>
    </i>
    <i r="1">
      <x v="1257"/>
      <x v="2121"/>
      <x v="6"/>
      <x v="4"/>
    </i>
    <i r="1">
      <x v="1258"/>
      <x v="2406"/>
      <x v="6"/>
      <x v="4"/>
    </i>
    <i r="1">
      <x v="1260"/>
      <x v="736"/>
      <x v="8"/>
      <x/>
    </i>
    <i r="1">
      <x v="1261"/>
      <x v="306"/>
      <x v="8"/>
      <x/>
    </i>
    <i r="1">
      <x v="1262"/>
      <x v="140"/>
      <x v="8"/>
      <x/>
    </i>
    <i r="1">
      <x v="1263"/>
      <x v="141"/>
      <x v="8"/>
      <x/>
    </i>
    <i r="1">
      <x v="1264"/>
      <x v="737"/>
      <x v="8"/>
      <x/>
    </i>
    <i r="1">
      <x v="1265"/>
      <x v="1012"/>
      <x v="8"/>
      <x/>
    </i>
    <i r="1">
      <x v="1266"/>
      <x v="531"/>
      <x v="8"/>
      <x/>
    </i>
    <i r="1">
      <x v="1267"/>
      <x v="532"/>
      <x v="8"/>
      <x/>
    </i>
    <i r="1">
      <x v="1268"/>
      <x v="738"/>
      <x v="8"/>
      <x/>
    </i>
    <i r="1">
      <x v="1269"/>
      <x v="363"/>
      <x v="8"/>
      <x/>
    </i>
    <i r="1">
      <x v="1270"/>
      <x v="364"/>
      <x v="8"/>
      <x/>
    </i>
    <i r="1">
      <x v="1271"/>
      <x v="739"/>
      <x v="8"/>
      <x/>
    </i>
    <i r="1">
      <x v="1272"/>
      <x v="533"/>
      <x v="8"/>
      <x/>
    </i>
    <i r="1">
      <x v="1273"/>
      <x v="25"/>
      <x v="8"/>
      <x/>
    </i>
    <i r="1">
      <x v="1274"/>
      <x v="740"/>
      <x v="8"/>
      <x/>
    </i>
    <i r="1">
      <x v="1275"/>
      <x v="365"/>
      <x v="8"/>
      <x/>
    </i>
    <i r="1">
      <x v="1276"/>
      <x v="1013"/>
      <x v="8"/>
      <x/>
    </i>
    <i r="1">
      <x v="1277"/>
      <x v="1400"/>
      <x v="8"/>
      <x/>
    </i>
    <i r="1">
      <x v="1278"/>
      <x v="741"/>
      <x v="8"/>
      <x/>
    </i>
    <i r="1">
      <x v="1279"/>
      <x v="742"/>
      <x v="8"/>
      <x/>
    </i>
    <i r="1">
      <x v="1280"/>
      <x v="743"/>
      <x v="8"/>
      <x/>
    </i>
    <i r="1">
      <x v="1281"/>
      <x v="1014"/>
      <x v="8"/>
      <x/>
    </i>
    <i r="1">
      <x v="1282"/>
      <x v="1943"/>
      <x v="8"/>
      <x/>
    </i>
    <i r="1">
      <x v="1283"/>
      <x v="1670"/>
      <x v="8"/>
      <x/>
    </i>
    <i r="1">
      <x v="1284"/>
      <x v="1697"/>
      <x v="8"/>
      <x/>
    </i>
    <i r="1">
      <x v="1285"/>
      <x v="2157"/>
      <x v="8"/>
      <x/>
    </i>
    <i r="1">
      <x v="1286"/>
      <x v="2158"/>
      <x v="8"/>
      <x/>
    </i>
    <i r="1">
      <x v="1291"/>
      <x v="1785"/>
      <x v="8"/>
      <x/>
    </i>
    <i r="1">
      <x v="1292"/>
      <x v="2114"/>
      <x v="8"/>
      <x/>
    </i>
    <i r="1">
      <x v="1294"/>
      <x v="2306"/>
      <x/>
      <x/>
    </i>
    <i r="1">
      <x v="1295"/>
      <x v="142"/>
      <x/>
      <x/>
    </i>
    <i r="1">
      <x v="1296"/>
      <x v="1553"/>
      <x/>
      <x/>
    </i>
    <i r="1">
      <x v="1297"/>
      <x v="1554"/>
      <x/>
      <x/>
    </i>
    <i r="1">
      <x v="1298"/>
      <x v="1510"/>
      <x/>
      <x/>
    </i>
    <i r="1">
      <x v="1299"/>
      <x v="1235"/>
      <x/>
      <x/>
    </i>
    <i r="1">
      <x v="1300"/>
      <x v="1236"/>
      <x/>
      <x/>
    </i>
    <i r="1">
      <x v="1301"/>
      <x v="1237"/>
      <x/>
      <x/>
    </i>
    <i r="1">
      <x v="1302"/>
      <x v="1238"/>
      <x/>
      <x/>
    </i>
    <i r="1">
      <x v="1304"/>
      <x v="1555"/>
      <x/>
      <x/>
    </i>
    <i r="1">
      <x v="1305"/>
      <x v="2303"/>
      <x/>
      <x/>
    </i>
    <i r="1">
      <x v="1313"/>
      <x v="143"/>
      <x v="2"/>
      <x/>
    </i>
    <i r="1">
      <x v="1314"/>
      <x v="283"/>
      <x v="2"/>
      <x/>
    </i>
    <i r="1">
      <x v="1316"/>
      <x v="2128"/>
      <x v="2"/>
      <x/>
    </i>
    <i r="1">
      <x v="1317"/>
      <x v="744"/>
      <x v="2"/>
      <x/>
    </i>
    <i r="1">
      <x v="1318"/>
      <x v="1015"/>
      <x v="2"/>
      <x/>
    </i>
    <i r="1">
      <x v="1319"/>
      <x v="144"/>
      <x v="2"/>
      <x/>
    </i>
    <i r="1">
      <x v="1320"/>
      <x v="745"/>
      <x v="2"/>
      <x/>
    </i>
    <i r="1">
      <x v="1321"/>
      <x v="746"/>
      <x v="2"/>
      <x/>
    </i>
    <i r="1">
      <x v="1322"/>
      <x v="534"/>
      <x v="2"/>
      <x/>
    </i>
    <i r="1">
      <x v="1323"/>
      <x v="2118"/>
      <x v="2"/>
      <x/>
    </i>
    <i r="1">
      <x v="1324"/>
      <x v="2266"/>
      <x v="2"/>
      <x/>
    </i>
    <i r="1">
      <x v="1325"/>
      <x v="2347"/>
      <x v="2"/>
      <x/>
    </i>
    <i r="1">
      <x v="1326"/>
      <x v="1835"/>
      <x v="2"/>
      <x/>
    </i>
    <i r="1">
      <x v="1327"/>
      <x v="1239"/>
      <x v="2"/>
      <x/>
    </i>
    <i r="1">
      <x v="1328"/>
      <x v="1836"/>
      <x v="2"/>
      <x/>
    </i>
    <i r="1">
      <x v="1329"/>
      <x v="1837"/>
      <x v="2"/>
      <x/>
    </i>
    <i r="1">
      <x v="1330"/>
      <x v="2395"/>
      <x v="2"/>
      <x/>
    </i>
    <i r="1">
      <x v="1331"/>
      <x v="747"/>
      <x v="2"/>
      <x/>
    </i>
    <i r="1">
      <x v="1332"/>
      <x v="1854"/>
      <x v="2"/>
      <x/>
    </i>
    <i r="1">
      <x v="1333"/>
      <x v="2115"/>
      <x v="2"/>
      <x/>
    </i>
    <i r="1">
      <x v="1335"/>
      <x v="2267"/>
      <x v="2"/>
      <x/>
    </i>
    <i r="1">
      <x v="1336"/>
      <x v="1570"/>
      <x v="2"/>
      <x/>
    </i>
    <i r="1">
      <x v="1337"/>
      <x v="748"/>
      <x v="2"/>
      <x/>
    </i>
    <i r="1">
      <x v="1338"/>
      <x v="241"/>
      <x v="2"/>
      <x/>
    </i>
    <i r="1">
      <x v="1339"/>
      <x v="1605"/>
      <x v="2"/>
      <x/>
    </i>
    <i r="1">
      <x v="1340"/>
      <x v="246"/>
      <x v="2"/>
      <x/>
    </i>
    <i r="1">
      <x v="1342"/>
      <x v="2397"/>
      <x v="2"/>
      <x/>
    </i>
    <i r="1">
      <x v="1344"/>
      <x v="431"/>
      <x v="2"/>
      <x/>
    </i>
    <i r="1">
      <x v="1345"/>
      <x v="145"/>
      <x v="2"/>
      <x/>
    </i>
    <i r="1">
      <x v="1346"/>
      <x v="2013"/>
      <x v="2"/>
      <x/>
    </i>
    <i r="1">
      <x v="1347"/>
      <x v="2402"/>
      <x v="2"/>
      <x/>
    </i>
    <i r="1">
      <x v="1348"/>
      <x v="1935"/>
      <x v="2"/>
      <x/>
    </i>
    <i r="1">
      <x v="1354"/>
      <x v="2116"/>
      <x v="2"/>
      <x/>
    </i>
    <i r="1">
      <x v="1355"/>
      <x v="2117"/>
      <x v="2"/>
      <x/>
    </i>
    <i r="1">
      <x v="1357"/>
      <x v="2217"/>
      <x v="2"/>
      <x/>
    </i>
    <i r="1">
      <x v="1358"/>
      <x v="328"/>
      <x v="8"/>
      <x/>
    </i>
    <i r="1">
      <x v="1359"/>
      <x v="343"/>
      <x v="8"/>
      <x/>
    </i>
    <i r="1">
      <x v="1360"/>
      <x v="1527"/>
      <x v="8"/>
      <x/>
    </i>
    <i r="1">
      <x v="1361"/>
      <x v="535"/>
      <x v="8"/>
      <x/>
    </i>
    <i r="1">
      <x v="1362"/>
      <x v="275"/>
      <x v="8"/>
      <x/>
    </i>
    <i r="1">
      <x v="1363"/>
      <x v="536"/>
      <x v="8"/>
      <x/>
    </i>
    <i r="1">
      <x v="1364"/>
      <x v="749"/>
      <x v="8"/>
      <x/>
    </i>
    <i r="1">
      <x v="1365"/>
      <x v="537"/>
      <x v="8"/>
      <x/>
    </i>
    <i r="1">
      <x v="1366"/>
      <x v="1016"/>
      <x v="8"/>
      <x/>
    </i>
    <i r="1">
      <x v="1367"/>
      <x v="1240"/>
      <x v="8"/>
      <x/>
    </i>
    <i r="1">
      <x v="1368"/>
      <x v="2025"/>
      <x v="8"/>
      <x/>
    </i>
    <i r="1">
      <x v="1369"/>
      <x v="1241"/>
      <x v="8"/>
      <x/>
    </i>
    <i r="1">
      <x v="1370"/>
      <x v="2265"/>
      <x v="8"/>
      <x/>
    </i>
    <i r="1">
      <x v="1371"/>
      <x v="1528"/>
      <x v="8"/>
      <x/>
    </i>
    <i r="1">
      <x v="1372"/>
      <x v="2330"/>
      <x v="8"/>
      <x/>
    </i>
    <i r="1">
      <x v="1373"/>
      <x v="2071"/>
      <x v="8"/>
      <x/>
    </i>
    <i r="1">
      <x v="1376"/>
      <x v="2046"/>
      <x v="8"/>
      <x/>
    </i>
    <i r="1">
      <x v="1379"/>
      <x v="2438"/>
      <x v="6"/>
      <x v="4"/>
    </i>
    <i r="1">
      <x v="1380"/>
      <x v="2439"/>
      <x v="6"/>
      <x v="4"/>
    </i>
    <i r="1">
      <x v="1381"/>
      <x v="2032"/>
      <x v="6"/>
      <x v="4"/>
    </i>
    <i r="1">
      <x v="1382"/>
      <x v="1633"/>
      <x v="6"/>
      <x v="4"/>
    </i>
    <i r="1">
      <x v="1383"/>
      <x v="1242"/>
      <x v="6"/>
      <x v="4"/>
    </i>
    <i r="1">
      <x v="1384"/>
      <x v="50"/>
      <x v="6"/>
      <x v="4"/>
    </i>
    <i r="1">
      <x v="1385"/>
      <x v="348"/>
      <x v="6"/>
      <x v="4"/>
    </i>
    <i r="1">
      <x v="1387"/>
      <x v="1822"/>
      <x v="6"/>
      <x v="4"/>
    </i>
    <i r="1">
      <x v="1388"/>
      <x v="303"/>
      <x v="6"/>
      <x v="4"/>
    </i>
    <i r="1">
      <x v="1389"/>
      <x v="303"/>
      <x v="6"/>
      <x v="4"/>
    </i>
    <i r="1">
      <x v="1390"/>
      <x v="305"/>
      <x v="6"/>
      <x v="4"/>
    </i>
    <i r="1">
      <x v="1391"/>
      <x v="305"/>
      <x v="6"/>
      <x v="4"/>
    </i>
    <i r="1">
      <x v="1392"/>
      <x v="2033"/>
      <x v="6"/>
      <x v="4"/>
    </i>
    <i r="1">
      <x v="1393"/>
      <x v="1243"/>
      <x v="6"/>
      <x v="4"/>
    </i>
    <i r="1">
      <x v="1394"/>
      <x v="1244"/>
      <x v="6"/>
      <x v="4"/>
    </i>
    <i r="1">
      <x v="1395"/>
      <x v="78"/>
      <x v="6"/>
      <x v="4"/>
    </i>
    <i r="1">
      <x v="1396"/>
      <x v="79"/>
      <x v="6"/>
      <x v="4"/>
    </i>
    <i r="1">
      <x v="1397"/>
      <x v="2339"/>
      <x v="6"/>
      <x v="4"/>
    </i>
    <i r="1">
      <x v="1398"/>
      <x v="1017"/>
      <x v="6"/>
      <x v="4"/>
    </i>
    <i r="1">
      <x v="1399"/>
      <x v="2042"/>
      <x v="6"/>
      <x v="4"/>
    </i>
    <i r="1">
      <x v="1400"/>
      <x v="538"/>
      <x v="6"/>
      <x v="4"/>
    </i>
    <i r="1">
      <x v="1402"/>
      <x v="2037"/>
      <x v="6"/>
      <x v="4"/>
    </i>
    <i r="1">
      <x v="1403"/>
      <x v="1824"/>
      <x v="6"/>
      <x v="4"/>
    </i>
    <i r="1">
      <x v="1404"/>
      <x v="1825"/>
      <x v="6"/>
      <x v="4"/>
    </i>
    <i r="1">
      <x v="1405"/>
      <x v="146"/>
      <x v="6"/>
      <x v="4"/>
    </i>
    <i r="1">
      <x v="1409"/>
      <x v="2226"/>
      <x v="6"/>
      <x v="4"/>
    </i>
    <i r="1">
      <x v="1413"/>
      <x v="1786"/>
      <x v="6"/>
      <x v="4"/>
    </i>
    <i r="1">
      <x v="1414"/>
      <x v="2408"/>
      <x v="6"/>
      <x v="4"/>
    </i>
    <i r="1">
      <x v="1415"/>
      <x v="1541"/>
      <x v="6"/>
      <x v="4"/>
    </i>
    <i r="1">
      <x v="1416"/>
      <x v="257"/>
      <x v="2"/>
      <x/>
    </i>
    <i r="1">
      <x v="1417"/>
      <x v="51"/>
      <x v="2"/>
      <x/>
    </i>
    <i r="1">
      <x v="1418"/>
      <x v="1245"/>
      <x v="2"/>
      <x/>
    </i>
    <i r="1">
      <x v="1419"/>
      <x v="1246"/>
      <x v="2"/>
      <x/>
    </i>
    <i r="1">
      <x v="1420"/>
      <x v="1247"/>
      <x v="2"/>
      <x/>
    </i>
    <i r="1">
      <x v="1421"/>
      <x v="1548"/>
      <x v="2"/>
      <x/>
    </i>
    <i r="1">
      <x v="1422"/>
      <x v="1248"/>
      <x v="2"/>
      <x/>
    </i>
    <i r="1">
      <x v="1423"/>
      <x v="539"/>
      <x v="2"/>
      <x/>
    </i>
    <i r="1">
      <x v="1424"/>
      <x v="1249"/>
      <x v="2"/>
      <x/>
    </i>
    <i r="1">
      <x v="1425"/>
      <x v="244"/>
      <x v="2"/>
      <x/>
    </i>
    <i r="1">
      <x v="1426"/>
      <x v="1250"/>
      <x v="2"/>
      <x/>
    </i>
    <i r="1">
      <x v="1427"/>
      <x v="1251"/>
      <x v="2"/>
      <x/>
    </i>
    <i r="1">
      <x v="1428"/>
      <x v="540"/>
      <x v="2"/>
      <x/>
    </i>
    <i r="1">
      <x v="1429"/>
      <x v="147"/>
      <x v="2"/>
      <x/>
    </i>
    <i r="1">
      <x v="1430"/>
      <x v="148"/>
      <x v="2"/>
      <x/>
    </i>
    <i r="1">
      <x v="1431"/>
      <x v="1252"/>
      <x v="2"/>
      <x/>
    </i>
    <i r="1">
      <x v="1432"/>
      <x v="541"/>
      <x v="2"/>
      <x/>
    </i>
    <i r="1">
      <x v="1433"/>
      <x v="2135"/>
      <x v="2"/>
      <x/>
    </i>
    <i r="1">
      <x v="1436"/>
      <x v="2253"/>
      <x v="2"/>
      <x/>
    </i>
    <i r="1">
      <x v="1443"/>
      <x v="2366"/>
      <x v="2"/>
      <x/>
    </i>
    <i r="1">
      <x v="1446"/>
      <x v="1889"/>
      <x v="2"/>
      <x/>
    </i>
    <i r="1">
      <x v="1451"/>
      <x v="750"/>
      <x v="6"/>
      <x v="4"/>
    </i>
    <i r="1">
      <x v="1452"/>
      <x v="542"/>
      <x v="6"/>
      <x v="4"/>
    </i>
    <i r="1">
      <x v="1453"/>
      <x v="751"/>
      <x v="6"/>
      <x v="4"/>
    </i>
    <i r="1">
      <x v="1454"/>
      <x v="1771"/>
      <x v="6"/>
      <x v="4"/>
    </i>
    <i r="1">
      <x v="1455"/>
      <x v="1018"/>
      <x v="6"/>
      <x v="4"/>
    </i>
    <i r="1">
      <x v="1456"/>
      <x v="1019"/>
      <x v="6"/>
      <x v="4"/>
    </i>
    <i r="1">
      <x v="1457"/>
      <x v="752"/>
      <x v="6"/>
      <x v="4"/>
    </i>
    <i r="1">
      <x v="1458"/>
      <x v="1020"/>
      <x v="6"/>
      <x v="4"/>
    </i>
    <i r="1">
      <x v="1459"/>
      <x v="1692"/>
      <x v="6"/>
      <x v="4"/>
    </i>
    <i r="1">
      <x v="1460"/>
      <x v="753"/>
      <x v="6"/>
      <x v="4"/>
    </i>
    <i r="1">
      <x v="1461"/>
      <x v="341"/>
      <x v="6"/>
      <x v="4"/>
    </i>
    <i r="1">
      <x v="1463"/>
      <x v="754"/>
      <x v="6"/>
      <x v="4"/>
    </i>
    <i r="1">
      <x v="1464"/>
      <x v="1021"/>
      <x v="6"/>
      <x v="4"/>
    </i>
    <i r="1">
      <x v="1466"/>
      <x v="1253"/>
      <x v="6"/>
      <x v="4"/>
    </i>
    <i r="1">
      <x v="1467"/>
      <x v="1022"/>
      <x v="6"/>
      <x v="4"/>
    </i>
    <i r="1">
      <x v="1469"/>
      <x v="1977"/>
      <x v="6"/>
      <x v="4"/>
    </i>
    <i r="1">
      <x v="1470"/>
      <x v="1654"/>
      <x v="6"/>
      <x v="4"/>
    </i>
    <i r="1">
      <x v="1472"/>
      <x v="1978"/>
      <x v="6"/>
      <x v="4"/>
    </i>
    <i r="1">
      <x v="1473"/>
      <x v="1976"/>
      <x v="6"/>
      <x v="4"/>
    </i>
    <i r="1">
      <x v="1478"/>
      <x v="1543"/>
      <x v="8"/>
      <x/>
    </i>
    <i r="1">
      <x v="1479"/>
      <x v="2034"/>
      <x v="2"/>
      <x/>
    </i>
    <i r="1">
      <x v="1480"/>
      <x v="1254"/>
      <x v="2"/>
      <x/>
    </i>
    <i r="1">
      <x v="1481"/>
      <x v="1841"/>
      <x v="2"/>
      <x/>
    </i>
    <i r="1">
      <x v="1482"/>
      <x v="2035"/>
      <x v="2"/>
      <x/>
    </i>
    <i r="1">
      <x v="1483"/>
      <x v="225"/>
      <x v="2"/>
      <x/>
    </i>
    <i r="1">
      <x v="1484"/>
      <x v="1773"/>
      <x v="2"/>
      <x/>
    </i>
    <i r="1">
      <x v="1485"/>
      <x v="2296"/>
      <x v="2"/>
      <x/>
    </i>
    <i r="1">
      <x v="1486"/>
      <x v="72"/>
      <x v="2"/>
      <x/>
    </i>
    <i r="1">
      <x v="1487"/>
      <x v="2014"/>
      <x v="2"/>
      <x/>
    </i>
    <i r="1">
      <x v="1489"/>
      <x v="1255"/>
      <x v="2"/>
      <x/>
    </i>
    <i r="1">
      <x v="1501"/>
      <x v="543"/>
      <x v="2"/>
      <x/>
    </i>
    <i r="1">
      <x v="1502"/>
      <x v="247"/>
      <x v="2"/>
      <x/>
    </i>
    <i r="1">
      <x v="1504"/>
      <x v="2272"/>
      <x v="2"/>
      <x/>
    </i>
    <i r="1">
      <x v="1505"/>
      <x v="1256"/>
      <x v="2"/>
      <x/>
    </i>
    <i r="1">
      <x v="1506"/>
      <x v="755"/>
      <x v="2"/>
      <x/>
    </i>
    <i r="1">
      <x v="1507"/>
      <x v="1257"/>
      <x v="2"/>
      <x/>
    </i>
    <i r="1">
      <x v="1508"/>
      <x v="756"/>
      <x v="2"/>
      <x/>
    </i>
    <i r="1">
      <x v="1509"/>
      <x v="428"/>
      <x v="2"/>
      <x/>
    </i>
    <i r="1">
      <x v="1510"/>
      <x v="1775"/>
      <x v="2"/>
      <x/>
    </i>
    <i r="1">
      <x v="1511"/>
      <x v="406"/>
      <x v="2"/>
      <x/>
    </i>
    <i r="1">
      <x v="1512"/>
      <x v="316"/>
      <x v="2"/>
      <x/>
    </i>
    <i r="1">
      <x v="1513"/>
      <x v="427"/>
      <x v="2"/>
      <x/>
    </i>
    <i r="1">
      <x v="1514"/>
      <x v="399"/>
      <x v="2"/>
      <x/>
    </i>
    <i r="1">
      <x v="1517"/>
      <x v="1890"/>
      <x v="2"/>
      <x/>
    </i>
    <i r="1">
      <x v="1518"/>
      <x v="1023"/>
      <x v="2"/>
      <x/>
    </i>
    <i r="1">
      <x v="1519"/>
      <x v="1896"/>
      <x v="2"/>
      <x/>
    </i>
    <i r="1">
      <x v="1520"/>
      <x v="757"/>
      <x v="2"/>
      <x/>
    </i>
    <i r="1">
      <x v="1521"/>
      <x v="544"/>
      <x v="2"/>
      <x/>
    </i>
    <i r="1">
      <x v="1523"/>
      <x v="545"/>
      <x v="2"/>
      <x/>
    </i>
    <i r="1">
      <x v="1524"/>
      <x v="2067"/>
      <x v="2"/>
      <x/>
    </i>
    <i r="1">
      <x v="1525"/>
      <x v="430"/>
      <x v="2"/>
      <x/>
    </i>
    <i r="1">
      <x v="1526"/>
      <x v="546"/>
      <x v="2"/>
      <x/>
    </i>
    <i r="1">
      <x v="1527"/>
      <x v="1024"/>
      <x v="2"/>
      <x/>
    </i>
    <i r="1">
      <x v="1528"/>
      <x v="1777"/>
      <x v="2"/>
      <x/>
    </i>
    <i r="1">
      <x v="1529"/>
      <x v="1258"/>
      <x v="2"/>
      <x/>
    </i>
    <i r="1">
      <x v="1530"/>
      <x v="1434"/>
      <x v="2"/>
      <x/>
    </i>
    <i r="1">
      <x v="1531"/>
      <x v="2068"/>
      <x v="2"/>
      <x/>
    </i>
    <i r="1">
      <x v="1532"/>
      <x v="2081"/>
      <x v="2"/>
      <x/>
    </i>
    <i r="1">
      <x v="1533"/>
      <x v="2275"/>
      <x v="2"/>
      <x/>
    </i>
    <i r="1">
      <x v="1534"/>
      <x v="758"/>
      <x v="2"/>
      <x/>
    </i>
    <i r="1">
      <x v="1535"/>
      <x v="1259"/>
      <x v="2"/>
      <x/>
    </i>
    <i r="1">
      <x v="1536"/>
      <x v="759"/>
      <x v="2"/>
      <x/>
    </i>
    <i r="1">
      <x v="1537"/>
      <x v="1766"/>
      <x v="2"/>
      <x/>
    </i>
    <i r="1">
      <x v="1538"/>
      <x v="760"/>
      <x v="2"/>
      <x/>
    </i>
    <i r="1">
      <x v="1539"/>
      <x v="1525"/>
      <x v="2"/>
      <x/>
    </i>
    <i r="1">
      <x v="1540"/>
      <x v="1778"/>
      <x v="2"/>
      <x/>
    </i>
    <i r="1">
      <x v="1541"/>
      <x v="1781"/>
      <x v="2"/>
      <x/>
    </i>
    <i r="1">
      <x v="1542"/>
      <x v="761"/>
      <x v="2"/>
      <x/>
    </i>
    <i r="1">
      <x v="1543"/>
      <x v="250"/>
      <x v="2"/>
      <x/>
    </i>
    <i r="1">
      <x v="1544"/>
      <x v="762"/>
      <x v="2"/>
      <x/>
    </i>
    <i r="1">
      <x v="1545"/>
      <x v="2273"/>
      <x v="2"/>
      <x/>
    </i>
    <i r="1">
      <x v="1546"/>
      <x v="1025"/>
      <x v="2"/>
      <x/>
    </i>
    <i r="1">
      <x v="1547"/>
      <x v="2276"/>
      <x v="2"/>
      <x/>
    </i>
    <i r="1">
      <x v="1548"/>
      <x v="2285"/>
      <x v="2"/>
      <x/>
    </i>
    <i r="1">
      <x v="1549"/>
      <x v="2287"/>
      <x v="2"/>
      <x/>
    </i>
    <i r="1">
      <x v="1550"/>
      <x v="547"/>
      <x v="2"/>
      <x/>
    </i>
    <i r="1">
      <x v="1551"/>
      <x v="1260"/>
      <x v="2"/>
      <x/>
    </i>
    <i r="1">
      <x v="1552"/>
      <x v="2079"/>
      <x v="2"/>
      <x/>
    </i>
    <i r="1">
      <x v="1553"/>
      <x v="1026"/>
      <x v="2"/>
      <x/>
    </i>
    <i r="1">
      <x v="1554"/>
      <x v="548"/>
      <x v="2"/>
      <x/>
    </i>
    <i r="1">
      <x v="1555"/>
      <x v="763"/>
      <x v="2"/>
      <x/>
    </i>
    <i r="1">
      <x v="1556"/>
      <x v="1776"/>
      <x v="2"/>
      <x/>
    </i>
    <i r="1">
      <x v="1558"/>
      <x v="1782"/>
      <x v="2"/>
      <x/>
    </i>
    <i r="1">
      <x v="1559"/>
      <x v="1261"/>
      <x v="2"/>
      <x/>
    </i>
    <i r="1">
      <x v="1560"/>
      <x v="1895"/>
      <x v="2"/>
      <x/>
    </i>
    <i r="1">
      <x v="1561"/>
      <x v="1897"/>
      <x v="2"/>
      <x/>
    </i>
    <i r="1">
      <x v="1562"/>
      <x v="219"/>
      <x v="2"/>
      <x/>
    </i>
    <i r="1">
      <x v="1563"/>
      <x v="1817"/>
      <x v="2"/>
      <x/>
    </i>
    <i r="1">
      <x v="1565"/>
      <x v="243"/>
      <x v="2"/>
      <x/>
    </i>
    <i r="1">
      <x v="1566"/>
      <x v="429"/>
      <x v="2"/>
      <x/>
    </i>
    <i r="1">
      <x v="1567"/>
      <x v="92"/>
      <x v="2"/>
      <x/>
    </i>
    <i r="1">
      <x v="1568"/>
      <x v="149"/>
      <x v="2"/>
      <x/>
    </i>
    <i r="1">
      <x v="1569"/>
      <x v="150"/>
      <x v="2"/>
      <x/>
    </i>
    <i r="1">
      <x v="1570"/>
      <x v="1658"/>
      <x v="2"/>
      <x/>
    </i>
    <i r="1">
      <x v="1571"/>
      <x v="2049"/>
      <x v="2"/>
      <x/>
    </i>
    <i r="1">
      <x v="1572"/>
      <x v="1840"/>
      <x v="2"/>
      <x/>
    </i>
    <i r="1">
      <x v="1573"/>
      <x v="1027"/>
      <x v="2"/>
      <x/>
    </i>
    <i r="1">
      <x v="1574"/>
      <x v="1660"/>
      <x v="2"/>
      <x/>
    </i>
    <i r="1">
      <x v="1575"/>
      <x v="1661"/>
      <x v="2"/>
      <x/>
    </i>
    <i r="1">
      <x v="1576"/>
      <x v="1662"/>
      <x v="2"/>
      <x/>
    </i>
    <i r="1">
      <x v="1577"/>
      <x v="1707"/>
      <x v="2"/>
      <x/>
    </i>
    <i r="1">
      <x v="1578"/>
      <x v="1664"/>
      <x v="2"/>
      <x/>
    </i>
    <i r="1">
      <x v="1579"/>
      <x v="1665"/>
      <x v="2"/>
      <x/>
    </i>
    <i r="1">
      <x v="1580"/>
      <x v="1869"/>
      <x v="2"/>
      <x/>
    </i>
    <i r="1">
      <x v="1581"/>
      <x v="1262"/>
      <x v="2"/>
      <x/>
    </i>
    <i r="1">
      <x v="1582"/>
      <x v="1514"/>
      <x v="2"/>
      <x/>
    </i>
    <i r="1">
      <x v="1583"/>
      <x v="1870"/>
      <x v="2"/>
      <x/>
    </i>
    <i r="1">
      <x v="1584"/>
      <x v="1028"/>
      <x v="2"/>
      <x/>
    </i>
    <i r="1">
      <x v="1585"/>
      <x v="1942"/>
      <x v="2"/>
      <x/>
    </i>
    <i r="1">
      <x v="1586"/>
      <x v="1029"/>
      <x v="2"/>
      <x/>
    </i>
    <i r="1">
      <x v="1587"/>
      <x v="1880"/>
      <x v="2"/>
      <x/>
    </i>
    <i r="1">
      <x v="1588"/>
      <x v="2142"/>
      <x v="2"/>
      <x/>
    </i>
    <i r="1">
      <x v="1592"/>
      <x v="2420"/>
      <x v="2"/>
      <x/>
    </i>
    <i r="1">
      <x v="1593"/>
      <x v="2274"/>
      <x v="2"/>
      <x/>
    </i>
    <i r="1">
      <x v="1594"/>
      <x v="1958"/>
      <x v="2"/>
      <x/>
    </i>
    <i r="1">
      <x v="1595"/>
      <x v="2141"/>
      <x v="2"/>
      <x/>
    </i>
    <i r="1">
      <x v="1598"/>
      <x v="2417"/>
      <x v="2"/>
      <x/>
    </i>
    <i r="1">
      <x v="1602"/>
      <x v="2147"/>
      <x v="2"/>
      <x/>
    </i>
    <i r="1">
      <x v="1603"/>
      <x v="1668"/>
      <x v="2"/>
      <x/>
    </i>
    <i r="1">
      <x v="1604"/>
      <x v="1669"/>
      <x v="2"/>
      <x/>
    </i>
    <i r="1">
      <x v="1605"/>
      <x v="1673"/>
      <x v="2"/>
      <x/>
    </i>
    <i r="1">
      <x v="1606"/>
      <x v="1675"/>
      <x v="2"/>
      <x/>
    </i>
    <i r="1">
      <x v="1607"/>
      <x v="1962"/>
      <x v="2"/>
      <x/>
    </i>
    <i r="1">
      <x v="1609"/>
      <x v="151"/>
      <x v="6"/>
      <x v="4"/>
    </i>
    <i r="1">
      <x v="1610"/>
      <x v="1030"/>
      <x v="6"/>
      <x v="4"/>
    </i>
    <i r="1">
      <x v="1611"/>
      <x v="1885"/>
      <x v="6"/>
      <x v="4"/>
    </i>
    <i r="1">
      <x v="1612"/>
      <x v="1516"/>
      <x v="6"/>
      <x v="4"/>
    </i>
    <i r="1">
      <x v="1613"/>
      <x v="152"/>
      <x v="6"/>
      <x v="4"/>
    </i>
    <i r="1">
      <x v="1614"/>
      <x v="153"/>
      <x v="6"/>
      <x v="4"/>
    </i>
    <i r="1">
      <x v="1615"/>
      <x v="764"/>
      <x v="6"/>
      <x v="4"/>
    </i>
    <i r="1">
      <x v="1616"/>
      <x v="1031"/>
      <x v="6"/>
      <x v="4"/>
    </i>
    <i r="1">
      <x v="1617"/>
      <x v="765"/>
      <x v="6"/>
      <x v="4"/>
    </i>
    <i r="1">
      <x v="1618"/>
      <x v="154"/>
      <x v="6"/>
      <x v="4"/>
    </i>
    <i r="1">
      <x v="1619"/>
      <x v="11"/>
      <x v="6"/>
      <x v="4"/>
    </i>
    <i r="1">
      <x v="1620"/>
      <x v="2056"/>
      <x v="6"/>
      <x v="4"/>
    </i>
    <i r="1">
      <x v="1621"/>
      <x v="18"/>
      <x v="6"/>
      <x v="4"/>
    </i>
    <i r="1">
      <x v="1622"/>
      <x v="1983"/>
      <x v="6"/>
      <x v="4"/>
    </i>
    <i r="1">
      <x v="1623"/>
      <x v="2171"/>
      <x v="6"/>
      <x v="4"/>
    </i>
    <i r="1">
      <x v="1624"/>
      <x v="1992"/>
      <x v="6"/>
      <x v="4"/>
    </i>
    <i r="1">
      <x v="1625"/>
      <x v="229"/>
      <x v="6"/>
      <x v="4"/>
    </i>
    <i r="1">
      <x v="1626"/>
      <x v="549"/>
      <x v="6"/>
      <x v="4"/>
    </i>
    <i r="1">
      <x v="1627"/>
      <x v="1898"/>
      <x v="6"/>
      <x v="4"/>
    </i>
    <i r="1">
      <x v="1628"/>
      <x v="1490"/>
      <x v="6"/>
      <x v="4"/>
    </i>
    <i r="1">
      <x v="1629"/>
      <x v="1032"/>
      <x v="6"/>
      <x v="4"/>
    </i>
    <i r="1">
      <x v="1630"/>
      <x v="1263"/>
      <x v="6"/>
      <x v="4"/>
    </i>
    <i r="1">
      <x v="1631"/>
      <x v="550"/>
      <x v="6"/>
      <x v="4"/>
    </i>
    <i r="1">
      <x v="1632"/>
      <x v="1264"/>
      <x v="6"/>
      <x v="4"/>
    </i>
    <i r="1">
      <x v="1633"/>
      <x v="1265"/>
      <x v="6"/>
      <x v="4"/>
    </i>
    <i r="1">
      <x v="1635"/>
      <x v="62"/>
      <x v="6"/>
      <x v="4"/>
    </i>
    <i r="1">
      <x v="1636"/>
      <x v="368"/>
      <x v="6"/>
      <x v="4"/>
    </i>
    <i r="1">
      <x v="1637"/>
      <x v="1266"/>
      <x v="6"/>
      <x v="4"/>
    </i>
    <i r="1">
      <x v="1638"/>
      <x v="766"/>
      <x v="6"/>
      <x v="4"/>
    </i>
    <i r="1">
      <x v="1639"/>
      <x v="1033"/>
      <x v="6"/>
      <x v="4"/>
    </i>
    <i r="1">
      <x v="1640"/>
      <x v="1761"/>
      <x v="6"/>
      <x v="4"/>
    </i>
    <i r="1">
      <x v="1641"/>
      <x v="1034"/>
      <x v="6"/>
      <x v="4"/>
    </i>
    <i r="1">
      <x v="1642"/>
      <x v="767"/>
      <x v="6"/>
      <x v="4"/>
    </i>
    <i r="1">
      <x v="1643"/>
      <x v="1035"/>
      <x v="6"/>
      <x v="4"/>
    </i>
    <i r="1">
      <x v="1644"/>
      <x v="1036"/>
      <x v="6"/>
      <x v="4"/>
    </i>
    <i r="1">
      <x v="1645"/>
      <x v="551"/>
      <x v="6"/>
      <x v="4"/>
    </i>
    <i r="1">
      <x v="1646"/>
      <x v="155"/>
      <x v="6"/>
      <x v="4"/>
    </i>
    <i r="1">
      <x v="1647"/>
      <x v="1267"/>
      <x v="6"/>
      <x v="4"/>
    </i>
    <i r="1">
      <x v="1648"/>
      <x v="242"/>
      <x v="6"/>
      <x v="4"/>
    </i>
    <i r="1">
      <x v="1649"/>
      <x v="1268"/>
      <x v="6"/>
      <x v="4"/>
    </i>
    <i r="1">
      <x v="1650"/>
      <x v="1269"/>
      <x v="6"/>
      <x v="4"/>
    </i>
    <i r="1">
      <x v="1651"/>
      <x v="1828"/>
      <x v="6"/>
      <x v="4"/>
    </i>
    <i r="1">
      <x v="1652"/>
      <x v="1435"/>
      <x v="6"/>
      <x v="4"/>
    </i>
    <i r="1">
      <x v="1653"/>
      <x v="1873"/>
      <x v="6"/>
      <x v="4"/>
    </i>
    <i r="1">
      <x v="1654"/>
      <x v="1270"/>
      <x v="6"/>
      <x v="4"/>
    </i>
    <i r="1">
      <x v="1655"/>
      <x v="2305"/>
      <x v="6"/>
      <x v="4"/>
    </i>
    <i r="1">
      <x v="1656"/>
      <x v="2058"/>
      <x v="6"/>
      <x v="4"/>
    </i>
    <i r="1">
      <x v="1657"/>
      <x v="1581"/>
      <x v="6"/>
      <x v="4"/>
    </i>
    <i r="1">
      <x v="1658"/>
      <x v="2041"/>
      <x v="6"/>
      <x v="4"/>
    </i>
    <i r="1">
      <x v="1660"/>
      <x v="2191"/>
      <x v="6"/>
      <x v="4"/>
    </i>
    <i r="1">
      <x v="1661"/>
      <x v="433"/>
      <x v="6"/>
      <x v="4"/>
    </i>
    <i r="1">
      <x v="1662"/>
      <x v="1037"/>
      <x v="6"/>
      <x v="4"/>
    </i>
    <i r="1">
      <x v="1663"/>
      <x v="1038"/>
      <x v="6"/>
      <x v="4"/>
    </i>
    <i r="1">
      <x v="1664"/>
      <x v="1039"/>
      <x v="6"/>
      <x v="4"/>
    </i>
    <i r="1">
      <x v="1665"/>
      <x v="1787"/>
      <x v="6"/>
      <x v="4"/>
    </i>
    <i r="1">
      <x v="1666"/>
      <x v="156"/>
      <x v="6"/>
      <x v="4"/>
    </i>
    <i r="1">
      <x v="1667"/>
      <x v="1503"/>
      <x v="6"/>
      <x v="4"/>
    </i>
    <i r="1">
      <x v="1668"/>
      <x v="768"/>
      <x v="6"/>
      <x v="4"/>
    </i>
    <i r="1">
      <x v="1669"/>
      <x v="1732"/>
      <x v="6"/>
      <x v="4"/>
    </i>
    <i r="1">
      <x v="1670"/>
      <x v="1715"/>
      <x v="6"/>
      <x v="4"/>
    </i>
    <i r="1">
      <x v="1671"/>
      <x v="1040"/>
      <x v="6"/>
      <x v="4"/>
    </i>
    <i r="1">
      <x v="1672"/>
      <x v="1788"/>
      <x v="6"/>
      <x v="4"/>
    </i>
    <i r="1">
      <x v="1673"/>
      <x v="1271"/>
      <x v="6"/>
      <x v="4"/>
    </i>
    <i r="1">
      <x v="1674"/>
      <x v="2148"/>
      <x v="6"/>
      <x v="4"/>
    </i>
    <i r="1">
      <x v="1675"/>
      <x v="1829"/>
      <x v="6"/>
      <x v="4"/>
    </i>
    <i r="1">
      <x v="1676"/>
      <x v="1411"/>
      <x v="6"/>
      <x v="4"/>
    </i>
    <i r="1">
      <x v="1677"/>
      <x v="1899"/>
      <x v="6"/>
      <x v="4"/>
    </i>
    <i r="1">
      <x v="1678"/>
      <x v="1041"/>
      <x v="6"/>
      <x v="4"/>
    </i>
    <i r="1">
      <x v="1679"/>
      <x v="15"/>
      <x v="6"/>
      <x v="4"/>
    </i>
    <i r="1">
      <x v="1680"/>
      <x v="157"/>
      <x v="6"/>
      <x v="4"/>
    </i>
    <i r="1">
      <x v="1681"/>
      <x v="552"/>
      <x v="6"/>
      <x v="4"/>
    </i>
    <i r="1">
      <x v="1682"/>
      <x v="1560"/>
      <x v="6"/>
      <x v="4"/>
    </i>
    <i r="1">
      <x v="1684"/>
      <x v="87"/>
      <x v="6"/>
      <x v="4"/>
    </i>
    <i r="1">
      <x v="1685"/>
      <x v="769"/>
      <x v="6"/>
      <x v="4"/>
    </i>
    <i r="1">
      <x v="1686"/>
      <x v="1272"/>
      <x v="6"/>
      <x v="4"/>
    </i>
    <i r="1">
      <x v="1687"/>
      <x v="770"/>
      <x v="6"/>
      <x v="4"/>
    </i>
    <i r="1">
      <x v="1688"/>
      <x v="771"/>
      <x v="6"/>
      <x v="4"/>
    </i>
    <i r="1">
      <x v="1689"/>
      <x v="1042"/>
      <x v="6"/>
      <x v="4"/>
    </i>
    <i r="1">
      <x v="1690"/>
      <x v="1273"/>
      <x v="6"/>
      <x v="4"/>
    </i>
    <i r="1">
      <x v="1691"/>
      <x v="1043"/>
      <x v="6"/>
      <x v="4"/>
    </i>
    <i r="1">
      <x v="1692"/>
      <x v="158"/>
      <x v="6"/>
      <x v="4"/>
    </i>
    <i r="1">
      <x v="1693"/>
      <x v="1044"/>
      <x v="6"/>
      <x v="4"/>
    </i>
    <i r="1">
      <x v="1694"/>
      <x v="1045"/>
      <x v="6"/>
      <x v="4"/>
    </i>
    <i r="1">
      <x v="1695"/>
      <x v="1046"/>
      <x v="6"/>
      <x v="4"/>
    </i>
    <i r="1">
      <x v="1696"/>
      <x v="1047"/>
      <x v="6"/>
      <x v="4"/>
    </i>
    <i r="1">
      <x v="1697"/>
      <x v="1048"/>
      <x v="6"/>
      <x v="4"/>
    </i>
    <i r="1">
      <x v="1698"/>
      <x v="772"/>
      <x v="6"/>
      <x v="4"/>
    </i>
    <i r="1">
      <x v="1699"/>
      <x v="1686"/>
      <x v="6"/>
      <x v="4"/>
    </i>
    <i r="1">
      <x v="1700"/>
      <x v="1371"/>
      <x v="6"/>
      <x v="4"/>
    </i>
    <i r="1">
      <x v="1701"/>
      <x v="1733"/>
      <x v="6"/>
      <x v="4"/>
    </i>
    <i r="1">
      <x v="1702"/>
      <x v="1552"/>
      <x v="6"/>
      <x v="4"/>
    </i>
    <i r="1">
      <x v="1703"/>
      <x v="1274"/>
      <x v="6"/>
      <x v="4"/>
    </i>
    <i r="1">
      <x v="1704"/>
      <x v="773"/>
      <x v="6"/>
      <x v="4"/>
    </i>
    <i r="1">
      <x v="1705"/>
      <x v="1275"/>
      <x v="6"/>
      <x v="4"/>
    </i>
    <i r="1">
      <x v="1706"/>
      <x v="2021"/>
      <x v="6"/>
      <x v="4"/>
    </i>
    <i r="1">
      <x v="1708"/>
      <x v="1276"/>
      <x v="6"/>
      <x v="4"/>
    </i>
    <i r="1">
      <x v="1709"/>
      <x v="2070"/>
      <x v="6"/>
      <x v="4"/>
    </i>
    <i r="1">
      <x v="1711"/>
      <x v="159"/>
      <x v="6"/>
      <x v="4"/>
    </i>
    <i r="1">
      <x v="1712"/>
      <x v="1049"/>
      <x v="6"/>
      <x v="4"/>
    </i>
    <i r="1">
      <x v="1713"/>
      <x v="2201"/>
      <x v="6"/>
      <x v="4"/>
    </i>
    <i r="1">
      <x v="1714"/>
      <x v="2202"/>
      <x v="6"/>
      <x v="4"/>
    </i>
    <i r="1">
      <x v="1715"/>
      <x v="2203"/>
      <x v="6"/>
      <x v="4"/>
    </i>
    <i r="1">
      <x v="1716"/>
      <x v="2204"/>
      <x v="6"/>
      <x v="4"/>
    </i>
    <i r="1">
      <x v="1717"/>
      <x v="11"/>
      <x v="6"/>
      <x v="4"/>
    </i>
    <i r="1">
      <x v="1718"/>
      <x v="11"/>
      <x v="6"/>
      <x v="4"/>
    </i>
    <i r="1">
      <x v="1719"/>
      <x v="11"/>
      <x v="6"/>
      <x v="4"/>
    </i>
    <i r="1">
      <x v="1720"/>
      <x v="11"/>
      <x v="6"/>
      <x v="4"/>
    </i>
    <i r="1">
      <x v="1721"/>
      <x v="11"/>
      <x v="6"/>
      <x v="4"/>
    </i>
    <i r="1">
      <x v="1722"/>
      <x v="2201"/>
      <x v="6"/>
      <x v="4"/>
    </i>
    <i r="1">
      <x v="1724"/>
      <x v="1277"/>
      <x v="6"/>
      <x v="4"/>
    </i>
    <i r="1">
      <x v="1725"/>
      <x v="222"/>
      <x v="6"/>
      <x v="4"/>
    </i>
    <i r="1">
      <x v="1726"/>
      <x v="1278"/>
      <x v="6"/>
      <x v="4"/>
    </i>
    <i r="1">
      <x v="1727"/>
      <x v="1050"/>
      <x v="6"/>
      <x v="4"/>
    </i>
    <i r="1">
      <x v="1728"/>
      <x v="774"/>
      <x v="6"/>
      <x v="4"/>
    </i>
    <i r="1">
      <x v="1729"/>
      <x v="1734"/>
      <x v="6"/>
      <x v="4"/>
    </i>
    <i r="1">
      <x v="1730"/>
      <x v="553"/>
      <x v="6"/>
      <x v="4"/>
    </i>
    <i r="1">
      <x v="1731"/>
      <x v="261"/>
      <x v="6"/>
      <x v="4"/>
    </i>
    <i r="1">
      <x v="1732"/>
      <x v="233"/>
      <x v="6"/>
      <x v="4"/>
    </i>
    <i r="1">
      <x v="1733"/>
      <x v="775"/>
      <x v="6"/>
      <x v="4"/>
    </i>
    <i r="1">
      <x v="1734"/>
      <x v="327"/>
      <x v="6"/>
      <x v="4"/>
    </i>
    <i r="1">
      <x v="1735"/>
      <x v="160"/>
      <x v="6"/>
      <x v="4"/>
    </i>
    <i r="1">
      <x v="1736"/>
      <x v="75"/>
      <x v="6"/>
      <x v="4"/>
    </i>
    <i r="1">
      <x v="1737"/>
      <x v="342"/>
      <x v="6"/>
      <x v="4"/>
    </i>
    <i r="1">
      <x v="1738"/>
      <x v="161"/>
      <x v="6"/>
      <x v="4"/>
    </i>
    <i r="1">
      <x v="1739"/>
      <x v="162"/>
      <x v="6"/>
      <x v="4"/>
    </i>
    <i r="1">
      <x v="1740"/>
      <x v="1279"/>
      <x v="6"/>
      <x v="4"/>
    </i>
    <i r="1">
      <x v="1741"/>
      <x v="436"/>
      <x v="6"/>
      <x v="4"/>
    </i>
    <i r="1">
      <x v="1743"/>
      <x v="1745"/>
      <x v="6"/>
      <x v="4"/>
    </i>
    <i r="1">
      <x v="1744"/>
      <x v="2104"/>
      <x v="6"/>
      <x v="4"/>
    </i>
    <i r="1">
      <x v="1746"/>
      <x v="1280"/>
      <x v="6"/>
      <x v="4"/>
    </i>
    <i r="1">
      <x v="1747"/>
      <x v="2372"/>
      <x v="6"/>
      <x v="4"/>
    </i>
    <i r="1">
      <x v="1752"/>
      <x v="1945"/>
      <x v="6"/>
      <x v="4"/>
    </i>
    <i r="1">
      <x v="1753"/>
      <x v="1540"/>
      <x v="6"/>
      <x v="4"/>
    </i>
    <i r="1">
      <x v="1754"/>
      <x v="1698"/>
      <x v="6"/>
      <x v="4"/>
    </i>
    <i r="1">
      <x v="1755"/>
      <x v="2428"/>
      <x v="6"/>
      <x v="4"/>
    </i>
    <i r="1">
      <x v="1756"/>
      <x v="1980"/>
      <x v="6"/>
      <x v="4"/>
    </i>
    <i r="1">
      <x v="1757"/>
      <x v="2129"/>
      <x v="6"/>
      <x v="4"/>
    </i>
    <i r="1">
      <x v="1758"/>
      <x v="2218"/>
      <x v="6"/>
      <x v="4"/>
    </i>
    <i r="1">
      <x v="1765"/>
      <x v="2422"/>
      <x v="6"/>
      <x v="4"/>
    </i>
    <i r="1">
      <x v="1767"/>
      <x v="2429"/>
      <x v="6"/>
      <x v="4"/>
    </i>
    <i r="1">
      <x v="1768"/>
      <x v="2211"/>
      <x v="6"/>
      <x v="4"/>
    </i>
    <i r="1">
      <x v="1771"/>
      <x v="2257"/>
      <x v="6"/>
      <x v="4"/>
    </i>
    <i r="1">
      <x v="1780"/>
      <x v="1674"/>
      <x v="6"/>
      <x v="4"/>
    </i>
    <i r="1">
      <x v="1782"/>
      <x v="2199"/>
      <x v="6"/>
      <x v="4"/>
    </i>
    <i r="1">
      <x v="1786"/>
      <x v="2444"/>
      <x v="6"/>
      <x v="4"/>
    </i>
    <i r="1">
      <x v="1789"/>
      <x v="1281"/>
      <x v="6"/>
      <x v="4"/>
    </i>
    <i r="1">
      <x v="1791"/>
      <x v="2084"/>
      <x v="6"/>
      <x v="4"/>
    </i>
    <i r="1">
      <x v="1796"/>
      <x v="1927"/>
      <x v="6"/>
      <x v="4"/>
    </i>
    <i r="1">
      <x v="1798"/>
      <x v="2418"/>
      <x v="6"/>
      <x v="4"/>
    </i>
    <i r="1">
      <x v="1799"/>
      <x v="2190"/>
      <x v="6"/>
      <x v="4"/>
    </i>
    <i r="1">
      <x v="1800"/>
      <x v="1793"/>
      <x v="6"/>
      <x v="4"/>
    </i>
    <i r="1">
      <x v="1801"/>
      <x v="382"/>
      <x v="6"/>
      <x v="4"/>
    </i>
    <i r="1">
      <x v="1802"/>
      <x v="554"/>
      <x v="6"/>
      <x v="4"/>
    </i>
    <i r="1">
      <x v="1803"/>
      <x v="163"/>
      <x v="6"/>
      <x v="4"/>
    </i>
    <i r="1">
      <x v="1804"/>
      <x v="419"/>
      <x v="6"/>
      <x v="4"/>
    </i>
    <i r="1">
      <x v="1805"/>
      <x v="1655"/>
      <x v="6"/>
      <x v="4"/>
    </i>
    <i r="1">
      <x v="1806"/>
      <x v="421"/>
      <x v="6"/>
      <x v="4"/>
    </i>
    <i r="1">
      <x v="1807"/>
      <x v="422"/>
      <x v="6"/>
      <x v="4"/>
    </i>
    <i r="1">
      <x v="1808"/>
      <x v="1493"/>
      <x v="6"/>
      <x v="4"/>
    </i>
    <i r="1">
      <x v="1809"/>
      <x v="164"/>
      <x v="6"/>
      <x v="4"/>
    </i>
    <i r="1">
      <x v="1810"/>
      <x v="1494"/>
      <x v="6"/>
      <x v="4"/>
    </i>
    <i r="1">
      <x v="1811"/>
      <x v="1051"/>
      <x v="6"/>
      <x v="4"/>
    </i>
    <i r="1">
      <x v="1812"/>
      <x v="413"/>
      <x v="6"/>
      <x v="4"/>
    </i>
    <i r="1">
      <x v="1813"/>
      <x v="415"/>
      <x v="6"/>
      <x v="4"/>
    </i>
    <i r="1">
      <x v="1814"/>
      <x v="555"/>
      <x v="6"/>
      <x v="4"/>
    </i>
    <i r="1">
      <x v="1815"/>
      <x v="165"/>
      <x v="6"/>
      <x v="4"/>
    </i>
    <i r="1">
      <x v="1816"/>
      <x v="1282"/>
      <x v="6"/>
      <x v="4"/>
    </i>
    <i r="1">
      <x v="1817"/>
      <x v="1052"/>
      <x v="6"/>
      <x v="4"/>
    </i>
    <i r="1">
      <x v="1818"/>
      <x v="2101"/>
      <x v="6"/>
      <x v="4"/>
    </i>
    <i r="1">
      <x v="1819"/>
      <x v="2102"/>
      <x v="6"/>
      <x v="4"/>
    </i>
    <i r="1">
      <x v="1820"/>
      <x v="776"/>
      <x v="6"/>
      <x v="4"/>
    </i>
    <i r="1">
      <x v="1821"/>
      <x v="1283"/>
      <x v="6"/>
      <x v="4"/>
    </i>
    <i r="1">
      <x v="1822"/>
      <x v="420"/>
      <x v="6"/>
      <x v="4"/>
    </i>
    <i r="1">
      <x v="1823"/>
      <x v="556"/>
      <x v="6"/>
      <x v="4"/>
    </i>
    <i r="1">
      <x v="1824"/>
      <x v="1583"/>
      <x v="6"/>
      <x v="4"/>
    </i>
    <i r="1">
      <x v="1825"/>
      <x v="557"/>
      <x v="6"/>
      <x v="4"/>
    </i>
    <i r="1">
      <x v="1826"/>
      <x v="255"/>
      <x v="6"/>
      <x v="4"/>
    </i>
    <i r="1">
      <x v="1827"/>
      <x v="1491"/>
      <x v="6"/>
      <x v="4"/>
    </i>
    <i r="1">
      <x v="1828"/>
      <x v="1053"/>
      <x v="6"/>
      <x v="4"/>
    </i>
    <i r="1">
      <x v="1829"/>
      <x v="1677"/>
      <x v="6"/>
      <x v="4"/>
    </i>
    <i r="1">
      <x v="1830"/>
      <x v="2356"/>
      <x v="6"/>
      <x v="4"/>
    </i>
    <i r="1">
      <x v="1831"/>
      <x v="1054"/>
      <x v="6"/>
      <x v="4"/>
    </i>
    <i r="1">
      <x v="1832"/>
      <x v="1055"/>
      <x v="6"/>
      <x v="4"/>
    </i>
    <i r="1">
      <x v="1833"/>
      <x v="2103"/>
      <x v="6"/>
      <x v="4"/>
    </i>
    <i r="1">
      <x v="1834"/>
      <x v="1056"/>
      <x v="6"/>
      <x v="4"/>
    </i>
    <i r="1">
      <x v="1836"/>
      <x v="2248"/>
      <x v="6"/>
      <x v="4"/>
    </i>
    <i r="1">
      <x v="1837"/>
      <x v="166"/>
      <x v="6"/>
      <x v="4"/>
    </i>
    <i r="1">
      <x v="1838"/>
      <x v="167"/>
      <x v="6"/>
      <x v="4"/>
    </i>
    <i r="1">
      <x v="1839"/>
      <x v="2245"/>
      <x v="6"/>
      <x v="4"/>
    </i>
    <i r="1">
      <x v="1840"/>
      <x v="411"/>
      <x v="6"/>
      <x v="4"/>
    </i>
    <i r="1">
      <x v="1841"/>
      <x v="168"/>
      <x v="6"/>
      <x v="4"/>
    </i>
    <i r="1">
      <x v="1842"/>
      <x v="1424"/>
      <x v="6"/>
      <x v="4"/>
    </i>
    <i r="1">
      <x v="1844"/>
      <x v="1939"/>
      <x v="6"/>
      <x v="4"/>
    </i>
    <i r="1">
      <x v="1851"/>
      <x v="2353"/>
      <x v="6"/>
      <x v="4"/>
    </i>
    <i r="1">
      <x v="1856"/>
      <x v="1495"/>
      <x v="6"/>
      <x v="4"/>
    </i>
    <i r="1">
      <x v="1857"/>
      <x v="2239"/>
      <x v="6"/>
      <x v="4"/>
    </i>
    <i r="1">
      <x v="1858"/>
      <x v="1496"/>
      <x v="6"/>
      <x v="4"/>
    </i>
    <i r="1">
      <x v="1859"/>
      <x v="1488"/>
      <x v="6"/>
      <x v="4"/>
    </i>
    <i r="1">
      <x v="1861"/>
      <x v="1770"/>
      <x v="6"/>
      <x v="4"/>
    </i>
    <i r="1">
      <x v="1866"/>
      <x v="2249"/>
      <x v="6"/>
      <x v="4"/>
    </i>
    <i r="1">
      <x v="1868"/>
      <x v="1926"/>
      <x v="6"/>
      <x v="4"/>
    </i>
    <i r="1">
      <x v="1870"/>
      <x v="2374"/>
      <x v="6"/>
      <x v="4"/>
    </i>
    <i r="1">
      <x v="1871"/>
      <x v="2375"/>
      <x v="6"/>
      <x v="4"/>
    </i>
    <i r="1">
      <x v="1872"/>
      <x v="1284"/>
      <x v="1"/>
      <x/>
    </i>
    <i r="1">
      <x v="1873"/>
      <x v="1774"/>
      <x v="1"/>
      <x/>
    </i>
    <i r="1">
      <x v="1874"/>
      <x v="777"/>
      <x v="1"/>
      <x/>
    </i>
    <i r="1">
      <x v="1875"/>
      <x v="778"/>
      <x v="1"/>
      <x/>
    </i>
    <i r="1">
      <x v="1876"/>
      <x v="558"/>
      <x v="1"/>
      <x/>
    </i>
    <i r="1">
      <x v="1877"/>
      <x v="169"/>
      <x v="1"/>
      <x/>
    </i>
    <i r="1">
      <x v="1878"/>
      <x v="1762"/>
      <x v="1"/>
      <x/>
    </i>
    <i r="1">
      <x v="1879"/>
      <x v="779"/>
      <x v="1"/>
      <x/>
    </i>
    <i r="1">
      <x v="1880"/>
      <x v="780"/>
      <x v="1"/>
      <x/>
    </i>
    <i r="1">
      <x v="1881"/>
      <x v="1285"/>
      <x v="1"/>
      <x/>
    </i>
    <i r="1">
      <x v="1882"/>
      <x v="559"/>
      <x v="1"/>
      <x/>
    </i>
    <i r="1">
      <x v="1883"/>
      <x v="299"/>
      <x v="1"/>
      <x/>
    </i>
    <i r="1">
      <x v="1884"/>
      <x v="781"/>
      <x v="1"/>
      <x/>
    </i>
    <i r="1">
      <x v="1885"/>
      <x v="560"/>
      <x v="1"/>
      <x/>
    </i>
    <i r="1">
      <x v="1886"/>
      <x v="561"/>
      <x v="1"/>
      <x/>
    </i>
    <i r="1">
      <x v="1887"/>
      <x v="1370"/>
      <x v="1"/>
      <x/>
    </i>
    <i r="1">
      <x v="1888"/>
      <x v="782"/>
      <x v="1"/>
      <x/>
    </i>
    <i r="1">
      <x v="1889"/>
      <x v="1057"/>
      <x v="1"/>
      <x/>
    </i>
    <i r="1">
      <x v="1890"/>
      <x v="281"/>
      <x v="1"/>
      <x/>
    </i>
    <i r="1">
      <x v="1891"/>
      <x v="1430"/>
      <x v="1"/>
      <x/>
    </i>
    <i r="1">
      <x v="1892"/>
      <x v="783"/>
      <x v="1"/>
      <x/>
    </i>
    <i r="1">
      <x v="1893"/>
      <x v="1842"/>
      <x v="1"/>
      <x/>
    </i>
    <i r="1">
      <x v="1894"/>
      <x v="562"/>
      <x v="1"/>
      <x/>
    </i>
    <i r="1">
      <x v="1895"/>
      <x v="1058"/>
      <x v="1"/>
      <x/>
    </i>
    <i r="1">
      <x v="1896"/>
      <x v="2427"/>
      <x v="1"/>
      <x/>
    </i>
    <i r="1">
      <x v="1897"/>
      <x v="170"/>
      <x v="1"/>
      <x/>
    </i>
    <i r="1">
      <x v="1898"/>
      <x v="1372"/>
      <x v="1"/>
      <x/>
    </i>
    <i r="1">
      <x v="1899"/>
      <x v="563"/>
      <x v="1"/>
      <x/>
    </i>
    <i r="1">
      <x v="1900"/>
      <x v="1286"/>
      <x v="1"/>
      <x/>
    </i>
    <i r="1">
      <x v="1901"/>
      <x v="1059"/>
      <x v="1"/>
      <x/>
    </i>
    <i r="1">
      <x v="1902"/>
      <x v="784"/>
      <x v="1"/>
      <x/>
    </i>
    <i r="1">
      <x v="1903"/>
      <x v="2415"/>
      <x v="1"/>
      <x/>
    </i>
    <i r="1">
      <x v="1904"/>
      <x v="2431"/>
      <x v="1"/>
      <x/>
    </i>
    <i r="1">
      <x v="1907"/>
      <x v="2430"/>
      <x v="1"/>
      <x/>
    </i>
    <i r="1">
      <x v="1908"/>
      <x v="2279"/>
      <x v="1"/>
      <x/>
    </i>
    <i r="1">
      <x v="1909"/>
      <x v="2432"/>
      <x v="1"/>
      <x/>
    </i>
    <i r="1">
      <x v="1916"/>
      <x v="1743"/>
      <x v="1"/>
      <x/>
    </i>
    <i r="1">
      <x v="1917"/>
      <x v="2011"/>
      <x v="1"/>
      <x/>
    </i>
    <i r="1">
      <x v="1919"/>
      <x v="439"/>
      <x/>
      <x/>
    </i>
    <i r="1">
      <x v="1920"/>
      <x v="564"/>
      <x/>
      <x/>
    </i>
    <i r="1">
      <x v="1921"/>
      <x v="565"/>
      <x/>
      <x/>
    </i>
    <i r="1">
      <x v="1922"/>
      <x v="785"/>
      <x/>
      <x/>
    </i>
    <i r="1">
      <x v="1923"/>
      <x v="258"/>
      <x/>
      <x/>
    </i>
    <i r="1">
      <x v="1925"/>
      <x v="2291"/>
      <x/>
      <x/>
    </i>
    <i r="1">
      <x v="1926"/>
      <x v="1390"/>
      <x/>
      <x/>
    </i>
    <i r="1">
      <x v="1927"/>
      <x v="408"/>
      <x/>
      <x/>
    </i>
    <i r="1">
      <x v="1928"/>
      <x v="400"/>
      <x/>
      <x/>
    </i>
    <i r="1">
      <x v="1929"/>
      <x v="1287"/>
      <x/>
      <x/>
    </i>
    <i r="1">
      <x v="1930"/>
      <x v="786"/>
      <x/>
      <x/>
    </i>
    <i r="1">
      <x v="1931"/>
      <x v="91"/>
      <x/>
      <x/>
    </i>
    <i r="1">
      <x v="1932"/>
      <x v="93"/>
      <x/>
      <x/>
    </i>
    <i r="1">
      <x v="1933"/>
      <x v="1725"/>
      <x/>
      <x/>
    </i>
    <i r="1">
      <x v="1934"/>
      <x v="1724"/>
      <x/>
      <x/>
    </i>
    <i r="1">
      <x v="1935"/>
      <x v="787"/>
      <x v="6"/>
      <x v="4"/>
    </i>
    <i r="1">
      <x v="1936"/>
      <x v="788"/>
      <x v="6"/>
      <x v="4"/>
    </i>
    <i r="1">
      <x v="1937"/>
      <x v="171"/>
      <x v="6"/>
      <x v="4"/>
    </i>
    <i r="1">
      <x v="1938"/>
      <x v="264"/>
      <x v="6"/>
      <x v="4"/>
    </i>
    <i r="1">
      <x v="1939"/>
      <x v="265"/>
      <x v="6"/>
      <x v="4"/>
    </i>
    <i r="1">
      <x v="1940"/>
      <x v="266"/>
      <x v="6"/>
      <x v="4"/>
    </i>
    <i r="1">
      <x v="1941"/>
      <x v="1498"/>
      <x v="6"/>
      <x v="4"/>
    </i>
    <i r="1">
      <x v="1942"/>
      <x v="2020"/>
      <x v="6"/>
      <x v="4"/>
    </i>
    <i r="1">
      <x v="1943"/>
      <x v="789"/>
      <x v="6"/>
      <x v="4"/>
    </i>
    <i r="1">
      <x v="1946"/>
      <x v="566"/>
      <x v="6"/>
      <x v="4"/>
    </i>
    <i r="1">
      <x v="1947"/>
      <x v="1060"/>
      <x v="6"/>
      <x v="4"/>
    </i>
    <i r="1">
      <x v="1948"/>
      <x v="1462"/>
      <x v="6"/>
      <x v="4"/>
    </i>
    <i r="1">
      <x v="1949"/>
      <x v="1288"/>
      <x v="6"/>
      <x v="4"/>
    </i>
    <i r="1">
      <x v="1950"/>
      <x v="567"/>
      <x v="6"/>
      <x v="4"/>
    </i>
    <i r="1">
      <x v="1951"/>
      <x v="790"/>
      <x v="6"/>
      <x v="4"/>
    </i>
    <i r="1">
      <x v="1952"/>
      <x v="1061"/>
      <x v="6"/>
      <x v="4"/>
    </i>
    <i r="1">
      <x v="1953"/>
      <x v="1693"/>
      <x v="6"/>
      <x v="4"/>
    </i>
    <i r="1">
      <x v="1954"/>
      <x v="1421"/>
      <x v="6"/>
      <x v="4"/>
    </i>
    <i r="1">
      <x v="1955"/>
      <x v="1710"/>
      <x v="6"/>
      <x v="4"/>
    </i>
    <i r="1">
      <x v="1956"/>
      <x v="1062"/>
      <x v="6"/>
      <x v="4"/>
    </i>
    <i r="1">
      <x v="1957"/>
      <x v="791"/>
      <x v="6"/>
      <x v="4"/>
    </i>
    <i r="1">
      <x v="1958"/>
      <x v="252"/>
      <x v="6"/>
      <x v="4"/>
    </i>
    <i r="1">
      <x v="1960"/>
      <x v="1458"/>
      <x v="6"/>
      <x v="4"/>
    </i>
    <i r="1">
      <x v="1961"/>
      <x v="1063"/>
      <x v="6"/>
      <x v="4"/>
    </i>
    <i r="1">
      <x v="1963"/>
      <x v="792"/>
      <x v="6"/>
      <x v="4"/>
    </i>
    <i r="1">
      <x v="1964"/>
      <x v="1064"/>
      <x v="6"/>
      <x v="4"/>
    </i>
    <i r="1">
      <x v="1965"/>
      <x v="2410"/>
      <x v="6"/>
      <x v="4"/>
    </i>
    <i r="1">
      <x v="1966"/>
      <x v="1065"/>
      <x v="6"/>
      <x v="4"/>
    </i>
    <i r="1">
      <x v="1968"/>
      <x v="1066"/>
      <x v="6"/>
      <x v="4"/>
    </i>
    <i r="1">
      <x v="1969"/>
      <x v="1706"/>
      <x v="6"/>
      <x v="4"/>
    </i>
    <i r="1">
      <x v="1971"/>
      <x v="1067"/>
      <x v="6"/>
      <x v="4"/>
    </i>
    <i r="1">
      <x v="1972"/>
      <x v="1419"/>
      <x v="6"/>
      <x v="4"/>
    </i>
    <i r="1">
      <x v="1973"/>
      <x v="2411"/>
      <x v="6"/>
      <x v="4"/>
    </i>
    <i r="1">
      <x v="1974"/>
      <x v="2228"/>
      <x v="6"/>
      <x v="4"/>
    </i>
    <i r="1">
      <x v="1975"/>
      <x v="172"/>
      <x v="6"/>
      <x v="4"/>
    </i>
    <i r="1">
      <x v="1976"/>
      <x v="568"/>
      <x v="6"/>
      <x v="4"/>
    </i>
    <i r="1">
      <x v="1977"/>
      <x v="1699"/>
      <x v="6"/>
      <x v="4"/>
    </i>
    <i r="1">
      <x v="1978"/>
      <x v="1068"/>
      <x v="6"/>
      <x v="4"/>
    </i>
    <i r="1">
      <x v="1979"/>
      <x v="569"/>
      <x v="6"/>
      <x v="4"/>
    </i>
    <i r="1">
      <x v="1980"/>
      <x v="1457"/>
      <x v="6"/>
      <x v="4"/>
    </i>
    <i r="1">
      <x v="1981"/>
      <x v="1069"/>
      <x v="6"/>
      <x v="4"/>
    </i>
    <i r="1">
      <x v="1982"/>
      <x v="2335"/>
      <x v="6"/>
      <x v="4"/>
    </i>
    <i r="1">
      <x v="1983"/>
      <x v="793"/>
      <x v="6"/>
      <x v="4"/>
    </i>
    <i r="1">
      <x v="1984"/>
      <x v="381"/>
      <x v="6"/>
      <x v="4"/>
    </i>
    <i r="1">
      <x v="1985"/>
      <x v="1070"/>
      <x v="6"/>
      <x v="4"/>
    </i>
    <i r="1">
      <x v="1988"/>
      <x v="2371"/>
      <x v="6"/>
      <x v="4"/>
    </i>
    <i r="1">
      <x v="1989"/>
      <x v="1071"/>
      <x v="6"/>
      <x v="4"/>
    </i>
    <i r="1">
      <x v="1990"/>
      <x v="1289"/>
      <x v="6"/>
      <x v="4"/>
    </i>
    <i r="1">
      <x v="1993"/>
      <x v="1450"/>
      <x v="6"/>
      <x v="4"/>
    </i>
    <i r="1">
      <x v="1994"/>
      <x v="570"/>
      <x v="6"/>
      <x v="4"/>
    </i>
    <i r="1">
      <x v="1995"/>
      <x v="1468"/>
      <x v="6"/>
      <x v="4"/>
    </i>
    <i r="1">
      <x v="1996"/>
      <x v="1702"/>
      <x v="6"/>
      <x v="4"/>
    </i>
    <i r="1">
      <x v="1997"/>
      <x v="1703"/>
      <x v="6"/>
      <x v="4"/>
    </i>
    <i r="1">
      <x v="1998"/>
      <x v="12"/>
      <x v="6"/>
      <x v="4"/>
    </i>
    <i r="1">
      <x v="1999"/>
      <x v="13"/>
      <x v="6"/>
      <x v="4"/>
    </i>
    <i r="1">
      <x v="2000"/>
      <x v="12"/>
      <x v="6"/>
      <x v="4"/>
    </i>
    <i r="1">
      <x v="2001"/>
      <x v="1427"/>
      <x v="6"/>
      <x v="4"/>
    </i>
    <i r="1">
      <x v="2002"/>
      <x v="280"/>
      <x v="6"/>
      <x v="4"/>
    </i>
    <i r="1">
      <x v="2003"/>
      <x v="1704"/>
      <x v="6"/>
      <x v="4"/>
    </i>
    <i r="1">
      <x v="2005"/>
      <x v="794"/>
      <x v="6"/>
      <x v="4"/>
    </i>
    <i r="1">
      <x v="2007"/>
      <x v="326"/>
      <x v="6"/>
      <x v="4"/>
    </i>
    <i r="1">
      <x v="2012"/>
      <x v="1735"/>
      <x v="6"/>
      <x v="4"/>
    </i>
    <i r="1">
      <x v="2019"/>
      <x v="2433"/>
      <x v="6"/>
      <x v="4"/>
    </i>
    <i r="1">
      <x v="2021"/>
      <x v="2187"/>
      <x v="6"/>
      <x v="4"/>
    </i>
    <i r="1">
      <x v="2022"/>
      <x v="1954"/>
      <x v="6"/>
      <x v="4"/>
    </i>
    <i r="1">
      <x v="2024"/>
      <x v="1955"/>
      <x v="6"/>
      <x v="4"/>
    </i>
    <i r="1">
      <x v="2025"/>
      <x v="1963"/>
      <x v="6"/>
      <x v="4"/>
    </i>
    <i r="1">
      <x v="2026"/>
      <x v="2324"/>
      <x v="6"/>
      <x v="4"/>
    </i>
    <i r="1">
      <x v="2027"/>
      <x v="2346"/>
      <x v="6"/>
      <x v="4"/>
    </i>
    <i r="1">
      <x v="2032"/>
      <x v="2077"/>
      <x v="6"/>
      <x v="4"/>
    </i>
    <i r="1">
      <x v="2033"/>
      <x v="372"/>
      <x v="2"/>
      <x/>
    </i>
    <i r="1">
      <x v="2034"/>
      <x v="1760"/>
      <x v="2"/>
      <x/>
    </i>
    <i r="3">
      <x v="3"/>
      <x v="5"/>
    </i>
    <i r="1">
      <x v="2035"/>
      <x v="1"/>
      <x v="6"/>
      <x v="4"/>
    </i>
    <i r="1">
      <x v="2037"/>
      <x v="795"/>
      <x v="6"/>
      <x v="4"/>
    </i>
    <i r="1">
      <x v="2038"/>
      <x v="2182"/>
      <x v="6"/>
      <x v="4"/>
    </i>
    <i r="1">
      <x v="2039"/>
      <x v="301"/>
      <x v="6"/>
      <x v="4"/>
    </i>
    <i r="1">
      <x v="2040"/>
      <x v="571"/>
      <x v="6"/>
      <x v="4"/>
    </i>
    <i r="1">
      <x v="2041"/>
      <x v="237"/>
      <x v="6"/>
      <x v="4"/>
    </i>
    <i r="1">
      <x v="2042"/>
      <x v="1290"/>
      <x v="6"/>
      <x v="4"/>
    </i>
    <i r="1">
      <x v="2043"/>
      <x v="2414"/>
      <x v="6"/>
      <x v="4"/>
    </i>
    <i r="1">
      <x v="2044"/>
      <x v="572"/>
      <x v="6"/>
      <x v="4"/>
    </i>
    <i r="1">
      <x v="2045"/>
      <x v="173"/>
      <x v="6"/>
      <x v="4"/>
    </i>
    <i r="1">
      <x v="2046"/>
      <x v="2180"/>
      <x v="6"/>
      <x v="4"/>
    </i>
    <i r="1">
      <x v="2047"/>
      <x v="227"/>
      <x v="6"/>
      <x v="4"/>
    </i>
    <i r="1">
      <x v="2048"/>
      <x v="796"/>
      <x v="6"/>
      <x v="4"/>
    </i>
    <i r="1">
      <x v="2049"/>
      <x v="1666"/>
      <x v="6"/>
      <x v="4"/>
    </i>
    <i r="1">
      <x v="2050"/>
      <x v="573"/>
      <x v="6"/>
      <x v="4"/>
    </i>
    <i r="1">
      <x v="2051"/>
      <x v="174"/>
      <x v="6"/>
      <x v="4"/>
    </i>
    <i r="1">
      <x v="2052"/>
      <x v="1754"/>
      <x v="6"/>
      <x v="4"/>
    </i>
    <i r="1">
      <x v="2053"/>
      <x v="797"/>
      <x v="6"/>
      <x v="4"/>
    </i>
    <i r="1">
      <x v="2054"/>
      <x v="1072"/>
      <x v="6"/>
      <x v="4"/>
    </i>
    <i r="1">
      <x v="2057"/>
      <x v="2325"/>
      <x v="6"/>
      <x v="4"/>
    </i>
    <i r="1">
      <x v="2058"/>
      <x v="2189"/>
      <x v="6"/>
      <x v="4"/>
    </i>
    <i r="1">
      <x v="2061"/>
      <x v="1738"/>
      <x v="6"/>
      <x v="4"/>
    </i>
    <i r="1">
      <x v="2062"/>
      <x v="2231"/>
      <x v="6"/>
      <x v="4"/>
    </i>
    <i r="1">
      <x v="2063"/>
      <x v="2054"/>
      <x v="6"/>
      <x v="4"/>
    </i>
    <i r="1">
      <x v="2064"/>
      <x v="2094"/>
      <x v="6"/>
      <x v="4"/>
    </i>
    <i r="1">
      <x v="2065"/>
      <x v="2127"/>
      <x v="6"/>
      <x v="4"/>
    </i>
    <i r="1">
      <x v="2066"/>
      <x v="2095"/>
      <x v="6"/>
      <x v="4"/>
    </i>
    <i r="1">
      <x v="2067"/>
      <x v="2096"/>
      <x v="6"/>
      <x v="4"/>
    </i>
    <i r="1">
      <x v="2068"/>
      <x v="2097"/>
      <x v="6"/>
      <x v="4"/>
    </i>
    <i r="1">
      <x v="2069"/>
      <x v="1936"/>
      <x v="6"/>
      <x v="4"/>
    </i>
    <i r="1">
      <x v="2070"/>
      <x v="1981"/>
      <x v="6"/>
      <x v="4"/>
    </i>
    <i r="1">
      <x v="2071"/>
      <x v="1998"/>
      <x v="6"/>
      <x v="4"/>
    </i>
    <i r="1">
      <x v="2073"/>
      <x v="2437"/>
      <x v="6"/>
      <x v="4"/>
    </i>
    <i r="1">
      <x v="2080"/>
      <x v="2237"/>
      <x v="6"/>
      <x v="4"/>
    </i>
    <i r="1">
      <x v="2081"/>
      <x v="2238"/>
      <x v="6"/>
      <x v="4"/>
    </i>
    <i r="1">
      <x v="2082"/>
      <x v="1671"/>
      <x v="6"/>
      <x v="4"/>
    </i>
    <i r="1">
      <x v="2083"/>
      <x v="2093"/>
      <x v="6"/>
      <x v="4"/>
    </i>
    <i r="1">
      <x v="2084"/>
      <x v="2083"/>
      <x v="6"/>
      <x v="4"/>
    </i>
    <i r="1">
      <x v="2085"/>
      <x v="2369"/>
      <x v="6"/>
      <x v="4"/>
    </i>
    <i r="1">
      <x v="2088"/>
      <x v="1397"/>
      <x v="6"/>
      <x v="4"/>
    </i>
    <i r="1">
      <x v="2090"/>
      <x v="1592"/>
      <x v="6"/>
      <x v="4"/>
    </i>
    <i r="1">
      <x v="2095"/>
      <x v="2160"/>
      <x v="6"/>
      <x v="4"/>
    </i>
    <i r="1">
      <x v="2096"/>
      <x v="1291"/>
      <x v="2"/>
      <x/>
    </i>
    <i r="1">
      <x v="2097"/>
      <x v="798"/>
      <x v="2"/>
      <x/>
    </i>
    <i r="1">
      <x v="2098"/>
      <x v="574"/>
      <x v="2"/>
      <x/>
    </i>
    <i r="1">
      <x v="2099"/>
      <x v="380"/>
      <x v="2"/>
      <x/>
    </i>
    <i r="1">
      <x v="2100"/>
      <x v="1073"/>
      <x v="2"/>
      <x/>
    </i>
    <i r="1">
      <x v="2101"/>
      <x v="1874"/>
      <x v="2"/>
      <x/>
    </i>
    <i r="1">
      <x v="2103"/>
      <x v="1513"/>
      <x v="2"/>
      <x/>
    </i>
    <i r="1">
      <x v="2105"/>
      <x v="2074"/>
      <x v="2"/>
      <x/>
    </i>
    <i r="1">
      <x v="2106"/>
      <x v="2242"/>
      <x v="2"/>
      <x/>
    </i>
    <i r="1">
      <x v="2109"/>
      <x v="2047"/>
      <x v="2"/>
      <x/>
    </i>
    <i r="1">
      <x v="2110"/>
      <x v="799"/>
      <x v="8"/>
      <x/>
    </i>
    <i r="1">
      <x v="2111"/>
      <x v="800"/>
      <x v="8"/>
      <x/>
    </i>
    <i r="1">
      <x v="2112"/>
      <x v="801"/>
      <x v="8"/>
      <x/>
    </i>
    <i r="1">
      <x v="2113"/>
      <x v="802"/>
      <x v="8"/>
      <x/>
    </i>
    <i r="1">
      <x v="2114"/>
      <x v="803"/>
      <x v="8"/>
      <x/>
    </i>
    <i r="1">
      <x v="2115"/>
      <x v="804"/>
      <x v="8"/>
      <x/>
    </i>
    <i r="1">
      <x v="2116"/>
      <x v="1074"/>
      <x v="8"/>
      <x/>
    </i>
    <i r="1">
      <x v="2117"/>
      <x v="805"/>
      <x v="8"/>
      <x/>
    </i>
    <i r="1">
      <x v="2118"/>
      <x v="1748"/>
      <x v="8"/>
      <x/>
    </i>
    <i r="1">
      <x v="2119"/>
      <x v="1075"/>
      <x v="8"/>
      <x/>
    </i>
    <i r="1">
      <x v="2120"/>
      <x v="806"/>
      <x v="8"/>
      <x/>
    </i>
    <i r="1">
      <x v="2121"/>
      <x v="807"/>
      <x v="8"/>
      <x/>
    </i>
    <i r="1">
      <x v="2122"/>
      <x v="808"/>
      <x v="8"/>
      <x/>
    </i>
    <i r="1">
      <x v="2123"/>
      <x v="809"/>
      <x v="8"/>
      <x/>
    </i>
    <i r="1">
      <x v="2124"/>
      <x v="175"/>
      <x v="8"/>
      <x/>
    </i>
    <i r="1">
      <x v="2125"/>
      <x v="30"/>
      <x v="8"/>
      <x/>
    </i>
    <i r="1">
      <x v="2127"/>
      <x v="1701"/>
      <x v="8"/>
      <x/>
    </i>
    <i r="1">
      <x v="2131"/>
      <x v="810"/>
      <x v="8"/>
      <x/>
    </i>
    <i r="1">
      <x v="2132"/>
      <x v="811"/>
      <x v="8"/>
      <x/>
    </i>
    <i r="1">
      <x v="2133"/>
      <x v="812"/>
      <x v="8"/>
      <x/>
    </i>
    <i r="1">
      <x v="2134"/>
      <x v="176"/>
      <x v="8"/>
      <x/>
    </i>
    <i r="1">
      <x v="2135"/>
      <x v="321"/>
      <x v="8"/>
      <x/>
    </i>
    <i r="1">
      <x v="2136"/>
      <x v="813"/>
      <x v="8"/>
      <x/>
    </i>
    <i r="1">
      <x v="2137"/>
      <x v="177"/>
      <x v="8"/>
      <x/>
    </i>
    <i r="1">
      <x v="2138"/>
      <x v="814"/>
      <x v="8"/>
      <x/>
    </i>
    <i r="1">
      <x v="2139"/>
      <x v="2224"/>
      <x v="8"/>
      <x/>
    </i>
    <i r="1">
      <x v="2140"/>
      <x v="2119"/>
      <x v="8"/>
      <x/>
    </i>
    <i r="1">
      <x v="2141"/>
      <x v="2225"/>
      <x v="8"/>
      <x/>
    </i>
    <i r="1">
      <x v="2144"/>
      <x v="2018"/>
      <x v="8"/>
      <x/>
    </i>
    <i r="1">
      <x v="2148"/>
      <x v="1960"/>
      <x v="2"/>
      <x/>
    </i>
    <i r="1">
      <x v="2149"/>
      <x v="575"/>
      <x v="2"/>
      <x/>
    </i>
    <i r="1">
      <x v="2150"/>
      <x v="284"/>
      <x v="2"/>
      <x/>
    </i>
    <i r="1">
      <x v="2151"/>
      <x v="576"/>
      <x v="2"/>
      <x/>
    </i>
    <i r="1">
      <x v="2152"/>
      <x v="577"/>
      <x v="2"/>
      <x/>
    </i>
    <i r="1">
      <x v="2153"/>
      <x v="578"/>
      <x v="2"/>
      <x/>
    </i>
    <i r="1">
      <x v="2154"/>
      <x v="579"/>
      <x v="2"/>
      <x/>
    </i>
    <i r="1">
      <x v="2155"/>
      <x v="580"/>
      <x v="2"/>
      <x/>
    </i>
    <i r="1">
      <x v="2156"/>
      <x v="581"/>
      <x v="2"/>
      <x/>
    </i>
    <i r="1">
      <x v="2158"/>
      <x v="815"/>
      <x v="2"/>
      <x/>
    </i>
    <i r="1">
      <x v="2159"/>
      <x v="1632"/>
      <x v="2"/>
      <x/>
    </i>
    <i r="1">
      <x v="2160"/>
      <x v="582"/>
      <x v="2"/>
      <x/>
    </i>
    <i r="1">
      <x v="2161"/>
      <x v="583"/>
      <x v="2"/>
      <x/>
    </i>
    <i r="1">
      <x v="2162"/>
      <x v="1292"/>
      <x v="2"/>
      <x/>
    </i>
    <i r="1">
      <x v="2163"/>
      <x v="1076"/>
      <x v="2"/>
      <x/>
    </i>
    <i r="1">
      <x v="2165"/>
      <x v="2381"/>
      <x v="2"/>
      <x/>
    </i>
    <i r="1">
      <x v="2166"/>
      <x v="2336"/>
      <x v="2"/>
      <x/>
    </i>
    <i r="1">
      <x v="2168"/>
      <x v="1293"/>
      <x v="2"/>
      <x/>
    </i>
    <i r="1">
      <x v="2169"/>
      <x v="1077"/>
      <x v="2"/>
      <x/>
    </i>
    <i r="1">
      <x v="2170"/>
      <x v="584"/>
      <x v="2"/>
      <x/>
    </i>
    <i r="1">
      <x v="2171"/>
      <x v="1919"/>
      <x v="2"/>
      <x/>
    </i>
    <i r="1">
      <x v="2172"/>
      <x v="585"/>
      <x v="2"/>
      <x/>
    </i>
    <i r="1">
      <x v="2173"/>
      <x v="586"/>
      <x v="2"/>
      <x/>
    </i>
    <i r="1">
      <x v="2174"/>
      <x v="295"/>
      <x v="2"/>
      <x/>
    </i>
    <i r="1">
      <x v="2175"/>
      <x v="1294"/>
      <x v="2"/>
      <x/>
    </i>
    <i r="1">
      <x v="2176"/>
      <x v="1078"/>
      <x v="2"/>
      <x/>
    </i>
    <i r="1">
      <x v="2177"/>
      <x v="587"/>
      <x v="2"/>
      <x/>
    </i>
    <i r="1">
      <x v="2178"/>
      <x v="1295"/>
      <x v="2"/>
      <x/>
    </i>
    <i r="1">
      <x v="2179"/>
      <x v="1296"/>
      <x v="2"/>
      <x/>
    </i>
    <i r="1">
      <x v="2180"/>
      <x v="1797"/>
      <x v="2"/>
      <x/>
    </i>
    <i r="1">
      <x v="2183"/>
      <x v="1079"/>
      <x v="2"/>
      <x/>
    </i>
    <i r="1">
      <x v="2184"/>
      <x v="1297"/>
      <x v="2"/>
      <x/>
    </i>
    <i r="1">
      <x v="2185"/>
      <x v="588"/>
      <x v="2"/>
      <x/>
    </i>
    <i r="1">
      <x v="2186"/>
      <x v="589"/>
      <x v="2"/>
      <x/>
    </i>
    <i r="1">
      <x v="2187"/>
      <x v="2361"/>
      <x v="2"/>
      <x/>
    </i>
    <i r="1">
      <x v="2188"/>
      <x v="590"/>
      <x v="2"/>
      <x/>
    </i>
    <i r="1">
      <x v="2197"/>
      <x v="2207"/>
      <x v="2"/>
      <x/>
    </i>
    <i r="1">
      <x v="2203"/>
      <x v="1757"/>
      <x v="2"/>
      <x/>
    </i>
    <i r="1">
      <x v="2213"/>
      <x v="2271"/>
      <x v="2"/>
      <x/>
    </i>
    <i r="1">
      <x v="2216"/>
      <x v="816"/>
      <x v="6"/>
      <x v="4"/>
    </i>
    <i r="1">
      <x v="2217"/>
      <x v="1080"/>
      <x v="6"/>
      <x v="4"/>
    </i>
    <i r="1">
      <x v="2218"/>
      <x v="591"/>
      <x v="6"/>
      <x v="4"/>
    </i>
    <i r="1">
      <x v="2219"/>
      <x v="276"/>
      <x v="6"/>
      <x v="4"/>
    </i>
    <i r="1">
      <x v="2220"/>
      <x v="1081"/>
      <x v="6"/>
      <x v="4"/>
    </i>
    <i r="1">
      <x v="2221"/>
      <x v="1742"/>
      <x v="6"/>
      <x v="4"/>
    </i>
    <i r="1">
      <x v="2222"/>
      <x v="274"/>
      <x v="6"/>
      <x v="4"/>
    </i>
    <i r="1">
      <x v="2223"/>
      <x v="320"/>
      <x v="6"/>
      <x v="4"/>
    </i>
    <i r="1">
      <x v="2224"/>
      <x v="277"/>
      <x v="6"/>
      <x v="4"/>
    </i>
    <i r="1">
      <x v="2225"/>
      <x v="592"/>
      <x v="6"/>
      <x v="4"/>
    </i>
    <i r="1">
      <x v="2226"/>
      <x v="325"/>
      <x v="6"/>
      <x v="4"/>
    </i>
    <i r="1">
      <x v="2227"/>
      <x v="1082"/>
      <x v="6"/>
      <x v="4"/>
    </i>
    <i r="1">
      <x v="2228"/>
      <x v="279"/>
      <x v="6"/>
      <x v="4"/>
    </i>
    <i r="1">
      <x v="2229"/>
      <x v="2002"/>
      <x v="6"/>
      <x v="4"/>
    </i>
    <i r="1">
      <x v="2230"/>
      <x v="817"/>
      <x v="6"/>
      <x v="4"/>
    </i>
    <i r="1">
      <x v="2231"/>
      <x v="818"/>
      <x v="6"/>
      <x v="4"/>
    </i>
    <i r="1">
      <x v="2232"/>
      <x v="593"/>
      <x v="6"/>
      <x v="4"/>
    </i>
    <i r="1">
      <x v="2233"/>
      <x v="1083"/>
      <x v="6"/>
      <x v="4"/>
    </i>
    <i r="1">
      <x v="2234"/>
      <x v="594"/>
      <x v="6"/>
      <x v="4"/>
    </i>
    <i r="1">
      <x v="2235"/>
      <x v="323"/>
      <x v="6"/>
      <x v="4"/>
    </i>
    <i r="1">
      <x v="2236"/>
      <x v="278"/>
      <x v="6"/>
      <x v="4"/>
    </i>
    <i r="1">
      <x v="2237"/>
      <x v="1859"/>
      <x v="6"/>
      <x v="4"/>
    </i>
    <i r="1">
      <x v="2238"/>
      <x v="2001"/>
      <x v="6"/>
      <x v="4"/>
    </i>
    <i r="1">
      <x v="2239"/>
      <x v="1667"/>
      <x v="6"/>
      <x v="4"/>
    </i>
    <i r="1">
      <x v="2240"/>
      <x v="595"/>
      <x v="6"/>
      <x v="4"/>
    </i>
    <i r="1">
      <x v="2241"/>
      <x v="1298"/>
      <x v="6"/>
      <x v="4"/>
    </i>
    <i r="1">
      <x v="2242"/>
      <x v="1740"/>
      <x v="6"/>
      <x v="4"/>
    </i>
    <i r="1">
      <x v="2243"/>
      <x v="1406"/>
      <x v="6"/>
      <x v="4"/>
    </i>
    <i r="1">
      <x v="2244"/>
      <x v="426"/>
      <x v="6"/>
      <x v="4"/>
    </i>
    <i r="1">
      <x v="2245"/>
      <x v="819"/>
      <x v="6"/>
      <x v="4"/>
    </i>
    <i r="1">
      <x v="2246"/>
      <x v="820"/>
      <x v="6"/>
      <x v="4"/>
    </i>
    <i r="1">
      <x v="2249"/>
      <x v="1422"/>
      <x v="6"/>
      <x v="4"/>
    </i>
    <i r="1">
      <x v="2250"/>
      <x v="2209"/>
      <x v="6"/>
      <x v="4"/>
    </i>
    <i r="1">
      <x v="2251"/>
      <x v="2008"/>
      <x v="6"/>
      <x v="4"/>
    </i>
    <i r="1">
      <x v="2252"/>
      <x v="1683"/>
      <x v="6"/>
      <x v="4"/>
    </i>
    <i r="1">
      <x v="2253"/>
      <x v="2146"/>
      <x v="6"/>
      <x v="4"/>
    </i>
    <i r="1">
      <x v="2257"/>
      <x v="2003"/>
      <x v="6"/>
      <x v="4"/>
    </i>
    <i r="1">
      <x v="2258"/>
      <x v="1423"/>
      <x v="6"/>
      <x v="4"/>
    </i>
    <i r="1">
      <x v="2259"/>
      <x v="1539"/>
      <x v="6"/>
      <x v="4"/>
    </i>
    <i r="1">
      <x v="2261"/>
      <x v="2290"/>
      <x v="6"/>
      <x v="4"/>
    </i>
    <i r="1">
      <x v="2263"/>
      <x v="1849"/>
      <x v="6"/>
      <x v="4"/>
    </i>
    <i r="1">
      <x v="2264"/>
      <x v="331"/>
      <x v="1"/>
      <x/>
    </i>
    <i r="1">
      <x v="2265"/>
      <x v="68"/>
      <x v="1"/>
      <x/>
    </i>
    <i r="1">
      <x v="2266"/>
      <x v="67"/>
      <x v="1"/>
      <x/>
    </i>
    <i r="1">
      <x v="2267"/>
      <x v="821"/>
      <x v="1"/>
      <x/>
    </i>
    <i r="1">
      <x v="2268"/>
      <x v="1764"/>
      <x v="1"/>
      <x/>
    </i>
    <i r="1">
      <x v="2269"/>
      <x v="822"/>
      <x v="1"/>
      <x/>
    </i>
    <i r="1">
      <x v="2270"/>
      <x v="1499"/>
      <x v="1"/>
      <x/>
    </i>
    <i r="1">
      <x v="2271"/>
      <x v="178"/>
      <x v="1"/>
      <x/>
    </i>
    <i r="1">
      <x v="2273"/>
      <x v="2092"/>
      <x v="1"/>
      <x/>
    </i>
    <i r="1">
      <x v="2275"/>
      <x v="1682"/>
      <x v="1"/>
      <x/>
    </i>
    <i r="1">
      <x v="2281"/>
      <x v="1792"/>
      <x v="1"/>
      <x/>
    </i>
    <i r="1">
      <x v="2284"/>
      <x v="2358"/>
      <x v="1"/>
      <x/>
    </i>
    <i r="1">
      <x v="2285"/>
      <x v="2407"/>
      <x v="1"/>
      <x/>
    </i>
    <i r="1">
      <x v="2286"/>
      <x v="1299"/>
      <x v="2"/>
      <x/>
    </i>
    <i r="1">
      <x v="2287"/>
      <x v="1637"/>
      <x v="2"/>
      <x/>
    </i>
    <i r="1">
      <x v="2288"/>
      <x v="179"/>
      <x v="2"/>
      <x/>
    </i>
    <i r="1">
      <x v="2289"/>
      <x v="596"/>
      <x v="2"/>
      <x/>
    </i>
    <i r="1">
      <x v="2290"/>
      <x v="1300"/>
      <x v="2"/>
      <x/>
    </i>
    <i r="1">
      <x v="2295"/>
      <x v="180"/>
      <x v="8"/>
      <x/>
    </i>
    <i r="1">
      <x v="2296"/>
      <x v="181"/>
      <x v="8"/>
      <x/>
    </i>
    <i r="1">
      <x v="2297"/>
      <x v="287"/>
      <x v="8"/>
      <x/>
    </i>
    <i r="1">
      <x v="2298"/>
      <x v="182"/>
      <x v="8"/>
      <x/>
    </i>
    <i r="1">
      <x v="2299"/>
      <x v="286"/>
      <x v="8"/>
      <x/>
    </i>
    <i r="1">
      <x v="2300"/>
      <x v="1301"/>
      <x v="8"/>
      <x/>
    </i>
    <i r="1">
      <x v="2302"/>
      <x v="435"/>
      <x v="8"/>
      <x/>
    </i>
    <i r="1">
      <x v="2303"/>
      <x v="597"/>
      <x v="8"/>
      <x/>
    </i>
    <i r="1">
      <x v="2304"/>
      <x v="2284"/>
      <x v="8"/>
      <x/>
    </i>
    <i r="1">
      <x v="2305"/>
      <x v="598"/>
      <x v="8"/>
      <x/>
    </i>
    <i r="1">
      <x v="2306"/>
      <x v="375"/>
      <x v="8"/>
      <x/>
    </i>
    <i r="1">
      <x v="2307"/>
      <x v="376"/>
      <x v="8"/>
      <x/>
    </i>
    <i r="1">
      <x v="2308"/>
      <x v="1084"/>
      <x v="8"/>
      <x/>
    </i>
    <i r="1">
      <x v="2309"/>
      <x v="378"/>
      <x v="8"/>
      <x/>
    </i>
    <i r="1">
      <x v="2310"/>
      <x v="379"/>
      <x v="8"/>
      <x/>
    </i>
    <i r="1">
      <x v="2311"/>
      <x v="1428"/>
      <x v="8"/>
      <x/>
    </i>
    <i r="1">
      <x v="2312"/>
      <x v="1302"/>
      <x v="8"/>
      <x/>
    </i>
    <i r="1">
      <x v="2313"/>
      <x v="1429"/>
      <x v="8"/>
      <x/>
    </i>
    <i r="1">
      <x v="2314"/>
      <x v="1303"/>
      <x v="8"/>
      <x/>
    </i>
    <i r="1">
      <x v="2315"/>
      <x v="1304"/>
      <x v="8"/>
      <x/>
    </i>
    <i r="1">
      <x v="2316"/>
      <x v="1305"/>
      <x v="8"/>
      <x/>
    </i>
    <i r="1">
      <x v="2317"/>
      <x v="2016"/>
      <x v="8"/>
      <x/>
    </i>
    <i r="1">
      <x v="2319"/>
      <x v="183"/>
      <x v="8"/>
      <x/>
    </i>
    <i r="1">
      <x v="2320"/>
      <x v="1306"/>
      <x v="8"/>
      <x/>
    </i>
    <i r="1">
      <x v="2321"/>
      <x v="1307"/>
      <x v="8"/>
      <x/>
    </i>
    <i r="1">
      <x v="2322"/>
      <x v="184"/>
      <x v="8"/>
      <x/>
    </i>
    <i r="1">
      <x v="2323"/>
      <x v="185"/>
      <x v="8"/>
      <x/>
    </i>
    <i r="1">
      <x v="2324"/>
      <x v="1308"/>
      <x v="8"/>
      <x/>
    </i>
    <i r="1">
      <x v="2326"/>
      <x v="2012"/>
      <x v="8"/>
      <x/>
    </i>
    <i r="1">
      <x v="2331"/>
      <x v="2197"/>
      <x v="8"/>
      <x/>
    </i>
    <i r="1">
      <x v="2332"/>
      <x v="2435"/>
      <x v="8"/>
      <x/>
    </i>
    <i r="1">
      <x v="2334"/>
      <x v="2194"/>
      <x v="8"/>
      <x/>
    </i>
    <i r="1">
      <x v="2335"/>
      <x v="2216"/>
      <x v="8"/>
      <x/>
    </i>
    <i r="1">
      <x v="2337"/>
      <x v="2195"/>
      <x v="8"/>
      <x/>
    </i>
    <i r="1">
      <x v="2339"/>
      <x v="2193"/>
      <x v="8"/>
      <x/>
    </i>
    <i r="1">
      <x v="2345"/>
      <x v="1309"/>
      <x v="1"/>
      <x/>
    </i>
    <i r="1">
      <x v="2348"/>
      <x v="230"/>
      <x v="6"/>
      <x v="4"/>
    </i>
    <i r="1">
      <x v="2349"/>
      <x v="230"/>
      <x v="6"/>
      <x v="4"/>
    </i>
    <i r="1">
      <x v="2350"/>
      <x v="2446"/>
      <x v="6"/>
      <x v="4"/>
    </i>
    <i r="1">
      <x v="2351"/>
      <x v="1310"/>
      <x v="5"/>
      <x v="9"/>
    </i>
    <i r="1">
      <x v="2352"/>
      <x v="823"/>
      <x v="6"/>
      <x v="4"/>
    </i>
    <i r="1">
      <x v="2353"/>
      <x v="1311"/>
      <x v="6"/>
      <x v="4"/>
    </i>
    <i r="1">
      <x v="2354"/>
      <x v="824"/>
      <x v="6"/>
      <x v="4"/>
    </i>
    <i r="1">
      <x v="2355"/>
      <x v="1085"/>
      <x v="6"/>
      <x v="4"/>
    </i>
    <i r="1">
      <x v="2356"/>
      <x v="322"/>
      <x v="6"/>
      <x v="4"/>
    </i>
    <i r="1">
      <x v="2357"/>
      <x v="1312"/>
      <x v="6"/>
      <x v="4"/>
    </i>
    <i r="1">
      <x v="2358"/>
      <x v="324"/>
      <x v="6"/>
      <x v="4"/>
    </i>
    <i r="1">
      <x v="2359"/>
      <x v="1492"/>
      <x v="6"/>
      <x v="4"/>
    </i>
    <i r="1">
      <x v="2360"/>
      <x v="825"/>
      <x v="6"/>
      <x v="4"/>
    </i>
    <i r="1">
      <x v="2361"/>
      <x v="826"/>
      <x v="6"/>
      <x v="4"/>
    </i>
    <i r="1">
      <x v="2363"/>
      <x v="1313"/>
      <x v="6"/>
      <x v="4"/>
    </i>
    <i r="1">
      <x v="2364"/>
      <x v="1408"/>
      <x v="6"/>
      <x v="4"/>
    </i>
    <i r="1">
      <x v="2365"/>
      <x v="1535"/>
      <x v="6"/>
      <x v="4"/>
    </i>
    <i r="1">
      <x v="2366"/>
      <x v="1410"/>
      <x v="6"/>
      <x v="4"/>
    </i>
    <i r="1">
      <x v="2367"/>
      <x v="827"/>
      <x v="6"/>
      <x v="4"/>
    </i>
    <i r="1">
      <x v="2368"/>
      <x v="1086"/>
      <x v="6"/>
      <x v="4"/>
    </i>
    <i r="1">
      <x v="2369"/>
      <x v="1314"/>
      <x v="6"/>
      <x v="4"/>
    </i>
    <i r="1">
      <x v="2370"/>
      <x v="1315"/>
      <x v="6"/>
      <x v="4"/>
    </i>
    <i r="1">
      <x v="2371"/>
      <x v="369"/>
      <x v="6"/>
      <x v="4"/>
    </i>
    <i r="1">
      <x v="2372"/>
      <x v="1087"/>
      <x v="6"/>
      <x v="4"/>
    </i>
    <i r="1">
      <x v="2373"/>
      <x v="828"/>
      <x v="6"/>
      <x v="4"/>
    </i>
    <i r="1">
      <x v="2374"/>
      <x v="1316"/>
      <x v="6"/>
      <x v="4"/>
    </i>
    <i r="1">
      <x v="2375"/>
      <x v="1377"/>
      <x v="6"/>
      <x v="4"/>
    </i>
    <i r="1">
      <x v="2376"/>
      <x v="1414"/>
      <x v="6"/>
      <x v="4"/>
    </i>
    <i r="1">
      <x v="2377"/>
      <x v="186"/>
      <x v="6"/>
      <x v="4"/>
    </i>
    <i r="1">
      <x v="2378"/>
      <x v="1394"/>
      <x v="6"/>
      <x v="4"/>
    </i>
    <i r="1">
      <x v="2379"/>
      <x v="231"/>
      <x v="6"/>
      <x v="4"/>
    </i>
    <i r="1">
      <x v="2386"/>
      <x v="2256"/>
      <x v="6"/>
      <x v="4"/>
    </i>
    <i r="1">
      <x v="2387"/>
      <x v="2243"/>
      <x v="6"/>
      <x v="4"/>
    </i>
    <i r="1">
      <x v="2388"/>
      <x v="2113"/>
      <x v="6"/>
      <x v="4"/>
    </i>
    <i r="1">
      <x v="2392"/>
      <x v="2424"/>
      <x v="6"/>
      <x v="4"/>
    </i>
    <i r="1">
      <x v="2394"/>
      <x v="2243"/>
      <x v="6"/>
      <x v="4"/>
    </i>
    <i r="1">
      <x v="2403"/>
      <x v="2299"/>
      <x v="6"/>
      <x v="4"/>
    </i>
    <i r="1">
      <x v="2404"/>
      <x v="2300"/>
      <x v="6"/>
      <x v="4"/>
    </i>
    <i r="1">
      <x v="2419"/>
      <x v="1565"/>
      <x v="8"/>
      <x/>
    </i>
    <i r="1">
      <x v="2420"/>
      <x v="404"/>
      <x v="8"/>
      <x/>
    </i>
    <i r="1">
      <x v="2421"/>
      <x v="2040"/>
      <x v="8"/>
      <x/>
    </i>
    <i r="1">
      <x v="2422"/>
      <x v="829"/>
      <x v="8"/>
      <x/>
    </i>
    <i r="1">
      <x v="2423"/>
      <x v="282"/>
      <x v="8"/>
      <x/>
    </i>
    <i r="1">
      <x v="2424"/>
      <x v="187"/>
      <x v="8"/>
      <x/>
    </i>
    <i r="1">
      <x v="2425"/>
      <x v="2400"/>
      <x v="8"/>
      <x/>
    </i>
    <i r="1">
      <x v="2426"/>
      <x v="1317"/>
      <x v="8"/>
      <x/>
    </i>
    <i r="1">
      <x v="2427"/>
      <x v="1318"/>
      <x v="8"/>
      <x/>
    </i>
    <i r="1">
      <x v="2428"/>
      <x v="294"/>
      <x v="8"/>
      <x/>
    </i>
    <i r="1">
      <x v="2429"/>
      <x v="1088"/>
      <x v="8"/>
      <x/>
    </i>
    <i r="1">
      <x v="2430"/>
      <x v="1940"/>
      <x v="8"/>
      <x/>
    </i>
    <i r="1">
      <x v="2435"/>
      <x v="2031"/>
      <x v="8"/>
      <x/>
    </i>
    <i r="1">
      <x v="2436"/>
      <x v="830"/>
      <x v="8"/>
      <x/>
    </i>
    <i r="1">
      <x v="2437"/>
      <x v="2098"/>
      <x v="8"/>
      <x/>
    </i>
    <i r="1">
      <x v="2438"/>
      <x v="1319"/>
      <x v="8"/>
      <x/>
    </i>
    <i r="1">
      <x v="2440"/>
      <x v="1417"/>
      <x v="8"/>
      <x/>
    </i>
    <i r="1">
      <x v="2441"/>
      <x v="831"/>
      <x v="8"/>
      <x/>
    </i>
    <i r="1">
      <x v="2442"/>
      <x v="1432"/>
      <x v="8"/>
      <x/>
    </i>
    <i r="1">
      <x v="2443"/>
      <x v="1437"/>
      <x v="8"/>
      <x/>
    </i>
    <i r="1">
      <x v="2444"/>
      <x v="1685"/>
      <x v="8"/>
      <x/>
    </i>
    <i r="1">
      <x v="2445"/>
      <x v="1484"/>
      <x v="8"/>
      <x/>
    </i>
    <i r="1">
      <x v="2446"/>
      <x v="1639"/>
      <x v="8"/>
      <x/>
    </i>
    <i r="1">
      <x v="2447"/>
      <x v="1641"/>
      <x v="8"/>
      <x/>
    </i>
    <i r="1">
      <x v="2448"/>
      <x v="1798"/>
      <x v="8"/>
      <x/>
    </i>
    <i r="1">
      <x v="2449"/>
      <x v="832"/>
      <x v="8"/>
      <x/>
    </i>
    <i r="1">
      <x v="2450"/>
      <x v="1089"/>
      <x v="8"/>
      <x/>
    </i>
    <i r="1">
      <x v="2451"/>
      <x v="1320"/>
      <x v="8"/>
      <x/>
    </i>
    <i r="1">
      <x v="2453"/>
      <x v="1737"/>
      <x v="8"/>
      <x/>
    </i>
    <i r="1">
      <x v="2454"/>
      <x v="1643"/>
      <x v="8"/>
      <x/>
    </i>
    <i r="1">
      <x v="2458"/>
      <x v="2281"/>
      <x v="8"/>
      <x/>
    </i>
    <i r="1">
      <x v="2459"/>
      <x v="2247"/>
      <x v="8"/>
      <x/>
    </i>
    <i r="1">
      <x v="2460"/>
      <x v="833"/>
      <x v="2"/>
      <x/>
    </i>
    <i r="1">
      <x v="2461"/>
      <x v="834"/>
      <x v="2"/>
      <x/>
    </i>
    <i r="1">
      <x v="2462"/>
      <x v="835"/>
      <x v="2"/>
      <x/>
    </i>
    <i r="1">
      <x v="2463"/>
      <x v="43"/>
      <x v="2"/>
      <x/>
    </i>
    <i r="1">
      <x v="2464"/>
      <x v="34"/>
      <x v="2"/>
      <x/>
    </i>
    <i r="1">
      <x v="2465"/>
      <x v="35"/>
      <x v="2"/>
      <x/>
    </i>
    <i r="1">
      <x v="2466"/>
      <x v="36"/>
      <x v="2"/>
      <x/>
    </i>
    <i r="1">
      <x v="2467"/>
      <x v="37"/>
      <x v="2"/>
      <x/>
    </i>
    <i r="1">
      <x v="2468"/>
      <x v="38"/>
      <x v="2"/>
      <x/>
    </i>
    <i r="1">
      <x v="2469"/>
      <x v="39"/>
      <x v="2"/>
      <x/>
    </i>
    <i r="1">
      <x v="2470"/>
      <x v="32"/>
      <x v="2"/>
      <x/>
    </i>
    <i r="1">
      <x v="2471"/>
      <x v="33"/>
      <x v="2"/>
      <x/>
    </i>
    <i r="1">
      <x v="2472"/>
      <x v="1090"/>
      <x v="2"/>
      <x/>
    </i>
    <i r="1">
      <x v="2473"/>
      <x v="599"/>
      <x v="2"/>
      <x/>
    </i>
    <i r="1">
      <x v="2474"/>
      <x v="600"/>
      <x v="2"/>
      <x/>
    </i>
    <i r="1">
      <x v="2475"/>
      <x v="64"/>
      <x v="2"/>
      <x/>
    </i>
    <i r="1">
      <x v="2476"/>
      <x v="65"/>
      <x v="2"/>
      <x/>
    </i>
    <i r="1">
      <x v="2477"/>
      <x v="1500"/>
      <x v="2"/>
      <x/>
    </i>
    <i r="1">
      <x v="2478"/>
      <x v="66"/>
      <x v="2"/>
      <x/>
    </i>
    <i r="1">
      <x v="2479"/>
      <x v="339"/>
      <x v="2"/>
      <x/>
    </i>
    <i r="1">
      <x v="2480"/>
      <x v="340"/>
      <x v="2"/>
      <x/>
    </i>
    <i r="1">
      <x v="2481"/>
      <x v="344"/>
      <x v="2"/>
      <x/>
    </i>
    <i r="1">
      <x v="2482"/>
      <x v="345"/>
      <x v="2"/>
      <x/>
    </i>
    <i r="1">
      <x v="2483"/>
      <x v="445"/>
      <x v="2"/>
      <x/>
    </i>
    <i r="1">
      <x v="2484"/>
      <x v="355"/>
      <x v="2"/>
      <x/>
    </i>
    <i r="1">
      <x v="2485"/>
      <x v="356"/>
      <x v="2"/>
      <x/>
    </i>
    <i r="1">
      <x v="2486"/>
      <x v="80"/>
      <x v="2"/>
      <x/>
    </i>
    <i r="1">
      <x v="2487"/>
      <x v="81"/>
      <x v="2"/>
      <x/>
    </i>
    <i r="1">
      <x v="2488"/>
      <x v="82"/>
      <x v="2"/>
      <x/>
    </i>
    <i r="1">
      <x v="2489"/>
      <x v="83"/>
      <x v="2"/>
      <x/>
    </i>
    <i r="1">
      <x v="2490"/>
      <x v="84"/>
      <x v="2"/>
      <x/>
    </i>
    <i r="1">
      <x v="2491"/>
      <x v="85"/>
      <x v="2"/>
      <x/>
    </i>
    <i r="1">
      <x v="2492"/>
      <x v="86"/>
      <x v="2"/>
      <x/>
    </i>
    <i r="1">
      <x v="2493"/>
      <x v="63"/>
      <x v="2"/>
      <x/>
    </i>
    <i r="1">
      <x v="2494"/>
      <x v="239"/>
      <x v="2"/>
      <x/>
    </i>
    <i r="1">
      <x v="2495"/>
      <x v="347"/>
      <x v="2"/>
      <x/>
    </i>
    <i r="1">
      <x v="2496"/>
      <x v="351"/>
      <x v="2"/>
      <x/>
    </i>
    <i r="1">
      <x v="2497"/>
      <x v="1765"/>
      <x v="2"/>
      <x/>
    </i>
    <i r="1">
      <x v="2498"/>
      <x v="2246"/>
      <x v="2"/>
      <x/>
    </i>
    <i r="1">
      <x v="2499"/>
      <x v="836"/>
      <x v="2"/>
      <x/>
    </i>
    <i r="1">
      <x v="2500"/>
      <x v="837"/>
      <x v="2"/>
      <x/>
    </i>
    <i r="1">
      <x v="2501"/>
      <x v="251"/>
      <x v="2"/>
      <x/>
    </i>
    <i r="1">
      <x v="2502"/>
      <x v="447"/>
      <x v="2"/>
      <x/>
    </i>
    <i r="1">
      <x v="2503"/>
      <x v="1091"/>
      <x v="2"/>
      <x/>
    </i>
    <i r="1">
      <x v="2504"/>
      <x v="601"/>
      <x v="2"/>
      <x/>
    </i>
    <i r="1">
      <x v="2505"/>
      <x v="602"/>
      <x v="2"/>
      <x/>
    </i>
    <i r="1">
      <x v="2506"/>
      <x v="353"/>
      <x v="2"/>
      <x/>
    </i>
    <i r="1">
      <x v="2507"/>
      <x v="838"/>
      <x v="2"/>
      <x/>
    </i>
    <i r="1">
      <x v="2508"/>
      <x v="188"/>
      <x v="2"/>
      <x/>
    </i>
    <i r="1">
      <x v="2509"/>
      <x v="1092"/>
      <x v="2"/>
      <x/>
    </i>
    <i r="1">
      <x v="2510"/>
      <x v="839"/>
      <x v="2"/>
      <x/>
    </i>
    <i r="1">
      <x v="2511"/>
      <x v="1506"/>
      <x v="2"/>
      <x/>
    </i>
    <i r="1">
      <x v="2512"/>
      <x v="1767"/>
      <x v="2"/>
      <x/>
    </i>
    <i r="1">
      <x v="2513"/>
      <x v="1093"/>
      <x v="2"/>
      <x/>
    </i>
    <i r="1">
      <x v="2514"/>
      <x v="1768"/>
      <x v="2"/>
      <x/>
    </i>
    <i r="1">
      <x v="2515"/>
      <x v="189"/>
      <x v="2"/>
      <x/>
    </i>
    <i r="1">
      <x v="2516"/>
      <x v="603"/>
      <x v="2"/>
      <x/>
    </i>
    <i r="1">
      <x v="2517"/>
      <x v="1878"/>
      <x v="2"/>
      <x/>
    </i>
    <i r="1">
      <x v="2518"/>
      <x v="840"/>
      <x v="2"/>
      <x/>
    </i>
    <i r="1">
      <x v="2520"/>
      <x v="2005"/>
      <x v="2"/>
      <x/>
    </i>
    <i r="1">
      <x v="2521"/>
      <x v="190"/>
      <x v="2"/>
      <x/>
    </i>
    <i r="1">
      <x v="2522"/>
      <x v="191"/>
      <x v="2"/>
      <x/>
    </i>
    <i r="1">
      <x v="2523"/>
      <x v="224"/>
      <x v="2"/>
      <x/>
    </i>
    <i r="1">
      <x v="2524"/>
      <x v="349"/>
      <x v="2"/>
      <x/>
    </i>
    <i r="1">
      <x v="2525"/>
      <x v="192"/>
      <x v="2"/>
      <x/>
    </i>
    <i r="1">
      <x v="2526"/>
      <x v="1321"/>
      <x v="2"/>
      <x/>
    </i>
    <i r="1">
      <x v="2527"/>
      <x v="1094"/>
      <x v="2"/>
      <x/>
    </i>
    <i r="1">
      <x v="2528"/>
      <x v="313"/>
      <x v="2"/>
      <x/>
    </i>
    <i r="1">
      <x v="2529"/>
      <x v="1095"/>
      <x v="2"/>
      <x/>
    </i>
    <i r="1">
      <x v="2530"/>
      <x v="193"/>
      <x v="2"/>
      <x/>
    </i>
    <i r="1">
      <x v="2531"/>
      <x v="371"/>
      <x v="2"/>
      <x/>
    </i>
    <i r="1">
      <x v="2532"/>
      <x v="302"/>
      <x v="2"/>
      <x/>
    </i>
    <i r="1">
      <x v="2533"/>
      <x v="604"/>
      <x v="2"/>
      <x/>
    </i>
    <i r="1">
      <x v="2534"/>
      <x v="2401"/>
      <x v="2"/>
      <x/>
    </i>
    <i r="1">
      <x v="2535"/>
      <x v="841"/>
      <x v="2"/>
      <x/>
    </i>
    <i r="1">
      <x v="2536"/>
      <x v="842"/>
      <x v="2"/>
      <x/>
    </i>
    <i r="1">
      <x v="2537"/>
      <x v="1096"/>
      <x v="2"/>
      <x/>
    </i>
    <i r="1">
      <x v="2538"/>
      <x v="1651"/>
      <x v="2"/>
      <x/>
    </i>
    <i r="1">
      <x v="2539"/>
      <x v="843"/>
      <x v="2"/>
      <x/>
    </i>
    <i r="1">
      <x v="2540"/>
      <x v="1097"/>
      <x v="2"/>
      <x/>
    </i>
    <i r="1">
      <x v="2541"/>
      <x v="844"/>
      <x v="2"/>
      <x/>
    </i>
    <i r="1">
      <x v="2542"/>
      <x v="1098"/>
      <x v="2"/>
      <x/>
    </i>
    <i r="1">
      <x v="2543"/>
      <x v="1098"/>
      <x v="2"/>
      <x/>
    </i>
    <i r="1">
      <x v="2544"/>
      <x v="1098"/>
      <x v="2"/>
      <x/>
    </i>
    <i r="1">
      <x v="2545"/>
      <x v="1099"/>
      <x v="2"/>
      <x/>
    </i>
    <i r="1">
      <x v="2546"/>
      <x v="1100"/>
      <x v="2"/>
      <x/>
    </i>
    <i r="1">
      <x v="2547"/>
      <x v="1101"/>
      <x v="2"/>
      <x/>
    </i>
    <i r="1">
      <x v="2548"/>
      <x v="1322"/>
      <x v="2"/>
      <x/>
    </i>
    <i r="1">
      <x v="2552"/>
      <x v="1746"/>
      <x v="2"/>
      <x/>
    </i>
    <i r="1">
      <x v="2553"/>
      <x v="1747"/>
      <x v="2"/>
      <x/>
    </i>
    <i r="1">
      <x v="2554"/>
      <x v="1747"/>
      <x v="2"/>
      <x/>
    </i>
    <i r="1">
      <x v="2555"/>
      <x v="1572"/>
      <x v="2"/>
      <x/>
    </i>
    <i r="1">
      <x v="2558"/>
      <x v="2419"/>
      <x v="2"/>
      <x/>
    </i>
    <i r="1">
      <x v="2570"/>
      <x v="1975"/>
      <x v="2"/>
      <x/>
    </i>
    <i r="1">
      <x v="2571"/>
      <x v="2258"/>
      <x v="2"/>
      <x/>
    </i>
    <i r="1">
      <x v="2572"/>
      <x v="1916"/>
      <x v="2"/>
      <x/>
    </i>
    <i r="1">
      <x v="2574"/>
      <x v="2362"/>
      <x v="2"/>
      <x/>
    </i>
    <i r="1">
      <x v="2575"/>
      <x v="2213"/>
      <x v="2"/>
      <x/>
    </i>
    <i r="1">
      <x v="2579"/>
      <x v="2145"/>
      <x v="2"/>
      <x/>
    </i>
    <i r="1">
      <x v="2580"/>
      <x v="1965"/>
      <x v="2"/>
      <x/>
    </i>
    <i r="1">
      <x v="2582"/>
      <x v="2022"/>
      <x v="2"/>
      <x/>
    </i>
    <i r="1">
      <x v="2584"/>
      <x v="1966"/>
      <x v="2"/>
      <x/>
    </i>
    <i r="1">
      <x v="2586"/>
      <x v="2289"/>
      <x v="2"/>
      <x/>
    </i>
    <i r="1">
      <x v="2587"/>
      <x v="2212"/>
      <x v="2"/>
      <x/>
    </i>
    <i r="1">
      <x v="2589"/>
      <x v="2326"/>
      <x v="2"/>
      <x/>
    </i>
    <i r="1">
      <x v="2593"/>
      <x v="1102"/>
      <x v="2"/>
      <x/>
    </i>
    <i r="1">
      <x v="2594"/>
      <x v="1720"/>
      <x v="2"/>
      <x/>
    </i>
    <i r="1">
      <x v="2595"/>
      <x v="1952"/>
      <x v="2"/>
      <x/>
    </i>
    <i r="1">
      <x v="2596"/>
      <x v="1929"/>
      <x v="2"/>
      <x/>
    </i>
    <i r="1">
      <x v="2600"/>
      <x v="2425"/>
      <x v="2"/>
      <x/>
    </i>
    <i r="1">
      <x v="2602"/>
      <x v="1426"/>
      <x v="2"/>
      <x/>
    </i>
    <i r="1">
      <x v="2603"/>
      <x v="1517"/>
      <x v="2"/>
      <x/>
    </i>
    <i r="1">
      <x v="2606"/>
      <x v="1589"/>
      <x v="2"/>
      <x/>
    </i>
    <i r="1">
      <x v="2607"/>
      <x v="1816"/>
      <x v="1"/>
      <x/>
    </i>
    <i r="1">
      <x v="2608"/>
      <x v="1379"/>
      <x v="1"/>
      <x/>
    </i>
    <i r="1">
      <x v="2609"/>
      <x v="1380"/>
      <x v="1"/>
      <x/>
    </i>
    <i r="1">
      <x v="2610"/>
      <x v="1376"/>
      <x v="1"/>
      <x/>
    </i>
    <i r="1">
      <x v="2611"/>
      <x v="1381"/>
      <x v="1"/>
      <x/>
    </i>
    <i r="1">
      <x v="2612"/>
      <x v="194"/>
      <x v="1"/>
      <x/>
    </i>
    <i r="1">
      <x v="2613"/>
      <x v="424"/>
      <x v="1"/>
      <x/>
    </i>
    <i r="1">
      <x v="2614"/>
      <x v="605"/>
      <x v="1"/>
      <x/>
    </i>
    <i r="1">
      <x v="2615"/>
      <x v="845"/>
      <x v="1"/>
      <x/>
    </i>
    <i r="1">
      <x v="2616"/>
      <x v="606"/>
      <x v="1"/>
      <x/>
    </i>
    <i r="1">
      <x v="2617"/>
      <x v="607"/>
      <x v="1"/>
      <x/>
    </i>
    <i r="1">
      <x v="2618"/>
      <x v="1994"/>
      <x v="1"/>
      <x/>
    </i>
    <i r="1">
      <x v="2619"/>
      <x v="608"/>
      <x v="1"/>
      <x/>
    </i>
    <i r="1">
      <x v="2620"/>
      <x v="1103"/>
      <x v="1"/>
      <x/>
    </i>
    <i r="1">
      <x v="2621"/>
      <x v="846"/>
      <x v="1"/>
      <x/>
    </i>
    <i r="1">
      <x v="2622"/>
      <x v="1763"/>
      <x v="1"/>
      <x/>
    </i>
    <i r="1">
      <x v="2623"/>
      <x v="847"/>
      <x v="1"/>
      <x/>
    </i>
    <i r="1">
      <x v="2624"/>
      <x v="228"/>
      <x v="1"/>
      <x/>
    </i>
    <i r="1">
      <x v="2625"/>
      <x v="848"/>
      <x v="1"/>
      <x/>
    </i>
    <i r="1">
      <x v="2627"/>
      <x v="1323"/>
      <x v="1"/>
      <x/>
    </i>
    <i r="1">
      <x v="2628"/>
      <x v="1815"/>
      <x v="1"/>
      <x/>
    </i>
    <i r="1">
      <x v="2629"/>
      <x v="220"/>
      <x v="1"/>
      <x/>
    </i>
    <i r="1">
      <x v="2630"/>
      <x v="2078"/>
      <x v="1"/>
      <x/>
    </i>
    <i r="1">
      <x v="2631"/>
      <x v="2445"/>
      <x v="1"/>
      <x/>
    </i>
    <i r="1">
      <x v="2635"/>
      <x v="2404"/>
      <x v="1"/>
      <x/>
    </i>
    <i r="1">
      <x v="2636"/>
      <x v="2405"/>
      <x v="1"/>
      <x/>
    </i>
    <i r="1">
      <x v="2637"/>
      <x v="2196"/>
      <x v="1"/>
      <x/>
    </i>
    <i r="1">
      <x v="2638"/>
      <x v="2399"/>
      <x v="1"/>
      <x/>
    </i>
    <i r="1">
      <x v="2639"/>
      <x v="2062"/>
      <x v="1"/>
      <x/>
    </i>
    <i r="1">
      <x v="2640"/>
      <x v="2376"/>
      <x v="1"/>
      <x/>
    </i>
    <i r="1">
      <x v="2641"/>
      <x v="2377"/>
      <x v="1"/>
      <x/>
    </i>
    <i r="1">
      <x v="2643"/>
      <x v="2235"/>
      <x v="1"/>
      <x/>
    </i>
    <i r="1">
      <x v="2644"/>
      <x v="2327"/>
      <x v="1"/>
      <x/>
    </i>
    <i r="1">
      <x v="2645"/>
      <x v="2378"/>
      <x v="1"/>
      <x/>
    </i>
    <i r="1">
      <x v="2646"/>
      <x v="2143"/>
      <x v="1"/>
      <x/>
    </i>
    <i r="1">
      <x v="2649"/>
      <x v="2200"/>
      <x v="1"/>
      <x/>
    </i>
    <i r="1">
      <x v="2650"/>
      <x v="2137"/>
      <x v="6"/>
      <x v="4"/>
    </i>
    <i r="1">
      <x v="2651"/>
      <x v="2138"/>
      <x v="6"/>
      <x v="4"/>
    </i>
    <i r="1">
      <x v="2653"/>
      <x v="609"/>
      <x v="6"/>
      <x v="4"/>
    </i>
    <i r="1">
      <x v="2654"/>
      <x v="1324"/>
      <x v="6"/>
      <x v="4"/>
    </i>
    <i r="1">
      <x v="2656"/>
      <x v="1325"/>
      <x v="6"/>
      <x v="4"/>
    </i>
    <i r="1">
      <x v="2657"/>
      <x v="195"/>
      <x v="6"/>
      <x v="4"/>
    </i>
    <i r="1">
      <x v="2658"/>
      <x v="370"/>
      <x v="6"/>
      <x v="4"/>
    </i>
    <i r="1">
      <x v="2659"/>
      <x v="610"/>
      <x v="6"/>
      <x v="4"/>
    </i>
    <i r="1">
      <x v="2660"/>
      <x v="849"/>
      <x v="6"/>
      <x v="4"/>
    </i>
    <i r="1">
      <x v="2661"/>
      <x v="1756"/>
      <x v="6"/>
      <x v="4"/>
    </i>
    <i r="1">
      <x v="2662"/>
      <x v="395"/>
      <x v="6"/>
      <x v="4"/>
    </i>
    <i r="1">
      <x v="2663"/>
      <x v="259"/>
      <x v="6"/>
      <x v="4"/>
    </i>
    <i r="1">
      <x v="2664"/>
      <x v="44"/>
      <x v="6"/>
      <x v="4"/>
    </i>
    <i r="1">
      <x v="2665"/>
      <x v="611"/>
      <x v="6"/>
      <x v="4"/>
    </i>
    <i r="1">
      <x v="2666"/>
      <x v="367"/>
      <x v="6"/>
      <x v="4"/>
    </i>
    <i r="1">
      <x v="2667"/>
      <x v="1913"/>
      <x v="6"/>
      <x v="4"/>
    </i>
    <i r="1">
      <x v="2668"/>
      <x v="850"/>
      <x v="6"/>
      <x v="4"/>
    </i>
    <i r="1">
      <x v="2669"/>
      <x v="2133"/>
      <x v="6"/>
      <x v="4"/>
    </i>
    <i r="1">
      <x v="2674"/>
      <x v="1863"/>
      <x v="6"/>
      <x v="4"/>
    </i>
    <i r="1">
      <x v="2677"/>
      <x v="2167"/>
      <x v="6"/>
      <x v="4"/>
    </i>
    <i r="1">
      <x v="2678"/>
      <x v="1875"/>
      <x v="6"/>
      <x v="4"/>
    </i>
    <i r="1">
      <x v="2679"/>
      <x v="1971"/>
      <x v="6"/>
      <x v="4"/>
    </i>
    <i r="1">
      <x v="2680"/>
      <x v="1928"/>
      <x v="6"/>
      <x v="4"/>
    </i>
    <i r="1">
      <x v="2681"/>
      <x v="1736"/>
      <x v="6"/>
      <x v="4"/>
    </i>
    <i r="1">
      <x v="2682"/>
      <x v="1932"/>
      <x v="6"/>
      <x v="4"/>
    </i>
    <i r="1">
      <x v="2683"/>
      <x v="31"/>
      <x v="2"/>
      <x/>
    </i>
    <i r="1">
      <x v="2684"/>
      <x v="1104"/>
      <x v="2"/>
      <x/>
    </i>
    <i r="1">
      <x v="2685"/>
      <x v="2351"/>
      <x v="2"/>
      <x/>
    </i>
    <i r="1">
      <x v="2686"/>
      <x v="285"/>
      <x v="2"/>
      <x/>
    </i>
    <i r="1">
      <x v="2687"/>
      <x v="2379"/>
      <x v="2"/>
      <x/>
    </i>
    <i r="1">
      <x v="2688"/>
      <x v="1579"/>
      <x v="2"/>
      <x/>
    </i>
    <i r="1">
      <x v="2689"/>
      <x v="2215"/>
      <x v="2"/>
      <x/>
    </i>
    <i r="1">
      <x v="2691"/>
      <x v="2348"/>
      <x v="2"/>
      <x/>
    </i>
    <i r="1">
      <x v="2692"/>
      <x v="851"/>
      <x v="2"/>
      <x/>
    </i>
    <i r="1">
      <x v="2693"/>
      <x v="852"/>
      <x v="2"/>
      <x/>
    </i>
    <i r="1">
      <x v="2694"/>
      <x v="2144"/>
      <x v="2"/>
      <x/>
    </i>
    <i r="1">
      <x v="2695"/>
      <x v="2352"/>
      <x v="2"/>
      <x/>
    </i>
    <i r="1">
      <x v="2697"/>
      <x v="2317"/>
      <x v="2"/>
      <x/>
    </i>
    <i r="1">
      <x v="2698"/>
      <x v="1599"/>
      <x v="2"/>
      <x/>
    </i>
    <i r="1">
      <x v="2699"/>
      <x v="2319"/>
      <x v="2"/>
      <x/>
    </i>
    <i r="1">
      <x v="2700"/>
      <x v="1851"/>
      <x v="2"/>
      <x/>
    </i>
    <i r="1">
      <x v="2701"/>
      <x v="2393"/>
      <x v="2"/>
      <x/>
    </i>
    <i r="1">
      <x v="2705"/>
      <x v="1590"/>
      <x v="2"/>
      <x/>
    </i>
    <i r="1">
      <x v="2706"/>
      <x v="1471"/>
      <x v="2"/>
      <x/>
    </i>
    <i r="1">
      <x v="2709"/>
      <x v="2004"/>
      <x v="2"/>
      <x/>
    </i>
    <i r="1">
      <x v="2710"/>
      <x v="1593"/>
      <x v="7"/>
      <x/>
    </i>
    <i r="1">
      <x v="2711"/>
      <x v="45"/>
      <x v="7"/>
      <x/>
    </i>
    <i r="1">
      <x v="2712"/>
      <x v="386"/>
      <x v="7"/>
      <x/>
    </i>
    <i r="1">
      <x v="2713"/>
      <x v="612"/>
      <x v="7"/>
      <x/>
    </i>
    <i r="1">
      <x v="2714"/>
      <x v="414"/>
      <x v="7"/>
      <x/>
    </i>
    <i r="1">
      <x v="2715"/>
      <x v="1326"/>
      <x v="7"/>
      <x/>
    </i>
    <i r="1">
      <x v="2716"/>
      <x v="853"/>
      <x v="7"/>
      <x/>
    </i>
    <i r="1">
      <x v="2718"/>
      <x v="613"/>
      <x v="7"/>
      <x/>
    </i>
    <i r="1">
      <x v="2719"/>
      <x v="854"/>
      <x v="7"/>
      <x/>
    </i>
    <i r="1">
      <x v="2720"/>
      <x v="1327"/>
      <x v="7"/>
      <x/>
    </i>
    <i r="1">
      <x v="2722"/>
      <x v="614"/>
      <x v="7"/>
      <x/>
    </i>
    <i r="1">
      <x v="2723"/>
      <x v="1328"/>
      <x v="7"/>
      <x/>
    </i>
    <i r="1">
      <x v="2724"/>
      <x v="1727"/>
      <x v="7"/>
      <x/>
    </i>
    <i r="1">
      <x v="2725"/>
      <x v="1608"/>
      <x v="7"/>
      <x/>
    </i>
    <i r="1">
      <x v="2726"/>
      <x v="1614"/>
      <x v="7"/>
      <x/>
    </i>
    <i r="1">
      <x v="2728"/>
      <x v="1329"/>
      <x v="7"/>
      <x/>
    </i>
    <i r="1">
      <x v="2729"/>
      <x v="1601"/>
      <x v="7"/>
      <x/>
    </i>
    <i r="1">
      <x v="2731"/>
      <x v="1105"/>
      <x v="7"/>
      <x/>
    </i>
    <i r="1">
      <x v="2732"/>
      <x v="1330"/>
      <x v="7"/>
      <x/>
    </i>
    <i r="1">
      <x v="2734"/>
      <x v="2139"/>
      <x v="7"/>
      <x/>
    </i>
    <i r="1">
      <x v="2735"/>
      <x v="2140"/>
      <x v="7"/>
      <x/>
    </i>
    <i r="1">
      <x v="2739"/>
      <x v="1995"/>
      <x v="7"/>
      <x/>
    </i>
    <i r="1">
      <x v="2740"/>
      <x v="1106"/>
      <x v="3"/>
      <x v="5"/>
    </i>
    <i r="1">
      <x v="2741"/>
      <x v="1107"/>
      <x v="5"/>
      <x v="9"/>
    </i>
    <i r="1">
      <x v="2743"/>
      <x v="1108"/>
      <x v="5"/>
      <x v="9"/>
    </i>
    <i r="1">
      <x v="2744"/>
      <x v="1109"/>
      <x v="5"/>
      <x v="9"/>
    </i>
    <i r="1">
      <x v="2745"/>
      <x v="1110"/>
      <x v="5"/>
      <x v="9"/>
    </i>
    <i r="1">
      <x v="2746"/>
      <x v="1111"/>
      <x v="5"/>
      <x v="9"/>
    </i>
    <i r="1">
      <x v="2747"/>
      <x v="1112"/>
      <x v="5"/>
      <x v="9"/>
    </i>
    <i r="1">
      <x v="2748"/>
      <x v="1113"/>
      <x v="5"/>
      <x v="9"/>
    </i>
    <i r="1">
      <x v="2749"/>
      <x v="1923"/>
      <x v="5"/>
      <x v="9"/>
    </i>
    <i r="1">
      <x v="2750"/>
      <x v="1114"/>
      <x v="5"/>
      <x v="9"/>
    </i>
    <i r="1">
      <x v="2751"/>
      <x v="1115"/>
      <x v="5"/>
      <x v="9"/>
    </i>
    <i r="1">
      <x v="2752"/>
      <x v="1922"/>
      <x v="5"/>
      <x v="9"/>
    </i>
    <i r="1">
      <x v="2755"/>
      <x v="1924"/>
      <x v="5"/>
      <x v="9"/>
    </i>
    <i r="1">
      <x v="2756"/>
      <x v="1116"/>
      <x v="5"/>
      <x v="9"/>
    </i>
    <i r="1">
      <x v="2757"/>
      <x v="1331"/>
      <x v="5"/>
      <x v="9"/>
    </i>
    <i r="1">
      <x v="2758"/>
      <x v="1117"/>
      <x v="5"/>
      <x v="9"/>
    </i>
    <i r="1">
      <x v="2759"/>
      <x v="196"/>
      <x v="6"/>
      <x v="4"/>
    </i>
    <i r="1">
      <x v="2760"/>
      <x v="1456"/>
      <x v="6"/>
      <x v="4"/>
    </i>
    <i r="1">
      <x v="2761"/>
      <x v="1332"/>
      <x v="6"/>
      <x v="4"/>
    </i>
    <i r="1">
      <x v="2762"/>
      <x v="1118"/>
      <x v="6"/>
      <x v="4"/>
    </i>
    <i r="1">
      <x v="2763"/>
      <x v="1119"/>
      <x v="6"/>
      <x v="4"/>
    </i>
    <i r="1">
      <x v="2764"/>
      <x v="615"/>
      <x v="6"/>
      <x v="4"/>
    </i>
    <i r="1">
      <x v="2765"/>
      <x v="616"/>
      <x v="6"/>
      <x v="4"/>
    </i>
    <i r="1">
      <x v="2766"/>
      <x v="197"/>
      <x v="6"/>
      <x v="4"/>
    </i>
    <i r="1">
      <x v="2767"/>
      <x v="198"/>
      <x v="6"/>
      <x v="4"/>
    </i>
    <i r="1">
      <x v="2768"/>
      <x v="617"/>
      <x v="6"/>
      <x v="4"/>
    </i>
    <i r="1">
      <x v="2769"/>
      <x v="855"/>
      <x v="6"/>
      <x v="4"/>
    </i>
    <i r="1">
      <x v="2770"/>
      <x v="1120"/>
      <x v="6"/>
      <x v="4"/>
    </i>
    <i r="1">
      <x v="2771"/>
      <x v="1121"/>
      <x v="6"/>
      <x v="4"/>
    </i>
    <i r="1">
      <x v="2772"/>
      <x v="1122"/>
      <x v="6"/>
      <x v="4"/>
    </i>
    <i r="1">
      <x v="2773"/>
      <x v="1333"/>
      <x v="6"/>
      <x v="4"/>
    </i>
    <i r="1">
      <x v="2774"/>
      <x v="1819"/>
      <x v="6"/>
      <x v="4"/>
    </i>
    <i r="1">
      <x v="2775"/>
      <x v="1334"/>
      <x v="6"/>
      <x v="4"/>
    </i>
    <i r="1">
      <x v="2776"/>
      <x v="423"/>
      <x v="6"/>
      <x v="4"/>
    </i>
    <i r="1">
      <x v="2777"/>
      <x v="1504"/>
      <x v="6"/>
      <x v="4"/>
    </i>
    <i r="1">
      <x v="2778"/>
      <x v="618"/>
      <x v="6"/>
      <x v="4"/>
    </i>
    <i r="1">
      <x v="2779"/>
      <x v="1508"/>
      <x v="6"/>
      <x v="4"/>
    </i>
    <i r="1">
      <x v="2781"/>
      <x v="2126"/>
      <x v="6"/>
      <x v="4"/>
    </i>
    <i r="1">
      <x v="2782"/>
      <x v="1634"/>
      <x v="6"/>
      <x v="4"/>
    </i>
    <i r="1">
      <x v="2783"/>
      <x v="1542"/>
      <x v="6"/>
      <x v="4"/>
    </i>
    <i r="1">
      <x v="2784"/>
      <x v="1556"/>
      <x v="6"/>
      <x v="4"/>
    </i>
    <i r="1">
      <x v="2785"/>
      <x v="619"/>
      <x v="6"/>
      <x v="4"/>
    </i>
    <i r="1">
      <x v="2787"/>
      <x v="1335"/>
      <x v="6"/>
      <x v="4"/>
    </i>
    <i r="1">
      <x v="2788"/>
      <x v="199"/>
      <x v="6"/>
      <x v="4"/>
    </i>
    <i r="1">
      <x v="2789"/>
      <x v="1336"/>
      <x v="6"/>
      <x v="4"/>
    </i>
    <i r="1">
      <x v="2790"/>
      <x v="620"/>
      <x v="6"/>
      <x v="4"/>
    </i>
    <i r="1">
      <x v="2791"/>
      <x v="1123"/>
      <x v="6"/>
      <x v="4"/>
    </i>
    <i r="1">
      <x v="2792"/>
      <x v="1455"/>
      <x v="6"/>
      <x v="4"/>
    </i>
    <i r="1">
      <x v="2793"/>
      <x v="2185"/>
      <x v="6"/>
      <x v="4"/>
    </i>
    <i r="1">
      <x v="2794"/>
      <x v="1684"/>
      <x v="6"/>
      <x v="4"/>
    </i>
    <i r="1">
      <x v="2801"/>
      <x v="1607"/>
      <x v="6"/>
      <x v="4"/>
    </i>
    <i r="1">
      <x v="2805"/>
      <x v="856"/>
      <x v="6"/>
      <x v="4"/>
    </i>
    <i r="1">
      <x v="2806"/>
      <x v="200"/>
      <x v="6"/>
      <x v="4"/>
    </i>
    <i r="1">
      <x v="2807"/>
      <x v="857"/>
      <x v="6"/>
      <x v="4"/>
    </i>
    <i r="1">
      <x v="2809"/>
      <x v="1505"/>
      <x v="6"/>
      <x v="4"/>
    </i>
    <i r="1">
      <x v="2816"/>
      <x v="272"/>
      <x v="6"/>
      <x v="4"/>
    </i>
    <i r="1">
      <x v="2817"/>
      <x v="1337"/>
      <x v="6"/>
      <x v="4"/>
    </i>
    <i r="1">
      <x v="2818"/>
      <x v="359"/>
      <x v="6"/>
      <x v="4"/>
    </i>
    <i r="1">
      <x v="2819"/>
      <x v="858"/>
      <x v="6"/>
      <x v="4"/>
    </i>
    <i r="1">
      <x v="2820"/>
      <x v="1718"/>
      <x v="6"/>
      <x v="4"/>
    </i>
    <i r="1">
      <x v="2821"/>
      <x v="1338"/>
      <x v="6"/>
      <x v="4"/>
    </i>
    <i r="1">
      <x v="2822"/>
      <x v="1124"/>
      <x v="6"/>
      <x v="4"/>
    </i>
    <i r="1">
      <x v="2823"/>
      <x v="1823"/>
      <x v="6"/>
      <x v="4"/>
    </i>
    <i r="1">
      <x v="2824"/>
      <x v="1339"/>
      <x v="6"/>
      <x v="4"/>
    </i>
    <i r="1">
      <x v="2825"/>
      <x v="1464"/>
      <x v="6"/>
      <x v="4"/>
    </i>
    <i r="1">
      <x v="2826"/>
      <x v="1713"/>
      <x v="6"/>
      <x v="4"/>
    </i>
    <i r="1">
      <x v="2827"/>
      <x v="2036"/>
      <x v="6"/>
      <x v="4"/>
    </i>
    <i r="1">
      <x v="2828"/>
      <x v="2038"/>
      <x v="6"/>
      <x v="4"/>
    </i>
    <i r="1">
      <x v="2829"/>
      <x v="1340"/>
      <x v="6"/>
      <x v="4"/>
    </i>
    <i r="1">
      <x v="2832"/>
      <x v="1791"/>
      <x v="6"/>
      <x v="4"/>
    </i>
    <i r="1">
      <x v="2833"/>
      <x v="2186"/>
      <x v="6"/>
      <x v="4"/>
    </i>
    <i r="1">
      <x v="2834"/>
      <x v="273"/>
      <x v="6"/>
      <x v="4"/>
    </i>
    <i r="1">
      <x v="2835"/>
      <x v="442"/>
      <x v="6"/>
      <x v="4"/>
    </i>
    <i r="1">
      <x v="2836"/>
      <x v="443"/>
      <x v="6"/>
      <x v="4"/>
    </i>
    <i r="1">
      <x v="2837"/>
      <x v="357"/>
      <x v="6"/>
      <x v="4"/>
    </i>
    <i r="1">
      <x v="2838"/>
      <x v="1783"/>
      <x v="6"/>
      <x v="4"/>
    </i>
    <i r="1">
      <x v="2839"/>
      <x v="1526"/>
      <x v="6"/>
      <x v="4"/>
    </i>
    <i r="1">
      <x v="2841"/>
      <x v="1830"/>
      <x v="6"/>
      <x v="4"/>
    </i>
    <i r="1">
      <x v="2843"/>
      <x v="2188"/>
      <x v="6"/>
      <x v="4"/>
    </i>
    <i r="1">
      <x v="2846"/>
      <x v="1930"/>
      <x v="6"/>
      <x v="4"/>
    </i>
    <i r="1">
      <x v="2847"/>
      <x v="1833"/>
      <x v="6"/>
      <x v="4"/>
    </i>
    <i r="1">
      <x v="2850"/>
      <x v="2232"/>
      <x v="6"/>
      <x v="4"/>
    </i>
    <i r="1">
      <x v="2851"/>
      <x v="1341"/>
      <x v="7"/>
      <x/>
    </i>
    <i r="1">
      <x v="2852"/>
      <x v="201"/>
      <x v="7"/>
      <x/>
    </i>
    <i r="1">
      <x v="2854"/>
      <x v="202"/>
      <x v="7"/>
      <x/>
    </i>
    <i r="1">
      <x v="2856"/>
      <x v="621"/>
      <x v="7"/>
      <x/>
    </i>
    <i r="1">
      <x v="2857"/>
      <x v="332"/>
      <x v="7"/>
      <x/>
    </i>
    <i r="1">
      <x v="2859"/>
      <x v="1342"/>
      <x v="7"/>
      <x/>
    </i>
    <i r="1">
      <x v="2861"/>
      <x v="1431"/>
      <x v="7"/>
      <x/>
    </i>
    <i r="1">
      <x v="2862"/>
      <x v="52"/>
      <x v="7"/>
      <x/>
    </i>
    <i r="1">
      <x v="2863"/>
      <x v="1877"/>
      <x v="7"/>
      <x/>
    </i>
    <i r="1">
      <x v="2864"/>
      <x v="859"/>
      <x v="7"/>
      <x/>
    </i>
    <i r="1">
      <x v="2865"/>
      <x v="860"/>
      <x v="7"/>
      <x/>
    </i>
    <i r="1">
      <x v="2866"/>
      <x v="256"/>
      <x v="7"/>
      <x/>
    </i>
    <i r="1">
      <x v="2867"/>
      <x v="1343"/>
      <x v="7"/>
      <x/>
    </i>
    <i r="1">
      <x v="2868"/>
      <x v="203"/>
      <x v="7"/>
      <x/>
    </i>
    <i r="1">
      <x v="2870"/>
      <x v="248"/>
      <x v="7"/>
      <x/>
    </i>
    <i r="1">
      <x v="2875"/>
      <x v="1125"/>
      <x v="7"/>
      <x/>
    </i>
    <i r="1">
      <x v="2876"/>
      <x v="1126"/>
      <x v="7"/>
      <x/>
    </i>
    <i r="1">
      <x v="2877"/>
      <x v="1127"/>
      <x v="7"/>
      <x/>
    </i>
    <i r="1">
      <x v="2878"/>
      <x v="1344"/>
      <x v="7"/>
      <x/>
    </i>
    <i r="1">
      <x v="2879"/>
      <x v="622"/>
      <x v="7"/>
      <x/>
    </i>
    <i r="1">
      <x v="2880"/>
      <x v="861"/>
      <x v="7"/>
      <x/>
    </i>
    <i r="1">
      <x v="2881"/>
      <x v="1345"/>
      <x v="7"/>
      <x/>
    </i>
    <i r="1">
      <x v="2882"/>
      <x v="204"/>
      <x v="7"/>
      <x/>
    </i>
    <i r="1">
      <x v="2883"/>
      <x v="862"/>
      <x v="7"/>
      <x/>
    </i>
    <i r="1">
      <x v="2884"/>
      <x v="1128"/>
      <x v="7"/>
      <x/>
    </i>
    <i r="1">
      <x v="2889"/>
      <x v="623"/>
      <x v="7"/>
      <x/>
    </i>
    <i r="1">
      <x v="2890"/>
      <x v="1129"/>
      <x v="7"/>
      <x/>
    </i>
    <i r="1">
      <x v="2893"/>
      <x v="205"/>
      <x v="7"/>
      <x/>
    </i>
    <i r="1">
      <x v="2895"/>
      <x v="863"/>
      <x v="7"/>
      <x/>
    </i>
    <i r="1">
      <x v="2897"/>
      <x v="2029"/>
      <x v="7"/>
      <x/>
    </i>
    <i r="1">
      <x v="2898"/>
      <x v="2030"/>
      <x v="7"/>
      <x/>
    </i>
    <i r="1">
      <x v="2904"/>
      <x v="1346"/>
      <x v="7"/>
      <x/>
    </i>
    <i r="1">
      <x v="2906"/>
      <x v="1557"/>
      <x v="7"/>
      <x/>
    </i>
    <i r="1">
      <x v="2907"/>
      <x v="373"/>
      <x v="8"/>
      <x/>
    </i>
    <i r="1">
      <x v="2908"/>
      <x v="864"/>
      <x v="8"/>
      <x/>
    </i>
    <i r="1">
      <x v="2909"/>
      <x v="22"/>
      <x v="8"/>
      <x/>
    </i>
    <i r="1">
      <x v="2910"/>
      <x v="26"/>
      <x v="8"/>
      <x/>
    </i>
    <i r="1">
      <x v="2911"/>
      <x v="206"/>
      <x v="8"/>
      <x/>
    </i>
    <i r="1">
      <x v="2912"/>
      <x v="624"/>
      <x v="8"/>
      <x/>
    </i>
    <i r="1">
      <x v="2913"/>
      <x v="625"/>
      <x v="8"/>
      <x/>
    </i>
    <i r="1">
      <x v="2914"/>
      <x v="626"/>
      <x v="8"/>
      <x/>
    </i>
    <i r="1">
      <x v="2915"/>
      <x v="1463"/>
      <x v="8"/>
      <x/>
    </i>
    <i r="1">
      <x v="2916"/>
      <x v="1465"/>
      <x v="8"/>
      <x/>
    </i>
    <i r="1">
      <x v="2917"/>
      <x v="1537"/>
      <x v="8"/>
      <x/>
    </i>
    <i r="1">
      <x v="2918"/>
      <x v="1347"/>
      <x v="8"/>
      <x/>
    </i>
    <i r="1">
      <x v="2919"/>
      <x v="1470"/>
      <x v="8"/>
      <x/>
    </i>
    <i r="1">
      <x v="2920"/>
      <x v="2385"/>
      <x v="8"/>
      <x/>
    </i>
    <i r="1">
      <x v="2921"/>
      <x v="293"/>
      <x v="8"/>
      <x/>
    </i>
    <i r="1">
      <x v="2922"/>
      <x v="865"/>
      <x v="8"/>
      <x/>
    </i>
    <i r="1">
      <x v="2923"/>
      <x v="627"/>
      <x v="8"/>
      <x/>
    </i>
    <i r="1">
      <x v="2924"/>
      <x v="1536"/>
      <x v="8"/>
      <x/>
    </i>
    <i r="1">
      <x v="2925"/>
      <x v="396"/>
      <x v="8"/>
      <x/>
    </i>
    <i r="1">
      <x v="2926"/>
      <x v="2039"/>
      <x v="8"/>
      <x/>
    </i>
    <i r="1">
      <x v="2927"/>
      <x v="2337"/>
      <x v="8"/>
      <x/>
    </i>
    <i r="1">
      <x v="2928"/>
      <x v="1130"/>
      <x v="8"/>
      <x/>
    </i>
    <i r="1">
      <x v="2929"/>
      <x v="866"/>
      <x v="8"/>
      <x/>
    </i>
    <i r="1">
      <x v="2930"/>
      <x v="1847"/>
      <x v="8"/>
      <x/>
    </i>
    <i r="1">
      <x v="2932"/>
      <x v="2383"/>
      <x v="8"/>
      <x/>
    </i>
    <i r="1">
      <x v="2933"/>
      <x v="2384"/>
      <x v="8"/>
      <x/>
    </i>
    <i r="1">
      <x v="2935"/>
      <x v="2183"/>
      <x v="8"/>
      <x/>
    </i>
    <i r="1">
      <x v="2936"/>
      <x v="628"/>
      <x v="8"/>
      <x/>
    </i>
    <i r="1">
      <x v="2937"/>
      <x v="1638"/>
      <x v="8"/>
      <x/>
    </i>
    <i r="1">
      <x v="2938"/>
      <x v="1709"/>
      <x v="8"/>
      <x/>
    </i>
    <i r="1">
      <x v="2939"/>
      <x v="2344"/>
      <x v="8"/>
      <x/>
    </i>
    <i r="1">
      <x v="2940"/>
      <x v="2343"/>
      <x v="8"/>
      <x/>
    </i>
    <i r="1">
      <x v="2941"/>
      <x v="2017"/>
      <x v="8"/>
      <x/>
    </i>
    <i r="1">
      <x v="2943"/>
      <x v="2345"/>
      <x v="8"/>
      <x/>
    </i>
    <i r="1">
      <x v="2946"/>
      <x v="2341"/>
      <x v="8"/>
      <x/>
    </i>
    <i r="1">
      <x v="2947"/>
      <x v="2342"/>
      <x v="8"/>
      <x/>
    </i>
    <i r="1">
      <x v="2948"/>
      <x v="2373"/>
      <x v="8"/>
      <x/>
    </i>
    <i r="1">
      <x v="2949"/>
      <x v="2340"/>
      <x v="8"/>
      <x/>
    </i>
    <i r="1">
      <x v="2953"/>
      <x v="207"/>
      <x v="2"/>
      <x/>
    </i>
    <i r="1">
      <x v="2954"/>
      <x v="1348"/>
      <x v="2"/>
      <x/>
    </i>
    <i r="1">
      <x v="2957"/>
      <x v="2360"/>
      <x v="2"/>
      <x/>
    </i>
    <i r="1">
      <x v="2959"/>
      <x v="1988"/>
      <x v="2"/>
      <x/>
    </i>
    <i r="1">
      <x v="2960"/>
      <x v="629"/>
      <x v="3"/>
      <x v="5"/>
    </i>
    <i r="1">
      <x v="2961"/>
      <x v="1905"/>
      <x v="8"/>
      <x/>
    </i>
    <i r="1">
      <x v="2962"/>
      <x v="1443"/>
      <x v="8"/>
      <x/>
    </i>
    <i r="1">
      <x v="2963"/>
      <x v="383"/>
      <x v="7"/>
      <x/>
    </i>
    <i r="1">
      <x v="2964"/>
      <x v="385"/>
      <x v="7"/>
      <x/>
    </i>
    <i r="1">
      <x v="2965"/>
      <x v="387"/>
      <x v="7"/>
      <x/>
    </i>
    <i r="1">
      <x v="2966"/>
      <x v="389"/>
      <x v="7"/>
      <x/>
    </i>
    <i r="1">
      <x v="2967"/>
      <x v="867"/>
      <x v="7"/>
      <x/>
    </i>
    <i r="1">
      <x v="2968"/>
      <x v="391"/>
      <x v="7"/>
      <x/>
    </i>
    <i r="1">
      <x v="2969"/>
      <x v="392"/>
      <x v="7"/>
      <x/>
    </i>
    <i r="1">
      <x v="2970"/>
      <x v="384"/>
      <x v="7"/>
      <x/>
    </i>
    <i r="1">
      <x v="2971"/>
      <x v="5"/>
      <x v="7"/>
      <x/>
    </i>
    <i r="1">
      <x v="2972"/>
      <x v="388"/>
      <x v="7"/>
      <x/>
    </i>
    <i r="1">
      <x v="2973"/>
      <x v="390"/>
      <x v="7"/>
      <x/>
    </i>
    <i r="1">
      <x v="2974"/>
      <x v="394"/>
      <x v="7"/>
      <x/>
    </i>
    <i r="1">
      <x v="2975"/>
      <x v="1349"/>
      <x v="7"/>
      <x/>
    </i>
    <i r="1">
      <x v="2976"/>
      <x v="409"/>
      <x v="7"/>
      <x/>
    </i>
    <i r="1">
      <x v="2977"/>
      <x v="1594"/>
      <x v="7"/>
      <x/>
    </i>
    <i r="1">
      <x v="2978"/>
      <x v="1595"/>
      <x v="7"/>
      <x/>
    </i>
    <i r="1">
      <x v="2979"/>
      <x v="1350"/>
      <x v="5"/>
      <x v="9"/>
    </i>
    <i r="1">
      <x v="2980"/>
      <x v="1867"/>
      <x v="7"/>
      <x/>
    </i>
    <i r="1">
      <x v="2981"/>
      <x v="17"/>
      <x v="7"/>
      <x/>
    </i>
    <i r="1">
      <x v="2982"/>
      <x v="208"/>
      <x v="7"/>
      <x/>
    </i>
    <i r="1">
      <x v="2983"/>
      <x v="1351"/>
      <x v="7"/>
      <x/>
    </i>
    <i r="1">
      <x v="2984"/>
      <x v="1596"/>
      <x v="7"/>
      <x/>
    </i>
    <i r="1">
      <x v="2985"/>
      <x v="46"/>
      <x v="7"/>
      <x/>
    </i>
    <i r="1">
      <x v="2986"/>
      <x v="47"/>
      <x v="7"/>
      <x/>
    </i>
    <i r="1">
      <x v="2987"/>
      <x v="53"/>
      <x v="7"/>
      <x/>
    </i>
    <i r="1">
      <x v="2988"/>
      <x v="2000"/>
      <x v="7"/>
      <x/>
    </i>
    <i r="1">
      <x v="2989"/>
      <x v="1626"/>
      <x v="7"/>
      <x/>
    </i>
    <i r="1">
      <x v="2990"/>
      <x v="410"/>
      <x v="7"/>
      <x/>
    </i>
    <i r="1">
      <x v="2991"/>
      <x v="868"/>
      <x v="7"/>
      <x/>
    </i>
    <i r="1">
      <x v="2992"/>
      <x v="249"/>
      <x v="7"/>
      <x/>
    </i>
    <i r="1">
      <x v="2993"/>
      <x v="1602"/>
      <x v="7"/>
      <x/>
    </i>
    <i r="1">
      <x v="2994"/>
      <x v="1131"/>
      <x v="7"/>
      <x/>
    </i>
    <i r="1">
      <x v="2995"/>
      <x v="1352"/>
      <x v="7"/>
      <x/>
    </i>
    <i r="1">
      <x v="2998"/>
      <x v="2149"/>
      <x v="7"/>
      <x/>
    </i>
    <i r="1">
      <x v="3000"/>
      <x v="417"/>
      <x v="7"/>
      <x/>
    </i>
    <i r="1">
      <x v="3001"/>
      <x v="869"/>
      <x v="7"/>
      <x/>
    </i>
    <i r="1">
      <x v="3002"/>
      <x v="870"/>
      <x v="7"/>
      <x/>
    </i>
    <i r="1">
      <x v="3003"/>
      <x v="871"/>
      <x v="7"/>
      <x/>
    </i>
    <i r="1">
      <x v="3006"/>
      <x v="1353"/>
      <x v="7"/>
      <x/>
    </i>
    <i r="1">
      <x v="3007"/>
      <x v="1726"/>
      <x v="7"/>
      <x/>
    </i>
    <i r="1">
      <x v="3008"/>
      <x v="1354"/>
      <x v="7"/>
      <x/>
    </i>
    <i r="1">
      <x v="3009"/>
      <x v="1355"/>
      <x v="7"/>
      <x/>
    </i>
    <i r="1">
      <x v="3010"/>
      <x v="1356"/>
      <x v="7"/>
      <x/>
    </i>
    <i r="1">
      <x v="3011"/>
      <x v="630"/>
      <x v="7"/>
      <x/>
    </i>
    <i r="1">
      <x v="3012"/>
      <x v="872"/>
      <x v="7"/>
      <x/>
    </i>
    <i r="1">
      <x v="3013"/>
      <x v="1989"/>
      <x v="7"/>
      <x/>
    </i>
    <i r="1">
      <x v="3015"/>
      <x v="1615"/>
      <x v="7"/>
      <x/>
    </i>
    <i r="1">
      <x v="3016"/>
      <x v="1616"/>
      <x v="7"/>
      <x/>
    </i>
    <i r="1">
      <x v="3017"/>
      <x v="209"/>
      <x v="7"/>
      <x/>
    </i>
    <i r="1">
      <x v="3022"/>
      <x v="2150"/>
      <x v="7"/>
      <x/>
    </i>
    <i r="1">
      <x v="3024"/>
      <x v="631"/>
      <x v="7"/>
      <x/>
    </i>
    <i r="1">
      <x v="3025"/>
      <x v="393"/>
      <x v="7"/>
      <x/>
    </i>
    <i r="1">
      <x v="3026"/>
      <x v="632"/>
      <x v="7"/>
      <x/>
    </i>
    <i r="1">
      <x v="3027"/>
      <x v="334"/>
      <x v="7"/>
      <x/>
    </i>
    <i r="1">
      <x v="3028"/>
      <x v="412"/>
      <x v="7"/>
      <x/>
    </i>
    <i r="1">
      <x v="3029"/>
      <x v="1603"/>
      <x v="7"/>
      <x/>
    </i>
    <i r="1">
      <x v="3031"/>
      <x v="2292"/>
      <x v="7"/>
      <x/>
    </i>
    <i r="1">
      <x v="3032"/>
      <x v="1728"/>
      <x v="7"/>
      <x/>
    </i>
    <i r="1">
      <x v="3033"/>
      <x v="1611"/>
      <x v="7"/>
      <x/>
    </i>
    <i r="1">
      <x v="3034"/>
      <x v="1357"/>
      <x v="7"/>
      <x/>
    </i>
    <i r="1">
      <x v="3039"/>
      <x v="1846"/>
      <x v="7"/>
      <x/>
    </i>
    <i r="1">
      <x v="3041"/>
      <x v="416"/>
      <x v="7"/>
      <x/>
    </i>
    <i r="1">
      <x v="3042"/>
      <x v="873"/>
      <x v="7"/>
      <x/>
    </i>
    <i r="1">
      <x v="3043"/>
      <x v="1385"/>
      <x v="7"/>
      <x/>
    </i>
    <i r="1">
      <x v="3046"/>
      <x v="1612"/>
      <x v="7"/>
      <x/>
    </i>
    <i r="1">
      <x v="3047"/>
      <x v="874"/>
      <x v="7"/>
      <x/>
    </i>
    <i r="1">
      <x v="3048"/>
      <x v="1600"/>
      <x v="7"/>
      <x/>
    </i>
    <i r="1">
      <x v="3049"/>
      <x v="1868"/>
      <x v="7"/>
      <x/>
    </i>
    <i r="1">
      <x v="3052"/>
      <x v="2321"/>
      <x v="7"/>
      <x/>
    </i>
    <i r="1">
      <x v="3053"/>
      <x v="2322"/>
      <x v="7"/>
      <x/>
    </i>
    <i r="1">
      <x v="3054"/>
      <x v="2389"/>
      <x v="7"/>
      <x/>
    </i>
    <i r="1">
      <x v="3055"/>
      <x v="2255"/>
      <x v="7"/>
      <x/>
    </i>
    <i r="1">
      <x v="3057"/>
      <x v="2359"/>
      <x v="7"/>
      <x/>
    </i>
    <i r="1">
      <x v="3058"/>
      <x v="2009"/>
      <x v="7"/>
      <x/>
    </i>
    <i r="1">
      <x v="3059"/>
      <x v="2010"/>
      <x v="7"/>
      <x/>
    </i>
    <i r="1">
      <x v="3064"/>
      <x v="2298"/>
      <x v="7"/>
      <x/>
    </i>
    <i r="1">
      <x v="3065"/>
      <x v="1951"/>
      <x v="7"/>
      <x/>
    </i>
    <i r="1">
      <x v="3068"/>
      <x v="1566"/>
      <x v="7"/>
      <x/>
    </i>
    <i r="1">
      <x v="3073"/>
      <x v="2390"/>
      <x v="7"/>
      <x/>
    </i>
    <i r="1">
      <x v="3075"/>
      <x v="1132"/>
      <x/>
      <x/>
    </i>
    <i r="1">
      <x v="3076"/>
      <x v="875"/>
      <x/>
      <x/>
    </i>
    <i r="1">
      <x v="3077"/>
      <x v="2260"/>
      <x/>
      <x/>
    </i>
    <i r="1">
      <x v="3078"/>
      <x v="876"/>
      <x/>
      <x/>
    </i>
    <i r="1">
      <x v="3079"/>
      <x v="1133"/>
      <x/>
      <x/>
    </i>
    <i r="1">
      <x v="3080"/>
      <x v="437"/>
      <x/>
      <x/>
    </i>
    <i r="1">
      <x v="3081"/>
      <x v="1134"/>
      <x/>
      <x/>
    </i>
    <i r="1">
      <x v="3082"/>
      <x v="2394"/>
      <x/>
      <x/>
    </i>
    <i r="1">
      <x v="3083"/>
      <x v="315"/>
      <x/>
      <x/>
    </i>
    <i r="1">
      <x v="3084"/>
      <x v="315"/>
      <x/>
      <x/>
    </i>
    <i r="1">
      <x v="3085"/>
      <x v="1135"/>
      <x/>
      <x/>
    </i>
    <i r="1">
      <x v="3086"/>
      <x v="95"/>
      <x/>
      <x/>
    </i>
    <i r="1">
      <x v="3087"/>
      <x v="1136"/>
      <x/>
      <x/>
    </i>
    <i r="1">
      <x v="3088"/>
      <x v="1530"/>
      <x/>
      <x/>
    </i>
    <i r="1">
      <x v="3090"/>
      <x v="1137"/>
      <x/>
      <x/>
    </i>
    <i r="1">
      <x v="3091"/>
      <x v="1138"/>
      <x/>
      <x/>
    </i>
    <i r="1">
      <x v="3092"/>
      <x v="1532"/>
      <x/>
      <x/>
    </i>
    <i r="1">
      <x v="3094"/>
      <x v="1533"/>
      <x/>
      <x/>
    </i>
    <i r="1">
      <x v="3095"/>
      <x v="1139"/>
      <x/>
      <x/>
    </i>
    <i r="1">
      <x v="3096"/>
      <x v="90"/>
      <x/>
      <x/>
    </i>
    <i r="1">
      <x v="3097"/>
      <x v="1140"/>
      <x/>
      <x/>
    </i>
    <i r="1">
      <x v="3098"/>
      <x v="1358"/>
      <x/>
      <x/>
    </i>
    <i r="1">
      <x v="3099"/>
      <x v="1865"/>
      <x/>
      <x/>
    </i>
    <i r="1">
      <x v="3100"/>
      <x v="877"/>
      <x/>
      <x/>
    </i>
    <i r="1">
      <x v="3101"/>
      <x v="1378"/>
      <x/>
      <x/>
    </i>
    <i r="1">
      <x v="3102"/>
      <x v="1529"/>
      <x/>
      <x/>
    </i>
    <i r="1">
      <x v="3103"/>
      <x v="88"/>
      <x/>
      <x/>
    </i>
    <i r="1">
      <x v="3104"/>
      <x v="878"/>
      <x/>
      <x/>
    </i>
    <i r="1">
      <x v="3105"/>
      <x v="1359"/>
      <x/>
      <x/>
    </i>
    <i r="1">
      <x v="3106"/>
      <x v="1678"/>
      <x/>
      <x/>
    </i>
    <i r="1">
      <x v="3107"/>
      <x v="879"/>
      <x/>
      <x/>
    </i>
    <i r="1">
      <x v="3108"/>
      <x v="880"/>
      <x/>
      <x/>
    </i>
    <i r="1">
      <x v="3109"/>
      <x v="881"/>
      <x/>
      <x/>
    </i>
    <i r="1">
      <x v="3110"/>
      <x v="882"/>
      <x/>
      <x/>
    </i>
    <i r="1">
      <x v="3111"/>
      <x v="883"/>
      <x/>
      <x/>
    </i>
    <i r="1">
      <x v="3112"/>
      <x v="884"/>
      <x/>
      <x/>
    </i>
    <i r="1">
      <x v="3113"/>
      <x v="94"/>
      <x/>
      <x/>
    </i>
    <i r="1">
      <x v="3114"/>
      <x v="1956"/>
      <x/>
      <x/>
    </i>
    <i r="1">
      <x v="3115"/>
      <x v="2006"/>
      <x/>
      <x/>
    </i>
    <i r="1">
      <x v="3116"/>
      <x v="2398"/>
      <x/>
      <x/>
    </i>
    <i r="1">
      <x v="3117"/>
      <x v="1753"/>
      <x/>
      <x/>
    </i>
    <i r="1">
      <x v="3119"/>
      <x v="2308"/>
      <x v="6"/>
      <x v="4"/>
    </i>
    <i r="1">
      <x v="3121"/>
      <x v="210"/>
      <x v="8"/>
      <x/>
    </i>
    <i r="1">
      <x v="3122"/>
      <x v="1758"/>
      <x v="8"/>
      <x/>
    </i>
    <i r="1">
      <x v="3124"/>
      <x v="2311"/>
      <x v="6"/>
      <x v="4"/>
    </i>
    <i r="1">
      <x v="3125"/>
      <x v="2307"/>
      <x v="6"/>
      <x v="4"/>
    </i>
    <i r="1">
      <x v="3126"/>
      <x v="1759"/>
      <x v="6"/>
      <x v="4"/>
    </i>
    <i r="1">
      <x v="3127"/>
      <x v="885"/>
      <x v="6"/>
      <x v="4"/>
    </i>
    <i r="1">
      <x v="3128"/>
      <x v="633"/>
      <x v="2"/>
      <x/>
    </i>
    <i r="1">
      <x v="3129"/>
      <x v="1141"/>
      <x v="6"/>
      <x v="4"/>
    </i>
    <i r="1">
      <x v="3130"/>
      <x v="1142"/>
      <x v="5"/>
      <x v="9"/>
    </i>
    <i r="1">
      <x v="3131"/>
      <x v="1143"/>
      <x v="5"/>
      <x v="9"/>
    </i>
    <i r="1">
      <x v="3132"/>
      <x v="1144"/>
      <x v="2"/>
      <x/>
    </i>
    <i r="1">
      <x v="3133"/>
      <x v="1360"/>
      <x v="2"/>
      <x/>
    </i>
    <i r="1">
      <x v="3134"/>
      <x v="2220"/>
      <x v="1"/>
      <x/>
    </i>
    <i r="1">
      <x v="3136"/>
      <x v="211"/>
      <x v="6"/>
      <x v="4"/>
    </i>
    <i r="1">
      <x v="3137"/>
      <x v="1886"/>
      <x v="2"/>
      <x/>
    </i>
    <i r="1">
      <x v="3138"/>
      <x v="1887"/>
      <x v="2"/>
      <x/>
    </i>
    <i r="1">
      <x v="3139"/>
      <x v="903"/>
      <x v="3"/>
      <x v="5"/>
    </i>
    <i r="1">
      <x v="3140"/>
      <x v="2136"/>
      <x v="6"/>
      <x v="4"/>
    </i>
    <i r="1">
      <x v="3142"/>
      <x v="2413"/>
      <x v="6"/>
      <x v="4"/>
    </i>
    <i r="1">
      <x v="3143"/>
      <x v="886"/>
      <x v="7"/>
      <x/>
    </i>
    <i r="1">
      <x v="3144"/>
      <x v="74"/>
      <x/>
      <x/>
    </i>
    <i r="1">
      <x v="3145"/>
      <x v="1891"/>
      <x/>
      <x/>
    </i>
    <i r="1">
      <x v="3146"/>
      <x v="1892"/>
      <x/>
      <x/>
    </i>
    <i r="1">
      <x v="3147"/>
      <x v="1152"/>
      <x v="3"/>
      <x v="5"/>
    </i>
    <i r="1">
      <x v="3148"/>
      <x v="1151"/>
      <x v="3"/>
      <x v="5"/>
    </i>
    <i r="1">
      <x v="3149"/>
      <x v="1145"/>
      <x v="5"/>
      <x v="9"/>
    </i>
    <i r="1">
      <x v="3150"/>
      <x v="902"/>
      <x v="3"/>
      <x v="5"/>
    </i>
    <i r="1">
      <x v="3151"/>
      <x v="69"/>
      <x v="3"/>
      <x v="5"/>
    </i>
    <i r="1">
      <x v="3152"/>
      <x v="901"/>
      <x v="3"/>
      <x v="5"/>
    </i>
    <i r="1">
      <x v="3153"/>
      <x v="2309"/>
      <x v="3"/>
      <x v="5"/>
    </i>
    <i r="1">
      <x v="3155"/>
      <x v="218"/>
      <x v="3"/>
      <x v="5"/>
    </i>
    <i r="1">
      <x v="3156"/>
      <x v="70"/>
      <x v="3"/>
      <x v="5"/>
    </i>
    <i r="1">
      <x v="3157"/>
      <x v="48"/>
      <x v="3"/>
      <x v="5"/>
    </i>
    <i r="1">
      <x v="3158"/>
      <x v="634"/>
      <x v="3"/>
      <x v="5"/>
    </i>
    <i r="1">
      <x v="3160"/>
      <x v="2391"/>
      <x v="3"/>
      <x v="5"/>
    </i>
    <i r="1">
      <x v="3161"/>
      <x v="1653"/>
      <x v="3"/>
      <x v="5"/>
    </i>
    <i r="1">
      <x v="3162"/>
      <x v="1361"/>
      <x v="3"/>
      <x v="5"/>
    </i>
    <i r="1">
      <x v="3163"/>
      <x v="212"/>
      <x v="3"/>
      <x v="5"/>
    </i>
    <i r="1">
      <x v="3164"/>
      <x v="432"/>
      <x v="3"/>
      <x v="5"/>
    </i>
    <i r="1">
      <x v="3165"/>
      <x v="887"/>
      <x v="3"/>
      <x v="5"/>
    </i>
    <i r="1">
      <x v="3166"/>
      <x v="1362"/>
      <x v="3"/>
      <x v="5"/>
    </i>
    <i r="1">
      <x v="3167"/>
      <x v="403"/>
      <x v="3"/>
      <x v="5"/>
    </i>
    <i r="1">
      <x v="3168"/>
      <x v="2355"/>
      <x v="3"/>
      <x v="5"/>
    </i>
    <i r="1">
      <x v="3170"/>
      <x v="635"/>
      <x v="3"/>
      <x v="5"/>
    </i>
    <i r="1">
      <x v="3171"/>
      <x v="636"/>
      <x v="3"/>
      <x v="5"/>
    </i>
    <i r="1">
      <x v="3172"/>
      <x v="637"/>
      <x v="3"/>
      <x v="5"/>
    </i>
    <i r="1">
      <x v="3173"/>
      <x v="888"/>
      <x v="3"/>
      <x v="5"/>
    </i>
    <i r="1">
      <x v="3174"/>
      <x v="638"/>
      <x v="3"/>
      <x v="5"/>
    </i>
    <i r="1">
      <x v="3175"/>
      <x v="440"/>
      <x v="3"/>
      <x v="5"/>
    </i>
    <i r="1">
      <x v="3176"/>
      <x v="2164"/>
      <x v="3"/>
      <x v="5"/>
    </i>
    <i r="1">
      <x v="3177"/>
      <x v="1472"/>
      <x v="3"/>
      <x v="5"/>
    </i>
    <i r="1">
      <x v="3180"/>
      <x v="23"/>
      <x v="3"/>
      <x v="5"/>
    </i>
    <i r="1">
      <x v="3181"/>
      <x v="1850"/>
      <x v="3"/>
      <x v="5"/>
    </i>
    <i r="1">
      <x v="3183"/>
      <x v="2151"/>
      <x v="3"/>
      <x v="5"/>
    </i>
    <i r="1">
      <x v="3185"/>
      <x v="1146"/>
      <x v="3"/>
      <x v="5"/>
    </i>
    <i r="1">
      <x v="3186"/>
      <x v="213"/>
      <x v="3"/>
      <x v="5"/>
    </i>
    <i r="1">
      <x v="3188"/>
      <x v="2153"/>
      <x v="3"/>
      <x v="5"/>
    </i>
    <i r="1">
      <x v="3190"/>
      <x v="2051"/>
      <x v="3"/>
      <x v="5"/>
    </i>
    <i r="1">
      <x v="3191"/>
      <x v="2219"/>
      <x v="3"/>
      <x v="5"/>
    </i>
    <i r="1">
      <x v="3192"/>
      <x v="1363"/>
      <x v="3"/>
      <x v="5"/>
    </i>
    <i r="1">
      <x v="3193"/>
      <x v="448"/>
      <x v="3"/>
      <x v="5"/>
    </i>
    <i r="1">
      <x v="3194"/>
      <x v="2412"/>
      <x v="3"/>
      <x v="5"/>
    </i>
    <i r="1">
      <x v="3195"/>
      <x v="1795"/>
      <x v="3"/>
      <x v="5"/>
    </i>
    <i r="1">
      <x v="3196"/>
      <x v="2230"/>
      <x v="3"/>
      <x v="5"/>
    </i>
    <i r="1">
      <x v="3197"/>
      <x v="361"/>
      <x v="3"/>
      <x v="5"/>
    </i>
    <i r="1">
      <x v="3198"/>
      <x v="2099"/>
      <x v="3"/>
      <x v="5"/>
    </i>
    <i r="1">
      <x v="3199"/>
      <x v="1364"/>
      <x v="3"/>
      <x v="5"/>
    </i>
    <i r="1">
      <x v="3200"/>
      <x v="214"/>
      <x v="3"/>
      <x v="5"/>
    </i>
    <i r="1">
      <x v="3201"/>
      <x v="73"/>
      <x v="3"/>
      <x v="5"/>
    </i>
    <i r="1">
      <x v="3203"/>
      <x v="2045"/>
      <x v="3"/>
      <x v="5"/>
    </i>
    <i r="1">
      <x v="3204"/>
      <x v="2261"/>
      <x v="3"/>
      <x v="5"/>
    </i>
    <i r="1">
      <x v="3206"/>
      <x v="1973"/>
      <x v="3"/>
      <x v="5"/>
    </i>
    <i r="1">
      <x v="3207"/>
      <x v="1894"/>
      <x v="3"/>
      <x v="5"/>
    </i>
    <i r="1">
      <x v="3208"/>
      <x v="55"/>
      <x v="3"/>
      <x v="5"/>
    </i>
    <i r="1">
      <x v="3210"/>
      <x v="56"/>
      <x v="3"/>
      <x v="5"/>
    </i>
    <i r="1">
      <x v="3214"/>
      <x v="889"/>
      <x v="3"/>
      <x v="5"/>
    </i>
    <i r="1">
      <x v="3215"/>
      <x v="639"/>
      <x v="3"/>
      <x v="5"/>
    </i>
    <i r="1">
      <x v="3216"/>
      <x v="1147"/>
      <x v="3"/>
      <x v="5"/>
    </i>
    <i r="1">
      <x v="3217"/>
      <x v="640"/>
      <x v="3"/>
      <x v="5"/>
    </i>
    <i r="1">
      <x v="3218"/>
      <x v="890"/>
      <x v="3"/>
      <x v="5"/>
    </i>
    <i r="1">
      <x v="3219"/>
      <x v="2304"/>
      <x v="3"/>
      <x v="5"/>
    </i>
    <i r="1">
      <x v="3220"/>
      <x v="1365"/>
      <x v="3"/>
      <x v="5"/>
    </i>
    <i r="1">
      <x v="3221"/>
      <x v="2166"/>
      <x v="3"/>
      <x v="5"/>
    </i>
    <i r="1">
      <x v="3223"/>
      <x v="215"/>
      <x v="3"/>
      <x v="5"/>
    </i>
    <i r="1">
      <x v="3224"/>
      <x v="891"/>
      <x v="3"/>
      <x v="5"/>
    </i>
    <i r="1">
      <x v="3225"/>
      <x v="1700"/>
      <x v="3"/>
      <x v="5"/>
    </i>
    <i r="1">
      <x v="3226"/>
      <x v="1559"/>
      <x v="3"/>
      <x v="5"/>
    </i>
    <i r="1">
      <x v="3228"/>
      <x v="1366"/>
      <x v="3"/>
      <x v="5"/>
    </i>
    <i r="1">
      <x v="3229"/>
      <x v="1953"/>
      <x v="3"/>
      <x v="5"/>
    </i>
    <i r="1">
      <x v="3230"/>
      <x v="1367"/>
      <x v="3"/>
      <x v="5"/>
    </i>
    <i r="1">
      <x v="3232"/>
      <x v="2312"/>
      <x v="3"/>
      <x v="5"/>
    </i>
    <i r="1">
      <x v="3234"/>
      <x v="892"/>
      <x v="3"/>
      <x v="5"/>
    </i>
    <i r="1">
      <x v="3235"/>
      <x v="240"/>
      <x v="3"/>
      <x v="5"/>
    </i>
    <i r="1">
      <x v="3236"/>
      <x v="1627"/>
      <x v="3"/>
      <x v="5"/>
    </i>
    <i r="1">
      <x v="3237"/>
      <x v="1628"/>
      <x v="3"/>
      <x v="5"/>
    </i>
    <i r="1">
      <x v="3238"/>
      <x v="1629"/>
      <x v="3"/>
      <x v="5"/>
    </i>
    <i r="1">
      <x v="3239"/>
      <x v="1630"/>
      <x v="3"/>
      <x v="5"/>
    </i>
    <i r="1">
      <x v="3240"/>
      <x v="1631"/>
      <x v="3"/>
      <x v="5"/>
    </i>
    <i r="1">
      <x v="3241"/>
      <x v="1938"/>
      <x v="3"/>
      <x v="5"/>
    </i>
    <i r="1">
      <x v="3243"/>
      <x v="641"/>
      <x v="3"/>
      <x v="5"/>
    </i>
    <i r="1">
      <x v="3244"/>
      <x v="642"/>
      <x v="3"/>
      <x v="5"/>
    </i>
    <i r="1">
      <x v="3245"/>
      <x v="76"/>
      <x v="5"/>
      <x v="9"/>
    </i>
    <i r="1">
      <x v="3246"/>
      <x v="77"/>
      <x v="5"/>
      <x v="9"/>
    </i>
    <i r="1">
      <x v="3247"/>
      <x v="893"/>
      <x v="3"/>
      <x v="5"/>
    </i>
    <i r="1">
      <x v="3249"/>
      <x v="397"/>
      <x v="3"/>
      <x v="5"/>
    </i>
    <i r="1">
      <x v="3250"/>
      <x v="59"/>
      <x v="3"/>
      <x v="5"/>
    </i>
    <i r="1">
      <x v="3251"/>
      <x v="71"/>
      <x v="5"/>
      <x v="9"/>
    </i>
    <i r="1">
      <x v="3253"/>
      <x v="216"/>
      <x v="3"/>
      <x v="5"/>
    </i>
    <i r="1">
      <x v="3255"/>
      <x v="1368"/>
      <x v="3"/>
      <x v="5"/>
    </i>
    <i r="1">
      <x v="3257"/>
      <x v="1883"/>
      <x v="3"/>
      <x v="5"/>
    </i>
    <i r="1">
      <x v="3258"/>
      <x v="1148"/>
      <x v="3"/>
      <x v="5"/>
    </i>
    <i r="1">
      <x v="3259"/>
      <x v="1149"/>
      <x v="3"/>
      <x v="5"/>
    </i>
    <i r="1">
      <x v="3260"/>
      <x v="894"/>
      <x v="3"/>
      <x v="5"/>
    </i>
    <i r="1">
      <x v="3261"/>
      <x v="1809"/>
      <x v="3"/>
      <x v="5"/>
    </i>
    <i r="1">
      <x v="3262"/>
      <x v="1810"/>
      <x v="3"/>
      <x v="5"/>
    </i>
    <i r="1">
      <x v="3264"/>
      <x v="217"/>
      <x v="3"/>
      <x v="5"/>
    </i>
    <i r="1">
      <x v="3265"/>
      <x v="643"/>
      <x v="3"/>
      <x v="5"/>
    </i>
    <i r="1">
      <x v="3266"/>
      <x v="644"/>
      <x v="3"/>
      <x v="5"/>
    </i>
    <i r="1">
      <x v="3267"/>
      <x v="1925"/>
      <x v="3"/>
      <x v="5"/>
    </i>
    <i r="1">
      <x v="3268"/>
      <x v="895"/>
      <x v="3"/>
      <x v="5"/>
    </i>
    <i r="1">
      <x v="3269"/>
      <x v="896"/>
      <x v="3"/>
      <x v="5"/>
    </i>
    <i r="1">
      <x v="3270"/>
      <x v="337"/>
      <x v="3"/>
      <x v="5"/>
    </i>
    <i r="1">
      <x v="3271"/>
      <x v="1544"/>
      <x v="3"/>
      <x v="5"/>
    </i>
    <i r="1">
      <x v="3272"/>
      <x v="1476"/>
      <x v="3"/>
      <x v="5"/>
    </i>
    <i r="1">
      <x v="3273"/>
      <x v="1486"/>
      <x v="3"/>
      <x v="5"/>
    </i>
    <i r="1">
      <x v="3274"/>
      <x v="1369"/>
      <x v="3"/>
      <x v="5"/>
    </i>
    <i r="1">
      <x v="3276"/>
      <x v="1558"/>
      <x v="3"/>
      <x v="5"/>
    </i>
    <i r="1">
      <x v="3278"/>
      <x v="2357"/>
      <x v="3"/>
      <x v="5"/>
    </i>
    <i r="1">
      <x v="3280"/>
      <x v="260"/>
      <x v="3"/>
      <x v="5"/>
    </i>
    <i r="1">
      <x v="3282"/>
      <x v="1445"/>
      <x v="3"/>
      <x v="5"/>
    </i>
    <i r="1">
      <x v="3283"/>
      <x v="1730"/>
      <x v="3"/>
      <x v="5"/>
    </i>
    <i r="1">
      <x v="3284"/>
      <x v="1446"/>
      <x v="3"/>
      <x v="5"/>
    </i>
    <i r="1">
      <x v="3285"/>
      <x v="897"/>
      <x v="3"/>
      <x v="5"/>
    </i>
    <i r="1">
      <x v="3286"/>
      <x v="1635"/>
      <x v="3"/>
      <x v="5"/>
    </i>
    <i r="1">
      <x v="3287"/>
      <x v="1549"/>
      <x v="3"/>
      <x v="5"/>
    </i>
    <i r="1">
      <x v="3288"/>
      <x v="1150"/>
      <x v="3"/>
      <x v="5"/>
    </i>
    <i r="1">
      <x v="3289"/>
      <x v="898"/>
      <x v="3"/>
      <x v="5"/>
    </i>
    <i t="default">
      <x/>
    </i>
    <i>
      <x v="1"/>
      <x/>
      <x v="899"/>
      <x v="3"/>
      <x v="5"/>
    </i>
    <i r="1">
      <x v="1"/>
      <x/>
      <x v="4"/>
      <x v="6"/>
    </i>
    <i r="1">
      <x v="7"/>
      <x v="2449"/>
      <x v="2"/>
      <x/>
    </i>
    <i r="3">
      <x v="5"/>
      <x v="9"/>
    </i>
    <i r="1">
      <x v="27"/>
      <x v="2931"/>
      <x v="2"/>
      <x/>
    </i>
    <i r="1">
      <x v="28"/>
      <x v="2933"/>
      <x v="2"/>
      <x/>
    </i>
    <i r="1">
      <x v="31"/>
      <x v="2874"/>
      <x v="2"/>
      <x/>
    </i>
    <i r="1">
      <x v="38"/>
      <x v="3044"/>
      <x v="2"/>
      <x/>
    </i>
    <i r="1">
      <x v="40"/>
      <x v="2598"/>
      <x v="2"/>
      <x/>
    </i>
    <i r="1">
      <x v="43"/>
      <x v="2876"/>
      <x v="2"/>
      <x/>
    </i>
    <i r="1">
      <x v="54"/>
      <x v="2599"/>
      <x v="2"/>
      <x/>
    </i>
    <i r="1">
      <x v="56"/>
      <x v="2600"/>
      <x v="2"/>
      <x/>
    </i>
    <i r="1">
      <x v="59"/>
      <x v="2601"/>
      <x v="2"/>
      <x/>
    </i>
    <i r="1">
      <x v="70"/>
      <x v="2450"/>
      <x v="2"/>
      <x/>
    </i>
    <i r="1">
      <x v="73"/>
      <x v="2930"/>
      <x v="2"/>
      <x/>
    </i>
    <i r="1">
      <x v="78"/>
      <x v="654"/>
      <x v="2"/>
      <x/>
    </i>
    <i r="1">
      <x v="84"/>
      <x v="2998"/>
      <x v="2"/>
      <x/>
    </i>
    <i r="1">
      <x v="86"/>
      <x v="2919"/>
      <x v="2"/>
      <x/>
    </i>
    <i r="1">
      <x v="96"/>
      <x v="2948"/>
      <x v="2"/>
      <x/>
    </i>
    <i r="1">
      <x v="102"/>
      <x v="3026"/>
      <x v="2"/>
      <x/>
    </i>
    <i r="1">
      <x v="105"/>
      <x v="1968"/>
      <x v="2"/>
      <x/>
    </i>
    <i r="1">
      <x v="106"/>
      <x v="1969"/>
      <x v="2"/>
      <x/>
    </i>
    <i r="1">
      <x v="107"/>
      <x v="1970"/>
      <x v="2"/>
      <x/>
    </i>
    <i r="1">
      <x v="109"/>
      <x v="2602"/>
      <x v="2"/>
      <x/>
    </i>
    <i r="1">
      <x v="113"/>
      <x v="2451"/>
      <x v="2"/>
      <x/>
    </i>
    <i r="1">
      <x v="114"/>
      <x v="2603"/>
      <x v="2"/>
      <x/>
    </i>
    <i r="1">
      <x v="115"/>
      <x v="2452"/>
      <x v="2"/>
      <x/>
    </i>
    <i r="1">
      <x v="116"/>
      <x v="2898"/>
      <x v="2"/>
      <x/>
    </i>
    <i r="1">
      <x v="117"/>
      <x v="3045"/>
      <x v="2"/>
      <x/>
    </i>
    <i r="1">
      <x v="118"/>
      <x v="3046"/>
      <x v="2"/>
      <x/>
    </i>
    <i r="1">
      <x v="119"/>
      <x v="3047"/>
      <x v="2"/>
      <x/>
    </i>
    <i r="1">
      <x v="120"/>
      <x v="3048"/>
      <x v="2"/>
      <x/>
    </i>
    <i r="1">
      <x v="121"/>
      <x v="2905"/>
      <x v="2"/>
      <x/>
    </i>
    <i r="1">
      <x v="123"/>
      <x v="2949"/>
      <x v="2"/>
      <x/>
    </i>
    <i r="1">
      <x v="124"/>
      <x v="2453"/>
      <x v="2"/>
      <x/>
    </i>
    <i r="1">
      <x v="125"/>
      <x v="3049"/>
      <x v="2"/>
      <x/>
    </i>
    <i r="1">
      <x v="126"/>
      <x v="2906"/>
      <x v="2"/>
      <x/>
    </i>
    <i r="1">
      <x v="127"/>
      <x v="2454"/>
      <x v="2"/>
      <x/>
    </i>
    <i r="1">
      <x v="128"/>
      <x v="2604"/>
      <x v="2"/>
      <x/>
    </i>
    <i r="1">
      <x v="129"/>
      <x v="3050"/>
      <x v="2"/>
      <x/>
    </i>
    <i r="1">
      <x v="130"/>
      <x v="2455"/>
      <x/>
      <x/>
    </i>
    <i r="1">
      <x v="244"/>
      <x v="3018"/>
      <x v="6"/>
      <x v="4"/>
    </i>
    <i r="1">
      <x v="245"/>
      <x v="3035"/>
      <x v="6"/>
      <x v="4"/>
    </i>
    <i r="1">
      <x v="246"/>
      <x v="3051"/>
      <x v="6"/>
      <x v="4"/>
    </i>
    <i r="1">
      <x v="247"/>
      <x v="2367"/>
      <x v="6"/>
      <x v="4"/>
    </i>
    <i r="1">
      <x v="248"/>
      <x v="2368"/>
      <x v="6"/>
      <x v="4"/>
    </i>
    <i r="1">
      <x v="254"/>
      <x v="3052"/>
      <x v="6"/>
      <x v="4"/>
    </i>
    <i r="1">
      <x v="255"/>
      <x v="2456"/>
      <x v="6"/>
      <x v="4"/>
    </i>
    <i r="1">
      <x v="257"/>
      <x v="2976"/>
      <x v="6"/>
      <x v="4"/>
    </i>
    <i r="1">
      <x v="258"/>
      <x v="2605"/>
      <x v="6"/>
      <x v="4"/>
    </i>
    <i r="1">
      <x v="266"/>
      <x v="2606"/>
      <x v="6"/>
      <x v="4"/>
    </i>
    <i r="1">
      <x v="267"/>
      <x v="2457"/>
      <x v="6"/>
      <x v="4"/>
    </i>
    <i r="1">
      <x v="268"/>
      <x v="2607"/>
      <x v="6"/>
      <x v="4"/>
    </i>
    <i r="1">
      <x v="269"/>
      <x v="2608"/>
      <x v="6"/>
      <x v="4"/>
    </i>
    <i r="1">
      <x v="270"/>
      <x v="2458"/>
      <x v="6"/>
      <x v="4"/>
    </i>
    <i r="1">
      <x v="271"/>
      <x v="3053"/>
      <x v="6"/>
      <x v="4"/>
    </i>
    <i r="1">
      <x v="281"/>
      <x v="3054"/>
      <x v="6"/>
      <x v="4"/>
    </i>
    <i r="1">
      <x v="282"/>
      <x v="2459"/>
      <x v="6"/>
      <x v="4"/>
    </i>
    <i r="1">
      <x v="284"/>
      <x v="3055"/>
      <x v="6"/>
      <x v="4"/>
    </i>
    <i r="1">
      <x v="285"/>
      <x v="3056"/>
      <x v="6"/>
      <x v="4"/>
    </i>
    <i r="1">
      <x v="286"/>
      <x v="2609"/>
      <x v="6"/>
      <x v="4"/>
    </i>
    <i r="1">
      <x v="289"/>
      <x v="2460"/>
      <x v="6"/>
      <x v="4"/>
    </i>
    <i r="1">
      <x v="291"/>
      <x v="2610"/>
      <x v="6"/>
      <x v="4"/>
    </i>
    <i r="1">
      <x v="293"/>
      <x v="3057"/>
      <x v="6"/>
      <x v="4"/>
    </i>
    <i r="1">
      <x v="294"/>
      <x v="3058"/>
      <x v="6"/>
      <x v="4"/>
    </i>
    <i r="1">
      <x v="295"/>
      <x v="2872"/>
      <x v="6"/>
      <x v="4"/>
    </i>
    <i r="1">
      <x v="296"/>
      <x v="3059"/>
      <x v="6"/>
      <x v="4"/>
    </i>
    <i r="1">
      <x v="298"/>
      <x v="2611"/>
      <x v="6"/>
      <x v="4"/>
    </i>
    <i r="1">
      <x v="299"/>
      <x v="3060"/>
      <x v="6"/>
      <x v="4"/>
    </i>
    <i r="1">
      <x v="300"/>
      <x v="3061"/>
      <x v="6"/>
      <x v="4"/>
    </i>
    <i r="1">
      <x v="301"/>
      <x v="2461"/>
      <x v="6"/>
      <x v="4"/>
    </i>
    <i r="1">
      <x v="302"/>
      <x v="2612"/>
      <x v="6"/>
      <x v="4"/>
    </i>
    <i r="1">
      <x v="303"/>
      <x v="3062"/>
      <x v="6"/>
      <x v="4"/>
    </i>
    <i r="1">
      <x v="308"/>
      <x v="2613"/>
      <x v="2"/>
      <x/>
    </i>
    <i r="1">
      <x v="318"/>
      <x v="2614"/>
      <x v="2"/>
      <x/>
    </i>
    <i r="1">
      <x v="319"/>
      <x v="2615"/>
      <x v="2"/>
      <x/>
    </i>
    <i r="1">
      <x v="320"/>
      <x v="2616"/>
      <x v="2"/>
      <x/>
    </i>
    <i r="1">
      <x v="324"/>
      <x v="3063"/>
      <x v="2"/>
      <x/>
    </i>
    <i r="1">
      <x v="327"/>
      <x v="2617"/>
      <x v="2"/>
      <x/>
    </i>
    <i r="1">
      <x v="329"/>
      <x v="2301"/>
      <x v="2"/>
      <x/>
    </i>
    <i r="1">
      <x v="330"/>
      <x v="2618"/>
      <x v="2"/>
      <x/>
    </i>
    <i r="1">
      <x v="331"/>
      <x v="2619"/>
      <x v="2"/>
      <x/>
    </i>
    <i r="1">
      <x v="333"/>
      <x v="2620"/>
      <x v="2"/>
      <x/>
    </i>
    <i r="1">
      <x v="334"/>
      <x v="2621"/>
      <x v="2"/>
      <x/>
    </i>
    <i r="1">
      <x v="337"/>
      <x v="3027"/>
      <x v="2"/>
      <x/>
    </i>
    <i r="1">
      <x v="338"/>
      <x v="2622"/>
      <x v="2"/>
      <x/>
    </i>
    <i r="1">
      <x v="347"/>
      <x v="2623"/>
      <x v="2"/>
      <x/>
    </i>
    <i r="1">
      <x v="348"/>
      <x v="3064"/>
      <x v="2"/>
      <x/>
    </i>
    <i r="1">
      <x v="350"/>
      <x v="2624"/>
      <x v="2"/>
      <x/>
    </i>
    <i r="1">
      <x v="353"/>
      <x v="3065"/>
      <x v="2"/>
      <x/>
    </i>
    <i r="1">
      <x v="355"/>
      <x v="2625"/>
      <x v="2"/>
      <x/>
    </i>
    <i r="1">
      <x v="357"/>
      <x v="2626"/>
      <x v="2"/>
      <x/>
    </i>
    <i r="1">
      <x v="358"/>
      <x v="2627"/>
      <x v="2"/>
      <x/>
    </i>
    <i r="1">
      <x v="365"/>
      <x v="3066"/>
      <x v="2"/>
      <x/>
    </i>
    <i r="1">
      <x v="366"/>
      <x v="2628"/>
      <x v="2"/>
      <x/>
    </i>
    <i r="1">
      <x v="367"/>
      <x v="3028"/>
      <x v="2"/>
      <x/>
    </i>
    <i r="1">
      <x v="368"/>
      <x v="2629"/>
      <x v="2"/>
      <x/>
    </i>
    <i r="1">
      <x v="372"/>
      <x v="2630"/>
      <x v="2"/>
      <x/>
    </i>
    <i r="1">
      <x v="374"/>
      <x v="2631"/>
      <x v="2"/>
      <x/>
    </i>
    <i r="1">
      <x v="377"/>
      <x v="2632"/>
      <x v="2"/>
      <x/>
    </i>
    <i r="1">
      <x v="378"/>
      <x v="2633"/>
      <x v="2"/>
      <x/>
    </i>
    <i r="1">
      <x v="379"/>
      <x v="2634"/>
      <x v="2"/>
      <x/>
    </i>
    <i r="1">
      <x v="380"/>
      <x v="2635"/>
      <x v="2"/>
      <x/>
    </i>
    <i r="1">
      <x v="382"/>
      <x v="2462"/>
      <x v="2"/>
      <x/>
    </i>
    <i r="1">
      <x v="408"/>
      <x v="1964"/>
      <x v="8"/>
      <x/>
    </i>
    <i r="1">
      <x v="415"/>
      <x v="3012"/>
      <x v="8"/>
      <x/>
    </i>
    <i r="1">
      <x v="418"/>
      <x v="2927"/>
      <x v="8"/>
      <x/>
    </i>
    <i r="1">
      <x v="423"/>
      <x v="2463"/>
      <x v="8"/>
      <x/>
    </i>
    <i r="1">
      <x v="434"/>
      <x v="2888"/>
      <x v="8"/>
      <x/>
    </i>
    <i r="1">
      <x v="435"/>
      <x v="3008"/>
      <x v="8"/>
      <x/>
    </i>
    <i r="1">
      <x v="441"/>
      <x v="2980"/>
      <x v="8"/>
      <x/>
    </i>
    <i r="1">
      <x v="454"/>
      <x v="3005"/>
      <x v="8"/>
      <x/>
    </i>
    <i r="1">
      <x v="460"/>
      <x v="2866"/>
      <x v="8"/>
      <x/>
    </i>
    <i r="1">
      <x v="461"/>
      <x v="2867"/>
      <x v="8"/>
      <x/>
    </i>
    <i r="1">
      <x v="462"/>
      <x v="3006"/>
      <x v="8"/>
      <x/>
    </i>
    <i r="1">
      <x v="465"/>
      <x v="2868"/>
      <x v="8"/>
      <x/>
    </i>
    <i r="1">
      <x v="469"/>
      <x v="2932"/>
      <x v="8"/>
      <x/>
    </i>
    <i r="1">
      <x v="483"/>
      <x v="3011"/>
      <x v="8"/>
      <x/>
    </i>
    <i r="1">
      <x v="486"/>
      <x v="3067"/>
      <x v="8"/>
      <x/>
    </i>
    <i r="1">
      <x v="494"/>
      <x v="3019"/>
      <x v="8"/>
      <x/>
    </i>
    <i r="1">
      <x v="497"/>
      <x v="3004"/>
      <x v="8"/>
      <x/>
    </i>
    <i r="1">
      <x v="504"/>
      <x v="3068"/>
      <x v="8"/>
      <x/>
    </i>
    <i r="1">
      <x v="506"/>
      <x v="2636"/>
      <x v="8"/>
      <x/>
    </i>
    <i r="1">
      <x v="507"/>
      <x v="2891"/>
      <x v="8"/>
      <x/>
    </i>
    <i r="1">
      <x v="508"/>
      <x v="2637"/>
      <x v="8"/>
      <x/>
    </i>
    <i r="1">
      <x v="510"/>
      <x v="2638"/>
      <x v="8"/>
      <x/>
    </i>
    <i r="1">
      <x v="511"/>
      <x v="2883"/>
      <x v="8"/>
      <x/>
    </i>
    <i r="1">
      <x v="512"/>
      <x v="3069"/>
      <x v="8"/>
      <x/>
    </i>
    <i r="1">
      <x v="513"/>
      <x v="3070"/>
      <x v="8"/>
      <x/>
    </i>
    <i r="1">
      <x v="516"/>
      <x v="2639"/>
      <x v="8"/>
      <x/>
    </i>
    <i r="1">
      <x v="520"/>
      <x v="2890"/>
      <x v="8"/>
      <x/>
    </i>
    <i r="1">
      <x v="521"/>
      <x v="3071"/>
      <x v="8"/>
      <x/>
    </i>
    <i r="1">
      <x v="522"/>
      <x v="2640"/>
      <x v="8"/>
      <x/>
    </i>
    <i r="1">
      <x v="523"/>
      <x v="2641"/>
      <x v="8"/>
      <x/>
    </i>
    <i r="1">
      <x v="524"/>
      <x v="2642"/>
      <x v="8"/>
      <x/>
    </i>
    <i r="1">
      <x v="526"/>
      <x v="3072"/>
      <x v="8"/>
      <x/>
    </i>
    <i r="1">
      <x v="527"/>
      <x v="2861"/>
      <x v="8"/>
      <x/>
    </i>
    <i r="1">
      <x v="528"/>
      <x v="2643"/>
      <x v="8"/>
      <x/>
    </i>
    <i r="1">
      <x v="529"/>
      <x v="2644"/>
      <x v="8"/>
      <x/>
    </i>
    <i r="1">
      <x v="531"/>
      <x v="2645"/>
      <x v="8"/>
      <x/>
    </i>
    <i r="1">
      <x v="532"/>
      <x v="2646"/>
      <x v="8"/>
      <x/>
    </i>
    <i r="1">
      <x v="533"/>
      <x v="2464"/>
      <x v="8"/>
      <x/>
    </i>
    <i r="1">
      <x v="534"/>
      <x v="2647"/>
      <x v="8"/>
      <x/>
    </i>
    <i r="1">
      <x v="535"/>
      <x v="1910"/>
      <x v="8"/>
      <x/>
    </i>
    <i r="1">
      <x v="536"/>
      <x v="2648"/>
      <x v="8"/>
      <x/>
    </i>
    <i r="1">
      <x v="540"/>
      <x v="2942"/>
      <x v="8"/>
      <x/>
    </i>
    <i r="1">
      <x v="544"/>
      <x v="2649"/>
      <x v="8"/>
      <x/>
    </i>
    <i r="1">
      <x v="545"/>
      <x v="3029"/>
      <x v="8"/>
      <x/>
    </i>
    <i r="1">
      <x v="546"/>
      <x v="2650"/>
      <x v="8"/>
      <x/>
    </i>
    <i r="1">
      <x v="547"/>
      <x v="2651"/>
      <x v="8"/>
      <x/>
    </i>
    <i r="1">
      <x v="549"/>
      <x v="2652"/>
      <x v="8"/>
      <x/>
    </i>
    <i r="1">
      <x v="550"/>
      <x v="3073"/>
      <x v="8"/>
      <x/>
    </i>
    <i r="1">
      <x v="554"/>
      <x v="2653"/>
      <x v="8"/>
      <x/>
    </i>
    <i r="1">
      <x v="555"/>
      <x v="2959"/>
      <x v="8"/>
      <x/>
    </i>
    <i r="1">
      <x v="556"/>
      <x v="2465"/>
      <x v="8"/>
      <x/>
    </i>
    <i r="1">
      <x v="557"/>
      <x v="2857"/>
      <x v="8"/>
      <x/>
    </i>
    <i r="1">
      <x v="558"/>
      <x v="2895"/>
      <x v="8"/>
      <x/>
    </i>
    <i r="1">
      <x v="559"/>
      <x v="2654"/>
      <x v="8"/>
      <x/>
    </i>
    <i r="1">
      <x v="560"/>
      <x v="3074"/>
      <x v="8"/>
      <x/>
    </i>
    <i r="1">
      <x v="561"/>
      <x v="3075"/>
      <x v="8"/>
      <x/>
    </i>
    <i r="1">
      <x v="630"/>
      <x v="2655"/>
      <x v="6"/>
      <x v="4"/>
    </i>
    <i r="1">
      <x v="632"/>
      <x v="2656"/>
      <x v="6"/>
      <x v="4"/>
    </i>
    <i r="1">
      <x v="639"/>
      <x v="2657"/>
      <x v="6"/>
      <x v="4"/>
    </i>
    <i r="1">
      <x v="640"/>
      <x v="2658"/>
      <x v="6"/>
      <x v="4"/>
    </i>
    <i r="1">
      <x v="641"/>
      <x v="2659"/>
      <x v="6"/>
      <x v="4"/>
    </i>
    <i r="1">
      <x v="642"/>
      <x v="3076"/>
      <x v="6"/>
      <x v="4"/>
    </i>
    <i r="1">
      <x v="643"/>
      <x v="2660"/>
      <x v="6"/>
      <x v="4"/>
    </i>
    <i r="1">
      <x v="644"/>
      <x v="2661"/>
      <x v="6"/>
      <x v="4"/>
    </i>
    <i r="1">
      <x v="645"/>
      <x v="3077"/>
      <x v="6"/>
      <x v="4"/>
    </i>
    <i r="1">
      <x v="646"/>
      <x v="3078"/>
      <x v="6"/>
      <x v="4"/>
    </i>
    <i r="1">
      <x v="649"/>
      <x v="2662"/>
      <x v="6"/>
      <x v="4"/>
    </i>
    <i r="1">
      <x v="651"/>
      <x v="2663"/>
      <x v="6"/>
      <x v="4"/>
    </i>
    <i r="1">
      <x v="652"/>
      <x v="2664"/>
      <x v="6"/>
      <x v="4"/>
    </i>
    <i r="1">
      <x v="653"/>
      <x v="2665"/>
      <x v="6"/>
      <x v="4"/>
    </i>
    <i r="1">
      <x v="654"/>
      <x v="2666"/>
      <x v="6"/>
      <x v="4"/>
    </i>
    <i r="1">
      <x v="658"/>
      <x v="2667"/>
      <x v="6"/>
      <x v="4"/>
    </i>
    <i r="1">
      <x v="660"/>
      <x v="2668"/>
      <x v="6"/>
      <x v="4"/>
    </i>
    <i r="1">
      <x v="663"/>
      <x v="2886"/>
      <x v="6"/>
      <x v="4"/>
    </i>
    <i r="1">
      <x v="667"/>
      <x v="2669"/>
      <x v="6"/>
      <x v="4"/>
    </i>
    <i r="1">
      <x v="672"/>
      <x v="3079"/>
      <x v="5"/>
      <x v="9"/>
    </i>
    <i r="1">
      <x v="677"/>
      <x v="2131"/>
      <x v="8"/>
      <x/>
    </i>
    <i r="1">
      <x v="692"/>
      <x v="2962"/>
      <x v="2"/>
      <x/>
    </i>
    <i r="1">
      <x v="694"/>
      <x v="2466"/>
      <x v="2"/>
      <x/>
    </i>
    <i r="1">
      <x v="697"/>
      <x v="2293"/>
      <x v="2"/>
      <x/>
    </i>
    <i r="1">
      <x v="698"/>
      <x v="2294"/>
      <x v="2"/>
      <x/>
    </i>
    <i r="1">
      <x v="700"/>
      <x v="1937"/>
      <x v="2"/>
      <x/>
    </i>
    <i r="1">
      <x v="701"/>
      <x v="2251"/>
      <x v="2"/>
      <x/>
    </i>
    <i r="1">
      <x v="710"/>
      <x v="2973"/>
      <x v="2"/>
      <x/>
    </i>
    <i r="1">
      <x v="711"/>
      <x v="2974"/>
      <x v="2"/>
      <x/>
    </i>
    <i r="1">
      <x v="712"/>
      <x v="3080"/>
      <x v="2"/>
      <x/>
    </i>
    <i r="1">
      <x v="713"/>
      <x v="2295"/>
      <x v="2"/>
      <x/>
    </i>
    <i r="1">
      <x v="716"/>
      <x v="2984"/>
      <x v="2"/>
      <x/>
    </i>
    <i r="1">
      <x v="721"/>
      <x v="955"/>
      <x v="2"/>
      <x/>
    </i>
    <i r="1">
      <x v="725"/>
      <x v="3081"/>
      <x v="2"/>
      <x/>
    </i>
    <i r="1">
      <x v="726"/>
      <x v="3082"/>
      <x v="2"/>
      <x/>
    </i>
    <i r="1">
      <x v="727"/>
      <x v="3083"/>
      <x v="2"/>
      <x/>
    </i>
    <i r="1">
      <x v="737"/>
      <x v="2467"/>
      <x/>
      <x/>
    </i>
    <i r="1">
      <x v="738"/>
      <x v="3084"/>
      <x/>
      <x/>
    </i>
    <i r="1">
      <x v="739"/>
      <x v="3085"/>
      <x/>
      <x/>
    </i>
    <i r="1">
      <x v="765"/>
      <x v="3086"/>
      <x v="2"/>
      <x/>
    </i>
    <i r="1">
      <x v="766"/>
      <x v="2952"/>
      <x v="2"/>
      <x/>
    </i>
    <i r="1">
      <x v="767"/>
      <x v="2955"/>
      <x v="2"/>
      <x/>
    </i>
    <i r="1">
      <x v="768"/>
      <x v="2956"/>
      <x v="2"/>
      <x/>
    </i>
    <i r="1">
      <x v="769"/>
      <x v="3087"/>
      <x v="2"/>
      <x/>
    </i>
    <i r="1">
      <x v="770"/>
      <x v="2863"/>
      <x v="2"/>
      <x/>
    </i>
    <i r="1">
      <x v="771"/>
      <x v="3039"/>
      <x v="2"/>
      <x/>
    </i>
    <i r="1">
      <x v="797"/>
      <x v="2468"/>
      <x v="8"/>
      <x/>
    </i>
    <i r="1">
      <x v="812"/>
      <x v="2469"/>
      <x v="8"/>
      <x/>
    </i>
    <i r="1">
      <x v="814"/>
      <x v="2981"/>
      <x v="8"/>
      <x/>
    </i>
    <i r="1">
      <x v="818"/>
      <x v="2870"/>
      <x v="8"/>
      <x/>
    </i>
    <i r="1">
      <x v="823"/>
      <x v="2921"/>
      <x v="8"/>
      <x/>
    </i>
    <i r="1">
      <x v="824"/>
      <x v="2670"/>
      <x v="8"/>
      <x/>
    </i>
    <i r="1">
      <x v="825"/>
      <x v="3088"/>
      <x v="8"/>
      <x/>
    </i>
    <i r="1">
      <x v="826"/>
      <x v="3089"/>
      <x v="8"/>
      <x/>
    </i>
    <i r="1">
      <x v="827"/>
      <x v="2671"/>
      <x v="8"/>
      <x/>
    </i>
    <i r="1">
      <x v="829"/>
      <x v="2672"/>
      <x v="8"/>
      <x/>
    </i>
    <i r="1">
      <x v="832"/>
      <x v="3040"/>
      <x v="8"/>
      <x/>
    </i>
    <i r="1">
      <x v="833"/>
      <x v="2673"/>
      <x v="8"/>
      <x/>
    </i>
    <i r="1">
      <x v="834"/>
      <x v="2674"/>
      <x v="8"/>
      <x/>
    </i>
    <i r="1">
      <x v="835"/>
      <x v="2675"/>
      <x v="8"/>
      <x/>
    </i>
    <i r="1">
      <x v="836"/>
      <x v="2470"/>
      <x v="8"/>
      <x/>
    </i>
    <i r="1">
      <x v="841"/>
      <x v="2471"/>
      <x v="5"/>
      <x v="9"/>
    </i>
    <i r="1">
      <x v="842"/>
      <x v="2472"/>
      <x v="5"/>
      <x v="9"/>
    </i>
    <i r="1">
      <x v="843"/>
      <x v="2473"/>
      <x v="5"/>
      <x v="9"/>
    </i>
    <i r="1">
      <x v="844"/>
      <x v="2474"/>
      <x v="5"/>
      <x v="9"/>
    </i>
    <i r="1">
      <x v="885"/>
      <x v="2475"/>
      <x v="8"/>
      <x/>
    </i>
    <i r="1">
      <x v="886"/>
      <x v="2476"/>
      <x v="8"/>
      <x/>
    </i>
    <i r="1">
      <x v="887"/>
      <x v="2477"/>
      <x v="8"/>
      <x/>
    </i>
    <i r="1">
      <x v="888"/>
      <x v="2676"/>
      <x v="8"/>
      <x/>
    </i>
    <i r="1">
      <x v="890"/>
      <x v="2677"/>
      <x v="8"/>
      <x/>
    </i>
    <i r="1">
      <x v="892"/>
      <x v="3090"/>
      <x v="8"/>
      <x/>
    </i>
    <i r="1">
      <x v="893"/>
      <x v="3091"/>
      <x v="8"/>
      <x/>
    </i>
    <i r="1">
      <x v="894"/>
      <x v="3092"/>
      <x v="8"/>
      <x/>
    </i>
    <i r="1">
      <x v="895"/>
      <x v="3031"/>
      <x v="8"/>
      <x/>
    </i>
    <i r="1">
      <x v="898"/>
      <x v="2478"/>
      <x v="8"/>
      <x/>
    </i>
    <i r="1">
      <x v="899"/>
      <x v="2479"/>
      <x v="8"/>
      <x/>
    </i>
    <i r="1">
      <x v="900"/>
      <x v="3093"/>
      <x v="8"/>
      <x/>
    </i>
    <i r="1">
      <x v="902"/>
      <x v="3017"/>
      <x v="8"/>
      <x/>
    </i>
    <i r="1">
      <x v="915"/>
      <x v="3094"/>
      <x v="2"/>
      <x/>
    </i>
    <i r="1">
      <x v="957"/>
      <x v="2678"/>
      <x v="2"/>
      <x/>
    </i>
    <i r="1">
      <x v="975"/>
      <x v="2983"/>
      <x v="2"/>
      <x/>
    </i>
    <i r="1">
      <x v="981"/>
      <x v="2679"/>
      <x v="2"/>
      <x/>
    </i>
    <i r="1">
      <x v="982"/>
      <x v="2995"/>
      <x v="2"/>
      <x/>
    </i>
    <i r="1">
      <x v="983"/>
      <x v="2915"/>
      <x v="2"/>
      <x/>
    </i>
    <i r="1">
      <x v="985"/>
      <x v="3095"/>
      <x v="2"/>
      <x/>
    </i>
    <i r="1">
      <x v="986"/>
      <x v="2680"/>
      <x v="2"/>
      <x/>
    </i>
    <i r="1">
      <x v="987"/>
      <x v="2681"/>
      <x v="2"/>
      <x/>
    </i>
    <i r="1">
      <x v="988"/>
      <x v="2480"/>
      <x v="2"/>
      <x/>
    </i>
    <i r="1">
      <x v="989"/>
      <x v="2481"/>
      <x v="2"/>
      <x/>
    </i>
    <i r="1">
      <x v="990"/>
      <x v="2482"/>
      <x v="2"/>
      <x/>
    </i>
    <i r="1">
      <x v="991"/>
      <x v="2483"/>
      <x v="2"/>
      <x/>
    </i>
    <i r="1">
      <x v="993"/>
      <x v="2682"/>
      <x v="2"/>
      <x/>
    </i>
    <i r="1">
      <x v="994"/>
      <x v="2484"/>
      <x v="2"/>
      <x/>
    </i>
    <i r="1">
      <x v="995"/>
      <x v="2485"/>
      <x v="2"/>
      <x/>
    </i>
    <i r="1">
      <x v="996"/>
      <x v="298"/>
      <x v="2"/>
      <x/>
    </i>
    <i r="1">
      <x v="997"/>
      <x v="2486"/>
      <x v="2"/>
      <x/>
    </i>
    <i r="1">
      <x v="998"/>
      <x v="3096"/>
      <x v="2"/>
      <x/>
    </i>
    <i r="1">
      <x v="1035"/>
      <x v="2937"/>
      <x v="6"/>
      <x v="4"/>
    </i>
    <i r="1">
      <x v="1078"/>
      <x v="2487"/>
      <x v="6"/>
      <x v="4"/>
    </i>
    <i r="1">
      <x v="1082"/>
      <x v="2940"/>
      <x v="6"/>
      <x v="4"/>
    </i>
    <i r="1">
      <x v="1086"/>
      <x v="2982"/>
      <x v="6"/>
      <x v="4"/>
    </i>
    <i r="1">
      <x v="1087"/>
      <x v="2967"/>
      <x v="6"/>
      <x v="4"/>
    </i>
    <i r="1">
      <x v="1089"/>
      <x v="2970"/>
      <x v="6"/>
      <x v="4"/>
    </i>
    <i r="1">
      <x v="1109"/>
      <x v="2939"/>
      <x v="6"/>
      <x v="4"/>
    </i>
    <i r="1">
      <x v="1110"/>
      <x v="2963"/>
      <x v="6"/>
      <x v="4"/>
    </i>
    <i r="1">
      <x v="1113"/>
      <x v="2488"/>
      <x v="6"/>
      <x v="4"/>
    </i>
    <i r="1">
      <x v="1168"/>
      <x v="2965"/>
      <x v="6"/>
      <x v="4"/>
    </i>
    <i r="1">
      <x v="1170"/>
      <x v="2966"/>
      <x v="6"/>
      <x v="4"/>
    </i>
    <i r="1">
      <x v="1171"/>
      <x v="2968"/>
      <x v="6"/>
      <x v="4"/>
    </i>
    <i r="1">
      <x v="1172"/>
      <x v="2969"/>
      <x v="6"/>
      <x v="4"/>
    </i>
    <i r="1">
      <x v="1173"/>
      <x v="2971"/>
      <x v="6"/>
      <x v="4"/>
    </i>
    <i r="1">
      <x v="1182"/>
      <x v="2683"/>
      <x v="6"/>
      <x v="4"/>
    </i>
    <i r="1">
      <x v="1185"/>
      <x v="2489"/>
      <x v="6"/>
      <x v="4"/>
    </i>
    <i r="1">
      <x v="1204"/>
      <x v="3097"/>
      <x v="6"/>
      <x v="4"/>
    </i>
    <i r="1">
      <x v="1205"/>
      <x v="3098"/>
      <x v="6"/>
      <x v="4"/>
    </i>
    <i r="1">
      <x v="1207"/>
      <x v="2490"/>
      <x v="6"/>
      <x v="4"/>
    </i>
    <i r="1">
      <x v="1208"/>
      <x v="3099"/>
      <x v="6"/>
      <x v="4"/>
    </i>
    <i r="1">
      <x v="1209"/>
      <x v="2491"/>
      <x v="6"/>
      <x v="4"/>
    </i>
    <i r="1">
      <x v="1212"/>
      <x v="3100"/>
      <x v="6"/>
      <x v="4"/>
    </i>
    <i r="1">
      <x v="1216"/>
      <x v="3101"/>
      <x v="6"/>
      <x v="4"/>
    </i>
    <i r="1">
      <x v="1217"/>
      <x v="3102"/>
      <x v="6"/>
      <x v="4"/>
    </i>
    <i r="1">
      <x v="1218"/>
      <x v="2941"/>
      <x v="6"/>
      <x v="4"/>
    </i>
    <i r="1">
      <x v="1219"/>
      <x v="2944"/>
      <x v="6"/>
      <x v="4"/>
    </i>
    <i r="1">
      <x v="1222"/>
      <x v="3103"/>
      <x v="6"/>
      <x v="4"/>
    </i>
    <i r="1">
      <x v="1223"/>
      <x v="3104"/>
      <x v="6"/>
      <x v="4"/>
    </i>
    <i r="1">
      <x v="1224"/>
      <x v="3105"/>
      <x v="6"/>
      <x v="4"/>
    </i>
    <i r="1">
      <x v="1225"/>
      <x v="2985"/>
      <x v="6"/>
      <x v="4"/>
    </i>
    <i r="1">
      <x v="1226"/>
      <x v="3106"/>
      <x v="6"/>
      <x v="4"/>
    </i>
    <i r="1">
      <x v="1228"/>
      <x v="3107"/>
      <x v="6"/>
      <x v="4"/>
    </i>
    <i r="1">
      <x v="1229"/>
      <x v="2684"/>
      <x v="6"/>
      <x v="4"/>
    </i>
    <i r="1">
      <x v="1230"/>
      <x v="3108"/>
      <x v="6"/>
      <x v="4"/>
    </i>
    <i r="1">
      <x v="1232"/>
      <x v="2990"/>
      <x v="6"/>
      <x v="4"/>
    </i>
    <i r="1">
      <x v="1234"/>
      <x v="2943"/>
      <x v="6"/>
      <x v="4"/>
    </i>
    <i r="1">
      <x v="1235"/>
      <x v="2945"/>
      <x v="6"/>
      <x v="4"/>
    </i>
    <i r="1">
      <x v="1237"/>
      <x v="2950"/>
      <x v="6"/>
      <x v="4"/>
    </i>
    <i r="1">
      <x v="1238"/>
      <x v="3109"/>
      <x v="6"/>
      <x v="4"/>
    </i>
    <i r="1">
      <x v="1240"/>
      <x v="3110"/>
      <x v="6"/>
      <x v="4"/>
    </i>
    <i r="1">
      <x v="1241"/>
      <x v="3111"/>
      <x v="6"/>
      <x v="4"/>
    </i>
    <i r="1">
      <x v="1242"/>
      <x v="3112"/>
      <x v="6"/>
      <x v="4"/>
    </i>
    <i r="1">
      <x v="1243"/>
      <x v="3113"/>
      <x v="6"/>
      <x v="4"/>
    </i>
    <i r="1">
      <x v="1244"/>
      <x v="3021"/>
      <x v="6"/>
      <x v="4"/>
    </i>
    <i r="1">
      <x v="1245"/>
      <x v="2492"/>
      <x v="6"/>
      <x v="4"/>
    </i>
    <i r="1">
      <x v="1247"/>
      <x v="2972"/>
      <x v="6"/>
      <x v="4"/>
    </i>
    <i r="1">
      <x v="1249"/>
      <x v="2947"/>
      <x v="6"/>
      <x v="4"/>
    </i>
    <i r="1">
      <x v="1250"/>
      <x v="2909"/>
      <x v="6"/>
      <x v="4"/>
    </i>
    <i r="1">
      <x v="1251"/>
      <x v="2899"/>
      <x v="6"/>
      <x v="4"/>
    </i>
    <i r="1">
      <x v="1252"/>
      <x v="3114"/>
      <x v="6"/>
      <x v="4"/>
    </i>
    <i r="1">
      <x v="1253"/>
      <x v="3115"/>
      <x v="6"/>
      <x v="4"/>
    </i>
    <i r="1">
      <x v="1255"/>
      <x v="2685"/>
      <x v="6"/>
      <x v="4"/>
    </i>
    <i r="1">
      <x v="1256"/>
      <x v="3116"/>
      <x v="6"/>
      <x v="4"/>
    </i>
    <i r="1">
      <x v="1259"/>
      <x v="3117"/>
      <x v="6"/>
      <x v="4"/>
    </i>
    <i r="1">
      <x v="1287"/>
      <x v="3118"/>
      <x v="8"/>
      <x/>
    </i>
    <i r="1">
      <x v="1288"/>
      <x v="2686"/>
      <x v="8"/>
      <x/>
    </i>
    <i r="1">
      <x v="1289"/>
      <x v="3023"/>
      <x v="8"/>
      <x/>
    </i>
    <i r="1">
      <x v="1290"/>
      <x v="3119"/>
      <x v="8"/>
      <x/>
    </i>
    <i r="1">
      <x v="1293"/>
      <x v="3030"/>
      <x v="8"/>
      <x/>
    </i>
    <i r="1">
      <x v="1303"/>
      <x v="2493"/>
      <x/>
      <x/>
    </i>
    <i r="1">
      <x v="1306"/>
      <x v="2494"/>
      <x/>
      <x/>
    </i>
    <i r="1">
      <x v="1307"/>
      <x v="3120"/>
      <x/>
      <x/>
    </i>
    <i r="1">
      <x v="1308"/>
      <x v="3121"/>
      <x/>
      <x/>
    </i>
    <i r="1">
      <x v="1309"/>
      <x v="3122"/>
      <x/>
      <x/>
    </i>
    <i r="1">
      <x v="1310"/>
      <x v="3123"/>
      <x/>
      <x/>
    </i>
    <i r="1">
      <x v="1311"/>
      <x v="2495"/>
      <x/>
      <x/>
    </i>
    <i r="1">
      <x v="1312"/>
      <x v="3124"/>
      <x/>
      <x/>
    </i>
    <i r="1">
      <x v="1315"/>
      <x v="2496"/>
      <x v="2"/>
      <x/>
    </i>
    <i r="1">
      <x v="1334"/>
      <x v="2497"/>
      <x v="2"/>
      <x/>
    </i>
    <i r="1">
      <x v="1341"/>
      <x v="2498"/>
      <x v="2"/>
      <x/>
    </i>
    <i r="1">
      <x v="1343"/>
      <x v="2687"/>
      <x v="2"/>
      <x/>
    </i>
    <i r="1">
      <x v="1349"/>
      <x v="3125"/>
      <x v="2"/>
      <x/>
    </i>
    <i r="1">
      <x v="1350"/>
      <x v="3126"/>
      <x v="2"/>
      <x/>
    </i>
    <i r="1">
      <x v="1351"/>
      <x v="2997"/>
      <x v="2"/>
      <x/>
    </i>
    <i r="1">
      <x v="1352"/>
      <x v="3127"/>
      <x v="2"/>
      <x/>
    </i>
    <i r="1">
      <x v="1353"/>
      <x v="2688"/>
      <x v="2"/>
      <x/>
    </i>
    <i r="1">
      <x v="1356"/>
      <x v="2499"/>
      <x v="2"/>
      <x/>
    </i>
    <i r="1">
      <x v="1374"/>
      <x v="2500"/>
      <x v="8"/>
      <x/>
    </i>
    <i r="1">
      <x v="1375"/>
      <x v="2501"/>
      <x v="8"/>
      <x/>
    </i>
    <i r="1">
      <x v="1377"/>
      <x v="3128"/>
      <x v="8"/>
      <x/>
    </i>
    <i r="1">
      <x v="1378"/>
      <x v="3129"/>
      <x v="8"/>
      <x/>
    </i>
    <i r="1">
      <x v="1386"/>
      <x v="2689"/>
      <x v="6"/>
      <x v="4"/>
    </i>
    <i r="1">
      <x v="1401"/>
      <x v="2938"/>
      <x v="6"/>
      <x v="4"/>
    </i>
    <i r="1">
      <x v="1406"/>
      <x v="2690"/>
      <x v="6"/>
      <x v="4"/>
    </i>
    <i r="1">
      <x v="1407"/>
      <x v="3130"/>
      <x v="6"/>
      <x v="4"/>
    </i>
    <i r="1">
      <x v="1408"/>
      <x v="2502"/>
      <x v="6"/>
      <x v="4"/>
    </i>
    <i r="1">
      <x v="1410"/>
      <x v="2503"/>
      <x v="6"/>
      <x v="4"/>
    </i>
    <i r="1">
      <x v="1411"/>
      <x v="3022"/>
      <x v="6"/>
      <x v="4"/>
    </i>
    <i r="1">
      <x v="1412"/>
      <x v="2691"/>
      <x v="6"/>
      <x v="4"/>
    </i>
    <i r="1">
      <x v="1434"/>
      <x v="2692"/>
      <x v="2"/>
      <x/>
    </i>
    <i r="1">
      <x v="1435"/>
      <x v="2693"/>
      <x v="2"/>
      <x/>
    </i>
    <i r="1">
      <x v="1437"/>
      <x v="2694"/>
      <x v="2"/>
      <x/>
    </i>
    <i r="1">
      <x v="1438"/>
      <x v="2695"/>
      <x v="2"/>
      <x/>
    </i>
    <i r="1">
      <x v="1439"/>
      <x v="2696"/>
      <x v="2"/>
      <x/>
    </i>
    <i r="1">
      <x v="1440"/>
      <x v="2977"/>
      <x v="2"/>
      <x/>
    </i>
    <i r="1">
      <x v="1441"/>
      <x v="2697"/>
      <x v="2"/>
      <x/>
    </i>
    <i r="1">
      <x v="1442"/>
      <x v="2698"/>
      <x v="2"/>
      <x/>
    </i>
    <i r="1">
      <x v="1444"/>
      <x v="2904"/>
      <x v="2"/>
      <x/>
    </i>
    <i r="1">
      <x v="1445"/>
      <x v="2699"/>
      <x v="2"/>
      <x/>
    </i>
    <i r="1">
      <x v="1447"/>
      <x v="3131"/>
      <x v="2"/>
      <x/>
    </i>
    <i r="1">
      <x v="1448"/>
      <x v="2700"/>
      <x v="2"/>
      <x/>
    </i>
    <i r="1">
      <x v="1449"/>
      <x v="2701"/>
      <x v="2"/>
      <x/>
    </i>
    <i r="1">
      <x v="1450"/>
      <x v="2702"/>
      <x v="2"/>
      <x/>
    </i>
    <i r="1">
      <x v="1462"/>
      <x v="3132"/>
      <x v="6"/>
      <x v="4"/>
    </i>
    <i r="1">
      <x v="1465"/>
      <x v="3133"/>
      <x v="6"/>
      <x v="4"/>
    </i>
    <i r="1">
      <x v="1468"/>
      <x v="2911"/>
      <x v="6"/>
      <x v="4"/>
    </i>
    <i r="1">
      <x v="1471"/>
      <x v="2504"/>
      <x v="6"/>
      <x v="4"/>
    </i>
    <i r="1">
      <x v="1474"/>
      <x v="2923"/>
      <x v="6"/>
      <x v="4"/>
    </i>
    <i r="1">
      <x v="1475"/>
      <x v="2703"/>
      <x v="6"/>
      <x v="4"/>
    </i>
    <i r="1">
      <x v="1476"/>
      <x v="2912"/>
      <x v="6"/>
      <x v="4"/>
    </i>
    <i r="1">
      <x v="1477"/>
      <x v="2505"/>
      <x v="2"/>
      <x/>
    </i>
    <i r="1">
      <x v="1488"/>
      <x v="2704"/>
      <x v="2"/>
      <x/>
    </i>
    <i r="1">
      <x v="1490"/>
      <x v="2506"/>
      <x v="2"/>
      <x/>
    </i>
    <i r="1">
      <x v="1491"/>
      <x v="2705"/>
      <x v="2"/>
      <x/>
    </i>
    <i r="1">
      <x v="1492"/>
      <x v="2706"/>
      <x v="2"/>
      <x/>
    </i>
    <i r="1">
      <x v="1493"/>
      <x v="2707"/>
      <x v="2"/>
      <x/>
    </i>
    <i r="1">
      <x v="1494"/>
      <x v="3134"/>
      <x v="2"/>
      <x/>
    </i>
    <i r="1">
      <x v="1495"/>
      <x v="2708"/>
      <x v="2"/>
      <x/>
    </i>
    <i r="1">
      <x v="1496"/>
      <x v="3002"/>
      <x v="2"/>
      <x/>
    </i>
    <i r="1">
      <x v="1497"/>
      <x v="2507"/>
      <x v="2"/>
      <x/>
    </i>
    <i r="1">
      <x v="1498"/>
      <x v="2508"/>
      <x v="2"/>
      <x/>
    </i>
    <i r="1">
      <x v="1499"/>
      <x v="2509"/>
      <x v="2"/>
      <x/>
    </i>
    <i r="1">
      <x v="1500"/>
      <x v="2510"/>
      <x v="2"/>
      <x/>
    </i>
    <i r="1">
      <x v="1503"/>
      <x v="2709"/>
      <x v="2"/>
      <x/>
    </i>
    <i r="1">
      <x v="1515"/>
      <x v="2710"/>
      <x v="2"/>
      <x/>
    </i>
    <i r="1">
      <x v="1516"/>
      <x v="2711"/>
      <x v="2"/>
      <x/>
    </i>
    <i r="1">
      <x v="1522"/>
      <x v="2712"/>
      <x v="2"/>
      <x/>
    </i>
    <i r="1">
      <x v="1557"/>
      <x v="2713"/>
      <x v="2"/>
      <x/>
    </i>
    <i r="1">
      <x v="1564"/>
      <x v="3135"/>
      <x v="2"/>
      <x/>
    </i>
    <i r="1">
      <x v="1589"/>
      <x v="2714"/>
      <x v="2"/>
      <x/>
    </i>
    <i r="1">
      <x v="1590"/>
      <x v="2715"/>
      <x v="2"/>
      <x/>
    </i>
    <i r="1">
      <x v="1591"/>
      <x v="2716"/>
      <x v="2"/>
      <x/>
    </i>
    <i r="1">
      <x v="1596"/>
      <x v="3136"/>
      <x v="2"/>
      <x/>
    </i>
    <i r="1">
      <x v="1597"/>
      <x v="2958"/>
      <x v="2"/>
      <x/>
    </i>
    <i r="1">
      <x v="1599"/>
      <x v="2511"/>
      <x v="2"/>
      <x/>
    </i>
    <i r="1">
      <x v="1600"/>
      <x v="3137"/>
      <x v="2"/>
      <x/>
    </i>
    <i r="1">
      <x v="1601"/>
      <x v="3138"/>
      <x v="2"/>
      <x/>
    </i>
    <i r="1">
      <x v="1608"/>
      <x v="3139"/>
      <x v="2"/>
      <x/>
    </i>
    <i r="1">
      <x v="1634"/>
      <x v="2512"/>
      <x v="6"/>
      <x v="4"/>
    </i>
    <i r="1">
      <x v="1659"/>
      <x v="2513"/>
      <x v="6"/>
      <x v="4"/>
    </i>
    <i r="1">
      <x v="1683"/>
      <x v="2514"/>
      <x v="6"/>
      <x v="4"/>
    </i>
    <i r="1">
      <x v="1707"/>
      <x v="2515"/>
      <x v="6"/>
      <x v="4"/>
    </i>
    <i r="1">
      <x v="1710"/>
      <x v="2717"/>
      <x v="6"/>
      <x v="4"/>
    </i>
    <i r="1">
      <x v="1723"/>
      <x v="21"/>
      <x v="6"/>
      <x v="4"/>
    </i>
    <i r="1">
      <x v="1742"/>
      <x v="2924"/>
      <x v="6"/>
      <x v="4"/>
    </i>
    <i r="1">
      <x v="1745"/>
      <x v="3140"/>
      <x v="6"/>
      <x v="4"/>
    </i>
    <i r="1">
      <x v="1748"/>
      <x v="2718"/>
      <x v="6"/>
      <x v="4"/>
    </i>
    <i r="1">
      <x v="1749"/>
      <x v="3001"/>
      <x v="6"/>
      <x v="4"/>
    </i>
    <i r="1">
      <x v="1750"/>
      <x v="2869"/>
      <x v="6"/>
      <x v="4"/>
    </i>
    <i r="1">
      <x v="1751"/>
      <x v="2936"/>
      <x v="6"/>
      <x v="4"/>
    </i>
    <i r="1">
      <x v="1759"/>
      <x v="2516"/>
      <x v="6"/>
      <x v="4"/>
    </i>
    <i r="1">
      <x v="1760"/>
      <x v="3141"/>
      <x v="6"/>
      <x v="4"/>
    </i>
    <i r="1">
      <x v="1761"/>
      <x v="3142"/>
      <x v="6"/>
      <x v="4"/>
    </i>
    <i r="1">
      <x v="1762"/>
      <x v="2517"/>
      <x v="6"/>
      <x v="4"/>
    </i>
    <i r="1">
      <x v="1763"/>
      <x v="2518"/>
      <x v="6"/>
      <x v="4"/>
    </i>
    <i r="1">
      <x v="1764"/>
      <x v="2519"/>
      <x v="6"/>
      <x v="4"/>
    </i>
    <i r="1">
      <x v="1766"/>
      <x v="3143"/>
      <x v="6"/>
      <x v="4"/>
    </i>
    <i r="1">
      <x v="1769"/>
      <x v="3144"/>
      <x v="6"/>
      <x v="4"/>
    </i>
    <i r="1">
      <x v="1770"/>
      <x v="3145"/>
      <x v="6"/>
      <x v="4"/>
    </i>
    <i r="1">
      <x v="1772"/>
      <x v="2719"/>
      <x v="6"/>
      <x v="4"/>
    </i>
    <i r="1">
      <x v="1773"/>
      <x v="2900"/>
      <x v="6"/>
      <x v="4"/>
    </i>
    <i r="1">
      <x v="1774"/>
      <x v="2720"/>
      <x v="6"/>
      <x v="4"/>
    </i>
    <i r="1">
      <x v="1775"/>
      <x v="2520"/>
      <x v="6"/>
      <x v="4"/>
    </i>
    <i r="1">
      <x v="1776"/>
      <x v="2721"/>
      <x v="6"/>
      <x v="4"/>
    </i>
    <i r="1">
      <x v="1777"/>
      <x v="2521"/>
      <x v="6"/>
      <x v="4"/>
    </i>
    <i r="1">
      <x v="1778"/>
      <x v="2978"/>
      <x v="6"/>
      <x v="4"/>
    </i>
    <i r="1">
      <x v="1779"/>
      <x v="2722"/>
      <x v="6"/>
      <x v="4"/>
    </i>
    <i r="1">
      <x v="1781"/>
      <x v="2723"/>
      <x v="6"/>
      <x v="4"/>
    </i>
    <i r="1">
      <x v="1783"/>
      <x v="3146"/>
      <x v="6"/>
      <x v="4"/>
    </i>
    <i r="1">
      <x v="1784"/>
      <x v="2884"/>
      <x v="6"/>
      <x v="4"/>
    </i>
    <i r="1">
      <x v="1785"/>
      <x v="2897"/>
      <x v="6"/>
      <x v="4"/>
    </i>
    <i r="1">
      <x v="1786"/>
      <x v="2444"/>
      <x v="6"/>
      <x v="4"/>
    </i>
    <i r="1">
      <x v="1787"/>
      <x v="2724"/>
      <x v="6"/>
      <x v="4"/>
    </i>
    <i r="1">
      <x v="1788"/>
      <x v="3147"/>
      <x v="6"/>
      <x v="4"/>
    </i>
    <i r="1">
      <x v="1790"/>
      <x v="2522"/>
      <x v="6"/>
      <x v="4"/>
    </i>
    <i r="1">
      <x v="1791"/>
      <x v="2084"/>
      <x v="6"/>
      <x v="4"/>
    </i>
    <i r="1">
      <x v="1792"/>
      <x v="3148"/>
      <x v="6"/>
      <x v="4"/>
    </i>
    <i r="1">
      <x v="1793"/>
      <x v="3149"/>
      <x v="6"/>
      <x v="4"/>
    </i>
    <i r="1">
      <x v="1794"/>
      <x v="3150"/>
      <x v="6"/>
      <x v="4"/>
    </i>
    <i r="1">
      <x v="1795"/>
      <x v="2725"/>
      <x v="6"/>
      <x v="4"/>
    </i>
    <i r="1">
      <x v="1797"/>
      <x v="2726"/>
      <x v="6"/>
      <x v="4"/>
    </i>
    <i r="1">
      <x v="1835"/>
      <x v="2523"/>
      <x v="6"/>
      <x v="4"/>
    </i>
    <i r="1">
      <x v="1843"/>
      <x v="3151"/>
      <x v="6"/>
      <x v="4"/>
    </i>
    <i r="1">
      <x v="1845"/>
      <x v="3152"/>
      <x v="6"/>
      <x v="4"/>
    </i>
    <i r="1">
      <x v="1846"/>
      <x v="3015"/>
      <x v="6"/>
      <x v="4"/>
    </i>
    <i r="1">
      <x v="1847"/>
      <x v="2877"/>
      <x v="6"/>
      <x v="4"/>
    </i>
    <i r="1">
      <x v="1848"/>
      <x v="2878"/>
      <x v="6"/>
      <x v="4"/>
    </i>
    <i r="1">
      <x v="1849"/>
      <x v="2879"/>
      <x v="6"/>
      <x v="4"/>
    </i>
    <i r="1">
      <x v="1850"/>
      <x v="2880"/>
      <x v="6"/>
      <x v="4"/>
    </i>
    <i r="1">
      <x v="1852"/>
      <x v="2727"/>
      <x v="6"/>
      <x v="4"/>
    </i>
    <i r="1">
      <x v="1853"/>
      <x v="2986"/>
      <x v="6"/>
      <x v="4"/>
    </i>
    <i r="1">
      <x v="1854"/>
      <x v="2728"/>
      <x v="6"/>
      <x v="4"/>
    </i>
    <i r="1">
      <x v="1855"/>
      <x v="2729"/>
      <x v="6"/>
      <x v="4"/>
    </i>
    <i r="1">
      <x v="1860"/>
      <x v="2730"/>
      <x v="6"/>
      <x v="4"/>
    </i>
    <i r="1">
      <x v="1862"/>
      <x v="3153"/>
      <x v="6"/>
      <x v="4"/>
    </i>
    <i r="1">
      <x v="1863"/>
      <x v="2731"/>
      <x v="6"/>
      <x v="4"/>
    </i>
    <i r="1">
      <x v="1864"/>
      <x v="2732"/>
      <x v="6"/>
      <x v="4"/>
    </i>
    <i r="1">
      <x v="1865"/>
      <x v="2733"/>
      <x v="6"/>
      <x v="4"/>
    </i>
    <i r="1">
      <x v="1867"/>
      <x v="2734"/>
      <x v="6"/>
      <x v="4"/>
    </i>
    <i r="1">
      <x v="1869"/>
      <x v="2735"/>
      <x v="6"/>
      <x v="4"/>
    </i>
    <i r="1">
      <x v="1905"/>
      <x v="2736"/>
      <x v="1"/>
      <x/>
    </i>
    <i r="1">
      <x v="1906"/>
      <x v="2860"/>
      <x v="1"/>
      <x/>
    </i>
    <i r="1">
      <x v="1910"/>
      <x v="2737"/>
      <x v="1"/>
      <x/>
    </i>
    <i r="1">
      <x v="1911"/>
      <x v="2738"/>
      <x v="1"/>
      <x/>
    </i>
    <i r="1">
      <x v="1912"/>
      <x v="2739"/>
      <x v="1"/>
      <x/>
    </i>
    <i r="1">
      <x v="1913"/>
      <x v="3154"/>
      <x v="1"/>
      <x/>
    </i>
    <i r="1">
      <x v="1914"/>
      <x v="2740"/>
      <x v="1"/>
      <x/>
    </i>
    <i r="1">
      <x v="1915"/>
      <x v="2741"/>
      <x v="1"/>
      <x/>
    </i>
    <i r="1">
      <x v="1918"/>
      <x v="2524"/>
      <x v="1"/>
      <x/>
    </i>
    <i r="1">
      <x v="1924"/>
      <x v="2525"/>
      <x/>
      <x/>
    </i>
    <i r="1">
      <x v="1944"/>
      <x v="3009"/>
      <x v="6"/>
      <x v="4"/>
    </i>
    <i r="1">
      <x v="1945"/>
      <x v="2903"/>
      <x v="6"/>
      <x v="4"/>
    </i>
    <i r="1">
      <x v="1959"/>
      <x v="2526"/>
      <x v="6"/>
      <x v="4"/>
    </i>
    <i r="1">
      <x v="1962"/>
      <x v="2742"/>
      <x v="6"/>
      <x v="4"/>
    </i>
    <i r="1">
      <x v="1967"/>
      <x v="2875"/>
      <x v="6"/>
      <x v="4"/>
    </i>
    <i r="1">
      <x v="1970"/>
      <x v="2743"/>
      <x v="6"/>
      <x v="4"/>
    </i>
    <i r="1">
      <x v="1973"/>
      <x v="2411"/>
      <x v="6"/>
      <x v="4"/>
    </i>
    <i r="1">
      <x v="1986"/>
      <x v="2527"/>
      <x v="6"/>
      <x v="4"/>
    </i>
    <i r="1">
      <x v="1987"/>
      <x v="2528"/>
      <x v="6"/>
      <x v="4"/>
    </i>
    <i r="1">
      <x v="1991"/>
      <x v="2744"/>
      <x v="6"/>
      <x v="4"/>
    </i>
    <i r="1">
      <x v="1992"/>
      <x v="3013"/>
      <x v="6"/>
      <x v="4"/>
    </i>
    <i r="1">
      <x v="2004"/>
      <x v="2979"/>
      <x v="6"/>
      <x v="4"/>
    </i>
    <i r="1">
      <x v="2006"/>
      <x v="3010"/>
      <x v="6"/>
      <x v="4"/>
    </i>
    <i r="1">
      <x v="2008"/>
      <x v="2864"/>
      <x v="6"/>
      <x v="4"/>
    </i>
    <i r="1">
      <x v="2009"/>
      <x v="3155"/>
      <x v="6"/>
      <x v="4"/>
    </i>
    <i r="1">
      <x v="2010"/>
      <x v="3156"/>
      <x v="6"/>
      <x v="4"/>
    </i>
    <i r="1">
      <x v="2011"/>
      <x v="2745"/>
      <x v="6"/>
      <x v="4"/>
    </i>
    <i r="1">
      <x v="2013"/>
      <x v="3157"/>
      <x v="6"/>
      <x v="4"/>
    </i>
    <i r="1">
      <x v="2014"/>
      <x v="2529"/>
      <x v="6"/>
      <x v="4"/>
    </i>
    <i r="1">
      <x v="2015"/>
      <x v="3158"/>
      <x v="6"/>
      <x v="4"/>
    </i>
    <i r="1">
      <x v="2016"/>
      <x v="2881"/>
      <x v="6"/>
      <x v="4"/>
    </i>
    <i r="1">
      <x v="2017"/>
      <x v="2882"/>
      <x v="6"/>
      <x v="4"/>
    </i>
    <i r="1">
      <x v="2018"/>
      <x v="3159"/>
      <x v="6"/>
      <x v="4"/>
    </i>
    <i r="1">
      <x v="2020"/>
      <x v="2530"/>
      <x v="6"/>
      <x v="4"/>
    </i>
    <i r="1">
      <x v="2023"/>
      <x v="3160"/>
      <x v="6"/>
      <x v="4"/>
    </i>
    <i r="1">
      <x v="2028"/>
      <x v="2925"/>
      <x v="6"/>
      <x v="4"/>
    </i>
    <i r="1">
      <x v="2029"/>
      <x v="3161"/>
      <x v="6"/>
      <x v="4"/>
    </i>
    <i r="1">
      <x v="2030"/>
      <x v="12"/>
      <x v="6"/>
      <x v="4"/>
    </i>
    <i r="1">
      <x v="2031"/>
      <x v="3024"/>
      <x v="6"/>
      <x v="4"/>
    </i>
    <i r="1">
      <x v="2036"/>
      <x v="2746"/>
      <x v="6"/>
      <x v="4"/>
    </i>
    <i r="1">
      <x v="2055"/>
      <x v="2922"/>
      <x v="6"/>
      <x v="4"/>
    </i>
    <i r="1">
      <x v="2056"/>
      <x v="2747"/>
      <x v="6"/>
      <x v="4"/>
    </i>
    <i r="1">
      <x v="2059"/>
      <x v="2748"/>
      <x v="6"/>
      <x v="4"/>
    </i>
    <i r="1">
      <x v="2060"/>
      <x v="2993"/>
      <x v="6"/>
      <x v="4"/>
    </i>
    <i r="1">
      <x v="2072"/>
      <x v="3162"/>
      <x v="6"/>
      <x v="4"/>
    </i>
    <i r="1">
      <x v="2074"/>
      <x v="2531"/>
      <x v="6"/>
      <x v="4"/>
    </i>
    <i r="1">
      <x v="2075"/>
      <x v="2871"/>
      <x v="6"/>
      <x v="4"/>
    </i>
    <i r="1">
      <x v="2076"/>
      <x v="3163"/>
      <x v="6"/>
      <x v="4"/>
    </i>
    <i r="1">
      <x v="2077"/>
      <x v="3164"/>
      <x v="6"/>
      <x v="4"/>
    </i>
    <i r="1">
      <x v="2078"/>
      <x v="2749"/>
      <x v="6"/>
      <x v="4"/>
    </i>
    <i r="1">
      <x v="2079"/>
      <x v="3165"/>
      <x v="6"/>
      <x v="4"/>
    </i>
    <i r="1">
      <x v="2086"/>
      <x v="3166"/>
      <x v="6"/>
      <x v="4"/>
    </i>
    <i r="1">
      <x v="2087"/>
      <x v="2961"/>
      <x v="6"/>
      <x v="4"/>
    </i>
    <i r="1">
      <x v="2089"/>
      <x v="2532"/>
      <x v="6"/>
      <x v="4"/>
    </i>
    <i r="1">
      <x v="2091"/>
      <x v="2873"/>
      <x v="6"/>
      <x v="4"/>
    </i>
    <i r="1">
      <x v="2092"/>
      <x v="3037"/>
      <x v="6"/>
      <x v="4"/>
    </i>
    <i r="1">
      <x v="2093"/>
      <x v="3167"/>
      <x v="6"/>
      <x v="4"/>
    </i>
    <i r="1">
      <x v="2094"/>
      <x v="3168"/>
      <x v="6"/>
      <x v="4"/>
    </i>
    <i r="1">
      <x v="2102"/>
      <x v="2533"/>
      <x v="2"/>
      <x/>
    </i>
    <i r="1">
      <x v="2104"/>
      <x v="3014"/>
      <x v="2"/>
      <x/>
    </i>
    <i r="1">
      <x v="2107"/>
      <x v="2750"/>
      <x v="2"/>
      <x/>
    </i>
    <i r="1">
      <x v="2108"/>
      <x v="2751"/>
      <x v="2"/>
      <x/>
    </i>
    <i r="1">
      <x v="2126"/>
      <x v="2534"/>
      <x v="8"/>
      <x/>
    </i>
    <i r="1">
      <x v="2128"/>
      <x v="2535"/>
      <x v="8"/>
      <x/>
    </i>
    <i r="1">
      <x v="2129"/>
      <x v="2536"/>
      <x v="8"/>
      <x/>
    </i>
    <i r="1">
      <x v="2130"/>
      <x v="2752"/>
      <x v="8"/>
      <x/>
    </i>
    <i r="1">
      <x v="2142"/>
      <x v="3169"/>
      <x v="8"/>
      <x/>
    </i>
    <i r="1">
      <x v="2143"/>
      <x v="3170"/>
      <x v="8"/>
      <x/>
    </i>
    <i r="1">
      <x v="2145"/>
      <x v="3171"/>
      <x v="8"/>
      <x/>
    </i>
    <i r="1">
      <x v="2146"/>
      <x v="3172"/>
      <x v="8"/>
      <x/>
    </i>
    <i r="1">
      <x v="2147"/>
      <x v="14"/>
      <x v="2"/>
      <x/>
    </i>
    <i r="1">
      <x v="2157"/>
      <x v="2753"/>
      <x v="2"/>
      <x/>
    </i>
    <i r="1">
      <x v="2164"/>
      <x v="2754"/>
      <x v="2"/>
      <x/>
    </i>
    <i r="1">
      <x v="2167"/>
      <x v="2755"/>
      <x v="2"/>
      <x/>
    </i>
    <i r="1">
      <x v="2181"/>
      <x v="3173"/>
      <x v="2"/>
      <x/>
    </i>
    <i r="1">
      <x v="2182"/>
      <x v="2756"/>
      <x v="2"/>
      <x/>
    </i>
    <i r="1">
      <x v="2189"/>
      <x v="3174"/>
      <x v="2"/>
      <x/>
    </i>
    <i r="1">
      <x v="2190"/>
      <x v="3000"/>
      <x v="2"/>
      <x/>
    </i>
    <i r="1">
      <x v="2191"/>
      <x v="2757"/>
      <x v="2"/>
      <x/>
    </i>
    <i r="1">
      <x v="2192"/>
      <x v="3175"/>
      <x v="2"/>
      <x/>
    </i>
    <i r="1">
      <x v="2193"/>
      <x v="3176"/>
      <x v="2"/>
      <x/>
    </i>
    <i r="1">
      <x v="2194"/>
      <x v="3177"/>
      <x v="2"/>
      <x/>
    </i>
    <i r="1">
      <x v="2195"/>
      <x v="3178"/>
      <x v="2"/>
      <x/>
    </i>
    <i r="1">
      <x v="2196"/>
      <x v="2758"/>
      <x v="2"/>
      <x/>
    </i>
    <i r="1">
      <x v="2197"/>
      <x v="2207"/>
      <x v="2"/>
      <x/>
    </i>
    <i r="1">
      <x v="2198"/>
      <x v="2759"/>
      <x v="2"/>
      <x/>
    </i>
    <i r="1">
      <x v="2199"/>
      <x v="2760"/>
      <x v="2"/>
      <x/>
    </i>
    <i r="1">
      <x v="2200"/>
      <x v="2761"/>
      <x v="2"/>
      <x/>
    </i>
    <i r="1">
      <x v="2201"/>
      <x v="2762"/>
      <x v="2"/>
      <x/>
    </i>
    <i r="1">
      <x v="2202"/>
      <x v="2763"/>
      <x v="2"/>
      <x/>
    </i>
    <i r="1">
      <x v="2204"/>
      <x v="2764"/>
      <x v="2"/>
      <x/>
    </i>
    <i r="1">
      <x v="2205"/>
      <x v="3179"/>
      <x v="2"/>
      <x/>
    </i>
    <i r="1">
      <x v="2206"/>
      <x v="3180"/>
      <x v="2"/>
      <x/>
    </i>
    <i r="1">
      <x v="2207"/>
      <x v="3181"/>
      <x v="2"/>
      <x/>
    </i>
    <i r="1">
      <x v="2208"/>
      <x v="3182"/>
      <x v="2"/>
      <x/>
    </i>
    <i r="1">
      <x v="2209"/>
      <x v="3183"/>
      <x v="2"/>
      <x/>
    </i>
    <i r="1">
      <x v="2210"/>
      <x v="2537"/>
      <x v="2"/>
      <x/>
    </i>
    <i r="1">
      <x v="2211"/>
      <x v="2765"/>
      <x v="2"/>
      <x/>
    </i>
    <i r="1">
      <x v="2212"/>
      <x v="3184"/>
      <x v="2"/>
      <x/>
    </i>
    <i r="1">
      <x v="2214"/>
      <x v="3185"/>
      <x v="2"/>
      <x/>
    </i>
    <i r="1">
      <x v="2215"/>
      <x v="3186"/>
      <x v="2"/>
      <x/>
    </i>
    <i r="1">
      <x v="2247"/>
      <x v="3036"/>
      <x v="6"/>
      <x v="4"/>
    </i>
    <i r="1">
      <x v="2248"/>
      <x v="3187"/>
      <x v="6"/>
      <x v="4"/>
    </i>
    <i r="1">
      <x v="2254"/>
      <x v="2766"/>
      <x v="6"/>
      <x v="4"/>
    </i>
    <i r="1">
      <x v="2255"/>
      <x v="2885"/>
      <x v="6"/>
      <x v="4"/>
    </i>
    <i r="1">
      <x v="2256"/>
      <x v="2538"/>
      <x v="6"/>
      <x v="4"/>
    </i>
    <i r="1">
      <x v="2260"/>
      <x v="2975"/>
      <x v="6"/>
      <x v="4"/>
    </i>
    <i r="1">
      <x v="2262"/>
      <x v="2918"/>
      <x v="6"/>
      <x v="4"/>
    </i>
    <i r="1">
      <x v="2272"/>
      <x v="2767"/>
      <x v="1"/>
      <x/>
    </i>
    <i r="1">
      <x v="2274"/>
      <x v="2768"/>
      <x v="1"/>
      <x/>
    </i>
    <i r="1">
      <x v="2276"/>
      <x v="2769"/>
      <x v="1"/>
      <x/>
    </i>
    <i r="1">
      <x v="2277"/>
      <x v="3188"/>
      <x v="1"/>
      <x/>
    </i>
    <i r="1">
      <x v="2278"/>
      <x v="2770"/>
      <x v="1"/>
      <x/>
    </i>
    <i r="1">
      <x v="2279"/>
      <x v="2771"/>
      <x v="1"/>
      <x/>
    </i>
    <i r="1">
      <x v="2280"/>
      <x v="2772"/>
      <x v="1"/>
      <x/>
    </i>
    <i r="1">
      <x v="2282"/>
      <x v="3189"/>
      <x v="1"/>
      <x/>
    </i>
    <i r="1">
      <x v="2283"/>
      <x v="3190"/>
      <x v="1"/>
      <x/>
    </i>
    <i r="1">
      <x v="2291"/>
      <x v="2917"/>
      <x v="2"/>
      <x/>
    </i>
    <i r="1">
      <x v="2292"/>
      <x v="3191"/>
      <x v="2"/>
      <x/>
    </i>
    <i r="1">
      <x v="2293"/>
      <x v="3192"/>
      <x v="2"/>
      <x/>
    </i>
    <i r="1">
      <x v="2294"/>
      <x v="2773"/>
      <x v="8"/>
      <x/>
    </i>
    <i r="1">
      <x v="2300"/>
      <x v="1301"/>
      <x v="8"/>
      <x/>
    </i>
    <i r="1">
      <x v="2301"/>
      <x v="3193"/>
      <x v="8"/>
      <x/>
    </i>
    <i r="1">
      <x v="2318"/>
      <x v="2774"/>
      <x v="8"/>
      <x/>
    </i>
    <i r="1">
      <x v="2325"/>
      <x v="2775"/>
      <x v="8"/>
      <x/>
    </i>
    <i r="1">
      <x v="2327"/>
      <x v="3194"/>
      <x v="8"/>
      <x/>
    </i>
    <i r="1">
      <x v="2328"/>
      <x v="3025"/>
      <x v="8"/>
      <x/>
    </i>
    <i r="1">
      <x v="2329"/>
      <x v="3195"/>
      <x v="8"/>
      <x/>
    </i>
    <i r="1">
      <x v="2330"/>
      <x v="2539"/>
      <x v="8"/>
      <x/>
    </i>
    <i r="1">
      <x v="2333"/>
      <x v="3196"/>
      <x v="8"/>
      <x/>
    </i>
    <i r="1">
      <x v="2336"/>
      <x v="3197"/>
      <x v="8"/>
      <x/>
    </i>
    <i r="1">
      <x v="2338"/>
      <x v="2540"/>
      <x v="8"/>
      <x/>
    </i>
    <i r="1">
      <x v="2340"/>
      <x v="3198"/>
      <x v="8"/>
      <x/>
    </i>
    <i r="1">
      <x v="2341"/>
      <x v="2776"/>
      <x v="8"/>
      <x/>
    </i>
    <i r="1">
      <x v="2342"/>
      <x v="2777"/>
      <x v="8"/>
      <x/>
    </i>
    <i r="1">
      <x v="2343"/>
      <x v="3199"/>
      <x v="8"/>
      <x/>
    </i>
    <i r="1">
      <x v="2344"/>
      <x v="2778"/>
      <x v="8"/>
      <x/>
    </i>
    <i r="1">
      <x v="2346"/>
      <x v="2779"/>
      <x v="1"/>
      <x/>
    </i>
    <i r="1">
      <x v="2347"/>
      <x v="3200"/>
      <x v="1"/>
      <x/>
    </i>
    <i r="1">
      <x v="2362"/>
      <x v="2780"/>
      <x v="6"/>
      <x v="4"/>
    </i>
    <i r="1">
      <x v="2380"/>
      <x v="2892"/>
      <x v="6"/>
      <x v="4"/>
    </i>
    <i r="1">
      <x v="2381"/>
      <x v="2893"/>
      <x v="6"/>
      <x v="4"/>
    </i>
    <i r="1">
      <x v="2382"/>
      <x v="2902"/>
      <x v="6"/>
      <x v="4"/>
    </i>
    <i r="1">
      <x v="2383"/>
      <x v="2781"/>
      <x v="6"/>
      <x v="4"/>
    </i>
    <i r="1">
      <x v="2384"/>
      <x v="2782"/>
      <x v="6"/>
      <x v="4"/>
    </i>
    <i r="1">
      <x v="2385"/>
      <x v="2541"/>
      <x v="6"/>
      <x v="4"/>
    </i>
    <i r="1">
      <x v="2389"/>
      <x v="2542"/>
      <x v="6"/>
      <x v="4"/>
    </i>
    <i r="1">
      <x v="2390"/>
      <x v="2543"/>
      <x v="6"/>
      <x v="4"/>
    </i>
    <i r="1">
      <x v="2391"/>
      <x v="2783"/>
      <x v="6"/>
      <x v="4"/>
    </i>
    <i r="1">
      <x v="2393"/>
      <x v="2784"/>
      <x v="6"/>
      <x v="4"/>
    </i>
    <i r="1">
      <x v="2395"/>
      <x v="2785"/>
      <x v="6"/>
      <x v="4"/>
    </i>
    <i r="1">
      <x v="2396"/>
      <x v="2544"/>
      <x v="6"/>
      <x v="4"/>
    </i>
    <i r="1">
      <x v="2397"/>
      <x v="2786"/>
      <x v="6"/>
      <x v="4"/>
    </i>
    <i r="1">
      <x v="2398"/>
      <x v="3201"/>
      <x v="6"/>
      <x v="4"/>
    </i>
    <i r="1">
      <x v="2399"/>
      <x v="3202"/>
      <x v="6"/>
      <x v="4"/>
    </i>
    <i r="1">
      <x v="2400"/>
      <x v="3203"/>
      <x v="6"/>
      <x v="4"/>
    </i>
    <i r="1">
      <x v="2401"/>
      <x v="3204"/>
      <x v="6"/>
      <x v="4"/>
    </i>
    <i r="1">
      <x v="2402"/>
      <x v="3205"/>
      <x v="6"/>
      <x v="4"/>
    </i>
    <i r="1">
      <x v="2405"/>
      <x v="2545"/>
      <x v="6"/>
      <x v="4"/>
    </i>
    <i r="1">
      <x v="2406"/>
      <x v="2546"/>
      <x v="6"/>
      <x v="4"/>
    </i>
    <i r="1">
      <x v="2407"/>
      <x v="2787"/>
      <x v="6"/>
      <x v="4"/>
    </i>
    <i r="1">
      <x v="2408"/>
      <x v="2907"/>
      <x v="6"/>
      <x v="4"/>
    </i>
    <i r="1">
      <x v="2409"/>
      <x v="2908"/>
      <x v="6"/>
      <x v="4"/>
    </i>
    <i r="1">
      <x v="2410"/>
      <x v="2788"/>
      <x v="6"/>
      <x v="4"/>
    </i>
    <i r="1">
      <x v="2411"/>
      <x v="3206"/>
      <x v="6"/>
      <x v="4"/>
    </i>
    <i r="1">
      <x v="2412"/>
      <x v="3207"/>
      <x v="6"/>
      <x v="4"/>
    </i>
    <i r="1">
      <x v="2413"/>
      <x v="2547"/>
      <x v="6"/>
      <x v="4"/>
    </i>
    <i r="1">
      <x v="2414"/>
      <x v="3208"/>
      <x v="6"/>
      <x v="4"/>
    </i>
    <i r="1">
      <x v="2415"/>
      <x v="3209"/>
      <x v="6"/>
      <x v="4"/>
    </i>
    <i r="1">
      <x v="2416"/>
      <x v="2789"/>
      <x v="6"/>
      <x v="4"/>
    </i>
    <i r="1">
      <x v="2417"/>
      <x v="2894"/>
      <x v="6"/>
      <x v="4"/>
    </i>
    <i r="1">
      <x v="2418"/>
      <x v="2790"/>
      <x v="6"/>
      <x v="4"/>
    </i>
    <i r="1">
      <x v="2431"/>
      <x v="2548"/>
      <x v="8"/>
      <x/>
    </i>
    <i r="1">
      <x v="2432"/>
      <x v="2957"/>
      <x v="8"/>
      <x/>
    </i>
    <i r="1">
      <x v="2433"/>
      <x v="3210"/>
      <x v="8"/>
      <x/>
    </i>
    <i r="1">
      <x v="2434"/>
      <x v="2934"/>
      <x v="8"/>
      <x/>
    </i>
    <i r="1">
      <x v="2439"/>
      <x v="2549"/>
      <x v="8"/>
      <x/>
    </i>
    <i r="1">
      <x v="2452"/>
      <x v="2550"/>
      <x v="8"/>
      <x/>
    </i>
    <i r="1">
      <x v="2455"/>
      <x v="2551"/>
      <x v="8"/>
      <x/>
    </i>
    <i r="1">
      <x v="2456"/>
      <x v="2920"/>
      <x v="8"/>
      <x/>
    </i>
    <i r="1">
      <x v="2457"/>
      <x v="2791"/>
      <x v="8"/>
      <x/>
    </i>
    <i r="1">
      <x v="2519"/>
      <x v="2792"/>
      <x v="2"/>
      <x/>
    </i>
    <i r="1">
      <x v="2549"/>
      <x v="2793"/>
      <x v="2"/>
      <x/>
    </i>
    <i r="1">
      <x v="2550"/>
      <x v="2916"/>
      <x v="2"/>
      <x/>
    </i>
    <i r="1">
      <x v="2551"/>
      <x v="2794"/>
      <x v="2"/>
      <x/>
    </i>
    <i r="1">
      <x v="2555"/>
      <x v="1572"/>
      <x v="2"/>
      <x/>
    </i>
    <i r="1">
      <x v="2556"/>
      <x v="2552"/>
      <x v="2"/>
      <x/>
    </i>
    <i r="1">
      <x v="2557"/>
      <x v="2992"/>
      <x v="2"/>
      <x/>
    </i>
    <i r="1">
      <x v="2559"/>
      <x v="2553"/>
      <x v="2"/>
      <x/>
    </i>
    <i r="1">
      <x v="2560"/>
      <x v="2554"/>
      <x v="2"/>
      <x/>
    </i>
    <i r="1">
      <x v="2561"/>
      <x v="2555"/>
      <x v="2"/>
      <x/>
    </i>
    <i r="1">
      <x v="2562"/>
      <x v="2795"/>
      <x v="2"/>
      <x/>
    </i>
    <i r="1">
      <x v="2563"/>
      <x v="2994"/>
      <x v="2"/>
      <x/>
    </i>
    <i r="1">
      <x v="2564"/>
      <x v="3211"/>
      <x v="2"/>
      <x/>
    </i>
    <i r="1">
      <x v="2565"/>
      <x v="3212"/>
      <x v="2"/>
      <x/>
    </i>
    <i r="1">
      <x v="2566"/>
      <x v="3213"/>
      <x v="2"/>
      <x/>
    </i>
    <i r="1">
      <x v="2567"/>
      <x v="3214"/>
      <x v="2"/>
      <x/>
    </i>
    <i r="1">
      <x v="2568"/>
      <x v="3215"/>
      <x v="2"/>
      <x/>
    </i>
    <i r="1">
      <x v="2569"/>
      <x v="3033"/>
      <x v="2"/>
      <x/>
    </i>
    <i r="1">
      <x v="2573"/>
      <x v="2935"/>
      <x v="2"/>
      <x/>
    </i>
    <i r="1">
      <x v="2576"/>
      <x v="2796"/>
      <x v="2"/>
      <x/>
    </i>
    <i r="1">
      <x v="2577"/>
      <x v="3032"/>
      <x v="2"/>
      <x/>
    </i>
    <i r="1">
      <x v="2578"/>
      <x v="2797"/>
      <x v="2"/>
      <x/>
    </i>
    <i r="1">
      <x v="2581"/>
      <x v="2798"/>
      <x v="2"/>
      <x/>
    </i>
    <i r="1">
      <x v="2583"/>
      <x v="2799"/>
      <x v="2"/>
      <x/>
    </i>
    <i r="1">
      <x v="2585"/>
      <x v="2800"/>
      <x v="2"/>
      <x/>
    </i>
    <i r="1">
      <x v="2588"/>
      <x v="2801"/>
      <x v="2"/>
      <x/>
    </i>
    <i r="1">
      <x v="2590"/>
      <x v="3216"/>
      <x v="2"/>
      <x/>
    </i>
    <i r="1">
      <x v="2591"/>
      <x v="2802"/>
      <x v="2"/>
      <x/>
    </i>
    <i r="1">
      <x v="2592"/>
      <x v="2910"/>
      <x v="2"/>
      <x/>
    </i>
    <i r="1">
      <x v="2597"/>
      <x v="2862"/>
      <x v="2"/>
      <x/>
    </i>
    <i r="1">
      <x v="2598"/>
      <x v="2556"/>
      <x v="2"/>
      <x/>
    </i>
    <i r="1">
      <x v="2599"/>
      <x v="3217"/>
      <x v="2"/>
      <x/>
    </i>
    <i r="1">
      <x v="2601"/>
      <x v="2557"/>
      <x v="2"/>
      <x/>
    </i>
    <i r="1">
      <x v="2604"/>
      <x v="2803"/>
      <x v="2"/>
      <x/>
    </i>
    <i r="1">
      <x v="2605"/>
      <x v="2804"/>
      <x v="2"/>
      <x/>
    </i>
    <i r="1">
      <x v="2608"/>
      <x v="1379"/>
      <x v="1"/>
      <x/>
    </i>
    <i r="1">
      <x v="2609"/>
      <x v="1380"/>
      <x v="1"/>
      <x/>
    </i>
    <i r="1">
      <x v="2610"/>
      <x v="1376"/>
      <x v="1"/>
      <x/>
    </i>
    <i r="1">
      <x v="2611"/>
      <x v="1381"/>
      <x v="1"/>
      <x/>
    </i>
    <i r="1">
      <x v="2626"/>
      <x v="2929"/>
      <x v="1"/>
      <x/>
    </i>
    <i r="1">
      <x v="2632"/>
      <x v="3218"/>
      <x v="1"/>
      <x/>
    </i>
    <i r="1">
      <x v="2633"/>
      <x v="2558"/>
      <x v="1"/>
      <x/>
    </i>
    <i r="1">
      <x v="2634"/>
      <x v="2914"/>
      <x v="1"/>
      <x/>
    </i>
    <i r="1">
      <x v="2638"/>
      <x v="2399"/>
      <x v="1"/>
      <x/>
    </i>
    <i r="1">
      <x v="2642"/>
      <x v="2913"/>
      <x v="1"/>
      <x/>
    </i>
    <i r="1">
      <x v="2647"/>
      <x v="2559"/>
      <x v="1"/>
      <x/>
    </i>
    <i r="1">
      <x v="2648"/>
      <x v="2865"/>
      <x v="1"/>
      <x/>
    </i>
    <i r="1">
      <x v="2652"/>
      <x v="2987"/>
      <x v="6"/>
      <x v="4"/>
    </i>
    <i r="1">
      <x v="2655"/>
      <x v="2989"/>
      <x v="6"/>
      <x v="4"/>
    </i>
    <i r="1">
      <x v="2670"/>
      <x v="2988"/>
      <x v="6"/>
      <x v="4"/>
    </i>
    <i r="1">
      <x v="2671"/>
      <x v="3219"/>
      <x v="6"/>
      <x v="4"/>
    </i>
    <i r="1">
      <x v="2672"/>
      <x v="2805"/>
      <x v="6"/>
      <x v="4"/>
    </i>
    <i r="1">
      <x v="2673"/>
      <x v="3220"/>
      <x v="6"/>
      <x v="4"/>
    </i>
    <i r="1">
      <x v="2675"/>
      <x v="3221"/>
      <x v="6"/>
      <x v="4"/>
    </i>
    <i r="1">
      <x v="2676"/>
      <x v="2806"/>
      <x v="6"/>
      <x v="4"/>
    </i>
    <i r="1">
      <x v="2690"/>
      <x v="2807"/>
      <x v="2"/>
      <x/>
    </i>
    <i r="1">
      <x v="2696"/>
      <x v="2560"/>
      <x v="2"/>
      <x/>
    </i>
    <i r="1">
      <x v="2701"/>
      <x v="2393"/>
      <x v="2"/>
      <x/>
    </i>
    <i r="1">
      <x v="2702"/>
      <x v="2561"/>
      <x v="2"/>
      <x/>
    </i>
    <i r="1">
      <x v="2703"/>
      <x v="3222"/>
      <x v="2"/>
      <x/>
    </i>
    <i r="1">
      <x v="2704"/>
      <x v="2562"/>
      <x v="2"/>
      <x/>
    </i>
    <i r="1">
      <x v="2707"/>
      <x v="2563"/>
      <x v="2"/>
      <x/>
    </i>
    <i r="1">
      <x v="2708"/>
      <x v="2564"/>
      <x v="2"/>
      <x/>
    </i>
    <i r="1">
      <x v="2717"/>
      <x v="2808"/>
      <x v="7"/>
      <x/>
    </i>
    <i r="1">
      <x v="2721"/>
      <x v="2809"/>
      <x v="7"/>
      <x/>
    </i>
    <i r="1">
      <x v="2727"/>
      <x v="2810"/>
      <x v="7"/>
      <x/>
    </i>
    <i r="1">
      <x v="2730"/>
      <x v="2811"/>
      <x v="7"/>
      <x/>
    </i>
    <i r="1">
      <x v="2733"/>
      <x v="2565"/>
      <x v="7"/>
      <x/>
    </i>
    <i r="1">
      <x v="2736"/>
      <x v="2566"/>
      <x v="7"/>
      <x/>
    </i>
    <i r="1">
      <x v="2737"/>
      <x v="2812"/>
      <x v="7"/>
      <x/>
    </i>
    <i r="1">
      <x v="2738"/>
      <x v="2813"/>
      <x v="7"/>
      <x/>
    </i>
    <i r="1">
      <x v="2742"/>
      <x v="2814"/>
      <x v="5"/>
      <x v="9"/>
    </i>
    <i r="1">
      <x v="2752"/>
      <x v="1922"/>
      <x v="5"/>
      <x v="9"/>
    </i>
    <i r="1">
      <x v="2753"/>
      <x v="3223"/>
      <x v="5"/>
      <x v="9"/>
    </i>
    <i r="1">
      <x v="2754"/>
      <x v="2815"/>
      <x v="5"/>
      <x v="9"/>
    </i>
    <i r="1">
      <x v="2780"/>
      <x v="2889"/>
      <x v="6"/>
      <x v="4"/>
    </i>
    <i r="1">
      <x v="2786"/>
      <x v="2567"/>
      <x v="6"/>
      <x v="4"/>
    </i>
    <i r="1">
      <x v="2795"/>
      <x v="2816"/>
      <x v="6"/>
      <x v="4"/>
    </i>
    <i r="1">
      <x v="2796"/>
      <x v="2817"/>
      <x v="6"/>
      <x v="4"/>
    </i>
    <i r="1">
      <x v="2797"/>
      <x v="3224"/>
      <x v="6"/>
      <x v="4"/>
    </i>
    <i r="1">
      <x v="2798"/>
      <x v="3225"/>
      <x v="6"/>
      <x v="4"/>
    </i>
    <i r="1">
      <x v="2799"/>
      <x v="3226"/>
      <x v="6"/>
      <x v="4"/>
    </i>
    <i r="1">
      <x v="2800"/>
      <x v="3227"/>
      <x v="6"/>
      <x v="4"/>
    </i>
    <i r="1">
      <x v="2802"/>
      <x v="2568"/>
      <x v="6"/>
      <x v="4"/>
    </i>
    <i r="1">
      <x v="2803"/>
      <x v="3016"/>
      <x v="6"/>
      <x v="4"/>
    </i>
    <i r="1">
      <x v="2804"/>
      <x v="3038"/>
      <x v="6"/>
      <x v="4"/>
    </i>
    <i r="1">
      <x v="2808"/>
      <x v="3228"/>
      <x v="6"/>
      <x v="4"/>
    </i>
    <i r="1">
      <x v="2810"/>
      <x v="2818"/>
      <x v="6"/>
      <x v="4"/>
    </i>
    <i r="1">
      <x v="2811"/>
      <x v="3229"/>
      <x v="6"/>
      <x v="4"/>
    </i>
    <i r="1">
      <x v="2812"/>
      <x v="2819"/>
      <x v="6"/>
      <x v="4"/>
    </i>
    <i r="1">
      <x v="2813"/>
      <x v="2569"/>
      <x v="6"/>
      <x v="4"/>
    </i>
    <i r="1">
      <x v="2814"/>
      <x v="2570"/>
      <x v="6"/>
      <x v="4"/>
    </i>
    <i r="1">
      <x v="2815"/>
      <x v="2820"/>
      <x v="6"/>
      <x v="4"/>
    </i>
    <i r="1">
      <x v="2830"/>
      <x v="2571"/>
      <x v="6"/>
      <x v="4"/>
    </i>
    <i r="1">
      <x v="2831"/>
      <x v="2572"/>
      <x v="6"/>
      <x v="4"/>
    </i>
    <i r="1">
      <x v="2840"/>
      <x v="2573"/>
      <x v="6"/>
      <x v="4"/>
    </i>
    <i r="1">
      <x v="2842"/>
      <x v="2901"/>
      <x v="6"/>
      <x v="4"/>
    </i>
    <i r="1">
      <x v="2844"/>
      <x v="2991"/>
      <x v="6"/>
      <x v="4"/>
    </i>
    <i r="1">
      <x v="2845"/>
      <x v="3034"/>
      <x v="6"/>
      <x v="4"/>
    </i>
    <i r="1">
      <x v="2848"/>
      <x v="2821"/>
      <x v="6"/>
      <x v="4"/>
    </i>
    <i r="1">
      <x v="2849"/>
      <x v="3230"/>
      <x v="6"/>
      <x v="4"/>
    </i>
    <i r="1">
      <x v="2853"/>
      <x v="2574"/>
      <x v="7"/>
      <x/>
    </i>
    <i r="1">
      <x v="2855"/>
      <x v="2858"/>
      <x v="7"/>
      <x/>
    </i>
    <i r="1">
      <x v="2858"/>
      <x v="2575"/>
      <x v="7"/>
      <x/>
    </i>
    <i r="1">
      <x v="2860"/>
      <x v="3231"/>
      <x v="7"/>
      <x/>
    </i>
    <i r="1">
      <x v="2869"/>
      <x v="2576"/>
      <x v="7"/>
      <x/>
    </i>
    <i r="1">
      <x v="2871"/>
      <x v="2577"/>
      <x v="7"/>
      <x/>
    </i>
    <i r="1">
      <x v="2872"/>
      <x v="2578"/>
      <x v="7"/>
      <x/>
    </i>
    <i r="1">
      <x v="2873"/>
      <x v="2579"/>
      <x v="7"/>
      <x/>
    </i>
    <i r="1">
      <x v="2874"/>
      <x v="2580"/>
      <x v="7"/>
      <x/>
    </i>
    <i r="1">
      <x v="2885"/>
      <x v="2581"/>
      <x v="7"/>
      <x/>
    </i>
    <i r="1">
      <x v="2886"/>
      <x v="2582"/>
      <x v="7"/>
      <x/>
    </i>
    <i r="1">
      <x v="2887"/>
      <x v="2583"/>
      <x v="7"/>
      <x/>
    </i>
    <i r="1">
      <x v="2888"/>
      <x v="2584"/>
      <x v="7"/>
      <x/>
    </i>
    <i r="1">
      <x v="2891"/>
      <x v="3232"/>
      <x v="7"/>
      <x/>
    </i>
    <i r="1">
      <x v="2892"/>
      <x v="3233"/>
      <x v="7"/>
      <x/>
    </i>
    <i r="1">
      <x v="2894"/>
      <x v="2585"/>
      <x v="7"/>
      <x/>
    </i>
    <i r="1">
      <x v="2896"/>
      <x v="3234"/>
      <x v="7"/>
      <x/>
    </i>
    <i r="1">
      <x v="2899"/>
      <x v="3235"/>
      <x v="7"/>
      <x/>
    </i>
    <i r="1">
      <x v="2900"/>
      <x v="2586"/>
      <x v="7"/>
      <x/>
    </i>
    <i r="1">
      <x v="2901"/>
      <x v="2587"/>
      <x v="7"/>
      <x/>
    </i>
    <i r="1">
      <x v="2902"/>
      <x v="3236"/>
      <x v="7"/>
      <x/>
    </i>
    <i r="1">
      <x v="2903"/>
      <x v="3237"/>
      <x v="7"/>
      <x/>
    </i>
    <i r="1">
      <x v="2905"/>
      <x v="2859"/>
      <x v="7"/>
      <x/>
    </i>
    <i r="1">
      <x v="2931"/>
      <x v="3238"/>
      <x v="8"/>
      <x/>
    </i>
    <i r="1">
      <x v="2934"/>
      <x v="3239"/>
      <x v="8"/>
      <x/>
    </i>
    <i r="1">
      <x v="2942"/>
      <x v="2588"/>
      <x v="8"/>
      <x/>
    </i>
    <i r="1">
      <x v="2944"/>
      <x v="3240"/>
      <x v="8"/>
      <x/>
    </i>
    <i r="1">
      <x v="2945"/>
      <x v="3241"/>
      <x v="8"/>
      <x/>
    </i>
    <i r="1">
      <x v="2950"/>
      <x v="2589"/>
      <x v="8"/>
      <x/>
    </i>
    <i r="1">
      <x v="2951"/>
      <x v="2590"/>
      <x v="8"/>
      <x/>
    </i>
    <i r="1">
      <x v="2952"/>
      <x v="3242"/>
      <x v="2"/>
      <x/>
    </i>
    <i r="1">
      <x v="2955"/>
      <x v="2591"/>
      <x v="2"/>
      <x/>
    </i>
    <i r="1">
      <x v="2956"/>
      <x v="2592"/>
      <x v="2"/>
      <x/>
    </i>
    <i r="1">
      <x v="2958"/>
      <x v="2593"/>
      <x v="2"/>
      <x/>
    </i>
    <i r="1">
      <x v="2996"/>
      <x v="2822"/>
      <x v="7"/>
      <x/>
    </i>
    <i r="1">
      <x v="2997"/>
      <x v="2823"/>
      <x v="7"/>
      <x/>
    </i>
    <i r="1">
      <x v="2999"/>
      <x v="2824"/>
      <x v="7"/>
      <x/>
    </i>
    <i r="1">
      <x v="3004"/>
      <x v="2825"/>
      <x v="7"/>
      <x/>
    </i>
    <i r="1">
      <x v="3005"/>
      <x v="2928"/>
      <x v="7"/>
      <x/>
    </i>
    <i r="1">
      <x v="3014"/>
      <x v="2826"/>
      <x v="7"/>
      <x/>
    </i>
    <i r="1">
      <x v="3018"/>
      <x v="2827"/>
      <x v="7"/>
      <x/>
    </i>
    <i r="1">
      <x v="3019"/>
      <x v="2828"/>
      <x v="7"/>
      <x/>
    </i>
    <i r="1">
      <x v="3020"/>
      <x v="2829"/>
      <x v="7"/>
      <x/>
    </i>
    <i r="1">
      <x v="3021"/>
      <x v="2964"/>
      <x v="7"/>
      <x/>
    </i>
    <i r="1">
      <x v="3023"/>
      <x v="2830"/>
      <x v="7"/>
      <x/>
    </i>
    <i r="1">
      <x v="3030"/>
      <x v="2831"/>
      <x v="7"/>
      <x/>
    </i>
    <i r="1">
      <x v="3035"/>
      <x v="2832"/>
      <x v="7"/>
      <x/>
    </i>
    <i r="1">
      <x v="3036"/>
      <x v="2833"/>
      <x v="7"/>
      <x/>
    </i>
    <i r="1">
      <x v="3037"/>
      <x v="2834"/>
      <x v="7"/>
      <x/>
    </i>
    <i r="1">
      <x v="3038"/>
      <x v="2835"/>
      <x v="7"/>
      <x/>
    </i>
    <i r="1">
      <x v="3040"/>
      <x v="2836"/>
      <x v="7"/>
      <x/>
    </i>
    <i r="1">
      <x v="3044"/>
      <x v="2837"/>
      <x v="7"/>
      <x/>
    </i>
    <i r="1">
      <x v="3045"/>
      <x v="2838"/>
      <x v="7"/>
      <x/>
    </i>
    <i r="1">
      <x v="3050"/>
      <x v="2839"/>
      <x v="7"/>
      <x/>
    </i>
    <i r="1">
      <x v="3051"/>
      <x v="2896"/>
      <x v="7"/>
      <x/>
    </i>
    <i r="1">
      <x v="3052"/>
      <x v="2321"/>
      <x v="7"/>
      <x/>
    </i>
    <i r="1">
      <x v="3053"/>
      <x v="2322"/>
      <x v="7"/>
      <x/>
    </i>
    <i r="1">
      <x v="3054"/>
      <x v="2389"/>
      <x v="7"/>
      <x/>
    </i>
    <i r="1">
      <x v="3055"/>
      <x v="2255"/>
      <x v="7"/>
      <x/>
    </i>
    <i r="1">
      <x v="3056"/>
      <x v="3243"/>
      <x v="7"/>
      <x/>
    </i>
    <i r="1">
      <x v="3060"/>
      <x v="2960"/>
      <x v="7"/>
      <x/>
    </i>
    <i r="1">
      <x v="3061"/>
      <x v="2953"/>
      <x v="7"/>
      <x/>
    </i>
    <i r="1">
      <x v="3062"/>
      <x v="2954"/>
      <x v="7"/>
      <x/>
    </i>
    <i r="1">
      <x v="3063"/>
      <x v="3003"/>
      <x v="7"/>
      <x/>
    </i>
    <i r="1">
      <x v="3066"/>
      <x v="2840"/>
      <x v="7"/>
      <x/>
    </i>
    <i r="1">
      <x v="3067"/>
      <x v="2841"/>
      <x v="7"/>
      <x/>
    </i>
    <i r="1">
      <x v="3069"/>
      <x v="2951"/>
      <x v="7"/>
      <x/>
    </i>
    <i r="1">
      <x v="3070"/>
      <x v="2594"/>
      <x v="7"/>
      <x/>
    </i>
    <i r="1">
      <x v="3071"/>
      <x v="2842"/>
      <x v="7"/>
      <x/>
    </i>
    <i r="1">
      <x v="3072"/>
      <x v="3244"/>
      <x v="7"/>
      <x/>
    </i>
    <i r="1">
      <x v="3074"/>
      <x v="3245"/>
      <x v="7"/>
      <x/>
    </i>
    <i r="1">
      <x v="3089"/>
      <x v="2595"/>
      <x/>
      <x/>
    </i>
    <i r="1">
      <x v="3093"/>
      <x v="2843"/>
      <x/>
      <x/>
    </i>
    <i r="1">
      <x v="3118"/>
      <x v="3246"/>
      <x/>
      <x/>
    </i>
    <i r="1">
      <x v="3120"/>
      <x v="3041"/>
      <x v="8"/>
      <x/>
    </i>
    <i r="1">
      <x v="3123"/>
      <x v="3042"/>
      <x v="8"/>
      <x/>
    </i>
    <i r="1">
      <x v="3135"/>
      <x v="3043"/>
      <x v="1"/>
      <x/>
    </i>
    <i r="1">
      <x v="3141"/>
      <x v="2844"/>
      <x v="6"/>
      <x v="4"/>
    </i>
    <i r="1">
      <x v="3153"/>
      <x v="2309"/>
      <x v="3"/>
      <x v="5"/>
    </i>
    <i r="1">
      <x v="3154"/>
      <x v="2856"/>
      <x v="3"/>
      <x v="5"/>
    </i>
    <i r="1">
      <x v="3159"/>
      <x v="2946"/>
      <x v="3"/>
      <x v="5"/>
    </i>
    <i r="1">
      <x v="3169"/>
      <x v="3247"/>
      <x v="3"/>
      <x v="5"/>
    </i>
    <i r="1">
      <x v="3178"/>
      <x v="2926"/>
      <x v="3"/>
      <x v="5"/>
    </i>
    <i r="1">
      <x v="3179"/>
      <x v="2845"/>
      <x v="3"/>
      <x v="5"/>
    </i>
    <i r="1">
      <x v="3182"/>
      <x v="2846"/>
      <x v="3"/>
      <x v="5"/>
    </i>
    <i r="1">
      <x v="3184"/>
      <x v="2847"/>
      <x v="3"/>
      <x v="5"/>
    </i>
    <i r="1">
      <x v="3187"/>
      <x v="3248"/>
      <x v="3"/>
      <x v="5"/>
    </i>
    <i r="1">
      <x v="3189"/>
      <x v="3249"/>
      <x v="3"/>
      <x v="5"/>
    </i>
    <i r="1">
      <x v="3202"/>
      <x v="3007"/>
      <x v="3"/>
      <x v="5"/>
    </i>
    <i r="1">
      <x v="3205"/>
      <x v="2596"/>
      <x v="3"/>
      <x v="5"/>
    </i>
    <i r="1">
      <x v="3209"/>
      <x v="19"/>
      <x v="3"/>
      <x v="5"/>
    </i>
    <i r="1">
      <x v="3211"/>
      <x v="6"/>
      <x v="3"/>
      <x v="5"/>
    </i>
    <i r="1">
      <x v="3212"/>
      <x v="2999"/>
      <x v="3"/>
      <x v="5"/>
    </i>
    <i r="1">
      <x v="3213"/>
      <x v="2848"/>
      <x v="3"/>
      <x v="5"/>
    </i>
    <i r="1">
      <x v="3222"/>
      <x v="2996"/>
      <x v="3"/>
      <x v="5"/>
    </i>
    <i r="1">
      <x v="3227"/>
      <x v="3250"/>
      <x v="3"/>
      <x v="5"/>
    </i>
    <i r="1">
      <x v="3231"/>
      <x v="2849"/>
      <x v="3"/>
      <x v="5"/>
    </i>
    <i r="1">
      <x v="3233"/>
      <x v="3251"/>
      <x v="3"/>
      <x v="5"/>
    </i>
    <i r="1">
      <x v="3242"/>
      <x v="2850"/>
      <x v="3"/>
      <x v="5"/>
    </i>
    <i r="1">
      <x v="3248"/>
      <x v="2851"/>
      <x v="3"/>
      <x v="5"/>
    </i>
    <i r="1">
      <x v="3252"/>
      <x v="2597"/>
      <x v="3"/>
      <x v="5"/>
    </i>
    <i r="1">
      <x v="3254"/>
      <x v="2852"/>
      <x v="3"/>
      <x v="5"/>
    </i>
    <i r="1">
      <x v="3256"/>
      <x v="3020"/>
      <x v="3"/>
      <x v="5"/>
    </i>
    <i r="1">
      <x v="3263"/>
      <x v="3252"/>
      <x v="3"/>
      <x v="5"/>
    </i>
    <i r="1">
      <x v="3275"/>
      <x v="2853"/>
      <x v="3"/>
      <x v="5"/>
    </i>
    <i r="1">
      <x v="3277"/>
      <x v="2854"/>
      <x v="3"/>
      <x v="5"/>
    </i>
    <i r="1">
      <x v="3278"/>
      <x v="2357"/>
      <x v="3"/>
      <x v="5"/>
    </i>
    <i r="1">
      <x v="3279"/>
      <x v="2887"/>
      <x v="3"/>
      <x v="5"/>
    </i>
    <i r="1">
      <x v="3281"/>
      <x v="2855"/>
      <x v="3"/>
      <x v="5"/>
    </i>
    <i t="default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t in loc.cur." fld="9" baseField="0" baseItem="0"/>
    <dataField name="Sum of UT allocated" fld="28" baseField="0" baseItem="0"/>
  </dataFields>
  <formats count="11">
    <format dxfId="21">
      <pivotArea outline="0" collapsedLevelsAreSubtotals="1" fieldPosition="0"/>
    </format>
    <format dxfId="20">
      <pivotArea field="4" type="button" dataOnly="0" labelOnly="1" outline="0"/>
    </format>
    <format dxfId="19">
      <pivotArea field="4" type="button" dataOnly="0" labelOnly="1" outline="0"/>
    </format>
    <format dxfId="18">
      <pivotArea field="11" type="button" dataOnly="0" labelOnly="1" outline="0" axis="axisRow" fieldPosition="1"/>
    </format>
    <format dxfId="17">
      <pivotArea field="12" type="button" dataOnly="0" labelOnly="1" outline="0" axis="axisRow" fieldPosition="2"/>
    </format>
    <format dxfId="16">
      <pivotArea field="24" type="button" dataOnly="0" labelOnly="1" outline="0"/>
    </format>
    <format dxfId="15">
      <pivotArea field="25" type="button" dataOnly="0" labelOnly="1" outline="0"/>
    </format>
    <format dxfId="14">
      <pivotArea field="23" type="button" dataOnly="0" labelOnly="1" outline="0"/>
    </format>
    <format dxfId="13">
      <pivotArea dataOnly="0" outline="0" fieldPosition="0">
        <references count="1">
          <reference field="6" count="0" defaultSubtotal="1"/>
        </references>
      </pivotArea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CalcMbrs="0" showDrill="0" useAutoFormatting="1" itemPrintTitles="1" createdVersion="3" indent="0" compact="0" compactData="0" gridDropZones="1" multipleFieldFilters="0">
  <location ref="A6:E29" firstHeaderRow="1" firstDataRow="2" firstDataCol="3"/>
  <pivotFields count="30"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 sortType="ascending">
      <items count="3">
        <item x="0"/>
        <item x="1"/>
        <item t="default"/>
      </items>
    </pivotField>
    <pivotField compact="0" outline="0" showAll="0"/>
    <pivotField axis="axisRow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dataField="1" compact="0" numFmtId="43" outline="0" showAll="0"/>
    <pivotField compact="0" outline="0" showAll="0"/>
    <pivotField compact="0" outline="0" showAll="0" sortType="ascending" defaultSubtotal="0">
      <items count="3290">
        <item x="885"/>
        <item x="0"/>
        <item x="390"/>
        <item x="391"/>
        <item x="1372"/>
        <item x="1373"/>
        <item x="1374"/>
        <item x="2334"/>
        <item x="2335"/>
        <item x="2336"/>
        <item x="889"/>
        <item x="890"/>
        <item x="891"/>
        <item x="892"/>
        <item x="893"/>
        <item x="894"/>
        <item x="895"/>
        <item x="896"/>
        <item x="392"/>
        <item x="897"/>
        <item x="393"/>
        <item x="898"/>
        <item x="620"/>
        <item x="621"/>
        <item x="144"/>
        <item x="1806"/>
        <item x="2152"/>
        <item x="2890"/>
        <item x="2891"/>
        <item x="2153"/>
        <item x="899"/>
        <item x="2892"/>
        <item x="622"/>
        <item x="1"/>
        <item x="2"/>
        <item x="1591"/>
        <item x="623"/>
        <item x="394"/>
        <item x="3079"/>
        <item x="395"/>
        <item x="2628"/>
        <item x="1807"/>
        <item x="1375"/>
        <item x="2893"/>
        <item x="1808"/>
        <item x="3"/>
        <item x="4"/>
        <item x="2337"/>
        <item x="900"/>
        <item x="624"/>
        <item x="2154"/>
        <item x="2338"/>
        <item x="1592"/>
        <item x="145"/>
        <item x="2629"/>
        <item x="2155"/>
        <item x="2630"/>
        <item x="1376"/>
        <item x="2339"/>
        <item x="2631"/>
        <item x="2156"/>
        <item x="146"/>
        <item x="625"/>
        <item x="626"/>
        <item x="1148"/>
        <item x="627"/>
        <item x="1149"/>
        <item x="1377"/>
        <item x="2340"/>
        <item x="1378"/>
        <item x="2477"/>
        <item x="1809"/>
        <item x="1996"/>
        <item x="2894"/>
        <item x="1379"/>
        <item x="1593"/>
        <item x="1150"/>
        <item x="628"/>
        <item x="2632"/>
        <item x="629"/>
        <item x="1380"/>
        <item x="630"/>
        <item x="1594"/>
        <item x="1997"/>
        <item x="2895"/>
        <item x="1151"/>
        <item x="2896"/>
        <item x="901"/>
        <item x="147"/>
        <item x="148"/>
        <item x="2341"/>
        <item x="5"/>
        <item x="6"/>
        <item x="902"/>
        <item x="149"/>
        <item x="1381"/>
        <item x="2897"/>
        <item x="7"/>
        <item x="150"/>
        <item x="1595"/>
        <item x="151"/>
        <item x="8"/>
        <item x="2898"/>
        <item x="2342"/>
        <item x="2343"/>
        <item x="1810"/>
        <item x="1811"/>
        <item x="1812"/>
        <item x="1596"/>
        <item x="2633"/>
        <item x="2344"/>
        <item x="1813"/>
        <item x="1814"/>
        <item x="2478"/>
        <item x="2634"/>
        <item x="2479"/>
        <item x="2899"/>
        <item x="3080"/>
        <item x="3081"/>
        <item x="3082"/>
        <item x="3083"/>
        <item x="2900"/>
        <item x="2157"/>
        <item x="2901"/>
        <item x="2480"/>
        <item x="3084"/>
        <item x="2902"/>
        <item x="2481"/>
        <item x="2635"/>
        <item x="3085"/>
        <item x="2482"/>
        <item x="903"/>
        <item x="1382"/>
        <item x="2345"/>
        <item x="2346"/>
        <item x="396"/>
        <item x="1815"/>
        <item x="9"/>
        <item x="1152"/>
        <item x="397"/>
        <item x="398"/>
        <item x="1153"/>
        <item x="10"/>
        <item x="11"/>
        <item x="1154"/>
        <item x="1998"/>
        <item x="1155"/>
        <item x="12"/>
        <item x="13"/>
        <item x="399"/>
        <item x="1156"/>
        <item x="631"/>
        <item x="632"/>
        <item x="400"/>
        <item x="152"/>
        <item x="401"/>
        <item x="633"/>
        <item x="634"/>
        <item x="1597"/>
        <item x="153"/>
        <item x="154"/>
        <item x="1999"/>
        <item x="904"/>
        <item x="635"/>
        <item x="1383"/>
        <item x="1157"/>
        <item x="1384"/>
        <item x="1816"/>
        <item x="1158"/>
        <item x="1385"/>
        <item x="1817"/>
        <item x="402"/>
        <item x="14"/>
        <item x="636"/>
        <item x="637"/>
        <item x="905"/>
        <item x="1598"/>
        <item x="1818"/>
        <item x="1386"/>
        <item x="1159"/>
        <item x="906"/>
        <item x="403"/>
        <item x="1819"/>
        <item x="638"/>
        <item x="1820"/>
        <item x="2000"/>
        <item x="404"/>
        <item x="1387"/>
        <item x="405"/>
        <item x="406"/>
        <item x="15"/>
        <item x="639"/>
        <item x="640"/>
        <item x="641"/>
        <item x="407"/>
        <item x="408"/>
        <item x="642"/>
        <item x="907"/>
        <item x="155"/>
        <item x="1160"/>
        <item x="409"/>
        <item x="643"/>
        <item x="644"/>
        <item x="1821"/>
        <item x="156"/>
        <item x="908"/>
        <item x="1599"/>
        <item x="1600"/>
        <item x="909"/>
        <item x="1388"/>
        <item x="1822"/>
        <item x="645"/>
        <item x="646"/>
        <item x="647"/>
        <item x="1161"/>
        <item x="2158"/>
        <item x="648"/>
        <item x="16"/>
        <item x="410"/>
        <item x="1601"/>
        <item x="1162"/>
        <item x="1389"/>
        <item x="1390"/>
        <item x="1602"/>
        <item x="2159"/>
        <item x="2160"/>
        <item x="2161"/>
        <item x="2162"/>
        <item x="2163"/>
        <item x="2164"/>
        <item x="2165"/>
        <item x="2166"/>
        <item x="2347"/>
        <item x="1391"/>
        <item x="17"/>
        <item x="649"/>
        <item x="1392"/>
        <item x="1393"/>
        <item x="1394"/>
        <item x="1163"/>
        <item x="411"/>
        <item x="650"/>
        <item x="1603"/>
        <item x="2167"/>
        <item x="2903"/>
        <item x="2904"/>
        <item x="3086"/>
        <item x="2348"/>
        <item x="2349"/>
        <item x="1395"/>
        <item x="910"/>
        <item x="911"/>
        <item x="912"/>
        <item x="1823"/>
        <item x="3087"/>
        <item x="2483"/>
        <item x="2168"/>
        <item x="2905"/>
        <item x="2636"/>
        <item x="1604"/>
        <item x="1824"/>
        <item x="2169"/>
        <item x="1825"/>
        <item x="2001"/>
        <item x="1826"/>
        <item x="2002"/>
        <item x="2637"/>
        <item x="2484"/>
        <item x="2638"/>
        <item x="2639"/>
        <item x="2485"/>
        <item x="3088"/>
        <item x="2350"/>
        <item x="1396"/>
        <item x="1164"/>
        <item x="1397"/>
        <item x="2170"/>
        <item x="2003"/>
        <item x="1827"/>
        <item x="2351"/>
        <item x="2004"/>
        <item x="3089"/>
        <item x="2486"/>
        <item x="2005"/>
        <item x="3090"/>
        <item x="3091"/>
        <item x="2640"/>
        <item x="2171"/>
        <item x="2352"/>
        <item x="2487"/>
        <item x="2172"/>
        <item x="2641"/>
        <item x="2353"/>
        <item x="3092"/>
        <item x="3093"/>
        <item x="2906"/>
        <item x="3094"/>
        <item x="2173"/>
        <item x="2642"/>
        <item x="3095"/>
        <item x="3096"/>
        <item x="2488"/>
        <item x="2643"/>
        <item x="3097"/>
        <item x="157"/>
        <item x="651"/>
        <item x="1165"/>
        <item x="412"/>
        <item x="2644"/>
        <item x="1166"/>
        <item x="158"/>
        <item x="159"/>
        <item x="1167"/>
        <item x="1168"/>
        <item x="2006"/>
        <item x="1605"/>
        <item x="413"/>
        <item x="1606"/>
        <item x="2645"/>
        <item x="2646"/>
        <item x="2647"/>
        <item x="652"/>
        <item x="414"/>
        <item x="1169"/>
        <item x="3098"/>
        <item x="1398"/>
        <item x="1399"/>
        <item x="2648"/>
        <item x="1170"/>
        <item x="2174"/>
        <item x="2649"/>
        <item x="2650"/>
        <item x="2175"/>
        <item x="2651"/>
        <item x="2652"/>
        <item x="415"/>
        <item x="160"/>
        <item x="2907"/>
        <item x="2653"/>
        <item x="161"/>
        <item x="2007"/>
        <item x="162"/>
        <item x="163"/>
        <item x="2354"/>
        <item x="164"/>
        <item x="416"/>
        <item x="2008"/>
        <item x="2654"/>
        <item x="3099"/>
        <item x="1171"/>
        <item x="2655"/>
        <item x="1172"/>
        <item x="1173"/>
        <item x="3100"/>
        <item x="1400"/>
        <item x="2656"/>
        <item x="417"/>
        <item x="2657"/>
        <item x="2658"/>
        <item x="418"/>
        <item x="2009"/>
        <item x="1174"/>
        <item x="2010"/>
        <item x="2011"/>
        <item x="1175"/>
        <item x="3101"/>
        <item x="2659"/>
        <item x="2908"/>
        <item x="2660"/>
        <item x="2012"/>
        <item x="2355"/>
        <item x="2013"/>
        <item x="2661"/>
        <item x="2014"/>
        <item x="2662"/>
        <item x="2015"/>
        <item x="2016"/>
        <item x="2663"/>
        <item x="2664"/>
        <item x="2665"/>
        <item x="2666"/>
        <item x="2356"/>
        <item x="2489"/>
        <item x="913"/>
        <item x="1828"/>
        <item x="914"/>
        <item x="915"/>
        <item x="1829"/>
        <item x="1830"/>
        <item x="419"/>
        <item x="165"/>
        <item x="653"/>
        <item x="1607"/>
        <item x="1176"/>
        <item x="1831"/>
        <item x="1832"/>
        <item x="1833"/>
        <item x="1834"/>
        <item x="654"/>
        <item x="1401"/>
        <item x="1402"/>
        <item x="1608"/>
        <item x="1609"/>
        <item x="916"/>
        <item x="18"/>
        <item x="1835"/>
        <item x="19"/>
        <item x="166"/>
        <item x="2909"/>
        <item x="1836"/>
        <item x="917"/>
        <item x="1610"/>
        <item x="167"/>
        <item x="1403"/>
        <item x="918"/>
        <item x="2910"/>
        <item x="919"/>
        <item x="1177"/>
        <item x="2911"/>
        <item x="920"/>
        <item x="921"/>
        <item x="922"/>
        <item x="168"/>
        <item x="2490"/>
        <item x="923"/>
        <item x="1404"/>
        <item x="1405"/>
        <item x="1837"/>
        <item x="20"/>
        <item x="1611"/>
        <item x="924"/>
        <item x="1406"/>
        <item x="1178"/>
        <item x="1838"/>
        <item x="2912"/>
        <item x="2913"/>
        <item x="1612"/>
        <item x="169"/>
        <item x="1407"/>
        <item x="2017"/>
        <item x="1613"/>
        <item x="2914"/>
        <item x="1614"/>
        <item x="1839"/>
        <item x="1840"/>
        <item x="420"/>
        <item x="21"/>
        <item x="421"/>
        <item x="22"/>
        <item x="23"/>
        <item x="925"/>
        <item x="422"/>
        <item x="926"/>
        <item x="655"/>
        <item x="2915"/>
        <item x="423"/>
        <item x="927"/>
        <item x="656"/>
        <item x="424"/>
        <item x="657"/>
        <item x="2916"/>
        <item x="2917"/>
        <item x="2918"/>
        <item x="928"/>
        <item x="425"/>
        <item x="2919"/>
        <item x="1615"/>
        <item x="1616"/>
        <item x="1617"/>
        <item x="2920"/>
        <item x="1618"/>
        <item x="1408"/>
        <item x="1409"/>
        <item x="1619"/>
        <item x="24"/>
        <item x="1841"/>
        <item x="929"/>
        <item x="25"/>
        <item x="930"/>
        <item x="26"/>
        <item x="1620"/>
        <item x="931"/>
        <item x="1410"/>
        <item x="2921"/>
        <item x="1621"/>
        <item x="426"/>
        <item x="3102"/>
        <item x="932"/>
        <item x="658"/>
        <item x="659"/>
        <item x="660"/>
        <item x="661"/>
        <item x="662"/>
        <item x="663"/>
        <item x="2922"/>
        <item x="1622"/>
        <item x="1623"/>
        <item x="2923"/>
        <item x="933"/>
        <item x="664"/>
        <item x="27"/>
        <item x="1842"/>
        <item x="1843"/>
        <item x="1624"/>
        <item x="3103"/>
        <item x="1844"/>
        <item x="2667"/>
        <item x="2924"/>
        <item x="2668"/>
        <item x="2357"/>
        <item x="2669"/>
        <item x="2925"/>
        <item x="3104"/>
        <item x="3105"/>
        <item x="1625"/>
        <item x="1411"/>
        <item x="2670"/>
        <item x="1179"/>
        <item x="2358"/>
        <item x="2018"/>
        <item x="2926"/>
        <item x="3106"/>
        <item x="2671"/>
        <item x="2672"/>
        <item x="2673"/>
        <item x="2359"/>
        <item x="3107"/>
        <item x="2927"/>
        <item x="2674"/>
        <item x="2675"/>
        <item x="2176"/>
        <item x="2676"/>
        <item x="2677"/>
        <item x="2491"/>
        <item x="2678"/>
        <item x="2679"/>
        <item x="2680"/>
        <item x="1412"/>
        <item x="1180"/>
        <item x="1413"/>
        <item x="2928"/>
        <item x="2177"/>
        <item x="1845"/>
        <item x="2019"/>
        <item x="2681"/>
        <item x="2929"/>
        <item x="2682"/>
        <item x="2683"/>
        <item x="2360"/>
        <item x="2684"/>
        <item x="3108"/>
        <item x="2020"/>
        <item x="2178"/>
        <item x="2361"/>
        <item x="2685"/>
        <item x="2930"/>
        <item x="2492"/>
        <item x="2931"/>
        <item x="2932"/>
        <item x="2686"/>
        <item x="3109"/>
        <item x="3110"/>
        <item x="1626"/>
        <item x="1846"/>
        <item x="1414"/>
        <item x="2362"/>
        <item x="170"/>
        <item x="1181"/>
        <item x="28"/>
        <item x="1182"/>
        <item x="427"/>
        <item x="428"/>
        <item x="1847"/>
        <item x="429"/>
        <item x="1183"/>
        <item x="1184"/>
        <item x="1185"/>
        <item x="171"/>
        <item x="1186"/>
        <item x="1415"/>
        <item x="1187"/>
        <item x="172"/>
        <item x="2021"/>
        <item x="173"/>
        <item x="934"/>
        <item x="430"/>
        <item x="1188"/>
        <item x="1189"/>
        <item x="1190"/>
        <item x="1416"/>
        <item x="174"/>
        <item x="1417"/>
        <item x="665"/>
        <item x="431"/>
        <item x="1191"/>
        <item x="1848"/>
        <item x="1627"/>
        <item x="1849"/>
        <item x="175"/>
        <item x="432"/>
        <item x="2179"/>
        <item x="935"/>
        <item x="1850"/>
        <item x="433"/>
        <item x="2022"/>
        <item x="2023"/>
        <item x="2180"/>
        <item x="1851"/>
        <item x="1192"/>
        <item x="1852"/>
        <item x="434"/>
        <item x="176"/>
        <item x="177"/>
        <item x="178"/>
        <item x="1193"/>
        <item x="1194"/>
        <item x="936"/>
        <item x="937"/>
        <item x="1853"/>
        <item x="2181"/>
        <item x="2024"/>
        <item x="1195"/>
        <item x="938"/>
        <item x="939"/>
        <item x="1196"/>
        <item x="940"/>
        <item x="1854"/>
        <item x="1197"/>
        <item x="941"/>
        <item x="435"/>
        <item x="2687"/>
        <item x="2182"/>
        <item x="2688"/>
        <item x="1855"/>
        <item x="1856"/>
        <item x="1857"/>
        <item x="1628"/>
        <item x="1858"/>
        <item x="1859"/>
        <item x="2689"/>
        <item x="2690"/>
        <item x="2691"/>
        <item x="3111"/>
        <item x="2692"/>
        <item x="2693"/>
        <item x="3112"/>
        <item x="3113"/>
        <item x="1198"/>
        <item x="2183"/>
        <item x="2694"/>
        <item x="1629"/>
        <item x="2695"/>
        <item x="2696"/>
        <item x="2697"/>
        <item x="2698"/>
        <item x="2184"/>
        <item x="2185"/>
        <item x="2186"/>
        <item x="2699"/>
        <item x="2363"/>
        <item x="2700"/>
        <item x="1418"/>
        <item x="2364"/>
        <item x="2933"/>
        <item x="1860"/>
        <item x="2365"/>
        <item x="1861"/>
        <item x="2701"/>
        <item x="942"/>
        <item x="436"/>
        <item x="437"/>
        <item x="2187"/>
        <item x="3114"/>
        <item x="1419"/>
        <item x="2025"/>
        <item x="1630"/>
        <item x="2026"/>
        <item x="2027"/>
        <item x="2188"/>
        <item x="2028"/>
        <item x="2029"/>
        <item x="2030"/>
        <item x="2031"/>
        <item x="2032"/>
        <item x="438"/>
        <item x="943"/>
        <item x="2366"/>
        <item x="1862"/>
        <item x="439"/>
        <item x="1199"/>
        <item x="1420"/>
        <item x="1421"/>
        <item x="2934"/>
        <item x="440"/>
        <item x="2493"/>
        <item x="666"/>
        <item x="1422"/>
        <item x="2189"/>
        <item x="2190"/>
        <item x="1423"/>
        <item x="1863"/>
        <item x="2191"/>
        <item x="2033"/>
        <item x="2034"/>
        <item x="2192"/>
        <item x="2035"/>
        <item x="2036"/>
        <item x="2037"/>
        <item x="2038"/>
        <item x="2039"/>
        <item x="2935"/>
        <item x="2936"/>
        <item x="3115"/>
        <item x="2193"/>
        <item x="1631"/>
        <item x="2040"/>
        <item x="2937"/>
        <item x="179"/>
        <item x="180"/>
        <item x="441"/>
        <item x="944"/>
        <item x="2702"/>
        <item x="1200"/>
        <item x="29"/>
        <item x="2194"/>
        <item x="3116"/>
        <item x="3117"/>
        <item x="3118"/>
        <item x="1424"/>
        <item x="30"/>
        <item x="442"/>
        <item x="443"/>
        <item x="667"/>
        <item x="668"/>
        <item x="669"/>
        <item x="1425"/>
        <item x="31"/>
        <item x="2494"/>
        <item x="3119"/>
        <item x="3120"/>
        <item x="444"/>
        <item x="2195"/>
        <item x="181"/>
        <item x="2367"/>
        <item x="1201"/>
        <item x="445"/>
        <item x="945"/>
        <item x="946"/>
        <item x="1864"/>
        <item x="1202"/>
        <item x="1426"/>
        <item x="32"/>
        <item x="1203"/>
        <item x="670"/>
        <item x="1865"/>
        <item x="1204"/>
        <item x="947"/>
        <item x="1205"/>
        <item x="2368"/>
        <item x="446"/>
        <item x="2196"/>
        <item x="182"/>
        <item x="671"/>
        <item x="447"/>
        <item x="2197"/>
        <item x="3121"/>
        <item x="2938"/>
        <item x="2939"/>
        <item x="2940"/>
        <item x="3122"/>
        <item x="2941"/>
        <item x="2942"/>
        <item x="448"/>
        <item x="672"/>
        <item x="449"/>
        <item x="183"/>
        <item x="450"/>
        <item x="451"/>
        <item x="452"/>
        <item x="184"/>
        <item x="453"/>
        <item x="948"/>
        <item x="673"/>
        <item x="1427"/>
        <item x="949"/>
        <item x="950"/>
        <item x="951"/>
        <item x="674"/>
        <item x="185"/>
        <item x="454"/>
        <item x="675"/>
        <item x="952"/>
        <item x="1206"/>
        <item x="953"/>
        <item x="954"/>
        <item x="1207"/>
        <item x="1866"/>
        <item x="2495"/>
        <item x="676"/>
        <item x="1428"/>
        <item x="1208"/>
        <item x="1632"/>
        <item x="1867"/>
        <item x="1868"/>
        <item x="677"/>
        <item x="1209"/>
        <item x="1210"/>
        <item x="1633"/>
        <item x="1869"/>
        <item x="1429"/>
        <item x="955"/>
        <item x="956"/>
        <item x="2496"/>
        <item x="1430"/>
        <item x="2943"/>
        <item x="1870"/>
        <item x="1211"/>
        <item x="1634"/>
        <item x="2944"/>
        <item x="2041"/>
        <item x="2042"/>
        <item x="1871"/>
        <item x="1635"/>
        <item x="2945"/>
        <item x="2703"/>
        <item x="3123"/>
        <item x="3124"/>
        <item x="2704"/>
        <item x="2369"/>
        <item x="2705"/>
        <item x="1431"/>
        <item x="1432"/>
        <item x="2946"/>
        <item x="2706"/>
        <item x="2707"/>
        <item x="2708"/>
        <item x="2497"/>
        <item x="1636"/>
        <item x="1433"/>
        <item x="455"/>
        <item x="1212"/>
        <item x="2498"/>
        <item x="2499"/>
        <item x="2500"/>
        <item x="2501"/>
        <item x="33"/>
        <item x="678"/>
        <item x="679"/>
        <item x="2198"/>
        <item x="680"/>
        <item x="681"/>
        <item x="186"/>
        <item x="682"/>
        <item x="683"/>
        <item x="456"/>
        <item x="684"/>
        <item x="685"/>
        <item x="957"/>
        <item x="457"/>
        <item x="1434"/>
        <item x="958"/>
        <item x="686"/>
        <item x="1637"/>
        <item x="959"/>
        <item x="960"/>
        <item x="687"/>
        <item x="688"/>
        <item x="689"/>
        <item x="458"/>
        <item x="690"/>
        <item x="459"/>
        <item x="961"/>
        <item x="962"/>
        <item x="1872"/>
        <item x="1213"/>
        <item x="1638"/>
        <item x="691"/>
        <item x="963"/>
        <item x="1214"/>
        <item x="34"/>
        <item x="692"/>
        <item x="2043"/>
        <item x="693"/>
        <item x="694"/>
        <item x="1873"/>
        <item x="2502"/>
        <item x="2503"/>
        <item x="2504"/>
        <item x="2709"/>
        <item x="2199"/>
        <item x="2710"/>
        <item x="2370"/>
        <item x="3125"/>
        <item x="3126"/>
        <item x="3127"/>
        <item x="2947"/>
        <item x="1215"/>
        <item x="1639"/>
        <item x="2505"/>
        <item x="2506"/>
        <item x="3128"/>
        <item x="2200"/>
        <item x="2948"/>
        <item x="187"/>
        <item x="188"/>
        <item x="460"/>
        <item x="695"/>
        <item x="189"/>
        <item x="2201"/>
        <item x="964"/>
        <item x="2202"/>
        <item x="190"/>
        <item x="965"/>
        <item x="2203"/>
        <item x="696"/>
        <item x="3129"/>
        <item x="191"/>
        <item x="461"/>
        <item x="1640"/>
        <item x="2371"/>
        <item x="2044"/>
        <item x="1641"/>
        <item x="2204"/>
        <item x="192"/>
        <item x="1874"/>
        <item x="35"/>
        <item x="697"/>
        <item x="193"/>
        <item x="462"/>
        <item x="1435"/>
        <item x="698"/>
        <item x="1436"/>
        <item x="966"/>
        <item x="699"/>
        <item x="1875"/>
        <item x="2045"/>
        <item x="1642"/>
        <item x="1643"/>
        <item x="2205"/>
        <item x="2206"/>
        <item x="967"/>
        <item x="968"/>
        <item x="194"/>
        <item x="463"/>
        <item x="1876"/>
        <item x="1877"/>
        <item x="1878"/>
        <item x="36"/>
        <item x="464"/>
        <item x="465"/>
        <item x="1644"/>
        <item x="1879"/>
        <item x="1645"/>
        <item x="1646"/>
        <item x="2372"/>
        <item x="700"/>
        <item x="466"/>
        <item x="2711"/>
        <item x="1647"/>
        <item x="37"/>
        <item x="1437"/>
        <item x="1438"/>
        <item x="1439"/>
        <item x="2046"/>
        <item x="2047"/>
        <item x="2048"/>
        <item x="2049"/>
        <item x="195"/>
        <item x="2207"/>
        <item x="1440"/>
        <item x="1441"/>
        <item x="2050"/>
        <item x="1880"/>
        <item x="1442"/>
        <item x="2051"/>
        <item x="2949"/>
        <item x="1881"/>
        <item x="38"/>
        <item x="196"/>
        <item x="467"/>
        <item x="1648"/>
        <item x="2712"/>
        <item x="2950"/>
        <item x="2951"/>
        <item x="1649"/>
        <item x="3130"/>
        <item x="2713"/>
        <item x="2714"/>
        <item x="2507"/>
        <item x="2508"/>
        <item x="2509"/>
        <item x="2510"/>
        <item x="2373"/>
        <item x="2715"/>
        <item x="2511"/>
        <item x="2512"/>
        <item x="2513"/>
        <item x="2514"/>
        <item x="3131"/>
        <item x="1443"/>
        <item x="1444"/>
        <item x="1445"/>
        <item x="1446"/>
        <item x="1447"/>
        <item x="1650"/>
        <item x="197"/>
        <item x="198"/>
        <item x="701"/>
        <item x="969"/>
        <item x="1448"/>
        <item x="2052"/>
        <item x="702"/>
        <item x="703"/>
        <item x="1216"/>
        <item x="1651"/>
        <item x="1652"/>
        <item x="1653"/>
        <item x="1654"/>
        <item x="1655"/>
        <item x="2053"/>
        <item x="1449"/>
        <item x="704"/>
        <item x="705"/>
        <item x="970"/>
        <item x="2374"/>
        <item x="971"/>
        <item x="972"/>
        <item x="706"/>
        <item x="973"/>
        <item x="974"/>
        <item x="975"/>
        <item x="468"/>
        <item x="39"/>
        <item x="469"/>
        <item x="470"/>
        <item x="2952"/>
        <item x="471"/>
        <item x="976"/>
        <item x="1450"/>
        <item x="1217"/>
        <item x="1451"/>
        <item x="1452"/>
        <item x="1218"/>
        <item x="40"/>
        <item x="2054"/>
        <item x="199"/>
        <item x="707"/>
        <item x="1453"/>
        <item x="977"/>
        <item x="708"/>
        <item x="978"/>
        <item x="1454"/>
        <item x="200"/>
        <item x="2375"/>
        <item x="979"/>
        <item x="1656"/>
        <item x="1455"/>
        <item x="1219"/>
        <item x="980"/>
        <item x="981"/>
        <item x="1456"/>
        <item x="982"/>
        <item x="1220"/>
        <item x="709"/>
        <item x="201"/>
        <item x="1457"/>
        <item x="1458"/>
        <item x="1459"/>
        <item x="983"/>
        <item x="1460"/>
        <item x="1461"/>
        <item x="1462"/>
        <item x="1882"/>
        <item x="2055"/>
        <item x="202"/>
        <item x="1657"/>
        <item x="2376"/>
        <item x="1658"/>
        <item x="2515"/>
        <item x="1221"/>
        <item x="1659"/>
        <item x="1463"/>
        <item x="2953"/>
        <item x="2377"/>
        <item x="710"/>
        <item x="984"/>
        <item x="2954"/>
        <item x="2955"/>
        <item x="2208"/>
        <item x="2956"/>
        <item x="203"/>
        <item x="204"/>
        <item x="985"/>
        <item x="986"/>
        <item x="1464"/>
        <item x="1222"/>
        <item x="205"/>
        <item x="1660"/>
        <item x="1661"/>
        <item x="1883"/>
        <item x="1465"/>
        <item x="1223"/>
        <item x="1662"/>
        <item x="1663"/>
        <item x="1884"/>
        <item x="1664"/>
        <item x="1665"/>
        <item x="1666"/>
        <item x="2209"/>
        <item x="2957"/>
        <item x="2958"/>
        <item x="2210"/>
        <item x="1667"/>
        <item x="2516"/>
        <item x="2056"/>
        <item x="2057"/>
        <item x="1466"/>
        <item x="41"/>
        <item x="711"/>
        <item x="712"/>
        <item x="42"/>
        <item x="472"/>
        <item x="1467"/>
        <item x="987"/>
        <item x="988"/>
        <item x="989"/>
        <item x="990"/>
        <item x="713"/>
        <item x="991"/>
        <item x="473"/>
        <item x="474"/>
        <item x="206"/>
        <item x="992"/>
        <item x="43"/>
        <item x="993"/>
        <item x="207"/>
        <item x="475"/>
        <item x="994"/>
        <item x="995"/>
        <item x="1224"/>
        <item x="1225"/>
        <item x="1226"/>
        <item x="1227"/>
        <item x="1228"/>
        <item x="1229"/>
        <item x="1230"/>
        <item x="996"/>
        <item x="1468"/>
        <item x="1469"/>
        <item x="997"/>
        <item x="1231"/>
        <item x="998"/>
        <item x="476"/>
        <item x="1885"/>
        <item x="1886"/>
        <item x="1668"/>
        <item x="1470"/>
        <item x="1887"/>
        <item x="1669"/>
        <item x="1888"/>
        <item x="1670"/>
        <item x="1889"/>
        <item x="1671"/>
        <item x="1471"/>
        <item x="999"/>
        <item x="2211"/>
        <item x="1232"/>
        <item x="2212"/>
        <item x="2959"/>
        <item x="2378"/>
        <item x="2960"/>
        <item x="2961"/>
        <item x="2962"/>
        <item x="2963"/>
        <item x="208"/>
        <item x="1472"/>
        <item x="1473"/>
        <item x="1474"/>
        <item x="1475"/>
        <item x="714"/>
        <item x="1672"/>
        <item x="477"/>
        <item x="2716"/>
        <item x="478"/>
        <item x="1233"/>
        <item x="2517"/>
        <item x="44"/>
        <item x="209"/>
        <item x="715"/>
        <item x="45"/>
        <item x="46"/>
        <item x="47"/>
        <item x="2058"/>
        <item x="1000"/>
        <item x="1476"/>
        <item x="1234"/>
        <item x="1890"/>
        <item x="1235"/>
        <item x="1001"/>
        <item x="210"/>
        <item x="479"/>
        <item x="2379"/>
        <item x="1891"/>
        <item x="2213"/>
        <item x="3132"/>
        <item x="3133"/>
        <item x="2059"/>
        <item x="2518"/>
        <item x="3134"/>
        <item x="2519"/>
        <item x="1892"/>
        <item x="1477"/>
        <item x="3135"/>
        <item x="1893"/>
        <item x="2060"/>
        <item x="2214"/>
        <item x="3136"/>
        <item x="3137"/>
        <item x="2964"/>
        <item x="2965"/>
        <item x="2215"/>
        <item x="1478"/>
        <item x="3138"/>
        <item x="3139"/>
        <item x="3140"/>
        <item x="2966"/>
        <item x="3141"/>
        <item x="2380"/>
        <item x="3142"/>
        <item x="2717"/>
        <item x="3143"/>
        <item x="1894"/>
        <item x="2967"/>
        <item x="1895"/>
        <item x="2968"/>
        <item x="2969"/>
        <item x="2061"/>
        <item x="2970"/>
        <item x="3144"/>
        <item x="2381"/>
        <item x="3145"/>
        <item x="3146"/>
        <item x="3147"/>
        <item x="3148"/>
        <item x="2971"/>
        <item x="2520"/>
        <item x="2216"/>
        <item x="2972"/>
        <item x="1896"/>
        <item x="2973"/>
        <item x="2974"/>
        <item x="2975"/>
        <item x="3149"/>
        <item x="3150"/>
        <item x="2217"/>
        <item x="2718"/>
        <item x="3151"/>
        <item x="2062"/>
        <item x="2382"/>
        <item x="3152"/>
        <item x="716"/>
        <item x="211"/>
        <item x="48"/>
        <item x="49"/>
        <item x="717"/>
        <item x="1002"/>
        <item x="480"/>
        <item x="481"/>
        <item x="718"/>
        <item x="212"/>
        <item x="213"/>
        <item x="719"/>
        <item x="482"/>
        <item x="720"/>
        <item x="721"/>
        <item x="214"/>
        <item x="1003"/>
        <item x="1479"/>
        <item x="722"/>
        <item x="723"/>
        <item x="724"/>
        <item x="1004"/>
        <item x="1897"/>
        <item x="1673"/>
        <item x="1674"/>
        <item x="2218"/>
        <item x="2219"/>
        <item x="3153"/>
        <item x="2719"/>
        <item x="2976"/>
        <item x="3154"/>
        <item x="1675"/>
        <item x="2063"/>
        <item x="2977"/>
        <item x="2220"/>
        <item x="50"/>
        <item x="1480"/>
        <item x="1481"/>
        <item x="1482"/>
        <item x="1236"/>
        <item x="1237"/>
        <item x="1238"/>
        <item x="1239"/>
        <item x="2521"/>
        <item x="1483"/>
        <item x="2221"/>
        <item x="2522"/>
        <item x="3155"/>
        <item x="3156"/>
        <item x="3157"/>
        <item x="3158"/>
        <item x="2523"/>
        <item x="3159"/>
        <item x="51"/>
        <item x="215"/>
        <item x="2524"/>
        <item x="2064"/>
        <item x="725"/>
        <item x="1005"/>
        <item x="52"/>
        <item x="726"/>
        <item x="727"/>
        <item x="483"/>
        <item x="2065"/>
        <item x="2222"/>
        <item x="2383"/>
        <item x="1898"/>
        <item x="1240"/>
        <item x="1899"/>
        <item x="1900"/>
        <item x="2384"/>
        <item x="728"/>
        <item x="1901"/>
        <item x="2066"/>
        <item x="2525"/>
        <item x="2223"/>
        <item x="1484"/>
        <item x="729"/>
        <item x="216"/>
        <item x="1676"/>
        <item x="217"/>
        <item x="2526"/>
        <item x="2385"/>
        <item x="2720"/>
        <item x="218"/>
        <item x="53"/>
        <item x="2067"/>
        <item x="2386"/>
        <item x="1902"/>
        <item x="3160"/>
        <item x="3161"/>
        <item x="2978"/>
        <item x="3162"/>
        <item x="2721"/>
        <item x="2068"/>
        <item x="2069"/>
        <item x="2527"/>
        <item x="2224"/>
        <item x="219"/>
        <item x="220"/>
        <item x="1485"/>
        <item x="484"/>
        <item x="221"/>
        <item x="485"/>
        <item x="730"/>
        <item x="486"/>
        <item x="1006"/>
        <item x="1241"/>
        <item x="2070"/>
        <item x="1242"/>
        <item x="2225"/>
        <item x="1486"/>
        <item x="2387"/>
        <item x="2071"/>
        <item x="2528"/>
        <item x="2529"/>
        <item x="2072"/>
        <item x="3163"/>
        <item x="3164"/>
        <item x="2388"/>
        <item x="2389"/>
        <item x="2073"/>
        <item x="1677"/>
        <item x="1243"/>
        <item x="487"/>
        <item x="222"/>
        <item x="2722"/>
        <item x="1903"/>
        <item x="223"/>
        <item x="224"/>
        <item x="225"/>
        <item x="731"/>
        <item x="2074"/>
        <item x="1244"/>
        <item x="1245"/>
        <item x="488"/>
        <item x="489"/>
        <item x="2390"/>
        <item x="1007"/>
        <item x="2075"/>
        <item x="490"/>
        <item x="2979"/>
        <item x="2076"/>
        <item x="1904"/>
        <item x="1905"/>
        <item x="54"/>
        <item x="2723"/>
        <item x="3165"/>
        <item x="2530"/>
        <item x="2226"/>
        <item x="2531"/>
        <item x="2980"/>
        <item x="2724"/>
        <item x="1678"/>
        <item x="2391"/>
        <item x="1487"/>
        <item x="226"/>
        <item x="491"/>
        <item x="1246"/>
        <item x="1247"/>
        <item x="1248"/>
        <item x="1488"/>
        <item x="1249"/>
        <item x="492"/>
        <item x="1250"/>
        <item x="227"/>
        <item x="1251"/>
        <item x="1252"/>
        <item x="493"/>
        <item x="55"/>
        <item x="56"/>
        <item x="1253"/>
        <item x="494"/>
        <item x="2077"/>
        <item x="2725"/>
        <item x="2726"/>
        <item x="2227"/>
        <item x="2727"/>
        <item x="2728"/>
        <item x="2729"/>
        <item x="2981"/>
        <item x="2730"/>
        <item x="2731"/>
        <item x="2392"/>
        <item x="2982"/>
        <item x="2732"/>
        <item x="1906"/>
        <item x="3166"/>
        <item x="2733"/>
        <item x="2734"/>
        <item x="2735"/>
        <item x="732"/>
        <item x="495"/>
        <item x="733"/>
        <item x="1679"/>
        <item x="1008"/>
        <item x="1009"/>
        <item x="734"/>
        <item x="1010"/>
        <item x="1680"/>
        <item x="735"/>
        <item x="228"/>
        <item x="3167"/>
        <item x="736"/>
        <item x="1011"/>
        <item x="3168"/>
        <item x="1254"/>
        <item x="1012"/>
        <item x="2983"/>
        <item x="1907"/>
        <item x="1681"/>
        <item x="2532"/>
        <item x="1908"/>
        <item x="1909"/>
        <item x="2984"/>
        <item x="2736"/>
        <item x="2985"/>
        <item x="2533"/>
        <item x="1489"/>
        <item x="2078"/>
        <item x="1255"/>
        <item x="1910"/>
        <item x="2079"/>
        <item x="229"/>
        <item x="1682"/>
        <item x="2228"/>
        <item x="57"/>
        <item x="2080"/>
        <item x="2737"/>
        <item x="1256"/>
        <item x="2534"/>
        <item x="2738"/>
        <item x="2739"/>
        <item x="2740"/>
        <item x="3169"/>
        <item x="2741"/>
        <item x="2986"/>
        <item x="2535"/>
        <item x="2536"/>
        <item x="2537"/>
        <item x="2538"/>
        <item x="496"/>
        <item x="230"/>
        <item x="2742"/>
        <item x="2229"/>
        <item x="1257"/>
        <item x="737"/>
        <item x="1258"/>
        <item x="738"/>
        <item x="231"/>
        <item x="1683"/>
        <item x="232"/>
        <item x="233"/>
        <item x="234"/>
        <item x="235"/>
        <item x="2743"/>
        <item x="2744"/>
        <item x="1911"/>
        <item x="1013"/>
        <item x="1912"/>
        <item x="739"/>
        <item x="497"/>
        <item x="2745"/>
        <item x="498"/>
        <item x="2081"/>
        <item x="236"/>
        <item x="499"/>
        <item x="1014"/>
        <item x="1684"/>
        <item x="1259"/>
        <item x="1490"/>
        <item x="2082"/>
        <item x="2083"/>
        <item x="2230"/>
        <item x="740"/>
        <item x="1260"/>
        <item x="741"/>
        <item x="1685"/>
        <item x="742"/>
        <item x="1491"/>
        <item x="1686"/>
        <item x="1687"/>
        <item x="743"/>
        <item x="237"/>
        <item x="744"/>
        <item x="2231"/>
        <item x="1015"/>
        <item x="2232"/>
        <item x="2233"/>
        <item x="2234"/>
        <item x="500"/>
        <item x="1261"/>
        <item x="2084"/>
        <item x="1016"/>
        <item x="501"/>
        <item x="745"/>
        <item x="1688"/>
        <item x="2746"/>
        <item x="1689"/>
        <item x="1262"/>
        <item x="1913"/>
        <item x="1914"/>
        <item x="238"/>
        <item x="1915"/>
        <item x="3170"/>
        <item x="239"/>
        <item x="240"/>
        <item x="58"/>
        <item x="59"/>
        <item x="60"/>
        <item x="1690"/>
        <item x="2085"/>
        <item x="1916"/>
        <item x="1017"/>
        <item x="1691"/>
        <item x="1692"/>
        <item x="1693"/>
        <item x="1694"/>
        <item x="1695"/>
        <item x="1696"/>
        <item x="1917"/>
        <item x="1263"/>
        <item x="1492"/>
        <item x="1918"/>
        <item x="1018"/>
        <item x="1919"/>
        <item x="1019"/>
        <item x="1920"/>
        <item x="2235"/>
        <item x="2747"/>
        <item x="2748"/>
        <item x="2749"/>
        <item x="2393"/>
        <item x="2236"/>
        <item x="1921"/>
        <item x="2237"/>
        <item x="3171"/>
        <item x="2987"/>
        <item x="2394"/>
        <item x="2539"/>
        <item x="3172"/>
        <item x="3173"/>
        <item x="2238"/>
        <item x="1697"/>
        <item x="1698"/>
        <item x="1699"/>
        <item x="1700"/>
        <item x="1922"/>
        <item x="3174"/>
        <item x="61"/>
        <item x="1020"/>
        <item x="1923"/>
        <item x="1493"/>
        <item x="62"/>
        <item x="63"/>
        <item x="746"/>
        <item x="1021"/>
        <item x="747"/>
        <item x="64"/>
        <item x="65"/>
        <item x="2086"/>
        <item x="241"/>
        <item x="2087"/>
        <item x="2239"/>
        <item x="2088"/>
        <item x="242"/>
        <item x="502"/>
        <item x="1924"/>
        <item x="1494"/>
        <item x="1022"/>
        <item x="1264"/>
        <item x="503"/>
        <item x="1265"/>
        <item x="1266"/>
        <item x="2540"/>
        <item x="504"/>
        <item x="243"/>
        <item x="1267"/>
        <item x="748"/>
        <item x="1023"/>
        <item x="1701"/>
        <item x="1024"/>
        <item x="749"/>
        <item x="1025"/>
        <item x="1026"/>
        <item x="505"/>
        <item x="66"/>
        <item x="1268"/>
        <item x="244"/>
        <item x="1269"/>
        <item x="1270"/>
        <item x="1925"/>
        <item x="1495"/>
        <item x="1926"/>
        <item x="1271"/>
        <item x="2240"/>
        <item x="2089"/>
        <item x="1496"/>
        <item x="2090"/>
        <item x="2541"/>
        <item x="2241"/>
        <item x="245"/>
        <item x="1027"/>
        <item x="1028"/>
        <item x="1029"/>
        <item x="1702"/>
        <item x="67"/>
        <item x="1497"/>
        <item x="750"/>
        <item x="1703"/>
        <item x="1704"/>
        <item x="1030"/>
        <item x="1705"/>
        <item x="1272"/>
        <item x="2242"/>
        <item x="1927"/>
        <item x="1498"/>
        <item x="1928"/>
        <item x="1031"/>
        <item x="1273"/>
        <item x="68"/>
        <item x="506"/>
        <item x="1499"/>
        <item x="2542"/>
        <item x="69"/>
        <item x="751"/>
        <item x="1274"/>
        <item x="752"/>
        <item x="753"/>
        <item x="1032"/>
        <item x="1275"/>
        <item x="1033"/>
        <item x="70"/>
        <item x="1034"/>
        <item x="1035"/>
        <item x="1036"/>
        <item x="1037"/>
        <item x="1038"/>
        <item x="754"/>
        <item x="1706"/>
        <item x="1500"/>
        <item x="1707"/>
        <item x="1501"/>
        <item x="1276"/>
        <item x="755"/>
        <item x="1277"/>
        <item x="2091"/>
        <item x="2543"/>
        <item x="1278"/>
        <item x="2092"/>
        <item x="2750"/>
        <item x="71"/>
        <item x="1039"/>
        <item x="2243"/>
        <item x="2244"/>
        <item x="2245"/>
        <item x="2246"/>
        <item x="2247"/>
        <item x="2248"/>
        <item x="2249"/>
        <item x="2250"/>
        <item x="2251"/>
        <item x="2252"/>
        <item x="2544"/>
        <item x="1279"/>
        <item x="246"/>
        <item x="1280"/>
        <item x="1040"/>
        <item x="756"/>
        <item x="1708"/>
        <item x="507"/>
        <item x="247"/>
        <item x="248"/>
        <item x="757"/>
        <item x="249"/>
        <item x="72"/>
        <item x="758"/>
        <item x="250"/>
        <item x="73"/>
        <item x="74"/>
        <item x="1281"/>
        <item x="251"/>
        <item x="2988"/>
        <item x="1709"/>
        <item x="2093"/>
        <item x="3175"/>
        <item x="1282"/>
        <item x="2395"/>
        <item x="2751"/>
        <item x="2989"/>
        <item x="2990"/>
        <item x="2991"/>
        <item x="1929"/>
        <item x="1502"/>
        <item x="1710"/>
        <item x="2396"/>
        <item x="1930"/>
        <item x="2094"/>
        <item x="2253"/>
        <item x="2545"/>
        <item x="3176"/>
        <item x="3177"/>
        <item x="2546"/>
        <item x="2547"/>
        <item x="2548"/>
        <item x="2397"/>
        <item x="3178"/>
        <item x="2398"/>
        <item x="2254"/>
        <item x="3179"/>
        <item x="3180"/>
        <item x="2255"/>
        <item x="2752"/>
        <item x="2992"/>
        <item x="2753"/>
        <item x="2549"/>
        <item x="2754"/>
        <item x="2550"/>
        <item x="2993"/>
        <item x="2755"/>
        <item x="1711"/>
        <item x="2756"/>
        <item x="2256"/>
        <item x="3181"/>
        <item x="2994"/>
        <item x="2995"/>
        <item x="2399"/>
        <item x="2757"/>
        <item x="3182"/>
        <item x="1283"/>
        <item x="2551"/>
        <item x="2095"/>
        <item x="3183"/>
        <item x="3184"/>
        <item x="3185"/>
        <item x="2758"/>
        <item x="1931"/>
        <item x="2759"/>
        <item x="2400"/>
        <item x="2257"/>
        <item x="1712"/>
        <item x="252"/>
        <item x="508"/>
        <item x="75"/>
        <item x="253"/>
        <item x="1713"/>
        <item x="254"/>
        <item x="255"/>
        <item x="1503"/>
        <item x="76"/>
        <item x="1504"/>
        <item x="1041"/>
        <item x="256"/>
        <item x="257"/>
        <item x="509"/>
        <item x="77"/>
        <item x="1284"/>
        <item x="1042"/>
        <item x="2096"/>
        <item x="2097"/>
        <item x="759"/>
        <item x="1285"/>
        <item x="258"/>
        <item x="510"/>
        <item x="1505"/>
        <item x="511"/>
        <item x="259"/>
        <item x="1506"/>
        <item x="1043"/>
        <item x="1714"/>
        <item x="2401"/>
        <item x="1044"/>
        <item x="1045"/>
        <item x="2098"/>
        <item x="1046"/>
        <item x="2552"/>
        <item x="2258"/>
        <item x="78"/>
        <item x="79"/>
        <item x="2259"/>
        <item x="260"/>
        <item x="80"/>
        <item x="1507"/>
        <item x="3186"/>
        <item x="1932"/>
        <item x="3187"/>
        <item x="2996"/>
        <item x="2997"/>
        <item x="2998"/>
        <item x="2999"/>
        <item x="3000"/>
        <item x="2402"/>
        <item x="2760"/>
        <item x="3001"/>
        <item x="2761"/>
        <item x="2762"/>
        <item x="1508"/>
        <item x="2260"/>
        <item x="1509"/>
        <item x="1510"/>
        <item x="2763"/>
        <item x="1715"/>
        <item x="3188"/>
        <item x="2764"/>
        <item x="2765"/>
        <item x="2766"/>
        <item x="2261"/>
        <item x="2767"/>
        <item x="1933"/>
        <item x="2768"/>
        <item x="2403"/>
        <item x="2404"/>
        <item x="1286"/>
        <item x="1716"/>
        <item x="760"/>
        <item x="761"/>
        <item x="512"/>
        <item x="81"/>
        <item x="1717"/>
        <item x="762"/>
        <item x="763"/>
        <item x="1287"/>
        <item x="513"/>
        <item x="261"/>
        <item x="764"/>
        <item x="514"/>
        <item x="515"/>
        <item x="1511"/>
        <item x="765"/>
        <item x="1047"/>
        <item x="262"/>
        <item x="1512"/>
        <item x="766"/>
        <item x="1934"/>
        <item x="516"/>
        <item x="1048"/>
        <item x="2405"/>
        <item x="82"/>
        <item x="1513"/>
        <item x="517"/>
        <item x="1288"/>
        <item x="1049"/>
        <item x="767"/>
        <item x="2406"/>
        <item x="2407"/>
        <item x="2769"/>
        <item x="3002"/>
        <item x="2408"/>
        <item x="2262"/>
        <item x="2409"/>
        <item x="2770"/>
        <item x="2771"/>
        <item x="2772"/>
        <item x="3189"/>
        <item x="2773"/>
        <item x="2774"/>
        <item x="1718"/>
        <item x="2099"/>
        <item x="2553"/>
        <item x="263"/>
        <item x="518"/>
        <item x="519"/>
        <item x="768"/>
        <item x="264"/>
        <item x="2554"/>
        <item x="2263"/>
        <item x="1514"/>
        <item x="265"/>
        <item x="266"/>
        <item x="1289"/>
        <item x="769"/>
        <item x="83"/>
        <item x="84"/>
        <item x="1719"/>
        <item x="1720"/>
        <item x="770"/>
        <item x="771"/>
        <item x="85"/>
        <item x="267"/>
        <item x="268"/>
        <item x="269"/>
        <item x="1515"/>
        <item x="2100"/>
        <item x="772"/>
        <item x="3003"/>
        <item x="3004"/>
        <item x="520"/>
        <item x="1050"/>
        <item x="1516"/>
        <item x="1290"/>
        <item x="521"/>
        <item x="773"/>
        <item x="1051"/>
        <item x="1721"/>
        <item x="1517"/>
        <item x="1722"/>
        <item x="1052"/>
        <item x="774"/>
        <item x="270"/>
        <item x="2555"/>
        <item x="1518"/>
        <item x="1053"/>
        <item x="2775"/>
        <item x="775"/>
        <item x="1054"/>
        <item x="2410"/>
        <item x="1055"/>
        <item x="3005"/>
        <item x="1056"/>
        <item x="1723"/>
        <item x="2776"/>
        <item x="1057"/>
        <item x="1519"/>
        <item x="2411"/>
        <item x="2264"/>
        <item x="86"/>
        <item x="522"/>
        <item x="1724"/>
        <item x="1058"/>
        <item x="523"/>
        <item x="1520"/>
        <item x="1059"/>
        <item x="2412"/>
        <item x="776"/>
        <item x="271"/>
        <item x="1060"/>
        <item x="2556"/>
        <item x="2557"/>
        <item x="2413"/>
        <item x="1061"/>
        <item x="1291"/>
        <item x="2777"/>
        <item x="3006"/>
        <item x="1521"/>
        <item x="524"/>
        <item x="1522"/>
        <item x="1725"/>
        <item x="1726"/>
        <item x="1935"/>
        <item x="2101"/>
        <item x="2265"/>
        <item x="1523"/>
        <item x="272"/>
        <item x="1727"/>
        <item x="3007"/>
        <item x="777"/>
        <item x="3008"/>
        <item x="273"/>
        <item x="3009"/>
        <item x="3190"/>
        <item x="3191"/>
        <item x="2778"/>
        <item x="1728"/>
        <item x="3192"/>
        <item x="2558"/>
        <item x="3193"/>
        <item x="3010"/>
        <item x="3011"/>
        <item x="3194"/>
        <item x="2414"/>
        <item x="2559"/>
        <item x="2266"/>
        <item x="1936"/>
        <item x="3195"/>
        <item x="1937"/>
        <item x="1938"/>
        <item x="2415"/>
        <item x="2416"/>
        <item x="3012"/>
        <item x="3196"/>
        <item x="3197"/>
        <item x="3013"/>
        <item x="2102"/>
        <item x="274"/>
        <item x="1729"/>
        <item x="1524"/>
        <item x="2779"/>
        <item x="778"/>
        <item x="2267"/>
        <item x="275"/>
        <item x="525"/>
        <item x="276"/>
        <item x="1292"/>
        <item x="2417"/>
        <item x="526"/>
        <item x="87"/>
        <item x="2268"/>
        <item x="277"/>
        <item x="779"/>
        <item x="1730"/>
        <item x="527"/>
        <item x="88"/>
        <item x="1731"/>
        <item x="780"/>
        <item x="1062"/>
        <item x="3014"/>
        <item x="2780"/>
        <item x="2418"/>
        <item x="2269"/>
        <item x="2781"/>
        <item x="3015"/>
        <item x="1732"/>
        <item x="2270"/>
        <item x="2103"/>
        <item x="2104"/>
        <item x="2105"/>
        <item x="2106"/>
        <item x="2107"/>
        <item x="2108"/>
        <item x="1939"/>
        <item x="1940"/>
        <item x="2109"/>
        <item x="3198"/>
        <item x="2419"/>
        <item x="2560"/>
        <item x="3016"/>
        <item x="3199"/>
        <item x="3200"/>
        <item x="2782"/>
        <item x="3201"/>
        <item x="2271"/>
        <item x="2272"/>
        <item x="1733"/>
        <item x="2110"/>
        <item x="2111"/>
        <item x="2420"/>
        <item x="3202"/>
        <item x="3017"/>
        <item x="1525"/>
        <item x="2561"/>
        <item x="1734"/>
        <item x="3018"/>
        <item x="3019"/>
        <item x="3203"/>
        <item x="3204"/>
        <item x="2273"/>
        <item x="1293"/>
        <item x="781"/>
        <item x="528"/>
        <item x="278"/>
        <item x="1063"/>
        <item x="1941"/>
        <item x="2562"/>
        <item x="1526"/>
        <item x="3020"/>
        <item x="2112"/>
        <item x="2274"/>
        <item x="2783"/>
        <item x="2784"/>
        <item x="2113"/>
        <item x="782"/>
        <item x="783"/>
        <item x="784"/>
        <item x="785"/>
        <item x="786"/>
        <item x="787"/>
        <item x="1064"/>
        <item x="788"/>
        <item x="1735"/>
        <item x="1065"/>
        <item x="789"/>
        <item x="790"/>
        <item x="791"/>
        <item x="792"/>
        <item x="89"/>
        <item x="90"/>
        <item x="2563"/>
        <item x="1736"/>
        <item x="2564"/>
        <item x="2565"/>
        <item x="2785"/>
        <item x="793"/>
        <item x="794"/>
        <item x="795"/>
        <item x="91"/>
        <item x="279"/>
        <item x="796"/>
        <item x="92"/>
        <item x="797"/>
        <item x="2275"/>
        <item x="2114"/>
        <item x="2276"/>
        <item x="3205"/>
        <item x="3206"/>
        <item x="2115"/>
        <item x="3207"/>
        <item x="3208"/>
        <item x="2566"/>
        <item x="1942"/>
        <item x="529"/>
        <item x="280"/>
        <item x="530"/>
        <item x="531"/>
        <item x="532"/>
        <item x="533"/>
        <item x="534"/>
        <item x="535"/>
        <item x="2786"/>
        <item x="798"/>
        <item x="1737"/>
        <item x="536"/>
        <item x="537"/>
        <item x="1294"/>
        <item x="1066"/>
        <item x="2787"/>
        <item x="2421"/>
        <item x="2422"/>
        <item x="2788"/>
        <item x="1295"/>
        <item x="1067"/>
        <item x="538"/>
        <item x="1943"/>
        <item x="539"/>
        <item x="540"/>
        <item x="281"/>
        <item x="1296"/>
        <item x="1068"/>
        <item x="541"/>
        <item x="1297"/>
        <item x="1298"/>
        <item x="1944"/>
        <item x="3209"/>
        <item x="2789"/>
        <item x="1069"/>
        <item x="1299"/>
        <item x="542"/>
        <item x="543"/>
        <item x="2423"/>
        <item x="544"/>
        <item x="3210"/>
        <item x="3021"/>
        <item x="2790"/>
        <item x="3211"/>
        <item x="3212"/>
        <item x="3213"/>
        <item x="3214"/>
        <item x="2791"/>
        <item x="2277"/>
        <item x="2792"/>
        <item x="2793"/>
        <item x="2794"/>
        <item x="2795"/>
        <item x="2796"/>
        <item x="1738"/>
        <item x="2797"/>
        <item x="3215"/>
        <item x="3216"/>
        <item x="3217"/>
        <item x="3218"/>
        <item x="3219"/>
        <item x="2567"/>
        <item x="2798"/>
        <item x="3220"/>
        <item x="2278"/>
        <item x="3221"/>
        <item x="3222"/>
        <item x="799"/>
        <item x="1070"/>
        <item x="545"/>
        <item x="282"/>
        <item x="1071"/>
        <item x="1739"/>
        <item x="283"/>
        <item x="284"/>
        <item x="285"/>
        <item x="546"/>
        <item x="286"/>
        <item x="1072"/>
        <item x="287"/>
        <item x="2116"/>
        <item x="800"/>
        <item x="801"/>
        <item x="547"/>
        <item x="1073"/>
        <item x="548"/>
        <item x="288"/>
        <item x="289"/>
        <item x="1945"/>
        <item x="2117"/>
        <item x="1740"/>
        <item x="549"/>
        <item x="1300"/>
        <item x="1741"/>
        <item x="1527"/>
        <item x="290"/>
        <item x="802"/>
        <item x="803"/>
        <item x="3022"/>
        <item x="3223"/>
        <item x="1528"/>
        <item x="2279"/>
        <item x="2118"/>
        <item x="1742"/>
        <item x="2280"/>
        <item x="2799"/>
        <item x="3023"/>
        <item x="2568"/>
        <item x="2119"/>
        <item x="1529"/>
        <item x="1530"/>
        <item x="3024"/>
        <item x="2281"/>
        <item x="3025"/>
        <item x="1946"/>
        <item x="291"/>
        <item x="93"/>
        <item x="94"/>
        <item x="804"/>
        <item x="1743"/>
        <item x="805"/>
        <item x="1531"/>
        <item x="95"/>
        <item x="2800"/>
        <item x="2120"/>
        <item x="2801"/>
        <item x="1744"/>
        <item x="2802"/>
        <item x="3224"/>
        <item x="2803"/>
        <item x="2804"/>
        <item x="2805"/>
        <item x="1745"/>
        <item x="3225"/>
        <item x="3226"/>
        <item x="2424"/>
        <item x="2425"/>
        <item x="1301"/>
        <item x="1746"/>
        <item x="96"/>
        <item x="550"/>
        <item x="1302"/>
        <item x="3026"/>
        <item x="3227"/>
        <item x="3228"/>
        <item x="2806"/>
        <item x="97"/>
        <item x="98"/>
        <item x="292"/>
        <item x="99"/>
        <item x="293"/>
        <item x="1303"/>
        <item x="3229"/>
        <item x="294"/>
        <item x="551"/>
        <item x="2282"/>
        <item x="552"/>
        <item x="295"/>
        <item x="296"/>
        <item x="1074"/>
        <item x="297"/>
        <item x="298"/>
        <item x="1532"/>
        <item x="1304"/>
        <item x="1533"/>
        <item x="1305"/>
        <item x="1306"/>
        <item x="1307"/>
        <item x="2121"/>
        <item x="2807"/>
        <item x="100"/>
        <item x="1308"/>
        <item x="1309"/>
        <item x="101"/>
        <item x="102"/>
        <item x="1310"/>
        <item x="2808"/>
        <item x="2122"/>
        <item x="3230"/>
        <item x="3027"/>
        <item x="3231"/>
        <item x="2569"/>
        <item x="2283"/>
        <item x="2426"/>
        <item x="3232"/>
        <item x="2284"/>
        <item x="2285"/>
        <item x="3233"/>
        <item x="2286"/>
        <item x="2570"/>
        <item x="2287"/>
        <item x="3234"/>
        <item x="2809"/>
        <item x="2810"/>
        <item x="3235"/>
        <item x="2811"/>
        <item x="1311"/>
        <item x="2812"/>
        <item x="3236"/>
        <item x="299"/>
        <item x="300"/>
        <item x="2427"/>
        <item x="1312"/>
        <item x="806"/>
        <item x="1313"/>
        <item x="807"/>
        <item x="1075"/>
        <item x="301"/>
        <item x="1314"/>
        <item x="302"/>
        <item x="1534"/>
        <item x="808"/>
        <item x="809"/>
        <item x="2813"/>
        <item x="1315"/>
        <item x="1535"/>
        <item x="1536"/>
        <item x="1537"/>
        <item x="810"/>
        <item x="1076"/>
        <item x="1316"/>
        <item x="1317"/>
        <item x="303"/>
        <item x="1077"/>
        <item x="811"/>
        <item x="1318"/>
        <item x="1538"/>
        <item x="1539"/>
        <item x="103"/>
        <item x="1540"/>
        <item x="304"/>
        <item x="3028"/>
        <item x="3029"/>
        <item x="3030"/>
        <item x="2814"/>
        <item x="2815"/>
        <item x="2571"/>
        <item x="2288"/>
        <item x="2289"/>
        <item x="2123"/>
        <item x="2572"/>
        <item x="2573"/>
        <item x="2816"/>
        <item x="2428"/>
        <item x="2817"/>
        <item x="2429"/>
        <item x="2818"/>
        <item x="2574"/>
        <item x="2819"/>
        <item x="3237"/>
        <item x="3238"/>
        <item x="3239"/>
        <item x="3240"/>
        <item x="3241"/>
        <item x="2290"/>
        <item x="2291"/>
        <item x="2575"/>
        <item x="2576"/>
        <item x="2820"/>
        <item x="3031"/>
        <item x="3032"/>
        <item x="2821"/>
        <item x="3242"/>
        <item x="3243"/>
        <item x="2577"/>
        <item x="3244"/>
        <item x="3245"/>
        <item x="2822"/>
        <item x="3033"/>
        <item x="2823"/>
        <item x="1541"/>
        <item x="305"/>
        <item x="2124"/>
        <item x="812"/>
        <item x="306"/>
        <item x="104"/>
        <item x="2430"/>
        <item x="1319"/>
        <item x="1320"/>
        <item x="307"/>
        <item x="1078"/>
        <item x="1947"/>
        <item x="2578"/>
        <item x="3034"/>
        <item x="3246"/>
        <item x="3035"/>
        <item x="2125"/>
        <item x="813"/>
        <item x="2126"/>
        <item x="1321"/>
        <item x="2579"/>
        <item x="1542"/>
        <item x="814"/>
        <item x="1543"/>
        <item x="1544"/>
        <item x="1747"/>
        <item x="1545"/>
        <item x="1748"/>
        <item x="1749"/>
        <item x="1948"/>
        <item x="815"/>
        <item x="1079"/>
        <item x="1322"/>
        <item x="2580"/>
        <item x="1750"/>
        <item x="1751"/>
        <item x="2581"/>
        <item x="3036"/>
        <item x="2824"/>
        <item x="2292"/>
        <item x="2293"/>
        <item x="816"/>
        <item x="817"/>
        <item x="818"/>
        <item x="308"/>
        <item x="553"/>
        <item x="554"/>
        <item x="309"/>
        <item x="310"/>
        <item x="311"/>
        <item x="312"/>
        <item x="313"/>
        <item x="314"/>
        <item x="1080"/>
        <item x="555"/>
        <item x="556"/>
        <item x="557"/>
        <item x="558"/>
        <item x="1546"/>
        <item x="559"/>
        <item x="315"/>
        <item x="316"/>
        <item x="317"/>
        <item x="318"/>
        <item x="319"/>
        <item x="320"/>
        <item x="321"/>
        <item x="560"/>
        <item x="561"/>
        <item x="562"/>
        <item x="563"/>
        <item x="564"/>
        <item x="565"/>
        <item x="566"/>
        <item x="567"/>
        <item x="322"/>
        <item x="323"/>
        <item x="324"/>
        <item x="1752"/>
        <item x="2294"/>
        <item x="819"/>
        <item x="820"/>
        <item x="325"/>
        <item x="326"/>
        <item x="1081"/>
        <item x="568"/>
        <item x="569"/>
        <item x="327"/>
        <item x="821"/>
        <item x="105"/>
        <item x="1082"/>
        <item x="822"/>
        <item x="1547"/>
        <item x="1753"/>
        <item x="1083"/>
        <item x="1754"/>
        <item x="106"/>
        <item x="570"/>
        <item x="1949"/>
        <item x="823"/>
        <item x="2825"/>
        <item x="2127"/>
        <item x="107"/>
        <item x="108"/>
        <item x="328"/>
        <item x="329"/>
        <item x="109"/>
        <item x="1323"/>
        <item x="1084"/>
        <item x="330"/>
        <item x="1085"/>
        <item x="110"/>
        <item x="331"/>
        <item x="332"/>
        <item x="571"/>
        <item x="2431"/>
        <item x="824"/>
        <item x="825"/>
        <item x="1086"/>
        <item x="1755"/>
        <item x="826"/>
        <item x="1087"/>
        <item x="827"/>
        <item x="1088"/>
        <item x="1089"/>
        <item x="1090"/>
        <item x="1091"/>
        <item x="1092"/>
        <item x="1093"/>
        <item x="1324"/>
        <item x="2826"/>
        <item x="3037"/>
        <item x="2827"/>
        <item x="1756"/>
        <item x="1757"/>
        <item x="1758"/>
        <item x="1548"/>
        <item x="2582"/>
        <item x="3038"/>
        <item x="2432"/>
        <item x="2583"/>
        <item x="2584"/>
        <item x="2585"/>
        <item x="2828"/>
        <item x="3039"/>
        <item x="3247"/>
        <item x="3248"/>
        <item x="3249"/>
        <item x="3250"/>
        <item x="3251"/>
        <item x="3040"/>
        <item x="1950"/>
        <item x="2295"/>
        <item x="1951"/>
        <item x="3041"/>
        <item x="2433"/>
        <item x="2296"/>
        <item x="2829"/>
        <item x="3042"/>
        <item x="2830"/>
        <item x="2297"/>
        <item x="1952"/>
        <item x="2831"/>
        <item x="2128"/>
        <item x="2832"/>
        <item x="1953"/>
        <item x="2833"/>
        <item x="2298"/>
        <item x="2299"/>
        <item x="2834"/>
        <item x="2434"/>
        <item x="3252"/>
        <item x="2835"/>
        <item x="3043"/>
        <item x="1094"/>
        <item x="1759"/>
        <item x="1954"/>
        <item x="1955"/>
        <item x="3044"/>
        <item x="2586"/>
        <item x="3253"/>
        <item x="2435"/>
        <item x="2587"/>
        <item x="1549"/>
        <item x="1550"/>
        <item x="2836"/>
        <item x="2837"/>
        <item x="1760"/>
        <item x="1956"/>
        <item x="1551"/>
        <item x="1552"/>
        <item x="1553"/>
        <item x="1554"/>
        <item x="111"/>
        <item x="333"/>
        <item x="572"/>
        <item x="828"/>
        <item x="573"/>
        <item x="574"/>
        <item x="2129"/>
        <item x="575"/>
        <item x="1095"/>
        <item x="829"/>
        <item x="1761"/>
        <item x="830"/>
        <item x="334"/>
        <item x="831"/>
        <item x="3045"/>
        <item x="1325"/>
        <item x="1957"/>
        <item x="335"/>
        <item x="2130"/>
        <item x="2436"/>
        <item x="3254"/>
        <item x="2588"/>
        <item x="3046"/>
        <item x="2437"/>
        <item x="2438"/>
        <item x="2300"/>
        <item x="2439"/>
        <item x="2131"/>
        <item x="2440"/>
        <item x="2441"/>
        <item x="3047"/>
        <item x="2301"/>
        <item x="2442"/>
        <item x="2443"/>
        <item x="2302"/>
        <item x="2589"/>
        <item x="3048"/>
        <item x="2303"/>
        <item x="2304"/>
        <item x="2305"/>
        <item x="3049"/>
        <item x="576"/>
        <item x="1326"/>
        <item x="3050"/>
        <item x="1327"/>
        <item x="112"/>
        <item x="336"/>
        <item x="577"/>
        <item x="832"/>
        <item x="1762"/>
        <item x="337"/>
        <item x="338"/>
        <item x="113"/>
        <item x="578"/>
        <item x="339"/>
        <item x="1958"/>
        <item x="833"/>
        <item x="2132"/>
        <item x="3051"/>
        <item x="3255"/>
        <item x="2838"/>
        <item x="3256"/>
        <item x="1959"/>
        <item x="3257"/>
        <item x="2839"/>
        <item x="2306"/>
        <item x="1960"/>
        <item x="1961"/>
        <item x="1962"/>
        <item x="1763"/>
        <item x="1963"/>
        <item x="340"/>
        <item x="1096"/>
        <item x="2444"/>
        <item x="341"/>
        <item x="2445"/>
        <item x="1555"/>
        <item x="2307"/>
        <item x="2840"/>
        <item x="2446"/>
        <item x="834"/>
        <item x="835"/>
        <item x="2308"/>
        <item x="2447"/>
        <item x="2590"/>
        <item x="2448"/>
        <item x="1764"/>
        <item x="2449"/>
        <item x="1964"/>
        <item x="2450"/>
        <item x="2591"/>
        <item x="3258"/>
        <item x="2592"/>
        <item x="1765"/>
        <item x="1556"/>
        <item x="2593"/>
        <item x="2594"/>
        <item x="2133"/>
        <item x="1766"/>
        <item x="579"/>
        <item x="342"/>
        <item x="580"/>
        <item x="343"/>
        <item x="1328"/>
        <item x="836"/>
        <item x="2841"/>
        <item x="581"/>
        <item x="837"/>
        <item x="1329"/>
        <item x="2842"/>
        <item x="582"/>
        <item x="1330"/>
        <item x="1767"/>
        <item x="1768"/>
        <item x="1769"/>
        <item x="2843"/>
        <item x="1331"/>
        <item x="1770"/>
        <item x="2844"/>
        <item x="1097"/>
        <item x="1332"/>
        <item x="2595"/>
        <item x="2309"/>
        <item x="2310"/>
        <item x="2596"/>
        <item x="2845"/>
        <item x="2846"/>
        <item x="2134"/>
        <item x="1098"/>
        <item x="1099"/>
        <item x="2847"/>
        <item x="1100"/>
        <item x="1101"/>
        <item x="1102"/>
        <item x="1103"/>
        <item x="1104"/>
        <item x="1105"/>
        <item x="1965"/>
        <item x="1106"/>
        <item x="1107"/>
        <item x="1966"/>
        <item x="3259"/>
        <item x="2848"/>
        <item x="1967"/>
        <item x="1108"/>
        <item x="1333"/>
        <item x="1109"/>
        <item x="114"/>
        <item x="1557"/>
        <item x="1334"/>
        <item x="1110"/>
        <item x="1111"/>
        <item x="583"/>
        <item x="584"/>
        <item x="115"/>
        <item x="116"/>
        <item x="585"/>
        <item x="838"/>
        <item x="1112"/>
        <item x="1113"/>
        <item x="1114"/>
        <item x="1335"/>
        <item x="1968"/>
        <item x="1336"/>
        <item x="344"/>
        <item x="1558"/>
        <item x="586"/>
        <item x="1559"/>
        <item x="3052"/>
        <item x="2135"/>
        <item x="1771"/>
        <item x="1560"/>
        <item x="1561"/>
        <item x="587"/>
        <item x="2597"/>
        <item x="1337"/>
        <item x="117"/>
        <item x="1338"/>
        <item x="588"/>
        <item x="1115"/>
        <item x="1562"/>
        <item x="2311"/>
        <item x="1772"/>
        <item x="2849"/>
        <item x="2850"/>
        <item x="3260"/>
        <item x="3261"/>
        <item x="3262"/>
        <item x="3263"/>
        <item x="1773"/>
        <item x="2598"/>
        <item x="3053"/>
        <item x="3054"/>
        <item x="839"/>
        <item x="118"/>
        <item x="840"/>
        <item x="3264"/>
        <item x="1563"/>
        <item x="2851"/>
        <item x="3265"/>
        <item x="2852"/>
        <item x="2599"/>
        <item x="2600"/>
        <item x="2853"/>
        <item x="345"/>
        <item x="1339"/>
        <item x="346"/>
        <item x="841"/>
        <item x="1774"/>
        <item x="1340"/>
        <item x="1116"/>
        <item x="1969"/>
        <item x="1341"/>
        <item x="1564"/>
        <item x="1775"/>
        <item x="2136"/>
        <item x="2137"/>
        <item x="1342"/>
        <item x="2601"/>
        <item x="2602"/>
        <item x="1776"/>
        <item x="2312"/>
        <item x="347"/>
        <item x="348"/>
        <item x="349"/>
        <item x="350"/>
        <item x="1777"/>
        <item x="1565"/>
        <item x="2603"/>
        <item x="1970"/>
        <item x="3055"/>
        <item x="2313"/>
        <item x="3056"/>
        <item x="3057"/>
        <item x="1971"/>
        <item x="1972"/>
        <item x="2854"/>
        <item x="3266"/>
        <item x="2314"/>
        <item x="1343"/>
        <item x="119"/>
        <item x="2604"/>
        <item x="120"/>
        <item x="3058"/>
        <item x="589"/>
        <item x="351"/>
        <item x="2605"/>
        <item x="1344"/>
        <item x="3267"/>
        <item x="1566"/>
        <item x="590"/>
        <item x="1973"/>
        <item x="842"/>
        <item x="843"/>
        <item x="352"/>
        <item x="1345"/>
        <item x="121"/>
        <item x="2606"/>
        <item x="353"/>
        <item x="2607"/>
        <item x="2608"/>
        <item x="2609"/>
        <item x="2610"/>
        <item x="1117"/>
        <item x="1118"/>
        <item x="1119"/>
        <item x="1346"/>
        <item x="591"/>
        <item x="844"/>
        <item x="1347"/>
        <item x="122"/>
        <item x="845"/>
        <item x="1120"/>
        <item x="2611"/>
        <item x="2612"/>
        <item x="2613"/>
        <item x="2614"/>
        <item x="592"/>
        <item x="1121"/>
        <item x="3268"/>
        <item x="3269"/>
        <item x="123"/>
        <item x="2615"/>
        <item x="846"/>
        <item x="3270"/>
        <item x="2138"/>
        <item x="2139"/>
        <item x="3271"/>
        <item x="2616"/>
        <item x="2617"/>
        <item x="3272"/>
        <item x="3273"/>
        <item x="1348"/>
        <item x="3059"/>
        <item x="1567"/>
        <item x="354"/>
        <item x="847"/>
        <item x="593"/>
        <item x="355"/>
        <item x="124"/>
        <item x="594"/>
        <item x="595"/>
        <item x="596"/>
        <item x="1568"/>
        <item x="1569"/>
        <item x="1570"/>
        <item x="1349"/>
        <item x="1571"/>
        <item x="2451"/>
        <item x="356"/>
        <item x="848"/>
        <item x="597"/>
        <item x="1572"/>
        <item x="357"/>
        <item x="2140"/>
        <item x="2452"/>
        <item x="1122"/>
        <item x="849"/>
        <item x="1974"/>
        <item x="3274"/>
        <item x="2453"/>
        <item x="2454"/>
        <item x="3275"/>
        <item x="2315"/>
        <item x="598"/>
        <item x="1778"/>
        <item x="1779"/>
        <item x="2455"/>
        <item x="2456"/>
        <item x="2141"/>
        <item x="2618"/>
        <item x="2457"/>
        <item x="3276"/>
        <item x="3277"/>
        <item x="2458"/>
        <item x="2459"/>
        <item x="2460"/>
        <item x="2461"/>
        <item x="2619"/>
        <item x="2620"/>
        <item x="3278"/>
        <item x="125"/>
        <item x="1350"/>
        <item x="2621"/>
        <item x="2622"/>
        <item x="2462"/>
        <item x="2623"/>
        <item x="2142"/>
        <item x="599"/>
        <item x="1975"/>
        <item x="1573"/>
        <item x="358"/>
        <item x="359"/>
        <item x="360"/>
        <item x="361"/>
        <item x="850"/>
        <item x="362"/>
        <item x="363"/>
        <item x="364"/>
        <item x="851"/>
        <item x="365"/>
        <item x="366"/>
        <item x="367"/>
        <item x="1351"/>
        <item x="368"/>
        <item x="1780"/>
        <item x="1781"/>
        <item x="1352"/>
        <item x="1976"/>
        <item x="852"/>
        <item x="126"/>
        <item x="1353"/>
        <item x="1782"/>
        <item x="369"/>
        <item x="600"/>
        <item x="601"/>
        <item x="2143"/>
        <item x="1783"/>
        <item x="370"/>
        <item x="853"/>
        <item x="371"/>
        <item x="1784"/>
        <item x="1123"/>
        <item x="1354"/>
        <item x="2855"/>
        <item x="2856"/>
        <item x="2316"/>
        <item x="2857"/>
        <item x="372"/>
        <item x="854"/>
        <item x="855"/>
        <item x="856"/>
        <item x="2858"/>
        <item x="3060"/>
        <item x="1355"/>
        <item x="1785"/>
        <item x="1356"/>
        <item x="1357"/>
        <item x="1358"/>
        <item x="602"/>
        <item x="857"/>
        <item x="2144"/>
        <item x="2859"/>
        <item x="1786"/>
        <item x="1787"/>
        <item x="127"/>
        <item x="2860"/>
        <item x="2861"/>
        <item x="2862"/>
        <item x="3061"/>
        <item x="2317"/>
        <item x="2863"/>
        <item x="603"/>
        <item x="373"/>
        <item x="604"/>
        <item x="374"/>
        <item x="375"/>
        <item x="1788"/>
        <item x="2864"/>
        <item x="2318"/>
        <item x="1789"/>
        <item x="1790"/>
        <item x="1359"/>
        <item x="2865"/>
        <item x="2866"/>
        <item x="2867"/>
        <item x="2868"/>
        <item x="1977"/>
        <item x="2869"/>
        <item x="376"/>
        <item x="858"/>
        <item x="1574"/>
        <item x="2870"/>
        <item x="2871"/>
        <item x="1791"/>
        <item x="859"/>
        <item x="1792"/>
        <item x="1978"/>
        <item x="2872"/>
        <item x="3062"/>
        <item x="2463"/>
        <item x="2464"/>
        <item x="2465"/>
        <item x="2319"/>
        <item x="3279"/>
        <item x="2466"/>
        <item x="2145"/>
        <item x="2146"/>
        <item x="3063"/>
        <item x="3064"/>
        <item x="3065"/>
        <item x="3066"/>
        <item x="2320"/>
        <item x="1979"/>
        <item x="2873"/>
        <item x="2874"/>
        <item x="1575"/>
        <item x="3067"/>
        <item x="2624"/>
        <item x="2875"/>
        <item x="3280"/>
        <item x="2467"/>
        <item x="3281"/>
        <item x="1124"/>
        <item x="860"/>
        <item x="2321"/>
        <item x="861"/>
        <item x="1125"/>
        <item x="377"/>
        <item x="1126"/>
        <item x="2468"/>
        <item x="378"/>
        <item x="1576"/>
        <item x="1127"/>
        <item x="128"/>
        <item x="1128"/>
        <item x="1577"/>
        <item x="2625"/>
        <item x="1129"/>
        <item x="1130"/>
        <item x="1578"/>
        <item x="2876"/>
        <item x="1579"/>
        <item x="1131"/>
        <item x="129"/>
        <item x="1132"/>
        <item x="1360"/>
        <item x="1980"/>
        <item x="862"/>
        <item x="1580"/>
        <item x="1581"/>
        <item x="130"/>
        <item x="863"/>
        <item x="1361"/>
        <item x="1793"/>
        <item x="864"/>
        <item x="865"/>
        <item x="866"/>
        <item x="867"/>
        <item x="868"/>
        <item x="869"/>
        <item x="131"/>
        <item x="1981"/>
        <item x="2147"/>
        <item x="2469"/>
        <item x="1794"/>
        <item x="3282"/>
        <item x="2322"/>
        <item x="3068"/>
        <item x="132"/>
        <item x="1795"/>
        <item x="3069"/>
        <item x="2470"/>
        <item x="2323"/>
        <item x="1796"/>
        <item x="870"/>
        <item x="605"/>
        <item x="1133"/>
        <item x="1134"/>
        <item x="1135"/>
        <item x="1136"/>
        <item x="1362"/>
        <item x="2324"/>
        <item x="3070"/>
        <item x="133"/>
        <item x="1982"/>
        <item x="1983"/>
        <item x="1137"/>
        <item x="2148"/>
        <item x="2877"/>
        <item x="2471"/>
        <item x="871"/>
        <item x="134"/>
        <item x="1984"/>
        <item x="1985"/>
        <item x="1147"/>
        <item x="1146"/>
        <item x="1138"/>
        <item x="888"/>
        <item x="886"/>
        <item x="887"/>
        <item x="2333"/>
        <item x="3078"/>
        <item x="379"/>
        <item x="619"/>
        <item x="380"/>
        <item x="606"/>
        <item x="3071"/>
        <item x="2472"/>
        <item x="1797"/>
        <item x="1363"/>
        <item x="135"/>
        <item x="381"/>
        <item x="872"/>
        <item x="1364"/>
        <item x="382"/>
        <item x="2473"/>
        <item x="3283"/>
        <item x="607"/>
        <item x="608"/>
        <item x="609"/>
        <item x="873"/>
        <item x="610"/>
        <item x="383"/>
        <item x="2325"/>
        <item x="1582"/>
        <item x="3072"/>
        <item x="2878"/>
        <item x="136"/>
        <item x="1986"/>
        <item x="2879"/>
        <item x="2326"/>
        <item x="2880"/>
        <item x="1139"/>
        <item x="137"/>
        <item x="3284"/>
        <item x="2327"/>
        <item x="3285"/>
        <item x="2149"/>
        <item x="2328"/>
        <item x="1365"/>
        <item x="389"/>
        <item x="2474"/>
        <item x="1987"/>
        <item x="2329"/>
        <item x="384"/>
        <item x="2150"/>
        <item x="1366"/>
        <item x="138"/>
        <item x="874"/>
        <item x="3073"/>
        <item x="2151"/>
        <item x="2330"/>
        <item x="2626"/>
        <item x="1988"/>
        <item x="1989"/>
        <item x="139"/>
        <item x="2881"/>
        <item x="140"/>
        <item x="3286"/>
        <item x="3074"/>
        <item x="2882"/>
        <item x="875"/>
        <item x="611"/>
        <item x="1140"/>
        <item x="612"/>
        <item x="876"/>
        <item x="2331"/>
        <item x="1367"/>
        <item x="2332"/>
        <item x="3075"/>
        <item x="141"/>
        <item x="877"/>
        <item x="1798"/>
        <item x="1583"/>
        <item x="3287"/>
        <item x="1368"/>
        <item x="1990"/>
        <item x="1369"/>
        <item x="2883"/>
        <item x="2475"/>
        <item x="3288"/>
        <item x="878"/>
        <item x="385"/>
        <item x="1799"/>
        <item x="1800"/>
        <item x="1801"/>
        <item x="1802"/>
        <item x="1803"/>
        <item x="1991"/>
        <item x="2884"/>
        <item x="613"/>
        <item x="614"/>
        <item x="1141"/>
        <item x="1142"/>
        <item x="879"/>
        <item x="2885"/>
        <item x="386"/>
        <item x="615"/>
        <item x="616"/>
        <item x="2627"/>
        <item x="142"/>
        <item x="2886"/>
        <item x="1370"/>
        <item x="3076"/>
        <item x="1992"/>
        <item x="1143"/>
        <item x="1144"/>
        <item x="880"/>
        <item x="1993"/>
        <item x="1994"/>
        <item x="3289"/>
        <item x="143"/>
        <item x="617"/>
        <item x="618"/>
        <item x="1995"/>
        <item x="881"/>
        <item x="882"/>
        <item x="387"/>
        <item x="1584"/>
        <item x="1585"/>
        <item x="1586"/>
        <item x="1371"/>
        <item x="2887"/>
        <item x="1587"/>
        <item x="2888"/>
        <item x="2476"/>
        <item x="3077"/>
        <item x="388"/>
        <item x="2889"/>
        <item x="1588"/>
        <item x="1804"/>
        <item x="1589"/>
        <item x="883"/>
        <item x="1805"/>
        <item x="1590"/>
        <item x="1145"/>
        <item x="884"/>
      </items>
    </pivotField>
    <pivotField compact="0" outline="0" showAll="0" defaultSubtotal="0">
      <items count="3253">
        <item x="0"/>
        <item x="1510"/>
        <item x="640"/>
        <item x="456"/>
        <item x="1461"/>
        <item x="846"/>
        <item x="3249"/>
        <item x="2317"/>
        <item x="1154"/>
        <item x="701"/>
        <item x="938"/>
        <item x="65"/>
        <item x="1915"/>
        <item x="2081"/>
        <item x="2534"/>
        <item x="1260"/>
        <item x="9"/>
        <item x="847"/>
        <item x="240"/>
        <item x="2846"/>
        <item x="1376"/>
        <item x="2512"/>
        <item x="591"/>
        <item x="136"/>
        <item x="391"/>
        <item x="716"/>
        <item x="353"/>
        <item x="413"/>
        <item x="394"/>
        <item x="395"/>
        <item x="90"/>
        <item x="338"/>
        <item x="311"/>
        <item x="312"/>
        <item x="551"/>
        <item x="552"/>
        <item x="307"/>
        <item x="308"/>
        <item x="309"/>
        <item x="310"/>
        <item x="892"/>
        <item x="170"/>
        <item x="437"/>
        <item x="306"/>
        <item x="113"/>
        <item x="577"/>
        <item x="367"/>
        <item x="598"/>
        <item x="378"/>
        <item x="1979"/>
        <item x="485"/>
        <item x="489"/>
        <item x="588"/>
        <item x="599"/>
        <item x="410"/>
        <item x="139"/>
        <item x="140"/>
        <item x="10"/>
        <item x="894"/>
        <item x="613"/>
        <item x="396"/>
        <item x="710"/>
        <item x="502"/>
        <item x="565"/>
        <item x="555"/>
        <item x="556"/>
        <item x="557"/>
        <item x="94"/>
        <item x="93"/>
        <item x="881"/>
        <item x="617"/>
        <item x="614"/>
        <item x="57"/>
        <item x="869"/>
        <item x="134"/>
        <item x="753"/>
        <item x="1133"/>
        <item x="1134"/>
        <item x="486"/>
        <item x="487"/>
        <item x="558"/>
        <item x="559"/>
        <item x="560"/>
        <item x="561"/>
        <item x="562"/>
        <item x="563"/>
        <item x="564"/>
        <item x="69"/>
        <item x="130"/>
        <item x="35"/>
        <item x="129"/>
        <item x="83"/>
        <item x="58"/>
        <item x="84"/>
        <item x="131"/>
        <item x="128"/>
        <item x="1"/>
        <item x="2"/>
        <item x="3"/>
        <item x="4"/>
        <item x="5"/>
        <item x="6"/>
        <item x="7"/>
        <item x="8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9"/>
        <item x="60"/>
        <item x="61"/>
        <item x="62"/>
        <item x="63"/>
        <item x="64"/>
        <item x="66"/>
        <item x="67"/>
        <item x="68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5"/>
        <item x="86"/>
        <item x="87"/>
        <item x="88"/>
        <item x="89"/>
        <item x="91"/>
        <item x="92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2"/>
        <item x="133"/>
        <item x="135"/>
        <item x="137"/>
        <item x="138"/>
        <item x="141"/>
        <item x="142"/>
        <item x="143"/>
        <item x="377"/>
        <item x="237"/>
        <item x="333"/>
        <item x="145"/>
        <item x="245"/>
        <item x="166"/>
        <item x="326"/>
        <item x="228"/>
        <item x="195"/>
        <item x="276"/>
        <item x="332"/>
        <item x="241"/>
        <item x="298"/>
        <item x="302"/>
        <item x="196"/>
        <item x="247"/>
        <item x="149"/>
        <item x="168"/>
        <item x="152"/>
        <item x="275"/>
        <item x="167"/>
        <item x="320"/>
        <item x="383"/>
        <item x="216"/>
        <item x="243"/>
        <item x="238"/>
        <item x="226"/>
        <item x="208"/>
        <item x="217"/>
        <item x="229"/>
        <item x="351"/>
        <item x="369"/>
        <item x="236"/>
        <item x="323"/>
        <item x="269"/>
        <item x="178"/>
        <item x="174"/>
        <item x="258"/>
        <item x="350"/>
        <item x="225"/>
        <item x="263"/>
        <item x="336"/>
        <item x="386"/>
        <item x="246"/>
        <item x="183"/>
        <item x="184"/>
        <item x="266"/>
        <item x="267"/>
        <item x="268"/>
        <item x="173"/>
        <item x="176"/>
        <item x="155"/>
        <item x="175"/>
        <item x="144"/>
        <item x="343"/>
        <item x="345"/>
        <item x="282"/>
        <item x="221"/>
        <item x="281"/>
        <item x="284"/>
        <item x="288"/>
        <item x="286"/>
        <item x="271"/>
        <item x="261"/>
        <item x="304"/>
        <item x="215"/>
        <item x="279"/>
        <item x="339"/>
        <item x="292"/>
        <item x="291"/>
        <item x="179"/>
        <item x="180"/>
        <item x="147"/>
        <item x="150"/>
        <item x="210"/>
        <item x="354"/>
        <item x="305"/>
        <item x="280"/>
        <item x="192"/>
        <item x="191"/>
        <item x="194"/>
        <item x="260"/>
        <item x="193"/>
        <item x="274"/>
        <item x="330"/>
        <item x="223"/>
        <item x="160"/>
        <item x="224"/>
        <item x="211"/>
        <item x="198"/>
        <item x="162"/>
        <item x="203"/>
        <item x="204"/>
        <item x="189"/>
        <item x="164"/>
        <item x="328"/>
        <item x="153"/>
        <item x="376"/>
        <item x="232"/>
        <item x="161"/>
        <item x="165"/>
        <item x="182"/>
        <item x="283"/>
        <item x="278"/>
        <item x="299"/>
        <item x="287"/>
        <item x="300"/>
        <item x="285"/>
        <item x="272"/>
        <item x="248"/>
        <item x="219"/>
        <item x="187"/>
        <item x="188"/>
        <item x="290"/>
        <item x="349"/>
        <item x="172"/>
        <item x="372"/>
        <item x="158"/>
        <item x="159"/>
        <item x="385"/>
        <item x="177"/>
        <item x="313"/>
        <item x="314"/>
        <item x="227"/>
        <item x="249"/>
        <item x="220"/>
        <item x="315"/>
        <item x="316"/>
        <item x="202"/>
        <item x="321"/>
        <item x="222"/>
        <item x="327"/>
        <item x="156"/>
        <item x="322"/>
        <item x="190"/>
        <item x="325"/>
        <item x="146"/>
        <item x="318"/>
        <item x="319"/>
        <item x="348"/>
        <item x="171"/>
        <item x="344"/>
        <item x="200"/>
        <item x="382"/>
        <item x="163"/>
        <item x="212"/>
        <item x="213"/>
        <item x="214"/>
        <item x="186"/>
        <item x="337"/>
        <item x="242"/>
        <item x="301"/>
        <item x="334"/>
        <item x="329"/>
        <item x="273"/>
        <item x="352"/>
        <item x="206"/>
        <item x="294"/>
        <item x="295"/>
        <item x="201"/>
        <item x="296"/>
        <item x="297"/>
        <item x="277"/>
        <item x="270"/>
        <item x="251"/>
        <item x="356"/>
        <item x="362"/>
        <item x="357"/>
        <item x="340"/>
        <item x="358"/>
        <item x="363"/>
        <item x="359"/>
        <item x="364"/>
        <item x="360"/>
        <item x="361"/>
        <item x="371"/>
        <item x="365"/>
        <item x="335"/>
        <item x="355"/>
        <item x="384"/>
        <item x="205"/>
        <item x="234"/>
        <item x="265"/>
        <item x="151"/>
        <item x="207"/>
        <item x="380"/>
        <item x="303"/>
        <item x="181"/>
        <item x="231"/>
        <item x="197"/>
        <item x="264"/>
        <item x="366"/>
        <item x="368"/>
        <item x="259"/>
        <item x="373"/>
        <item x="255"/>
        <item x="341"/>
        <item x="256"/>
        <item x="374"/>
        <item x="370"/>
        <item x="148"/>
        <item x="252"/>
        <item x="257"/>
        <item x="253"/>
        <item x="254"/>
        <item x="342"/>
        <item x="331"/>
        <item x="169"/>
        <item x="289"/>
        <item x="233"/>
        <item x="230"/>
        <item x="239"/>
        <item x="235"/>
        <item x="218"/>
        <item x="379"/>
        <item x="244"/>
        <item x="154"/>
        <item x="293"/>
        <item x="250"/>
        <item x="375"/>
        <item x="185"/>
        <item x="262"/>
        <item x="381"/>
        <item x="199"/>
        <item x="346"/>
        <item x="347"/>
        <item x="209"/>
        <item x="317"/>
        <item x="157"/>
        <item x="324"/>
        <item x="387"/>
        <item x="388"/>
        <item x="389"/>
        <item x="390"/>
        <item x="392"/>
        <item x="393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1"/>
        <item x="412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8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3"/>
        <item x="554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3"/>
        <item x="584"/>
        <item x="585"/>
        <item x="586"/>
        <item x="587"/>
        <item x="589"/>
        <item x="590"/>
        <item x="592"/>
        <item x="593"/>
        <item x="594"/>
        <item x="595"/>
        <item x="596"/>
        <item x="597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5"/>
        <item x="61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1"/>
        <item x="712"/>
        <item x="713"/>
        <item x="714"/>
        <item x="715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8"/>
        <item x="882"/>
        <item x="883"/>
        <item x="1129"/>
        <item x="884"/>
        <item x="885"/>
        <item x="886"/>
        <item x="887"/>
        <item x="889"/>
        <item x="890"/>
        <item x="891"/>
        <item x="893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30"/>
        <item x="1131"/>
        <item x="1132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497"/>
        <item x="1486"/>
        <item x="1499"/>
        <item x="1367"/>
        <item x="1374"/>
        <item x="1378"/>
        <item x="1539"/>
        <item x="1524"/>
        <item x="1565"/>
        <item x="1537"/>
        <item x="1538"/>
        <item x="1540"/>
        <item x="1439"/>
        <item x="1364"/>
        <item x="1430"/>
        <item x="1560"/>
        <item x="1446"/>
        <item x="1447"/>
        <item x="1392"/>
        <item x="1389"/>
        <item x="1500"/>
        <item x="1396"/>
        <item x="1394"/>
        <item x="1388"/>
        <item x="1526"/>
        <item x="1406"/>
        <item x="1407"/>
        <item x="1511"/>
        <item x="1411"/>
        <item x="1448"/>
        <item x="1465"/>
        <item x="1415"/>
        <item x="1395"/>
        <item x="1370"/>
        <item x="1420"/>
        <item x="1399"/>
        <item x="1513"/>
        <item x="1457"/>
        <item x="1521"/>
        <item x="1449"/>
        <item x="1523"/>
        <item x="1484"/>
        <item x="1371"/>
        <item x="1419"/>
        <item x="1525"/>
        <item x="1380"/>
        <item x="1383"/>
        <item x="1528"/>
        <item x="1363"/>
        <item x="1505"/>
        <item x="1416"/>
        <item x="1503"/>
        <item x="1514"/>
        <item x="1515"/>
        <item x="1493"/>
        <item x="1433"/>
        <item x="1535"/>
        <item x="1509"/>
        <item x="1518"/>
        <item x="1519"/>
        <item x="1498"/>
        <item x="1552"/>
        <item x="1529"/>
        <item x="1372"/>
        <item x="1476"/>
        <item x="1481"/>
        <item x="1362"/>
        <item x="1530"/>
        <item x="1400"/>
        <item x="1398"/>
        <item x="1397"/>
        <item x="1409"/>
        <item x="1452"/>
        <item x="1559"/>
        <item x="1387"/>
        <item x="1573"/>
        <item x="1574"/>
        <item x="1436"/>
        <item x="1437"/>
        <item x="1438"/>
        <item x="1507"/>
        <item x="1442"/>
        <item x="1375"/>
        <item x="1373"/>
        <item x="1413"/>
        <item x="1548"/>
        <item x="1543"/>
        <item x="1506"/>
        <item x="1504"/>
        <item x="1443"/>
        <item x="1444"/>
        <item x="1445"/>
        <item x="1502"/>
        <item x="1554"/>
        <item x="1550"/>
        <item x="1555"/>
        <item x="1441"/>
        <item x="1402"/>
        <item x="1508"/>
        <item x="1440"/>
        <item x="1557"/>
        <item x="1542"/>
        <item x="1567"/>
        <item x="1453"/>
        <item x="1458"/>
        <item x="1454"/>
        <item x="1570"/>
        <item x="1459"/>
        <item x="1455"/>
        <item x="1450"/>
        <item x="1451"/>
        <item x="1460"/>
        <item x="1379"/>
        <item x="1456"/>
        <item x="1531"/>
        <item x="1369"/>
        <item x="1571"/>
        <item x="1404"/>
        <item x="1496"/>
        <item x="1414"/>
        <item x="1480"/>
        <item x="1492"/>
        <item x="1520"/>
        <item x="1489"/>
        <item x="1490"/>
        <item x="1494"/>
        <item x="1495"/>
        <item x="1431"/>
        <item x="1501"/>
        <item x="1517"/>
        <item x="1532"/>
        <item x="1410"/>
        <item x="1368"/>
        <item x="1483"/>
        <item x="1544"/>
        <item x="1549"/>
        <item x="1533"/>
        <item x="1386"/>
        <item x="1545"/>
        <item x="1429"/>
        <item x="1468"/>
        <item x="1432"/>
        <item x="1377"/>
        <item x="1512"/>
        <item x="1478"/>
        <item x="1464"/>
        <item x="1479"/>
        <item x="1536"/>
        <item x="1381"/>
        <item x="1423"/>
        <item x="1424"/>
        <item x="1425"/>
        <item x="1426"/>
        <item x="1434"/>
        <item x="1427"/>
        <item x="1477"/>
        <item x="1551"/>
        <item x="1471"/>
        <item x="1472"/>
        <item x="1566"/>
        <item x="1562"/>
        <item x="1401"/>
        <item x="1563"/>
        <item x="1564"/>
        <item x="1382"/>
        <item x="1522"/>
        <item x="1558"/>
        <item x="1556"/>
        <item x="1428"/>
        <item x="1516"/>
        <item x="1488"/>
        <item x="1473"/>
        <item x="1546"/>
        <item x="1475"/>
        <item x="1569"/>
        <item x="1463"/>
        <item x="1417"/>
        <item x="1418"/>
        <item x="1474"/>
        <item x="1575"/>
        <item x="1421"/>
        <item x="1366"/>
        <item x="1487"/>
        <item x="1466"/>
        <item x="1467"/>
        <item x="1469"/>
        <item x="1547"/>
        <item x="1553"/>
        <item x="1572"/>
        <item x="1568"/>
        <item x="1485"/>
        <item x="1359"/>
        <item x="1360"/>
        <item x="1361"/>
        <item x="1435"/>
        <item x="1527"/>
        <item x="1561"/>
        <item x="1408"/>
        <item x="1384"/>
        <item x="1385"/>
        <item x="1470"/>
        <item x="1462"/>
        <item x="1534"/>
        <item x="1390"/>
        <item x="1391"/>
        <item x="1365"/>
        <item x="1412"/>
        <item x="1422"/>
        <item x="1403"/>
        <item x="1541"/>
        <item x="1393"/>
        <item x="1482"/>
        <item x="1405"/>
        <item x="1491"/>
        <item x="1599"/>
        <item x="1625"/>
        <item x="1624"/>
        <item x="1626"/>
        <item x="1628"/>
        <item x="1741"/>
        <item x="1746"/>
        <item x="1611"/>
        <item x="1716"/>
        <item x="1747"/>
        <item x="1761"/>
        <item x="1762"/>
        <item x="1763"/>
        <item x="1606"/>
        <item x="1607"/>
        <item x="1745"/>
        <item x="1773"/>
        <item x="1751"/>
        <item x="1765"/>
        <item x="1769"/>
        <item x="1615"/>
        <item x="1658"/>
        <item x="1631"/>
        <item x="1754"/>
        <item x="1749"/>
        <item x="1595"/>
        <item x="1616"/>
        <item x="1771"/>
        <item x="1772"/>
        <item x="1577"/>
        <item x="1750"/>
        <item x="1767"/>
        <item x="1768"/>
        <item x="1648"/>
        <item x="1609"/>
        <item x="1614"/>
        <item x="1633"/>
        <item x="1634"/>
        <item x="1635"/>
        <item x="1636"/>
        <item x="1637"/>
        <item x="1597"/>
        <item x="1764"/>
        <item x="1780"/>
        <item x="1781"/>
        <item x="1782"/>
        <item x="1783"/>
        <item x="1784"/>
        <item x="1719"/>
        <item x="1659"/>
        <item x="1752"/>
        <item x="1786"/>
        <item x="1613"/>
        <item x="1728"/>
        <item x="1759"/>
        <item x="1730"/>
        <item x="1601"/>
        <item x="1731"/>
        <item x="1604"/>
        <item x="1733"/>
        <item x="1602"/>
        <item x="1603"/>
        <item x="1592"/>
        <item x="1593"/>
        <item x="1618"/>
        <item x="1591"/>
        <item x="1598"/>
        <item x="1737"/>
        <item x="1605"/>
        <item x="1778"/>
        <item x="1663"/>
        <item x="1695"/>
        <item x="1650"/>
        <item x="1646"/>
        <item x="1672"/>
        <item x="1639"/>
        <item x="1673"/>
        <item x="1674"/>
        <item x="1675"/>
        <item x="1653"/>
        <item x="1677"/>
        <item x="1678"/>
        <item x="1712"/>
        <item x="1722"/>
        <item x="1679"/>
        <item x="1680"/>
        <item x="1655"/>
        <item x="1715"/>
        <item x="1622"/>
        <item x="1681"/>
        <item x="1693"/>
        <item x="1682"/>
        <item x="1612"/>
        <item x="1696"/>
        <item x="1774"/>
        <item x="1594"/>
        <item x="1585"/>
        <item x="1632"/>
        <item x="1726"/>
        <item x="1724"/>
        <item x="1753"/>
        <item x="1729"/>
        <item x="1688"/>
        <item x="1652"/>
        <item x="1649"/>
        <item x="1608"/>
        <item x="1581"/>
        <item x="1620"/>
        <item x="1662"/>
        <item x="1703"/>
        <item x="1641"/>
        <item x="1621"/>
        <item x="1588"/>
        <item x="1656"/>
        <item x="1692"/>
        <item x="1706"/>
        <item x="1779"/>
        <item x="1718"/>
        <item x="1707"/>
        <item x="1708"/>
        <item x="1709"/>
        <item x="1610"/>
        <item x="1705"/>
        <item x="1676"/>
        <item x="1640"/>
        <item x="1760"/>
        <item x="1704"/>
        <item x="1587"/>
        <item x="1586"/>
        <item x="1756"/>
        <item x="1644"/>
        <item x="1686"/>
        <item x="1645"/>
        <item x="1638"/>
        <item x="1755"/>
        <item x="1647"/>
        <item x="1740"/>
        <item x="1617"/>
        <item x="1580"/>
        <item x="1654"/>
        <item x="1702"/>
        <item x="1701"/>
        <item x="1766"/>
        <item x="1748"/>
        <item x="1770"/>
        <item x="1651"/>
        <item x="1785"/>
        <item x="1642"/>
        <item x="1685"/>
        <item x="1689"/>
        <item x="1690"/>
        <item x="1710"/>
        <item x="1744"/>
        <item x="1732"/>
        <item x="1714"/>
        <item x="1630"/>
        <item x="1723"/>
        <item x="1578"/>
        <item x="1721"/>
        <item x="1700"/>
        <item x="1619"/>
        <item x="1691"/>
        <item x="1738"/>
        <item x="1739"/>
        <item x="1717"/>
        <item x="1582"/>
        <item x="1583"/>
        <item x="1596"/>
        <item x="1600"/>
        <item x="1775"/>
        <item x="1713"/>
        <item x="1643"/>
        <item x="1743"/>
        <item x="1720"/>
        <item x="1776"/>
        <item x="1777"/>
        <item x="1711"/>
        <item x="1683"/>
        <item x="1699"/>
        <item x="1742"/>
        <item x="1725"/>
        <item x="1734"/>
        <item x="1667"/>
        <item x="1735"/>
        <item x="1736"/>
        <item x="1579"/>
        <item x="1697"/>
        <item x="1661"/>
        <item x="1576"/>
        <item x="1664"/>
        <item x="1698"/>
        <item x="1665"/>
        <item x="1670"/>
        <item x="1666"/>
        <item x="1668"/>
        <item x="1589"/>
        <item x="1623"/>
        <item x="1669"/>
        <item x="1671"/>
        <item x="1758"/>
        <item x="1627"/>
        <item x="1657"/>
        <item x="1660"/>
        <item x="1684"/>
        <item x="1687"/>
        <item x="1590"/>
        <item x="1584"/>
        <item x="1757"/>
        <item x="1727"/>
        <item x="1694"/>
        <item x="1629"/>
        <item x="1967"/>
        <item x="1809"/>
        <item x="1924"/>
        <item x="1928"/>
        <item x="1856"/>
        <item x="1857"/>
        <item x="1858"/>
        <item x="1859"/>
        <item x="1822"/>
        <item x="1794"/>
        <item x="1861"/>
        <item x="1799"/>
        <item x="1868"/>
        <item x="1855"/>
        <item x="1973"/>
        <item x="1974"/>
        <item x="1801"/>
        <item x="1797"/>
        <item x="1798"/>
        <item x="1874"/>
        <item x="1937"/>
        <item x="1936"/>
        <item x="1895"/>
        <item x="1831"/>
        <item x="1948"/>
        <item x="1789"/>
        <item x="1787"/>
        <item x="1883"/>
        <item x="1949"/>
        <item x="1884"/>
        <item x="1885"/>
        <item x="1830"/>
        <item x="1802"/>
        <item x="1905"/>
        <item x="1907"/>
        <item x="1950"/>
        <item x="1800"/>
        <item x="1832"/>
        <item x="1952"/>
        <item x="1833"/>
        <item x="1878"/>
        <item x="1879"/>
        <item x="1880"/>
        <item x="1866"/>
        <item x="1829"/>
        <item x="1896"/>
        <item x="1890"/>
        <item x="1914"/>
        <item x="1850"/>
        <item x="1851"/>
        <item x="1847"/>
        <item x="1957"/>
        <item x="1954"/>
        <item x="1854"/>
        <item x="1926"/>
        <item x="1966"/>
        <item x="1944"/>
        <item x="1863"/>
        <item x="1862"/>
        <item x="1881"/>
        <item x="1806"/>
        <item x="1811"/>
        <item x="1865"/>
        <item x="1867"/>
        <item x="1925"/>
        <item x="1788"/>
        <item x="1848"/>
        <item x="1849"/>
        <item x="1939"/>
        <item x="1807"/>
        <item x="1960"/>
        <item x="1864"/>
        <item x="1956"/>
        <item x="1958"/>
        <item x="1897"/>
        <item x="1898"/>
        <item x="1875"/>
        <item x="1845"/>
        <item x="1906"/>
        <item x="1921"/>
        <item x="1940"/>
        <item x="1835"/>
        <item x="1953"/>
        <item x="1929"/>
        <item x="1846"/>
        <item x="1900"/>
        <item x="1812"/>
        <item x="1828"/>
        <item x="1972"/>
        <item x="1826"/>
        <item x="1903"/>
        <item x="1962"/>
        <item x="1963"/>
        <item x="1843"/>
        <item x="1886"/>
        <item x="1891"/>
        <item x="1964"/>
        <item x="1965"/>
        <item x="1860"/>
        <item x="1969"/>
        <item x="1893"/>
        <item x="1892"/>
        <item x="1894"/>
        <item x="1904"/>
        <item x="1908"/>
        <item x="1796"/>
        <item x="1813"/>
        <item x="1815"/>
        <item x="1814"/>
        <item x="1810"/>
        <item x="1955"/>
        <item x="1817"/>
        <item x="1818"/>
        <item x="1790"/>
        <item x="1816"/>
        <item x="1819"/>
        <item x="1820"/>
        <item x="1821"/>
        <item x="1938"/>
        <item x="1805"/>
        <item x="1869"/>
        <item x="1931"/>
        <item x="1870"/>
        <item x="1853"/>
        <item x="1923"/>
        <item x="1834"/>
        <item x="1872"/>
        <item x="1946"/>
        <item x="1945"/>
        <item x="1947"/>
        <item x="1975"/>
        <item x="1913"/>
        <item x="1911"/>
        <item x="1942"/>
        <item x="1935"/>
        <item x="1951"/>
        <item x="1795"/>
        <item x="1943"/>
        <item x="1804"/>
        <item x="1823"/>
        <item x="1882"/>
        <item x="1919"/>
        <item x="1844"/>
        <item x="1971"/>
        <item x="1912"/>
        <item x="1927"/>
        <item x="1873"/>
        <item x="1899"/>
        <item x="1877"/>
        <item x="1876"/>
        <item x="1909"/>
        <item x="1871"/>
        <item x="1837"/>
        <item x="1838"/>
        <item x="1839"/>
        <item x="1840"/>
        <item x="1959"/>
        <item x="1934"/>
        <item x="1970"/>
        <item x="1916"/>
        <item x="1917"/>
        <item x="1961"/>
        <item x="1803"/>
        <item x="1901"/>
        <item x="1824"/>
        <item x="1922"/>
        <item x="1827"/>
        <item x="1902"/>
        <item x="1918"/>
        <item x="1825"/>
        <item x="1932"/>
        <item x="1933"/>
        <item x="1852"/>
        <item x="1791"/>
        <item x="1792"/>
        <item x="1793"/>
        <item x="1941"/>
        <item x="1836"/>
        <item x="1968"/>
        <item x="1808"/>
        <item x="1930"/>
        <item x="1889"/>
        <item x="1887"/>
        <item x="1888"/>
        <item x="1841"/>
        <item x="1910"/>
        <item x="1920"/>
        <item x="1842"/>
        <item x="2067"/>
        <item x="2026"/>
        <item x="2027"/>
        <item x="2028"/>
        <item x="2029"/>
        <item x="2122"/>
        <item x="2124"/>
        <item x="2038"/>
        <item x="2004"/>
        <item x="2068"/>
        <item x="1999"/>
        <item x="2109"/>
        <item x="2114"/>
        <item x="2040"/>
        <item x="2031"/>
        <item x="2089"/>
        <item x="2032"/>
        <item x="2123"/>
        <item x="2097"/>
        <item x="2096"/>
        <item x="2099"/>
        <item x="2113"/>
        <item x="2107"/>
        <item x="2127"/>
        <item x="2023"/>
        <item x="2098"/>
        <item x="2125"/>
        <item x="2126"/>
        <item x="2079"/>
        <item x="2102"/>
        <item x="2047"/>
        <item x="2060"/>
        <item x="1997"/>
        <item x="2101"/>
        <item x="2121"/>
        <item x="2095"/>
        <item x="1985"/>
        <item x="2080"/>
        <item x="2071"/>
        <item x="2108"/>
        <item x="2002"/>
        <item x="1980"/>
        <item x="2050"/>
        <item x="2003"/>
        <item x="1981"/>
        <item x="1982"/>
        <item x="2118"/>
        <item x="2119"/>
        <item x="2105"/>
        <item x="2053"/>
        <item x="2054"/>
        <item x="2058"/>
        <item x="2059"/>
        <item x="2116"/>
        <item x="2056"/>
        <item x="2117"/>
        <item x="2120"/>
        <item x="2104"/>
        <item x="2070"/>
        <item x="2055"/>
        <item x="2036"/>
        <item x="1977"/>
        <item x="2131"/>
        <item x="2052"/>
        <item x="2093"/>
        <item x="2035"/>
        <item x="2065"/>
        <item x="2001"/>
        <item x="2129"/>
        <item x="1983"/>
        <item x="1978"/>
        <item x="2083"/>
        <item x="1987"/>
        <item x="2066"/>
        <item x="2030"/>
        <item x="2069"/>
        <item x="2024"/>
        <item x="2025"/>
        <item x="2005"/>
        <item x="2111"/>
        <item x="1988"/>
        <item x="1989"/>
        <item x="1990"/>
        <item x="1992"/>
        <item x="2061"/>
        <item x="2062"/>
        <item x="1993"/>
        <item x="2072"/>
        <item x="2051"/>
        <item x="2000"/>
        <item x="1991"/>
        <item x="2092"/>
        <item x="1996"/>
        <item x="1994"/>
        <item x="2082"/>
        <item x="2110"/>
        <item x="2064"/>
        <item x="1976"/>
        <item x="2063"/>
        <item x="2022"/>
        <item x="2091"/>
        <item x="2075"/>
        <item x="2013"/>
        <item x="2014"/>
        <item x="2015"/>
        <item x="2016"/>
        <item x="2017"/>
        <item x="2018"/>
        <item x="2019"/>
        <item x="2100"/>
        <item x="2090"/>
        <item x="2084"/>
        <item x="2086"/>
        <item x="2087"/>
        <item x="2088"/>
        <item x="2106"/>
        <item x="2130"/>
        <item x="1986"/>
        <item x="2076"/>
        <item x="2077"/>
        <item x="2078"/>
        <item x="2073"/>
        <item x="1984"/>
        <item x="2034"/>
        <item x="1995"/>
        <item x="2037"/>
        <item x="2021"/>
        <item x="2041"/>
        <item x="2039"/>
        <item x="1998"/>
        <item x="2103"/>
        <item x="2043"/>
        <item x="2046"/>
        <item x="2048"/>
        <item x="2049"/>
        <item x="2045"/>
        <item x="2094"/>
        <item x="2033"/>
        <item x="2042"/>
        <item x="2008"/>
        <item x="2010"/>
        <item x="2011"/>
        <item x="2012"/>
        <item x="2115"/>
        <item x="2085"/>
        <item x="2044"/>
        <item x="2074"/>
        <item x="2009"/>
        <item x="2007"/>
        <item x="2006"/>
        <item x="2112"/>
        <item x="2020"/>
        <item x="2057"/>
        <item x="2128"/>
        <item x="2275"/>
        <item x="2276"/>
        <item x="2280"/>
        <item x="2281"/>
        <item x="2215"/>
        <item x="2213"/>
        <item x="2273"/>
        <item x="2279"/>
        <item x="2268"/>
        <item x="2251"/>
        <item x="2216"/>
        <item x="2220"/>
        <item x="2287"/>
        <item x="2288"/>
        <item x="2297"/>
        <item x="2146"/>
        <item x="2298"/>
        <item x="2193"/>
        <item x="2176"/>
        <item x="2177"/>
        <item x="2196"/>
        <item x="2197"/>
        <item x="2160"/>
        <item x="2244"/>
        <item x="2161"/>
        <item x="2165"/>
        <item x="2166"/>
        <item x="2296"/>
        <item x="2195"/>
        <item x="2303"/>
        <item x="2277"/>
        <item x="2153"/>
        <item x="2133"/>
        <item x="2188"/>
        <item x="2217"/>
        <item x="2139"/>
        <item x="2140"/>
        <item x="2141"/>
        <item x="2142"/>
        <item x="2143"/>
        <item x="2144"/>
        <item x="2192"/>
        <item x="2145"/>
        <item x="2239"/>
        <item x="2157"/>
        <item x="2238"/>
        <item x="2286"/>
        <item x="2158"/>
        <item x="2282"/>
        <item x="2283"/>
        <item x="2237"/>
        <item x="2284"/>
        <item x="2240"/>
        <item x="2229"/>
        <item x="2219"/>
        <item x="2186"/>
        <item x="2258"/>
        <item x="2255"/>
        <item x="2257"/>
        <item x="2271"/>
        <item x="2254"/>
        <item x="2164"/>
        <item x="2228"/>
        <item x="2274"/>
        <item x="2221"/>
        <item x="2222"/>
        <item x="2223"/>
        <item x="2224"/>
        <item x="2187"/>
        <item x="2174"/>
        <item x="2248"/>
        <item x="2159"/>
        <item x="2250"/>
        <item x="2137"/>
        <item x="2226"/>
        <item x="2270"/>
        <item x="2267"/>
        <item x="2134"/>
        <item x="2278"/>
        <item x="2256"/>
        <item x="2202"/>
        <item x="2225"/>
        <item x="2299"/>
        <item x="2295"/>
        <item x="2180"/>
        <item x="2185"/>
        <item x="2189"/>
        <item x="2246"/>
        <item x="2247"/>
        <item x="2204"/>
        <item x="2138"/>
        <item x="2236"/>
        <item x="2151"/>
        <item x="2300"/>
        <item x="2241"/>
        <item x="2285"/>
        <item x="2147"/>
        <item x="2149"/>
        <item x="2272"/>
        <item x="2150"/>
        <item x="2242"/>
        <item x="2243"/>
        <item x="2232"/>
        <item x="2173"/>
        <item x="2155"/>
        <item x="2245"/>
        <item x="2260"/>
        <item x="2172"/>
        <item x="2231"/>
        <item x="2265"/>
        <item x="2264"/>
        <item x="2230"/>
        <item x="2233"/>
        <item x="2148"/>
        <item x="2169"/>
        <item x="2179"/>
        <item x="2205"/>
        <item x="2170"/>
        <item x="2290"/>
        <item x="2259"/>
        <item x="2227"/>
        <item x="2266"/>
        <item x="2178"/>
        <item x="2292"/>
        <item x="2301"/>
        <item x="2181"/>
        <item x="2183"/>
        <item x="2184"/>
        <item x="2203"/>
        <item x="2200"/>
        <item x="2201"/>
        <item x="2182"/>
        <item x="2162"/>
        <item x="2156"/>
        <item x="2249"/>
        <item x="2207"/>
        <item x="2209"/>
        <item x="2214"/>
        <item x="2208"/>
        <item x="2210"/>
        <item x="2175"/>
        <item x="2154"/>
        <item x="2234"/>
        <item x="2135"/>
        <item x="2263"/>
        <item x="2190"/>
        <item x="2191"/>
        <item x="2253"/>
        <item x="2211"/>
        <item x="2136"/>
        <item x="2212"/>
        <item x="2194"/>
        <item x="2269"/>
        <item x="2252"/>
        <item x="2235"/>
        <item x="2289"/>
        <item x="2167"/>
        <item x="2168"/>
        <item x="2171"/>
        <item x="2206"/>
        <item x="2132"/>
        <item x="2291"/>
        <item x="2261"/>
        <item x="2262"/>
        <item x="2152"/>
        <item x="2163"/>
        <item x="2199"/>
        <item x="2302"/>
        <item x="2218"/>
        <item x="2198"/>
        <item x="2294"/>
        <item x="2293"/>
        <item x="2304"/>
        <item x="2345"/>
        <item x="2439"/>
        <item x="2444"/>
        <item x="2351"/>
        <item x="2310"/>
        <item x="2334"/>
        <item x="2330"/>
        <item x="2417"/>
        <item x="2308"/>
        <item x="2418"/>
        <item x="2347"/>
        <item x="2432"/>
        <item x="2433"/>
        <item x="2348"/>
        <item x="2385"/>
        <item x="2388"/>
        <item x="2403"/>
        <item x="2411"/>
        <item x="2328"/>
        <item x="2337"/>
        <item x="2357"/>
        <item x="2322"/>
        <item x="2341"/>
        <item x="2340"/>
        <item x="2323"/>
        <item x="2382"/>
        <item x="2392"/>
        <item x="2421"/>
        <item x="2346"/>
        <item x="2360"/>
        <item x="2430"/>
        <item x="2427"/>
        <item x="2428"/>
        <item x="2425"/>
        <item x="2424"/>
        <item x="2426"/>
        <item x="2386"/>
        <item x="2353"/>
        <item x="2415"/>
        <item x="2309"/>
        <item x="2311"/>
        <item x="2413"/>
        <item x="2416"/>
        <item x="2372"/>
        <item x="2313"/>
        <item x="2442"/>
        <item x="2371"/>
        <item x="2445"/>
        <item x="2394"/>
        <item x="2435"/>
        <item x="2431"/>
        <item x="2393"/>
        <item x="2402"/>
        <item x="2315"/>
        <item x="2318"/>
        <item x="2316"/>
        <item x="2362"/>
        <item x="2319"/>
        <item x="2320"/>
        <item x="2390"/>
        <item x="2344"/>
        <item x="2383"/>
        <item x="2365"/>
        <item x="2429"/>
        <item x="2373"/>
        <item x="2374"/>
        <item x="2409"/>
        <item x="2410"/>
        <item x="2412"/>
        <item x="2414"/>
        <item x="2312"/>
        <item x="2391"/>
        <item x="2342"/>
        <item x="2422"/>
        <item x="2423"/>
        <item x="2420"/>
        <item x="2335"/>
        <item x="2349"/>
        <item x="2325"/>
        <item x="2434"/>
        <item x="2436"/>
        <item x="2441"/>
        <item x="2338"/>
        <item x="2419"/>
        <item x="2437"/>
        <item x="2354"/>
        <item x="2321"/>
        <item x="2355"/>
        <item x="2438"/>
        <item x="2408"/>
        <item x="2399"/>
        <item x="2400"/>
        <item x="2356"/>
        <item x="2336"/>
        <item x="2406"/>
        <item x="2407"/>
        <item x="2352"/>
        <item x="2395"/>
        <item x="2361"/>
        <item x="2350"/>
        <item x="2380"/>
        <item x="2381"/>
        <item x="2443"/>
        <item x="2440"/>
        <item x="2387"/>
        <item x="2376"/>
        <item x="2331"/>
        <item x="2364"/>
        <item x="2370"/>
        <item x="2401"/>
        <item x="2363"/>
        <item x="2339"/>
        <item x="2367"/>
        <item x="2332"/>
        <item x="2398"/>
        <item x="2404"/>
        <item x="2343"/>
        <item x="2375"/>
        <item x="2366"/>
        <item x="2368"/>
        <item x="2378"/>
        <item x="2377"/>
        <item x="2379"/>
        <item x="2384"/>
        <item x="2329"/>
        <item x="2396"/>
        <item x="2333"/>
        <item x="2389"/>
        <item x="2358"/>
        <item x="2359"/>
        <item x="2326"/>
        <item x="2327"/>
        <item x="2324"/>
        <item x="2314"/>
        <item x="2369"/>
        <item x="2405"/>
        <item x="2397"/>
        <item x="2306"/>
        <item x="2307"/>
        <item x="230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7"/>
        <item x="2848"/>
        <item x="2849"/>
        <item x="2850"/>
        <item x="2851"/>
        <item x="2852"/>
        <item x="2853"/>
        <item x="2854"/>
        <item x="3042"/>
        <item x="2895"/>
        <item x="3022"/>
        <item x="3023"/>
        <item x="2966"/>
        <item x="2891"/>
        <item x="3008"/>
        <item x="2905"/>
        <item x="2973"/>
        <item x="3012"/>
        <item x="2880"/>
        <item x="2881"/>
        <item x="2883"/>
        <item x="2954"/>
        <item x="2908"/>
        <item x="2980"/>
        <item x="2871"/>
        <item x="2982"/>
        <item x="2857"/>
        <item x="2969"/>
        <item x="2858"/>
        <item x="2961"/>
        <item x="2962"/>
        <item x="2963"/>
        <item x="2964"/>
        <item x="2974"/>
        <item x="2975"/>
        <item x="2889"/>
        <item x="2958"/>
        <item x="2987"/>
        <item x="2897"/>
        <item x="3041"/>
        <item x="2876"/>
        <item x="3016"/>
        <item x="2890"/>
        <item x="2888"/>
        <item x="2992"/>
        <item x="2993"/>
        <item x="2997"/>
        <item x="2896"/>
        <item x="3026"/>
        <item x="2959"/>
        <item x="2864"/>
        <item x="2939"/>
        <item x="2956"/>
        <item x="3019"/>
        <item x="2994"/>
        <item x="2968"/>
        <item x="2946"/>
        <item x="2865"/>
        <item x="2867"/>
        <item x="2995"/>
        <item x="2996"/>
        <item x="2938"/>
        <item x="3007"/>
        <item x="2947"/>
        <item x="2949"/>
        <item x="3011"/>
        <item x="3010"/>
        <item x="2915"/>
        <item x="3001"/>
        <item x="2990"/>
        <item x="2989"/>
        <item x="2861"/>
        <item x="3000"/>
        <item x="2909"/>
        <item x="2978"/>
        <item x="2948"/>
        <item x="2952"/>
        <item x="2976"/>
        <item x="3036"/>
        <item x="2875"/>
        <item x="3024"/>
        <item x="3009"/>
        <item x="2859"/>
        <item x="2855"/>
        <item x="2884"/>
        <item x="2856"/>
        <item x="2999"/>
        <item x="3005"/>
        <item x="2955"/>
        <item x="2916"/>
        <item x="2943"/>
        <item x="2921"/>
        <item x="2917"/>
        <item x="2928"/>
        <item x="2892"/>
        <item x="2932"/>
        <item x="2929"/>
        <item x="2933"/>
        <item x="3035"/>
        <item x="2937"/>
        <item x="2862"/>
        <item x="2866"/>
        <item x="2934"/>
        <item x="3031"/>
        <item x="2902"/>
        <item x="3028"/>
        <item x="3029"/>
        <item x="2903"/>
        <item x="2904"/>
        <item x="2998"/>
        <item x="2951"/>
        <item x="2894"/>
        <item x="3027"/>
        <item x="2981"/>
        <item x="2898"/>
        <item x="2922"/>
        <item x="3025"/>
        <item x="2923"/>
        <item x="2924"/>
        <item x="2919"/>
        <item x="2925"/>
        <item x="2926"/>
        <item x="2920"/>
        <item x="2927"/>
        <item x="2936"/>
        <item x="2899"/>
        <item x="2900"/>
        <item x="2988"/>
        <item x="2870"/>
        <item x="2945"/>
        <item x="2957"/>
        <item x="2971"/>
        <item x="2878"/>
        <item x="2907"/>
        <item x="2918"/>
        <item x="2913"/>
        <item x="2901"/>
        <item x="2930"/>
        <item x="2965"/>
        <item x="3013"/>
        <item x="3015"/>
        <item x="3014"/>
        <item x="2931"/>
        <item x="3020"/>
        <item x="3002"/>
        <item x="2979"/>
        <item x="3003"/>
        <item x="2914"/>
        <item x="3039"/>
        <item x="2942"/>
        <item x="2860"/>
        <item x="3038"/>
        <item x="2985"/>
        <item x="2953"/>
        <item x="2950"/>
        <item x="3030"/>
        <item x="2887"/>
        <item x="2879"/>
        <item x="2882"/>
        <item x="3037"/>
        <item x="2877"/>
        <item x="2967"/>
        <item x="2972"/>
        <item x="2885"/>
        <item x="2874"/>
        <item x="2970"/>
        <item x="2984"/>
        <item x="2960"/>
        <item x="3017"/>
        <item x="2912"/>
        <item x="2868"/>
        <item x="2886"/>
        <item x="3040"/>
        <item x="2935"/>
        <item x="2944"/>
        <item x="2940"/>
        <item x="2977"/>
        <item x="2991"/>
        <item x="2863"/>
        <item x="2872"/>
        <item x="2873"/>
        <item x="2893"/>
        <item x="2941"/>
        <item x="2911"/>
        <item x="3006"/>
        <item x="3004"/>
        <item x="3021"/>
        <item x="2869"/>
        <item x="2986"/>
        <item x="2983"/>
        <item x="3018"/>
        <item x="2906"/>
        <item x="2910"/>
        <item x="3032"/>
        <item x="3033"/>
        <item x="3034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50"/>
        <item x="3251"/>
        <item x="3252"/>
      </items>
    </pivotField>
    <pivotField compact="0" outline="0" showAll="0"/>
    <pivotField compact="0" outline="0" showAll="0"/>
    <pivotField compact="0" outline="0" showAll="0" sortType="ascending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7">
        <item x="4"/>
        <item x="5"/>
        <item x="1"/>
        <item x="0"/>
        <item x="2"/>
        <item x="6"/>
        <item x="3"/>
      </items>
    </pivotField>
    <pivotField compact="0" outline="0" showAll="0" defaultSubtotal="0">
      <items count="15">
        <item x="12"/>
        <item x="7"/>
        <item x="10"/>
        <item x="5"/>
        <item x="1"/>
        <item x="0"/>
        <item x="3"/>
        <item x="4"/>
        <item x="13"/>
        <item x="6"/>
        <item x="2"/>
        <item x="8"/>
        <item x="9"/>
        <item x="11"/>
        <item x="14"/>
      </items>
    </pivotField>
    <pivotField compact="0" outline="0" showAll="0" defaultSubtotal="0">
      <items count="19">
        <item x="3"/>
        <item x="0"/>
        <item x="1"/>
        <item x="6"/>
        <item x="7"/>
        <item x="2"/>
        <item x="4"/>
        <item x="8"/>
        <item x="5"/>
        <item x="18"/>
        <item x="13"/>
        <item x="10"/>
        <item x="9"/>
        <item x="11"/>
        <item x="12"/>
        <item x="14"/>
        <item x="16"/>
        <item x="17"/>
        <item x="15"/>
      </items>
    </pivotField>
    <pivotField compact="0" outline="0" showAll="0" defaultSubtotal="0"/>
    <pivotField axis="axisRow" compact="0" outline="0" showAll="0" sortType="ascending" defaultSubtotal="0">
      <items count="10">
        <item x="5"/>
        <item x="9"/>
        <item x="6"/>
        <item x="1"/>
        <item x="2"/>
        <item x="0"/>
        <item x="8"/>
        <item x="3"/>
        <item x="7"/>
        <item x="4"/>
      </items>
    </pivotField>
    <pivotField dataField="1" compact="0" numFmtId="43" outline="0" showAll="0" defaultSubtotal="0"/>
    <pivotField axis="axisRow" compact="0" numFmtId="164" outline="0" showAll="0" defaultSubtotal="0">
      <items count="10">
        <item x="1"/>
        <item m="1" x="8"/>
        <item m="1" x="9"/>
        <item m="1" x="6"/>
        <item x="3"/>
        <item x="2"/>
        <item x="0"/>
        <item x="5"/>
        <item m="1" x="7"/>
        <item x="4"/>
      </items>
    </pivotField>
  </pivotFields>
  <rowFields count="3">
    <field x="6"/>
    <field x="27"/>
    <field x="29"/>
  </rowFields>
  <rowItems count="22">
    <i>
      <x/>
      <x/>
      <x/>
    </i>
    <i r="1">
      <x v="1"/>
      <x v="7"/>
    </i>
    <i r="1">
      <x v="2"/>
      <x/>
    </i>
    <i r="1">
      <x v="3"/>
      <x/>
    </i>
    <i r="1">
      <x v="4"/>
      <x v="5"/>
    </i>
    <i r="1">
      <x v="5"/>
      <x v="6"/>
    </i>
    <i r="1">
      <x v="6"/>
      <x v="9"/>
    </i>
    <i r="1">
      <x v="7"/>
      <x v="4"/>
    </i>
    <i r="1">
      <x v="8"/>
      <x/>
    </i>
    <i r="1">
      <x v="9"/>
      <x/>
    </i>
    <i t="default">
      <x/>
    </i>
    <i>
      <x v="1"/>
      <x/>
      <x/>
    </i>
    <i r="1">
      <x v="2"/>
      <x/>
    </i>
    <i r="1">
      <x v="3"/>
      <x/>
    </i>
    <i r="1">
      <x v="4"/>
      <x v="5"/>
    </i>
    <i r="1">
      <x v="5"/>
      <x v="6"/>
    </i>
    <i r="1">
      <x v="6"/>
      <x v="9"/>
    </i>
    <i r="1">
      <x v="7"/>
      <x v="4"/>
    </i>
    <i r="1">
      <x v="8"/>
      <x/>
    </i>
    <i r="1">
      <x v="9"/>
      <x/>
    </i>
    <i t="default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t in loc.cur." fld="9" baseField="0" baseItem="0"/>
    <dataField name="Sum of UT allocated" fld="28" baseField="0" baseItem="0"/>
  </dataFields>
  <formats count="11">
    <format dxfId="10">
      <pivotArea outline="0" collapsedLevelsAreSubtotals="1" fieldPosition="0"/>
    </format>
    <format dxfId="9">
      <pivotArea field="4" type="button" dataOnly="0" labelOnly="1" outline="0"/>
    </format>
    <format dxfId="8">
      <pivotArea field="4" type="button" dataOnly="0" labelOnly="1" outline="0"/>
    </format>
    <format dxfId="7">
      <pivotArea field="11" type="button" dataOnly="0" labelOnly="1" outline="0"/>
    </format>
    <format dxfId="6">
      <pivotArea field="12" type="button" dataOnly="0" labelOnly="1" outline="0"/>
    </format>
    <format dxfId="5">
      <pivotArea field="24" type="button" dataOnly="0" labelOnly="1" outline="0"/>
    </format>
    <format dxfId="4">
      <pivotArea field="25" type="button" dataOnly="0" labelOnly="1" outline="0"/>
    </format>
    <format dxfId="3">
      <pivotArea field="23" type="button" dataOnly="0" labelOnly="1" outline="0"/>
    </format>
    <format dxfId="2">
      <pivotArea dataOnly="0" outline="0" fieldPosition="0">
        <references count="1">
          <reference field="6" count="0" defaultSubtotal="1"/>
        </references>
      </pivotArea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3336"/>
  <sheetViews>
    <sheetView tabSelected="1" zoomScale="80" zoomScaleNormal="80" workbookViewId="0">
      <pane ySplit="7" topLeftCell="A3303" activePane="bottomLeft" state="frozen"/>
      <selection pane="bottomLeft" activeCell="G2486" sqref="G2486"/>
    </sheetView>
  </sheetViews>
  <sheetFormatPr defaultRowHeight="14.25"/>
  <cols>
    <col min="1" max="1" width="13.125" customWidth="1"/>
    <col min="2" max="2" width="28.75" bestFit="1" customWidth="1"/>
    <col min="3" max="3" width="51" bestFit="1" customWidth="1"/>
    <col min="4" max="4" width="9" bestFit="1" customWidth="1"/>
    <col min="5" max="5" width="10.875" bestFit="1" customWidth="1"/>
    <col min="6" max="6" width="20.75" bestFit="1" customWidth="1"/>
    <col min="7" max="7" width="19" bestFit="1" customWidth="1"/>
  </cols>
  <sheetData>
    <row r="1" spans="1:7" ht="15">
      <c r="A1" s="40" t="s">
        <v>14427</v>
      </c>
    </row>
    <row r="2" spans="1:7">
      <c r="A2" s="55" t="s">
        <v>14428</v>
      </c>
      <c r="B2" s="56"/>
      <c r="C2" s="56"/>
      <c r="D2" s="56"/>
      <c r="E2" s="56"/>
    </row>
    <row r="3" spans="1:7">
      <c r="A3" s="56"/>
      <c r="B3" s="56"/>
      <c r="C3" s="56"/>
      <c r="D3" s="56"/>
      <c r="E3" s="56"/>
    </row>
    <row r="6" spans="1:7">
      <c r="F6" s="10" t="s">
        <v>14431</v>
      </c>
    </row>
    <row r="7" spans="1:7">
      <c r="A7" s="10" t="s">
        <v>0</v>
      </c>
      <c r="B7" s="11" t="s">
        <v>1</v>
      </c>
      <c r="C7" s="11" t="s">
        <v>296</v>
      </c>
      <c r="D7" s="10" t="s">
        <v>14419</v>
      </c>
      <c r="E7" s="10" t="s">
        <v>14421</v>
      </c>
      <c r="F7" s="42" t="s">
        <v>199</v>
      </c>
      <c r="G7" s="42" t="s">
        <v>14432</v>
      </c>
    </row>
    <row r="8" spans="1:7">
      <c r="A8" t="s">
        <v>14414</v>
      </c>
      <c r="B8" t="s">
        <v>5136</v>
      </c>
      <c r="C8" t="s">
        <v>5137</v>
      </c>
      <c r="D8" t="s">
        <v>14422</v>
      </c>
      <c r="E8" s="41">
        <v>0.4262831716003761</v>
      </c>
      <c r="F8" s="5">
        <v>1967630</v>
      </c>
      <c r="G8" s="5">
        <v>838767.55693604797</v>
      </c>
    </row>
    <row r="9" spans="1:7">
      <c r="B9" t="s">
        <v>54</v>
      </c>
      <c r="C9" t="s">
        <v>54</v>
      </c>
      <c r="D9" t="s">
        <v>14424</v>
      </c>
      <c r="E9" s="41">
        <v>0.48317341591839369</v>
      </c>
      <c r="F9" s="5">
        <v>-89307</v>
      </c>
      <c r="G9" s="5">
        <v>-43150.768255424016</v>
      </c>
    </row>
    <row r="10" spans="1:7">
      <c r="B10" t="s">
        <v>2822</v>
      </c>
      <c r="C10" t="s">
        <v>3024</v>
      </c>
      <c r="D10" t="s">
        <v>14425</v>
      </c>
      <c r="E10" s="41">
        <v>0.4247028503779125</v>
      </c>
      <c r="F10" s="5">
        <v>16572.2</v>
      </c>
      <c r="G10" s="5">
        <v>7038.2605770328419</v>
      </c>
    </row>
    <row r="11" spans="1:7">
      <c r="B11" t="s">
        <v>2823</v>
      </c>
      <c r="C11" t="s">
        <v>3025</v>
      </c>
      <c r="D11" t="s">
        <v>14425</v>
      </c>
      <c r="E11" s="41">
        <v>0.4247028503779125</v>
      </c>
      <c r="F11" s="5">
        <v>13306.05</v>
      </c>
      <c r="G11" s="5">
        <v>5651.1173622710221</v>
      </c>
    </row>
    <row r="12" spans="1:7">
      <c r="B12" t="s">
        <v>6824</v>
      </c>
      <c r="C12" t="s">
        <v>7261</v>
      </c>
      <c r="D12" t="s">
        <v>14425</v>
      </c>
      <c r="E12" s="41">
        <v>0.4247028503779125</v>
      </c>
      <c r="F12" s="5">
        <v>216321.11</v>
      </c>
      <c r="G12" s="5">
        <v>91872.19201391394</v>
      </c>
    </row>
    <row r="13" spans="1:7">
      <c r="B13" t="s">
        <v>6825</v>
      </c>
      <c r="C13" t="s">
        <v>7264</v>
      </c>
      <c r="D13" t="s">
        <v>14425</v>
      </c>
      <c r="E13" s="41">
        <v>0.4247028503779125</v>
      </c>
      <c r="F13" s="5">
        <v>12546</v>
      </c>
      <c r="G13" s="5">
        <v>5328.3219608412901</v>
      </c>
    </row>
    <row r="14" spans="1:7">
      <c r="B14" t="s">
        <v>7031</v>
      </c>
      <c r="C14" t="s">
        <v>7265</v>
      </c>
      <c r="D14" t="s">
        <v>14435</v>
      </c>
      <c r="E14" s="41">
        <v>0.461289372337361</v>
      </c>
      <c r="F14" s="5">
        <v>24301.06</v>
      </c>
      <c r="G14" s="5">
        <v>11209.82071453255</v>
      </c>
    </row>
    <row r="15" spans="1:7">
      <c r="B15" t="s">
        <v>10840</v>
      </c>
      <c r="C15" t="s">
        <v>11006</v>
      </c>
      <c r="D15" t="s">
        <v>66</v>
      </c>
      <c r="E15" s="41">
        <v>0</v>
      </c>
      <c r="F15" s="5">
        <v>15341.16</v>
      </c>
      <c r="G15" s="5">
        <v>0</v>
      </c>
    </row>
    <row r="16" spans="1:7">
      <c r="B16" t="s">
        <v>10838</v>
      </c>
      <c r="C16" t="s">
        <v>11002</v>
      </c>
      <c r="D16" t="s">
        <v>79</v>
      </c>
      <c r="E16" s="41">
        <v>1</v>
      </c>
      <c r="F16" s="5">
        <v>8711.8799999999992</v>
      </c>
      <c r="G16" s="5">
        <v>8711.8799999999992</v>
      </c>
    </row>
    <row r="17" spans="2:7">
      <c r="B17" t="s">
        <v>10839</v>
      </c>
      <c r="C17" t="s">
        <v>11004</v>
      </c>
      <c r="D17" t="s">
        <v>91</v>
      </c>
      <c r="E17" s="41">
        <v>0</v>
      </c>
      <c r="F17" s="5">
        <v>10208.43</v>
      </c>
      <c r="G17" s="5">
        <v>0</v>
      </c>
    </row>
    <row r="18" spans="2:7">
      <c r="B18" t="s">
        <v>4883</v>
      </c>
      <c r="C18" t="s">
        <v>5152</v>
      </c>
      <c r="D18" t="s">
        <v>14425</v>
      </c>
      <c r="E18" s="41">
        <v>0.4247028503779125</v>
      </c>
      <c r="F18" s="5">
        <v>444.51</v>
      </c>
      <c r="G18" s="5">
        <v>188.7846640214859</v>
      </c>
    </row>
    <row r="19" spans="2:7">
      <c r="B19" t="s">
        <v>4884</v>
      </c>
      <c r="C19" t="s">
        <v>5155</v>
      </c>
      <c r="D19" t="s">
        <v>14425</v>
      </c>
      <c r="E19" s="41">
        <v>0.4247028503779125</v>
      </c>
      <c r="F19" s="5">
        <v>338.69</v>
      </c>
      <c r="G19" s="5">
        <v>143.84260839449519</v>
      </c>
    </row>
    <row r="20" spans="2:7">
      <c r="B20" t="s">
        <v>4885</v>
      </c>
      <c r="C20" t="s">
        <v>5156</v>
      </c>
      <c r="D20" t="s">
        <v>14425</v>
      </c>
      <c r="E20" s="41">
        <v>0.4247028503779125</v>
      </c>
      <c r="F20" s="5">
        <v>0.08</v>
      </c>
      <c r="G20" s="5">
        <v>3.3976228030233001E-2</v>
      </c>
    </row>
    <row r="21" spans="2:7">
      <c r="B21" t="s">
        <v>4886</v>
      </c>
      <c r="C21" t="s">
        <v>5157</v>
      </c>
      <c r="D21" t="s">
        <v>14425</v>
      </c>
      <c r="E21" s="41">
        <v>0.4247028503779125</v>
      </c>
      <c r="F21" s="5">
        <v>677.38</v>
      </c>
      <c r="G21" s="5">
        <v>287.68521678899037</v>
      </c>
    </row>
    <row r="22" spans="2:7">
      <c r="B22" t="s">
        <v>4052</v>
      </c>
      <c r="C22" t="s">
        <v>4307</v>
      </c>
      <c r="D22" t="s">
        <v>14425</v>
      </c>
      <c r="E22" s="41">
        <v>0.4247028503779125</v>
      </c>
      <c r="F22" s="5">
        <v>33.06</v>
      </c>
      <c r="G22" s="5">
        <v>14.040676233493787</v>
      </c>
    </row>
    <row r="23" spans="2:7">
      <c r="B23" t="s">
        <v>4887</v>
      </c>
      <c r="C23" t="s">
        <v>5158</v>
      </c>
      <c r="D23" t="s">
        <v>14425</v>
      </c>
      <c r="E23" s="41">
        <v>0.4247028503779125</v>
      </c>
      <c r="F23" s="5">
        <v>239.24</v>
      </c>
      <c r="G23" s="5">
        <v>101.60590992441179</v>
      </c>
    </row>
    <row r="24" spans="2:7">
      <c r="B24" t="s">
        <v>4888</v>
      </c>
      <c r="C24" t="s">
        <v>5160</v>
      </c>
      <c r="D24" t="s">
        <v>14425</v>
      </c>
      <c r="E24" s="41">
        <v>0.4247028503779125</v>
      </c>
      <c r="F24" s="5">
        <v>61.58</v>
      </c>
      <c r="G24" s="5">
        <v>26.15320152627185</v>
      </c>
    </row>
    <row r="25" spans="2:7">
      <c r="B25" t="s">
        <v>4889</v>
      </c>
      <c r="C25" t="s">
        <v>5162</v>
      </c>
      <c r="D25" t="s">
        <v>66</v>
      </c>
      <c r="E25" s="41">
        <v>0</v>
      </c>
      <c r="F25" s="5">
        <v>241.76</v>
      </c>
      <c r="G25" s="5">
        <v>0</v>
      </c>
    </row>
    <row r="26" spans="2:7">
      <c r="B26" t="s">
        <v>2824</v>
      </c>
      <c r="C26" t="s">
        <v>3026</v>
      </c>
      <c r="D26" t="s">
        <v>66</v>
      </c>
      <c r="E26" s="41">
        <v>0</v>
      </c>
      <c r="F26" s="5">
        <v>2193.04</v>
      </c>
      <c r="G26" s="5">
        <v>0</v>
      </c>
    </row>
    <row r="27" spans="2:7">
      <c r="B27" t="s">
        <v>659</v>
      </c>
      <c r="C27" t="s">
        <v>680</v>
      </c>
      <c r="D27" t="s">
        <v>66</v>
      </c>
      <c r="E27" s="41">
        <v>0</v>
      </c>
      <c r="F27" s="5">
        <v>-907.18</v>
      </c>
      <c r="G27" s="5">
        <v>0</v>
      </c>
    </row>
    <row r="28" spans="2:7">
      <c r="B28" t="s">
        <v>557</v>
      </c>
      <c r="C28" t="s">
        <v>558</v>
      </c>
      <c r="D28" t="s">
        <v>66</v>
      </c>
      <c r="E28" s="41">
        <v>0</v>
      </c>
      <c r="F28" s="5">
        <v>-1405.12</v>
      </c>
      <c r="G28" s="5">
        <v>0</v>
      </c>
    </row>
    <row r="29" spans="2:7">
      <c r="B29" t="s">
        <v>4890</v>
      </c>
      <c r="C29" t="s">
        <v>5165</v>
      </c>
      <c r="D29" t="s">
        <v>66</v>
      </c>
      <c r="E29" s="41">
        <v>0</v>
      </c>
      <c r="F29" s="5">
        <v>991.71</v>
      </c>
      <c r="G29" s="5">
        <v>0</v>
      </c>
    </row>
    <row r="30" spans="2:7">
      <c r="B30" t="s">
        <v>3789</v>
      </c>
      <c r="C30" t="s">
        <v>4053</v>
      </c>
      <c r="D30" t="s">
        <v>66</v>
      </c>
      <c r="E30" s="41">
        <v>0</v>
      </c>
      <c r="F30" s="5">
        <v>2315.02</v>
      </c>
      <c r="G30" s="5">
        <v>0</v>
      </c>
    </row>
    <row r="31" spans="2:7">
      <c r="B31" t="s">
        <v>3790</v>
      </c>
      <c r="C31" t="s">
        <v>4054</v>
      </c>
      <c r="D31" t="s">
        <v>66</v>
      </c>
      <c r="E31" s="41">
        <v>0</v>
      </c>
      <c r="F31" s="5">
        <v>5674.71</v>
      </c>
      <c r="G31" s="5">
        <v>0</v>
      </c>
    </row>
    <row r="32" spans="2:7">
      <c r="B32" t="s">
        <v>1961</v>
      </c>
      <c r="C32" t="s">
        <v>2197</v>
      </c>
      <c r="D32" t="s">
        <v>66</v>
      </c>
      <c r="E32" s="41">
        <v>0</v>
      </c>
      <c r="F32" s="5">
        <v>259.19</v>
      </c>
      <c r="G32" s="5">
        <v>0</v>
      </c>
    </row>
    <row r="33" spans="2:7">
      <c r="B33" t="s">
        <v>8610</v>
      </c>
      <c r="C33" t="s">
        <v>8806</v>
      </c>
      <c r="D33" t="s">
        <v>66</v>
      </c>
      <c r="E33" s="41">
        <v>0</v>
      </c>
      <c r="F33" s="5">
        <v>126.64</v>
      </c>
      <c r="G33" s="5">
        <v>0</v>
      </c>
    </row>
    <row r="34" spans="2:7">
      <c r="B34" t="s">
        <v>10189</v>
      </c>
      <c r="C34" t="s">
        <v>10373</v>
      </c>
      <c r="D34" t="s">
        <v>66</v>
      </c>
      <c r="E34" s="41">
        <v>0</v>
      </c>
      <c r="F34" s="5">
        <v>1608.6999999999998</v>
      </c>
      <c r="G34" s="5">
        <v>0</v>
      </c>
    </row>
    <row r="35" spans="2:7">
      <c r="B35" t="s">
        <v>10052</v>
      </c>
      <c r="C35" t="s">
        <v>10237</v>
      </c>
      <c r="D35" t="s">
        <v>66</v>
      </c>
      <c r="E35" s="41">
        <v>0</v>
      </c>
      <c r="F35" s="5">
        <v>796.98</v>
      </c>
      <c r="G35" s="5">
        <v>0</v>
      </c>
    </row>
    <row r="36" spans="2:7">
      <c r="B36" t="s">
        <v>719</v>
      </c>
      <c r="C36" t="s">
        <v>724</v>
      </c>
      <c r="D36" t="s">
        <v>66</v>
      </c>
      <c r="E36" s="41">
        <v>0</v>
      </c>
      <c r="F36" s="5">
        <v>-1141.8900000000001</v>
      </c>
      <c r="G36" s="5">
        <v>0</v>
      </c>
    </row>
    <row r="37" spans="2:7">
      <c r="B37" t="s">
        <v>3791</v>
      </c>
      <c r="C37" t="s">
        <v>4055</v>
      </c>
      <c r="D37" t="s">
        <v>66</v>
      </c>
      <c r="E37" s="41">
        <v>0</v>
      </c>
      <c r="F37" s="5">
        <v>781.06</v>
      </c>
      <c r="G37" s="5">
        <v>0</v>
      </c>
    </row>
    <row r="38" spans="2:7">
      <c r="B38" t="s">
        <v>1154</v>
      </c>
      <c r="C38" t="s">
        <v>1279</v>
      </c>
      <c r="D38" t="s">
        <v>66</v>
      </c>
      <c r="E38" s="41">
        <v>0</v>
      </c>
      <c r="F38" s="5">
        <v>190.32</v>
      </c>
      <c r="G38" s="5">
        <v>0</v>
      </c>
    </row>
    <row r="39" spans="2:7">
      <c r="B39" t="s">
        <v>1155</v>
      </c>
      <c r="C39" t="s">
        <v>1280</v>
      </c>
      <c r="D39" t="s">
        <v>66</v>
      </c>
      <c r="E39" s="41">
        <v>0</v>
      </c>
      <c r="F39" s="5">
        <v>823.59</v>
      </c>
      <c r="G39" s="5">
        <v>0</v>
      </c>
    </row>
    <row r="40" spans="2:7">
      <c r="B40" t="s">
        <v>7923</v>
      </c>
      <c r="C40" t="s">
        <v>8134</v>
      </c>
      <c r="D40" t="s">
        <v>66</v>
      </c>
      <c r="E40" s="41">
        <v>0</v>
      </c>
      <c r="F40" s="5">
        <v>2259.4699999999998</v>
      </c>
      <c r="G40" s="5">
        <v>0</v>
      </c>
    </row>
    <row r="41" spans="2:7">
      <c r="B41" t="s">
        <v>3792</v>
      </c>
      <c r="C41" t="s">
        <v>4056</v>
      </c>
      <c r="D41" t="s">
        <v>66</v>
      </c>
      <c r="E41" s="41">
        <v>0</v>
      </c>
      <c r="F41" s="5">
        <v>1562.75</v>
      </c>
      <c r="G41" s="5">
        <v>0</v>
      </c>
    </row>
    <row r="42" spans="2:7">
      <c r="B42" t="s">
        <v>2825</v>
      </c>
      <c r="C42" t="s">
        <v>3027</v>
      </c>
      <c r="D42" t="s">
        <v>66</v>
      </c>
      <c r="E42" s="41">
        <v>0</v>
      </c>
      <c r="F42" s="5">
        <v>751.65</v>
      </c>
      <c r="G42" s="5">
        <v>0</v>
      </c>
    </row>
    <row r="43" spans="2:7">
      <c r="B43" t="s">
        <v>2826</v>
      </c>
      <c r="C43" t="s">
        <v>3028</v>
      </c>
      <c r="D43" t="s">
        <v>66</v>
      </c>
      <c r="E43" s="41">
        <v>0</v>
      </c>
      <c r="F43" s="5">
        <v>2643.33</v>
      </c>
      <c r="G43" s="5">
        <v>0</v>
      </c>
    </row>
    <row r="44" spans="2:7">
      <c r="B44" t="s">
        <v>8649</v>
      </c>
      <c r="C44" t="s">
        <v>8846</v>
      </c>
      <c r="D44" t="s">
        <v>66</v>
      </c>
      <c r="E44" s="41">
        <v>0</v>
      </c>
      <c r="F44" s="5">
        <v>253.29</v>
      </c>
      <c r="G44" s="5">
        <v>0</v>
      </c>
    </row>
    <row r="45" spans="2:7">
      <c r="B45" t="s">
        <v>6826</v>
      </c>
      <c r="C45" t="s">
        <v>7113</v>
      </c>
      <c r="D45" t="s">
        <v>66</v>
      </c>
      <c r="E45" s="41">
        <v>0</v>
      </c>
      <c r="F45" s="5">
        <v>443.26</v>
      </c>
      <c r="G45" s="5">
        <v>0</v>
      </c>
    </row>
    <row r="46" spans="2:7">
      <c r="B46" t="s">
        <v>8609</v>
      </c>
      <c r="C46" t="s">
        <v>8805</v>
      </c>
      <c r="D46" t="s">
        <v>66</v>
      </c>
      <c r="E46" s="41">
        <v>0</v>
      </c>
      <c r="F46" s="5">
        <v>316.61</v>
      </c>
      <c r="G46" s="5">
        <v>0</v>
      </c>
    </row>
    <row r="47" spans="2:7">
      <c r="B47" t="s">
        <v>1156</v>
      </c>
      <c r="C47" t="s">
        <v>1281</v>
      </c>
      <c r="D47" t="s">
        <v>66</v>
      </c>
      <c r="E47" s="41">
        <v>0</v>
      </c>
      <c r="F47" s="5">
        <v>126.88</v>
      </c>
      <c r="G47" s="5">
        <v>0</v>
      </c>
    </row>
    <row r="48" spans="2:7">
      <c r="B48" t="s">
        <v>1157</v>
      </c>
      <c r="C48" t="s">
        <v>1282</v>
      </c>
      <c r="D48" t="s">
        <v>66</v>
      </c>
      <c r="E48" s="41">
        <v>0</v>
      </c>
      <c r="F48" s="5">
        <v>317.2</v>
      </c>
      <c r="G48" s="5">
        <v>0</v>
      </c>
    </row>
    <row r="49" spans="2:7">
      <c r="B49" t="s">
        <v>10707</v>
      </c>
      <c r="C49" t="s">
        <v>10857</v>
      </c>
      <c r="D49" t="s">
        <v>66</v>
      </c>
      <c r="E49" s="41">
        <v>0</v>
      </c>
      <c r="F49" s="5">
        <v>761.26</v>
      </c>
      <c r="G49" s="5">
        <v>0</v>
      </c>
    </row>
    <row r="50" spans="2:7">
      <c r="B50" t="s">
        <v>4891</v>
      </c>
      <c r="C50" t="s">
        <v>5166</v>
      </c>
      <c r="D50" t="s">
        <v>66</v>
      </c>
      <c r="E50" s="41">
        <v>0</v>
      </c>
      <c r="F50" s="5">
        <v>824.7</v>
      </c>
      <c r="G50" s="5">
        <v>0</v>
      </c>
    </row>
    <row r="51" spans="2:7">
      <c r="B51" t="s">
        <v>3793</v>
      </c>
      <c r="C51" t="s">
        <v>4057</v>
      </c>
      <c r="D51" t="s">
        <v>66</v>
      </c>
      <c r="E51" s="41">
        <v>0</v>
      </c>
      <c r="F51" s="5">
        <v>124.34</v>
      </c>
      <c r="G51" s="5">
        <v>0</v>
      </c>
    </row>
    <row r="52" spans="2:7">
      <c r="B52" t="s">
        <v>10106</v>
      </c>
      <c r="C52" t="s">
        <v>10284</v>
      </c>
      <c r="D52" t="s">
        <v>66</v>
      </c>
      <c r="E52" s="41">
        <v>0</v>
      </c>
      <c r="F52" s="5">
        <v>631.83000000000004</v>
      </c>
      <c r="G52" s="5">
        <v>0</v>
      </c>
    </row>
    <row r="53" spans="2:7">
      <c r="B53" t="s">
        <v>10739</v>
      </c>
      <c r="C53" t="s">
        <v>10888</v>
      </c>
      <c r="D53" t="s">
        <v>66</v>
      </c>
      <c r="E53" s="41">
        <v>0</v>
      </c>
      <c r="F53" s="5">
        <v>250.93</v>
      </c>
      <c r="G53" s="5">
        <v>0</v>
      </c>
    </row>
    <row r="54" spans="2:7">
      <c r="B54" t="s">
        <v>7761</v>
      </c>
      <c r="C54" t="s">
        <v>7975</v>
      </c>
      <c r="D54" t="s">
        <v>66</v>
      </c>
      <c r="E54" s="41">
        <v>0</v>
      </c>
      <c r="F54" s="5">
        <v>313.66000000000003</v>
      </c>
      <c r="G54" s="5">
        <v>0</v>
      </c>
    </row>
    <row r="55" spans="2:7">
      <c r="B55" t="s">
        <v>1910</v>
      </c>
      <c r="C55" t="s">
        <v>2143</v>
      </c>
      <c r="D55" t="s">
        <v>66</v>
      </c>
      <c r="E55" s="41">
        <v>0</v>
      </c>
      <c r="F55" s="5">
        <v>559.5</v>
      </c>
      <c r="G55" s="5">
        <v>0</v>
      </c>
    </row>
    <row r="56" spans="2:7">
      <c r="B56" t="s">
        <v>10172</v>
      </c>
      <c r="C56" t="s">
        <v>10355</v>
      </c>
      <c r="D56" t="s">
        <v>66</v>
      </c>
      <c r="E56" s="41">
        <v>0</v>
      </c>
      <c r="F56" s="5">
        <v>2340.8200000000002</v>
      </c>
      <c r="G56" s="5">
        <v>0</v>
      </c>
    </row>
    <row r="57" spans="2:7">
      <c r="B57" t="s">
        <v>6827</v>
      </c>
      <c r="C57" t="s">
        <v>7091</v>
      </c>
      <c r="D57" t="s">
        <v>66</v>
      </c>
      <c r="E57" s="41">
        <v>0</v>
      </c>
      <c r="F57" s="5">
        <v>126.64</v>
      </c>
      <c r="G57" s="5">
        <v>0</v>
      </c>
    </row>
    <row r="58" spans="2:7">
      <c r="B58" t="s">
        <v>10703</v>
      </c>
      <c r="C58" t="s">
        <v>10853</v>
      </c>
      <c r="D58" t="s">
        <v>66</v>
      </c>
      <c r="E58" s="41">
        <v>0</v>
      </c>
      <c r="F58" s="5">
        <v>126.64</v>
      </c>
      <c r="G58" s="5">
        <v>0</v>
      </c>
    </row>
    <row r="59" spans="2:7">
      <c r="B59" t="s">
        <v>10178</v>
      </c>
      <c r="C59" t="s">
        <v>10362</v>
      </c>
      <c r="D59" t="s">
        <v>66</v>
      </c>
      <c r="E59" s="41">
        <v>0</v>
      </c>
      <c r="F59" s="5">
        <v>1013.14</v>
      </c>
      <c r="G59" s="5">
        <v>0</v>
      </c>
    </row>
    <row r="60" spans="2:7">
      <c r="B60" t="s">
        <v>2045</v>
      </c>
      <c r="C60" t="s">
        <v>2283</v>
      </c>
      <c r="D60" t="s">
        <v>66</v>
      </c>
      <c r="E60" s="41">
        <v>0</v>
      </c>
      <c r="F60" s="5">
        <v>253.07</v>
      </c>
      <c r="G60" s="5">
        <v>0</v>
      </c>
    </row>
    <row r="61" spans="2:7">
      <c r="B61" t="s">
        <v>3794</v>
      </c>
      <c r="C61" t="s">
        <v>4058</v>
      </c>
      <c r="D61" t="s">
        <v>66</v>
      </c>
      <c r="E61" s="41">
        <v>0</v>
      </c>
      <c r="F61" s="5">
        <v>507.5</v>
      </c>
      <c r="G61" s="5">
        <v>0</v>
      </c>
    </row>
    <row r="62" spans="2:7">
      <c r="B62" t="s">
        <v>3795</v>
      </c>
      <c r="C62" t="s">
        <v>4059</v>
      </c>
      <c r="D62" t="s">
        <v>66</v>
      </c>
      <c r="E62" s="41">
        <v>0</v>
      </c>
      <c r="F62" s="5">
        <v>1277.06</v>
      </c>
      <c r="G62" s="5">
        <v>0</v>
      </c>
    </row>
    <row r="63" spans="2:7">
      <c r="B63" t="s">
        <v>5898</v>
      </c>
      <c r="C63" t="s">
        <v>6125</v>
      </c>
      <c r="D63" t="s">
        <v>66</v>
      </c>
      <c r="E63" s="41">
        <v>0</v>
      </c>
      <c r="F63" s="5">
        <v>1078.46</v>
      </c>
      <c r="G63" s="5">
        <v>0</v>
      </c>
    </row>
    <row r="64" spans="2:7">
      <c r="B64" t="s">
        <v>3796</v>
      </c>
      <c r="C64" t="s">
        <v>4060</v>
      </c>
      <c r="D64" t="s">
        <v>66</v>
      </c>
      <c r="E64" s="41">
        <v>0</v>
      </c>
      <c r="F64" s="5">
        <v>1015.01</v>
      </c>
      <c r="G64" s="5">
        <v>0</v>
      </c>
    </row>
    <row r="65" spans="2:7">
      <c r="B65" t="s">
        <v>5899</v>
      </c>
      <c r="C65" t="s">
        <v>6126</v>
      </c>
      <c r="D65" t="s">
        <v>66</v>
      </c>
      <c r="E65" s="41">
        <v>0</v>
      </c>
      <c r="F65" s="5">
        <v>189.9</v>
      </c>
      <c r="G65" s="5">
        <v>0</v>
      </c>
    </row>
    <row r="66" spans="2:7">
      <c r="B66" t="s">
        <v>6828</v>
      </c>
      <c r="C66" t="s">
        <v>7055</v>
      </c>
      <c r="D66" t="s">
        <v>66</v>
      </c>
      <c r="E66" s="41">
        <v>0</v>
      </c>
      <c r="F66" s="5">
        <v>330.52</v>
      </c>
      <c r="G66" s="5">
        <v>0</v>
      </c>
    </row>
    <row r="67" spans="2:7">
      <c r="B67" t="s">
        <v>10740</v>
      </c>
      <c r="C67" t="s">
        <v>10889</v>
      </c>
      <c r="D67" t="s">
        <v>66</v>
      </c>
      <c r="E67" s="41">
        <v>0</v>
      </c>
      <c r="F67" s="5">
        <v>627.32000000000005</v>
      </c>
      <c r="G67" s="5">
        <v>0</v>
      </c>
    </row>
    <row r="68" spans="2:7">
      <c r="B68" t="s">
        <v>6829</v>
      </c>
      <c r="C68" t="s">
        <v>7281</v>
      </c>
      <c r="D68" t="s">
        <v>66</v>
      </c>
      <c r="E68" s="41">
        <v>0</v>
      </c>
      <c r="F68" s="5">
        <v>250.93</v>
      </c>
      <c r="G68" s="5">
        <v>0</v>
      </c>
    </row>
    <row r="69" spans="2:7">
      <c r="B69" t="s">
        <v>8697</v>
      </c>
      <c r="C69" t="s">
        <v>8900</v>
      </c>
      <c r="D69" t="s">
        <v>66</v>
      </c>
      <c r="E69" s="41">
        <v>0</v>
      </c>
      <c r="F69" s="5">
        <v>629.58000000000004</v>
      </c>
      <c r="G69" s="5">
        <v>0</v>
      </c>
    </row>
    <row r="70" spans="2:7">
      <c r="B70" t="s">
        <v>9413</v>
      </c>
      <c r="C70" t="s">
        <v>9583</v>
      </c>
      <c r="D70" t="s">
        <v>66</v>
      </c>
      <c r="E70" s="41">
        <v>0</v>
      </c>
      <c r="F70" s="5">
        <v>1137.43</v>
      </c>
      <c r="G70" s="5">
        <v>0</v>
      </c>
    </row>
    <row r="71" spans="2:7">
      <c r="B71" t="s">
        <v>6830</v>
      </c>
      <c r="C71" t="s">
        <v>7248</v>
      </c>
      <c r="D71" t="s">
        <v>66</v>
      </c>
      <c r="E71" s="41">
        <v>0</v>
      </c>
      <c r="F71" s="5">
        <v>497.33</v>
      </c>
      <c r="G71" s="5">
        <v>0</v>
      </c>
    </row>
    <row r="72" spans="2:7">
      <c r="B72" t="s">
        <v>7890</v>
      </c>
      <c r="C72" t="s">
        <v>8103</v>
      </c>
      <c r="D72" t="s">
        <v>66</v>
      </c>
      <c r="E72" s="41">
        <v>0</v>
      </c>
      <c r="F72" s="5">
        <v>1646.36</v>
      </c>
      <c r="G72" s="5">
        <v>0</v>
      </c>
    </row>
    <row r="73" spans="2:7">
      <c r="B73" t="s">
        <v>5900</v>
      </c>
      <c r="C73" t="s">
        <v>6127</v>
      </c>
      <c r="D73" t="s">
        <v>66</v>
      </c>
      <c r="E73" s="41">
        <v>0</v>
      </c>
      <c r="F73" s="5">
        <v>375.31</v>
      </c>
      <c r="G73" s="5">
        <v>0</v>
      </c>
    </row>
    <row r="74" spans="2:7">
      <c r="B74" t="s">
        <v>3797</v>
      </c>
      <c r="C74" t="s">
        <v>4061</v>
      </c>
      <c r="D74" t="s">
        <v>66</v>
      </c>
      <c r="E74" s="41">
        <v>0</v>
      </c>
      <c r="F74" s="5">
        <v>115.13</v>
      </c>
      <c r="G74" s="5">
        <v>0</v>
      </c>
    </row>
    <row r="75" spans="2:7">
      <c r="B75" t="s">
        <v>3798</v>
      </c>
      <c r="C75" t="s">
        <v>4062</v>
      </c>
      <c r="D75" t="s">
        <v>66</v>
      </c>
      <c r="E75" s="41">
        <v>0</v>
      </c>
      <c r="F75" s="5">
        <v>402.96</v>
      </c>
      <c r="G75" s="5">
        <v>0</v>
      </c>
    </row>
    <row r="76" spans="2:7">
      <c r="B76" t="s">
        <v>6831</v>
      </c>
      <c r="C76" t="s">
        <v>7045</v>
      </c>
      <c r="D76" t="s">
        <v>66</v>
      </c>
      <c r="E76" s="41">
        <v>0</v>
      </c>
      <c r="F76" s="5">
        <v>253.29</v>
      </c>
      <c r="G76" s="5">
        <v>0</v>
      </c>
    </row>
    <row r="77" spans="2:7">
      <c r="B77" t="s">
        <v>3799</v>
      </c>
      <c r="C77" t="s">
        <v>4063</v>
      </c>
      <c r="D77" t="s">
        <v>66</v>
      </c>
      <c r="E77" s="41">
        <v>0</v>
      </c>
      <c r="F77" s="5">
        <v>379.93</v>
      </c>
      <c r="G77" s="5">
        <v>0</v>
      </c>
    </row>
    <row r="78" spans="2:7">
      <c r="B78" t="s">
        <v>7920</v>
      </c>
      <c r="C78" t="s">
        <v>8131</v>
      </c>
      <c r="D78" t="s">
        <v>66</v>
      </c>
      <c r="E78" s="41">
        <v>0</v>
      </c>
      <c r="F78" s="5">
        <v>1519.72</v>
      </c>
      <c r="G78" s="5">
        <v>0</v>
      </c>
    </row>
    <row r="79" spans="2:7">
      <c r="B79" t="s">
        <v>9377</v>
      </c>
      <c r="C79" t="s">
        <v>9542</v>
      </c>
      <c r="D79" t="s">
        <v>66</v>
      </c>
      <c r="E79" s="41">
        <v>0</v>
      </c>
      <c r="F79" s="5">
        <v>2732.49</v>
      </c>
      <c r="G79" s="5">
        <v>0</v>
      </c>
    </row>
    <row r="80" spans="2:7">
      <c r="B80" t="s">
        <v>5901</v>
      </c>
      <c r="C80" t="s">
        <v>6128</v>
      </c>
      <c r="D80" t="s">
        <v>66</v>
      </c>
      <c r="E80" s="41">
        <v>0</v>
      </c>
      <c r="F80" s="5">
        <v>253.29</v>
      </c>
      <c r="G80" s="5">
        <v>0</v>
      </c>
    </row>
    <row r="81" spans="2:7">
      <c r="B81" t="s">
        <v>4892</v>
      </c>
      <c r="C81" t="s">
        <v>5167</v>
      </c>
      <c r="D81" t="s">
        <v>66</v>
      </c>
      <c r="E81" s="41">
        <v>0</v>
      </c>
      <c r="F81" s="5">
        <v>63.33</v>
      </c>
      <c r="G81" s="5">
        <v>0</v>
      </c>
    </row>
    <row r="82" spans="2:7">
      <c r="B82" t="s">
        <v>1980</v>
      </c>
      <c r="C82" t="s">
        <v>2216</v>
      </c>
      <c r="D82" t="s">
        <v>66</v>
      </c>
      <c r="E82" s="41">
        <v>0</v>
      </c>
      <c r="F82" s="5">
        <v>408.23</v>
      </c>
      <c r="G82" s="5">
        <v>0</v>
      </c>
    </row>
    <row r="83" spans="2:7">
      <c r="B83" t="s">
        <v>2110</v>
      </c>
      <c r="C83" t="s">
        <v>2347</v>
      </c>
      <c r="D83" t="s">
        <v>66</v>
      </c>
      <c r="E83" s="41">
        <v>0</v>
      </c>
      <c r="F83" s="5">
        <v>569.67999999999995</v>
      </c>
      <c r="G83" s="5">
        <v>0</v>
      </c>
    </row>
    <row r="84" spans="2:7">
      <c r="B84" t="s">
        <v>10770</v>
      </c>
      <c r="C84" t="s">
        <v>10925</v>
      </c>
      <c r="D84" t="s">
        <v>66</v>
      </c>
      <c r="E84" s="41">
        <v>0</v>
      </c>
      <c r="F84" s="5">
        <v>1068.1400000000001</v>
      </c>
      <c r="G84" s="5">
        <v>0</v>
      </c>
    </row>
    <row r="85" spans="2:7">
      <c r="B85" t="s">
        <v>1158</v>
      </c>
      <c r="C85" t="s">
        <v>1283</v>
      </c>
      <c r="D85" t="s">
        <v>66</v>
      </c>
      <c r="E85" s="41">
        <v>0</v>
      </c>
      <c r="F85" s="5">
        <v>376.4</v>
      </c>
      <c r="G85" s="5">
        <v>0</v>
      </c>
    </row>
    <row r="86" spans="2:7">
      <c r="B86" t="s">
        <v>1159</v>
      </c>
      <c r="C86" t="s">
        <v>1284</v>
      </c>
      <c r="D86" t="s">
        <v>66</v>
      </c>
      <c r="E86" s="41">
        <v>0</v>
      </c>
      <c r="F86" s="5">
        <v>317.2</v>
      </c>
      <c r="G86" s="5">
        <v>0</v>
      </c>
    </row>
    <row r="87" spans="2:7">
      <c r="B87" t="s">
        <v>4893</v>
      </c>
      <c r="C87" t="s">
        <v>5168</v>
      </c>
      <c r="D87" t="s">
        <v>66</v>
      </c>
      <c r="E87" s="41">
        <v>0</v>
      </c>
      <c r="F87" s="5">
        <v>697.83</v>
      </c>
      <c r="G87" s="5">
        <v>0</v>
      </c>
    </row>
    <row r="88" spans="2:7">
      <c r="B88" t="s">
        <v>1924</v>
      </c>
      <c r="C88" t="s">
        <v>2156</v>
      </c>
      <c r="D88" t="s">
        <v>66</v>
      </c>
      <c r="E88" s="41">
        <v>0</v>
      </c>
      <c r="F88" s="5">
        <v>190.32</v>
      </c>
      <c r="G88" s="5">
        <v>0</v>
      </c>
    </row>
    <row r="89" spans="2:7">
      <c r="B89" t="s">
        <v>6832</v>
      </c>
      <c r="C89" t="s">
        <v>1284</v>
      </c>
      <c r="D89" t="s">
        <v>66</v>
      </c>
      <c r="E89" s="41">
        <v>0</v>
      </c>
      <c r="F89" s="5">
        <v>1315.8100000000002</v>
      </c>
      <c r="G89" s="5">
        <v>0</v>
      </c>
    </row>
    <row r="90" spans="2:7">
      <c r="B90" t="s">
        <v>1160</v>
      </c>
      <c r="C90" t="s">
        <v>1285</v>
      </c>
      <c r="D90" t="s">
        <v>14422</v>
      </c>
      <c r="E90" s="41">
        <v>0.4262831716003761</v>
      </c>
      <c r="F90" s="5">
        <v>1025.8399999999999</v>
      </c>
      <c r="G90" s="5">
        <v>437.29832875452979</v>
      </c>
    </row>
    <row r="91" spans="2:7">
      <c r="B91" t="s">
        <v>1981</v>
      </c>
      <c r="C91" t="s">
        <v>2217</v>
      </c>
      <c r="D91" t="s">
        <v>66</v>
      </c>
      <c r="E91" s="41">
        <v>0</v>
      </c>
      <c r="F91" s="5">
        <v>1406.58</v>
      </c>
      <c r="G91" s="5">
        <v>0</v>
      </c>
    </row>
    <row r="92" spans="2:7">
      <c r="B92" t="s">
        <v>7870</v>
      </c>
      <c r="C92" t="s">
        <v>8084</v>
      </c>
      <c r="D92" t="s">
        <v>66</v>
      </c>
      <c r="E92" s="41">
        <v>0</v>
      </c>
      <c r="F92" s="5">
        <v>2568.3599999999997</v>
      </c>
      <c r="G92" s="5">
        <v>0</v>
      </c>
    </row>
    <row r="93" spans="2:7">
      <c r="B93" t="s">
        <v>2093</v>
      </c>
      <c r="C93" t="s">
        <v>2330</v>
      </c>
      <c r="D93" t="s">
        <v>66</v>
      </c>
      <c r="E93" s="41">
        <v>0</v>
      </c>
      <c r="F93" s="5">
        <v>284.58</v>
      </c>
      <c r="G93" s="5">
        <v>0</v>
      </c>
    </row>
    <row r="94" spans="2:7">
      <c r="B94" t="s">
        <v>1161</v>
      </c>
      <c r="C94" t="s">
        <v>1286</v>
      </c>
      <c r="D94" t="s">
        <v>66</v>
      </c>
      <c r="E94" s="41">
        <v>0</v>
      </c>
      <c r="F94" s="5">
        <v>2106.2600000000002</v>
      </c>
      <c r="G94" s="5">
        <v>0</v>
      </c>
    </row>
    <row r="95" spans="2:7">
      <c r="B95" t="s">
        <v>10744</v>
      </c>
      <c r="C95" t="s">
        <v>10893</v>
      </c>
      <c r="D95" t="s">
        <v>66</v>
      </c>
      <c r="E95" s="41">
        <v>0</v>
      </c>
      <c r="F95" s="5">
        <v>636.83000000000004</v>
      </c>
      <c r="G95" s="5">
        <v>0</v>
      </c>
    </row>
    <row r="96" spans="2:7">
      <c r="B96" t="s">
        <v>10834</v>
      </c>
      <c r="C96" t="s">
        <v>10996</v>
      </c>
      <c r="D96" t="s">
        <v>66</v>
      </c>
      <c r="E96" s="41">
        <v>0</v>
      </c>
      <c r="F96" s="5">
        <v>1011.6</v>
      </c>
      <c r="G96" s="5">
        <v>0</v>
      </c>
    </row>
    <row r="97" spans="2:7">
      <c r="B97" t="s">
        <v>8757</v>
      </c>
      <c r="C97" t="s">
        <v>8973</v>
      </c>
      <c r="D97" t="s">
        <v>66</v>
      </c>
      <c r="E97" s="41">
        <v>0</v>
      </c>
      <c r="F97" s="5">
        <v>795.92</v>
      </c>
      <c r="G97" s="5">
        <v>0</v>
      </c>
    </row>
    <row r="98" spans="2:7">
      <c r="B98" t="s">
        <v>8758</v>
      </c>
      <c r="C98" t="s">
        <v>8974</v>
      </c>
      <c r="D98" t="s">
        <v>66</v>
      </c>
      <c r="E98" s="41">
        <v>0</v>
      </c>
      <c r="F98" s="5">
        <v>733.88</v>
      </c>
      <c r="G98" s="5">
        <v>0</v>
      </c>
    </row>
    <row r="99" spans="2:7">
      <c r="B99" t="s">
        <v>8759</v>
      </c>
      <c r="C99" t="s">
        <v>8975</v>
      </c>
      <c r="D99" t="s">
        <v>66</v>
      </c>
      <c r="E99" s="41">
        <v>0</v>
      </c>
      <c r="F99" s="5">
        <v>663.26</v>
      </c>
      <c r="G99" s="5">
        <v>0</v>
      </c>
    </row>
    <row r="100" spans="2:7">
      <c r="B100" t="s">
        <v>7838</v>
      </c>
      <c r="C100" t="s">
        <v>8052</v>
      </c>
      <c r="D100" t="s">
        <v>66</v>
      </c>
      <c r="E100" s="41">
        <v>0</v>
      </c>
      <c r="F100" s="5">
        <v>0</v>
      </c>
      <c r="G100" s="5">
        <v>0</v>
      </c>
    </row>
    <row r="101" spans="2:7">
      <c r="B101" t="s">
        <v>10753</v>
      </c>
      <c r="C101" t="s">
        <v>10907</v>
      </c>
      <c r="D101" t="s">
        <v>66</v>
      </c>
      <c r="E101" s="41">
        <v>0</v>
      </c>
      <c r="F101" s="5">
        <v>141.13</v>
      </c>
      <c r="G101" s="5">
        <v>0</v>
      </c>
    </row>
    <row r="102" spans="2:7">
      <c r="B102" t="s">
        <v>8593</v>
      </c>
      <c r="C102" t="s">
        <v>8787</v>
      </c>
      <c r="D102" t="s">
        <v>66</v>
      </c>
      <c r="E102" s="41">
        <v>0</v>
      </c>
      <c r="F102" s="5">
        <v>2026.29</v>
      </c>
      <c r="G102" s="5">
        <v>0</v>
      </c>
    </row>
    <row r="103" spans="2:7">
      <c r="B103" t="s">
        <v>8720</v>
      </c>
      <c r="C103" t="s">
        <v>8927</v>
      </c>
      <c r="D103" t="s">
        <v>66</v>
      </c>
      <c r="E103" s="41">
        <v>0</v>
      </c>
      <c r="F103" s="5">
        <v>265.31</v>
      </c>
      <c r="G103" s="5">
        <v>0</v>
      </c>
    </row>
    <row r="104" spans="2:7">
      <c r="B104" t="s">
        <v>10102</v>
      </c>
      <c r="C104" t="s">
        <v>10280</v>
      </c>
      <c r="D104" t="s">
        <v>66</v>
      </c>
      <c r="E104" s="41">
        <v>0</v>
      </c>
      <c r="F104" s="5">
        <v>564.5</v>
      </c>
      <c r="G104" s="5">
        <v>0</v>
      </c>
    </row>
    <row r="105" spans="2:7">
      <c r="B105" t="s">
        <v>4894</v>
      </c>
      <c r="C105" t="s">
        <v>5169</v>
      </c>
      <c r="D105" t="s">
        <v>76</v>
      </c>
      <c r="E105" s="41">
        <v>0</v>
      </c>
      <c r="F105" s="5">
        <v>250.93</v>
      </c>
      <c r="G105" s="5">
        <v>0</v>
      </c>
    </row>
    <row r="106" spans="2:7">
      <c r="B106" t="s">
        <v>6833</v>
      </c>
      <c r="C106" t="s">
        <v>7190</v>
      </c>
      <c r="D106" t="s">
        <v>76</v>
      </c>
      <c r="E106" s="41">
        <v>0</v>
      </c>
      <c r="F106" s="5">
        <v>1015.01</v>
      </c>
      <c r="G106" s="5">
        <v>0</v>
      </c>
    </row>
    <row r="107" spans="2:7">
      <c r="B107" t="s">
        <v>10755</v>
      </c>
      <c r="C107" t="s">
        <v>10909</v>
      </c>
      <c r="D107" t="s">
        <v>76</v>
      </c>
      <c r="E107" s="41">
        <v>0</v>
      </c>
      <c r="F107" s="5">
        <v>696.54</v>
      </c>
      <c r="G107" s="5">
        <v>0</v>
      </c>
    </row>
    <row r="108" spans="2:7">
      <c r="B108" t="s">
        <v>437</v>
      </c>
      <c r="C108" t="s">
        <v>441</v>
      </c>
      <c r="D108" t="s">
        <v>79</v>
      </c>
      <c r="E108" s="41">
        <v>1</v>
      </c>
      <c r="F108" s="5">
        <v>-78.349999999999994</v>
      </c>
      <c r="G108" s="5">
        <v>-78.349999999999994</v>
      </c>
    </row>
    <row r="109" spans="2:7">
      <c r="B109" t="s">
        <v>608</v>
      </c>
      <c r="C109" t="s">
        <v>619</v>
      </c>
      <c r="D109" t="s">
        <v>79</v>
      </c>
      <c r="E109" s="41">
        <v>1</v>
      </c>
      <c r="F109" s="5">
        <v>-220.29</v>
      </c>
      <c r="G109" s="5">
        <v>-220.29</v>
      </c>
    </row>
    <row r="110" spans="2:7">
      <c r="B110" t="s">
        <v>8689</v>
      </c>
      <c r="C110" t="s">
        <v>8892</v>
      </c>
      <c r="D110" t="s">
        <v>79</v>
      </c>
      <c r="E110" s="41">
        <v>1</v>
      </c>
      <c r="F110" s="5">
        <v>466.32</v>
      </c>
      <c r="G110" s="5">
        <v>466.32</v>
      </c>
    </row>
    <row r="111" spans="2:7">
      <c r="B111" t="s">
        <v>523</v>
      </c>
      <c r="C111" t="s">
        <v>525</v>
      </c>
      <c r="D111" t="s">
        <v>79</v>
      </c>
      <c r="E111" s="41">
        <v>1</v>
      </c>
      <c r="F111" s="5">
        <v>0</v>
      </c>
      <c r="G111" s="5">
        <v>0</v>
      </c>
    </row>
    <row r="112" spans="2:7">
      <c r="B112" t="s">
        <v>5902</v>
      </c>
      <c r="C112" t="s">
        <v>6129</v>
      </c>
      <c r="D112" t="s">
        <v>79</v>
      </c>
      <c r="E112" s="41">
        <v>1</v>
      </c>
      <c r="F112" s="5">
        <v>1054.18</v>
      </c>
      <c r="G112" s="5">
        <v>1054.18</v>
      </c>
    </row>
    <row r="113" spans="2:7">
      <c r="B113" t="s">
        <v>609</v>
      </c>
      <c r="C113" t="s">
        <v>620</v>
      </c>
      <c r="D113" t="s">
        <v>79</v>
      </c>
      <c r="E113" s="41">
        <v>1</v>
      </c>
      <c r="F113" s="5">
        <v>-238.96</v>
      </c>
      <c r="G113" s="5">
        <v>-238.96</v>
      </c>
    </row>
    <row r="114" spans="2:7">
      <c r="B114" t="s">
        <v>748</v>
      </c>
      <c r="C114" t="s">
        <v>765</v>
      </c>
      <c r="D114" t="s">
        <v>79</v>
      </c>
      <c r="E114" s="41">
        <v>1</v>
      </c>
      <c r="F114" s="5">
        <v>-820.93</v>
      </c>
      <c r="G114" s="5">
        <v>-820.93</v>
      </c>
    </row>
    <row r="115" spans="2:7">
      <c r="B115" t="s">
        <v>5903</v>
      </c>
      <c r="C115" t="s">
        <v>6130</v>
      </c>
      <c r="D115" t="s">
        <v>79</v>
      </c>
      <c r="E115" s="41">
        <v>1</v>
      </c>
      <c r="F115" s="5">
        <v>-387.51000000000022</v>
      </c>
      <c r="G115" s="5">
        <v>-387.51000000000022</v>
      </c>
    </row>
    <row r="116" spans="2:7">
      <c r="B116" t="s">
        <v>718</v>
      </c>
      <c r="C116" t="s">
        <v>723</v>
      </c>
      <c r="D116" t="s">
        <v>79</v>
      </c>
      <c r="E116" s="41">
        <v>1</v>
      </c>
      <c r="F116" s="5">
        <v>6457.05</v>
      </c>
      <c r="G116" s="5">
        <v>6457.05</v>
      </c>
    </row>
    <row r="117" spans="2:7">
      <c r="B117" t="s">
        <v>1162</v>
      </c>
      <c r="C117" t="s">
        <v>1287</v>
      </c>
      <c r="D117" t="s">
        <v>79</v>
      </c>
      <c r="E117" s="41">
        <v>1</v>
      </c>
      <c r="F117" s="5">
        <v>597.62</v>
      </c>
      <c r="G117" s="5">
        <v>597.62</v>
      </c>
    </row>
    <row r="118" spans="2:7">
      <c r="B118" t="s">
        <v>5904</v>
      </c>
      <c r="C118" t="s">
        <v>6131</v>
      </c>
      <c r="D118" t="s">
        <v>79</v>
      </c>
      <c r="E118" s="41">
        <v>1</v>
      </c>
      <c r="F118" s="5">
        <v>792.76</v>
      </c>
      <c r="G118" s="5">
        <v>792.76</v>
      </c>
    </row>
    <row r="119" spans="2:7">
      <c r="B119" t="s">
        <v>9386</v>
      </c>
      <c r="C119" t="s">
        <v>9555</v>
      </c>
      <c r="D119" t="s">
        <v>79</v>
      </c>
      <c r="E119" s="41">
        <v>1</v>
      </c>
      <c r="F119" s="5">
        <v>41.29</v>
      </c>
      <c r="G119" s="5">
        <v>41.29</v>
      </c>
    </row>
    <row r="120" spans="2:7">
      <c r="B120" t="s">
        <v>5905</v>
      </c>
      <c r="C120" t="s">
        <v>6132</v>
      </c>
      <c r="D120" t="s">
        <v>79</v>
      </c>
      <c r="E120" s="41">
        <v>1</v>
      </c>
      <c r="F120" s="5">
        <v>-92.07</v>
      </c>
      <c r="G120" s="5">
        <v>-92.07</v>
      </c>
    </row>
    <row r="121" spans="2:7">
      <c r="B121" t="s">
        <v>1163</v>
      </c>
      <c r="C121" t="s">
        <v>1288</v>
      </c>
      <c r="D121" t="s">
        <v>79</v>
      </c>
      <c r="E121" s="41">
        <v>1</v>
      </c>
      <c r="F121" s="5">
        <v>0</v>
      </c>
      <c r="G121" s="5">
        <v>0</v>
      </c>
    </row>
    <row r="122" spans="2:7">
      <c r="B122" t="s">
        <v>1164</v>
      </c>
      <c r="C122" t="s">
        <v>1289</v>
      </c>
      <c r="D122" t="s">
        <v>79</v>
      </c>
      <c r="E122" s="41">
        <v>1</v>
      </c>
      <c r="F122" s="5">
        <v>0</v>
      </c>
      <c r="G122" s="5">
        <v>0</v>
      </c>
    </row>
    <row r="123" spans="2:7">
      <c r="B123" t="s">
        <v>2827</v>
      </c>
      <c r="C123" t="s">
        <v>3029</v>
      </c>
      <c r="D123" t="s">
        <v>79</v>
      </c>
      <c r="E123" s="41">
        <v>1</v>
      </c>
      <c r="F123" s="5">
        <v>0</v>
      </c>
      <c r="G123" s="5">
        <v>0</v>
      </c>
    </row>
    <row r="124" spans="2:7">
      <c r="B124" t="s">
        <v>5906</v>
      </c>
      <c r="C124" t="s">
        <v>6133</v>
      </c>
      <c r="D124" t="s">
        <v>79</v>
      </c>
      <c r="E124" s="41">
        <v>1</v>
      </c>
      <c r="F124" s="5">
        <v>4507.37</v>
      </c>
      <c r="G124" s="5">
        <v>4507.37</v>
      </c>
    </row>
    <row r="125" spans="2:7">
      <c r="B125" t="s">
        <v>3800</v>
      </c>
      <c r="C125" t="s">
        <v>4064</v>
      </c>
      <c r="D125" t="s">
        <v>79</v>
      </c>
      <c r="E125" s="41">
        <v>1</v>
      </c>
      <c r="F125" s="5">
        <v>1016.25</v>
      </c>
      <c r="G125" s="5">
        <v>1016.25</v>
      </c>
    </row>
    <row r="126" spans="2:7">
      <c r="B126" t="s">
        <v>3801</v>
      </c>
      <c r="C126" t="s">
        <v>4065</v>
      </c>
      <c r="D126" t="s">
        <v>79</v>
      </c>
      <c r="E126" s="41">
        <v>1</v>
      </c>
      <c r="F126" s="5">
        <v>1852.13</v>
      </c>
      <c r="G126" s="5">
        <v>1852.13</v>
      </c>
    </row>
    <row r="127" spans="2:7">
      <c r="B127" t="s">
        <v>2828</v>
      </c>
      <c r="C127" t="s">
        <v>3030</v>
      </c>
      <c r="D127" t="s">
        <v>79</v>
      </c>
      <c r="E127" s="41">
        <v>1</v>
      </c>
      <c r="F127" s="5">
        <v>1587.88</v>
      </c>
      <c r="G127" s="5">
        <v>1587.88</v>
      </c>
    </row>
    <row r="128" spans="2:7">
      <c r="B128" t="s">
        <v>1926</v>
      </c>
      <c r="C128" t="s">
        <v>2158</v>
      </c>
      <c r="D128" t="s">
        <v>79</v>
      </c>
      <c r="E128" s="41">
        <v>1</v>
      </c>
      <c r="F128" s="5">
        <v>264.25</v>
      </c>
      <c r="G128" s="5">
        <v>264.25</v>
      </c>
    </row>
    <row r="129" spans="2:7">
      <c r="B129" t="s">
        <v>2829</v>
      </c>
      <c r="C129" t="s">
        <v>3031</v>
      </c>
      <c r="D129" t="s">
        <v>79</v>
      </c>
      <c r="E129" s="41">
        <v>1</v>
      </c>
      <c r="F129" s="5">
        <v>396.38</v>
      </c>
      <c r="G129" s="5">
        <v>396.38</v>
      </c>
    </row>
    <row r="130" spans="2:7">
      <c r="B130" t="s">
        <v>3802</v>
      </c>
      <c r="C130" t="s">
        <v>4066</v>
      </c>
      <c r="D130" t="s">
        <v>79</v>
      </c>
      <c r="E130" s="41">
        <v>1</v>
      </c>
      <c r="F130" s="5">
        <v>396.39</v>
      </c>
      <c r="G130" s="5">
        <v>396.39</v>
      </c>
    </row>
    <row r="131" spans="2:7">
      <c r="B131" t="s">
        <v>3803</v>
      </c>
      <c r="C131" t="s">
        <v>4067</v>
      </c>
      <c r="D131" t="s">
        <v>79</v>
      </c>
      <c r="E131" s="41">
        <v>1</v>
      </c>
      <c r="F131" s="5">
        <v>261.89</v>
      </c>
      <c r="G131" s="5">
        <v>261.89</v>
      </c>
    </row>
    <row r="132" spans="2:7">
      <c r="B132" t="s">
        <v>7899</v>
      </c>
      <c r="C132" t="s">
        <v>8111</v>
      </c>
      <c r="D132" t="s">
        <v>79</v>
      </c>
      <c r="E132" s="41">
        <v>1</v>
      </c>
      <c r="F132" s="5">
        <v>932.03</v>
      </c>
      <c r="G132" s="5">
        <v>932.03</v>
      </c>
    </row>
    <row r="133" spans="2:7">
      <c r="B133" t="s">
        <v>2005</v>
      </c>
      <c r="C133" t="s">
        <v>2241</v>
      </c>
      <c r="D133" t="s">
        <v>79</v>
      </c>
      <c r="E133" s="41">
        <v>1</v>
      </c>
      <c r="F133" s="5">
        <v>196.43</v>
      </c>
      <c r="G133" s="5">
        <v>196.43</v>
      </c>
    </row>
    <row r="134" spans="2:7">
      <c r="B134" t="s">
        <v>2126</v>
      </c>
      <c r="C134" t="s">
        <v>2363</v>
      </c>
      <c r="D134" t="s">
        <v>79</v>
      </c>
      <c r="E134" s="41">
        <v>1</v>
      </c>
      <c r="F134" s="5">
        <v>458.32</v>
      </c>
      <c r="G134" s="5">
        <v>458.32</v>
      </c>
    </row>
    <row r="135" spans="2:7">
      <c r="B135" t="s">
        <v>9319</v>
      </c>
      <c r="C135" t="s">
        <v>693</v>
      </c>
      <c r="D135" t="s">
        <v>79</v>
      </c>
      <c r="E135" s="41">
        <v>1</v>
      </c>
      <c r="F135" s="5">
        <v>4166.1000000000004</v>
      </c>
      <c r="G135" s="5">
        <v>4166.1000000000004</v>
      </c>
    </row>
    <row r="136" spans="2:7">
      <c r="B136" t="s">
        <v>4895</v>
      </c>
      <c r="C136" t="s">
        <v>5170</v>
      </c>
      <c r="D136" t="s">
        <v>79</v>
      </c>
      <c r="E136" s="41">
        <v>1</v>
      </c>
      <c r="F136" s="5">
        <v>3875.78</v>
      </c>
      <c r="G136" s="5">
        <v>3875.78</v>
      </c>
    </row>
    <row r="137" spans="2:7">
      <c r="B137" t="s">
        <v>3804</v>
      </c>
      <c r="C137" t="s">
        <v>4068</v>
      </c>
      <c r="D137" t="s">
        <v>79</v>
      </c>
      <c r="E137" s="41">
        <v>1</v>
      </c>
      <c r="F137" s="5">
        <v>236.52</v>
      </c>
      <c r="G137" s="5">
        <v>236.52</v>
      </c>
    </row>
    <row r="138" spans="2:7">
      <c r="B138" t="s">
        <v>6834</v>
      </c>
      <c r="C138" t="s">
        <v>7172</v>
      </c>
      <c r="D138" t="s">
        <v>79</v>
      </c>
      <c r="E138" s="41">
        <v>1</v>
      </c>
      <c r="F138" s="5">
        <v>1110.3599999999999</v>
      </c>
      <c r="G138" s="5">
        <v>1110.3599999999999</v>
      </c>
    </row>
    <row r="139" spans="2:7">
      <c r="B139" t="s">
        <v>5907</v>
      </c>
      <c r="C139" t="s">
        <v>6134</v>
      </c>
      <c r="D139" t="s">
        <v>79</v>
      </c>
      <c r="E139" s="41">
        <v>1</v>
      </c>
      <c r="F139" s="5">
        <v>236.53</v>
      </c>
      <c r="G139" s="5">
        <v>236.53</v>
      </c>
    </row>
    <row r="140" spans="2:7">
      <c r="B140" t="s">
        <v>6835</v>
      </c>
      <c r="C140" t="s">
        <v>7076</v>
      </c>
      <c r="D140" t="s">
        <v>79</v>
      </c>
      <c r="E140" s="41">
        <v>1</v>
      </c>
      <c r="F140" s="5">
        <v>768.72</v>
      </c>
      <c r="G140" s="5">
        <v>768.72</v>
      </c>
    </row>
    <row r="141" spans="2:7">
      <c r="B141" t="s">
        <v>8601</v>
      </c>
      <c r="C141" t="s">
        <v>8796</v>
      </c>
      <c r="D141" t="s">
        <v>79</v>
      </c>
      <c r="E141" s="41">
        <v>1</v>
      </c>
      <c r="F141" s="5">
        <v>1816.19</v>
      </c>
      <c r="G141" s="5">
        <v>1816.19</v>
      </c>
    </row>
    <row r="142" spans="2:7">
      <c r="B142" t="s">
        <v>5908</v>
      </c>
      <c r="C142" t="s">
        <v>6135</v>
      </c>
      <c r="D142" t="s">
        <v>79</v>
      </c>
      <c r="E142" s="41">
        <v>1</v>
      </c>
      <c r="F142" s="5">
        <v>354.78</v>
      </c>
      <c r="G142" s="5">
        <v>354.78</v>
      </c>
    </row>
    <row r="143" spans="2:7">
      <c r="B143" t="s">
        <v>6836</v>
      </c>
      <c r="C143" t="s">
        <v>7085</v>
      </c>
      <c r="D143" t="s">
        <v>79</v>
      </c>
      <c r="E143" s="41">
        <v>1</v>
      </c>
      <c r="F143" s="5">
        <v>650.45000000000005</v>
      </c>
      <c r="G143" s="5">
        <v>650.45000000000005</v>
      </c>
    </row>
    <row r="144" spans="2:7">
      <c r="B144" t="s">
        <v>8602</v>
      </c>
      <c r="C144" t="s">
        <v>8797</v>
      </c>
      <c r="D144" t="s">
        <v>79</v>
      </c>
      <c r="E144" s="41">
        <v>1</v>
      </c>
      <c r="F144" s="5">
        <v>1064.3599999999999</v>
      </c>
      <c r="G144" s="5">
        <v>1064.3599999999999</v>
      </c>
    </row>
    <row r="145" spans="2:7">
      <c r="B145" t="s">
        <v>2830</v>
      </c>
      <c r="C145" t="s">
        <v>3032</v>
      </c>
      <c r="D145" t="s">
        <v>79</v>
      </c>
      <c r="E145" s="41">
        <v>1</v>
      </c>
      <c r="F145" s="5">
        <v>251.57</v>
      </c>
      <c r="G145" s="5">
        <v>251.57</v>
      </c>
    </row>
    <row r="146" spans="2:7">
      <c r="B146" t="s">
        <v>1165</v>
      </c>
      <c r="C146" t="s">
        <v>1290</v>
      </c>
      <c r="D146" t="s">
        <v>79</v>
      </c>
      <c r="E146" s="41">
        <v>1</v>
      </c>
      <c r="F146" s="5">
        <v>397.26</v>
      </c>
      <c r="G146" s="5">
        <v>397.26</v>
      </c>
    </row>
    <row r="147" spans="2:7">
      <c r="B147" t="s">
        <v>3805</v>
      </c>
      <c r="C147" t="s">
        <v>4069</v>
      </c>
      <c r="D147" t="s">
        <v>79</v>
      </c>
      <c r="E147" s="41">
        <v>1</v>
      </c>
      <c r="F147" s="5">
        <v>924.88</v>
      </c>
      <c r="G147" s="5">
        <v>924.88</v>
      </c>
    </row>
    <row r="148" spans="2:7">
      <c r="B148" t="s">
        <v>3806</v>
      </c>
      <c r="C148" t="s">
        <v>4070</v>
      </c>
      <c r="D148" t="s">
        <v>79</v>
      </c>
      <c r="E148" s="41">
        <v>1</v>
      </c>
      <c r="F148" s="5">
        <v>1178.52</v>
      </c>
      <c r="G148" s="5">
        <v>1178.52</v>
      </c>
    </row>
    <row r="149" spans="2:7">
      <c r="B149" t="s">
        <v>4896</v>
      </c>
      <c r="C149" t="s">
        <v>5171</v>
      </c>
      <c r="D149" t="s">
        <v>79</v>
      </c>
      <c r="E149" s="41">
        <v>1</v>
      </c>
      <c r="F149" s="5">
        <v>391.09</v>
      </c>
      <c r="G149" s="5">
        <v>391.09</v>
      </c>
    </row>
    <row r="150" spans="2:7">
      <c r="B150" t="s">
        <v>7900</v>
      </c>
      <c r="C150" t="s">
        <v>8112</v>
      </c>
      <c r="D150" t="s">
        <v>79</v>
      </c>
      <c r="E150" s="41">
        <v>1</v>
      </c>
      <c r="F150" s="5">
        <v>519.07000000000005</v>
      </c>
      <c r="G150" s="5">
        <v>519.07000000000005</v>
      </c>
    </row>
    <row r="151" spans="2:7">
      <c r="B151" t="s">
        <v>8595</v>
      </c>
      <c r="C151" t="s">
        <v>8790</v>
      </c>
      <c r="D151" t="s">
        <v>79</v>
      </c>
      <c r="E151" s="41">
        <v>1</v>
      </c>
      <c r="F151" s="5">
        <v>2209.25</v>
      </c>
      <c r="G151" s="5">
        <v>2209.25</v>
      </c>
    </row>
    <row r="152" spans="2:7">
      <c r="B152" t="s">
        <v>6837</v>
      </c>
      <c r="C152" t="s">
        <v>7110</v>
      </c>
      <c r="D152" t="s">
        <v>79</v>
      </c>
      <c r="E152" s="41">
        <v>1</v>
      </c>
      <c r="F152" s="5">
        <v>4022.78</v>
      </c>
      <c r="G152" s="5">
        <v>4022.78</v>
      </c>
    </row>
    <row r="153" spans="2:7">
      <c r="B153" t="s">
        <v>5909</v>
      </c>
      <c r="C153" t="s">
        <v>6136</v>
      </c>
      <c r="D153" t="s">
        <v>79</v>
      </c>
      <c r="E153" s="41">
        <v>1</v>
      </c>
      <c r="F153" s="5">
        <v>1167.9000000000001</v>
      </c>
      <c r="G153" s="5">
        <v>1167.9000000000001</v>
      </c>
    </row>
    <row r="154" spans="2:7">
      <c r="B154" t="s">
        <v>4897</v>
      </c>
      <c r="C154" t="s">
        <v>5172</v>
      </c>
      <c r="D154" t="s">
        <v>79</v>
      </c>
      <c r="E154" s="41">
        <v>1</v>
      </c>
      <c r="F154" s="5">
        <v>366.29</v>
      </c>
      <c r="G154" s="5">
        <v>366.29</v>
      </c>
    </row>
    <row r="155" spans="2:7">
      <c r="B155" t="s">
        <v>2831</v>
      </c>
      <c r="C155" t="s">
        <v>3033</v>
      </c>
      <c r="D155" t="s">
        <v>79</v>
      </c>
      <c r="E155" s="41">
        <v>1</v>
      </c>
      <c r="F155" s="5">
        <v>778.6</v>
      </c>
      <c r="G155" s="5">
        <v>778.6</v>
      </c>
    </row>
    <row r="156" spans="2:7">
      <c r="B156" t="s">
        <v>8620</v>
      </c>
      <c r="C156" t="s">
        <v>8816</v>
      </c>
      <c r="D156" t="s">
        <v>79</v>
      </c>
      <c r="E156" s="41">
        <v>1</v>
      </c>
      <c r="F156" s="5">
        <v>778.6</v>
      </c>
      <c r="G156" s="5">
        <v>778.6</v>
      </c>
    </row>
    <row r="157" spans="2:7">
      <c r="B157" t="s">
        <v>3807</v>
      </c>
      <c r="C157" t="s">
        <v>4071</v>
      </c>
      <c r="D157" t="s">
        <v>79</v>
      </c>
      <c r="E157" s="41">
        <v>1</v>
      </c>
      <c r="F157" s="5">
        <v>259.52999999999997</v>
      </c>
      <c r="G157" s="5">
        <v>259.52999999999997</v>
      </c>
    </row>
    <row r="158" spans="2:7">
      <c r="B158" t="s">
        <v>8600</v>
      </c>
      <c r="C158" t="s">
        <v>8795</v>
      </c>
      <c r="D158" t="s">
        <v>79</v>
      </c>
      <c r="E158" s="41">
        <v>1</v>
      </c>
      <c r="F158" s="5">
        <v>1182.6099999999999</v>
      </c>
      <c r="G158" s="5">
        <v>1182.6099999999999</v>
      </c>
    </row>
    <row r="159" spans="2:7">
      <c r="B159" t="s">
        <v>9356</v>
      </c>
      <c r="C159" t="s">
        <v>9520</v>
      </c>
      <c r="D159" t="s">
        <v>79</v>
      </c>
      <c r="E159" s="41">
        <v>1</v>
      </c>
      <c r="F159" s="5">
        <v>709.57</v>
      </c>
      <c r="G159" s="5">
        <v>709.57</v>
      </c>
    </row>
    <row r="160" spans="2:7">
      <c r="B160" t="s">
        <v>2832</v>
      </c>
      <c r="C160" t="s">
        <v>3034</v>
      </c>
      <c r="D160" t="s">
        <v>79</v>
      </c>
      <c r="E160" s="41">
        <v>1</v>
      </c>
      <c r="F160" s="5">
        <v>1397.63</v>
      </c>
      <c r="G160" s="5">
        <v>1397.63</v>
      </c>
    </row>
    <row r="161" spans="2:7">
      <c r="B161" t="s">
        <v>6838</v>
      </c>
      <c r="C161" t="s">
        <v>7134</v>
      </c>
      <c r="D161" t="s">
        <v>79</v>
      </c>
      <c r="E161" s="41">
        <v>1</v>
      </c>
      <c r="F161" s="5">
        <v>-3.319999999999709</v>
      </c>
      <c r="G161" s="5">
        <v>-3.319999999999709</v>
      </c>
    </row>
    <row r="162" spans="2:7">
      <c r="B162" t="s">
        <v>2833</v>
      </c>
      <c r="C162" t="s">
        <v>3035</v>
      </c>
      <c r="D162" t="s">
        <v>79</v>
      </c>
      <c r="E162" s="41">
        <v>1</v>
      </c>
      <c r="F162" s="5">
        <v>2995.82</v>
      </c>
      <c r="G162" s="5">
        <v>2995.82</v>
      </c>
    </row>
    <row r="163" spans="2:7">
      <c r="B163" t="s">
        <v>2834</v>
      </c>
      <c r="C163" t="s">
        <v>3036</v>
      </c>
      <c r="D163" t="s">
        <v>79</v>
      </c>
      <c r="E163" s="41">
        <v>1</v>
      </c>
      <c r="F163" s="5">
        <v>264.25</v>
      </c>
      <c r="G163" s="5">
        <v>264.25</v>
      </c>
    </row>
    <row r="164" spans="2:7">
      <c r="B164" t="s">
        <v>1166</v>
      </c>
      <c r="C164" t="s">
        <v>1291</v>
      </c>
      <c r="D164" t="s">
        <v>79</v>
      </c>
      <c r="E164" s="41">
        <v>1</v>
      </c>
      <c r="F164" s="5">
        <v>824.25</v>
      </c>
      <c r="G164" s="5">
        <v>824.25</v>
      </c>
    </row>
    <row r="165" spans="2:7">
      <c r="B165" t="s">
        <v>3808</v>
      </c>
      <c r="C165" t="s">
        <v>4072</v>
      </c>
      <c r="D165" t="s">
        <v>79</v>
      </c>
      <c r="E165" s="41">
        <v>1</v>
      </c>
      <c r="F165" s="5">
        <v>529.67999999999995</v>
      </c>
      <c r="G165" s="5">
        <v>529.67999999999995</v>
      </c>
    </row>
    <row r="166" spans="2:7">
      <c r="B166" t="s">
        <v>3809</v>
      </c>
      <c r="C166" t="s">
        <v>4073</v>
      </c>
      <c r="D166" t="s">
        <v>79</v>
      </c>
      <c r="E166" s="41">
        <v>1</v>
      </c>
      <c r="F166" s="5">
        <v>262.19</v>
      </c>
      <c r="G166" s="5">
        <v>262.19</v>
      </c>
    </row>
    <row r="167" spans="2:7">
      <c r="B167" t="s">
        <v>3810</v>
      </c>
      <c r="C167" t="s">
        <v>4074</v>
      </c>
      <c r="D167" t="s">
        <v>79</v>
      </c>
      <c r="E167" s="41">
        <v>1</v>
      </c>
      <c r="F167" s="5">
        <v>794.53</v>
      </c>
      <c r="G167" s="5">
        <v>794.53</v>
      </c>
    </row>
    <row r="168" spans="2:7">
      <c r="B168" t="s">
        <v>2835</v>
      </c>
      <c r="C168" t="s">
        <v>3037</v>
      </c>
      <c r="D168" t="s">
        <v>79</v>
      </c>
      <c r="E168" s="41">
        <v>1</v>
      </c>
      <c r="F168" s="5">
        <v>925.77</v>
      </c>
      <c r="G168" s="5">
        <v>925.77</v>
      </c>
    </row>
    <row r="169" spans="2:7">
      <c r="B169" t="s">
        <v>2836</v>
      </c>
      <c r="C169" t="s">
        <v>3038</v>
      </c>
      <c r="D169" t="s">
        <v>79</v>
      </c>
      <c r="E169" s="41">
        <v>1</v>
      </c>
      <c r="F169" s="5">
        <v>524.97</v>
      </c>
      <c r="G169" s="5">
        <v>524.97</v>
      </c>
    </row>
    <row r="170" spans="2:7">
      <c r="B170" t="s">
        <v>3811</v>
      </c>
      <c r="C170" t="s">
        <v>197</v>
      </c>
      <c r="D170" t="s">
        <v>79</v>
      </c>
      <c r="E170" s="41">
        <v>1</v>
      </c>
      <c r="F170" s="5">
        <v>519.07000000000005</v>
      </c>
      <c r="G170" s="5">
        <v>519.07000000000005</v>
      </c>
    </row>
    <row r="171" spans="2:7">
      <c r="B171" t="s">
        <v>4898</v>
      </c>
      <c r="C171" t="s">
        <v>5173</v>
      </c>
      <c r="D171" t="s">
        <v>79</v>
      </c>
      <c r="E171" s="41">
        <v>1</v>
      </c>
      <c r="F171" s="5">
        <v>-3823.47</v>
      </c>
      <c r="G171" s="5">
        <v>-3823.47</v>
      </c>
    </row>
    <row r="172" spans="2:7">
      <c r="B172" t="s">
        <v>1959</v>
      </c>
      <c r="C172" t="s">
        <v>2195</v>
      </c>
      <c r="D172" t="s">
        <v>79</v>
      </c>
      <c r="E172" s="41">
        <v>1</v>
      </c>
      <c r="F172" s="5">
        <v>327.37</v>
      </c>
      <c r="G172" s="5">
        <v>327.37</v>
      </c>
    </row>
    <row r="173" spans="2:7">
      <c r="B173" t="s">
        <v>5910</v>
      </c>
      <c r="C173" t="s">
        <v>6137</v>
      </c>
      <c r="D173" t="s">
        <v>79</v>
      </c>
      <c r="E173" s="41">
        <v>1</v>
      </c>
      <c r="F173" s="5">
        <v>2076.27</v>
      </c>
      <c r="G173" s="5">
        <v>2076.27</v>
      </c>
    </row>
    <row r="174" spans="2:7">
      <c r="B174" t="s">
        <v>2837</v>
      </c>
      <c r="C174" t="s">
        <v>3039</v>
      </c>
      <c r="D174" t="s">
        <v>79</v>
      </c>
      <c r="E174" s="41">
        <v>1</v>
      </c>
      <c r="F174" s="5">
        <v>1047.57</v>
      </c>
      <c r="G174" s="5">
        <v>1047.57</v>
      </c>
    </row>
    <row r="175" spans="2:7">
      <c r="B175" t="s">
        <v>3812</v>
      </c>
      <c r="C175" t="s">
        <v>4075</v>
      </c>
      <c r="D175" t="s">
        <v>79</v>
      </c>
      <c r="E175" s="41">
        <v>1</v>
      </c>
      <c r="F175" s="5">
        <v>1427.45</v>
      </c>
      <c r="G175" s="5">
        <v>1427.45</v>
      </c>
    </row>
    <row r="176" spans="2:7">
      <c r="B176" t="s">
        <v>3813</v>
      </c>
      <c r="C176" t="s">
        <v>4076</v>
      </c>
      <c r="D176" t="s">
        <v>79</v>
      </c>
      <c r="E176" s="41">
        <v>1</v>
      </c>
      <c r="F176" s="5">
        <v>778.6</v>
      </c>
      <c r="G176" s="5">
        <v>778.6</v>
      </c>
    </row>
    <row r="177" spans="2:7">
      <c r="B177" t="s">
        <v>8616</v>
      </c>
      <c r="C177" t="s">
        <v>8812</v>
      </c>
      <c r="D177" t="s">
        <v>79</v>
      </c>
      <c r="E177" s="41">
        <v>1</v>
      </c>
      <c r="F177" s="5">
        <v>1167.9100000000001</v>
      </c>
      <c r="G177" s="5">
        <v>1167.9100000000001</v>
      </c>
    </row>
    <row r="178" spans="2:7">
      <c r="B178" t="s">
        <v>2041</v>
      </c>
      <c r="C178" t="s">
        <v>2279</v>
      </c>
      <c r="D178" t="s">
        <v>79</v>
      </c>
      <c r="E178" s="41">
        <v>1</v>
      </c>
      <c r="F178" s="5">
        <v>117.97</v>
      </c>
      <c r="G178" s="5">
        <v>117.97</v>
      </c>
    </row>
    <row r="179" spans="2:7">
      <c r="B179" t="s">
        <v>4899</v>
      </c>
      <c r="C179" t="s">
        <v>5174</v>
      </c>
      <c r="D179" t="s">
        <v>79</v>
      </c>
      <c r="E179" s="41">
        <v>1</v>
      </c>
      <c r="F179" s="5">
        <v>648.85</v>
      </c>
      <c r="G179" s="5">
        <v>648.85</v>
      </c>
    </row>
    <row r="180" spans="2:7">
      <c r="B180" t="s">
        <v>7941</v>
      </c>
      <c r="C180" t="s">
        <v>8152</v>
      </c>
      <c r="D180" t="s">
        <v>79</v>
      </c>
      <c r="E180" s="41">
        <v>1</v>
      </c>
      <c r="F180" s="5">
        <v>496.05</v>
      </c>
      <c r="G180" s="5">
        <v>496.05</v>
      </c>
    </row>
    <row r="181" spans="2:7">
      <c r="B181" t="s">
        <v>7828</v>
      </c>
      <c r="C181" t="s">
        <v>8042</v>
      </c>
      <c r="D181" t="s">
        <v>79</v>
      </c>
      <c r="E181" s="41">
        <v>1</v>
      </c>
      <c r="F181" s="5">
        <v>1530.04</v>
      </c>
      <c r="G181" s="5">
        <v>1530.04</v>
      </c>
    </row>
    <row r="182" spans="2:7">
      <c r="B182" t="s">
        <v>4900</v>
      </c>
      <c r="C182" t="s">
        <v>5175</v>
      </c>
      <c r="D182" t="s">
        <v>79</v>
      </c>
      <c r="E182" s="41">
        <v>1</v>
      </c>
      <c r="F182" s="5">
        <v>354.79</v>
      </c>
      <c r="G182" s="5">
        <v>354.79</v>
      </c>
    </row>
    <row r="183" spans="2:7">
      <c r="B183" t="s">
        <v>6839</v>
      </c>
      <c r="C183" t="s">
        <v>7046</v>
      </c>
      <c r="D183" t="s">
        <v>79</v>
      </c>
      <c r="E183" s="41">
        <v>1</v>
      </c>
      <c r="F183" s="5">
        <v>1125.31</v>
      </c>
      <c r="G183" s="5">
        <v>1125.31</v>
      </c>
    </row>
    <row r="184" spans="2:7">
      <c r="B184" t="s">
        <v>8746</v>
      </c>
      <c r="C184" t="s">
        <v>8961</v>
      </c>
      <c r="D184" t="s">
        <v>79</v>
      </c>
      <c r="E184" s="41">
        <v>1</v>
      </c>
      <c r="F184" s="5">
        <v>-21.66</v>
      </c>
      <c r="G184" s="5">
        <v>-21.66</v>
      </c>
    </row>
    <row r="185" spans="2:7">
      <c r="B185" t="s">
        <v>3814</v>
      </c>
      <c r="C185" t="s">
        <v>4077</v>
      </c>
      <c r="D185" t="s">
        <v>79</v>
      </c>
      <c r="E185" s="41">
        <v>1</v>
      </c>
      <c r="F185" s="5">
        <v>129.77000000000001</v>
      </c>
      <c r="G185" s="5">
        <v>129.77000000000001</v>
      </c>
    </row>
    <row r="186" spans="2:7">
      <c r="B186" t="s">
        <v>3815</v>
      </c>
      <c r="C186" t="s">
        <v>4078</v>
      </c>
      <c r="D186" t="s">
        <v>79</v>
      </c>
      <c r="E186" s="41">
        <v>1</v>
      </c>
      <c r="F186" s="5">
        <v>129.77000000000001</v>
      </c>
      <c r="G186" s="5">
        <v>129.77000000000001</v>
      </c>
    </row>
    <row r="187" spans="2:7">
      <c r="B187" t="s">
        <v>3816</v>
      </c>
      <c r="C187" t="s">
        <v>4079</v>
      </c>
      <c r="D187" t="s">
        <v>79</v>
      </c>
      <c r="E187" s="41">
        <v>1</v>
      </c>
      <c r="F187" s="5">
        <v>413.93</v>
      </c>
      <c r="G187" s="5">
        <v>413.93</v>
      </c>
    </row>
    <row r="188" spans="2:7">
      <c r="B188" t="s">
        <v>5911</v>
      </c>
      <c r="C188" t="s">
        <v>6138</v>
      </c>
      <c r="D188" t="s">
        <v>79</v>
      </c>
      <c r="E188" s="41">
        <v>1</v>
      </c>
      <c r="F188" s="5">
        <v>946.09</v>
      </c>
      <c r="G188" s="5">
        <v>946.09</v>
      </c>
    </row>
    <row r="189" spans="2:7">
      <c r="B189" t="s">
        <v>10119</v>
      </c>
      <c r="C189" t="s">
        <v>10299</v>
      </c>
      <c r="D189" t="s">
        <v>79</v>
      </c>
      <c r="E189" s="41">
        <v>1</v>
      </c>
      <c r="F189" s="5">
        <v>354.78</v>
      </c>
      <c r="G189" s="5">
        <v>354.78</v>
      </c>
    </row>
    <row r="190" spans="2:7">
      <c r="B190" t="s">
        <v>3817</v>
      </c>
      <c r="C190" t="s">
        <v>4080</v>
      </c>
      <c r="D190" t="s">
        <v>79</v>
      </c>
      <c r="E190" s="41">
        <v>1</v>
      </c>
      <c r="F190" s="5">
        <v>7028.07</v>
      </c>
      <c r="G190" s="5">
        <v>7028.07</v>
      </c>
    </row>
    <row r="191" spans="2:7">
      <c r="B191" t="s">
        <v>1167</v>
      </c>
      <c r="C191" t="s">
        <v>1292</v>
      </c>
      <c r="D191" t="s">
        <v>79</v>
      </c>
      <c r="E191" s="41">
        <v>1</v>
      </c>
      <c r="F191" s="5">
        <v>1006.3</v>
      </c>
      <c r="G191" s="5">
        <v>1006.3</v>
      </c>
    </row>
    <row r="192" spans="2:7">
      <c r="B192" t="s">
        <v>2838</v>
      </c>
      <c r="C192" t="s">
        <v>3040</v>
      </c>
      <c r="D192" t="s">
        <v>79</v>
      </c>
      <c r="E192" s="41">
        <v>1</v>
      </c>
      <c r="F192" s="5">
        <v>5018.4399999999996</v>
      </c>
      <c r="G192" s="5">
        <v>5018.4399999999996</v>
      </c>
    </row>
    <row r="193" spans="2:7">
      <c r="B193" t="s">
        <v>7874</v>
      </c>
      <c r="C193" t="s">
        <v>1287</v>
      </c>
      <c r="D193" t="s">
        <v>79</v>
      </c>
      <c r="E193" s="41">
        <v>1</v>
      </c>
      <c r="F193" s="5">
        <v>-181.81</v>
      </c>
      <c r="G193" s="5">
        <v>-181.81</v>
      </c>
    </row>
    <row r="194" spans="2:7">
      <c r="B194" t="s">
        <v>5912</v>
      </c>
      <c r="C194" t="s">
        <v>452</v>
      </c>
      <c r="D194" t="s">
        <v>79</v>
      </c>
      <c r="E194" s="41">
        <v>1</v>
      </c>
      <c r="F194" s="5">
        <v>1271.8900000000001</v>
      </c>
      <c r="G194" s="5">
        <v>1271.8900000000001</v>
      </c>
    </row>
    <row r="195" spans="2:7">
      <c r="B195" t="s">
        <v>6840</v>
      </c>
      <c r="C195" t="s">
        <v>7133</v>
      </c>
      <c r="D195" t="s">
        <v>79</v>
      </c>
      <c r="E195" s="41">
        <v>1</v>
      </c>
      <c r="F195" s="5">
        <v>249.31</v>
      </c>
      <c r="G195" s="5">
        <v>249.31</v>
      </c>
    </row>
    <row r="196" spans="2:7">
      <c r="B196" t="s">
        <v>6841</v>
      </c>
      <c r="C196" t="s">
        <v>544</v>
      </c>
      <c r="D196" t="s">
        <v>79</v>
      </c>
      <c r="E196" s="41">
        <v>1</v>
      </c>
      <c r="F196" s="5">
        <v>124.66</v>
      </c>
      <c r="G196" s="5">
        <v>124.66</v>
      </c>
    </row>
    <row r="197" spans="2:7">
      <c r="B197" t="s">
        <v>7860</v>
      </c>
      <c r="C197" t="s">
        <v>8074</v>
      </c>
      <c r="D197" t="s">
        <v>79</v>
      </c>
      <c r="E197" s="41">
        <v>1</v>
      </c>
      <c r="F197" s="5">
        <v>472.74</v>
      </c>
      <c r="G197" s="5">
        <v>472.74</v>
      </c>
    </row>
    <row r="198" spans="2:7">
      <c r="B198" t="s">
        <v>10055</v>
      </c>
      <c r="C198" t="s">
        <v>10240</v>
      </c>
      <c r="D198" t="s">
        <v>79</v>
      </c>
      <c r="E198" s="41">
        <v>1</v>
      </c>
      <c r="F198" s="5">
        <v>118.18</v>
      </c>
      <c r="G198" s="5">
        <v>118.18</v>
      </c>
    </row>
    <row r="199" spans="2:7">
      <c r="B199" t="s">
        <v>10056</v>
      </c>
      <c r="C199" t="s">
        <v>10241</v>
      </c>
      <c r="D199" t="s">
        <v>79</v>
      </c>
      <c r="E199" s="41">
        <v>1</v>
      </c>
      <c r="F199" s="5">
        <v>680.17</v>
      </c>
      <c r="G199" s="5">
        <v>680.17</v>
      </c>
    </row>
    <row r="200" spans="2:7">
      <c r="B200" t="s">
        <v>10057</v>
      </c>
      <c r="C200" t="s">
        <v>10242</v>
      </c>
      <c r="D200" t="s">
        <v>79</v>
      </c>
      <c r="E200" s="41">
        <v>1</v>
      </c>
      <c r="F200" s="5">
        <v>118.18</v>
      </c>
      <c r="G200" s="5">
        <v>118.18</v>
      </c>
    </row>
    <row r="201" spans="2:7">
      <c r="B201" t="s">
        <v>10058</v>
      </c>
      <c r="C201" t="s">
        <v>10243</v>
      </c>
      <c r="D201" t="s">
        <v>79</v>
      </c>
      <c r="E201" s="41">
        <v>1</v>
      </c>
      <c r="F201" s="5">
        <v>449.59</v>
      </c>
      <c r="G201" s="5">
        <v>449.59</v>
      </c>
    </row>
    <row r="202" spans="2:7">
      <c r="B202" t="s">
        <v>10059</v>
      </c>
      <c r="C202" t="s">
        <v>10244</v>
      </c>
      <c r="D202" t="s">
        <v>79</v>
      </c>
      <c r="E202" s="41">
        <v>1</v>
      </c>
      <c r="F202" s="5">
        <v>1236.3800000000001</v>
      </c>
      <c r="G202" s="5">
        <v>1236.3800000000001</v>
      </c>
    </row>
    <row r="203" spans="2:7">
      <c r="B203" t="s">
        <v>10060</v>
      </c>
      <c r="C203" t="s">
        <v>10245</v>
      </c>
      <c r="D203" t="s">
        <v>79</v>
      </c>
      <c r="E203" s="41">
        <v>1</v>
      </c>
      <c r="F203" s="5">
        <v>337.19</v>
      </c>
      <c r="G203" s="5">
        <v>337.19</v>
      </c>
    </row>
    <row r="204" spans="2:7">
      <c r="B204" t="s">
        <v>10061</v>
      </c>
      <c r="C204" t="s">
        <v>10242</v>
      </c>
      <c r="D204" t="s">
        <v>79</v>
      </c>
      <c r="E204" s="41">
        <v>1</v>
      </c>
      <c r="F204" s="5">
        <v>112.4</v>
      </c>
      <c r="G204" s="5">
        <v>112.4</v>
      </c>
    </row>
    <row r="205" spans="2:7">
      <c r="B205" t="s">
        <v>10062</v>
      </c>
      <c r="C205" t="s">
        <v>10242</v>
      </c>
      <c r="D205" t="s">
        <v>79</v>
      </c>
      <c r="E205" s="41">
        <v>1</v>
      </c>
      <c r="F205" s="5">
        <v>112.4</v>
      </c>
      <c r="G205" s="5">
        <v>112.4</v>
      </c>
    </row>
    <row r="206" spans="2:7">
      <c r="B206" t="s">
        <v>10754</v>
      </c>
      <c r="C206" t="s">
        <v>10908</v>
      </c>
      <c r="D206" t="s">
        <v>79</v>
      </c>
      <c r="E206" s="41">
        <v>1</v>
      </c>
      <c r="F206" s="5">
        <v>112.4</v>
      </c>
      <c r="G206" s="5">
        <v>112.4</v>
      </c>
    </row>
    <row r="207" spans="2:7">
      <c r="B207" t="s">
        <v>6842</v>
      </c>
      <c r="C207" t="s">
        <v>7200</v>
      </c>
      <c r="D207" t="s">
        <v>79</v>
      </c>
      <c r="E207" s="41">
        <v>1</v>
      </c>
      <c r="F207" s="5">
        <v>130.94999999999999</v>
      </c>
      <c r="G207" s="5">
        <v>130.94999999999999</v>
      </c>
    </row>
    <row r="208" spans="2:7">
      <c r="B208" t="s">
        <v>1168</v>
      </c>
      <c r="C208" t="s">
        <v>1293</v>
      </c>
      <c r="D208" t="s">
        <v>79</v>
      </c>
      <c r="E208" s="41">
        <v>1</v>
      </c>
      <c r="F208" s="5">
        <v>235.94</v>
      </c>
      <c r="G208" s="5">
        <v>235.94</v>
      </c>
    </row>
    <row r="209" spans="2:7">
      <c r="B209" t="s">
        <v>3818</v>
      </c>
      <c r="C209" t="s">
        <v>4081</v>
      </c>
      <c r="D209" t="s">
        <v>79</v>
      </c>
      <c r="E209" s="41">
        <v>1</v>
      </c>
      <c r="F209" s="5">
        <v>5022.28</v>
      </c>
      <c r="G209" s="5">
        <v>5022.28</v>
      </c>
    </row>
    <row r="210" spans="2:7">
      <c r="B210" t="s">
        <v>6843</v>
      </c>
      <c r="C210" t="s">
        <v>7047</v>
      </c>
      <c r="D210" t="s">
        <v>79</v>
      </c>
      <c r="E210" s="41">
        <v>1</v>
      </c>
      <c r="F210" s="5">
        <v>591.30999999999995</v>
      </c>
      <c r="G210" s="5">
        <v>591.30999999999995</v>
      </c>
    </row>
    <row r="211" spans="2:7">
      <c r="B211" t="s">
        <v>6844</v>
      </c>
      <c r="C211" t="s">
        <v>7169</v>
      </c>
      <c r="D211" t="s">
        <v>79</v>
      </c>
      <c r="E211" s="41">
        <v>1</v>
      </c>
      <c r="F211" s="5">
        <v>392.84</v>
      </c>
      <c r="G211" s="5">
        <v>392.84</v>
      </c>
    </row>
    <row r="212" spans="2:7">
      <c r="B212" t="s">
        <v>6845</v>
      </c>
      <c r="C212" t="s">
        <v>7088</v>
      </c>
      <c r="D212" t="s">
        <v>79</v>
      </c>
      <c r="E212" s="41">
        <v>1</v>
      </c>
      <c r="F212" s="5">
        <v>354.78</v>
      </c>
      <c r="G212" s="5">
        <v>354.78</v>
      </c>
    </row>
    <row r="213" spans="2:7">
      <c r="B213" t="s">
        <v>5913</v>
      </c>
      <c r="C213" t="s">
        <v>6139</v>
      </c>
      <c r="D213" t="s">
        <v>79</v>
      </c>
      <c r="E213" s="41">
        <v>1</v>
      </c>
      <c r="F213" s="5">
        <v>752.57</v>
      </c>
      <c r="G213" s="5">
        <v>752.57</v>
      </c>
    </row>
    <row r="214" spans="2:7">
      <c r="B214" t="s">
        <v>2839</v>
      </c>
      <c r="C214" t="s">
        <v>3041</v>
      </c>
      <c r="D214" t="s">
        <v>79</v>
      </c>
      <c r="E214" s="41">
        <v>1</v>
      </c>
      <c r="F214" s="5">
        <v>353.91</v>
      </c>
      <c r="G214" s="5">
        <v>353.91</v>
      </c>
    </row>
    <row r="215" spans="2:7">
      <c r="B215" t="s">
        <v>3819</v>
      </c>
      <c r="C215" t="s">
        <v>4082</v>
      </c>
      <c r="D215" t="s">
        <v>79</v>
      </c>
      <c r="E215" s="41">
        <v>1</v>
      </c>
      <c r="F215" s="5">
        <v>768.7</v>
      </c>
      <c r="G215" s="5">
        <v>768.7</v>
      </c>
    </row>
    <row r="216" spans="2:7">
      <c r="B216" t="s">
        <v>7859</v>
      </c>
      <c r="C216" t="s">
        <v>8073</v>
      </c>
      <c r="D216" t="s">
        <v>79</v>
      </c>
      <c r="E216" s="41">
        <v>1</v>
      </c>
      <c r="F216" s="5">
        <v>391.30999999999995</v>
      </c>
      <c r="G216" s="5">
        <v>391.30999999999995</v>
      </c>
    </row>
    <row r="217" spans="2:7">
      <c r="B217" t="s">
        <v>10064</v>
      </c>
      <c r="C217" t="s">
        <v>10247</v>
      </c>
      <c r="D217" t="s">
        <v>79</v>
      </c>
      <c r="E217" s="41">
        <v>1</v>
      </c>
      <c r="F217" s="5">
        <v>253.75</v>
      </c>
      <c r="G217" s="5">
        <v>253.75</v>
      </c>
    </row>
    <row r="218" spans="2:7">
      <c r="B218" t="s">
        <v>10757</v>
      </c>
      <c r="C218" t="s">
        <v>10911</v>
      </c>
      <c r="D218" t="s">
        <v>79</v>
      </c>
      <c r="E218" s="41">
        <v>1</v>
      </c>
      <c r="F218" s="5">
        <v>884.1</v>
      </c>
      <c r="G218" s="5">
        <v>884.1</v>
      </c>
    </row>
    <row r="219" spans="2:7">
      <c r="B219" t="s">
        <v>10758</v>
      </c>
      <c r="C219" t="s">
        <v>10913</v>
      </c>
      <c r="D219" t="s">
        <v>79</v>
      </c>
      <c r="E219" s="41">
        <v>1</v>
      </c>
      <c r="F219" s="5">
        <v>1013.02</v>
      </c>
      <c r="G219" s="5">
        <v>1013.02</v>
      </c>
    </row>
    <row r="220" spans="2:7">
      <c r="B220" t="s">
        <v>6846</v>
      </c>
      <c r="C220" t="s">
        <v>7207</v>
      </c>
      <c r="D220" t="s">
        <v>79</v>
      </c>
      <c r="E220" s="41">
        <v>1</v>
      </c>
      <c r="F220" s="5">
        <v>1419.13</v>
      </c>
      <c r="G220" s="5">
        <v>1419.13</v>
      </c>
    </row>
    <row r="221" spans="2:7">
      <c r="B221" t="s">
        <v>4901</v>
      </c>
      <c r="C221" t="s">
        <v>5176</v>
      </c>
      <c r="D221" t="s">
        <v>79</v>
      </c>
      <c r="E221" s="41">
        <v>1</v>
      </c>
      <c r="F221" s="5">
        <v>161.27000000000001</v>
      </c>
      <c r="G221" s="5">
        <v>161.27000000000001</v>
      </c>
    </row>
    <row r="222" spans="2:7">
      <c r="B222" t="s">
        <v>4902</v>
      </c>
      <c r="C222" t="s">
        <v>5144</v>
      </c>
      <c r="D222" t="s">
        <v>79</v>
      </c>
      <c r="E222" s="41">
        <v>1</v>
      </c>
      <c r="F222" s="5">
        <v>354.78</v>
      </c>
      <c r="G222" s="5">
        <v>354.78</v>
      </c>
    </row>
    <row r="223" spans="2:7">
      <c r="B223" t="s">
        <v>4903</v>
      </c>
      <c r="C223" t="s">
        <v>5177</v>
      </c>
      <c r="D223" t="s">
        <v>79</v>
      </c>
      <c r="E223" s="41">
        <v>1</v>
      </c>
      <c r="F223" s="5">
        <v>215.02</v>
      </c>
      <c r="G223" s="5">
        <v>215.02</v>
      </c>
    </row>
    <row r="224" spans="2:7">
      <c r="B224" t="s">
        <v>8722</v>
      </c>
      <c r="C224" t="s">
        <v>8929</v>
      </c>
      <c r="D224" t="s">
        <v>79</v>
      </c>
      <c r="E224" s="41">
        <v>1</v>
      </c>
      <c r="F224" s="5">
        <v>3672.52</v>
      </c>
      <c r="G224" s="5">
        <v>3672.52</v>
      </c>
    </row>
    <row r="225" spans="2:7">
      <c r="B225" t="s">
        <v>10035</v>
      </c>
      <c r="C225" t="s">
        <v>10218</v>
      </c>
      <c r="D225" t="s">
        <v>79</v>
      </c>
      <c r="E225" s="41">
        <v>1</v>
      </c>
      <c r="F225" s="5">
        <v>126.88</v>
      </c>
      <c r="G225" s="5">
        <v>126.88</v>
      </c>
    </row>
    <row r="226" spans="2:7">
      <c r="B226" t="s">
        <v>7844</v>
      </c>
      <c r="C226" t="s">
        <v>8058</v>
      </c>
      <c r="D226" t="s">
        <v>79</v>
      </c>
      <c r="E226" s="41">
        <v>1</v>
      </c>
      <c r="F226" s="5">
        <v>354.78</v>
      </c>
      <c r="G226" s="5">
        <v>354.78</v>
      </c>
    </row>
    <row r="227" spans="2:7">
      <c r="B227" t="s">
        <v>8703</v>
      </c>
      <c r="C227" t="s">
        <v>8906</v>
      </c>
      <c r="D227" t="s">
        <v>79</v>
      </c>
      <c r="E227" s="41">
        <v>1</v>
      </c>
      <c r="F227" s="5">
        <v>3885.4900000000002</v>
      </c>
      <c r="G227" s="5">
        <v>3885.4900000000002</v>
      </c>
    </row>
    <row r="228" spans="2:7">
      <c r="B228" t="s">
        <v>10125</v>
      </c>
      <c r="C228" t="s">
        <v>10306</v>
      </c>
      <c r="D228" t="s">
        <v>79</v>
      </c>
      <c r="E228" s="41">
        <v>1</v>
      </c>
      <c r="F228" s="5">
        <v>413.93</v>
      </c>
      <c r="G228" s="5">
        <v>413.93</v>
      </c>
    </row>
    <row r="229" spans="2:7">
      <c r="B229" t="s">
        <v>8644</v>
      </c>
      <c r="C229" t="s">
        <v>8841</v>
      </c>
      <c r="D229" t="s">
        <v>79</v>
      </c>
      <c r="E229" s="41">
        <v>1</v>
      </c>
      <c r="F229" s="5">
        <v>1300.8699999999999</v>
      </c>
      <c r="G229" s="5">
        <v>1300.8699999999999</v>
      </c>
    </row>
    <row r="230" spans="2:7">
      <c r="B230" t="s">
        <v>9359</v>
      </c>
      <c r="C230" t="s">
        <v>9523</v>
      </c>
      <c r="D230" t="s">
        <v>79</v>
      </c>
      <c r="E230" s="41">
        <v>1</v>
      </c>
      <c r="F230" s="5">
        <v>591.30999999999995</v>
      </c>
      <c r="G230" s="5">
        <v>591.30999999999995</v>
      </c>
    </row>
    <row r="231" spans="2:7">
      <c r="B231" t="s">
        <v>8653</v>
      </c>
      <c r="C231" t="s">
        <v>8850</v>
      </c>
      <c r="D231" t="s">
        <v>79</v>
      </c>
      <c r="E231" s="41">
        <v>1</v>
      </c>
      <c r="F231" s="5">
        <v>853.19</v>
      </c>
      <c r="G231" s="5">
        <v>853.19</v>
      </c>
    </row>
    <row r="232" spans="2:7">
      <c r="B232" t="s">
        <v>9360</v>
      </c>
      <c r="C232" t="s">
        <v>9524</v>
      </c>
      <c r="D232" t="s">
        <v>79</v>
      </c>
      <c r="E232" s="41">
        <v>1</v>
      </c>
      <c r="F232" s="5">
        <v>376.76</v>
      </c>
      <c r="G232" s="5">
        <v>376.76</v>
      </c>
    </row>
    <row r="233" spans="2:7">
      <c r="B233" t="s">
        <v>10786</v>
      </c>
      <c r="C233" t="s">
        <v>10943</v>
      </c>
      <c r="D233" t="s">
        <v>79</v>
      </c>
      <c r="E233" s="41">
        <v>1</v>
      </c>
      <c r="F233" s="5">
        <v>4822.3999999999996</v>
      </c>
      <c r="G233" s="5">
        <v>4822.3999999999996</v>
      </c>
    </row>
    <row r="234" spans="2:7">
      <c r="B234" t="s">
        <v>6847</v>
      </c>
      <c r="C234" t="s">
        <v>7224</v>
      </c>
      <c r="D234" t="s">
        <v>79</v>
      </c>
      <c r="E234" s="41">
        <v>1</v>
      </c>
      <c r="F234" s="5">
        <v>709.57</v>
      </c>
      <c r="G234" s="5">
        <v>709.57</v>
      </c>
    </row>
    <row r="235" spans="2:7">
      <c r="B235" t="s">
        <v>5914</v>
      </c>
      <c r="C235" t="s">
        <v>6140</v>
      </c>
      <c r="D235" t="s">
        <v>79</v>
      </c>
      <c r="E235" s="41">
        <v>1</v>
      </c>
      <c r="F235" s="5">
        <v>1182.6099999999999</v>
      </c>
      <c r="G235" s="5">
        <v>1182.6099999999999</v>
      </c>
    </row>
    <row r="236" spans="2:7">
      <c r="B236" t="s">
        <v>6848</v>
      </c>
      <c r="C236" t="s">
        <v>7089</v>
      </c>
      <c r="D236" t="s">
        <v>79</v>
      </c>
      <c r="E236" s="41">
        <v>1</v>
      </c>
      <c r="F236" s="5">
        <v>354.78</v>
      </c>
      <c r="G236" s="5">
        <v>354.78</v>
      </c>
    </row>
    <row r="237" spans="2:7">
      <c r="B237" t="s">
        <v>10142</v>
      </c>
      <c r="C237" t="s">
        <v>10323</v>
      </c>
      <c r="D237" t="s">
        <v>79</v>
      </c>
      <c r="E237" s="41">
        <v>1</v>
      </c>
      <c r="F237" s="5">
        <v>2923.9300000000003</v>
      </c>
      <c r="G237" s="5">
        <v>2923.9300000000003</v>
      </c>
    </row>
    <row r="238" spans="2:7">
      <c r="B238" t="s">
        <v>9385</v>
      </c>
      <c r="C238" t="s">
        <v>9554</v>
      </c>
      <c r="D238" t="s">
        <v>79</v>
      </c>
      <c r="E238" s="41">
        <v>1</v>
      </c>
      <c r="F238" s="5">
        <v>99</v>
      </c>
      <c r="G238" s="5">
        <v>99</v>
      </c>
    </row>
    <row r="239" spans="2:7">
      <c r="B239" t="s">
        <v>8764</v>
      </c>
      <c r="C239" t="s">
        <v>8981</v>
      </c>
      <c r="D239" t="s">
        <v>79</v>
      </c>
      <c r="E239" s="41">
        <v>1</v>
      </c>
      <c r="F239" s="5">
        <v>1843.86</v>
      </c>
      <c r="G239" s="5">
        <v>1843.86</v>
      </c>
    </row>
    <row r="240" spans="2:7">
      <c r="B240" t="s">
        <v>10720</v>
      </c>
      <c r="C240" t="s">
        <v>10870</v>
      </c>
      <c r="D240" t="s">
        <v>79</v>
      </c>
      <c r="E240" s="41">
        <v>1</v>
      </c>
      <c r="F240" s="5">
        <v>1017.21</v>
      </c>
      <c r="G240" s="5">
        <v>1017.21</v>
      </c>
    </row>
    <row r="241" spans="2:7">
      <c r="B241" t="s">
        <v>9438</v>
      </c>
      <c r="C241" t="s">
        <v>9613</v>
      </c>
      <c r="D241" t="s">
        <v>79</v>
      </c>
      <c r="E241" s="41">
        <v>1</v>
      </c>
      <c r="F241" s="5">
        <v>63.92</v>
      </c>
      <c r="G241" s="5">
        <v>63.92</v>
      </c>
    </row>
    <row r="242" spans="2:7">
      <c r="B242" t="s">
        <v>9351</v>
      </c>
      <c r="C242" t="s">
        <v>9515</v>
      </c>
      <c r="D242" t="s">
        <v>79</v>
      </c>
      <c r="E242" s="41">
        <v>1</v>
      </c>
      <c r="F242" s="5">
        <v>126.88</v>
      </c>
      <c r="G242" s="5">
        <v>126.88</v>
      </c>
    </row>
    <row r="243" spans="2:7">
      <c r="B243" t="s">
        <v>10126</v>
      </c>
      <c r="C243" t="s">
        <v>10307</v>
      </c>
      <c r="D243" t="s">
        <v>79</v>
      </c>
      <c r="E243" s="41">
        <v>1</v>
      </c>
      <c r="F243" s="5">
        <v>402.03</v>
      </c>
      <c r="G243" s="5">
        <v>402.03</v>
      </c>
    </row>
    <row r="244" spans="2:7">
      <c r="B244" t="s">
        <v>10723</v>
      </c>
      <c r="C244" t="s">
        <v>10873</v>
      </c>
      <c r="D244" t="s">
        <v>79</v>
      </c>
      <c r="E244" s="41">
        <v>1</v>
      </c>
      <c r="F244" s="5">
        <v>1108.3499999999999</v>
      </c>
      <c r="G244" s="5">
        <v>1108.3499999999999</v>
      </c>
    </row>
    <row r="245" spans="2:7">
      <c r="B245" t="s">
        <v>10128</v>
      </c>
      <c r="C245" t="s">
        <v>10309</v>
      </c>
      <c r="D245" t="s">
        <v>79</v>
      </c>
      <c r="E245" s="41">
        <v>1</v>
      </c>
      <c r="F245" s="5">
        <v>165.54</v>
      </c>
      <c r="G245" s="5">
        <v>165.54</v>
      </c>
    </row>
    <row r="246" spans="2:7">
      <c r="B246" t="s">
        <v>10833</v>
      </c>
      <c r="C246" t="s">
        <v>10995</v>
      </c>
      <c r="D246" t="s">
        <v>79</v>
      </c>
      <c r="E246" s="41">
        <v>1</v>
      </c>
      <c r="F246" s="5">
        <v>581.47</v>
      </c>
      <c r="G246" s="5">
        <v>581.47</v>
      </c>
    </row>
    <row r="247" spans="2:7">
      <c r="B247" t="s">
        <v>10121</v>
      </c>
      <c r="C247" t="s">
        <v>10301</v>
      </c>
      <c r="D247" t="s">
        <v>79</v>
      </c>
      <c r="E247" s="41">
        <v>1</v>
      </c>
      <c r="F247" s="5">
        <v>946.1</v>
      </c>
      <c r="G247" s="5">
        <v>946.1</v>
      </c>
    </row>
    <row r="248" spans="2:7">
      <c r="B248" t="s">
        <v>2138</v>
      </c>
      <c r="C248" t="s">
        <v>2377</v>
      </c>
      <c r="D248" t="s">
        <v>66</v>
      </c>
      <c r="E248" s="41">
        <v>0</v>
      </c>
      <c r="F248" s="5">
        <v>283.45999999999998</v>
      </c>
      <c r="G248" s="5">
        <v>0</v>
      </c>
    </row>
    <row r="249" spans="2:7">
      <c r="B249" t="s">
        <v>3820</v>
      </c>
      <c r="C249" t="s">
        <v>4083</v>
      </c>
      <c r="D249" t="s">
        <v>66</v>
      </c>
      <c r="E249" s="41">
        <v>0</v>
      </c>
      <c r="F249" s="5">
        <v>986.55</v>
      </c>
      <c r="G249" s="5">
        <v>0</v>
      </c>
    </row>
    <row r="250" spans="2:7">
      <c r="B250" t="s">
        <v>5915</v>
      </c>
      <c r="C250" t="s">
        <v>6142</v>
      </c>
      <c r="D250" t="s">
        <v>66</v>
      </c>
      <c r="E250" s="41">
        <v>0</v>
      </c>
      <c r="F250" s="5">
        <v>17680.309999999998</v>
      </c>
      <c r="G250" s="5">
        <v>0</v>
      </c>
    </row>
    <row r="251" spans="2:7">
      <c r="B251" t="s">
        <v>2840</v>
      </c>
      <c r="C251" t="s">
        <v>705</v>
      </c>
      <c r="D251" t="s">
        <v>66</v>
      </c>
      <c r="E251" s="41">
        <v>0</v>
      </c>
      <c r="F251" s="5">
        <v>918.45</v>
      </c>
      <c r="G251" s="5">
        <v>0</v>
      </c>
    </row>
    <row r="252" spans="2:7">
      <c r="B252" t="s">
        <v>5916</v>
      </c>
      <c r="C252" t="s">
        <v>705</v>
      </c>
      <c r="D252" t="s">
        <v>66</v>
      </c>
      <c r="E252" s="41">
        <v>0</v>
      </c>
      <c r="F252" s="5">
        <v>650.49</v>
      </c>
      <c r="G252" s="5">
        <v>0</v>
      </c>
    </row>
    <row r="253" spans="2:7">
      <c r="B253" t="s">
        <v>2026</v>
      </c>
      <c r="C253" t="s">
        <v>2263</v>
      </c>
      <c r="D253" t="s">
        <v>66</v>
      </c>
      <c r="E253" s="41">
        <v>0</v>
      </c>
      <c r="F253" s="5">
        <v>260.42</v>
      </c>
      <c r="G253" s="5">
        <v>0</v>
      </c>
    </row>
    <row r="254" spans="2:7">
      <c r="B254" t="s">
        <v>2027</v>
      </c>
      <c r="C254" t="s">
        <v>2264</v>
      </c>
      <c r="D254" t="s">
        <v>66</v>
      </c>
      <c r="E254" s="41">
        <v>0</v>
      </c>
      <c r="F254" s="5">
        <v>1562.52</v>
      </c>
      <c r="G254" s="5">
        <v>0</v>
      </c>
    </row>
    <row r="255" spans="2:7">
      <c r="B255" t="s">
        <v>5917</v>
      </c>
      <c r="C255" t="s">
        <v>6143</v>
      </c>
      <c r="D255" t="s">
        <v>66</v>
      </c>
      <c r="E255" s="41">
        <v>0</v>
      </c>
      <c r="F255" s="5">
        <v>1692.73</v>
      </c>
      <c r="G255" s="5">
        <v>0</v>
      </c>
    </row>
    <row r="256" spans="2:7">
      <c r="B256" t="s">
        <v>5918</v>
      </c>
      <c r="C256" t="s">
        <v>6144</v>
      </c>
      <c r="D256" t="s">
        <v>66</v>
      </c>
      <c r="E256" s="41">
        <v>0</v>
      </c>
      <c r="F256" s="5">
        <v>129.91999999999999</v>
      </c>
      <c r="G256" s="5">
        <v>0</v>
      </c>
    </row>
    <row r="257" spans="2:7">
      <c r="B257" t="s">
        <v>9433</v>
      </c>
      <c r="C257" t="s">
        <v>9608</v>
      </c>
      <c r="D257" t="s">
        <v>66</v>
      </c>
      <c r="E257" s="41">
        <v>0</v>
      </c>
      <c r="F257" s="5">
        <v>1687.17</v>
      </c>
      <c r="G257" s="5">
        <v>0</v>
      </c>
    </row>
    <row r="258" spans="2:7">
      <c r="B258" t="s">
        <v>7930</v>
      </c>
      <c r="C258" t="s">
        <v>8141</v>
      </c>
      <c r="D258" t="s">
        <v>66</v>
      </c>
      <c r="E258" s="41">
        <v>0</v>
      </c>
      <c r="F258" s="5">
        <v>386.28</v>
      </c>
      <c r="G258" s="5">
        <v>0</v>
      </c>
    </row>
    <row r="259" spans="2:7">
      <c r="B259" t="s">
        <v>2841</v>
      </c>
      <c r="C259" t="s">
        <v>3042</v>
      </c>
      <c r="D259" t="s">
        <v>66</v>
      </c>
      <c r="E259" s="41">
        <v>0</v>
      </c>
      <c r="F259" s="5">
        <v>515.04</v>
      </c>
      <c r="G259" s="5">
        <v>0</v>
      </c>
    </row>
    <row r="260" spans="2:7">
      <c r="B260" t="s">
        <v>7940</v>
      </c>
      <c r="C260" t="s">
        <v>8151</v>
      </c>
      <c r="D260" t="s">
        <v>66</v>
      </c>
      <c r="E260" s="41">
        <v>0</v>
      </c>
      <c r="F260" s="5">
        <v>638</v>
      </c>
      <c r="G260" s="5">
        <v>0</v>
      </c>
    </row>
    <row r="261" spans="2:7">
      <c r="B261" t="s">
        <v>3821</v>
      </c>
      <c r="C261" t="s">
        <v>4084</v>
      </c>
      <c r="D261" t="s">
        <v>66</v>
      </c>
      <c r="E261" s="41">
        <v>0</v>
      </c>
      <c r="F261" s="5">
        <v>3340.7</v>
      </c>
      <c r="G261" s="5">
        <v>0</v>
      </c>
    </row>
    <row r="262" spans="2:7">
      <c r="B262" t="s">
        <v>2842</v>
      </c>
      <c r="C262" t="s">
        <v>3043</v>
      </c>
      <c r="D262" t="s">
        <v>66</v>
      </c>
      <c r="E262" s="41">
        <v>0</v>
      </c>
      <c r="F262" s="5">
        <v>519.67999999999995</v>
      </c>
      <c r="G262" s="5">
        <v>0</v>
      </c>
    </row>
    <row r="263" spans="2:7">
      <c r="B263" t="s">
        <v>5919</v>
      </c>
      <c r="C263" t="s">
        <v>6145</v>
      </c>
      <c r="D263" t="s">
        <v>66</v>
      </c>
      <c r="E263" s="41">
        <v>0</v>
      </c>
      <c r="F263" s="5">
        <v>649.6</v>
      </c>
      <c r="G263" s="5">
        <v>0</v>
      </c>
    </row>
    <row r="264" spans="2:7">
      <c r="B264" t="s">
        <v>6849</v>
      </c>
      <c r="C264" t="s">
        <v>7274</v>
      </c>
      <c r="D264" t="s">
        <v>66</v>
      </c>
      <c r="E264" s="41">
        <v>0</v>
      </c>
      <c r="F264" s="5">
        <v>386.28</v>
      </c>
      <c r="G264" s="5">
        <v>0</v>
      </c>
    </row>
    <row r="265" spans="2:7">
      <c r="B265" t="s">
        <v>6850</v>
      </c>
      <c r="C265" t="s">
        <v>7275</v>
      </c>
      <c r="D265" t="s">
        <v>66</v>
      </c>
      <c r="E265" s="41">
        <v>0</v>
      </c>
      <c r="F265" s="5">
        <v>1287.5999999999999</v>
      </c>
      <c r="G265" s="5">
        <v>0</v>
      </c>
    </row>
    <row r="266" spans="2:7">
      <c r="B266" t="s">
        <v>5920</v>
      </c>
      <c r="C266" t="s">
        <v>6146</v>
      </c>
      <c r="D266" t="s">
        <v>66</v>
      </c>
      <c r="E266" s="41">
        <v>0</v>
      </c>
      <c r="F266" s="5">
        <v>585.95000000000005</v>
      </c>
      <c r="G266" s="5">
        <v>0</v>
      </c>
    </row>
    <row r="267" spans="2:7">
      <c r="B267" t="s">
        <v>10193</v>
      </c>
      <c r="C267" t="s">
        <v>10377</v>
      </c>
      <c r="D267" t="s">
        <v>66</v>
      </c>
      <c r="E267" s="41">
        <v>0</v>
      </c>
      <c r="F267" s="5">
        <v>261.18</v>
      </c>
      <c r="G267" s="5">
        <v>0</v>
      </c>
    </row>
    <row r="268" spans="2:7">
      <c r="B268" t="s">
        <v>10051</v>
      </c>
      <c r="C268" t="s">
        <v>10236</v>
      </c>
      <c r="D268" t="s">
        <v>66</v>
      </c>
      <c r="E268" s="41">
        <v>0</v>
      </c>
      <c r="F268" s="5">
        <v>516.16999999999996</v>
      </c>
      <c r="G268" s="5">
        <v>0</v>
      </c>
    </row>
    <row r="269" spans="2:7">
      <c r="B269" t="s">
        <v>574</v>
      </c>
      <c r="C269" t="s">
        <v>577</v>
      </c>
      <c r="D269" t="s">
        <v>66</v>
      </c>
      <c r="E269" s="41">
        <v>0</v>
      </c>
      <c r="F269" s="5">
        <v>-396.22</v>
      </c>
      <c r="G269" s="5">
        <v>0</v>
      </c>
    </row>
    <row r="270" spans="2:7">
      <c r="B270" t="s">
        <v>1995</v>
      </c>
      <c r="C270" t="s">
        <v>2231</v>
      </c>
      <c r="D270" t="s">
        <v>66</v>
      </c>
      <c r="E270" s="41">
        <v>0</v>
      </c>
      <c r="F270" s="5">
        <v>1797.82</v>
      </c>
      <c r="G270" s="5">
        <v>0</v>
      </c>
    </row>
    <row r="271" spans="2:7">
      <c r="B271" t="s">
        <v>2008</v>
      </c>
      <c r="C271" t="s">
        <v>2244</v>
      </c>
      <c r="D271" t="s">
        <v>66</v>
      </c>
      <c r="E271" s="41">
        <v>0</v>
      </c>
      <c r="F271" s="5">
        <v>2124.64</v>
      </c>
      <c r="G271" s="5">
        <v>0</v>
      </c>
    </row>
    <row r="272" spans="2:7">
      <c r="B272" t="s">
        <v>9388</v>
      </c>
      <c r="C272" t="s">
        <v>9557</v>
      </c>
      <c r="D272" t="s">
        <v>66</v>
      </c>
      <c r="E272" s="41">
        <v>0</v>
      </c>
      <c r="F272" s="5">
        <v>257.16000000000003</v>
      </c>
      <c r="G272" s="5">
        <v>0</v>
      </c>
    </row>
    <row r="273" spans="2:7">
      <c r="B273" t="s">
        <v>1999</v>
      </c>
      <c r="C273" t="s">
        <v>2235</v>
      </c>
      <c r="D273" t="s">
        <v>66</v>
      </c>
      <c r="E273" s="41">
        <v>0</v>
      </c>
      <c r="F273" s="5">
        <v>774.93</v>
      </c>
      <c r="G273" s="5">
        <v>0</v>
      </c>
    </row>
    <row r="274" spans="2:7">
      <c r="B274" t="s">
        <v>2053</v>
      </c>
      <c r="C274" t="s">
        <v>2291</v>
      </c>
      <c r="D274" t="s">
        <v>66</v>
      </c>
      <c r="E274" s="41">
        <v>0</v>
      </c>
      <c r="F274" s="5">
        <v>172.59</v>
      </c>
      <c r="G274" s="5">
        <v>0</v>
      </c>
    </row>
    <row r="275" spans="2:7">
      <c r="B275" t="s">
        <v>10778</v>
      </c>
      <c r="C275" t="s">
        <v>10933</v>
      </c>
      <c r="D275" t="s">
        <v>66</v>
      </c>
      <c r="E275" s="41">
        <v>0</v>
      </c>
      <c r="F275" s="5">
        <v>763.58</v>
      </c>
      <c r="G275" s="5">
        <v>0</v>
      </c>
    </row>
    <row r="276" spans="2:7">
      <c r="B276" t="s">
        <v>2003</v>
      </c>
      <c r="C276" t="s">
        <v>2239</v>
      </c>
      <c r="D276" t="s">
        <v>66</v>
      </c>
      <c r="E276" s="41">
        <v>0</v>
      </c>
      <c r="F276" s="5">
        <v>982.3</v>
      </c>
      <c r="G276" s="5">
        <v>0</v>
      </c>
    </row>
    <row r="277" spans="2:7">
      <c r="B277" t="s">
        <v>2843</v>
      </c>
      <c r="C277" t="s">
        <v>3044</v>
      </c>
      <c r="D277" t="s">
        <v>66</v>
      </c>
      <c r="E277" s="41">
        <v>0</v>
      </c>
      <c r="F277" s="5">
        <v>1412.25</v>
      </c>
      <c r="G277" s="5">
        <v>0</v>
      </c>
    </row>
    <row r="278" spans="2:7">
      <c r="B278" t="s">
        <v>9396</v>
      </c>
      <c r="C278" t="s">
        <v>9565</v>
      </c>
      <c r="D278" t="s">
        <v>66</v>
      </c>
      <c r="E278" s="41">
        <v>0</v>
      </c>
      <c r="F278" s="5">
        <v>650.49</v>
      </c>
      <c r="G278" s="5">
        <v>0</v>
      </c>
    </row>
    <row r="279" spans="2:7">
      <c r="B279" t="s">
        <v>5921</v>
      </c>
      <c r="C279" t="s">
        <v>6147</v>
      </c>
      <c r="D279" t="s">
        <v>66</v>
      </c>
      <c r="E279" s="41">
        <v>0</v>
      </c>
      <c r="F279" s="5">
        <v>519.67999999999995</v>
      </c>
      <c r="G279" s="5">
        <v>0</v>
      </c>
    </row>
    <row r="280" spans="2:7">
      <c r="B280" t="s">
        <v>5922</v>
      </c>
      <c r="C280" t="s">
        <v>6148</v>
      </c>
      <c r="D280" t="s">
        <v>66</v>
      </c>
      <c r="E280" s="41">
        <v>0</v>
      </c>
      <c r="F280" s="5">
        <v>260.42</v>
      </c>
      <c r="G280" s="5">
        <v>0</v>
      </c>
    </row>
    <row r="281" spans="2:7">
      <c r="B281" t="s">
        <v>5923</v>
      </c>
      <c r="C281" t="s">
        <v>6149</v>
      </c>
      <c r="D281" t="s">
        <v>66</v>
      </c>
      <c r="E281" s="41">
        <v>0</v>
      </c>
      <c r="F281" s="5">
        <v>260.42</v>
      </c>
      <c r="G281" s="5">
        <v>0</v>
      </c>
    </row>
    <row r="282" spans="2:7">
      <c r="B282" t="s">
        <v>6851</v>
      </c>
      <c r="C282" t="s">
        <v>7195</v>
      </c>
      <c r="D282" t="s">
        <v>66</v>
      </c>
      <c r="E282" s="41">
        <v>0</v>
      </c>
      <c r="F282" s="5">
        <v>515.04</v>
      </c>
      <c r="G282" s="5">
        <v>0</v>
      </c>
    </row>
    <row r="283" spans="2:7">
      <c r="B283" t="s">
        <v>2844</v>
      </c>
      <c r="C283" t="s">
        <v>3045</v>
      </c>
      <c r="D283" t="s">
        <v>66</v>
      </c>
      <c r="E283" s="41">
        <v>0</v>
      </c>
      <c r="F283" s="5">
        <v>255.2</v>
      </c>
      <c r="G283" s="5">
        <v>0</v>
      </c>
    </row>
    <row r="284" spans="2:7">
      <c r="B284" t="s">
        <v>2845</v>
      </c>
      <c r="C284" t="s">
        <v>3046</v>
      </c>
      <c r="D284" t="s">
        <v>66</v>
      </c>
      <c r="E284" s="41">
        <v>0</v>
      </c>
      <c r="F284" s="5">
        <v>793.01</v>
      </c>
      <c r="G284" s="5">
        <v>0</v>
      </c>
    </row>
    <row r="285" spans="2:7">
      <c r="B285" t="s">
        <v>9397</v>
      </c>
      <c r="C285" t="s">
        <v>9566</v>
      </c>
      <c r="D285" t="s">
        <v>66</v>
      </c>
      <c r="E285" s="41">
        <v>0</v>
      </c>
      <c r="F285" s="5">
        <v>520.84</v>
      </c>
      <c r="G285" s="5">
        <v>0</v>
      </c>
    </row>
    <row r="286" spans="2:7">
      <c r="B286" t="s">
        <v>5924</v>
      </c>
      <c r="C286" t="s">
        <v>6150</v>
      </c>
      <c r="D286" t="s">
        <v>66</v>
      </c>
      <c r="E286" s="41">
        <v>0</v>
      </c>
      <c r="F286" s="5">
        <v>845.64</v>
      </c>
      <c r="G286" s="5">
        <v>0</v>
      </c>
    </row>
    <row r="287" spans="2:7">
      <c r="B287" t="s">
        <v>9398</v>
      </c>
      <c r="C287" t="s">
        <v>9567</v>
      </c>
      <c r="D287" t="s">
        <v>66</v>
      </c>
      <c r="E287" s="41">
        <v>0</v>
      </c>
      <c r="F287" s="5">
        <v>2110.39</v>
      </c>
      <c r="G287" s="5">
        <v>0</v>
      </c>
    </row>
    <row r="288" spans="2:7">
      <c r="B288" t="s">
        <v>9406</v>
      </c>
      <c r="C288" t="s">
        <v>9575</v>
      </c>
      <c r="D288" t="s">
        <v>66</v>
      </c>
      <c r="E288" s="41">
        <v>0</v>
      </c>
      <c r="F288" s="5">
        <v>3471.01</v>
      </c>
      <c r="G288" s="5">
        <v>0</v>
      </c>
    </row>
    <row r="289" spans="2:7">
      <c r="B289" t="s">
        <v>5925</v>
      </c>
      <c r="C289" t="s">
        <v>6151</v>
      </c>
      <c r="D289" t="s">
        <v>66</v>
      </c>
      <c r="E289" s="41">
        <v>0</v>
      </c>
      <c r="F289" s="5">
        <v>259.83999999999997</v>
      </c>
      <c r="G289" s="5">
        <v>0</v>
      </c>
    </row>
    <row r="290" spans="2:7">
      <c r="B290" t="s">
        <v>9399</v>
      </c>
      <c r="C290" t="s">
        <v>9568</v>
      </c>
      <c r="D290" t="s">
        <v>66</v>
      </c>
      <c r="E290" s="41">
        <v>0</v>
      </c>
      <c r="F290" s="5">
        <v>130.1</v>
      </c>
      <c r="G290" s="5">
        <v>0</v>
      </c>
    </row>
    <row r="291" spans="2:7">
      <c r="B291" t="s">
        <v>10831</v>
      </c>
      <c r="C291" t="s">
        <v>10993</v>
      </c>
      <c r="D291" t="s">
        <v>66</v>
      </c>
      <c r="E291" s="41">
        <v>0</v>
      </c>
      <c r="F291" s="5">
        <v>329.82</v>
      </c>
      <c r="G291" s="5">
        <v>0</v>
      </c>
    </row>
    <row r="292" spans="2:7">
      <c r="B292" t="s">
        <v>9402</v>
      </c>
      <c r="C292" t="s">
        <v>9571</v>
      </c>
      <c r="D292" t="s">
        <v>66</v>
      </c>
      <c r="E292" s="41">
        <v>0</v>
      </c>
      <c r="F292" s="5">
        <v>455.35</v>
      </c>
      <c r="G292" s="5">
        <v>0</v>
      </c>
    </row>
    <row r="293" spans="2:7">
      <c r="B293" t="s">
        <v>9409</v>
      </c>
      <c r="C293" t="s">
        <v>9578</v>
      </c>
      <c r="D293" t="s">
        <v>66</v>
      </c>
      <c r="E293" s="41">
        <v>0</v>
      </c>
      <c r="F293" s="5">
        <v>1458.0900000000001</v>
      </c>
      <c r="G293" s="5">
        <v>0</v>
      </c>
    </row>
    <row r="294" spans="2:7">
      <c r="B294" t="s">
        <v>9440</v>
      </c>
      <c r="C294" t="s">
        <v>9615</v>
      </c>
      <c r="D294" t="s">
        <v>66</v>
      </c>
      <c r="E294" s="41">
        <v>0</v>
      </c>
      <c r="F294" s="5">
        <v>326.27999999999997</v>
      </c>
      <c r="G294" s="5">
        <v>0</v>
      </c>
    </row>
    <row r="295" spans="2:7">
      <c r="B295" t="s">
        <v>9408</v>
      </c>
      <c r="C295" t="s">
        <v>9577</v>
      </c>
      <c r="D295" t="s">
        <v>66</v>
      </c>
      <c r="E295" s="41">
        <v>0</v>
      </c>
      <c r="F295" s="5">
        <v>535.03</v>
      </c>
      <c r="G295" s="5">
        <v>0</v>
      </c>
    </row>
    <row r="296" spans="2:7">
      <c r="B296" t="s">
        <v>10832</v>
      </c>
      <c r="C296" t="s">
        <v>10994</v>
      </c>
      <c r="D296" t="s">
        <v>66</v>
      </c>
      <c r="E296" s="41">
        <v>0</v>
      </c>
      <c r="F296" s="5">
        <v>147.47999999999999</v>
      </c>
      <c r="G296" s="5">
        <v>0</v>
      </c>
    </row>
    <row r="297" spans="2:7">
      <c r="B297" t="s">
        <v>4904</v>
      </c>
      <c r="C297" t="s">
        <v>5178</v>
      </c>
      <c r="D297" t="s">
        <v>66</v>
      </c>
      <c r="E297" s="41">
        <v>0</v>
      </c>
      <c r="F297" s="5">
        <v>4483.6899999999996</v>
      </c>
      <c r="G297" s="5">
        <v>0</v>
      </c>
    </row>
    <row r="298" spans="2:7">
      <c r="B298" t="s">
        <v>8584</v>
      </c>
      <c r="C298" t="s">
        <v>8777</v>
      </c>
      <c r="D298" t="s">
        <v>91</v>
      </c>
      <c r="E298" s="41">
        <v>0</v>
      </c>
      <c r="F298" s="5">
        <v>157.88</v>
      </c>
      <c r="G298" s="5">
        <v>0</v>
      </c>
    </row>
    <row r="299" spans="2:7">
      <c r="B299" t="s">
        <v>4905</v>
      </c>
      <c r="C299" t="s">
        <v>5180</v>
      </c>
      <c r="D299" t="s">
        <v>91</v>
      </c>
      <c r="E299" s="41">
        <v>0</v>
      </c>
      <c r="F299" s="5">
        <v>280.23</v>
      </c>
      <c r="G299" s="5">
        <v>0</v>
      </c>
    </row>
    <row r="300" spans="2:7">
      <c r="B300" t="s">
        <v>4906</v>
      </c>
      <c r="C300" t="s">
        <v>5181</v>
      </c>
      <c r="D300" t="s">
        <v>91</v>
      </c>
      <c r="E300" s="41">
        <v>0</v>
      </c>
      <c r="F300" s="5">
        <v>572.95000000000005</v>
      </c>
      <c r="G300" s="5">
        <v>0</v>
      </c>
    </row>
    <row r="301" spans="2:7">
      <c r="B301" t="s">
        <v>8693</v>
      </c>
      <c r="C301" t="s">
        <v>8896</v>
      </c>
      <c r="D301" t="s">
        <v>91</v>
      </c>
      <c r="E301" s="41">
        <v>0</v>
      </c>
      <c r="F301" s="5">
        <v>286.8</v>
      </c>
      <c r="G301" s="5">
        <v>0</v>
      </c>
    </row>
    <row r="302" spans="2:7">
      <c r="B302" t="s">
        <v>8645</v>
      </c>
      <c r="C302" t="s">
        <v>8842</v>
      </c>
      <c r="D302" t="s">
        <v>91</v>
      </c>
      <c r="E302" s="41">
        <v>0</v>
      </c>
      <c r="F302" s="5">
        <v>567.88</v>
      </c>
      <c r="G302" s="5">
        <v>0</v>
      </c>
    </row>
    <row r="303" spans="2:7">
      <c r="B303" t="s">
        <v>2846</v>
      </c>
      <c r="C303" t="s">
        <v>3047</v>
      </c>
      <c r="D303" t="s">
        <v>91</v>
      </c>
      <c r="E303" s="41">
        <v>0</v>
      </c>
      <c r="F303" s="5">
        <v>3099.95</v>
      </c>
      <c r="G303" s="5">
        <v>0</v>
      </c>
    </row>
    <row r="304" spans="2:7">
      <c r="B304" t="s">
        <v>2009</v>
      </c>
      <c r="C304" t="s">
        <v>2245</v>
      </c>
      <c r="D304" t="s">
        <v>91</v>
      </c>
      <c r="E304" s="41">
        <v>0</v>
      </c>
      <c r="F304" s="5">
        <v>143.4</v>
      </c>
      <c r="G304" s="5">
        <v>0</v>
      </c>
    </row>
    <row r="305" spans="2:7">
      <c r="B305" t="s">
        <v>3822</v>
      </c>
      <c r="C305" t="s">
        <v>4085</v>
      </c>
      <c r="D305" t="s">
        <v>91</v>
      </c>
      <c r="E305" s="41">
        <v>0</v>
      </c>
      <c r="F305" s="5">
        <v>1652.9699999999998</v>
      </c>
      <c r="G305" s="5">
        <v>0</v>
      </c>
    </row>
    <row r="306" spans="2:7">
      <c r="B306" t="s">
        <v>7797</v>
      </c>
      <c r="C306" t="s">
        <v>8011</v>
      </c>
      <c r="D306" t="s">
        <v>91</v>
      </c>
      <c r="E306" s="41">
        <v>0</v>
      </c>
      <c r="F306" s="5">
        <v>2687.46</v>
      </c>
      <c r="G306" s="5">
        <v>0</v>
      </c>
    </row>
    <row r="307" spans="2:7">
      <c r="B307" t="s">
        <v>5926</v>
      </c>
      <c r="C307" t="s">
        <v>6152</v>
      </c>
      <c r="D307" t="s">
        <v>91</v>
      </c>
      <c r="E307" s="41">
        <v>0</v>
      </c>
      <c r="F307" s="5">
        <v>557.16</v>
      </c>
      <c r="G307" s="5">
        <v>0</v>
      </c>
    </row>
    <row r="308" spans="2:7">
      <c r="B308" t="s">
        <v>8670</v>
      </c>
      <c r="C308" t="s">
        <v>8869</v>
      </c>
      <c r="D308" t="s">
        <v>91</v>
      </c>
      <c r="E308" s="41">
        <v>0</v>
      </c>
      <c r="F308" s="5">
        <v>573.59</v>
      </c>
      <c r="G308" s="5">
        <v>0</v>
      </c>
    </row>
    <row r="309" spans="2:7">
      <c r="B309" t="s">
        <v>8690</v>
      </c>
      <c r="C309" t="s">
        <v>8893</v>
      </c>
      <c r="D309" t="s">
        <v>91</v>
      </c>
      <c r="E309" s="41">
        <v>0</v>
      </c>
      <c r="F309" s="5">
        <v>283.94</v>
      </c>
      <c r="G309" s="5">
        <v>0</v>
      </c>
    </row>
    <row r="310" spans="2:7">
      <c r="B310" t="s">
        <v>8692</v>
      </c>
      <c r="C310" t="s">
        <v>8895</v>
      </c>
      <c r="D310" t="s">
        <v>91</v>
      </c>
      <c r="E310" s="41">
        <v>0</v>
      </c>
      <c r="F310" s="5">
        <v>570.42999999999995</v>
      </c>
      <c r="G310" s="5">
        <v>0</v>
      </c>
    </row>
    <row r="311" spans="2:7">
      <c r="B311" t="s">
        <v>8691</v>
      </c>
      <c r="C311" t="s">
        <v>8894</v>
      </c>
      <c r="D311" t="s">
        <v>91</v>
      </c>
      <c r="E311" s="41">
        <v>0</v>
      </c>
      <c r="F311" s="5">
        <v>212.95</v>
      </c>
      <c r="G311" s="5">
        <v>0</v>
      </c>
    </row>
    <row r="312" spans="2:7">
      <c r="B312" t="s">
        <v>3823</v>
      </c>
      <c r="C312" t="s">
        <v>4086</v>
      </c>
      <c r="D312" t="s">
        <v>91</v>
      </c>
      <c r="E312" s="41">
        <v>0</v>
      </c>
      <c r="F312" s="5">
        <v>572.30999999999995</v>
      </c>
      <c r="G312" s="5">
        <v>0</v>
      </c>
    </row>
    <row r="313" spans="2:7">
      <c r="B313" t="s">
        <v>6852</v>
      </c>
      <c r="C313" t="s">
        <v>7122</v>
      </c>
      <c r="D313" t="s">
        <v>91</v>
      </c>
      <c r="E313" s="41">
        <v>0</v>
      </c>
      <c r="F313" s="5">
        <v>464.07</v>
      </c>
      <c r="G313" s="5">
        <v>0</v>
      </c>
    </row>
    <row r="314" spans="2:7">
      <c r="B314" t="s">
        <v>6853</v>
      </c>
      <c r="C314" t="s">
        <v>7065</v>
      </c>
      <c r="D314" t="s">
        <v>91</v>
      </c>
      <c r="E314" s="41">
        <v>0</v>
      </c>
      <c r="F314" s="5">
        <v>464.07</v>
      </c>
      <c r="G314" s="5">
        <v>0</v>
      </c>
    </row>
    <row r="315" spans="2:7">
      <c r="B315" t="s">
        <v>7794</v>
      </c>
      <c r="C315" t="s">
        <v>8008</v>
      </c>
      <c r="D315" t="s">
        <v>91</v>
      </c>
      <c r="E315" s="41">
        <v>0</v>
      </c>
      <c r="F315" s="5">
        <v>696.1</v>
      </c>
      <c r="G315" s="5">
        <v>0</v>
      </c>
    </row>
    <row r="316" spans="2:7">
      <c r="B316" t="s">
        <v>7795</v>
      </c>
      <c r="C316" t="s">
        <v>8009</v>
      </c>
      <c r="D316" t="s">
        <v>91</v>
      </c>
      <c r="E316" s="41">
        <v>0</v>
      </c>
      <c r="F316" s="5">
        <v>696.1</v>
      </c>
      <c r="G316" s="5">
        <v>0</v>
      </c>
    </row>
    <row r="317" spans="2:7">
      <c r="B317" t="s">
        <v>4907</v>
      </c>
      <c r="C317" t="s">
        <v>5182</v>
      </c>
      <c r="D317" t="s">
        <v>91</v>
      </c>
      <c r="E317" s="41">
        <v>0</v>
      </c>
      <c r="F317" s="5">
        <v>316.41000000000003</v>
      </c>
      <c r="G317" s="5">
        <v>0</v>
      </c>
    </row>
    <row r="318" spans="2:7">
      <c r="B318" t="s">
        <v>1169</v>
      </c>
      <c r="C318" t="s">
        <v>1294</v>
      </c>
      <c r="D318" t="s">
        <v>91</v>
      </c>
      <c r="E318" s="41">
        <v>0</v>
      </c>
      <c r="F318" s="5">
        <v>1641.05</v>
      </c>
      <c r="G318" s="5">
        <v>0</v>
      </c>
    </row>
    <row r="319" spans="2:7">
      <c r="B319" t="s">
        <v>8698</v>
      </c>
      <c r="C319" t="s">
        <v>8901</v>
      </c>
      <c r="D319" t="s">
        <v>91</v>
      </c>
      <c r="E319" s="41">
        <v>0</v>
      </c>
      <c r="F319" s="5">
        <v>130.04</v>
      </c>
      <c r="G319" s="5">
        <v>0</v>
      </c>
    </row>
    <row r="320" spans="2:7">
      <c r="B320" t="s">
        <v>1170</v>
      </c>
      <c r="C320" t="s">
        <v>1295</v>
      </c>
      <c r="D320" t="s">
        <v>91</v>
      </c>
      <c r="E320" s="41">
        <v>0</v>
      </c>
      <c r="F320" s="5">
        <v>334.47</v>
      </c>
      <c r="G320" s="5">
        <v>0</v>
      </c>
    </row>
    <row r="321" spans="2:7">
      <c r="B321" t="s">
        <v>1912</v>
      </c>
      <c r="C321" t="s">
        <v>2145</v>
      </c>
      <c r="D321" t="s">
        <v>91</v>
      </c>
      <c r="E321" s="41">
        <v>0</v>
      </c>
      <c r="F321" s="5">
        <v>696.46</v>
      </c>
      <c r="G321" s="5">
        <v>0</v>
      </c>
    </row>
    <row r="322" spans="2:7">
      <c r="B322" t="s">
        <v>8695</v>
      </c>
      <c r="C322" t="s">
        <v>8898</v>
      </c>
      <c r="D322" t="s">
        <v>91</v>
      </c>
      <c r="E322" s="41">
        <v>0</v>
      </c>
      <c r="F322" s="5">
        <v>410.26</v>
      </c>
      <c r="G322" s="5">
        <v>0</v>
      </c>
    </row>
    <row r="323" spans="2:7">
      <c r="B323" t="s">
        <v>4908</v>
      </c>
      <c r="C323" t="s">
        <v>5184</v>
      </c>
      <c r="D323" t="s">
        <v>91</v>
      </c>
      <c r="E323" s="41">
        <v>0</v>
      </c>
      <c r="F323" s="5">
        <v>490.56</v>
      </c>
      <c r="G323" s="5">
        <v>0</v>
      </c>
    </row>
    <row r="324" spans="2:7">
      <c r="B324" t="s">
        <v>7827</v>
      </c>
      <c r="C324" t="s">
        <v>8041</v>
      </c>
      <c r="D324" t="s">
        <v>91</v>
      </c>
      <c r="E324" s="41">
        <v>0</v>
      </c>
      <c r="F324" s="5">
        <v>939.1</v>
      </c>
      <c r="G324" s="5">
        <v>0</v>
      </c>
    </row>
    <row r="325" spans="2:7">
      <c r="B325" t="s">
        <v>1928</v>
      </c>
      <c r="C325" t="s">
        <v>2160</v>
      </c>
      <c r="D325" t="s">
        <v>91</v>
      </c>
      <c r="E325" s="41">
        <v>0</v>
      </c>
      <c r="F325" s="5">
        <v>990.03</v>
      </c>
      <c r="G325" s="5">
        <v>0</v>
      </c>
    </row>
    <row r="326" spans="2:7">
      <c r="B326" t="s">
        <v>6854</v>
      </c>
      <c r="C326" t="s">
        <v>7061</v>
      </c>
      <c r="D326" t="s">
        <v>91</v>
      </c>
      <c r="E326" s="41">
        <v>0</v>
      </c>
      <c r="F326" s="5">
        <v>3073.79</v>
      </c>
      <c r="G326" s="5">
        <v>0</v>
      </c>
    </row>
    <row r="327" spans="2:7">
      <c r="B327" t="s">
        <v>4909</v>
      </c>
      <c r="C327" t="s">
        <v>5185</v>
      </c>
      <c r="D327" t="s">
        <v>91</v>
      </c>
      <c r="E327" s="41">
        <v>0</v>
      </c>
      <c r="F327" s="5">
        <v>122.64</v>
      </c>
      <c r="G327" s="5">
        <v>0</v>
      </c>
    </row>
    <row r="328" spans="2:7">
      <c r="B328" t="s">
        <v>4910</v>
      </c>
      <c r="C328" t="s">
        <v>5186</v>
      </c>
      <c r="D328" t="s">
        <v>91</v>
      </c>
      <c r="E328" s="41">
        <v>0</v>
      </c>
      <c r="F328" s="5">
        <v>557.16</v>
      </c>
      <c r="G328" s="5">
        <v>0</v>
      </c>
    </row>
    <row r="329" spans="2:7">
      <c r="B329" t="s">
        <v>5927</v>
      </c>
      <c r="C329" t="s">
        <v>6153</v>
      </c>
      <c r="D329" t="s">
        <v>91</v>
      </c>
      <c r="E329" s="41">
        <v>0</v>
      </c>
      <c r="F329" s="5">
        <v>6926.51</v>
      </c>
      <c r="G329" s="5">
        <v>0</v>
      </c>
    </row>
    <row r="330" spans="2:7">
      <c r="B330" t="s">
        <v>4911</v>
      </c>
      <c r="C330" t="s">
        <v>5187</v>
      </c>
      <c r="D330" t="s">
        <v>91</v>
      </c>
      <c r="E330" s="41">
        <v>0</v>
      </c>
      <c r="F330" s="5">
        <v>13357.07</v>
      </c>
      <c r="G330" s="5">
        <v>0</v>
      </c>
    </row>
    <row r="331" spans="2:7">
      <c r="B331" t="s">
        <v>4912</v>
      </c>
      <c r="C331" t="s">
        <v>5188</v>
      </c>
      <c r="D331" t="s">
        <v>91</v>
      </c>
      <c r="E331" s="41">
        <v>0</v>
      </c>
      <c r="F331" s="5">
        <v>820.53</v>
      </c>
      <c r="G331" s="5">
        <v>0</v>
      </c>
    </row>
    <row r="332" spans="2:7">
      <c r="B332" t="s">
        <v>4913</v>
      </c>
      <c r="C332" t="s">
        <v>5189</v>
      </c>
      <c r="D332" t="s">
        <v>91</v>
      </c>
      <c r="E332" s="41">
        <v>0</v>
      </c>
      <c r="F332" s="5">
        <v>2598.33</v>
      </c>
      <c r="G332" s="5">
        <v>0</v>
      </c>
    </row>
    <row r="333" spans="2:7">
      <c r="B333" t="s">
        <v>1925</v>
      </c>
      <c r="C333" t="s">
        <v>2157</v>
      </c>
      <c r="D333" t="s">
        <v>91</v>
      </c>
      <c r="E333" s="41">
        <v>0</v>
      </c>
      <c r="F333" s="5">
        <v>1504.3</v>
      </c>
      <c r="G333" s="5">
        <v>0</v>
      </c>
    </row>
    <row r="334" spans="2:7">
      <c r="B334" t="s">
        <v>4914</v>
      </c>
      <c r="C334" t="s">
        <v>5190</v>
      </c>
      <c r="D334" t="s">
        <v>91</v>
      </c>
      <c r="E334" s="41">
        <v>0</v>
      </c>
      <c r="F334" s="5">
        <v>1367.55</v>
      </c>
      <c r="G334" s="5">
        <v>0</v>
      </c>
    </row>
    <row r="335" spans="2:7">
      <c r="B335" t="s">
        <v>6855</v>
      </c>
      <c r="C335" t="s">
        <v>7279</v>
      </c>
      <c r="D335" t="s">
        <v>91</v>
      </c>
      <c r="E335" s="41">
        <v>0</v>
      </c>
      <c r="F335" s="5">
        <v>545.79999999999995</v>
      </c>
      <c r="G335" s="5">
        <v>0</v>
      </c>
    </row>
    <row r="336" spans="2:7">
      <c r="B336" t="s">
        <v>6856</v>
      </c>
      <c r="C336" t="s">
        <v>7280</v>
      </c>
      <c r="D336" t="s">
        <v>91</v>
      </c>
      <c r="E336" s="41">
        <v>0</v>
      </c>
      <c r="F336" s="5">
        <v>674.68</v>
      </c>
      <c r="G336" s="5">
        <v>0</v>
      </c>
    </row>
    <row r="337" spans="2:7">
      <c r="B337" t="s">
        <v>8696</v>
      </c>
      <c r="C337" t="s">
        <v>8899</v>
      </c>
      <c r="D337" t="s">
        <v>91</v>
      </c>
      <c r="E337" s="41">
        <v>0</v>
      </c>
      <c r="F337" s="5">
        <v>777.93</v>
      </c>
      <c r="G337" s="5">
        <v>0</v>
      </c>
    </row>
    <row r="338" spans="2:7">
      <c r="B338" t="s">
        <v>1171</v>
      </c>
      <c r="C338" t="s">
        <v>1296</v>
      </c>
      <c r="D338" t="s">
        <v>91</v>
      </c>
      <c r="E338" s="41">
        <v>0</v>
      </c>
      <c r="F338" s="5">
        <v>516.69000000000005</v>
      </c>
      <c r="G338" s="5">
        <v>0</v>
      </c>
    </row>
    <row r="339" spans="2:7">
      <c r="B339" t="s">
        <v>7757</v>
      </c>
      <c r="C339" t="s">
        <v>7971</v>
      </c>
      <c r="D339" t="s">
        <v>91</v>
      </c>
      <c r="E339" s="41">
        <v>0</v>
      </c>
      <c r="F339" s="5">
        <v>247.51</v>
      </c>
      <c r="G339" s="5">
        <v>0</v>
      </c>
    </row>
    <row r="340" spans="2:7">
      <c r="B340" t="s">
        <v>4915</v>
      </c>
      <c r="C340" t="s">
        <v>5191</v>
      </c>
      <c r="D340" t="s">
        <v>91</v>
      </c>
      <c r="E340" s="41">
        <v>0</v>
      </c>
      <c r="F340" s="5">
        <v>738.07</v>
      </c>
      <c r="G340" s="5">
        <v>0</v>
      </c>
    </row>
    <row r="341" spans="2:7">
      <c r="B341" t="s">
        <v>6857</v>
      </c>
      <c r="C341" t="s">
        <v>7060</v>
      </c>
      <c r="D341" t="s">
        <v>91</v>
      </c>
      <c r="E341" s="41">
        <v>0</v>
      </c>
      <c r="F341" s="5">
        <v>1594.31</v>
      </c>
      <c r="G341" s="5">
        <v>0</v>
      </c>
    </row>
    <row r="342" spans="2:7">
      <c r="B342" t="s">
        <v>5928</v>
      </c>
      <c r="C342" t="s">
        <v>6154</v>
      </c>
      <c r="D342" t="s">
        <v>91</v>
      </c>
      <c r="E342" s="41">
        <v>0</v>
      </c>
      <c r="F342" s="5">
        <v>245.28</v>
      </c>
      <c r="G342" s="5">
        <v>0</v>
      </c>
    </row>
    <row r="343" spans="2:7">
      <c r="B343" t="s">
        <v>8699</v>
      </c>
      <c r="C343" t="s">
        <v>8902</v>
      </c>
      <c r="D343" t="s">
        <v>91</v>
      </c>
      <c r="E343" s="41">
        <v>0</v>
      </c>
      <c r="F343" s="5">
        <v>367.92</v>
      </c>
      <c r="G343" s="5">
        <v>0</v>
      </c>
    </row>
    <row r="344" spans="2:7">
      <c r="B344" t="s">
        <v>7901</v>
      </c>
      <c r="C344" t="s">
        <v>8113</v>
      </c>
      <c r="D344" t="s">
        <v>91</v>
      </c>
      <c r="E344" s="41">
        <v>0</v>
      </c>
      <c r="F344" s="5">
        <v>928.13</v>
      </c>
      <c r="G344" s="5">
        <v>0</v>
      </c>
    </row>
    <row r="345" spans="2:7">
      <c r="B345" t="s">
        <v>2117</v>
      </c>
      <c r="C345" t="s">
        <v>2354</v>
      </c>
      <c r="D345" t="s">
        <v>91</v>
      </c>
      <c r="E345" s="41">
        <v>0</v>
      </c>
      <c r="F345" s="5">
        <v>445.96</v>
      </c>
      <c r="G345" s="5">
        <v>0</v>
      </c>
    </row>
    <row r="346" spans="2:7">
      <c r="B346" t="s">
        <v>6858</v>
      </c>
      <c r="C346" t="s">
        <v>7286</v>
      </c>
      <c r="D346" t="s">
        <v>91</v>
      </c>
      <c r="E346" s="41">
        <v>0</v>
      </c>
      <c r="F346" s="5">
        <v>367.92</v>
      </c>
      <c r="G346" s="5">
        <v>0</v>
      </c>
    </row>
    <row r="347" spans="2:7">
      <c r="B347" t="s">
        <v>9347</v>
      </c>
      <c r="C347" t="s">
        <v>9511</v>
      </c>
      <c r="D347" t="s">
        <v>91</v>
      </c>
      <c r="E347" s="41">
        <v>0</v>
      </c>
      <c r="F347" s="5">
        <v>1349.03</v>
      </c>
      <c r="G347" s="5">
        <v>0</v>
      </c>
    </row>
    <row r="348" spans="2:7">
      <c r="B348" t="s">
        <v>7773</v>
      </c>
      <c r="C348" t="s">
        <v>7987</v>
      </c>
      <c r="D348" t="s">
        <v>91</v>
      </c>
      <c r="E348" s="41">
        <v>0</v>
      </c>
      <c r="F348" s="5">
        <v>1186.6600000000001</v>
      </c>
      <c r="G348" s="5">
        <v>0</v>
      </c>
    </row>
    <row r="349" spans="2:7">
      <c r="B349" t="s">
        <v>7798</v>
      </c>
      <c r="C349" t="s">
        <v>8012</v>
      </c>
      <c r="D349" t="s">
        <v>91</v>
      </c>
      <c r="E349" s="41">
        <v>0</v>
      </c>
      <c r="F349" s="5">
        <v>1856.28</v>
      </c>
      <c r="G349" s="5">
        <v>0</v>
      </c>
    </row>
    <row r="350" spans="2:7">
      <c r="B350" t="s">
        <v>8700</v>
      </c>
      <c r="C350" t="s">
        <v>8903</v>
      </c>
      <c r="D350" t="s">
        <v>91</v>
      </c>
      <c r="E350" s="41">
        <v>0</v>
      </c>
      <c r="F350" s="5">
        <v>580.08000000000004</v>
      </c>
      <c r="G350" s="5">
        <v>0</v>
      </c>
    </row>
    <row r="351" spans="2:7">
      <c r="B351" t="s">
        <v>8701</v>
      </c>
      <c r="C351" t="s">
        <v>8904</v>
      </c>
      <c r="D351" t="s">
        <v>91</v>
      </c>
      <c r="E351" s="41">
        <v>0</v>
      </c>
      <c r="F351" s="5">
        <v>580.08000000000004</v>
      </c>
      <c r="G351" s="5">
        <v>0</v>
      </c>
    </row>
    <row r="352" spans="2:7">
      <c r="B352" t="s">
        <v>2847</v>
      </c>
      <c r="C352" t="s">
        <v>3048</v>
      </c>
      <c r="D352" t="s">
        <v>91</v>
      </c>
      <c r="E352" s="41">
        <v>0</v>
      </c>
      <c r="F352" s="5">
        <v>547.02</v>
      </c>
      <c r="G352" s="5">
        <v>0</v>
      </c>
    </row>
    <row r="353" spans="2:7">
      <c r="B353" t="s">
        <v>1172</v>
      </c>
      <c r="C353" t="s">
        <v>1297</v>
      </c>
      <c r="D353" t="s">
        <v>91</v>
      </c>
      <c r="E353" s="41">
        <v>0</v>
      </c>
      <c r="F353" s="5">
        <v>820.53</v>
      </c>
      <c r="G353" s="5">
        <v>0</v>
      </c>
    </row>
    <row r="354" spans="2:7">
      <c r="B354" t="s">
        <v>2848</v>
      </c>
      <c r="C354" t="s">
        <v>3049</v>
      </c>
      <c r="D354" t="s">
        <v>91</v>
      </c>
      <c r="E354" s="41">
        <v>0</v>
      </c>
      <c r="F354" s="5">
        <v>1793.49</v>
      </c>
      <c r="G354" s="5">
        <v>0</v>
      </c>
    </row>
    <row r="355" spans="2:7">
      <c r="B355" t="s">
        <v>1173</v>
      </c>
      <c r="C355" t="s">
        <v>1298</v>
      </c>
      <c r="D355" t="s">
        <v>91</v>
      </c>
      <c r="E355" s="41">
        <v>0</v>
      </c>
      <c r="F355" s="5">
        <v>1367.55</v>
      </c>
      <c r="G355" s="5">
        <v>0</v>
      </c>
    </row>
    <row r="356" spans="2:7">
      <c r="B356" t="s">
        <v>1174</v>
      </c>
      <c r="C356" t="s">
        <v>1299</v>
      </c>
      <c r="D356" t="s">
        <v>91</v>
      </c>
      <c r="E356" s="41">
        <v>0</v>
      </c>
      <c r="F356" s="5">
        <v>2598.33</v>
      </c>
      <c r="G356" s="5">
        <v>0</v>
      </c>
    </row>
    <row r="357" spans="2:7">
      <c r="B357" t="s">
        <v>4916</v>
      </c>
      <c r="C357" t="s">
        <v>5192</v>
      </c>
      <c r="D357" t="s">
        <v>91</v>
      </c>
      <c r="E357" s="41">
        <v>0</v>
      </c>
      <c r="F357" s="5">
        <v>683.77</v>
      </c>
      <c r="G357" s="5">
        <v>0</v>
      </c>
    </row>
    <row r="358" spans="2:7">
      <c r="B358" t="s">
        <v>2849</v>
      </c>
      <c r="C358" t="s">
        <v>3050</v>
      </c>
      <c r="D358" t="s">
        <v>91</v>
      </c>
      <c r="E358" s="41">
        <v>0</v>
      </c>
      <c r="F358" s="5">
        <v>273.51</v>
      </c>
      <c r="G358" s="5">
        <v>0</v>
      </c>
    </row>
    <row r="359" spans="2:7">
      <c r="B359" t="s">
        <v>4917</v>
      </c>
      <c r="C359" t="s">
        <v>5193</v>
      </c>
      <c r="D359" t="s">
        <v>91</v>
      </c>
      <c r="E359" s="41">
        <v>0</v>
      </c>
      <c r="F359" s="5">
        <v>955.15</v>
      </c>
      <c r="G359" s="5">
        <v>0</v>
      </c>
    </row>
    <row r="360" spans="2:7">
      <c r="B360" t="s">
        <v>3824</v>
      </c>
      <c r="C360" t="s">
        <v>4087</v>
      </c>
      <c r="D360" t="s">
        <v>91</v>
      </c>
      <c r="E360" s="41">
        <v>0</v>
      </c>
      <c r="F360" s="5">
        <v>1914.56</v>
      </c>
      <c r="G360" s="5">
        <v>0</v>
      </c>
    </row>
    <row r="361" spans="2:7">
      <c r="B361" t="s">
        <v>2850</v>
      </c>
      <c r="C361" t="s">
        <v>3051</v>
      </c>
      <c r="D361" t="s">
        <v>91</v>
      </c>
      <c r="E361" s="41">
        <v>0</v>
      </c>
      <c r="F361" s="5">
        <v>955.15</v>
      </c>
      <c r="G361" s="5">
        <v>0</v>
      </c>
    </row>
    <row r="362" spans="2:7">
      <c r="B362" t="s">
        <v>4918</v>
      </c>
      <c r="C362" t="s">
        <v>5194</v>
      </c>
      <c r="D362" t="s">
        <v>91</v>
      </c>
      <c r="E362" s="41">
        <v>0</v>
      </c>
      <c r="F362" s="5">
        <v>1040.3499999999999</v>
      </c>
      <c r="G362" s="5">
        <v>0</v>
      </c>
    </row>
    <row r="363" spans="2:7">
      <c r="B363" t="s">
        <v>3825</v>
      </c>
      <c r="C363" t="s">
        <v>4088</v>
      </c>
      <c r="D363" t="s">
        <v>91</v>
      </c>
      <c r="E363" s="41">
        <v>0</v>
      </c>
      <c r="F363" s="5">
        <v>0</v>
      </c>
      <c r="G363" s="5">
        <v>0</v>
      </c>
    </row>
    <row r="364" spans="2:7">
      <c r="B364" t="s">
        <v>2851</v>
      </c>
      <c r="C364" t="s">
        <v>3052</v>
      </c>
      <c r="D364" t="s">
        <v>91</v>
      </c>
      <c r="E364" s="41">
        <v>0</v>
      </c>
      <c r="F364" s="5">
        <v>390.13</v>
      </c>
      <c r="G364" s="5">
        <v>0</v>
      </c>
    </row>
    <row r="365" spans="2:7">
      <c r="B365" t="s">
        <v>3826</v>
      </c>
      <c r="C365" t="s">
        <v>4089</v>
      </c>
      <c r="D365" t="s">
        <v>91</v>
      </c>
      <c r="E365" s="41">
        <v>0</v>
      </c>
      <c r="F365" s="5">
        <v>2328.64</v>
      </c>
      <c r="G365" s="5">
        <v>0</v>
      </c>
    </row>
    <row r="366" spans="2:7">
      <c r="B366" t="s">
        <v>4919</v>
      </c>
      <c r="C366" t="s">
        <v>5195</v>
      </c>
      <c r="D366" t="s">
        <v>91</v>
      </c>
      <c r="E366" s="41">
        <v>0</v>
      </c>
      <c r="F366" s="5">
        <v>306.60000000000002</v>
      </c>
      <c r="G366" s="5">
        <v>0</v>
      </c>
    </row>
    <row r="367" spans="2:7">
      <c r="B367" t="s">
        <v>2852</v>
      </c>
      <c r="C367" t="s">
        <v>3053</v>
      </c>
      <c r="D367" t="s">
        <v>91</v>
      </c>
      <c r="E367" s="41">
        <v>0</v>
      </c>
      <c r="F367" s="5">
        <v>858.47</v>
      </c>
      <c r="G367" s="5">
        <v>0</v>
      </c>
    </row>
    <row r="368" spans="2:7">
      <c r="B368" t="s">
        <v>7731</v>
      </c>
      <c r="C368" t="s">
        <v>7946</v>
      </c>
      <c r="D368" t="s">
        <v>91</v>
      </c>
      <c r="E368" s="41">
        <v>0</v>
      </c>
      <c r="F368" s="5">
        <v>1420.8000000000002</v>
      </c>
      <c r="G368" s="5">
        <v>0</v>
      </c>
    </row>
    <row r="369" spans="2:7">
      <c r="B369" t="s">
        <v>7902</v>
      </c>
      <c r="C369" t="s">
        <v>8114</v>
      </c>
      <c r="D369" t="s">
        <v>91</v>
      </c>
      <c r="E369" s="41">
        <v>0</v>
      </c>
      <c r="F369" s="5">
        <v>490.56</v>
      </c>
      <c r="G369" s="5">
        <v>0</v>
      </c>
    </row>
    <row r="370" spans="2:7">
      <c r="B370" t="s">
        <v>7788</v>
      </c>
      <c r="C370" t="s">
        <v>8002</v>
      </c>
      <c r="D370" t="s">
        <v>91</v>
      </c>
      <c r="E370" s="41">
        <v>0</v>
      </c>
      <c r="F370" s="5">
        <v>1213.1500000000001</v>
      </c>
      <c r="G370" s="5">
        <v>0</v>
      </c>
    </row>
    <row r="371" spans="2:7">
      <c r="B371" t="s">
        <v>7792</v>
      </c>
      <c r="C371" t="s">
        <v>8006</v>
      </c>
      <c r="D371" t="s">
        <v>91</v>
      </c>
      <c r="E371" s="41">
        <v>0</v>
      </c>
      <c r="F371" s="5">
        <v>735.83</v>
      </c>
      <c r="G371" s="5">
        <v>0</v>
      </c>
    </row>
    <row r="372" spans="2:7">
      <c r="B372" t="s">
        <v>6859</v>
      </c>
      <c r="C372" t="s">
        <v>7064</v>
      </c>
      <c r="D372" t="s">
        <v>91</v>
      </c>
      <c r="E372" s="41">
        <v>0</v>
      </c>
      <c r="F372" s="5">
        <v>464.07</v>
      </c>
      <c r="G372" s="5">
        <v>0</v>
      </c>
    </row>
    <row r="373" spans="2:7">
      <c r="B373" t="s">
        <v>6860</v>
      </c>
      <c r="C373" t="s">
        <v>7075</v>
      </c>
      <c r="D373" t="s">
        <v>91</v>
      </c>
      <c r="E373" s="41">
        <v>0</v>
      </c>
      <c r="F373" s="5">
        <v>464.07</v>
      </c>
      <c r="G373" s="5">
        <v>0</v>
      </c>
    </row>
    <row r="374" spans="2:7">
      <c r="B374" t="s">
        <v>7793</v>
      </c>
      <c r="C374" t="s">
        <v>8007</v>
      </c>
      <c r="D374" t="s">
        <v>91</v>
      </c>
      <c r="E374" s="41">
        <v>0</v>
      </c>
      <c r="F374" s="5">
        <v>232.03</v>
      </c>
      <c r="G374" s="5">
        <v>0</v>
      </c>
    </row>
    <row r="375" spans="2:7">
      <c r="B375" t="s">
        <v>1175</v>
      </c>
      <c r="C375" t="s">
        <v>1300</v>
      </c>
      <c r="D375" t="s">
        <v>91</v>
      </c>
      <c r="E375" s="41">
        <v>0</v>
      </c>
      <c r="F375" s="5">
        <v>683.77</v>
      </c>
      <c r="G375" s="5">
        <v>0</v>
      </c>
    </row>
    <row r="376" spans="2:7">
      <c r="B376" t="s">
        <v>8592</v>
      </c>
      <c r="C376" t="s">
        <v>8786</v>
      </c>
      <c r="D376" t="s">
        <v>91</v>
      </c>
      <c r="E376" s="41">
        <v>0</v>
      </c>
      <c r="F376" s="5">
        <v>1971.14</v>
      </c>
      <c r="G376" s="5">
        <v>0</v>
      </c>
    </row>
    <row r="377" spans="2:7">
      <c r="B377" t="s">
        <v>4920</v>
      </c>
      <c r="C377" t="s">
        <v>5196</v>
      </c>
      <c r="D377" t="s">
        <v>91</v>
      </c>
      <c r="E377" s="41">
        <v>0</v>
      </c>
      <c r="F377" s="5">
        <v>232.03</v>
      </c>
      <c r="G377" s="5">
        <v>0</v>
      </c>
    </row>
    <row r="378" spans="2:7">
      <c r="B378" t="s">
        <v>1176</v>
      </c>
      <c r="C378" t="s">
        <v>1301</v>
      </c>
      <c r="D378" t="s">
        <v>91</v>
      </c>
      <c r="E378" s="41">
        <v>0</v>
      </c>
      <c r="F378" s="5">
        <v>957.28</v>
      </c>
      <c r="G378" s="5">
        <v>0</v>
      </c>
    </row>
    <row r="379" spans="2:7">
      <c r="B379" t="s">
        <v>4921</v>
      </c>
      <c r="C379" t="s">
        <v>5197</v>
      </c>
      <c r="D379" t="s">
        <v>91</v>
      </c>
      <c r="E379" s="41">
        <v>0</v>
      </c>
      <c r="F379" s="5">
        <v>205.14</v>
      </c>
      <c r="G379" s="5">
        <v>0</v>
      </c>
    </row>
    <row r="380" spans="2:7">
      <c r="B380" t="s">
        <v>1177</v>
      </c>
      <c r="C380" t="s">
        <v>1302</v>
      </c>
      <c r="D380" t="s">
        <v>91</v>
      </c>
      <c r="E380" s="41">
        <v>0</v>
      </c>
      <c r="F380" s="5">
        <v>820.53</v>
      </c>
      <c r="G380" s="5">
        <v>0</v>
      </c>
    </row>
    <row r="381" spans="2:7">
      <c r="B381" t="s">
        <v>7790</v>
      </c>
      <c r="C381" t="s">
        <v>8004</v>
      </c>
      <c r="D381" t="s">
        <v>91</v>
      </c>
      <c r="E381" s="41">
        <v>0</v>
      </c>
      <c r="F381" s="5">
        <v>928.14</v>
      </c>
      <c r="G381" s="5">
        <v>0</v>
      </c>
    </row>
    <row r="382" spans="2:7">
      <c r="B382" t="s">
        <v>4922</v>
      </c>
      <c r="C382" t="s">
        <v>5198</v>
      </c>
      <c r="D382" t="s">
        <v>91</v>
      </c>
      <c r="E382" s="41">
        <v>0</v>
      </c>
      <c r="F382" s="5">
        <v>1162.42</v>
      </c>
      <c r="G382" s="5">
        <v>0</v>
      </c>
    </row>
    <row r="383" spans="2:7">
      <c r="B383" t="s">
        <v>6861</v>
      </c>
      <c r="C383" t="s">
        <v>7063</v>
      </c>
      <c r="D383" t="s">
        <v>91</v>
      </c>
      <c r="E383" s="41">
        <v>0</v>
      </c>
      <c r="F383" s="5">
        <v>735.83</v>
      </c>
      <c r="G383" s="5">
        <v>0</v>
      </c>
    </row>
    <row r="384" spans="2:7">
      <c r="B384" t="s">
        <v>7907</v>
      </c>
      <c r="C384" t="s">
        <v>8014</v>
      </c>
      <c r="D384" t="s">
        <v>91</v>
      </c>
      <c r="E384" s="41">
        <v>0</v>
      </c>
      <c r="F384" s="5">
        <v>6839.1</v>
      </c>
      <c r="G384" s="5">
        <v>0</v>
      </c>
    </row>
    <row r="385" spans="2:7">
      <c r="B385" t="s">
        <v>2853</v>
      </c>
      <c r="C385" t="s">
        <v>3054</v>
      </c>
      <c r="D385" t="s">
        <v>91</v>
      </c>
      <c r="E385" s="41">
        <v>0</v>
      </c>
      <c r="F385" s="5">
        <v>1839.59</v>
      </c>
      <c r="G385" s="5">
        <v>0</v>
      </c>
    </row>
    <row r="386" spans="2:7">
      <c r="B386" t="s">
        <v>4923</v>
      </c>
      <c r="C386" t="s">
        <v>5199</v>
      </c>
      <c r="D386" t="s">
        <v>91</v>
      </c>
      <c r="E386" s="41">
        <v>0</v>
      </c>
      <c r="F386" s="5">
        <v>2328.0700000000002</v>
      </c>
      <c r="G386" s="5">
        <v>0</v>
      </c>
    </row>
    <row r="387" spans="2:7">
      <c r="B387" t="s">
        <v>3827</v>
      </c>
      <c r="C387" t="s">
        <v>4090</v>
      </c>
      <c r="D387" t="s">
        <v>91</v>
      </c>
      <c r="E387" s="41">
        <v>0</v>
      </c>
      <c r="F387" s="5">
        <v>1716.95</v>
      </c>
      <c r="G387" s="5">
        <v>0</v>
      </c>
    </row>
    <row r="388" spans="2:7">
      <c r="B388" t="s">
        <v>3828</v>
      </c>
      <c r="C388" t="s">
        <v>4091</v>
      </c>
      <c r="D388" t="s">
        <v>91</v>
      </c>
      <c r="E388" s="41">
        <v>0</v>
      </c>
      <c r="F388" s="5">
        <v>1594.31</v>
      </c>
      <c r="G388" s="5">
        <v>0</v>
      </c>
    </row>
    <row r="389" spans="2:7">
      <c r="B389" t="s">
        <v>3829</v>
      </c>
      <c r="C389" t="s">
        <v>4092</v>
      </c>
      <c r="D389" t="s">
        <v>91</v>
      </c>
      <c r="E389" s="41">
        <v>0</v>
      </c>
      <c r="F389" s="5">
        <v>1471.67</v>
      </c>
      <c r="G389" s="5">
        <v>0</v>
      </c>
    </row>
    <row r="390" spans="2:7">
      <c r="B390" t="s">
        <v>3830</v>
      </c>
      <c r="C390" t="s">
        <v>4093</v>
      </c>
      <c r="D390" t="s">
        <v>91</v>
      </c>
      <c r="E390" s="41">
        <v>0</v>
      </c>
      <c r="F390" s="5">
        <v>2882.03</v>
      </c>
      <c r="G390" s="5">
        <v>0</v>
      </c>
    </row>
    <row r="391" spans="2:7">
      <c r="B391" t="s">
        <v>3831</v>
      </c>
      <c r="C391" t="s">
        <v>4094</v>
      </c>
      <c r="D391" t="s">
        <v>91</v>
      </c>
      <c r="E391" s="41">
        <v>0</v>
      </c>
      <c r="F391" s="5">
        <v>2084.87</v>
      </c>
      <c r="G391" s="5">
        <v>0</v>
      </c>
    </row>
    <row r="392" spans="2:7">
      <c r="B392" t="s">
        <v>3832</v>
      </c>
      <c r="C392" t="s">
        <v>4095</v>
      </c>
      <c r="D392" t="s">
        <v>91</v>
      </c>
      <c r="E392" s="41">
        <v>0</v>
      </c>
      <c r="F392" s="5">
        <v>2180.29</v>
      </c>
      <c r="G392" s="5">
        <v>0</v>
      </c>
    </row>
    <row r="393" spans="2:7">
      <c r="B393" t="s">
        <v>7745</v>
      </c>
      <c r="C393" t="s">
        <v>7959</v>
      </c>
      <c r="D393" t="s">
        <v>91</v>
      </c>
      <c r="E393" s="41">
        <v>0</v>
      </c>
      <c r="F393" s="5">
        <v>417.87</v>
      </c>
      <c r="G393" s="5">
        <v>0</v>
      </c>
    </row>
    <row r="394" spans="2:7">
      <c r="B394" t="s">
        <v>7746</v>
      </c>
      <c r="C394" t="s">
        <v>7960</v>
      </c>
      <c r="D394" t="s">
        <v>91</v>
      </c>
      <c r="E394" s="41">
        <v>0</v>
      </c>
      <c r="F394" s="5">
        <v>696.46</v>
      </c>
      <c r="G394" s="5">
        <v>0</v>
      </c>
    </row>
    <row r="395" spans="2:7">
      <c r="B395" t="s">
        <v>4924</v>
      </c>
      <c r="C395" t="s">
        <v>5201</v>
      </c>
      <c r="D395" t="s">
        <v>91</v>
      </c>
      <c r="E395" s="41">
        <v>0</v>
      </c>
      <c r="F395" s="5">
        <v>1641.06</v>
      </c>
      <c r="G395" s="5">
        <v>0</v>
      </c>
    </row>
    <row r="396" spans="2:7">
      <c r="B396" t="s">
        <v>3833</v>
      </c>
      <c r="C396" t="s">
        <v>4096</v>
      </c>
      <c r="D396" t="s">
        <v>91</v>
      </c>
      <c r="E396" s="41">
        <v>0</v>
      </c>
      <c r="F396" s="5">
        <v>895.44</v>
      </c>
      <c r="G396" s="5">
        <v>0</v>
      </c>
    </row>
    <row r="397" spans="2:7">
      <c r="B397" t="s">
        <v>1178</v>
      </c>
      <c r="C397" t="s">
        <v>1303</v>
      </c>
      <c r="D397" t="s">
        <v>91</v>
      </c>
      <c r="E397" s="41">
        <v>0</v>
      </c>
      <c r="F397" s="5">
        <v>111.49</v>
      </c>
      <c r="G397" s="5">
        <v>0</v>
      </c>
    </row>
    <row r="398" spans="2:7">
      <c r="B398" t="s">
        <v>8723</v>
      </c>
      <c r="C398" t="s">
        <v>8930</v>
      </c>
      <c r="D398" t="s">
        <v>91</v>
      </c>
      <c r="E398" s="41">
        <v>0</v>
      </c>
      <c r="F398" s="5">
        <v>2620.37</v>
      </c>
      <c r="G398" s="5">
        <v>0</v>
      </c>
    </row>
    <row r="399" spans="2:7">
      <c r="B399" t="s">
        <v>8748</v>
      </c>
      <c r="C399" t="s">
        <v>8963</v>
      </c>
      <c r="D399" t="s">
        <v>91</v>
      </c>
      <c r="E399" s="41">
        <v>0</v>
      </c>
      <c r="F399" s="5">
        <v>-1.88</v>
      </c>
      <c r="G399" s="5">
        <v>0</v>
      </c>
    </row>
    <row r="400" spans="2:7">
      <c r="B400" t="s">
        <v>7837</v>
      </c>
      <c r="C400" t="s">
        <v>8051</v>
      </c>
      <c r="D400" t="s">
        <v>91</v>
      </c>
      <c r="E400" s="41">
        <v>0</v>
      </c>
      <c r="F400" s="5">
        <v>116.02</v>
      </c>
      <c r="G400" s="5">
        <v>0</v>
      </c>
    </row>
    <row r="401" spans="2:7">
      <c r="B401" t="s">
        <v>8753</v>
      </c>
      <c r="C401" t="s">
        <v>8969</v>
      </c>
      <c r="D401" t="s">
        <v>91</v>
      </c>
      <c r="E401" s="41">
        <v>0</v>
      </c>
      <c r="F401" s="5">
        <v>2993.7</v>
      </c>
      <c r="G401" s="5">
        <v>0</v>
      </c>
    </row>
    <row r="402" spans="2:7">
      <c r="B402" t="s">
        <v>10717</v>
      </c>
      <c r="C402" t="s">
        <v>10867</v>
      </c>
      <c r="D402" t="s">
        <v>91</v>
      </c>
      <c r="E402" s="41">
        <v>0</v>
      </c>
      <c r="F402" s="5">
        <v>530.65</v>
      </c>
      <c r="G402" s="5">
        <v>0</v>
      </c>
    </row>
    <row r="403" spans="2:7">
      <c r="B403" t="s">
        <v>7766</v>
      </c>
      <c r="C403" t="s">
        <v>7980</v>
      </c>
      <c r="D403" t="s">
        <v>91</v>
      </c>
      <c r="E403" s="41">
        <v>0</v>
      </c>
      <c r="F403" s="5">
        <v>1624.24</v>
      </c>
      <c r="G403" s="5">
        <v>0</v>
      </c>
    </row>
    <row r="404" spans="2:7">
      <c r="B404" t="s">
        <v>6862</v>
      </c>
      <c r="C404" t="s">
        <v>7118</v>
      </c>
      <c r="D404" t="s">
        <v>91</v>
      </c>
      <c r="E404" s="41">
        <v>0</v>
      </c>
      <c r="F404" s="5">
        <v>1160.17</v>
      </c>
      <c r="G404" s="5">
        <v>0</v>
      </c>
    </row>
    <row r="405" spans="2:7">
      <c r="B405" t="s">
        <v>5929</v>
      </c>
      <c r="C405" t="s">
        <v>6155</v>
      </c>
      <c r="D405" t="s">
        <v>91</v>
      </c>
      <c r="E405" s="41">
        <v>0</v>
      </c>
      <c r="F405" s="5">
        <v>4176.6099999999997</v>
      </c>
      <c r="G405" s="5">
        <v>0</v>
      </c>
    </row>
    <row r="406" spans="2:7">
      <c r="B406" t="s">
        <v>10825</v>
      </c>
      <c r="C406" t="s">
        <v>10986</v>
      </c>
      <c r="D406" t="s">
        <v>91</v>
      </c>
      <c r="E406" s="41">
        <v>0</v>
      </c>
      <c r="F406" s="5">
        <v>603.67999999999995</v>
      </c>
      <c r="G406" s="5">
        <v>0</v>
      </c>
    </row>
    <row r="407" spans="2:7">
      <c r="B407" t="s">
        <v>9445</v>
      </c>
      <c r="C407" t="s">
        <v>9620</v>
      </c>
      <c r="D407" t="s">
        <v>91</v>
      </c>
      <c r="E407" s="41">
        <v>0</v>
      </c>
      <c r="F407" s="5">
        <v>523.61</v>
      </c>
      <c r="G407" s="5">
        <v>0</v>
      </c>
    </row>
    <row r="408" spans="2:7">
      <c r="B408" t="s">
        <v>10705</v>
      </c>
      <c r="C408" t="s">
        <v>10855</v>
      </c>
      <c r="D408" t="s">
        <v>91</v>
      </c>
      <c r="E408" s="41">
        <v>0</v>
      </c>
      <c r="F408" s="5">
        <v>1392.95</v>
      </c>
      <c r="G408" s="5">
        <v>0</v>
      </c>
    </row>
    <row r="409" spans="2:7">
      <c r="B409" t="s">
        <v>10170</v>
      </c>
      <c r="C409" t="s">
        <v>10353</v>
      </c>
      <c r="D409" t="s">
        <v>91</v>
      </c>
      <c r="E409" s="41">
        <v>0</v>
      </c>
      <c r="F409" s="5">
        <v>1362.43</v>
      </c>
      <c r="G409" s="5">
        <v>0</v>
      </c>
    </row>
    <row r="410" spans="2:7">
      <c r="B410" t="s">
        <v>6863</v>
      </c>
      <c r="C410" t="s">
        <v>7117</v>
      </c>
      <c r="D410" t="s">
        <v>91</v>
      </c>
      <c r="E410" s="41">
        <v>0</v>
      </c>
      <c r="F410" s="5">
        <v>1189.4199999999998</v>
      </c>
      <c r="G410" s="5">
        <v>0</v>
      </c>
    </row>
    <row r="411" spans="2:7">
      <c r="B411" t="s">
        <v>5930</v>
      </c>
      <c r="C411" t="s">
        <v>6157</v>
      </c>
      <c r="D411" t="s">
        <v>91</v>
      </c>
      <c r="E411" s="41">
        <v>0</v>
      </c>
      <c r="F411" s="5">
        <v>1044.1500000000001</v>
      </c>
      <c r="G411" s="5">
        <v>0</v>
      </c>
    </row>
    <row r="412" spans="2:7">
      <c r="B412" t="s">
        <v>6864</v>
      </c>
      <c r="C412" t="s">
        <v>7078</v>
      </c>
      <c r="D412" t="s">
        <v>91</v>
      </c>
      <c r="E412" s="41">
        <v>0</v>
      </c>
      <c r="F412" s="5">
        <v>464.07</v>
      </c>
      <c r="G412" s="5">
        <v>0</v>
      </c>
    </row>
    <row r="413" spans="2:7">
      <c r="B413" t="s">
        <v>10133</v>
      </c>
      <c r="C413" t="s">
        <v>10314</v>
      </c>
      <c r="D413" t="s">
        <v>91</v>
      </c>
      <c r="E413" s="41">
        <v>0</v>
      </c>
      <c r="F413" s="5">
        <v>1970.09</v>
      </c>
      <c r="G413" s="5">
        <v>0</v>
      </c>
    </row>
    <row r="414" spans="2:7">
      <c r="B414" t="s">
        <v>8673</v>
      </c>
      <c r="C414" t="s">
        <v>8872</v>
      </c>
      <c r="D414" t="s">
        <v>91</v>
      </c>
      <c r="E414" s="41">
        <v>0</v>
      </c>
      <c r="F414" s="5">
        <v>-3.999999999996362E-2</v>
      </c>
      <c r="G414" s="5">
        <v>0</v>
      </c>
    </row>
    <row r="415" spans="2:7">
      <c r="B415" t="s">
        <v>9325</v>
      </c>
      <c r="C415" t="s">
        <v>9482</v>
      </c>
      <c r="D415" t="s">
        <v>91</v>
      </c>
      <c r="E415" s="41">
        <v>0</v>
      </c>
      <c r="F415" s="5">
        <v>2776.93</v>
      </c>
      <c r="G415" s="5">
        <v>0</v>
      </c>
    </row>
    <row r="416" spans="2:7">
      <c r="B416" t="s">
        <v>10806</v>
      </c>
      <c r="C416" t="s">
        <v>10967</v>
      </c>
      <c r="D416" t="s">
        <v>91</v>
      </c>
      <c r="E416" s="41">
        <v>0</v>
      </c>
      <c r="F416" s="5">
        <v>855.04</v>
      </c>
      <c r="G416" s="5">
        <v>0</v>
      </c>
    </row>
    <row r="417" spans="2:7">
      <c r="B417" t="s">
        <v>9405</v>
      </c>
      <c r="C417" t="s">
        <v>9574</v>
      </c>
      <c r="D417" t="s">
        <v>91</v>
      </c>
      <c r="E417" s="41">
        <v>0</v>
      </c>
      <c r="F417" s="5">
        <v>469.6</v>
      </c>
      <c r="G417" s="5">
        <v>0</v>
      </c>
    </row>
    <row r="418" spans="2:7">
      <c r="B418" t="s">
        <v>10162</v>
      </c>
      <c r="C418" t="s">
        <v>10345</v>
      </c>
      <c r="D418" t="s">
        <v>91</v>
      </c>
      <c r="E418" s="41">
        <v>0</v>
      </c>
      <c r="F418" s="5">
        <v>352.2</v>
      </c>
      <c r="G418" s="5">
        <v>0</v>
      </c>
    </row>
    <row r="419" spans="2:7">
      <c r="B419" t="s">
        <v>10814</v>
      </c>
      <c r="C419" t="s">
        <v>10974</v>
      </c>
      <c r="D419" t="s">
        <v>91</v>
      </c>
      <c r="E419" s="41">
        <v>0</v>
      </c>
      <c r="F419" s="5">
        <v>1163.43</v>
      </c>
      <c r="G419" s="5">
        <v>0</v>
      </c>
    </row>
    <row r="420" spans="2:7">
      <c r="B420" t="s">
        <v>7800</v>
      </c>
      <c r="C420" t="s">
        <v>8014</v>
      </c>
      <c r="D420" t="s">
        <v>91</v>
      </c>
      <c r="E420" s="41">
        <v>0</v>
      </c>
      <c r="F420" s="5">
        <v>464.07</v>
      </c>
      <c r="G420" s="5">
        <v>0</v>
      </c>
    </row>
    <row r="421" spans="2:7">
      <c r="B421" t="s">
        <v>8750</v>
      </c>
      <c r="C421" t="s">
        <v>8965</v>
      </c>
      <c r="D421" t="s">
        <v>91</v>
      </c>
      <c r="E421" s="41">
        <v>0</v>
      </c>
      <c r="F421" s="5">
        <v>197.35</v>
      </c>
      <c r="G421" s="5">
        <v>0</v>
      </c>
    </row>
    <row r="422" spans="2:7">
      <c r="B422" t="s">
        <v>6865</v>
      </c>
      <c r="C422" t="s">
        <v>7115</v>
      </c>
      <c r="D422" t="s">
        <v>91</v>
      </c>
      <c r="E422" s="41">
        <v>0</v>
      </c>
      <c r="F422" s="5">
        <v>120.74</v>
      </c>
      <c r="G422" s="5">
        <v>0</v>
      </c>
    </row>
    <row r="423" spans="2:7">
      <c r="B423" t="s">
        <v>10827</v>
      </c>
      <c r="C423" t="s">
        <v>10988</v>
      </c>
      <c r="D423" t="s">
        <v>91</v>
      </c>
      <c r="E423" s="41">
        <v>0</v>
      </c>
      <c r="F423" s="5">
        <v>469.6</v>
      </c>
      <c r="G423" s="5">
        <v>0</v>
      </c>
    </row>
    <row r="424" spans="2:7">
      <c r="B424" t="s">
        <v>655</v>
      </c>
      <c r="C424" t="s">
        <v>672</v>
      </c>
      <c r="D424" t="s">
        <v>79</v>
      </c>
      <c r="E424" s="41">
        <v>1</v>
      </c>
      <c r="F424" s="5">
        <v>-1172.57</v>
      </c>
      <c r="G424" s="5">
        <v>-1172.57</v>
      </c>
    </row>
    <row r="425" spans="2:7">
      <c r="B425" t="s">
        <v>5931</v>
      </c>
      <c r="C425" t="s">
        <v>6159</v>
      </c>
      <c r="D425" t="s">
        <v>79</v>
      </c>
      <c r="E425" s="41">
        <v>1</v>
      </c>
      <c r="F425" s="5">
        <v>2314.87</v>
      </c>
      <c r="G425" s="5">
        <v>2314.87</v>
      </c>
    </row>
    <row r="426" spans="2:7">
      <c r="B426" t="s">
        <v>1179</v>
      </c>
      <c r="C426" t="s">
        <v>1304</v>
      </c>
      <c r="D426" t="s">
        <v>79</v>
      </c>
      <c r="E426" s="41">
        <v>1</v>
      </c>
      <c r="F426" s="5">
        <v>935.68</v>
      </c>
      <c r="G426" s="5">
        <v>935.68</v>
      </c>
    </row>
    <row r="427" spans="2:7">
      <c r="B427" t="s">
        <v>5932</v>
      </c>
      <c r="C427" t="s">
        <v>6160</v>
      </c>
      <c r="D427" t="s">
        <v>79</v>
      </c>
      <c r="E427" s="41">
        <v>1</v>
      </c>
      <c r="F427" s="5">
        <v>5696.35</v>
      </c>
      <c r="G427" s="5">
        <v>5696.35</v>
      </c>
    </row>
    <row r="428" spans="2:7">
      <c r="B428" t="s">
        <v>2854</v>
      </c>
      <c r="C428" t="s">
        <v>3055</v>
      </c>
      <c r="D428" t="s">
        <v>79</v>
      </c>
      <c r="E428" s="41">
        <v>1</v>
      </c>
      <c r="F428" s="5">
        <v>1889.02</v>
      </c>
      <c r="G428" s="5">
        <v>1889.02</v>
      </c>
    </row>
    <row r="429" spans="2:7">
      <c r="B429" t="s">
        <v>2855</v>
      </c>
      <c r="C429" t="s">
        <v>3056</v>
      </c>
      <c r="D429" t="s">
        <v>79</v>
      </c>
      <c r="E429" s="41">
        <v>1</v>
      </c>
      <c r="F429" s="5">
        <v>132.41999999999999</v>
      </c>
      <c r="G429" s="5">
        <v>132.41999999999999</v>
      </c>
    </row>
    <row r="430" spans="2:7">
      <c r="B430" t="s">
        <v>8671</v>
      </c>
      <c r="C430" t="s">
        <v>8870</v>
      </c>
      <c r="D430" t="s">
        <v>79</v>
      </c>
      <c r="E430" s="41">
        <v>1</v>
      </c>
      <c r="F430" s="5">
        <v>71390.820000000007</v>
      </c>
      <c r="G430" s="5">
        <v>71390.820000000007</v>
      </c>
    </row>
    <row r="431" spans="2:7">
      <c r="B431" t="s">
        <v>2856</v>
      </c>
      <c r="C431" t="s">
        <v>3057</v>
      </c>
      <c r="D431" t="s">
        <v>79</v>
      </c>
      <c r="E431" s="41">
        <v>1</v>
      </c>
      <c r="F431" s="5">
        <v>1021.5699999999999</v>
      </c>
      <c r="G431" s="5">
        <v>1021.5699999999999</v>
      </c>
    </row>
    <row r="432" spans="2:7">
      <c r="B432" t="s">
        <v>5933</v>
      </c>
      <c r="C432" t="s">
        <v>6161</v>
      </c>
      <c r="D432" t="s">
        <v>79</v>
      </c>
      <c r="E432" s="41">
        <v>1</v>
      </c>
      <c r="F432" s="5">
        <v>3240.98</v>
      </c>
      <c r="G432" s="5">
        <v>3240.98</v>
      </c>
    </row>
    <row r="433" spans="2:7">
      <c r="B433" t="s">
        <v>5934</v>
      </c>
      <c r="C433" t="s">
        <v>6162</v>
      </c>
      <c r="D433" t="s">
        <v>79</v>
      </c>
      <c r="E433" s="41">
        <v>1</v>
      </c>
      <c r="F433" s="5">
        <v>2939.54</v>
      </c>
      <c r="G433" s="5">
        <v>2939.54</v>
      </c>
    </row>
    <row r="434" spans="2:7">
      <c r="B434" t="s">
        <v>5935</v>
      </c>
      <c r="C434" t="s">
        <v>6163</v>
      </c>
      <c r="D434" t="s">
        <v>79</v>
      </c>
      <c r="E434" s="41">
        <v>1</v>
      </c>
      <c r="F434" s="5">
        <v>946.09</v>
      </c>
      <c r="G434" s="5">
        <v>946.09</v>
      </c>
    </row>
    <row r="435" spans="2:7">
      <c r="B435" t="s">
        <v>2049</v>
      </c>
      <c r="C435" t="s">
        <v>2287</v>
      </c>
      <c r="D435" t="s">
        <v>79</v>
      </c>
      <c r="E435" s="41">
        <v>1</v>
      </c>
      <c r="F435" s="5">
        <v>657.09</v>
      </c>
      <c r="G435" s="5">
        <v>657.09</v>
      </c>
    </row>
    <row r="436" spans="2:7">
      <c r="B436" t="s">
        <v>5936</v>
      </c>
      <c r="C436" t="s">
        <v>6164</v>
      </c>
      <c r="D436" t="s">
        <v>79</v>
      </c>
      <c r="E436" s="41">
        <v>1</v>
      </c>
      <c r="F436" s="5">
        <v>519.07000000000005</v>
      </c>
      <c r="G436" s="5">
        <v>519.07000000000005</v>
      </c>
    </row>
    <row r="437" spans="2:7">
      <c r="B437" t="s">
        <v>6866</v>
      </c>
      <c r="C437" t="s">
        <v>7220</v>
      </c>
      <c r="D437" t="s">
        <v>79</v>
      </c>
      <c r="E437" s="41">
        <v>1</v>
      </c>
      <c r="F437" s="5">
        <v>3453.57</v>
      </c>
      <c r="G437" s="5">
        <v>3453.57</v>
      </c>
    </row>
    <row r="438" spans="2:7">
      <c r="B438" t="s">
        <v>5937</v>
      </c>
      <c r="C438" t="s">
        <v>6165</v>
      </c>
      <c r="D438" t="s">
        <v>79</v>
      </c>
      <c r="E438" s="41">
        <v>1</v>
      </c>
      <c r="F438" s="5">
        <v>473.04</v>
      </c>
      <c r="G438" s="5">
        <v>473.04</v>
      </c>
    </row>
    <row r="439" spans="2:7">
      <c r="B439" t="s">
        <v>2024</v>
      </c>
      <c r="C439" t="s">
        <v>2261</v>
      </c>
      <c r="D439" t="s">
        <v>79</v>
      </c>
      <c r="E439" s="41">
        <v>1</v>
      </c>
      <c r="F439" s="5">
        <v>572.82000000000005</v>
      </c>
      <c r="G439" s="5">
        <v>572.82000000000005</v>
      </c>
    </row>
    <row r="440" spans="2:7">
      <c r="B440" t="s">
        <v>9383</v>
      </c>
      <c r="C440" t="s">
        <v>9550</v>
      </c>
      <c r="D440" t="s">
        <v>79</v>
      </c>
      <c r="E440" s="41">
        <v>1</v>
      </c>
      <c r="F440" s="5">
        <v>5552.21</v>
      </c>
      <c r="G440" s="5">
        <v>5552.21</v>
      </c>
    </row>
    <row r="441" spans="2:7">
      <c r="B441" t="s">
        <v>1957</v>
      </c>
      <c r="C441" t="s">
        <v>2193</v>
      </c>
      <c r="D441" t="s">
        <v>79</v>
      </c>
      <c r="E441" s="41">
        <v>1</v>
      </c>
      <c r="F441" s="5">
        <v>2522.08</v>
      </c>
      <c r="G441" s="5">
        <v>2522.08</v>
      </c>
    </row>
    <row r="442" spans="2:7">
      <c r="B442" t="s">
        <v>4925</v>
      </c>
      <c r="C442" t="s">
        <v>5202</v>
      </c>
      <c r="D442" t="s">
        <v>79</v>
      </c>
      <c r="E442" s="41">
        <v>1</v>
      </c>
      <c r="F442" s="5">
        <v>662.11</v>
      </c>
      <c r="G442" s="5">
        <v>662.11</v>
      </c>
    </row>
    <row r="443" spans="2:7">
      <c r="B443" t="s">
        <v>2857</v>
      </c>
      <c r="C443" t="s">
        <v>3058</v>
      </c>
      <c r="D443" t="s">
        <v>79</v>
      </c>
      <c r="E443" s="41">
        <v>1</v>
      </c>
      <c r="F443" s="5">
        <v>1456.65</v>
      </c>
      <c r="G443" s="5">
        <v>1456.65</v>
      </c>
    </row>
    <row r="444" spans="2:7">
      <c r="B444" t="s">
        <v>5938</v>
      </c>
      <c r="C444" t="s">
        <v>6166</v>
      </c>
      <c r="D444" t="s">
        <v>79</v>
      </c>
      <c r="E444" s="41">
        <v>1</v>
      </c>
      <c r="F444" s="5">
        <v>2115.21</v>
      </c>
      <c r="G444" s="5">
        <v>2115.21</v>
      </c>
    </row>
    <row r="445" spans="2:7">
      <c r="B445" t="s">
        <v>5939</v>
      </c>
      <c r="C445" t="s">
        <v>6167</v>
      </c>
      <c r="D445" t="s">
        <v>79</v>
      </c>
      <c r="E445" s="41">
        <v>1</v>
      </c>
      <c r="F445" s="5">
        <v>1258.01</v>
      </c>
      <c r="G445" s="5">
        <v>1258.01</v>
      </c>
    </row>
    <row r="446" spans="2:7">
      <c r="B446" t="s">
        <v>5940</v>
      </c>
      <c r="C446" t="s">
        <v>6168</v>
      </c>
      <c r="D446" t="s">
        <v>79</v>
      </c>
      <c r="E446" s="41">
        <v>1</v>
      </c>
      <c r="F446" s="5">
        <v>395.2</v>
      </c>
      <c r="G446" s="5">
        <v>395.2</v>
      </c>
    </row>
    <row r="447" spans="2:7">
      <c r="B447" t="s">
        <v>6867</v>
      </c>
      <c r="C447" t="s">
        <v>7148</v>
      </c>
      <c r="D447" t="s">
        <v>79</v>
      </c>
      <c r="E447" s="41">
        <v>1</v>
      </c>
      <c r="F447" s="5">
        <v>660.63</v>
      </c>
      <c r="G447" s="5">
        <v>660.63</v>
      </c>
    </row>
    <row r="448" spans="2:7">
      <c r="B448" t="s">
        <v>1944</v>
      </c>
      <c r="C448" t="s">
        <v>2178</v>
      </c>
      <c r="D448" t="s">
        <v>79</v>
      </c>
      <c r="E448" s="41">
        <v>1</v>
      </c>
      <c r="F448" s="5">
        <v>785.68</v>
      </c>
      <c r="G448" s="5">
        <v>785.68</v>
      </c>
    </row>
    <row r="449" spans="2:7">
      <c r="B449" t="s">
        <v>6868</v>
      </c>
      <c r="C449" t="s">
        <v>7284</v>
      </c>
      <c r="D449" t="s">
        <v>79</v>
      </c>
      <c r="E449" s="41">
        <v>1</v>
      </c>
      <c r="F449" s="5">
        <v>3049.53</v>
      </c>
      <c r="G449" s="5">
        <v>3049.53</v>
      </c>
    </row>
    <row r="450" spans="2:7">
      <c r="B450" t="s">
        <v>3834</v>
      </c>
      <c r="C450" t="s">
        <v>4097</v>
      </c>
      <c r="D450" t="s">
        <v>79</v>
      </c>
      <c r="E450" s="41">
        <v>1</v>
      </c>
      <c r="F450" s="5">
        <v>1038.1400000000001</v>
      </c>
      <c r="G450" s="5">
        <v>1038.1400000000001</v>
      </c>
    </row>
    <row r="451" spans="2:7">
      <c r="B451" t="s">
        <v>2858</v>
      </c>
      <c r="C451" t="s">
        <v>3059</v>
      </c>
      <c r="D451" t="s">
        <v>79</v>
      </c>
      <c r="E451" s="41">
        <v>1</v>
      </c>
      <c r="F451" s="5">
        <v>1816.73</v>
      </c>
      <c r="G451" s="5">
        <v>1816.73</v>
      </c>
    </row>
    <row r="452" spans="2:7">
      <c r="B452" t="s">
        <v>5941</v>
      </c>
      <c r="C452" t="s">
        <v>6169</v>
      </c>
      <c r="D452" t="s">
        <v>79</v>
      </c>
      <c r="E452" s="41">
        <v>1</v>
      </c>
      <c r="F452" s="5">
        <v>454.19</v>
      </c>
      <c r="G452" s="5">
        <v>454.19</v>
      </c>
    </row>
    <row r="453" spans="2:7">
      <c r="B453" t="s">
        <v>8628</v>
      </c>
      <c r="C453" t="s">
        <v>8824</v>
      </c>
      <c r="D453" t="s">
        <v>79</v>
      </c>
      <c r="E453" s="41">
        <v>1</v>
      </c>
      <c r="F453" s="5">
        <v>519.07000000000005</v>
      </c>
      <c r="G453" s="5">
        <v>519.07000000000005</v>
      </c>
    </row>
    <row r="454" spans="2:7">
      <c r="B454" t="s">
        <v>7853</v>
      </c>
      <c r="C454" t="s">
        <v>8067</v>
      </c>
      <c r="D454" t="s">
        <v>79</v>
      </c>
      <c r="E454" s="41">
        <v>1</v>
      </c>
      <c r="F454" s="5">
        <v>778.6</v>
      </c>
      <c r="G454" s="5">
        <v>778.6</v>
      </c>
    </row>
    <row r="455" spans="2:7">
      <c r="B455" t="s">
        <v>8615</v>
      </c>
      <c r="C455" t="s">
        <v>8811</v>
      </c>
      <c r="D455" t="s">
        <v>79</v>
      </c>
      <c r="E455" s="41">
        <v>1</v>
      </c>
      <c r="F455" s="5">
        <v>1293.54</v>
      </c>
      <c r="G455" s="5">
        <v>1293.54</v>
      </c>
    </row>
    <row r="456" spans="2:7">
      <c r="B456" t="s">
        <v>1960</v>
      </c>
      <c r="C456" t="s">
        <v>2196</v>
      </c>
      <c r="D456" t="s">
        <v>79</v>
      </c>
      <c r="E456" s="41">
        <v>1</v>
      </c>
      <c r="F456" s="5">
        <v>353.91</v>
      </c>
      <c r="G456" s="5">
        <v>353.91</v>
      </c>
    </row>
    <row r="457" spans="2:7">
      <c r="B457" t="s">
        <v>2859</v>
      </c>
      <c r="C457" t="s">
        <v>3060</v>
      </c>
      <c r="D457" t="s">
        <v>79</v>
      </c>
      <c r="E457" s="41">
        <v>1</v>
      </c>
      <c r="F457" s="5">
        <v>648.84</v>
      </c>
      <c r="G457" s="5">
        <v>648.84</v>
      </c>
    </row>
    <row r="458" spans="2:7">
      <c r="B458" t="s">
        <v>10066</v>
      </c>
      <c r="C458" t="s">
        <v>10249</v>
      </c>
      <c r="D458" t="s">
        <v>79</v>
      </c>
      <c r="E458" s="41">
        <v>1</v>
      </c>
      <c r="F458" s="5">
        <v>827.83</v>
      </c>
      <c r="G458" s="5">
        <v>827.83</v>
      </c>
    </row>
    <row r="459" spans="2:7">
      <c r="B459" t="s">
        <v>4926</v>
      </c>
      <c r="C459" t="s">
        <v>5203</v>
      </c>
      <c r="D459" t="s">
        <v>79</v>
      </c>
      <c r="E459" s="41">
        <v>1</v>
      </c>
      <c r="F459" s="5">
        <v>2870.31</v>
      </c>
      <c r="G459" s="5">
        <v>2870.31</v>
      </c>
    </row>
    <row r="460" spans="2:7">
      <c r="B460" t="s">
        <v>8607</v>
      </c>
      <c r="C460" t="s">
        <v>8803</v>
      </c>
      <c r="D460" t="s">
        <v>79</v>
      </c>
      <c r="E460" s="41">
        <v>1</v>
      </c>
      <c r="F460" s="5">
        <v>2246.96</v>
      </c>
      <c r="G460" s="5">
        <v>2246.96</v>
      </c>
    </row>
    <row r="461" spans="2:7">
      <c r="B461" t="s">
        <v>2860</v>
      </c>
      <c r="C461" t="s">
        <v>3061</v>
      </c>
      <c r="D461" t="s">
        <v>79</v>
      </c>
      <c r="E461" s="41">
        <v>1</v>
      </c>
      <c r="F461" s="5">
        <v>778.6</v>
      </c>
      <c r="G461" s="5">
        <v>778.6</v>
      </c>
    </row>
    <row r="462" spans="2:7">
      <c r="B462" t="s">
        <v>9355</v>
      </c>
      <c r="C462" t="s">
        <v>9519</v>
      </c>
      <c r="D462" t="s">
        <v>79</v>
      </c>
      <c r="E462" s="41">
        <v>1</v>
      </c>
      <c r="F462" s="5">
        <v>1381.41</v>
      </c>
      <c r="G462" s="5">
        <v>1381.41</v>
      </c>
    </row>
    <row r="463" spans="2:7">
      <c r="B463" t="s">
        <v>9358</v>
      </c>
      <c r="C463" t="s">
        <v>9522</v>
      </c>
      <c r="D463" t="s">
        <v>79</v>
      </c>
      <c r="E463" s="41">
        <v>1</v>
      </c>
      <c r="F463" s="5">
        <v>946.09</v>
      </c>
      <c r="G463" s="5">
        <v>946.09</v>
      </c>
    </row>
    <row r="464" spans="2:7">
      <c r="B464" t="s">
        <v>10069</v>
      </c>
      <c r="C464" t="s">
        <v>10252</v>
      </c>
      <c r="D464" t="s">
        <v>79</v>
      </c>
      <c r="E464" s="41">
        <v>1</v>
      </c>
      <c r="F464" s="5">
        <v>650.44000000000005</v>
      </c>
      <c r="G464" s="5">
        <v>650.44000000000005</v>
      </c>
    </row>
    <row r="465" spans="2:7">
      <c r="B465" t="s">
        <v>8621</v>
      </c>
      <c r="C465" t="s">
        <v>8817</v>
      </c>
      <c r="D465" t="s">
        <v>79</v>
      </c>
      <c r="E465" s="41">
        <v>1</v>
      </c>
      <c r="F465" s="5">
        <v>473.06</v>
      </c>
      <c r="G465" s="5">
        <v>473.06</v>
      </c>
    </row>
    <row r="466" spans="2:7">
      <c r="B466" t="s">
        <v>5942</v>
      </c>
      <c r="C466" t="s">
        <v>6170</v>
      </c>
      <c r="D466" t="s">
        <v>79</v>
      </c>
      <c r="E466" s="41">
        <v>1</v>
      </c>
      <c r="F466" s="5">
        <v>376.29</v>
      </c>
      <c r="G466" s="5">
        <v>376.29</v>
      </c>
    </row>
    <row r="467" spans="2:7">
      <c r="B467" t="s">
        <v>8623</v>
      </c>
      <c r="C467" t="s">
        <v>8819</v>
      </c>
      <c r="D467" t="s">
        <v>79</v>
      </c>
      <c r="E467" s="41">
        <v>1</v>
      </c>
      <c r="F467" s="5">
        <v>295.66000000000003</v>
      </c>
      <c r="G467" s="5">
        <v>295.66000000000003</v>
      </c>
    </row>
    <row r="468" spans="2:7">
      <c r="B468" t="s">
        <v>2861</v>
      </c>
      <c r="C468" t="s">
        <v>3062</v>
      </c>
      <c r="D468" t="s">
        <v>79</v>
      </c>
      <c r="E468" s="41">
        <v>1</v>
      </c>
      <c r="F468" s="5">
        <v>754.72</v>
      </c>
      <c r="G468" s="5">
        <v>754.72</v>
      </c>
    </row>
    <row r="469" spans="2:7">
      <c r="B469" t="s">
        <v>1958</v>
      </c>
      <c r="C469" t="s">
        <v>2194</v>
      </c>
      <c r="D469" t="s">
        <v>79</v>
      </c>
      <c r="E469" s="41">
        <v>1</v>
      </c>
      <c r="F469" s="5">
        <v>880.51</v>
      </c>
      <c r="G469" s="5">
        <v>880.51</v>
      </c>
    </row>
    <row r="470" spans="2:7">
      <c r="B470" t="s">
        <v>2029</v>
      </c>
      <c r="C470" t="s">
        <v>2267</v>
      </c>
      <c r="D470" t="s">
        <v>79</v>
      </c>
      <c r="E470" s="41">
        <v>1</v>
      </c>
      <c r="F470" s="5">
        <v>503.15</v>
      </c>
      <c r="G470" s="5">
        <v>503.15</v>
      </c>
    </row>
    <row r="471" spans="2:7">
      <c r="B471" t="s">
        <v>1943</v>
      </c>
      <c r="C471" t="s">
        <v>2177</v>
      </c>
      <c r="D471" t="s">
        <v>79</v>
      </c>
      <c r="E471" s="41">
        <v>1</v>
      </c>
      <c r="F471" s="5">
        <v>1781.5</v>
      </c>
      <c r="G471" s="5">
        <v>1781.5</v>
      </c>
    </row>
    <row r="472" spans="2:7">
      <c r="B472" t="s">
        <v>5943</v>
      </c>
      <c r="C472" t="s">
        <v>6171</v>
      </c>
      <c r="D472" t="s">
        <v>79</v>
      </c>
      <c r="E472" s="41">
        <v>1</v>
      </c>
      <c r="F472" s="5">
        <v>827.83</v>
      </c>
      <c r="G472" s="5">
        <v>827.83</v>
      </c>
    </row>
    <row r="473" spans="2:7">
      <c r="B473" t="s">
        <v>5944</v>
      </c>
      <c r="C473" t="s">
        <v>6172</v>
      </c>
      <c r="D473" t="s">
        <v>79</v>
      </c>
      <c r="E473" s="41">
        <v>1</v>
      </c>
      <c r="F473" s="5">
        <v>2085.9899999999998</v>
      </c>
      <c r="G473" s="5">
        <v>2085.9899999999998</v>
      </c>
    </row>
    <row r="474" spans="2:7">
      <c r="B474" t="s">
        <v>4927</v>
      </c>
      <c r="C474" t="s">
        <v>5204</v>
      </c>
      <c r="D474" t="s">
        <v>79</v>
      </c>
      <c r="E474" s="41">
        <v>1</v>
      </c>
      <c r="F474" s="5">
        <v>519.07000000000005</v>
      </c>
      <c r="G474" s="5">
        <v>519.07000000000005</v>
      </c>
    </row>
    <row r="475" spans="2:7">
      <c r="B475" t="s">
        <v>4928</v>
      </c>
      <c r="C475" t="s">
        <v>5205</v>
      </c>
      <c r="D475" t="s">
        <v>79</v>
      </c>
      <c r="E475" s="41">
        <v>1</v>
      </c>
      <c r="F475" s="5">
        <v>1167.9000000000001</v>
      </c>
      <c r="G475" s="5">
        <v>1167.9000000000001</v>
      </c>
    </row>
    <row r="476" spans="2:7">
      <c r="B476" t="s">
        <v>8709</v>
      </c>
      <c r="C476" t="s">
        <v>8912</v>
      </c>
      <c r="D476" t="s">
        <v>79</v>
      </c>
      <c r="E476" s="41">
        <v>1</v>
      </c>
      <c r="F476" s="5">
        <v>4395.4799999999996</v>
      </c>
      <c r="G476" s="5">
        <v>4395.4799999999996</v>
      </c>
    </row>
    <row r="477" spans="2:7">
      <c r="B477" t="s">
        <v>10100</v>
      </c>
      <c r="C477" t="s">
        <v>10278</v>
      </c>
      <c r="D477" t="s">
        <v>79</v>
      </c>
      <c r="E477" s="41">
        <v>1</v>
      </c>
      <c r="F477" s="5">
        <v>994.5200000000001</v>
      </c>
      <c r="G477" s="5">
        <v>994.5200000000001</v>
      </c>
    </row>
    <row r="478" spans="2:7">
      <c r="B478" t="s">
        <v>9323</v>
      </c>
      <c r="C478" t="s">
        <v>9480</v>
      </c>
      <c r="D478" t="s">
        <v>79</v>
      </c>
      <c r="E478" s="41">
        <v>1</v>
      </c>
      <c r="F478" s="5">
        <v>4020.87</v>
      </c>
      <c r="G478" s="5">
        <v>4020.87</v>
      </c>
    </row>
    <row r="479" spans="2:7">
      <c r="B479" t="s">
        <v>5945</v>
      </c>
      <c r="C479" t="s">
        <v>6173</v>
      </c>
      <c r="D479" t="s">
        <v>79</v>
      </c>
      <c r="E479" s="41">
        <v>1</v>
      </c>
      <c r="F479" s="5">
        <v>1892.18</v>
      </c>
      <c r="G479" s="5">
        <v>1892.18</v>
      </c>
    </row>
    <row r="480" spans="2:7">
      <c r="B480" t="s">
        <v>4929</v>
      </c>
      <c r="C480" t="s">
        <v>5206</v>
      </c>
      <c r="D480" t="s">
        <v>79</v>
      </c>
      <c r="E480" s="41">
        <v>1</v>
      </c>
      <c r="F480" s="5">
        <v>523.79</v>
      </c>
      <c r="G480" s="5">
        <v>523.79</v>
      </c>
    </row>
    <row r="481" spans="2:7">
      <c r="B481" t="s">
        <v>4930</v>
      </c>
      <c r="C481" t="s">
        <v>5207</v>
      </c>
      <c r="D481" t="s">
        <v>79</v>
      </c>
      <c r="E481" s="41">
        <v>1</v>
      </c>
      <c r="F481" s="5">
        <v>2241.4899999999998</v>
      </c>
      <c r="G481" s="5">
        <v>2241.4899999999998</v>
      </c>
    </row>
    <row r="482" spans="2:7">
      <c r="B482" t="s">
        <v>5946</v>
      </c>
      <c r="C482" t="s">
        <v>6174</v>
      </c>
      <c r="D482" t="s">
        <v>79</v>
      </c>
      <c r="E482" s="41">
        <v>1</v>
      </c>
      <c r="F482" s="5">
        <v>908.37</v>
      </c>
      <c r="G482" s="5">
        <v>908.37</v>
      </c>
    </row>
    <row r="483" spans="2:7">
      <c r="B483" t="s">
        <v>4931</v>
      </c>
      <c r="C483" t="s">
        <v>5208</v>
      </c>
      <c r="D483" t="s">
        <v>79</v>
      </c>
      <c r="E483" s="41">
        <v>1</v>
      </c>
      <c r="F483" s="5">
        <v>648.84</v>
      </c>
      <c r="G483" s="5">
        <v>648.84</v>
      </c>
    </row>
    <row r="484" spans="2:7">
      <c r="B484" t="s">
        <v>8665</v>
      </c>
      <c r="C484" t="s">
        <v>8864</v>
      </c>
      <c r="D484" t="s">
        <v>79</v>
      </c>
      <c r="E484" s="41">
        <v>1</v>
      </c>
      <c r="F484" s="5">
        <v>768.7</v>
      </c>
      <c r="G484" s="5">
        <v>768.7</v>
      </c>
    </row>
    <row r="485" spans="2:7">
      <c r="B485" t="s">
        <v>5947</v>
      </c>
      <c r="C485" t="s">
        <v>6175</v>
      </c>
      <c r="D485" t="s">
        <v>79</v>
      </c>
      <c r="E485" s="41">
        <v>1</v>
      </c>
      <c r="F485" s="5">
        <v>2530.5</v>
      </c>
      <c r="G485" s="5">
        <v>2530.5</v>
      </c>
    </row>
    <row r="486" spans="2:7">
      <c r="B486" t="s">
        <v>4932</v>
      </c>
      <c r="C486" t="s">
        <v>5209</v>
      </c>
      <c r="D486" t="s">
        <v>79</v>
      </c>
      <c r="E486" s="41">
        <v>1</v>
      </c>
      <c r="F486" s="5">
        <v>648.84</v>
      </c>
      <c r="G486" s="5">
        <v>648.84</v>
      </c>
    </row>
    <row r="487" spans="2:7">
      <c r="B487" t="s">
        <v>2862</v>
      </c>
      <c r="C487" t="s">
        <v>3063</v>
      </c>
      <c r="D487" t="s">
        <v>79</v>
      </c>
      <c r="E487" s="41">
        <v>1</v>
      </c>
      <c r="F487" s="5">
        <v>628.94000000000005</v>
      </c>
      <c r="G487" s="5">
        <v>628.94000000000005</v>
      </c>
    </row>
    <row r="488" spans="2:7">
      <c r="B488" t="s">
        <v>10042</v>
      </c>
      <c r="C488" t="s">
        <v>10225</v>
      </c>
      <c r="D488" t="s">
        <v>79</v>
      </c>
      <c r="E488" s="41">
        <v>1</v>
      </c>
      <c r="F488" s="5">
        <v>317.19</v>
      </c>
      <c r="G488" s="5">
        <v>317.19</v>
      </c>
    </row>
    <row r="489" spans="2:7">
      <c r="B489" t="s">
        <v>8762</v>
      </c>
      <c r="C489" t="s">
        <v>8977</v>
      </c>
      <c r="D489" t="s">
        <v>79</v>
      </c>
      <c r="E489" s="41">
        <v>1</v>
      </c>
      <c r="F489" s="5">
        <v>502.34</v>
      </c>
      <c r="G489" s="5">
        <v>502.34</v>
      </c>
    </row>
    <row r="490" spans="2:7">
      <c r="B490" t="s">
        <v>8736</v>
      </c>
      <c r="C490" t="s">
        <v>8948</v>
      </c>
      <c r="D490" t="s">
        <v>79</v>
      </c>
      <c r="E490" s="41">
        <v>1</v>
      </c>
      <c r="F490" s="5">
        <v>1861.7</v>
      </c>
      <c r="G490" s="5">
        <v>1861.7</v>
      </c>
    </row>
    <row r="491" spans="2:7">
      <c r="B491" t="s">
        <v>8737</v>
      </c>
      <c r="C491" t="s">
        <v>8949</v>
      </c>
      <c r="D491" t="s">
        <v>79</v>
      </c>
      <c r="E491" s="41">
        <v>1</v>
      </c>
      <c r="F491" s="5">
        <v>1734.98</v>
      </c>
      <c r="G491" s="5">
        <v>1734.98</v>
      </c>
    </row>
    <row r="492" spans="2:7">
      <c r="B492" t="s">
        <v>7739</v>
      </c>
      <c r="C492" t="s">
        <v>7953</v>
      </c>
      <c r="D492" t="s">
        <v>79</v>
      </c>
      <c r="E492" s="41">
        <v>1</v>
      </c>
      <c r="F492" s="5">
        <v>753.51</v>
      </c>
      <c r="G492" s="5">
        <v>753.51</v>
      </c>
    </row>
    <row r="493" spans="2:7">
      <c r="B493" t="s">
        <v>8738</v>
      </c>
      <c r="C493" t="s">
        <v>8950</v>
      </c>
      <c r="D493" t="s">
        <v>79</v>
      </c>
      <c r="E493" s="41">
        <v>1</v>
      </c>
      <c r="F493" s="5">
        <v>1769.51</v>
      </c>
      <c r="G493" s="5">
        <v>1769.51</v>
      </c>
    </row>
    <row r="494" spans="2:7">
      <c r="B494" t="s">
        <v>8739</v>
      </c>
      <c r="C494" t="s">
        <v>8951</v>
      </c>
      <c r="D494" t="s">
        <v>79</v>
      </c>
      <c r="E494" s="41">
        <v>1</v>
      </c>
      <c r="F494" s="5">
        <v>1998.6</v>
      </c>
      <c r="G494" s="5">
        <v>1998.6</v>
      </c>
    </row>
    <row r="495" spans="2:7">
      <c r="B495" t="s">
        <v>5948</v>
      </c>
      <c r="C495" t="s">
        <v>6176</v>
      </c>
      <c r="D495" t="s">
        <v>79</v>
      </c>
      <c r="E495" s="41">
        <v>1</v>
      </c>
      <c r="F495" s="5">
        <v>376.29</v>
      </c>
      <c r="G495" s="5">
        <v>376.29</v>
      </c>
    </row>
    <row r="496" spans="2:7">
      <c r="B496" t="s">
        <v>10044</v>
      </c>
      <c r="C496" t="s">
        <v>10227</v>
      </c>
      <c r="D496" t="s">
        <v>79</v>
      </c>
      <c r="E496" s="41">
        <v>1</v>
      </c>
      <c r="F496" s="5">
        <v>1123.49</v>
      </c>
      <c r="G496" s="5">
        <v>1123.49</v>
      </c>
    </row>
    <row r="497" spans="2:7">
      <c r="B497" t="s">
        <v>7824</v>
      </c>
      <c r="C497" t="s">
        <v>8038</v>
      </c>
      <c r="D497" t="s">
        <v>79</v>
      </c>
      <c r="E497" s="41">
        <v>1</v>
      </c>
      <c r="F497" s="5">
        <v>502.34</v>
      </c>
      <c r="G497" s="5">
        <v>502.34</v>
      </c>
    </row>
    <row r="498" spans="2:7">
      <c r="B498" t="s">
        <v>10161</v>
      </c>
      <c r="C498" t="s">
        <v>10344</v>
      </c>
      <c r="D498" t="s">
        <v>79</v>
      </c>
      <c r="E498" s="41">
        <v>1</v>
      </c>
      <c r="F498" s="5">
        <v>1015.01</v>
      </c>
      <c r="G498" s="5">
        <v>1015.01</v>
      </c>
    </row>
    <row r="499" spans="2:7">
      <c r="B499" t="s">
        <v>10194</v>
      </c>
      <c r="C499" t="s">
        <v>10378</v>
      </c>
      <c r="D499" t="s">
        <v>79</v>
      </c>
      <c r="E499" s="41">
        <v>1</v>
      </c>
      <c r="F499" s="5">
        <v>1015.01</v>
      </c>
      <c r="G499" s="5">
        <v>1015.01</v>
      </c>
    </row>
    <row r="500" spans="2:7">
      <c r="B500" t="s">
        <v>10084</v>
      </c>
      <c r="C500" t="s">
        <v>10267</v>
      </c>
      <c r="D500" t="s">
        <v>79</v>
      </c>
      <c r="E500" s="41">
        <v>1</v>
      </c>
      <c r="F500" s="5">
        <v>561.17999999999995</v>
      </c>
      <c r="G500" s="5">
        <v>561.17999999999995</v>
      </c>
    </row>
    <row r="501" spans="2:7">
      <c r="B501" t="s">
        <v>10704</v>
      </c>
      <c r="C501" t="s">
        <v>10854</v>
      </c>
      <c r="D501" t="s">
        <v>79</v>
      </c>
      <c r="E501" s="41">
        <v>1</v>
      </c>
      <c r="F501" s="5">
        <v>761.26</v>
      </c>
      <c r="G501" s="5">
        <v>761.26</v>
      </c>
    </row>
    <row r="502" spans="2:7">
      <c r="B502" t="s">
        <v>6869</v>
      </c>
      <c r="C502" t="s">
        <v>7174</v>
      </c>
      <c r="D502" t="s">
        <v>79</v>
      </c>
      <c r="E502" s="41">
        <v>1</v>
      </c>
      <c r="F502" s="5">
        <v>354.78</v>
      </c>
      <c r="G502" s="5">
        <v>354.78</v>
      </c>
    </row>
    <row r="503" spans="2:7">
      <c r="B503" t="s">
        <v>10776</v>
      </c>
      <c r="C503" t="s">
        <v>10931</v>
      </c>
      <c r="D503" t="s">
        <v>79</v>
      </c>
      <c r="E503" s="41">
        <v>1</v>
      </c>
      <c r="F503" s="5">
        <v>797.23</v>
      </c>
      <c r="G503" s="5">
        <v>797.23</v>
      </c>
    </row>
    <row r="504" spans="2:7">
      <c r="B504" t="s">
        <v>8769</v>
      </c>
      <c r="C504" t="s">
        <v>8986</v>
      </c>
      <c r="D504" t="s">
        <v>79</v>
      </c>
      <c r="E504" s="41">
        <v>1</v>
      </c>
      <c r="F504" s="5">
        <v>2030.02</v>
      </c>
      <c r="G504" s="5">
        <v>2030.02</v>
      </c>
    </row>
    <row r="505" spans="2:7">
      <c r="B505" t="s">
        <v>10793</v>
      </c>
      <c r="C505" t="s">
        <v>10950</v>
      </c>
      <c r="D505" t="s">
        <v>79</v>
      </c>
      <c r="E505" s="41">
        <v>1</v>
      </c>
      <c r="F505" s="5">
        <v>2344.2600000000002</v>
      </c>
      <c r="G505" s="5">
        <v>2344.2600000000002</v>
      </c>
    </row>
    <row r="506" spans="2:7">
      <c r="B506" t="s">
        <v>8772</v>
      </c>
      <c r="C506" t="s">
        <v>8989</v>
      </c>
      <c r="D506" t="s">
        <v>79</v>
      </c>
      <c r="E506" s="41">
        <v>1</v>
      </c>
      <c r="F506" s="5">
        <v>1141.8899999999999</v>
      </c>
      <c r="G506" s="5">
        <v>1141.8899999999999</v>
      </c>
    </row>
    <row r="507" spans="2:7">
      <c r="B507" t="s">
        <v>4933</v>
      </c>
      <c r="C507" t="s">
        <v>5210</v>
      </c>
      <c r="D507" t="s">
        <v>91</v>
      </c>
      <c r="E507" s="41">
        <v>0</v>
      </c>
      <c r="F507" s="5">
        <v>733.48999999999796</v>
      </c>
      <c r="G507" s="5">
        <v>0</v>
      </c>
    </row>
    <row r="508" spans="2:7">
      <c r="B508" t="s">
        <v>2863</v>
      </c>
      <c r="C508" t="s">
        <v>3064</v>
      </c>
      <c r="D508" t="s">
        <v>91</v>
      </c>
      <c r="E508" s="41">
        <v>0</v>
      </c>
      <c r="F508" s="5">
        <v>85.26</v>
      </c>
      <c r="G508" s="5">
        <v>0</v>
      </c>
    </row>
    <row r="509" spans="2:7">
      <c r="B509" t="s">
        <v>2864</v>
      </c>
      <c r="C509" t="s">
        <v>3065</v>
      </c>
      <c r="D509" t="s">
        <v>91</v>
      </c>
      <c r="E509" s="41">
        <v>0</v>
      </c>
      <c r="F509" s="5">
        <v>2220.6799999999998</v>
      </c>
      <c r="G509" s="5">
        <v>0</v>
      </c>
    </row>
    <row r="510" spans="2:7">
      <c r="B510" t="s">
        <v>10045</v>
      </c>
      <c r="C510" t="s">
        <v>10228</v>
      </c>
      <c r="D510" t="s">
        <v>91</v>
      </c>
      <c r="E510" s="41">
        <v>0</v>
      </c>
      <c r="F510" s="5">
        <v>1642.06</v>
      </c>
      <c r="G510" s="5">
        <v>0</v>
      </c>
    </row>
    <row r="511" spans="2:7">
      <c r="B511" t="s">
        <v>6870</v>
      </c>
      <c r="C511" t="s">
        <v>7288</v>
      </c>
      <c r="D511" t="s">
        <v>91</v>
      </c>
      <c r="E511" s="41">
        <v>0</v>
      </c>
      <c r="F511" s="5">
        <v>2900.43</v>
      </c>
      <c r="G511" s="5">
        <v>0</v>
      </c>
    </row>
    <row r="512" spans="2:7">
      <c r="B512" t="s">
        <v>9394</v>
      </c>
      <c r="C512" t="s">
        <v>9563</v>
      </c>
      <c r="D512" t="s">
        <v>91</v>
      </c>
      <c r="E512" s="41">
        <v>0</v>
      </c>
      <c r="F512" s="5">
        <v>2320.34</v>
      </c>
      <c r="G512" s="5">
        <v>0</v>
      </c>
    </row>
    <row r="513" spans="2:7">
      <c r="B513" t="s">
        <v>7784</v>
      </c>
      <c r="C513" t="s">
        <v>7998</v>
      </c>
      <c r="D513" t="s">
        <v>91</v>
      </c>
      <c r="E513" s="41">
        <v>0</v>
      </c>
      <c r="F513" s="5">
        <v>273.51</v>
      </c>
      <c r="G513" s="5">
        <v>0</v>
      </c>
    </row>
    <row r="514" spans="2:7">
      <c r="B514" t="s">
        <v>9465</v>
      </c>
      <c r="C514" t="s">
        <v>9641</v>
      </c>
      <c r="D514" t="s">
        <v>91</v>
      </c>
      <c r="E514" s="41">
        <v>0</v>
      </c>
      <c r="F514" s="5">
        <v>1193.29</v>
      </c>
      <c r="G514" s="5">
        <v>0</v>
      </c>
    </row>
    <row r="515" spans="2:7">
      <c r="B515" t="s">
        <v>9464</v>
      </c>
      <c r="C515" t="s">
        <v>9640</v>
      </c>
      <c r="D515" t="s">
        <v>91</v>
      </c>
      <c r="E515" s="41">
        <v>0</v>
      </c>
      <c r="F515" s="5">
        <v>245.28</v>
      </c>
      <c r="G515" s="5">
        <v>0</v>
      </c>
    </row>
    <row r="516" spans="2:7">
      <c r="B516" t="s">
        <v>10046</v>
      </c>
      <c r="C516" t="s">
        <v>10229</v>
      </c>
      <c r="D516" t="s">
        <v>91</v>
      </c>
      <c r="E516" s="41">
        <v>0</v>
      </c>
      <c r="F516" s="5">
        <v>4007.33</v>
      </c>
      <c r="G516" s="5">
        <v>0</v>
      </c>
    </row>
    <row r="517" spans="2:7">
      <c r="B517" t="s">
        <v>9455</v>
      </c>
      <c r="C517" t="s">
        <v>9631</v>
      </c>
      <c r="D517" t="s">
        <v>91</v>
      </c>
      <c r="E517" s="41">
        <v>0</v>
      </c>
      <c r="F517" s="5">
        <v>490.56</v>
      </c>
      <c r="G517" s="5">
        <v>0</v>
      </c>
    </row>
    <row r="518" spans="2:7">
      <c r="B518" t="s">
        <v>9463</v>
      </c>
      <c r="C518" t="s">
        <v>9639</v>
      </c>
      <c r="D518" t="s">
        <v>91</v>
      </c>
      <c r="E518" s="41">
        <v>0</v>
      </c>
      <c r="F518" s="5">
        <v>1606.08</v>
      </c>
      <c r="G518" s="5">
        <v>0</v>
      </c>
    </row>
    <row r="519" spans="2:7">
      <c r="B519" t="s">
        <v>9456</v>
      </c>
      <c r="C519" t="s">
        <v>9632</v>
      </c>
      <c r="D519" t="s">
        <v>91</v>
      </c>
      <c r="E519" s="41">
        <v>0</v>
      </c>
      <c r="F519" s="5">
        <v>1349.03</v>
      </c>
      <c r="G519" s="5">
        <v>0</v>
      </c>
    </row>
    <row r="520" spans="2:7">
      <c r="B520" t="s">
        <v>9457</v>
      </c>
      <c r="C520" t="s">
        <v>9633</v>
      </c>
      <c r="D520" t="s">
        <v>91</v>
      </c>
      <c r="E520" s="41">
        <v>0</v>
      </c>
      <c r="F520" s="5">
        <v>858.47</v>
      </c>
      <c r="G520" s="5">
        <v>0</v>
      </c>
    </row>
    <row r="521" spans="2:7">
      <c r="B521" t="s">
        <v>9458</v>
      </c>
      <c r="C521" t="s">
        <v>9634</v>
      </c>
      <c r="D521" t="s">
        <v>91</v>
      </c>
      <c r="E521" s="41">
        <v>0</v>
      </c>
      <c r="F521" s="5">
        <v>990.03</v>
      </c>
      <c r="G521" s="5">
        <v>0</v>
      </c>
    </row>
    <row r="522" spans="2:7">
      <c r="B522" t="s">
        <v>2865</v>
      </c>
      <c r="C522" t="s">
        <v>3066</v>
      </c>
      <c r="D522" t="s">
        <v>91</v>
      </c>
      <c r="E522" s="41">
        <v>0</v>
      </c>
      <c r="F522" s="5">
        <v>12699.480000000001</v>
      </c>
      <c r="G522" s="5">
        <v>0</v>
      </c>
    </row>
    <row r="523" spans="2:7">
      <c r="B523" t="s">
        <v>4934</v>
      </c>
      <c r="C523" t="s">
        <v>491</v>
      </c>
      <c r="D523" t="s">
        <v>91</v>
      </c>
      <c r="E523" s="41">
        <v>0</v>
      </c>
      <c r="F523" s="5">
        <v>3070.91</v>
      </c>
      <c r="G523" s="5">
        <v>0</v>
      </c>
    </row>
    <row r="524" spans="2:7">
      <c r="B524" t="s">
        <v>10718</v>
      </c>
      <c r="C524" t="s">
        <v>10868</v>
      </c>
      <c r="D524" t="s">
        <v>91</v>
      </c>
      <c r="E524" s="41">
        <v>0</v>
      </c>
      <c r="F524" s="5">
        <v>852.32</v>
      </c>
      <c r="G524" s="5">
        <v>0</v>
      </c>
    </row>
    <row r="525" spans="2:7">
      <c r="B525" t="s">
        <v>8677</v>
      </c>
      <c r="C525" t="s">
        <v>8877</v>
      </c>
      <c r="D525" t="s">
        <v>66</v>
      </c>
      <c r="E525" s="41">
        <v>0</v>
      </c>
      <c r="F525" s="5">
        <v>11880.12</v>
      </c>
      <c r="G525" s="5">
        <v>0</v>
      </c>
    </row>
    <row r="526" spans="2:7">
      <c r="B526" t="s">
        <v>660</v>
      </c>
      <c r="C526" t="s">
        <v>681</v>
      </c>
      <c r="D526" t="s">
        <v>66</v>
      </c>
      <c r="E526" s="41">
        <v>0</v>
      </c>
      <c r="F526" s="5">
        <v>-583.19000000000005</v>
      </c>
      <c r="G526" s="5">
        <v>0</v>
      </c>
    </row>
    <row r="527" spans="2:7">
      <c r="B527" t="s">
        <v>5949</v>
      </c>
      <c r="C527" t="s">
        <v>6177</v>
      </c>
      <c r="D527" t="s">
        <v>66</v>
      </c>
      <c r="E527" s="41">
        <v>0</v>
      </c>
      <c r="F527" s="5">
        <v>518.39</v>
      </c>
      <c r="G527" s="5">
        <v>0</v>
      </c>
    </row>
    <row r="528" spans="2:7">
      <c r="B528" t="s">
        <v>6871</v>
      </c>
      <c r="C528" t="s">
        <v>7067</v>
      </c>
      <c r="D528" t="s">
        <v>66</v>
      </c>
      <c r="E528" s="41">
        <v>0</v>
      </c>
      <c r="F528" s="5">
        <v>0</v>
      </c>
      <c r="G528" s="5">
        <v>0</v>
      </c>
    </row>
    <row r="529" spans="2:7">
      <c r="B529" t="s">
        <v>6872</v>
      </c>
      <c r="C529" t="s">
        <v>7068</v>
      </c>
      <c r="D529" t="s">
        <v>66</v>
      </c>
      <c r="E529" s="41">
        <v>0</v>
      </c>
      <c r="F529" s="5">
        <v>633.22</v>
      </c>
      <c r="G529" s="5">
        <v>0</v>
      </c>
    </row>
    <row r="530" spans="2:7">
      <c r="B530" t="s">
        <v>2866</v>
      </c>
      <c r="C530" t="s">
        <v>3067</v>
      </c>
      <c r="D530" t="s">
        <v>66</v>
      </c>
      <c r="E530" s="41">
        <v>0</v>
      </c>
      <c r="F530" s="5">
        <v>554.9</v>
      </c>
      <c r="G530" s="5">
        <v>0</v>
      </c>
    </row>
    <row r="531" spans="2:7">
      <c r="B531" t="s">
        <v>3835</v>
      </c>
      <c r="C531" t="s">
        <v>4098</v>
      </c>
      <c r="D531" t="s">
        <v>66</v>
      </c>
      <c r="E531" s="41">
        <v>0</v>
      </c>
      <c r="F531" s="5">
        <v>1076.47</v>
      </c>
      <c r="G531" s="5">
        <v>0</v>
      </c>
    </row>
    <row r="532" spans="2:7">
      <c r="B532" t="s">
        <v>6873</v>
      </c>
      <c r="C532" t="s">
        <v>7273</v>
      </c>
      <c r="D532" t="s">
        <v>66</v>
      </c>
      <c r="E532" s="41">
        <v>0</v>
      </c>
      <c r="F532" s="5">
        <v>-12.41</v>
      </c>
      <c r="G532" s="5">
        <v>0</v>
      </c>
    </row>
    <row r="533" spans="2:7">
      <c r="B533" t="s">
        <v>10185</v>
      </c>
      <c r="C533" t="s">
        <v>10369</v>
      </c>
      <c r="D533" t="s">
        <v>66</v>
      </c>
      <c r="E533" s="41">
        <v>0</v>
      </c>
      <c r="F533" s="5">
        <v>262.94</v>
      </c>
      <c r="G533" s="5">
        <v>0</v>
      </c>
    </row>
    <row r="534" spans="2:7">
      <c r="B534" t="s">
        <v>10186</v>
      </c>
      <c r="C534" t="s">
        <v>10370</v>
      </c>
      <c r="D534" t="s">
        <v>66</v>
      </c>
      <c r="E534" s="41">
        <v>0</v>
      </c>
      <c r="F534" s="5">
        <v>456.47</v>
      </c>
      <c r="G534" s="5">
        <v>0</v>
      </c>
    </row>
    <row r="535" spans="2:7">
      <c r="B535" t="s">
        <v>6874</v>
      </c>
      <c r="C535" t="s">
        <v>7119</v>
      </c>
      <c r="D535" t="s">
        <v>66</v>
      </c>
      <c r="E535" s="41">
        <v>0</v>
      </c>
      <c r="F535" s="5">
        <v>0</v>
      </c>
      <c r="G535" s="5">
        <v>0</v>
      </c>
    </row>
    <row r="536" spans="2:7">
      <c r="B536" t="s">
        <v>8726</v>
      </c>
      <c r="C536" t="s">
        <v>8935</v>
      </c>
      <c r="D536" t="s">
        <v>66</v>
      </c>
      <c r="E536" s="41">
        <v>0</v>
      </c>
      <c r="F536" s="5">
        <v>397.96</v>
      </c>
      <c r="G536" s="5">
        <v>0</v>
      </c>
    </row>
    <row r="537" spans="2:7">
      <c r="B537" t="s">
        <v>10143</v>
      </c>
      <c r="C537" t="s">
        <v>10324</v>
      </c>
      <c r="D537" t="s">
        <v>66</v>
      </c>
      <c r="E537" s="41">
        <v>0</v>
      </c>
      <c r="F537" s="5">
        <v>397.96</v>
      </c>
      <c r="G537" s="5">
        <v>0</v>
      </c>
    </row>
    <row r="538" spans="2:7">
      <c r="B538" t="s">
        <v>9418</v>
      </c>
      <c r="C538" t="s">
        <v>9588</v>
      </c>
      <c r="D538" t="s">
        <v>66</v>
      </c>
      <c r="E538" s="41">
        <v>0</v>
      </c>
      <c r="F538" s="5">
        <v>0</v>
      </c>
      <c r="G538" s="5">
        <v>0</v>
      </c>
    </row>
    <row r="539" spans="2:7">
      <c r="B539" t="s">
        <v>9419</v>
      </c>
      <c r="C539" t="s">
        <v>9589</v>
      </c>
      <c r="D539" t="s">
        <v>66</v>
      </c>
      <c r="E539" s="41">
        <v>0</v>
      </c>
      <c r="F539" s="5">
        <v>0</v>
      </c>
      <c r="G539" s="5">
        <v>0</v>
      </c>
    </row>
    <row r="540" spans="2:7">
      <c r="B540" t="s">
        <v>10146</v>
      </c>
      <c r="C540" t="s">
        <v>10327</v>
      </c>
      <c r="D540" t="s">
        <v>66</v>
      </c>
      <c r="E540" s="41">
        <v>0</v>
      </c>
      <c r="F540" s="5">
        <v>-1.1000000000000227</v>
      </c>
      <c r="G540" s="5">
        <v>0</v>
      </c>
    </row>
    <row r="541" spans="2:7">
      <c r="B541" t="s">
        <v>9420</v>
      </c>
      <c r="C541" t="s">
        <v>9590</v>
      </c>
      <c r="D541" t="s">
        <v>66</v>
      </c>
      <c r="E541" s="41">
        <v>0</v>
      </c>
      <c r="F541" s="5">
        <v>0</v>
      </c>
      <c r="G541" s="5">
        <v>0</v>
      </c>
    </row>
    <row r="542" spans="2:7">
      <c r="B542" t="s">
        <v>9421</v>
      </c>
      <c r="C542" t="s">
        <v>9591</v>
      </c>
      <c r="D542" t="s">
        <v>66</v>
      </c>
      <c r="E542" s="41">
        <v>0</v>
      </c>
      <c r="F542" s="5">
        <v>0</v>
      </c>
      <c r="G542" s="5">
        <v>0</v>
      </c>
    </row>
    <row r="543" spans="2:7">
      <c r="B543" t="s">
        <v>9422</v>
      </c>
      <c r="C543" t="s">
        <v>9592</v>
      </c>
      <c r="D543" t="s">
        <v>66</v>
      </c>
      <c r="E543" s="41">
        <v>0</v>
      </c>
      <c r="F543" s="5">
        <v>0</v>
      </c>
      <c r="G543" s="5">
        <v>0</v>
      </c>
    </row>
    <row r="544" spans="2:7">
      <c r="B544" t="s">
        <v>9423</v>
      </c>
      <c r="C544" t="s">
        <v>9593</v>
      </c>
      <c r="D544" t="s">
        <v>66</v>
      </c>
      <c r="E544" s="41">
        <v>0</v>
      </c>
      <c r="F544" s="5">
        <v>0</v>
      </c>
      <c r="G544" s="5">
        <v>0</v>
      </c>
    </row>
    <row r="545" spans="2:7">
      <c r="B545" t="s">
        <v>9424</v>
      </c>
      <c r="C545" t="s">
        <v>9594</v>
      </c>
      <c r="D545" t="s">
        <v>66</v>
      </c>
      <c r="E545" s="41">
        <v>0</v>
      </c>
      <c r="F545" s="5">
        <v>0</v>
      </c>
      <c r="G545" s="5">
        <v>0</v>
      </c>
    </row>
    <row r="546" spans="2:7">
      <c r="B546" t="s">
        <v>10187</v>
      </c>
      <c r="C546" t="s">
        <v>10371</v>
      </c>
      <c r="D546" t="s">
        <v>66</v>
      </c>
      <c r="E546" s="41">
        <v>0</v>
      </c>
      <c r="F546" s="5">
        <v>389.39</v>
      </c>
      <c r="G546" s="5">
        <v>0</v>
      </c>
    </row>
    <row r="547" spans="2:7">
      <c r="B547" t="s">
        <v>7767</v>
      </c>
      <c r="C547" t="s">
        <v>7981</v>
      </c>
      <c r="D547" t="s">
        <v>66</v>
      </c>
      <c r="E547" s="41">
        <v>0</v>
      </c>
      <c r="F547" s="5">
        <v>830.67</v>
      </c>
      <c r="G547" s="5">
        <v>0</v>
      </c>
    </row>
    <row r="548" spans="2:7">
      <c r="B548" t="s">
        <v>9467</v>
      </c>
      <c r="C548" t="s">
        <v>9643</v>
      </c>
      <c r="D548" t="s">
        <v>66</v>
      </c>
      <c r="E548" s="41">
        <v>0</v>
      </c>
      <c r="F548" s="5">
        <v>124.89</v>
      </c>
      <c r="G548" s="5">
        <v>0</v>
      </c>
    </row>
    <row r="549" spans="2:7">
      <c r="B549" t="s">
        <v>1978</v>
      </c>
      <c r="C549" t="s">
        <v>2214</v>
      </c>
      <c r="D549" t="s">
        <v>66</v>
      </c>
      <c r="E549" s="41">
        <v>0</v>
      </c>
      <c r="F549" s="5">
        <v>2221.0700000000002</v>
      </c>
      <c r="G549" s="5">
        <v>0</v>
      </c>
    </row>
    <row r="550" spans="2:7">
      <c r="B550" t="s">
        <v>1979</v>
      </c>
      <c r="C550" t="s">
        <v>2215</v>
      </c>
      <c r="D550" t="s">
        <v>66</v>
      </c>
      <c r="E550" s="41">
        <v>0</v>
      </c>
      <c r="F550" s="5">
        <v>267.92</v>
      </c>
      <c r="G550" s="5">
        <v>0</v>
      </c>
    </row>
    <row r="551" spans="2:7">
      <c r="B551" t="s">
        <v>2867</v>
      </c>
      <c r="C551" t="s">
        <v>3068</v>
      </c>
      <c r="D551" t="s">
        <v>66</v>
      </c>
      <c r="E551" s="41">
        <v>0</v>
      </c>
      <c r="F551" s="5">
        <v>629.05999999999995</v>
      </c>
      <c r="G551" s="5">
        <v>0</v>
      </c>
    </row>
    <row r="552" spans="2:7">
      <c r="B552" t="s">
        <v>4935</v>
      </c>
      <c r="C552" t="s">
        <v>5211</v>
      </c>
      <c r="D552" t="s">
        <v>66</v>
      </c>
      <c r="E552" s="41">
        <v>0</v>
      </c>
      <c r="F552" s="5">
        <v>634.38</v>
      </c>
      <c r="G552" s="5">
        <v>0</v>
      </c>
    </row>
    <row r="553" spans="2:7">
      <c r="B553" t="s">
        <v>5950</v>
      </c>
      <c r="C553" t="s">
        <v>6178</v>
      </c>
      <c r="D553" t="s">
        <v>66</v>
      </c>
      <c r="E553" s="41">
        <v>0</v>
      </c>
      <c r="F553" s="5">
        <v>7.55</v>
      </c>
      <c r="G553" s="5">
        <v>0</v>
      </c>
    </row>
    <row r="554" spans="2:7">
      <c r="B554" t="s">
        <v>1180</v>
      </c>
      <c r="C554" t="s">
        <v>1305</v>
      </c>
      <c r="D554" t="s">
        <v>66</v>
      </c>
      <c r="E554" s="41">
        <v>0</v>
      </c>
      <c r="F554" s="5">
        <v>888.13</v>
      </c>
      <c r="G554" s="5">
        <v>0</v>
      </c>
    </row>
    <row r="555" spans="2:7">
      <c r="B555" t="s">
        <v>10136</v>
      </c>
      <c r="C555" t="s">
        <v>10317</v>
      </c>
      <c r="D555" t="s">
        <v>66</v>
      </c>
      <c r="E555" s="41">
        <v>0</v>
      </c>
      <c r="F555" s="5">
        <v>797.1</v>
      </c>
      <c r="G555" s="5">
        <v>0</v>
      </c>
    </row>
    <row r="556" spans="2:7">
      <c r="B556" t="s">
        <v>6875</v>
      </c>
      <c r="C556" t="s">
        <v>7188</v>
      </c>
      <c r="D556" t="s">
        <v>76</v>
      </c>
      <c r="E556" s="41">
        <v>0</v>
      </c>
      <c r="F556" s="5">
        <v>2854.72</v>
      </c>
      <c r="G556" s="5">
        <v>0</v>
      </c>
    </row>
    <row r="557" spans="2:7">
      <c r="B557" t="s">
        <v>1181</v>
      </c>
      <c r="C557" t="s">
        <v>1306</v>
      </c>
      <c r="D557" t="s">
        <v>76</v>
      </c>
      <c r="E557" s="41">
        <v>0</v>
      </c>
      <c r="F557" s="5">
        <v>380.34</v>
      </c>
      <c r="G557" s="5">
        <v>0</v>
      </c>
    </row>
    <row r="558" spans="2:7">
      <c r="B558" t="s">
        <v>2868</v>
      </c>
      <c r="C558" t="s">
        <v>3069</v>
      </c>
      <c r="D558" t="s">
        <v>76</v>
      </c>
      <c r="E558" s="41">
        <v>0</v>
      </c>
      <c r="F558" s="5">
        <v>315.36</v>
      </c>
      <c r="G558" s="5">
        <v>0</v>
      </c>
    </row>
    <row r="559" spans="2:7">
      <c r="B559" t="s">
        <v>2869</v>
      </c>
      <c r="C559" t="s">
        <v>3070</v>
      </c>
      <c r="D559" t="s">
        <v>76</v>
      </c>
      <c r="E559" s="41">
        <v>0</v>
      </c>
      <c r="F559" s="5">
        <v>230.26</v>
      </c>
      <c r="G559" s="5">
        <v>0</v>
      </c>
    </row>
    <row r="560" spans="2:7">
      <c r="B560" t="s">
        <v>3836</v>
      </c>
      <c r="C560" t="s">
        <v>4099</v>
      </c>
      <c r="D560" t="s">
        <v>76</v>
      </c>
      <c r="E560" s="41">
        <v>0</v>
      </c>
      <c r="F560" s="5">
        <v>115.13</v>
      </c>
      <c r="G560" s="5">
        <v>0</v>
      </c>
    </row>
    <row r="561" spans="2:7">
      <c r="B561" t="s">
        <v>3837</v>
      </c>
      <c r="C561" t="s">
        <v>4100</v>
      </c>
      <c r="D561" t="s">
        <v>76</v>
      </c>
      <c r="E561" s="41">
        <v>0</v>
      </c>
      <c r="F561" s="5">
        <v>3019.4100000000003</v>
      </c>
      <c r="G561" s="5">
        <v>0</v>
      </c>
    </row>
    <row r="562" spans="2:7">
      <c r="B562" t="s">
        <v>3838</v>
      </c>
      <c r="C562" t="s">
        <v>4101</v>
      </c>
      <c r="D562" t="s">
        <v>76</v>
      </c>
      <c r="E562" s="41">
        <v>0</v>
      </c>
      <c r="F562" s="5">
        <v>1585.96</v>
      </c>
      <c r="G562" s="5">
        <v>0</v>
      </c>
    </row>
    <row r="563" spans="2:7">
      <c r="B563" t="s">
        <v>6876</v>
      </c>
      <c r="C563" t="s">
        <v>7071</v>
      </c>
      <c r="D563" t="s">
        <v>76</v>
      </c>
      <c r="E563" s="41">
        <v>0</v>
      </c>
      <c r="F563" s="5">
        <v>253.29</v>
      </c>
      <c r="G563" s="5">
        <v>0</v>
      </c>
    </row>
    <row r="564" spans="2:7">
      <c r="B564" t="s">
        <v>1182</v>
      </c>
      <c r="C564" t="s">
        <v>1307</v>
      </c>
      <c r="D564" t="s">
        <v>76</v>
      </c>
      <c r="E564" s="41">
        <v>0</v>
      </c>
      <c r="F564" s="5">
        <v>380.63</v>
      </c>
      <c r="G564" s="5">
        <v>0</v>
      </c>
    </row>
    <row r="565" spans="2:7">
      <c r="B565" t="s">
        <v>2870</v>
      </c>
      <c r="C565" t="s">
        <v>3071</v>
      </c>
      <c r="D565" t="s">
        <v>66</v>
      </c>
      <c r="E565" s="41">
        <v>0</v>
      </c>
      <c r="F565" s="5">
        <v>517.23</v>
      </c>
      <c r="G565" s="5">
        <v>0</v>
      </c>
    </row>
    <row r="566" spans="2:7">
      <c r="B566" t="s">
        <v>10132</v>
      </c>
      <c r="C566" t="s">
        <v>10313</v>
      </c>
      <c r="D566" t="s">
        <v>66</v>
      </c>
      <c r="E566" s="41">
        <v>0</v>
      </c>
      <c r="F566" s="5">
        <v>569.9</v>
      </c>
      <c r="G566" s="5">
        <v>0</v>
      </c>
    </row>
    <row r="567" spans="2:7">
      <c r="B567" t="s">
        <v>2097</v>
      </c>
      <c r="C567" t="s">
        <v>2334</v>
      </c>
      <c r="D567" t="s">
        <v>66</v>
      </c>
      <c r="E567" s="41">
        <v>0</v>
      </c>
      <c r="F567" s="5">
        <v>1078.1600000000001</v>
      </c>
      <c r="G567" s="5">
        <v>0</v>
      </c>
    </row>
    <row r="568" spans="2:7">
      <c r="B568" t="s">
        <v>10782</v>
      </c>
      <c r="C568" t="s">
        <v>10939</v>
      </c>
      <c r="D568" t="s">
        <v>66</v>
      </c>
      <c r="E568" s="41">
        <v>0</v>
      </c>
      <c r="F568" s="5">
        <v>626.17999999999995</v>
      </c>
      <c r="G568" s="5">
        <v>0</v>
      </c>
    </row>
    <row r="569" spans="2:7">
      <c r="B569" t="s">
        <v>5951</v>
      </c>
      <c r="C569" t="s">
        <v>6179</v>
      </c>
      <c r="D569" t="s">
        <v>66</v>
      </c>
      <c r="E569" s="41">
        <v>0</v>
      </c>
      <c r="F569" s="5">
        <v>244.94</v>
      </c>
      <c r="G569" s="5">
        <v>0</v>
      </c>
    </row>
    <row r="570" spans="2:7">
      <c r="B570" t="s">
        <v>2871</v>
      </c>
      <c r="C570" t="s">
        <v>3072</v>
      </c>
      <c r="D570" t="s">
        <v>66</v>
      </c>
      <c r="E570" s="41">
        <v>0</v>
      </c>
      <c r="F570" s="5">
        <v>634.38</v>
      </c>
      <c r="G570" s="5">
        <v>0</v>
      </c>
    </row>
    <row r="571" spans="2:7">
      <c r="B571" t="s">
        <v>4936</v>
      </c>
      <c r="C571" t="s">
        <v>5212</v>
      </c>
      <c r="D571" t="s">
        <v>66</v>
      </c>
      <c r="E571" s="41">
        <v>0</v>
      </c>
      <c r="F571" s="5">
        <v>1078.45</v>
      </c>
      <c r="G571" s="5">
        <v>0</v>
      </c>
    </row>
    <row r="572" spans="2:7">
      <c r="B572" t="s">
        <v>4937</v>
      </c>
      <c r="C572" t="s">
        <v>5213</v>
      </c>
      <c r="D572" t="s">
        <v>66</v>
      </c>
      <c r="E572" s="41">
        <v>0</v>
      </c>
      <c r="F572" s="5">
        <v>126.88</v>
      </c>
      <c r="G572" s="5">
        <v>0</v>
      </c>
    </row>
    <row r="573" spans="2:7">
      <c r="B573" t="s">
        <v>8661</v>
      </c>
      <c r="C573" t="s">
        <v>8860</v>
      </c>
      <c r="D573" t="s">
        <v>66</v>
      </c>
      <c r="E573" s="41">
        <v>0</v>
      </c>
      <c r="F573" s="5">
        <v>1517.99</v>
      </c>
      <c r="G573" s="5">
        <v>0</v>
      </c>
    </row>
    <row r="574" spans="2:7">
      <c r="B574" t="s">
        <v>5952</v>
      </c>
      <c r="C574" t="s">
        <v>6180</v>
      </c>
      <c r="D574" t="s">
        <v>66</v>
      </c>
      <c r="E574" s="41">
        <v>0</v>
      </c>
      <c r="F574" s="5">
        <v>502.98</v>
      </c>
      <c r="G574" s="5">
        <v>0</v>
      </c>
    </row>
    <row r="575" spans="2:7">
      <c r="B575" t="s">
        <v>6877</v>
      </c>
      <c r="C575" t="s">
        <v>7282</v>
      </c>
      <c r="D575" t="s">
        <v>66</v>
      </c>
      <c r="E575" s="41">
        <v>0</v>
      </c>
      <c r="F575" s="5">
        <v>1318.5</v>
      </c>
      <c r="G575" s="5">
        <v>0</v>
      </c>
    </row>
    <row r="576" spans="2:7">
      <c r="B576" t="s">
        <v>1183</v>
      </c>
      <c r="C576" t="s">
        <v>1308</v>
      </c>
      <c r="D576" t="s">
        <v>66</v>
      </c>
      <c r="E576" s="41">
        <v>0</v>
      </c>
      <c r="F576" s="5">
        <v>439.13</v>
      </c>
      <c r="G576" s="5">
        <v>0</v>
      </c>
    </row>
    <row r="577" spans="2:7">
      <c r="B577" t="s">
        <v>5953</v>
      </c>
      <c r="C577" t="s">
        <v>6181</v>
      </c>
      <c r="D577" t="s">
        <v>66</v>
      </c>
      <c r="E577" s="41">
        <v>0</v>
      </c>
      <c r="F577" s="5">
        <v>683.84</v>
      </c>
      <c r="G577" s="5">
        <v>0</v>
      </c>
    </row>
    <row r="578" spans="2:7">
      <c r="B578" t="s">
        <v>3839</v>
      </c>
      <c r="C578" t="s">
        <v>4102</v>
      </c>
      <c r="D578" t="s">
        <v>66</v>
      </c>
      <c r="E578" s="41">
        <v>0</v>
      </c>
      <c r="F578" s="5">
        <v>402.96</v>
      </c>
      <c r="G578" s="5">
        <v>0</v>
      </c>
    </row>
    <row r="579" spans="2:7">
      <c r="B579" t="s">
        <v>8668</v>
      </c>
      <c r="C579" t="s">
        <v>8867</v>
      </c>
      <c r="D579" t="s">
        <v>66</v>
      </c>
      <c r="E579" s="41">
        <v>0</v>
      </c>
      <c r="F579" s="5">
        <v>633.22</v>
      </c>
      <c r="G579" s="5">
        <v>0</v>
      </c>
    </row>
    <row r="580" spans="2:7">
      <c r="B580" t="s">
        <v>5954</v>
      </c>
      <c r="C580" t="s">
        <v>6182</v>
      </c>
      <c r="D580" t="s">
        <v>66</v>
      </c>
      <c r="E580" s="41">
        <v>0</v>
      </c>
      <c r="F580" s="5">
        <v>126.88</v>
      </c>
      <c r="G580" s="5">
        <v>0</v>
      </c>
    </row>
    <row r="581" spans="2:7">
      <c r="B581" t="s">
        <v>4938</v>
      </c>
      <c r="C581" t="s">
        <v>5214</v>
      </c>
      <c r="D581" t="s">
        <v>66</v>
      </c>
      <c r="E581" s="41">
        <v>0</v>
      </c>
      <c r="F581" s="5">
        <v>697.82</v>
      </c>
      <c r="G581" s="5">
        <v>0</v>
      </c>
    </row>
    <row r="582" spans="2:7">
      <c r="B582" t="s">
        <v>5955</v>
      </c>
      <c r="C582" t="s">
        <v>6183</v>
      </c>
      <c r="D582" t="s">
        <v>66</v>
      </c>
      <c r="E582" s="41">
        <v>0</v>
      </c>
      <c r="F582" s="5">
        <v>1014.16</v>
      </c>
      <c r="G582" s="5">
        <v>0</v>
      </c>
    </row>
    <row r="583" spans="2:7">
      <c r="B583" t="s">
        <v>10812</v>
      </c>
      <c r="C583" t="s">
        <v>10972</v>
      </c>
      <c r="D583" t="s">
        <v>66</v>
      </c>
      <c r="E583" s="41">
        <v>0</v>
      </c>
      <c r="F583" s="5">
        <v>1318.21</v>
      </c>
      <c r="G583" s="5">
        <v>0</v>
      </c>
    </row>
    <row r="584" spans="2:7">
      <c r="B584" t="s">
        <v>2872</v>
      </c>
      <c r="C584" t="s">
        <v>3073</v>
      </c>
      <c r="D584" t="s">
        <v>66</v>
      </c>
      <c r="E584" s="41">
        <v>0</v>
      </c>
      <c r="F584" s="5">
        <v>840.45</v>
      </c>
      <c r="G584" s="5">
        <v>0</v>
      </c>
    </row>
    <row r="585" spans="2:7">
      <c r="B585" t="s">
        <v>10098</v>
      </c>
      <c r="C585" t="s">
        <v>10276</v>
      </c>
      <c r="D585" t="s">
        <v>66</v>
      </c>
      <c r="E585" s="41">
        <v>0</v>
      </c>
      <c r="F585" s="5">
        <v>886.5</v>
      </c>
      <c r="G585" s="5">
        <v>0</v>
      </c>
    </row>
    <row r="586" spans="2:7">
      <c r="B586" t="s">
        <v>2010</v>
      </c>
      <c r="C586" t="s">
        <v>2246</v>
      </c>
      <c r="D586" t="s">
        <v>66</v>
      </c>
      <c r="E586" s="41">
        <v>0</v>
      </c>
      <c r="F586" s="5">
        <v>2853.48</v>
      </c>
      <c r="G586" s="5">
        <v>0</v>
      </c>
    </row>
    <row r="587" spans="2:7">
      <c r="B587" t="s">
        <v>3840</v>
      </c>
      <c r="C587" t="s">
        <v>4103</v>
      </c>
      <c r="D587" t="s">
        <v>66</v>
      </c>
      <c r="E587" s="41">
        <v>0</v>
      </c>
      <c r="F587" s="5">
        <v>528.41999999999996</v>
      </c>
      <c r="G587" s="5">
        <v>0</v>
      </c>
    </row>
    <row r="588" spans="2:7">
      <c r="B588" t="s">
        <v>2873</v>
      </c>
      <c r="C588" t="s">
        <v>3074</v>
      </c>
      <c r="D588" t="s">
        <v>66</v>
      </c>
      <c r="E588" s="41">
        <v>0</v>
      </c>
      <c r="F588" s="5">
        <v>507.5</v>
      </c>
      <c r="G588" s="5">
        <v>0</v>
      </c>
    </row>
    <row r="589" spans="2:7">
      <c r="B589" t="s">
        <v>10169</v>
      </c>
      <c r="C589" t="s">
        <v>10352</v>
      </c>
      <c r="D589" t="s">
        <v>66</v>
      </c>
      <c r="E589" s="41">
        <v>0</v>
      </c>
      <c r="F589" s="5">
        <v>2681.87</v>
      </c>
      <c r="G589" s="5">
        <v>0</v>
      </c>
    </row>
    <row r="590" spans="2:7">
      <c r="B590" t="s">
        <v>2874</v>
      </c>
      <c r="C590" t="s">
        <v>3075</v>
      </c>
      <c r="D590" t="s">
        <v>91</v>
      </c>
      <c r="E590" s="41">
        <v>0</v>
      </c>
      <c r="F590" s="5">
        <v>1064.6199999999999</v>
      </c>
      <c r="G590" s="5">
        <v>0</v>
      </c>
    </row>
    <row r="591" spans="2:7">
      <c r="B591" t="s">
        <v>3841</v>
      </c>
      <c r="C591" t="s">
        <v>4104</v>
      </c>
      <c r="D591" t="s">
        <v>91</v>
      </c>
      <c r="E591" s="41">
        <v>0</v>
      </c>
      <c r="F591" s="5">
        <v>212.1</v>
      </c>
      <c r="G591" s="5">
        <v>0</v>
      </c>
    </row>
    <row r="592" spans="2:7">
      <c r="B592" t="s">
        <v>2875</v>
      </c>
      <c r="C592" t="s">
        <v>3076</v>
      </c>
      <c r="D592" t="s">
        <v>91</v>
      </c>
      <c r="E592" s="41">
        <v>0</v>
      </c>
      <c r="F592" s="5">
        <v>1262.54</v>
      </c>
      <c r="G592" s="5">
        <v>0</v>
      </c>
    </row>
    <row r="593" spans="2:7">
      <c r="B593" t="s">
        <v>1952</v>
      </c>
      <c r="C593" t="s">
        <v>2188</v>
      </c>
      <c r="D593" t="s">
        <v>91</v>
      </c>
      <c r="E593" s="41">
        <v>0</v>
      </c>
      <c r="F593" s="5">
        <v>430.19</v>
      </c>
      <c r="G593" s="5">
        <v>0</v>
      </c>
    </row>
    <row r="594" spans="2:7">
      <c r="B594" t="s">
        <v>2876</v>
      </c>
      <c r="C594" t="s">
        <v>3077</v>
      </c>
      <c r="D594" t="s">
        <v>91</v>
      </c>
      <c r="E594" s="41">
        <v>0</v>
      </c>
      <c r="F594" s="5">
        <v>860.39</v>
      </c>
      <c r="G594" s="5">
        <v>0</v>
      </c>
    </row>
    <row r="595" spans="2:7">
      <c r="B595" t="s">
        <v>2877</v>
      </c>
      <c r="C595" t="s">
        <v>3078</v>
      </c>
      <c r="D595" t="s">
        <v>91</v>
      </c>
      <c r="E595" s="41">
        <v>0</v>
      </c>
      <c r="F595" s="5">
        <v>573.59</v>
      </c>
      <c r="G595" s="5">
        <v>0</v>
      </c>
    </row>
    <row r="596" spans="2:7">
      <c r="B596" t="s">
        <v>2878</v>
      </c>
      <c r="C596" t="s">
        <v>3079</v>
      </c>
      <c r="D596" t="s">
        <v>91</v>
      </c>
      <c r="E596" s="41">
        <v>0</v>
      </c>
      <c r="F596" s="5">
        <v>425.91</v>
      </c>
      <c r="G596" s="5">
        <v>0</v>
      </c>
    </row>
    <row r="597" spans="2:7">
      <c r="B597" t="s">
        <v>1953</v>
      </c>
      <c r="C597" t="s">
        <v>2189</v>
      </c>
      <c r="D597" t="s">
        <v>91</v>
      </c>
      <c r="E597" s="41">
        <v>0</v>
      </c>
      <c r="F597" s="5">
        <v>278.58</v>
      </c>
      <c r="G597" s="5">
        <v>0</v>
      </c>
    </row>
    <row r="598" spans="2:7">
      <c r="B598" t="s">
        <v>2879</v>
      </c>
      <c r="C598" t="s">
        <v>3080</v>
      </c>
      <c r="D598" t="s">
        <v>91</v>
      </c>
      <c r="E598" s="41">
        <v>0</v>
      </c>
      <c r="F598" s="5">
        <v>696.46</v>
      </c>
      <c r="G598" s="5">
        <v>0</v>
      </c>
    </row>
    <row r="599" spans="2:7">
      <c r="B599" t="s">
        <v>4939</v>
      </c>
      <c r="C599" t="s">
        <v>5215</v>
      </c>
      <c r="D599" t="s">
        <v>91</v>
      </c>
      <c r="E599" s="41">
        <v>0</v>
      </c>
      <c r="F599" s="5">
        <v>957.52</v>
      </c>
      <c r="G599" s="5">
        <v>0</v>
      </c>
    </row>
    <row r="600" spans="2:7">
      <c r="B600" t="s">
        <v>3842</v>
      </c>
      <c r="C600" t="s">
        <v>4105</v>
      </c>
      <c r="D600" t="s">
        <v>91</v>
      </c>
      <c r="E600" s="41">
        <v>0</v>
      </c>
      <c r="F600" s="5">
        <v>2467.15</v>
      </c>
      <c r="G600" s="5">
        <v>0</v>
      </c>
    </row>
    <row r="601" spans="2:7">
      <c r="B601" t="s">
        <v>6878</v>
      </c>
      <c r="C601" t="s">
        <v>7135</v>
      </c>
      <c r="D601" t="s">
        <v>91</v>
      </c>
      <c r="E601" s="41">
        <v>0</v>
      </c>
      <c r="F601" s="5">
        <v>6317.85</v>
      </c>
      <c r="G601" s="5">
        <v>0</v>
      </c>
    </row>
    <row r="602" spans="2:7">
      <c r="B602" t="s">
        <v>4940</v>
      </c>
      <c r="C602" t="s">
        <v>5216</v>
      </c>
      <c r="D602" t="s">
        <v>91</v>
      </c>
      <c r="E602" s="41">
        <v>0</v>
      </c>
      <c r="F602" s="5">
        <v>286.8</v>
      </c>
      <c r="G602" s="5">
        <v>0</v>
      </c>
    </row>
    <row r="603" spans="2:7">
      <c r="B603" t="s">
        <v>4941</v>
      </c>
      <c r="C603" t="s">
        <v>5217</v>
      </c>
      <c r="D603" t="s">
        <v>91</v>
      </c>
      <c r="E603" s="41">
        <v>0</v>
      </c>
      <c r="F603" s="5">
        <v>430.19</v>
      </c>
      <c r="G603" s="5">
        <v>0</v>
      </c>
    </row>
    <row r="604" spans="2:7">
      <c r="B604" t="s">
        <v>4942</v>
      </c>
      <c r="C604" t="s">
        <v>5218</v>
      </c>
      <c r="D604" t="s">
        <v>91</v>
      </c>
      <c r="E604" s="41">
        <v>0</v>
      </c>
      <c r="F604" s="5">
        <v>845.19</v>
      </c>
      <c r="G604" s="5">
        <v>0</v>
      </c>
    </row>
    <row r="605" spans="2:7">
      <c r="B605" t="s">
        <v>3843</v>
      </c>
      <c r="C605" t="s">
        <v>4106</v>
      </c>
      <c r="D605" t="s">
        <v>91</v>
      </c>
      <c r="E605" s="41">
        <v>0</v>
      </c>
      <c r="F605" s="5">
        <v>1979.02</v>
      </c>
      <c r="G605" s="5">
        <v>0</v>
      </c>
    </row>
    <row r="606" spans="2:7">
      <c r="B606" t="s">
        <v>2130</v>
      </c>
      <c r="C606" t="s">
        <v>2367</v>
      </c>
      <c r="D606" t="s">
        <v>91</v>
      </c>
      <c r="E606" s="41">
        <v>0</v>
      </c>
      <c r="F606" s="5">
        <v>2127.2199999999998</v>
      </c>
      <c r="G606" s="5">
        <v>0</v>
      </c>
    </row>
    <row r="607" spans="2:7">
      <c r="B607" t="s">
        <v>2880</v>
      </c>
      <c r="C607" t="s">
        <v>3081</v>
      </c>
      <c r="D607" t="s">
        <v>91</v>
      </c>
      <c r="E607" s="41">
        <v>0</v>
      </c>
      <c r="F607" s="5">
        <v>430.37</v>
      </c>
      <c r="G607" s="5">
        <v>0</v>
      </c>
    </row>
    <row r="608" spans="2:7">
      <c r="B608" t="s">
        <v>3844</v>
      </c>
      <c r="C608" t="s">
        <v>4107</v>
      </c>
      <c r="D608" t="s">
        <v>91</v>
      </c>
      <c r="E608" s="41">
        <v>0</v>
      </c>
      <c r="F608" s="5">
        <v>547.02</v>
      </c>
      <c r="G608" s="5">
        <v>0</v>
      </c>
    </row>
    <row r="609" spans="2:7">
      <c r="B609" t="s">
        <v>4943</v>
      </c>
      <c r="C609" t="s">
        <v>5219</v>
      </c>
      <c r="D609" t="s">
        <v>91</v>
      </c>
      <c r="E609" s="41">
        <v>0</v>
      </c>
      <c r="F609" s="5">
        <v>547.02</v>
      </c>
      <c r="G609" s="5">
        <v>0</v>
      </c>
    </row>
    <row r="610" spans="2:7">
      <c r="B610" t="s">
        <v>5956</v>
      </c>
      <c r="C610" t="s">
        <v>6184</v>
      </c>
      <c r="D610" t="s">
        <v>91</v>
      </c>
      <c r="E610" s="41">
        <v>0</v>
      </c>
      <c r="F610" s="5">
        <v>130.04</v>
      </c>
      <c r="G610" s="5">
        <v>0</v>
      </c>
    </row>
    <row r="611" spans="2:7">
      <c r="B611" t="s">
        <v>4944</v>
      </c>
      <c r="C611" t="s">
        <v>5220</v>
      </c>
      <c r="D611" t="s">
        <v>91</v>
      </c>
      <c r="E611" s="41">
        <v>0</v>
      </c>
      <c r="F611" s="5">
        <v>123.75</v>
      </c>
      <c r="G611" s="5">
        <v>0</v>
      </c>
    </row>
    <row r="612" spans="2:7">
      <c r="B612" t="s">
        <v>4945</v>
      </c>
      <c r="C612" t="s">
        <v>5221</v>
      </c>
      <c r="D612" t="s">
        <v>91</v>
      </c>
      <c r="E612" s="41">
        <v>0</v>
      </c>
      <c r="F612" s="5">
        <v>247.51</v>
      </c>
      <c r="G612" s="5">
        <v>0</v>
      </c>
    </row>
    <row r="613" spans="2:7">
      <c r="B613" t="s">
        <v>5957</v>
      </c>
      <c r="C613" t="s">
        <v>6185</v>
      </c>
      <c r="D613" t="s">
        <v>91</v>
      </c>
      <c r="E613" s="41">
        <v>0</v>
      </c>
      <c r="F613" s="5">
        <v>245.28</v>
      </c>
      <c r="G613" s="5">
        <v>0</v>
      </c>
    </row>
    <row r="614" spans="2:7">
      <c r="B614" t="s">
        <v>8634</v>
      </c>
      <c r="C614" t="s">
        <v>8830</v>
      </c>
      <c r="D614" t="s">
        <v>91</v>
      </c>
      <c r="E614" s="41">
        <v>0</v>
      </c>
      <c r="F614" s="5">
        <v>122.64</v>
      </c>
      <c r="G614" s="5">
        <v>0</v>
      </c>
    </row>
    <row r="615" spans="2:7">
      <c r="B615" t="s">
        <v>3845</v>
      </c>
      <c r="C615" t="s">
        <v>4108</v>
      </c>
      <c r="D615" t="s">
        <v>91</v>
      </c>
      <c r="E615" s="41">
        <v>0</v>
      </c>
      <c r="F615" s="5">
        <v>547.02</v>
      </c>
      <c r="G615" s="5">
        <v>0</v>
      </c>
    </row>
    <row r="616" spans="2:7">
      <c r="B616" t="s">
        <v>6879</v>
      </c>
      <c r="C616" t="s">
        <v>7176</v>
      </c>
      <c r="D616" t="s">
        <v>91</v>
      </c>
      <c r="E616" s="41">
        <v>0</v>
      </c>
      <c r="F616" s="5">
        <v>490.56</v>
      </c>
      <c r="G616" s="5">
        <v>0</v>
      </c>
    </row>
    <row r="617" spans="2:7">
      <c r="B617" t="s">
        <v>5958</v>
      </c>
      <c r="C617" t="s">
        <v>6186</v>
      </c>
      <c r="D617" t="s">
        <v>91</v>
      </c>
      <c r="E617" s="41">
        <v>0</v>
      </c>
      <c r="F617" s="5">
        <v>490.56</v>
      </c>
      <c r="G617" s="5">
        <v>0</v>
      </c>
    </row>
    <row r="618" spans="2:7">
      <c r="B618" t="s">
        <v>7752</v>
      </c>
      <c r="C618" t="s">
        <v>7966</v>
      </c>
      <c r="D618" t="s">
        <v>91</v>
      </c>
      <c r="E618" s="41">
        <v>0</v>
      </c>
      <c r="F618" s="5">
        <v>490.56</v>
      </c>
      <c r="G618" s="5">
        <v>0</v>
      </c>
    </row>
    <row r="619" spans="2:7">
      <c r="B619" t="s">
        <v>8650</v>
      </c>
      <c r="C619" t="s">
        <v>8847</v>
      </c>
      <c r="D619" t="s">
        <v>91</v>
      </c>
      <c r="E619" s="41">
        <v>0</v>
      </c>
      <c r="F619" s="5">
        <v>348.05</v>
      </c>
      <c r="G619" s="5">
        <v>0</v>
      </c>
    </row>
    <row r="620" spans="2:7">
      <c r="B620" t="s">
        <v>8651</v>
      </c>
      <c r="C620" t="s">
        <v>8848</v>
      </c>
      <c r="D620" t="s">
        <v>91</v>
      </c>
      <c r="E620" s="41">
        <v>0</v>
      </c>
      <c r="F620" s="5">
        <v>464.07</v>
      </c>
      <c r="G620" s="5">
        <v>0</v>
      </c>
    </row>
    <row r="621" spans="2:7">
      <c r="B621" t="s">
        <v>3846</v>
      </c>
      <c r="C621" t="s">
        <v>4109</v>
      </c>
      <c r="D621" t="s">
        <v>91</v>
      </c>
      <c r="E621" s="41">
        <v>0</v>
      </c>
      <c r="F621" s="5">
        <v>957.28</v>
      </c>
      <c r="G621" s="5">
        <v>0</v>
      </c>
    </row>
    <row r="622" spans="2:7">
      <c r="B622" t="s">
        <v>5959</v>
      </c>
      <c r="C622" t="s">
        <v>6187</v>
      </c>
      <c r="D622" t="s">
        <v>91</v>
      </c>
      <c r="E622" s="41">
        <v>0</v>
      </c>
      <c r="F622" s="5">
        <v>390.13</v>
      </c>
      <c r="G622" s="5">
        <v>0</v>
      </c>
    </row>
    <row r="623" spans="2:7">
      <c r="B623" t="s">
        <v>5960</v>
      </c>
      <c r="C623" t="s">
        <v>6188</v>
      </c>
      <c r="D623" t="s">
        <v>91</v>
      </c>
      <c r="E623" s="41">
        <v>0</v>
      </c>
      <c r="F623" s="5">
        <v>371.26</v>
      </c>
      <c r="G623" s="5">
        <v>0</v>
      </c>
    </row>
    <row r="624" spans="2:7">
      <c r="B624" t="s">
        <v>7758</v>
      </c>
      <c r="C624" t="s">
        <v>7972</v>
      </c>
      <c r="D624" t="s">
        <v>91</v>
      </c>
      <c r="E624" s="41">
        <v>0</v>
      </c>
      <c r="F624" s="5">
        <v>696.1</v>
      </c>
      <c r="G624" s="5">
        <v>0</v>
      </c>
    </row>
    <row r="625" spans="2:7">
      <c r="B625" t="s">
        <v>8632</v>
      </c>
      <c r="C625" t="s">
        <v>8828</v>
      </c>
      <c r="D625" t="s">
        <v>91</v>
      </c>
      <c r="E625" s="41">
        <v>0</v>
      </c>
      <c r="F625" s="5">
        <v>618.77</v>
      </c>
      <c r="G625" s="5">
        <v>0</v>
      </c>
    </row>
    <row r="626" spans="2:7">
      <c r="B626" t="s">
        <v>6880</v>
      </c>
      <c r="C626" t="s">
        <v>7074</v>
      </c>
      <c r="D626" t="s">
        <v>91</v>
      </c>
      <c r="E626" s="41">
        <v>0</v>
      </c>
      <c r="F626" s="5">
        <v>1657.35</v>
      </c>
      <c r="G626" s="5">
        <v>0</v>
      </c>
    </row>
    <row r="627" spans="2:7">
      <c r="B627" t="s">
        <v>4946</v>
      </c>
      <c r="C627" t="s">
        <v>5222</v>
      </c>
      <c r="D627" t="s">
        <v>91</v>
      </c>
      <c r="E627" s="41">
        <v>0</v>
      </c>
      <c r="F627" s="5">
        <v>820.53</v>
      </c>
      <c r="G627" s="5">
        <v>0</v>
      </c>
    </row>
    <row r="628" spans="2:7">
      <c r="B628" t="s">
        <v>4947</v>
      </c>
      <c r="C628" t="s">
        <v>5223</v>
      </c>
      <c r="D628" t="s">
        <v>91</v>
      </c>
      <c r="E628" s="41">
        <v>0</v>
      </c>
      <c r="F628" s="5">
        <v>232.03</v>
      </c>
      <c r="G628" s="5">
        <v>0</v>
      </c>
    </row>
    <row r="629" spans="2:7">
      <c r="B629" t="s">
        <v>6881</v>
      </c>
      <c r="C629" t="s">
        <v>7093</v>
      </c>
      <c r="D629" t="s">
        <v>91</v>
      </c>
      <c r="E629" s="41">
        <v>0</v>
      </c>
      <c r="F629" s="5">
        <v>2784.41</v>
      </c>
      <c r="G629" s="5">
        <v>0</v>
      </c>
    </row>
    <row r="630" spans="2:7">
      <c r="B630" t="s">
        <v>8633</v>
      </c>
      <c r="C630" t="s">
        <v>8829</v>
      </c>
      <c r="D630" t="s">
        <v>91</v>
      </c>
      <c r="E630" s="41">
        <v>0</v>
      </c>
      <c r="F630" s="5">
        <v>613.20000000000005</v>
      </c>
      <c r="G630" s="5">
        <v>0</v>
      </c>
    </row>
    <row r="631" spans="2:7">
      <c r="B631" t="s">
        <v>5961</v>
      </c>
      <c r="C631" t="s">
        <v>6189</v>
      </c>
      <c r="D631" t="s">
        <v>91</v>
      </c>
      <c r="E631" s="41">
        <v>0</v>
      </c>
      <c r="F631" s="5">
        <v>232.03</v>
      </c>
      <c r="G631" s="5">
        <v>0</v>
      </c>
    </row>
    <row r="632" spans="2:7">
      <c r="B632" t="s">
        <v>7869</v>
      </c>
      <c r="C632" t="s">
        <v>8083</v>
      </c>
      <c r="D632" t="s">
        <v>91</v>
      </c>
      <c r="E632" s="41">
        <v>0</v>
      </c>
      <c r="F632" s="5">
        <v>604.22</v>
      </c>
      <c r="G632" s="5">
        <v>0</v>
      </c>
    </row>
    <row r="633" spans="2:7">
      <c r="B633" t="s">
        <v>9442</v>
      </c>
      <c r="C633" t="s">
        <v>9617</v>
      </c>
      <c r="D633" t="s">
        <v>91</v>
      </c>
      <c r="E633" s="41">
        <v>0</v>
      </c>
      <c r="F633" s="5">
        <v>2099.12</v>
      </c>
      <c r="G633" s="5">
        <v>0</v>
      </c>
    </row>
    <row r="634" spans="2:7">
      <c r="B634" t="s">
        <v>9415</v>
      </c>
      <c r="C634" t="s">
        <v>9585</v>
      </c>
      <c r="D634" t="s">
        <v>91</v>
      </c>
      <c r="E634" s="41">
        <v>0</v>
      </c>
      <c r="F634" s="5">
        <v>260.63</v>
      </c>
      <c r="G634" s="5">
        <v>0</v>
      </c>
    </row>
    <row r="635" spans="2:7">
      <c r="B635" t="s">
        <v>8756</v>
      </c>
      <c r="C635" t="s">
        <v>8972</v>
      </c>
      <c r="D635" t="s">
        <v>91</v>
      </c>
      <c r="E635" s="41">
        <v>0</v>
      </c>
      <c r="F635" s="5">
        <v>260.63</v>
      </c>
      <c r="G635" s="5">
        <v>0</v>
      </c>
    </row>
    <row r="636" spans="2:7">
      <c r="B636" t="s">
        <v>7796</v>
      </c>
      <c r="C636" t="s">
        <v>8010</v>
      </c>
      <c r="D636" t="s">
        <v>91</v>
      </c>
      <c r="E636" s="41">
        <v>0</v>
      </c>
      <c r="F636" s="5">
        <v>605.35</v>
      </c>
      <c r="G636" s="5">
        <v>0</v>
      </c>
    </row>
    <row r="637" spans="2:7">
      <c r="B637" t="s">
        <v>10722</v>
      </c>
      <c r="C637" t="s">
        <v>10872</v>
      </c>
      <c r="D637" t="s">
        <v>91</v>
      </c>
      <c r="E637" s="41">
        <v>0</v>
      </c>
      <c r="F637" s="5">
        <v>1193.96</v>
      </c>
      <c r="G637" s="5">
        <v>0</v>
      </c>
    </row>
    <row r="638" spans="2:7">
      <c r="B638" t="s">
        <v>6882</v>
      </c>
      <c r="C638" t="s">
        <v>7240</v>
      </c>
      <c r="D638" t="s">
        <v>91</v>
      </c>
      <c r="E638" s="41">
        <v>0</v>
      </c>
      <c r="F638" s="5">
        <v>1194.02</v>
      </c>
      <c r="G638" s="5">
        <v>0</v>
      </c>
    </row>
    <row r="639" spans="2:7">
      <c r="B639" t="s">
        <v>6883</v>
      </c>
      <c r="C639" t="s">
        <v>7242</v>
      </c>
      <c r="D639" t="s">
        <v>91</v>
      </c>
      <c r="E639" s="41">
        <v>0</v>
      </c>
      <c r="F639" s="5">
        <v>1194.02</v>
      </c>
      <c r="G639" s="5">
        <v>0</v>
      </c>
    </row>
    <row r="640" spans="2:7">
      <c r="B640" t="s">
        <v>7893</v>
      </c>
      <c r="C640" t="s">
        <v>8106</v>
      </c>
      <c r="D640" t="s">
        <v>66</v>
      </c>
      <c r="E640" s="41">
        <v>0</v>
      </c>
      <c r="F640" s="5">
        <v>0</v>
      </c>
      <c r="G640" s="5">
        <v>0</v>
      </c>
    </row>
    <row r="641" spans="2:7">
      <c r="B641" t="s">
        <v>6884</v>
      </c>
      <c r="C641" t="s">
        <v>7086</v>
      </c>
      <c r="D641" t="s">
        <v>66</v>
      </c>
      <c r="E641" s="41">
        <v>0</v>
      </c>
      <c r="F641" s="5">
        <v>260.19</v>
      </c>
      <c r="G641" s="5">
        <v>0</v>
      </c>
    </row>
    <row r="642" spans="2:7">
      <c r="B642" t="s">
        <v>2881</v>
      </c>
      <c r="C642" t="s">
        <v>3082</v>
      </c>
      <c r="D642" t="s">
        <v>66</v>
      </c>
      <c r="E642" s="41">
        <v>0</v>
      </c>
      <c r="F642" s="5">
        <v>325.52999999999997</v>
      </c>
      <c r="G642" s="5">
        <v>0</v>
      </c>
    </row>
    <row r="643" spans="2:7">
      <c r="B643" t="s">
        <v>5962</v>
      </c>
      <c r="C643" t="s">
        <v>6191</v>
      </c>
      <c r="D643" t="s">
        <v>66</v>
      </c>
      <c r="E643" s="41">
        <v>0</v>
      </c>
      <c r="F643" s="5">
        <v>260.42</v>
      </c>
      <c r="G643" s="5">
        <v>0</v>
      </c>
    </row>
    <row r="644" spans="2:7">
      <c r="B644" t="s">
        <v>1184</v>
      </c>
      <c r="C644" t="s">
        <v>1309</v>
      </c>
      <c r="D644" t="s">
        <v>91</v>
      </c>
      <c r="E644" s="41">
        <v>0</v>
      </c>
      <c r="F644" s="5">
        <v>478.65</v>
      </c>
      <c r="G644" s="5">
        <v>0</v>
      </c>
    </row>
    <row r="645" spans="2:7">
      <c r="B645" t="s">
        <v>3847</v>
      </c>
      <c r="C645" t="s">
        <v>4110</v>
      </c>
      <c r="D645" t="s">
        <v>91</v>
      </c>
      <c r="E645" s="41">
        <v>0</v>
      </c>
      <c r="F645" s="5">
        <v>125.78</v>
      </c>
      <c r="G645" s="5">
        <v>0</v>
      </c>
    </row>
    <row r="646" spans="2:7">
      <c r="B646" t="s">
        <v>3848</v>
      </c>
      <c r="C646" t="s">
        <v>4110</v>
      </c>
      <c r="D646" t="s">
        <v>91</v>
      </c>
      <c r="E646" s="41">
        <v>0</v>
      </c>
      <c r="F646" s="5">
        <v>125.78</v>
      </c>
      <c r="G646" s="5">
        <v>0</v>
      </c>
    </row>
    <row r="647" spans="2:7">
      <c r="B647" t="s">
        <v>10038</v>
      </c>
      <c r="C647" t="s">
        <v>10221</v>
      </c>
      <c r="D647" t="s">
        <v>91</v>
      </c>
      <c r="E647" s="41">
        <v>0</v>
      </c>
      <c r="F647" s="5">
        <v>645.17999999999995</v>
      </c>
      <c r="G647" s="5">
        <v>0</v>
      </c>
    </row>
    <row r="648" spans="2:7">
      <c r="B648" t="s">
        <v>3849</v>
      </c>
      <c r="C648" t="s">
        <v>4111</v>
      </c>
      <c r="D648" t="s">
        <v>91</v>
      </c>
      <c r="E648" s="41">
        <v>0</v>
      </c>
      <c r="F648" s="5">
        <v>273.52</v>
      </c>
      <c r="G648" s="5">
        <v>0</v>
      </c>
    </row>
    <row r="649" spans="2:7">
      <c r="B649" t="s">
        <v>3850</v>
      </c>
      <c r="C649" t="s">
        <v>4112</v>
      </c>
      <c r="D649" t="s">
        <v>91</v>
      </c>
      <c r="E649" s="41">
        <v>0</v>
      </c>
      <c r="F649" s="5">
        <v>68.38</v>
      </c>
      <c r="G649" s="5">
        <v>0</v>
      </c>
    </row>
    <row r="650" spans="2:7">
      <c r="B650" t="s">
        <v>2057</v>
      </c>
      <c r="C650" t="s">
        <v>2295</v>
      </c>
      <c r="D650" t="s">
        <v>91</v>
      </c>
      <c r="E650" s="41">
        <v>0</v>
      </c>
      <c r="F650" s="5">
        <v>409.35</v>
      </c>
      <c r="G650" s="5">
        <v>0</v>
      </c>
    </row>
    <row r="651" spans="2:7">
      <c r="B651" t="s">
        <v>3851</v>
      </c>
      <c r="C651" t="s">
        <v>4113</v>
      </c>
      <c r="D651" t="s">
        <v>91</v>
      </c>
      <c r="E651" s="41">
        <v>0</v>
      </c>
      <c r="F651" s="5">
        <v>334.23</v>
      </c>
      <c r="G651" s="5">
        <v>0</v>
      </c>
    </row>
    <row r="652" spans="2:7">
      <c r="B652" t="s">
        <v>3852</v>
      </c>
      <c r="C652" t="s">
        <v>4114</v>
      </c>
      <c r="D652" t="s">
        <v>91</v>
      </c>
      <c r="E652" s="41">
        <v>0</v>
      </c>
      <c r="F652" s="5">
        <v>1004.66</v>
      </c>
      <c r="G652" s="5">
        <v>0</v>
      </c>
    </row>
    <row r="653" spans="2:7">
      <c r="B653" t="s">
        <v>2882</v>
      </c>
      <c r="C653" t="s">
        <v>3083</v>
      </c>
      <c r="D653" t="s">
        <v>91</v>
      </c>
      <c r="E653" s="41">
        <v>0</v>
      </c>
      <c r="F653" s="5">
        <v>245.28</v>
      </c>
      <c r="G653" s="5">
        <v>0</v>
      </c>
    </row>
    <row r="654" spans="2:7">
      <c r="B654" t="s">
        <v>3853</v>
      </c>
      <c r="C654" t="s">
        <v>4115</v>
      </c>
      <c r="D654" t="s">
        <v>91</v>
      </c>
      <c r="E654" s="41">
        <v>0</v>
      </c>
      <c r="F654" s="5">
        <v>245.28</v>
      </c>
      <c r="G654" s="5">
        <v>0</v>
      </c>
    </row>
    <row r="655" spans="2:7">
      <c r="B655" t="s">
        <v>3854</v>
      </c>
      <c r="C655" t="s">
        <v>4116</v>
      </c>
      <c r="D655" t="s">
        <v>91</v>
      </c>
      <c r="E655" s="41">
        <v>0</v>
      </c>
      <c r="F655" s="5">
        <v>183.96</v>
      </c>
      <c r="G655" s="5">
        <v>0</v>
      </c>
    </row>
    <row r="656" spans="2:7">
      <c r="B656" t="s">
        <v>4948</v>
      </c>
      <c r="C656" t="s">
        <v>5224</v>
      </c>
      <c r="D656" t="s">
        <v>91</v>
      </c>
      <c r="E656" s="41">
        <v>0</v>
      </c>
      <c r="F656" s="5">
        <v>551.88</v>
      </c>
      <c r="G656" s="5">
        <v>0</v>
      </c>
    </row>
    <row r="657" spans="2:7">
      <c r="B657" t="s">
        <v>2883</v>
      </c>
      <c r="C657" t="s">
        <v>3084</v>
      </c>
      <c r="D657" t="s">
        <v>91</v>
      </c>
      <c r="E657" s="41">
        <v>0</v>
      </c>
      <c r="F657" s="5">
        <v>122.64</v>
      </c>
      <c r="G657" s="5">
        <v>0</v>
      </c>
    </row>
    <row r="658" spans="2:7">
      <c r="B658" t="s">
        <v>6885</v>
      </c>
      <c r="C658" t="s">
        <v>7077</v>
      </c>
      <c r="D658" t="s">
        <v>91</v>
      </c>
      <c r="E658" s="41">
        <v>0</v>
      </c>
      <c r="F658" s="5">
        <v>580.09</v>
      </c>
      <c r="G658" s="5">
        <v>0</v>
      </c>
    </row>
    <row r="659" spans="2:7">
      <c r="B659" t="s">
        <v>4949</v>
      </c>
      <c r="C659" t="s">
        <v>5225</v>
      </c>
      <c r="D659" t="s">
        <v>91</v>
      </c>
      <c r="E659" s="41">
        <v>0</v>
      </c>
      <c r="F659" s="5">
        <v>116.02</v>
      </c>
      <c r="G659" s="5">
        <v>0</v>
      </c>
    </row>
    <row r="660" spans="2:7">
      <c r="B660" t="s">
        <v>3855</v>
      </c>
      <c r="C660" t="s">
        <v>4117</v>
      </c>
      <c r="D660" t="s">
        <v>91</v>
      </c>
      <c r="E660" s="41">
        <v>0</v>
      </c>
      <c r="F660" s="5">
        <v>158.21</v>
      </c>
      <c r="G660" s="5">
        <v>0</v>
      </c>
    </row>
    <row r="661" spans="2:7">
      <c r="B661" t="s">
        <v>7839</v>
      </c>
      <c r="C661" t="s">
        <v>8053</v>
      </c>
      <c r="D661" t="s">
        <v>91</v>
      </c>
      <c r="E661" s="41">
        <v>0</v>
      </c>
      <c r="F661" s="5">
        <v>1068.2</v>
      </c>
      <c r="G661" s="5">
        <v>0</v>
      </c>
    </row>
    <row r="662" spans="2:7">
      <c r="B662" t="s">
        <v>4950</v>
      </c>
      <c r="C662" t="s">
        <v>5226</v>
      </c>
      <c r="D662" t="s">
        <v>91</v>
      </c>
      <c r="E662" s="41">
        <v>0</v>
      </c>
      <c r="F662" s="5">
        <v>205.14</v>
      </c>
      <c r="G662" s="5">
        <v>0</v>
      </c>
    </row>
    <row r="663" spans="2:7">
      <c r="B663" t="s">
        <v>4951</v>
      </c>
      <c r="C663" t="s">
        <v>5226</v>
      </c>
      <c r="D663" t="s">
        <v>91</v>
      </c>
      <c r="E663" s="41">
        <v>0</v>
      </c>
      <c r="F663" s="5">
        <v>205.14</v>
      </c>
      <c r="G663" s="5">
        <v>0</v>
      </c>
    </row>
    <row r="664" spans="2:7">
      <c r="B664" t="s">
        <v>3856</v>
      </c>
      <c r="C664" t="s">
        <v>4118</v>
      </c>
      <c r="D664" t="s">
        <v>91</v>
      </c>
      <c r="E664" s="41">
        <v>0</v>
      </c>
      <c r="F664" s="5">
        <v>130.04</v>
      </c>
      <c r="G664" s="5">
        <v>0</v>
      </c>
    </row>
    <row r="665" spans="2:7">
      <c r="B665" t="s">
        <v>3857</v>
      </c>
      <c r="C665" t="s">
        <v>4119</v>
      </c>
      <c r="D665" t="s">
        <v>91</v>
      </c>
      <c r="E665" s="41">
        <v>0</v>
      </c>
      <c r="F665" s="5">
        <v>323.95</v>
      </c>
      <c r="G665" s="5">
        <v>0</v>
      </c>
    </row>
    <row r="666" spans="2:7">
      <c r="B666" t="s">
        <v>3858</v>
      </c>
      <c r="C666" t="s">
        <v>4120</v>
      </c>
      <c r="D666" t="s">
        <v>91</v>
      </c>
      <c r="E666" s="41">
        <v>0</v>
      </c>
      <c r="F666" s="5">
        <v>130.04</v>
      </c>
      <c r="G666" s="5">
        <v>0</v>
      </c>
    </row>
    <row r="667" spans="2:7">
      <c r="B667" t="s">
        <v>2884</v>
      </c>
      <c r="C667" t="s">
        <v>200</v>
      </c>
      <c r="D667" t="s">
        <v>91</v>
      </c>
      <c r="E667" s="41">
        <v>0</v>
      </c>
      <c r="F667" s="5">
        <v>1044.1199999999999</v>
      </c>
      <c r="G667" s="5">
        <v>0</v>
      </c>
    </row>
    <row r="668" spans="2:7">
      <c r="B668" t="s">
        <v>3859</v>
      </c>
      <c r="C668" t="s">
        <v>4121</v>
      </c>
      <c r="D668" t="s">
        <v>91</v>
      </c>
      <c r="E668" s="41">
        <v>0</v>
      </c>
      <c r="F668" s="5">
        <v>245.28</v>
      </c>
      <c r="G668" s="5">
        <v>0</v>
      </c>
    </row>
    <row r="669" spans="2:7">
      <c r="B669" t="s">
        <v>2885</v>
      </c>
      <c r="C669" t="s">
        <v>3085</v>
      </c>
      <c r="D669" t="s">
        <v>91</v>
      </c>
      <c r="E669" s="41">
        <v>0</v>
      </c>
      <c r="F669" s="5">
        <v>429.24</v>
      </c>
      <c r="G669" s="5">
        <v>0</v>
      </c>
    </row>
    <row r="670" spans="2:7">
      <c r="B670" t="s">
        <v>4952</v>
      </c>
      <c r="C670" t="s">
        <v>5227</v>
      </c>
      <c r="D670" t="s">
        <v>91</v>
      </c>
      <c r="E670" s="41">
        <v>0</v>
      </c>
      <c r="F670" s="5">
        <v>122.64</v>
      </c>
      <c r="G670" s="5">
        <v>0</v>
      </c>
    </row>
    <row r="671" spans="2:7">
      <c r="B671" t="s">
        <v>4953</v>
      </c>
      <c r="C671" t="s">
        <v>5228</v>
      </c>
      <c r="D671" t="s">
        <v>91</v>
      </c>
      <c r="E671" s="41">
        <v>0</v>
      </c>
      <c r="F671" s="5">
        <v>306.60000000000002</v>
      </c>
      <c r="G671" s="5">
        <v>0</v>
      </c>
    </row>
    <row r="672" spans="2:7">
      <c r="B672" t="s">
        <v>8707</v>
      </c>
      <c r="C672" t="s">
        <v>8910</v>
      </c>
      <c r="D672" t="s">
        <v>91</v>
      </c>
      <c r="E672" s="41">
        <v>0</v>
      </c>
      <c r="F672" s="5">
        <v>1012.63</v>
      </c>
      <c r="G672" s="5">
        <v>0</v>
      </c>
    </row>
    <row r="673" spans="2:7">
      <c r="B673" t="s">
        <v>5963</v>
      </c>
      <c r="C673" t="s">
        <v>6192</v>
      </c>
      <c r="D673" t="s">
        <v>91</v>
      </c>
      <c r="E673" s="41">
        <v>0</v>
      </c>
      <c r="F673" s="5">
        <v>928.15</v>
      </c>
      <c r="G673" s="5">
        <v>0</v>
      </c>
    </row>
    <row r="674" spans="2:7">
      <c r="B674" t="s">
        <v>7843</v>
      </c>
      <c r="C674" t="s">
        <v>8057</v>
      </c>
      <c r="D674" t="s">
        <v>91</v>
      </c>
      <c r="E674" s="41">
        <v>0</v>
      </c>
      <c r="F674" s="5">
        <v>696.11</v>
      </c>
      <c r="G674" s="5">
        <v>0</v>
      </c>
    </row>
    <row r="675" spans="2:7">
      <c r="B675" t="s">
        <v>3860</v>
      </c>
      <c r="C675" t="s">
        <v>4122</v>
      </c>
      <c r="D675" t="s">
        <v>91</v>
      </c>
      <c r="E675" s="41">
        <v>0</v>
      </c>
      <c r="F675" s="5">
        <v>105.47</v>
      </c>
      <c r="G675" s="5">
        <v>0</v>
      </c>
    </row>
    <row r="676" spans="2:7">
      <c r="B676" t="s">
        <v>4954</v>
      </c>
      <c r="C676" t="s">
        <v>5229</v>
      </c>
      <c r="D676" t="s">
        <v>91</v>
      </c>
      <c r="E676" s="41">
        <v>0</v>
      </c>
      <c r="F676" s="5">
        <v>174.03</v>
      </c>
      <c r="G676" s="5">
        <v>0</v>
      </c>
    </row>
    <row r="677" spans="2:7">
      <c r="B677" t="s">
        <v>5964</v>
      </c>
      <c r="C677" t="s">
        <v>6193</v>
      </c>
      <c r="D677" t="s">
        <v>91</v>
      </c>
      <c r="E677" s="41">
        <v>0</v>
      </c>
      <c r="F677" s="5">
        <v>174.03</v>
      </c>
      <c r="G677" s="5">
        <v>0</v>
      </c>
    </row>
    <row r="678" spans="2:7">
      <c r="B678" t="s">
        <v>1185</v>
      </c>
      <c r="C678" t="s">
        <v>1310</v>
      </c>
      <c r="D678" t="s">
        <v>91</v>
      </c>
      <c r="E678" s="41">
        <v>0</v>
      </c>
      <c r="F678" s="5">
        <v>726.32</v>
      </c>
      <c r="G678" s="5">
        <v>0</v>
      </c>
    </row>
    <row r="679" spans="2:7">
      <c r="B679" t="s">
        <v>3861</v>
      </c>
      <c r="C679" t="s">
        <v>4123</v>
      </c>
      <c r="D679" t="s">
        <v>91</v>
      </c>
      <c r="E679" s="41">
        <v>0</v>
      </c>
      <c r="F679" s="5">
        <v>65.03</v>
      </c>
      <c r="G679" s="5">
        <v>0</v>
      </c>
    </row>
    <row r="680" spans="2:7">
      <c r="B680" t="s">
        <v>9339</v>
      </c>
      <c r="C680" t="s">
        <v>9498</v>
      </c>
      <c r="D680" t="s">
        <v>91</v>
      </c>
      <c r="E680" s="41">
        <v>0</v>
      </c>
      <c r="F680" s="5">
        <v>449.03</v>
      </c>
      <c r="G680" s="5">
        <v>0</v>
      </c>
    </row>
    <row r="681" spans="2:7">
      <c r="B681" t="s">
        <v>3862</v>
      </c>
      <c r="C681" t="s">
        <v>4124</v>
      </c>
      <c r="D681" t="s">
        <v>91</v>
      </c>
      <c r="E681" s="41">
        <v>0</v>
      </c>
      <c r="F681" s="5">
        <v>158.21</v>
      </c>
      <c r="G681" s="5">
        <v>0</v>
      </c>
    </row>
    <row r="682" spans="2:7">
      <c r="B682" t="s">
        <v>3863</v>
      </c>
      <c r="C682" t="s">
        <v>4125</v>
      </c>
      <c r="D682" t="s">
        <v>91</v>
      </c>
      <c r="E682" s="41">
        <v>0</v>
      </c>
      <c r="F682" s="5">
        <v>410.26</v>
      </c>
      <c r="G682" s="5">
        <v>0</v>
      </c>
    </row>
    <row r="683" spans="2:7">
      <c r="B683" t="s">
        <v>8761</v>
      </c>
      <c r="C683" t="s">
        <v>1310</v>
      </c>
      <c r="D683" t="s">
        <v>91</v>
      </c>
      <c r="E683" s="41">
        <v>0</v>
      </c>
      <c r="F683" s="5">
        <v>460.21</v>
      </c>
      <c r="G683" s="5">
        <v>0</v>
      </c>
    </row>
    <row r="684" spans="2:7">
      <c r="B684" t="s">
        <v>10039</v>
      </c>
      <c r="C684" t="s">
        <v>10222</v>
      </c>
      <c r="D684" t="s">
        <v>91</v>
      </c>
      <c r="E684" s="41">
        <v>0</v>
      </c>
      <c r="F684" s="5">
        <v>290.05</v>
      </c>
      <c r="G684" s="5">
        <v>0</v>
      </c>
    </row>
    <row r="685" spans="2:7">
      <c r="B685" t="s">
        <v>10721</v>
      </c>
      <c r="C685" t="s">
        <v>10871</v>
      </c>
      <c r="D685" t="s">
        <v>91</v>
      </c>
      <c r="E685" s="41">
        <v>0</v>
      </c>
      <c r="F685" s="5">
        <v>530.65</v>
      </c>
      <c r="G685" s="5">
        <v>0</v>
      </c>
    </row>
    <row r="686" spans="2:7">
      <c r="B686" t="s">
        <v>5965</v>
      </c>
      <c r="C686" t="s">
        <v>6194</v>
      </c>
      <c r="D686" t="s">
        <v>91</v>
      </c>
      <c r="E686" s="41">
        <v>0</v>
      </c>
      <c r="F686" s="5">
        <v>116.02</v>
      </c>
      <c r="G686" s="5">
        <v>0</v>
      </c>
    </row>
    <row r="687" spans="2:7">
      <c r="B687" t="s">
        <v>7820</v>
      </c>
      <c r="C687" t="s">
        <v>8034</v>
      </c>
      <c r="D687" t="s">
        <v>91</v>
      </c>
      <c r="E687" s="41">
        <v>0</v>
      </c>
      <c r="F687" s="5">
        <v>260.63</v>
      </c>
      <c r="G687" s="5">
        <v>0</v>
      </c>
    </row>
    <row r="688" spans="2:7">
      <c r="B688" t="s">
        <v>10151</v>
      </c>
      <c r="C688" t="s">
        <v>10332</v>
      </c>
      <c r="D688" t="s">
        <v>91</v>
      </c>
      <c r="E688" s="41">
        <v>0</v>
      </c>
      <c r="F688" s="5">
        <v>607.33000000000004</v>
      </c>
      <c r="G688" s="5">
        <v>0</v>
      </c>
    </row>
    <row r="689" spans="2:7">
      <c r="B689" t="s">
        <v>2020</v>
      </c>
      <c r="C689" t="s">
        <v>2256</v>
      </c>
      <c r="D689" t="s">
        <v>66</v>
      </c>
      <c r="E689" s="41">
        <v>0</v>
      </c>
      <c r="F689" s="5">
        <v>1075.6400000000001</v>
      </c>
      <c r="G689" s="5">
        <v>0</v>
      </c>
    </row>
    <row r="690" spans="2:7">
      <c r="B690" t="s">
        <v>2021</v>
      </c>
      <c r="C690" t="s">
        <v>2257</v>
      </c>
      <c r="D690" t="s">
        <v>66</v>
      </c>
      <c r="E690" s="41">
        <v>0</v>
      </c>
      <c r="F690" s="5">
        <v>912.35</v>
      </c>
      <c r="G690" s="5">
        <v>0</v>
      </c>
    </row>
    <row r="691" spans="2:7">
      <c r="B691" t="s">
        <v>2886</v>
      </c>
      <c r="C691" t="s">
        <v>3086</v>
      </c>
      <c r="D691" t="s">
        <v>66</v>
      </c>
      <c r="E691" s="41">
        <v>0</v>
      </c>
      <c r="F691" s="5">
        <v>1289.98</v>
      </c>
      <c r="G691" s="5">
        <v>0</v>
      </c>
    </row>
    <row r="692" spans="2:7">
      <c r="B692" t="s">
        <v>3864</v>
      </c>
      <c r="C692" t="s">
        <v>4126</v>
      </c>
      <c r="D692" t="s">
        <v>66</v>
      </c>
      <c r="E692" s="41">
        <v>0</v>
      </c>
      <c r="F692" s="5">
        <v>2627.42</v>
      </c>
      <c r="G692" s="5">
        <v>0</v>
      </c>
    </row>
    <row r="693" spans="2:7">
      <c r="B693" t="s">
        <v>2002</v>
      </c>
      <c r="C693" t="s">
        <v>2238</v>
      </c>
      <c r="D693" t="s">
        <v>66</v>
      </c>
      <c r="E693" s="41">
        <v>0</v>
      </c>
      <c r="F693" s="5">
        <v>803.75</v>
      </c>
      <c r="G693" s="5">
        <v>0</v>
      </c>
    </row>
    <row r="694" spans="2:7">
      <c r="B694" t="s">
        <v>10144</v>
      </c>
      <c r="C694" t="s">
        <v>10325</v>
      </c>
      <c r="D694" t="s">
        <v>66</v>
      </c>
      <c r="E694" s="41">
        <v>0</v>
      </c>
      <c r="F694" s="5">
        <v>1251.3599999999999</v>
      </c>
      <c r="G694" s="5">
        <v>0</v>
      </c>
    </row>
    <row r="695" spans="2:7">
      <c r="B695" t="s">
        <v>4955</v>
      </c>
      <c r="C695" t="s">
        <v>5230</v>
      </c>
      <c r="D695" t="s">
        <v>66</v>
      </c>
      <c r="E695" s="41">
        <v>0</v>
      </c>
      <c r="F695" s="5">
        <v>1815.71</v>
      </c>
      <c r="G695" s="5">
        <v>0</v>
      </c>
    </row>
    <row r="696" spans="2:7">
      <c r="B696" t="s">
        <v>10113</v>
      </c>
      <c r="C696" t="s">
        <v>10293</v>
      </c>
      <c r="D696" t="s">
        <v>66</v>
      </c>
      <c r="E696" s="41">
        <v>0</v>
      </c>
      <c r="F696" s="5">
        <v>489.87</v>
      </c>
      <c r="G696" s="5">
        <v>0</v>
      </c>
    </row>
    <row r="697" spans="2:7">
      <c r="B697" t="s">
        <v>2043</v>
      </c>
      <c r="C697" t="s">
        <v>2281</v>
      </c>
      <c r="D697" t="s">
        <v>66</v>
      </c>
      <c r="E697" s="41">
        <v>0</v>
      </c>
      <c r="F697" s="5">
        <v>0</v>
      </c>
      <c r="G697" s="5">
        <v>0</v>
      </c>
    </row>
    <row r="698" spans="2:7">
      <c r="B698" t="s">
        <v>4956</v>
      </c>
      <c r="C698" t="s">
        <v>5231</v>
      </c>
      <c r="D698" t="s">
        <v>66</v>
      </c>
      <c r="E698" s="41">
        <v>0</v>
      </c>
      <c r="F698" s="5">
        <v>0</v>
      </c>
      <c r="G698" s="5">
        <v>0</v>
      </c>
    </row>
    <row r="699" spans="2:7">
      <c r="B699" t="s">
        <v>10154</v>
      </c>
      <c r="C699" t="s">
        <v>10337</v>
      </c>
      <c r="D699" t="s">
        <v>66</v>
      </c>
      <c r="E699" s="41">
        <v>0</v>
      </c>
      <c r="F699" s="5">
        <v>886.5</v>
      </c>
      <c r="G699" s="5">
        <v>0</v>
      </c>
    </row>
    <row r="700" spans="2:7">
      <c r="B700" t="s">
        <v>3865</v>
      </c>
      <c r="C700" t="s">
        <v>4127</v>
      </c>
      <c r="D700" t="s">
        <v>66</v>
      </c>
      <c r="E700" s="41">
        <v>0</v>
      </c>
      <c r="F700" s="5">
        <v>1726.9499999999998</v>
      </c>
      <c r="G700" s="5">
        <v>0</v>
      </c>
    </row>
    <row r="701" spans="2:7">
      <c r="B701" t="s">
        <v>1987</v>
      </c>
      <c r="C701" t="s">
        <v>2224</v>
      </c>
      <c r="D701" t="s">
        <v>66</v>
      </c>
      <c r="E701" s="41">
        <v>0</v>
      </c>
      <c r="F701" s="5">
        <v>629.45000000000005</v>
      </c>
      <c r="G701" s="5">
        <v>0</v>
      </c>
    </row>
    <row r="702" spans="2:7">
      <c r="B702" t="s">
        <v>2887</v>
      </c>
      <c r="C702" t="s">
        <v>3087</v>
      </c>
      <c r="D702" t="s">
        <v>66</v>
      </c>
      <c r="E702" s="41">
        <v>0</v>
      </c>
      <c r="F702" s="5">
        <v>190.91</v>
      </c>
      <c r="G702" s="5">
        <v>0</v>
      </c>
    </row>
    <row r="703" spans="2:7">
      <c r="B703" t="s">
        <v>7931</v>
      </c>
      <c r="C703" t="s">
        <v>8142</v>
      </c>
      <c r="D703" t="s">
        <v>66</v>
      </c>
      <c r="E703" s="41">
        <v>0</v>
      </c>
      <c r="F703" s="5">
        <v>1315.14</v>
      </c>
      <c r="G703" s="5">
        <v>0</v>
      </c>
    </row>
    <row r="704" spans="2:7">
      <c r="B704" t="s">
        <v>10772</v>
      </c>
      <c r="C704" t="s">
        <v>10927</v>
      </c>
      <c r="D704" t="s">
        <v>66</v>
      </c>
      <c r="E704" s="41">
        <v>0</v>
      </c>
      <c r="F704" s="5">
        <v>702.87</v>
      </c>
      <c r="G704" s="5">
        <v>0</v>
      </c>
    </row>
    <row r="705" spans="2:7">
      <c r="B705" t="s">
        <v>9392</v>
      </c>
      <c r="C705" t="s">
        <v>9561</v>
      </c>
      <c r="D705" t="s">
        <v>66</v>
      </c>
      <c r="E705" s="41">
        <v>0</v>
      </c>
      <c r="F705" s="5">
        <v>126.64</v>
      </c>
      <c r="G705" s="5">
        <v>0</v>
      </c>
    </row>
    <row r="706" spans="2:7">
      <c r="B706" t="s">
        <v>7734</v>
      </c>
      <c r="C706" t="s">
        <v>7948</v>
      </c>
      <c r="D706" t="s">
        <v>66</v>
      </c>
      <c r="E706" s="41">
        <v>0</v>
      </c>
      <c r="F706" s="5">
        <v>126.64</v>
      </c>
      <c r="G706" s="5">
        <v>0</v>
      </c>
    </row>
    <row r="707" spans="2:7">
      <c r="B707" t="s">
        <v>10160</v>
      </c>
      <c r="C707" t="s">
        <v>10343</v>
      </c>
      <c r="D707" t="s">
        <v>66</v>
      </c>
      <c r="E707" s="41">
        <v>0</v>
      </c>
      <c r="F707" s="5">
        <v>506.57</v>
      </c>
      <c r="G707" s="5">
        <v>0</v>
      </c>
    </row>
    <row r="708" spans="2:7">
      <c r="B708" t="s">
        <v>1986</v>
      </c>
      <c r="C708" t="s">
        <v>2223</v>
      </c>
      <c r="D708" t="s">
        <v>66</v>
      </c>
      <c r="E708" s="41">
        <v>0</v>
      </c>
      <c r="F708" s="5">
        <v>761.26</v>
      </c>
      <c r="G708" s="5">
        <v>0</v>
      </c>
    </row>
    <row r="709" spans="2:7">
      <c r="B709" t="s">
        <v>8637</v>
      </c>
      <c r="C709" t="s">
        <v>8833</v>
      </c>
      <c r="D709" t="s">
        <v>66</v>
      </c>
      <c r="E709" s="41">
        <v>0</v>
      </c>
      <c r="F709" s="5">
        <v>1582.68</v>
      </c>
      <c r="G709" s="5">
        <v>0</v>
      </c>
    </row>
    <row r="710" spans="2:7">
      <c r="B710" t="s">
        <v>834</v>
      </c>
      <c r="C710" t="s">
        <v>880</v>
      </c>
      <c r="D710" t="s">
        <v>66</v>
      </c>
      <c r="E710" s="41">
        <v>0</v>
      </c>
      <c r="F710" s="5">
        <v>3.37</v>
      </c>
      <c r="G710" s="5">
        <v>0</v>
      </c>
    </row>
    <row r="711" spans="2:7">
      <c r="B711" t="s">
        <v>3866</v>
      </c>
      <c r="C711" t="s">
        <v>4128</v>
      </c>
      <c r="D711" t="s">
        <v>66</v>
      </c>
      <c r="E711" s="41">
        <v>0</v>
      </c>
      <c r="F711" s="5">
        <v>1116.8499999999999</v>
      </c>
      <c r="G711" s="5">
        <v>0</v>
      </c>
    </row>
    <row r="712" spans="2:7">
      <c r="B712" t="s">
        <v>1990</v>
      </c>
      <c r="C712" t="s">
        <v>2227</v>
      </c>
      <c r="D712" t="s">
        <v>66</v>
      </c>
      <c r="E712" s="41">
        <v>0</v>
      </c>
      <c r="F712" s="5">
        <v>189.9</v>
      </c>
      <c r="G712" s="5">
        <v>0</v>
      </c>
    </row>
    <row r="713" spans="2:7">
      <c r="B713" t="s">
        <v>2888</v>
      </c>
      <c r="C713" t="s">
        <v>3088</v>
      </c>
      <c r="D713" t="s">
        <v>66</v>
      </c>
      <c r="E713" s="41">
        <v>0</v>
      </c>
      <c r="F713" s="5">
        <v>874.85</v>
      </c>
      <c r="G713" s="5">
        <v>0</v>
      </c>
    </row>
    <row r="714" spans="2:7">
      <c r="B714" t="s">
        <v>6886</v>
      </c>
      <c r="C714" t="s">
        <v>7247</v>
      </c>
      <c r="D714" t="s">
        <v>66</v>
      </c>
      <c r="E714" s="41">
        <v>0</v>
      </c>
      <c r="F714" s="5">
        <v>125.46</v>
      </c>
      <c r="G714" s="5">
        <v>0</v>
      </c>
    </row>
    <row r="715" spans="2:7">
      <c r="B715" t="s">
        <v>3867</v>
      </c>
      <c r="C715" t="s">
        <v>4129</v>
      </c>
      <c r="D715" t="s">
        <v>66</v>
      </c>
      <c r="E715" s="41">
        <v>0</v>
      </c>
      <c r="F715" s="5">
        <v>313.66000000000003</v>
      </c>
      <c r="G715" s="5">
        <v>0</v>
      </c>
    </row>
    <row r="716" spans="2:7">
      <c r="B716" t="s">
        <v>6887</v>
      </c>
      <c r="C716" t="s">
        <v>7283</v>
      </c>
      <c r="D716" t="s">
        <v>66</v>
      </c>
      <c r="E716" s="41">
        <v>0</v>
      </c>
      <c r="F716" s="5">
        <v>749.47</v>
      </c>
      <c r="G716" s="5">
        <v>0</v>
      </c>
    </row>
    <row r="717" spans="2:7">
      <c r="B717" t="s">
        <v>4957</v>
      </c>
      <c r="C717" t="s">
        <v>5232</v>
      </c>
      <c r="D717" t="s">
        <v>66</v>
      </c>
      <c r="E717" s="41">
        <v>0</v>
      </c>
      <c r="F717" s="5">
        <v>687.24</v>
      </c>
      <c r="G717" s="5">
        <v>0</v>
      </c>
    </row>
    <row r="718" spans="2:7">
      <c r="B718" t="s">
        <v>3868</v>
      </c>
      <c r="C718" t="s">
        <v>4130</v>
      </c>
      <c r="D718" t="s">
        <v>66</v>
      </c>
      <c r="E718" s="41">
        <v>0</v>
      </c>
      <c r="F718" s="5">
        <v>292.16000000000003</v>
      </c>
      <c r="G718" s="5">
        <v>0</v>
      </c>
    </row>
    <row r="719" spans="2:7">
      <c r="B719" t="s">
        <v>8597</v>
      </c>
      <c r="C719" t="s">
        <v>8792</v>
      </c>
      <c r="D719" t="s">
        <v>66</v>
      </c>
      <c r="E719" s="41">
        <v>0</v>
      </c>
      <c r="F719" s="5">
        <v>945.22</v>
      </c>
      <c r="G719" s="5">
        <v>0</v>
      </c>
    </row>
    <row r="720" spans="2:7">
      <c r="B720" t="s">
        <v>9393</v>
      </c>
      <c r="C720" t="s">
        <v>9562</v>
      </c>
      <c r="D720" t="s">
        <v>66</v>
      </c>
      <c r="E720" s="41">
        <v>0</v>
      </c>
      <c r="F720" s="5">
        <v>126.64</v>
      </c>
      <c r="G720" s="5">
        <v>0</v>
      </c>
    </row>
    <row r="721" spans="2:7">
      <c r="B721" t="s">
        <v>7733</v>
      </c>
      <c r="C721" t="s">
        <v>7947</v>
      </c>
      <c r="D721" t="s">
        <v>66</v>
      </c>
      <c r="E721" s="41">
        <v>0</v>
      </c>
      <c r="F721" s="5">
        <v>506.58</v>
      </c>
      <c r="G721" s="5">
        <v>0</v>
      </c>
    </row>
    <row r="722" spans="2:7">
      <c r="B722" t="s">
        <v>7735</v>
      </c>
      <c r="C722" t="s">
        <v>7949</v>
      </c>
      <c r="D722" t="s">
        <v>66</v>
      </c>
      <c r="E722" s="41">
        <v>0</v>
      </c>
      <c r="F722" s="5">
        <v>1013.14</v>
      </c>
      <c r="G722" s="5">
        <v>0</v>
      </c>
    </row>
    <row r="723" spans="2:7">
      <c r="B723" t="s">
        <v>10155</v>
      </c>
      <c r="C723" t="s">
        <v>10338</v>
      </c>
      <c r="D723" t="s">
        <v>66</v>
      </c>
      <c r="E723" s="41">
        <v>0</v>
      </c>
      <c r="F723" s="5">
        <v>506.57</v>
      </c>
      <c r="G723" s="5">
        <v>0</v>
      </c>
    </row>
    <row r="724" spans="2:7">
      <c r="B724" t="s">
        <v>10156</v>
      </c>
      <c r="C724" t="s">
        <v>10339</v>
      </c>
      <c r="D724" t="s">
        <v>66</v>
      </c>
      <c r="E724" s="41">
        <v>0</v>
      </c>
      <c r="F724" s="5">
        <v>253.29</v>
      </c>
      <c r="G724" s="5">
        <v>0</v>
      </c>
    </row>
    <row r="725" spans="2:7">
      <c r="B725" t="s">
        <v>4958</v>
      </c>
      <c r="C725" t="s">
        <v>5233</v>
      </c>
      <c r="D725" t="s">
        <v>66</v>
      </c>
      <c r="E725" s="41">
        <v>0</v>
      </c>
      <c r="F725" s="5">
        <v>518.09</v>
      </c>
      <c r="G725" s="5">
        <v>0</v>
      </c>
    </row>
    <row r="726" spans="2:7">
      <c r="B726" t="s">
        <v>4959</v>
      </c>
      <c r="C726" t="s">
        <v>5234</v>
      </c>
      <c r="D726" t="s">
        <v>66</v>
      </c>
      <c r="E726" s="41">
        <v>0</v>
      </c>
      <c r="F726" s="5">
        <v>190.32</v>
      </c>
      <c r="G726" s="5">
        <v>0</v>
      </c>
    </row>
    <row r="727" spans="2:7">
      <c r="B727" t="s">
        <v>1988</v>
      </c>
      <c r="C727" t="s">
        <v>2225</v>
      </c>
      <c r="D727" t="s">
        <v>66</v>
      </c>
      <c r="E727" s="41">
        <v>0</v>
      </c>
      <c r="F727" s="5">
        <v>570.95000000000005</v>
      </c>
      <c r="G727" s="5">
        <v>0</v>
      </c>
    </row>
    <row r="728" spans="2:7">
      <c r="B728" t="s">
        <v>2889</v>
      </c>
      <c r="C728" t="s">
        <v>3089</v>
      </c>
      <c r="D728" t="s">
        <v>66</v>
      </c>
      <c r="E728" s="41">
        <v>0</v>
      </c>
      <c r="F728" s="5">
        <v>317.2</v>
      </c>
      <c r="G728" s="5">
        <v>0</v>
      </c>
    </row>
    <row r="729" spans="2:7">
      <c r="B729" t="s">
        <v>8588</v>
      </c>
      <c r="C729" t="s">
        <v>8782</v>
      </c>
      <c r="D729" t="s">
        <v>66</v>
      </c>
      <c r="E729" s="41">
        <v>0</v>
      </c>
      <c r="F729" s="5">
        <v>545.57000000000005</v>
      </c>
      <c r="G729" s="5">
        <v>0</v>
      </c>
    </row>
    <row r="730" spans="2:7">
      <c r="B730" t="s">
        <v>8589</v>
      </c>
      <c r="C730" t="s">
        <v>8783</v>
      </c>
      <c r="D730" t="s">
        <v>66</v>
      </c>
      <c r="E730" s="41">
        <v>0</v>
      </c>
      <c r="F730" s="5">
        <v>761.27</v>
      </c>
      <c r="G730" s="5">
        <v>0</v>
      </c>
    </row>
    <row r="731" spans="2:7">
      <c r="B731" t="s">
        <v>8590</v>
      </c>
      <c r="C731" t="s">
        <v>8784</v>
      </c>
      <c r="D731" t="s">
        <v>66</v>
      </c>
      <c r="E731" s="41">
        <v>0</v>
      </c>
      <c r="F731" s="5">
        <v>846.33</v>
      </c>
      <c r="G731" s="5">
        <v>0</v>
      </c>
    </row>
    <row r="732" spans="2:7">
      <c r="B732" t="s">
        <v>1186</v>
      </c>
      <c r="C732" t="s">
        <v>1311</v>
      </c>
      <c r="D732" t="s">
        <v>66</v>
      </c>
      <c r="E732" s="41">
        <v>0</v>
      </c>
      <c r="F732" s="5">
        <v>190.32</v>
      </c>
      <c r="G732" s="5">
        <v>0</v>
      </c>
    </row>
    <row r="733" spans="2:7">
      <c r="B733" t="s">
        <v>2890</v>
      </c>
      <c r="C733" t="s">
        <v>3090</v>
      </c>
      <c r="D733" t="s">
        <v>66</v>
      </c>
      <c r="E733" s="41">
        <v>0</v>
      </c>
      <c r="F733" s="5">
        <v>381.8</v>
      </c>
      <c r="G733" s="5">
        <v>0</v>
      </c>
    </row>
    <row r="734" spans="2:7">
      <c r="B734" t="s">
        <v>2891</v>
      </c>
      <c r="C734" t="s">
        <v>3091</v>
      </c>
      <c r="D734" t="s">
        <v>66</v>
      </c>
      <c r="E734" s="41">
        <v>0</v>
      </c>
      <c r="F734" s="5">
        <v>250.93</v>
      </c>
      <c r="G734" s="5">
        <v>0</v>
      </c>
    </row>
    <row r="735" spans="2:7">
      <c r="B735" t="s">
        <v>7935</v>
      </c>
      <c r="C735" t="s">
        <v>8146</v>
      </c>
      <c r="D735" t="s">
        <v>66</v>
      </c>
      <c r="E735" s="41">
        <v>0</v>
      </c>
      <c r="F735" s="5">
        <v>248.67</v>
      </c>
      <c r="G735" s="5">
        <v>0</v>
      </c>
    </row>
    <row r="736" spans="2:7">
      <c r="B736" t="s">
        <v>8591</v>
      </c>
      <c r="C736" t="s">
        <v>8785</v>
      </c>
      <c r="D736" t="s">
        <v>66</v>
      </c>
      <c r="E736" s="41">
        <v>0</v>
      </c>
      <c r="F736" s="5">
        <v>1329.77</v>
      </c>
      <c r="G736" s="5">
        <v>0</v>
      </c>
    </row>
    <row r="737" spans="2:7">
      <c r="B737" t="s">
        <v>7732</v>
      </c>
      <c r="C737" t="s">
        <v>4126</v>
      </c>
      <c r="D737" t="s">
        <v>66</v>
      </c>
      <c r="E737" s="41">
        <v>0</v>
      </c>
      <c r="F737" s="5">
        <v>126.64</v>
      </c>
      <c r="G737" s="5">
        <v>0</v>
      </c>
    </row>
    <row r="738" spans="2:7">
      <c r="B738" t="s">
        <v>7736</v>
      </c>
      <c r="C738" t="s">
        <v>7950</v>
      </c>
      <c r="D738" t="s">
        <v>66</v>
      </c>
      <c r="E738" s="41">
        <v>0</v>
      </c>
      <c r="F738" s="5">
        <v>506.58</v>
      </c>
      <c r="G738" s="5">
        <v>0</v>
      </c>
    </row>
    <row r="739" spans="2:7">
      <c r="B739" t="s">
        <v>10817</v>
      </c>
      <c r="C739" t="s">
        <v>10977</v>
      </c>
      <c r="D739" t="s">
        <v>66</v>
      </c>
      <c r="E739" s="41">
        <v>0</v>
      </c>
      <c r="F739" s="5">
        <v>886.51</v>
      </c>
      <c r="G739" s="5">
        <v>0</v>
      </c>
    </row>
    <row r="740" spans="2:7">
      <c r="B740" t="s">
        <v>3869</v>
      </c>
      <c r="C740" t="s">
        <v>4131</v>
      </c>
      <c r="D740" t="s">
        <v>66</v>
      </c>
      <c r="E740" s="41">
        <v>0</v>
      </c>
      <c r="F740" s="5">
        <v>559.5</v>
      </c>
      <c r="G740" s="5">
        <v>0</v>
      </c>
    </row>
    <row r="741" spans="2:7">
      <c r="B741" t="s">
        <v>2892</v>
      </c>
      <c r="C741" t="s">
        <v>3092</v>
      </c>
      <c r="D741" t="s">
        <v>66</v>
      </c>
      <c r="E741" s="41">
        <v>0</v>
      </c>
      <c r="F741" s="5">
        <v>507.52</v>
      </c>
      <c r="G741" s="5">
        <v>0</v>
      </c>
    </row>
    <row r="742" spans="2:7">
      <c r="B742" t="s">
        <v>7945</v>
      </c>
      <c r="C742" t="s">
        <v>8156</v>
      </c>
      <c r="D742" t="s">
        <v>66</v>
      </c>
      <c r="E742" s="41">
        <v>0</v>
      </c>
      <c r="F742" s="5">
        <v>7869.28</v>
      </c>
      <c r="G742" s="5">
        <v>0</v>
      </c>
    </row>
    <row r="743" spans="2:7">
      <c r="B743" t="s">
        <v>1187</v>
      </c>
      <c r="C743" t="s">
        <v>1312</v>
      </c>
      <c r="D743" t="s">
        <v>66</v>
      </c>
      <c r="E743" s="41">
        <v>0</v>
      </c>
      <c r="F743" s="5">
        <v>317.2</v>
      </c>
      <c r="G743" s="5">
        <v>0</v>
      </c>
    </row>
    <row r="744" spans="2:7">
      <c r="B744" t="s">
        <v>6888</v>
      </c>
      <c r="C744" t="s">
        <v>7208</v>
      </c>
      <c r="D744" t="s">
        <v>66</v>
      </c>
      <c r="E744" s="41">
        <v>0</v>
      </c>
      <c r="F744" s="5">
        <v>506.57</v>
      </c>
      <c r="G744" s="5">
        <v>0</v>
      </c>
    </row>
    <row r="745" spans="2:7">
      <c r="B745" t="s">
        <v>6889</v>
      </c>
      <c r="C745" t="s">
        <v>7209</v>
      </c>
      <c r="D745" t="s">
        <v>66</v>
      </c>
      <c r="E745" s="41">
        <v>0</v>
      </c>
      <c r="F745" s="5">
        <v>506.57</v>
      </c>
      <c r="G745" s="5">
        <v>0</v>
      </c>
    </row>
    <row r="746" spans="2:7">
      <c r="B746" t="s">
        <v>6890</v>
      </c>
      <c r="C746" t="s">
        <v>7210</v>
      </c>
      <c r="D746" t="s">
        <v>66</v>
      </c>
      <c r="E746" s="41">
        <v>0</v>
      </c>
      <c r="F746" s="5">
        <v>506.57</v>
      </c>
      <c r="G746" s="5">
        <v>0</v>
      </c>
    </row>
    <row r="747" spans="2:7">
      <c r="B747" t="s">
        <v>9315</v>
      </c>
      <c r="C747" t="s">
        <v>9473</v>
      </c>
      <c r="D747" t="s">
        <v>66</v>
      </c>
      <c r="E747" s="41">
        <v>0</v>
      </c>
      <c r="F747" s="5">
        <v>1120.1199999999999</v>
      </c>
      <c r="G747" s="5">
        <v>0</v>
      </c>
    </row>
    <row r="748" spans="2:7">
      <c r="B748" t="s">
        <v>9316</v>
      </c>
      <c r="C748" t="s">
        <v>9474</v>
      </c>
      <c r="D748" t="s">
        <v>66</v>
      </c>
      <c r="E748" s="41">
        <v>0</v>
      </c>
      <c r="F748" s="5">
        <v>995.79</v>
      </c>
      <c r="G748" s="5">
        <v>0</v>
      </c>
    </row>
    <row r="749" spans="2:7">
      <c r="B749" t="s">
        <v>9317</v>
      </c>
      <c r="C749" t="s">
        <v>9475</v>
      </c>
      <c r="D749" t="s">
        <v>66</v>
      </c>
      <c r="E749" s="41">
        <v>0</v>
      </c>
      <c r="F749" s="5">
        <v>684.96</v>
      </c>
      <c r="G749" s="5">
        <v>0</v>
      </c>
    </row>
    <row r="750" spans="2:7">
      <c r="B750" t="s">
        <v>9318</v>
      </c>
      <c r="C750" t="s">
        <v>9476</v>
      </c>
      <c r="D750" t="s">
        <v>66</v>
      </c>
      <c r="E750" s="41">
        <v>0</v>
      </c>
      <c r="F750" s="5">
        <v>747.13</v>
      </c>
      <c r="G750" s="5">
        <v>0</v>
      </c>
    </row>
    <row r="751" spans="2:7">
      <c r="B751" t="s">
        <v>1915</v>
      </c>
      <c r="C751" t="s">
        <v>2148</v>
      </c>
      <c r="D751" t="s">
        <v>66</v>
      </c>
      <c r="E751" s="41">
        <v>0</v>
      </c>
      <c r="F751" s="5">
        <v>311.97000000000003</v>
      </c>
      <c r="G751" s="5">
        <v>0</v>
      </c>
    </row>
    <row r="752" spans="2:7">
      <c r="B752" t="s">
        <v>10114</v>
      </c>
      <c r="C752" t="s">
        <v>10294</v>
      </c>
      <c r="D752" t="s">
        <v>66</v>
      </c>
      <c r="E752" s="41">
        <v>0</v>
      </c>
      <c r="F752" s="5">
        <v>498.46</v>
      </c>
      <c r="G752" s="5">
        <v>0</v>
      </c>
    </row>
    <row r="753" spans="2:7">
      <c r="B753" t="s">
        <v>6891</v>
      </c>
      <c r="C753" t="s">
        <v>7211</v>
      </c>
      <c r="D753" t="s">
        <v>66</v>
      </c>
      <c r="E753" s="41">
        <v>0</v>
      </c>
      <c r="F753" s="5">
        <v>506.57</v>
      </c>
      <c r="G753" s="5">
        <v>0</v>
      </c>
    </row>
    <row r="754" spans="2:7">
      <c r="B754" t="s">
        <v>6892</v>
      </c>
      <c r="C754" t="s">
        <v>7213</v>
      </c>
      <c r="D754" t="s">
        <v>66</v>
      </c>
      <c r="E754" s="41">
        <v>0</v>
      </c>
      <c r="F754" s="5">
        <v>595.23</v>
      </c>
      <c r="G754" s="5">
        <v>0</v>
      </c>
    </row>
    <row r="755" spans="2:7">
      <c r="B755" t="s">
        <v>9390</v>
      </c>
      <c r="C755" t="s">
        <v>9559</v>
      </c>
      <c r="D755" t="s">
        <v>66</v>
      </c>
      <c r="E755" s="41">
        <v>0</v>
      </c>
      <c r="F755" s="5">
        <v>554.63</v>
      </c>
      <c r="G755" s="5">
        <v>0</v>
      </c>
    </row>
    <row r="756" spans="2:7">
      <c r="B756" t="s">
        <v>8682</v>
      </c>
      <c r="C756" t="s">
        <v>8885</v>
      </c>
      <c r="D756" t="s">
        <v>66</v>
      </c>
      <c r="E756" s="41">
        <v>0</v>
      </c>
      <c r="F756" s="5">
        <v>633.22</v>
      </c>
      <c r="G756" s="5">
        <v>0</v>
      </c>
    </row>
    <row r="757" spans="2:7">
      <c r="B757" t="s">
        <v>6893</v>
      </c>
      <c r="C757" t="s">
        <v>7228</v>
      </c>
      <c r="D757" t="s">
        <v>66</v>
      </c>
      <c r="E757" s="41">
        <v>0</v>
      </c>
      <c r="F757" s="5">
        <v>1013.14</v>
      </c>
      <c r="G757" s="5">
        <v>0</v>
      </c>
    </row>
    <row r="758" spans="2:7">
      <c r="B758" t="s">
        <v>9329</v>
      </c>
      <c r="C758" t="s">
        <v>9487</v>
      </c>
      <c r="D758" t="s">
        <v>66</v>
      </c>
      <c r="E758" s="41">
        <v>0</v>
      </c>
      <c r="F758" s="5">
        <v>253.29</v>
      </c>
      <c r="G758" s="5">
        <v>0</v>
      </c>
    </row>
    <row r="759" spans="2:7">
      <c r="B759" t="s">
        <v>8594</v>
      </c>
      <c r="C759" t="s">
        <v>8789</v>
      </c>
      <c r="D759" t="s">
        <v>66</v>
      </c>
      <c r="E759" s="41">
        <v>0</v>
      </c>
      <c r="F759" s="5">
        <v>561.77</v>
      </c>
      <c r="G759" s="5">
        <v>0</v>
      </c>
    </row>
    <row r="760" spans="2:7">
      <c r="B760" t="s">
        <v>1188</v>
      </c>
      <c r="C760" t="s">
        <v>1313</v>
      </c>
      <c r="D760" t="s">
        <v>66</v>
      </c>
      <c r="E760" s="41">
        <v>0</v>
      </c>
      <c r="F760" s="5">
        <v>250.93</v>
      </c>
      <c r="G760" s="5">
        <v>0</v>
      </c>
    </row>
    <row r="761" spans="2:7">
      <c r="B761" t="s">
        <v>1922</v>
      </c>
      <c r="C761" t="s">
        <v>2154</v>
      </c>
      <c r="D761" t="s">
        <v>66</v>
      </c>
      <c r="E761" s="41">
        <v>0</v>
      </c>
      <c r="F761" s="5">
        <v>317.2</v>
      </c>
      <c r="G761" s="5">
        <v>0</v>
      </c>
    </row>
    <row r="762" spans="2:7">
      <c r="B762" t="s">
        <v>2893</v>
      </c>
      <c r="C762" t="s">
        <v>3093</v>
      </c>
      <c r="D762" t="s">
        <v>66</v>
      </c>
      <c r="E762" s="41">
        <v>0</v>
      </c>
      <c r="F762" s="5">
        <v>507.52</v>
      </c>
      <c r="G762" s="5">
        <v>0</v>
      </c>
    </row>
    <row r="763" spans="2:7">
      <c r="B763" t="s">
        <v>7888</v>
      </c>
      <c r="C763" t="s">
        <v>8101</v>
      </c>
      <c r="D763" t="s">
        <v>66</v>
      </c>
      <c r="E763" s="41">
        <v>0</v>
      </c>
      <c r="F763" s="5">
        <v>177.66</v>
      </c>
      <c r="G763" s="5">
        <v>0</v>
      </c>
    </row>
    <row r="764" spans="2:7">
      <c r="B764" t="s">
        <v>7754</v>
      </c>
      <c r="C764" t="s">
        <v>7968</v>
      </c>
      <c r="D764" t="s">
        <v>66</v>
      </c>
      <c r="E764" s="41">
        <v>0</v>
      </c>
      <c r="F764" s="5">
        <v>903.92</v>
      </c>
      <c r="G764" s="5">
        <v>0</v>
      </c>
    </row>
    <row r="765" spans="2:7">
      <c r="B765" t="s">
        <v>10760</v>
      </c>
      <c r="C765" t="s">
        <v>10915</v>
      </c>
      <c r="D765" t="s">
        <v>66</v>
      </c>
      <c r="E765" s="41">
        <v>0</v>
      </c>
      <c r="F765" s="5">
        <v>569.03</v>
      </c>
      <c r="G765" s="5">
        <v>0</v>
      </c>
    </row>
    <row r="766" spans="2:7">
      <c r="B766" t="s">
        <v>6894</v>
      </c>
      <c r="C766" t="s">
        <v>7197</v>
      </c>
      <c r="D766" t="s">
        <v>66</v>
      </c>
      <c r="E766" s="41">
        <v>0</v>
      </c>
      <c r="F766" s="5">
        <v>8850.49</v>
      </c>
      <c r="G766" s="5">
        <v>0</v>
      </c>
    </row>
    <row r="767" spans="2:7">
      <c r="B767" t="s">
        <v>6895</v>
      </c>
      <c r="C767" t="s">
        <v>7056</v>
      </c>
      <c r="D767" t="s">
        <v>66</v>
      </c>
      <c r="E767" s="41">
        <v>0</v>
      </c>
      <c r="F767" s="5">
        <v>300.27</v>
      </c>
      <c r="G767" s="5">
        <v>0</v>
      </c>
    </row>
    <row r="768" spans="2:7">
      <c r="B768" t="s">
        <v>6896</v>
      </c>
      <c r="C768" t="s">
        <v>7184</v>
      </c>
      <c r="D768" t="s">
        <v>66</v>
      </c>
      <c r="E768" s="41">
        <v>0</v>
      </c>
      <c r="F768" s="5">
        <v>3480.65</v>
      </c>
      <c r="G768" s="5">
        <v>0</v>
      </c>
    </row>
    <row r="769" spans="2:7">
      <c r="B769" t="s">
        <v>6897</v>
      </c>
      <c r="C769" t="s">
        <v>7199</v>
      </c>
      <c r="D769" t="s">
        <v>66</v>
      </c>
      <c r="E769" s="41">
        <v>0</v>
      </c>
      <c r="F769" s="5">
        <v>1092.51</v>
      </c>
      <c r="G769" s="5">
        <v>0</v>
      </c>
    </row>
    <row r="770" spans="2:7">
      <c r="B770" t="s">
        <v>6898</v>
      </c>
      <c r="C770" t="s">
        <v>7100</v>
      </c>
      <c r="D770" t="s">
        <v>66</v>
      </c>
      <c r="E770" s="41">
        <v>0</v>
      </c>
      <c r="F770" s="5">
        <v>160.75</v>
      </c>
      <c r="G770" s="5">
        <v>0</v>
      </c>
    </row>
    <row r="771" spans="2:7">
      <c r="B771" t="s">
        <v>7829</v>
      </c>
      <c r="C771" t="s">
        <v>8043</v>
      </c>
      <c r="D771" t="s">
        <v>66</v>
      </c>
      <c r="E771" s="41">
        <v>0</v>
      </c>
      <c r="F771" s="5">
        <v>436.45000000000005</v>
      </c>
      <c r="G771" s="5">
        <v>0</v>
      </c>
    </row>
    <row r="772" spans="2:7">
      <c r="B772" t="s">
        <v>2099</v>
      </c>
      <c r="C772" t="s">
        <v>2336</v>
      </c>
      <c r="D772" t="s">
        <v>66</v>
      </c>
      <c r="E772" s="41">
        <v>0</v>
      </c>
      <c r="F772" s="5">
        <v>396.22</v>
      </c>
      <c r="G772" s="5">
        <v>0</v>
      </c>
    </row>
    <row r="773" spans="2:7">
      <c r="B773" t="s">
        <v>1998</v>
      </c>
      <c r="C773" t="s">
        <v>2234</v>
      </c>
      <c r="D773" t="s">
        <v>66</v>
      </c>
      <c r="E773" s="41">
        <v>0</v>
      </c>
      <c r="F773" s="5">
        <v>385.74</v>
      </c>
      <c r="G773" s="5">
        <v>0</v>
      </c>
    </row>
    <row r="774" spans="2:7">
      <c r="B774" t="s">
        <v>3870</v>
      </c>
      <c r="C774" t="s">
        <v>4132</v>
      </c>
      <c r="D774" t="s">
        <v>66</v>
      </c>
      <c r="E774" s="41">
        <v>0</v>
      </c>
      <c r="F774" s="5">
        <v>102.08</v>
      </c>
      <c r="G774" s="5">
        <v>0</v>
      </c>
    </row>
    <row r="775" spans="2:7">
      <c r="B775" t="s">
        <v>4960</v>
      </c>
      <c r="C775" t="s">
        <v>5235</v>
      </c>
      <c r="D775" t="s">
        <v>66</v>
      </c>
      <c r="E775" s="41">
        <v>0</v>
      </c>
      <c r="F775" s="5">
        <v>325.52999999999997</v>
      </c>
      <c r="G775" s="5">
        <v>0</v>
      </c>
    </row>
    <row r="776" spans="2:7">
      <c r="B776" t="s">
        <v>6899</v>
      </c>
      <c r="C776" t="s">
        <v>7212</v>
      </c>
      <c r="D776" t="s">
        <v>66</v>
      </c>
      <c r="E776" s="41">
        <v>0</v>
      </c>
      <c r="F776" s="5">
        <v>515.04</v>
      </c>
      <c r="G776" s="5">
        <v>0</v>
      </c>
    </row>
    <row r="777" spans="2:7">
      <c r="B777" t="s">
        <v>9331</v>
      </c>
      <c r="C777" t="s">
        <v>9489</v>
      </c>
      <c r="D777" t="s">
        <v>66</v>
      </c>
      <c r="E777" s="41">
        <v>0</v>
      </c>
      <c r="F777" s="5">
        <v>127.6</v>
      </c>
      <c r="G777" s="5">
        <v>0</v>
      </c>
    </row>
    <row r="778" spans="2:7">
      <c r="B778" t="s">
        <v>3871</v>
      </c>
      <c r="C778" t="s">
        <v>4133</v>
      </c>
      <c r="D778" t="s">
        <v>66</v>
      </c>
      <c r="E778" s="41">
        <v>0</v>
      </c>
      <c r="F778" s="5">
        <v>295.68</v>
      </c>
      <c r="G778" s="5">
        <v>0</v>
      </c>
    </row>
    <row r="779" spans="2:7">
      <c r="B779" t="s">
        <v>3872</v>
      </c>
      <c r="C779" t="s">
        <v>4134</v>
      </c>
      <c r="D779" t="s">
        <v>66</v>
      </c>
      <c r="E779" s="41">
        <v>0</v>
      </c>
      <c r="F779" s="5">
        <v>473.08</v>
      </c>
      <c r="G779" s="5">
        <v>0</v>
      </c>
    </row>
    <row r="780" spans="2:7">
      <c r="B780" t="s">
        <v>5966</v>
      </c>
      <c r="C780" t="s">
        <v>6195</v>
      </c>
      <c r="D780" t="s">
        <v>66</v>
      </c>
      <c r="E780" s="41">
        <v>0</v>
      </c>
      <c r="F780" s="5">
        <v>424.62</v>
      </c>
      <c r="G780" s="5">
        <v>0</v>
      </c>
    </row>
    <row r="781" spans="2:7">
      <c r="B781" t="s">
        <v>7768</v>
      </c>
      <c r="C781" t="s">
        <v>7982</v>
      </c>
      <c r="D781" t="s">
        <v>66</v>
      </c>
      <c r="E781" s="41">
        <v>0</v>
      </c>
      <c r="F781" s="5">
        <v>316.57</v>
      </c>
      <c r="G781" s="5">
        <v>0</v>
      </c>
    </row>
    <row r="782" spans="2:7">
      <c r="B782" t="s">
        <v>7769</v>
      </c>
      <c r="C782" t="s">
        <v>7983</v>
      </c>
      <c r="D782" t="s">
        <v>66</v>
      </c>
      <c r="E782" s="41">
        <v>0</v>
      </c>
      <c r="F782" s="5">
        <v>316.57</v>
      </c>
      <c r="G782" s="5">
        <v>0</v>
      </c>
    </row>
    <row r="783" spans="2:7">
      <c r="B783" t="s">
        <v>7770</v>
      </c>
      <c r="C783" t="s">
        <v>7984</v>
      </c>
      <c r="D783" t="s">
        <v>66</v>
      </c>
      <c r="E783" s="41">
        <v>0</v>
      </c>
      <c r="F783" s="5">
        <v>316.57</v>
      </c>
      <c r="G783" s="5">
        <v>0</v>
      </c>
    </row>
    <row r="784" spans="2:7">
      <c r="B784" t="s">
        <v>7771</v>
      </c>
      <c r="C784" t="s">
        <v>7985</v>
      </c>
      <c r="D784" t="s">
        <v>66</v>
      </c>
      <c r="E784" s="41">
        <v>0</v>
      </c>
      <c r="F784" s="5">
        <v>162.5</v>
      </c>
      <c r="G784" s="5">
        <v>0</v>
      </c>
    </row>
    <row r="785" spans="2:7">
      <c r="B785" t="s">
        <v>7772</v>
      </c>
      <c r="C785" t="s">
        <v>7986</v>
      </c>
      <c r="D785" t="s">
        <v>66</v>
      </c>
      <c r="E785" s="41">
        <v>0</v>
      </c>
      <c r="F785" s="5">
        <v>316.57</v>
      </c>
      <c r="G785" s="5">
        <v>0</v>
      </c>
    </row>
    <row r="786" spans="2:7">
      <c r="B786" t="s">
        <v>9453</v>
      </c>
      <c r="C786" t="s">
        <v>9628</v>
      </c>
      <c r="D786" t="s">
        <v>66</v>
      </c>
      <c r="E786" s="41">
        <v>0</v>
      </c>
      <c r="F786" s="5">
        <v>990.72</v>
      </c>
      <c r="G786" s="5">
        <v>0</v>
      </c>
    </row>
    <row r="787" spans="2:7">
      <c r="B787" t="s">
        <v>6900</v>
      </c>
      <c r="C787" t="s">
        <v>7268</v>
      </c>
      <c r="D787" t="s">
        <v>79</v>
      </c>
      <c r="E787" s="41">
        <v>1</v>
      </c>
      <c r="F787" s="5">
        <v>294.10000000000002</v>
      </c>
      <c r="G787" s="5">
        <v>294.10000000000002</v>
      </c>
    </row>
    <row r="788" spans="2:7">
      <c r="B788" t="s">
        <v>3873</v>
      </c>
      <c r="C788" t="s">
        <v>480</v>
      </c>
      <c r="D788" t="s">
        <v>79</v>
      </c>
      <c r="E788" s="41">
        <v>1</v>
      </c>
      <c r="F788" s="5">
        <v>2273.4</v>
      </c>
      <c r="G788" s="5">
        <v>2273.4</v>
      </c>
    </row>
    <row r="789" spans="2:7">
      <c r="B789" t="s">
        <v>3874</v>
      </c>
      <c r="C789" t="s">
        <v>480</v>
      </c>
      <c r="D789" t="s">
        <v>79</v>
      </c>
      <c r="E789" s="41">
        <v>1</v>
      </c>
      <c r="F789" s="5">
        <v>493.59</v>
      </c>
      <c r="G789" s="5">
        <v>493.59</v>
      </c>
    </row>
    <row r="790" spans="2:7">
      <c r="B790" t="s">
        <v>4961</v>
      </c>
      <c r="C790" t="s">
        <v>5236</v>
      </c>
      <c r="D790" t="s">
        <v>79</v>
      </c>
      <c r="E790" s="41">
        <v>1</v>
      </c>
      <c r="F790" s="5">
        <v>1898.78</v>
      </c>
      <c r="G790" s="5">
        <v>1898.78</v>
      </c>
    </row>
    <row r="791" spans="2:7">
      <c r="B791" t="s">
        <v>10699</v>
      </c>
      <c r="C791" t="s">
        <v>10844</v>
      </c>
      <c r="D791" t="s">
        <v>79</v>
      </c>
      <c r="E791" s="41">
        <v>1</v>
      </c>
      <c r="F791" s="5">
        <v>10472.57</v>
      </c>
      <c r="G791" s="5">
        <v>10472.57</v>
      </c>
    </row>
    <row r="792" spans="2:7">
      <c r="B792" t="s">
        <v>4962</v>
      </c>
      <c r="C792" t="s">
        <v>5239</v>
      </c>
      <c r="D792" t="s">
        <v>79</v>
      </c>
      <c r="E792" s="41">
        <v>1</v>
      </c>
      <c r="F792" s="5">
        <v>922.13</v>
      </c>
      <c r="G792" s="5">
        <v>922.13</v>
      </c>
    </row>
    <row r="793" spans="2:7">
      <c r="B793" t="s">
        <v>4963</v>
      </c>
      <c r="C793" t="s">
        <v>5240</v>
      </c>
      <c r="D793" t="s">
        <v>79</v>
      </c>
      <c r="E793" s="41">
        <v>1</v>
      </c>
      <c r="F793" s="5">
        <v>6563.83</v>
      </c>
      <c r="G793" s="5">
        <v>6563.83</v>
      </c>
    </row>
    <row r="794" spans="2:7">
      <c r="B794" t="s">
        <v>3875</v>
      </c>
      <c r="C794" t="s">
        <v>4135</v>
      </c>
      <c r="D794" t="s">
        <v>79</v>
      </c>
      <c r="E794" s="41">
        <v>1</v>
      </c>
      <c r="F794" s="5">
        <v>1404.25</v>
      </c>
      <c r="G794" s="5">
        <v>1404.25</v>
      </c>
    </row>
    <row r="795" spans="2:7">
      <c r="B795" t="s">
        <v>4964</v>
      </c>
      <c r="C795" t="s">
        <v>5241</v>
      </c>
      <c r="D795" t="s">
        <v>79</v>
      </c>
      <c r="E795" s="41">
        <v>1</v>
      </c>
      <c r="F795" s="5">
        <v>2295.67</v>
      </c>
      <c r="G795" s="5">
        <v>2295.67</v>
      </c>
    </row>
    <row r="796" spans="2:7">
      <c r="B796" t="s">
        <v>4965</v>
      </c>
      <c r="C796" t="s">
        <v>5242</v>
      </c>
      <c r="D796" t="s">
        <v>79</v>
      </c>
      <c r="E796" s="41">
        <v>1</v>
      </c>
      <c r="F796" s="5">
        <v>982.71</v>
      </c>
      <c r="G796" s="5">
        <v>982.71</v>
      </c>
    </row>
    <row r="797" spans="2:7">
      <c r="B797" t="s">
        <v>4966</v>
      </c>
      <c r="C797" t="s">
        <v>5243</v>
      </c>
      <c r="D797" t="s">
        <v>79</v>
      </c>
      <c r="E797" s="41">
        <v>1</v>
      </c>
      <c r="F797" s="5">
        <v>2112.81</v>
      </c>
      <c r="G797" s="5">
        <v>2112.81</v>
      </c>
    </row>
    <row r="798" spans="2:7">
      <c r="B798" t="s">
        <v>2894</v>
      </c>
      <c r="C798" t="s">
        <v>3094</v>
      </c>
      <c r="D798" t="s">
        <v>79</v>
      </c>
      <c r="E798" s="41">
        <v>1</v>
      </c>
      <c r="F798" s="5">
        <v>1187.52</v>
      </c>
      <c r="G798" s="5">
        <v>1187.52</v>
      </c>
    </row>
    <row r="799" spans="2:7">
      <c r="B799" t="s">
        <v>1189</v>
      </c>
      <c r="C799" t="s">
        <v>1314</v>
      </c>
      <c r="D799" t="s">
        <v>79</v>
      </c>
      <c r="E799" s="41">
        <v>1</v>
      </c>
      <c r="F799" s="5">
        <v>40470.43</v>
      </c>
      <c r="G799" s="5">
        <v>40470.43</v>
      </c>
    </row>
    <row r="800" spans="2:7">
      <c r="B800" t="s">
        <v>2895</v>
      </c>
      <c r="C800" t="s">
        <v>3095</v>
      </c>
      <c r="D800" t="s">
        <v>79</v>
      </c>
      <c r="E800" s="41">
        <v>1</v>
      </c>
      <c r="F800" s="5">
        <v>1943.8500000000001</v>
      </c>
      <c r="G800" s="5">
        <v>1943.8500000000001</v>
      </c>
    </row>
    <row r="801" spans="2:7">
      <c r="B801" t="s">
        <v>2896</v>
      </c>
      <c r="C801" t="s">
        <v>3096</v>
      </c>
      <c r="D801" t="s">
        <v>79</v>
      </c>
      <c r="E801" s="41">
        <v>1</v>
      </c>
      <c r="F801" s="5">
        <v>2756.45</v>
      </c>
      <c r="G801" s="5">
        <v>2756.45</v>
      </c>
    </row>
    <row r="802" spans="2:7">
      <c r="B802" t="s">
        <v>2897</v>
      </c>
      <c r="C802" t="s">
        <v>3097</v>
      </c>
      <c r="D802" t="s">
        <v>79</v>
      </c>
      <c r="E802" s="41">
        <v>1</v>
      </c>
      <c r="F802" s="5">
        <v>1788.18</v>
      </c>
      <c r="G802" s="5">
        <v>1788.18</v>
      </c>
    </row>
    <row r="803" spans="2:7">
      <c r="B803" t="s">
        <v>4967</v>
      </c>
      <c r="C803" t="s">
        <v>5244</v>
      </c>
      <c r="D803" t="s">
        <v>79</v>
      </c>
      <c r="E803" s="41">
        <v>1</v>
      </c>
      <c r="F803" s="5">
        <v>391.77</v>
      </c>
      <c r="G803" s="5">
        <v>391.77</v>
      </c>
    </row>
    <row r="804" spans="2:7">
      <c r="B804" t="s">
        <v>6901</v>
      </c>
      <c r="C804" t="s">
        <v>7128</v>
      </c>
      <c r="D804" t="s">
        <v>79</v>
      </c>
      <c r="E804" s="41">
        <v>1</v>
      </c>
      <c r="F804" s="5">
        <v>1305.93</v>
      </c>
      <c r="G804" s="5">
        <v>1305.93</v>
      </c>
    </row>
    <row r="805" spans="2:7">
      <c r="B805" t="s">
        <v>5967</v>
      </c>
      <c r="C805" t="s">
        <v>6196</v>
      </c>
      <c r="D805" t="s">
        <v>79</v>
      </c>
      <c r="E805" s="41">
        <v>1</v>
      </c>
      <c r="F805" s="5">
        <v>785.85</v>
      </c>
      <c r="G805" s="5">
        <v>785.85</v>
      </c>
    </row>
    <row r="806" spans="2:7">
      <c r="B806" t="s">
        <v>6902</v>
      </c>
      <c r="C806" t="s">
        <v>7129</v>
      </c>
      <c r="D806" t="s">
        <v>79</v>
      </c>
      <c r="E806" s="41">
        <v>1</v>
      </c>
      <c r="F806" s="5">
        <v>329.38</v>
      </c>
      <c r="G806" s="5">
        <v>329.38</v>
      </c>
    </row>
    <row r="807" spans="2:7">
      <c r="B807" t="s">
        <v>6903</v>
      </c>
      <c r="C807" t="s">
        <v>7130</v>
      </c>
      <c r="D807" t="s">
        <v>79</v>
      </c>
      <c r="E807" s="41">
        <v>1</v>
      </c>
      <c r="F807" s="5">
        <v>2040.79</v>
      </c>
      <c r="G807" s="5">
        <v>2040.79</v>
      </c>
    </row>
    <row r="808" spans="2:7">
      <c r="B808" t="s">
        <v>5968</v>
      </c>
      <c r="C808" t="s">
        <v>6197</v>
      </c>
      <c r="D808" t="s">
        <v>79</v>
      </c>
      <c r="E808" s="41">
        <v>1</v>
      </c>
      <c r="F808" s="5">
        <v>1120.72</v>
      </c>
      <c r="G808" s="5">
        <v>1120.72</v>
      </c>
    </row>
    <row r="809" spans="2:7">
      <c r="B809" t="s">
        <v>1190</v>
      </c>
      <c r="C809" t="s">
        <v>1315</v>
      </c>
      <c r="D809" t="s">
        <v>79</v>
      </c>
      <c r="E809" s="41">
        <v>1</v>
      </c>
      <c r="F809" s="5">
        <v>787.76</v>
      </c>
      <c r="G809" s="5">
        <v>787.76</v>
      </c>
    </row>
    <row r="810" spans="2:7">
      <c r="B810" t="s">
        <v>9439</v>
      </c>
      <c r="C810" t="s">
        <v>9614</v>
      </c>
      <c r="D810" t="s">
        <v>79</v>
      </c>
      <c r="E810" s="41">
        <v>1</v>
      </c>
      <c r="F810" s="5">
        <v>556.30999999999995</v>
      </c>
      <c r="G810" s="5">
        <v>556.30999999999995</v>
      </c>
    </row>
    <row r="811" spans="2:7">
      <c r="B811" t="s">
        <v>2133</v>
      </c>
      <c r="C811" t="s">
        <v>2372</v>
      </c>
      <c r="D811" t="s">
        <v>79</v>
      </c>
      <c r="E811" s="41">
        <v>1</v>
      </c>
      <c r="F811" s="5">
        <v>896.43</v>
      </c>
      <c r="G811" s="5">
        <v>896.43</v>
      </c>
    </row>
    <row r="812" spans="2:7">
      <c r="B812" t="s">
        <v>3876</v>
      </c>
      <c r="C812" t="s">
        <v>4136</v>
      </c>
      <c r="D812" t="s">
        <v>79</v>
      </c>
      <c r="E812" s="41">
        <v>1</v>
      </c>
      <c r="F812" s="5">
        <v>-9.9999999999909051E-3</v>
      </c>
      <c r="G812" s="5">
        <v>-9.9999999999909051E-3</v>
      </c>
    </row>
    <row r="813" spans="2:7">
      <c r="B813" t="s">
        <v>6904</v>
      </c>
      <c r="C813" t="s">
        <v>7054</v>
      </c>
      <c r="D813" t="s">
        <v>79</v>
      </c>
      <c r="E813" s="41">
        <v>1</v>
      </c>
      <c r="F813" s="5">
        <v>561.99</v>
      </c>
      <c r="G813" s="5">
        <v>561.99</v>
      </c>
    </row>
    <row r="814" spans="2:7">
      <c r="B814" t="s">
        <v>4968</v>
      </c>
      <c r="C814" t="s">
        <v>5245</v>
      </c>
      <c r="D814" t="s">
        <v>79</v>
      </c>
      <c r="E814" s="41">
        <v>1</v>
      </c>
      <c r="F814" s="5">
        <v>1353.1799999999998</v>
      </c>
      <c r="G814" s="5">
        <v>1353.1799999999998</v>
      </c>
    </row>
    <row r="815" spans="2:7">
      <c r="B815" t="s">
        <v>3877</v>
      </c>
      <c r="C815" t="s">
        <v>4137</v>
      </c>
      <c r="D815" t="s">
        <v>79</v>
      </c>
      <c r="E815" s="41">
        <v>1</v>
      </c>
      <c r="F815" s="5">
        <v>2215.1</v>
      </c>
      <c r="G815" s="5">
        <v>2215.1</v>
      </c>
    </row>
    <row r="816" spans="2:7">
      <c r="B816" t="s">
        <v>4969</v>
      </c>
      <c r="C816" t="s">
        <v>5246</v>
      </c>
      <c r="D816" t="s">
        <v>79</v>
      </c>
      <c r="E816" s="41">
        <v>1</v>
      </c>
      <c r="F816" s="5">
        <v>523.79</v>
      </c>
      <c r="G816" s="5">
        <v>523.79</v>
      </c>
    </row>
    <row r="817" spans="2:7">
      <c r="B817" t="s">
        <v>6905</v>
      </c>
      <c r="C817" t="s">
        <v>7150</v>
      </c>
      <c r="D817" t="s">
        <v>79</v>
      </c>
      <c r="E817" s="41">
        <v>1</v>
      </c>
      <c r="F817" s="5">
        <v>392.84</v>
      </c>
      <c r="G817" s="5">
        <v>392.84</v>
      </c>
    </row>
    <row r="818" spans="2:7">
      <c r="B818" t="s">
        <v>2051</v>
      </c>
      <c r="C818" t="s">
        <v>2289</v>
      </c>
      <c r="D818" t="s">
        <v>79</v>
      </c>
      <c r="E818" s="41">
        <v>1</v>
      </c>
      <c r="F818" s="5">
        <v>235.94</v>
      </c>
      <c r="G818" s="5">
        <v>235.94</v>
      </c>
    </row>
    <row r="819" spans="2:7">
      <c r="B819" t="s">
        <v>10727</v>
      </c>
      <c r="C819" t="s">
        <v>10877</v>
      </c>
      <c r="D819" t="s">
        <v>79</v>
      </c>
      <c r="E819" s="41">
        <v>1</v>
      </c>
      <c r="F819" s="5">
        <v>1066.51</v>
      </c>
      <c r="G819" s="5">
        <v>1066.51</v>
      </c>
    </row>
    <row r="820" spans="2:7">
      <c r="B820" t="s">
        <v>4970</v>
      </c>
      <c r="C820" t="s">
        <v>5247</v>
      </c>
      <c r="D820" t="s">
        <v>79</v>
      </c>
      <c r="E820" s="41">
        <v>1</v>
      </c>
      <c r="F820" s="5">
        <v>652.51</v>
      </c>
      <c r="G820" s="5">
        <v>652.51</v>
      </c>
    </row>
    <row r="821" spans="2:7">
      <c r="B821" t="s">
        <v>7865</v>
      </c>
      <c r="C821" t="s">
        <v>8079</v>
      </c>
      <c r="D821" t="s">
        <v>79</v>
      </c>
      <c r="E821" s="41">
        <v>1</v>
      </c>
      <c r="F821" s="5">
        <v>536.12</v>
      </c>
      <c r="G821" s="5">
        <v>536.12</v>
      </c>
    </row>
    <row r="822" spans="2:7">
      <c r="B822" t="s">
        <v>6906</v>
      </c>
      <c r="C822" t="s">
        <v>7147</v>
      </c>
      <c r="D822" t="s">
        <v>79</v>
      </c>
      <c r="E822" s="41">
        <v>1</v>
      </c>
      <c r="F822" s="5">
        <v>249.31</v>
      </c>
      <c r="G822" s="5">
        <v>249.31</v>
      </c>
    </row>
    <row r="823" spans="2:7">
      <c r="B823" t="s">
        <v>5969</v>
      </c>
      <c r="C823" t="s">
        <v>6198</v>
      </c>
      <c r="D823" t="s">
        <v>79</v>
      </c>
      <c r="E823" s="41">
        <v>1</v>
      </c>
      <c r="F823" s="5">
        <v>4144.2299999999996</v>
      </c>
      <c r="G823" s="5">
        <v>4144.2299999999996</v>
      </c>
    </row>
    <row r="824" spans="2:7">
      <c r="B824" t="s">
        <v>4971</v>
      </c>
      <c r="C824" t="s">
        <v>5248</v>
      </c>
      <c r="D824" t="s">
        <v>79</v>
      </c>
      <c r="E824" s="41">
        <v>1</v>
      </c>
      <c r="F824" s="5">
        <v>2479.54</v>
      </c>
      <c r="G824" s="5">
        <v>2479.54</v>
      </c>
    </row>
    <row r="825" spans="2:7">
      <c r="B825" t="s">
        <v>4972</v>
      </c>
      <c r="C825" t="s">
        <v>5249</v>
      </c>
      <c r="D825" t="s">
        <v>79</v>
      </c>
      <c r="E825" s="41">
        <v>1</v>
      </c>
      <c r="F825" s="5">
        <v>1759.65</v>
      </c>
      <c r="G825" s="5">
        <v>1759.65</v>
      </c>
    </row>
    <row r="826" spans="2:7">
      <c r="B826" t="s">
        <v>6907</v>
      </c>
      <c r="C826" t="s">
        <v>7132</v>
      </c>
      <c r="D826" t="s">
        <v>79</v>
      </c>
      <c r="E826" s="41">
        <v>1</v>
      </c>
      <c r="F826" s="5">
        <v>310.52</v>
      </c>
      <c r="G826" s="5">
        <v>310.52</v>
      </c>
    </row>
    <row r="827" spans="2:7">
      <c r="B827" t="s">
        <v>4973</v>
      </c>
      <c r="C827" t="s">
        <v>5250</v>
      </c>
      <c r="D827" t="s">
        <v>79</v>
      </c>
      <c r="E827" s="41">
        <v>1</v>
      </c>
      <c r="F827" s="5">
        <v>2087.02</v>
      </c>
      <c r="G827" s="5">
        <v>2087.02</v>
      </c>
    </row>
    <row r="828" spans="2:7">
      <c r="B828" t="s">
        <v>5970</v>
      </c>
      <c r="C828" t="s">
        <v>6199</v>
      </c>
      <c r="D828" t="s">
        <v>79</v>
      </c>
      <c r="E828" s="41">
        <v>1</v>
      </c>
      <c r="F828" s="5">
        <v>3385.52</v>
      </c>
      <c r="G828" s="5">
        <v>3385.52</v>
      </c>
    </row>
    <row r="829" spans="2:7">
      <c r="B829" t="s">
        <v>3878</v>
      </c>
      <c r="C829" t="s">
        <v>4138</v>
      </c>
      <c r="D829" t="s">
        <v>79</v>
      </c>
      <c r="E829" s="41">
        <v>1</v>
      </c>
      <c r="F829" s="5">
        <v>130.5</v>
      </c>
      <c r="G829" s="5">
        <v>130.5</v>
      </c>
    </row>
    <row r="830" spans="2:7">
      <c r="B830" t="s">
        <v>2068</v>
      </c>
      <c r="C830" t="s">
        <v>2306</v>
      </c>
      <c r="D830" t="s">
        <v>79</v>
      </c>
      <c r="E830" s="41">
        <v>1</v>
      </c>
      <c r="F830" s="5">
        <v>2120.17</v>
      </c>
      <c r="G830" s="5">
        <v>2120.17</v>
      </c>
    </row>
    <row r="831" spans="2:7">
      <c r="B831" t="s">
        <v>6908</v>
      </c>
      <c r="C831" t="s">
        <v>7140</v>
      </c>
      <c r="D831" t="s">
        <v>79</v>
      </c>
      <c r="E831" s="41">
        <v>1</v>
      </c>
      <c r="F831" s="5">
        <v>651.05999999999995</v>
      </c>
      <c r="G831" s="5">
        <v>651.05999999999995</v>
      </c>
    </row>
    <row r="832" spans="2:7">
      <c r="B832" t="s">
        <v>6909</v>
      </c>
      <c r="C832" t="s">
        <v>7141</v>
      </c>
      <c r="D832" t="s">
        <v>79</v>
      </c>
      <c r="E832" s="41">
        <v>1</v>
      </c>
      <c r="F832" s="5">
        <v>325.52999999999997</v>
      </c>
      <c r="G832" s="5">
        <v>325.52999999999997</v>
      </c>
    </row>
    <row r="833" spans="2:7">
      <c r="B833" t="s">
        <v>6910</v>
      </c>
      <c r="C833" t="s">
        <v>7142</v>
      </c>
      <c r="D833" t="s">
        <v>79</v>
      </c>
      <c r="E833" s="41">
        <v>1</v>
      </c>
      <c r="F833" s="5">
        <v>717.18</v>
      </c>
      <c r="G833" s="5">
        <v>717.18</v>
      </c>
    </row>
    <row r="834" spans="2:7">
      <c r="B834" t="s">
        <v>4974</v>
      </c>
      <c r="C834" t="s">
        <v>5251</v>
      </c>
      <c r="D834" t="s">
        <v>79</v>
      </c>
      <c r="E834" s="41">
        <v>1</v>
      </c>
      <c r="F834" s="5">
        <v>521.41999999999996</v>
      </c>
      <c r="G834" s="5">
        <v>521.41999999999996</v>
      </c>
    </row>
    <row r="835" spans="2:7">
      <c r="B835" t="s">
        <v>6911</v>
      </c>
      <c r="C835" t="s">
        <v>7058</v>
      </c>
      <c r="D835" t="s">
        <v>79</v>
      </c>
      <c r="E835" s="41">
        <v>1</v>
      </c>
      <c r="F835" s="5">
        <v>2611.8000000000002</v>
      </c>
      <c r="G835" s="5">
        <v>2611.8000000000002</v>
      </c>
    </row>
    <row r="836" spans="2:7">
      <c r="B836" t="s">
        <v>6912</v>
      </c>
      <c r="C836" t="s">
        <v>7059</v>
      </c>
      <c r="D836" t="s">
        <v>79</v>
      </c>
      <c r="E836" s="41">
        <v>1</v>
      </c>
      <c r="F836" s="5">
        <v>1656.48</v>
      </c>
      <c r="G836" s="5">
        <v>1656.48</v>
      </c>
    </row>
    <row r="837" spans="2:7">
      <c r="B837" t="s">
        <v>6913</v>
      </c>
      <c r="C837" t="s">
        <v>7072</v>
      </c>
      <c r="D837" t="s">
        <v>79</v>
      </c>
      <c r="E837" s="41">
        <v>1</v>
      </c>
      <c r="F837" s="5">
        <v>373.97</v>
      </c>
      <c r="G837" s="5">
        <v>373.97</v>
      </c>
    </row>
    <row r="838" spans="2:7">
      <c r="B838" t="s">
        <v>8642</v>
      </c>
      <c r="C838" t="s">
        <v>8839</v>
      </c>
      <c r="D838" t="s">
        <v>79</v>
      </c>
      <c r="E838" s="41">
        <v>1</v>
      </c>
      <c r="F838" s="5">
        <v>5502.08</v>
      </c>
      <c r="G838" s="5">
        <v>5502.08</v>
      </c>
    </row>
    <row r="839" spans="2:7">
      <c r="B839" t="s">
        <v>9381</v>
      </c>
      <c r="C839" t="s">
        <v>9548</v>
      </c>
      <c r="D839" t="s">
        <v>79</v>
      </c>
      <c r="E839" s="41">
        <v>1</v>
      </c>
      <c r="F839" s="5">
        <v>613.33000000000004</v>
      </c>
      <c r="G839" s="5">
        <v>613.33000000000004</v>
      </c>
    </row>
    <row r="840" spans="2:7">
      <c r="B840" t="s">
        <v>2037</v>
      </c>
      <c r="C840" t="s">
        <v>2275</v>
      </c>
      <c r="D840" t="s">
        <v>79</v>
      </c>
      <c r="E840" s="41">
        <v>1</v>
      </c>
      <c r="F840" s="5">
        <v>2342.19</v>
      </c>
      <c r="G840" s="5">
        <v>2342.19</v>
      </c>
    </row>
    <row r="841" spans="2:7">
      <c r="B841" t="s">
        <v>7807</v>
      </c>
      <c r="C841" t="s">
        <v>8021</v>
      </c>
      <c r="D841" t="s">
        <v>79</v>
      </c>
      <c r="E841" s="41">
        <v>1</v>
      </c>
      <c r="F841" s="5">
        <v>1831.85</v>
      </c>
      <c r="G841" s="5">
        <v>1831.85</v>
      </c>
    </row>
    <row r="842" spans="2:7">
      <c r="B842" t="s">
        <v>10709</v>
      </c>
      <c r="C842" t="s">
        <v>10859</v>
      </c>
      <c r="D842" t="s">
        <v>79</v>
      </c>
      <c r="E842" s="41">
        <v>1</v>
      </c>
      <c r="F842" s="5">
        <v>1022.03</v>
      </c>
      <c r="G842" s="5">
        <v>1022.03</v>
      </c>
    </row>
    <row r="843" spans="2:7">
      <c r="B843" t="s">
        <v>7856</v>
      </c>
      <c r="C843" t="s">
        <v>8070</v>
      </c>
      <c r="D843" t="s">
        <v>79</v>
      </c>
      <c r="E843" s="41">
        <v>1</v>
      </c>
      <c r="F843" s="5">
        <v>413.64</v>
      </c>
      <c r="G843" s="5">
        <v>413.64</v>
      </c>
    </row>
    <row r="844" spans="2:7">
      <c r="B844" t="s">
        <v>5971</v>
      </c>
      <c r="C844" t="s">
        <v>6200</v>
      </c>
      <c r="D844" t="s">
        <v>79</v>
      </c>
      <c r="E844" s="41">
        <v>1</v>
      </c>
      <c r="F844" s="5">
        <v>3806.17</v>
      </c>
      <c r="G844" s="5">
        <v>3806.17</v>
      </c>
    </row>
    <row r="845" spans="2:7">
      <c r="B845" t="s">
        <v>7842</v>
      </c>
      <c r="C845" t="s">
        <v>8056</v>
      </c>
      <c r="D845" t="s">
        <v>79</v>
      </c>
      <c r="E845" s="41">
        <v>1</v>
      </c>
      <c r="F845" s="5">
        <v>618.19000000000005</v>
      </c>
      <c r="G845" s="5">
        <v>618.19000000000005</v>
      </c>
    </row>
    <row r="846" spans="2:7">
      <c r="B846" t="s">
        <v>6914</v>
      </c>
      <c r="C846" t="s">
        <v>7082</v>
      </c>
      <c r="D846" t="s">
        <v>79</v>
      </c>
      <c r="E846" s="41">
        <v>1</v>
      </c>
      <c r="F846" s="5">
        <v>747.95</v>
      </c>
      <c r="G846" s="5">
        <v>747.95</v>
      </c>
    </row>
    <row r="847" spans="2:7">
      <c r="B847" t="s">
        <v>10712</v>
      </c>
      <c r="C847" t="s">
        <v>10862</v>
      </c>
      <c r="D847" t="s">
        <v>79</v>
      </c>
      <c r="E847" s="41">
        <v>1</v>
      </c>
      <c r="F847" s="5">
        <v>1011.58</v>
      </c>
      <c r="G847" s="5">
        <v>1011.58</v>
      </c>
    </row>
    <row r="848" spans="2:7">
      <c r="B848" t="s">
        <v>3879</v>
      </c>
      <c r="C848" t="s">
        <v>4139</v>
      </c>
      <c r="D848" t="s">
        <v>79</v>
      </c>
      <c r="E848" s="41">
        <v>1</v>
      </c>
      <c r="F848" s="5">
        <v>215.02</v>
      </c>
      <c r="G848" s="5">
        <v>215.02</v>
      </c>
    </row>
    <row r="849" spans="2:7">
      <c r="B849" t="s">
        <v>4975</v>
      </c>
      <c r="C849" t="s">
        <v>5252</v>
      </c>
      <c r="D849" t="s">
        <v>79</v>
      </c>
      <c r="E849" s="41">
        <v>1</v>
      </c>
      <c r="F849" s="5">
        <v>449.6</v>
      </c>
      <c r="G849" s="5">
        <v>449.6</v>
      </c>
    </row>
    <row r="850" spans="2:7">
      <c r="B850" t="s">
        <v>10078</v>
      </c>
      <c r="C850" t="s">
        <v>10261</v>
      </c>
      <c r="D850" t="s">
        <v>79</v>
      </c>
      <c r="E850" s="41">
        <v>1</v>
      </c>
      <c r="F850" s="5">
        <v>899.18</v>
      </c>
      <c r="G850" s="5">
        <v>899.18</v>
      </c>
    </row>
    <row r="851" spans="2:7">
      <c r="B851" t="s">
        <v>2000</v>
      </c>
      <c r="C851" t="s">
        <v>2236</v>
      </c>
      <c r="D851" t="s">
        <v>79</v>
      </c>
      <c r="E851" s="41">
        <v>1</v>
      </c>
      <c r="F851" s="5">
        <v>2671.15</v>
      </c>
      <c r="G851" s="5">
        <v>2671.15</v>
      </c>
    </row>
    <row r="852" spans="2:7">
      <c r="B852" t="s">
        <v>2001</v>
      </c>
      <c r="C852" t="s">
        <v>2237</v>
      </c>
      <c r="D852" t="s">
        <v>79</v>
      </c>
      <c r="E852" s="41">
        <v>1</v>
      </c>
      <c r="F852" s="5">
        <v>1854.29</v>
      </c>
      <c r="G852" s="5">
        <v>1854.29</v>
      </c>
    </row>
    <row r="853" spans="2:7">
      <c r="B853" t="s">
        <v>4976</v>
      </c>
      <c r="C853" t="s">
        <v>5253</v>
      </c>
      <c r="D853" t="s">
        <v>79</v>
      </c>
      <c r="E853" s="41">
        <v>1</v>
      </c>
      <c r="F853" s="5">
        <v>260.60000000000002</v>
      </c>
      <c r="G853" s="5">
        <v>260.60000000000002</v>
      </c>
    </row>
    <row r="854" spans="2:7">
      <c r="B854" t="s">
        <v>4977</v>
      </c>
      <c r="C854" t="s">
        <v>5254</v>
      </c>
      <c r="D854" t="s">
        <v>79</v>
      </c>
      <c r="E854" s="41">
        <v>1</v>
      </c>
      <c r="F854" s="5">
        <v>485.8</v>
      </c>
      <c r="G854" s="5">
        <v>485.8</v>
      </c>
    </row>
    <row r="855" spans="2:7">
      <c r="B855" t="s">
        <v>6915</v>
      </c>
      <c r="C855" t="s">
        <v>7166</v>
      </c>
      <c r="D855" t="s">
        <v>79</v>
      </c>
      <c r="E855" s="41">
        <v>1</v>
      </c>
      <c r="F855" s="5">
        <v>968.25</v>
      </c>
      <c r="G855" s="5">
        <v>968.25</v>
      </c>
    </row>
    <row r="856" spans="2:7">
      <c r="B856" t="s">
        <v>5972</v>
      </c>
      <c r="C856" t="s">
        <v>6201</v>
      </c>
      <c r="D856" t="s">
        <v>79</v>
      </c>
      <c r="E856" s="41">
        <v>1</v>
      </c>
      <c r="F856" s="5">
        <v>1006.18</v>
      </c>
      <c r="G856" s="5">
        <v>1006.18</v>
      </c>
    </row>
    <row r="857" spans="2:7">
      <c r="B857" t="s">
        <v>2090</v>
      </c>
      <c r="C857" t="s">
        <v>2327</v>
      </c>
      <c r="D857" t="s">
        <v>79</v>
      </c>
      <c r="E857" s="41">
        <v>1</v>
      </c>
      <c r="F857" s="5">
        <v>3250.35</v>
      </c>
      <c r="G857" s="5">
        <v>3250.35</v>
      </c>
    </row>
    <row r="858" spans="2:7">
      <c r="B858" t="s">
        <v>7880</v>
      </c>
      <c r="C858" t="s">
        <v>8093</v>
      </c>
      <c r="D858" t="s">
        <v>79</v>
      </c>
      <c r="E858" s="41">
        <v>1</v>
      </c>
      <c r="F858" s="5">
        <v>0</v>
      </c>
      <c r="G858" s="5">
        <v>0</v>
      </c>
    </row>
    <row r="859" spans="2:7">
      <c r="B859" t="s">
        <v>7905</v>
      </c>
      <c r="C859" t="s">
        <v>8117</v>
      </c>
      <c r="D859" t="s">
        <v>79</v>
      </c>
      <c r="E859" s="41">
        <v>1</v>
      </c>
      <c r="F859" s="5">
        <v>2505.25</v>
      </c>
      <c r="G859" s="5">
        <v>2505.25</v>
      </c>
    </row>
    <row r="860" spans="2:7">
      <c r="B860" t="s">
        <v>8641</v>
      </c>
      <c r="C860" t="s">
        <v>8838</v>
      </c>
      <c r="D860" t="s">
        <v>79</v>
      </c>
      <c r="E860" s="41">
        <v>1</v>
      </c>
      <c r="F860" s="5">
        <v>2885.17</v>
      </c>
      <c r="G860" s="5">
        <v>2885.17</v>
      </c>
    </row>
    <row r="861" spans="2:7">
      <c r="B861" t="s">
        <v>6916</v>
      </c>
      <c r="C861" t="s">
        <v>7167</v>
      </c>
      <c r="D861" t="s">
        <v>79</v>
      </c>
      <c r="E861" s="41">
        <v>1</v>
      </c>
      <c r="F861" s="5">
        <v>991.69</v>
      </c>
      <c r="G861" s="5">
        <v>991.69</v>
      </c>
    </row>
    <row r="862" spans="2:7">
      <c r="B862" t="s">
        <v>5973</v>
      </c>
      <c r="C862" t="s">
        <v>6202</v>
      </c>
      <c r="D862" t="s">
        <v>79</v>
      </c>
      <c r="E862" s="41">
        <v>1</v>
      </c>
      <c r="F862" s="5">
        <v>1036.0999999999999</v>
      </c>
      <c r="G862" s="5">
        <v>1036.0999999999999</v>
      </c>
    </row>
    <row r="863" spans="2:7">
      <c r="B863" t="s">
        <v>7862</v>
      </c>
      <c r="C863" t="s">
        <v>8076</v>
      </c>
      <c r="D863" t="s">
        <v>79</v>
      </c>
      <c r="E863" s="41">
        <v>1</v>
      </c>
      <c r="F863" s="5">
        <v>973.26</v>
      </c>
      <c r="G863" s="5">
        <v>973.26</v>
      </c>
    </row>
    <row r="864" spans="2:7">
      <c r="B864" t="s">
        <v>7864</v>
      </c>
      <c r="C864" t="s">
        <v>8078</v>
      </c>
      <c r="D864" t="s">
        <v>79</v>
      </c>
      <c r="E864" s="41">
        <v>1</v>
      </c>
      <c r="F864" s="5">
        <v>2783.23</v>
      </c>
      <c r="G864" s="5">
        <v>2783.23</v>
      </c>
    </row>
    <row r="865" spans="2:7">
      <c r="B865" t="s">
        <v>8655</v>
      </c>
      <c r="C865" t="s">
        <v>8852</v>
      </c>
      <c r="D865" t="s">
        <v>79</v>
      </c>
      <c r="E865" s="41">
        <v>1</v>
      </c>
      <c r="F865" s="5">
        <v>3663.75</v>
      </c>
      <c r="G865" s="5">
        <v>3663.75</v>
      </c>
    </row>
    <row r="866" spans="2:7">
      <c r="B866" t="s">
        <v>7805</v>
      </c>
      <c r="C866" t="s">
        <v>8019</v>
      </c>
      <c r="D866" t="s">
        <v>79</v>
      </c>
      <c r="E866" s="41">
        <v>1</v>
      </c>
      <c r="F866" s="5">
        <v>1063.6600000000001</v>
      </c>
      <c r="G866" s="5">
        <v>1063.6600000000001</v>
      </c>
    </row>
    <row r="867" spans="2:7">
      <c r="B867" t="s">
        <v>7867</v>
      </c>
      <c r="C867" t="s">
        <v>8081</v>
      </c>
      <c r="D867" t="s">
        <v>79</v>
      </c>
      <c r="E867" s="41">
        <v>1</v>
      </c>
      <c r="F867" s="5">
        <v>1063.6600000000001</v>
      </c>
      <c r="G867" s="5">
        <v>1063.6600000000001</v>
      </c>
    </row>
    <row r="868" spans="2:7">
      <c r="B868" t="s">
        <v>7765</v>
      </c>
      <c r="C868" t="s">
        <v>7979</v>
      </c>
      <c r="D868" t="s">
        <v>79</v>
      </c>
      <c r="E868" s="41">
        <v>1</v>
      </c>
      <c r="F868" s="5">
        <v>1536.39</v>
      </c>
      <c r="G868" s="5">
        <v>1536.39</v>
      </c>
    </row>
    <row r="869" spans="2:7">
      <c r="B869" t="s">
        <v>10091</v>
      </c>
      <c r="C869" t="s">
        <v>10275</v>
      </c>
      <c r="D869" t="s">
        <v>79</v>
      </c>
      <c r="E869" s="41">
        <v>1</v>
      </c>
      <c r="F869" s="5">
        <v>1950.04</v>
      </c>
      <c r="G869" s="5">
        <v>1950.04</v>
      </c>
    </row>
    <row r="870" spans="2:7">
      <c r="B870" t="s">
        <v>10053</v>
      </c>
      <c r="C870" t="s">
        <v>10238</v>
      </c>
      <c r="D870" t="s">
        <v>79</v>
      </c>
      <c r="E870" s="41">
        <v>1</v>
      </c>
      <c r="F870" s="5">
        <v>456.88</v>
      </c>
      <c r="G870" s="5">
        <v>456.88</v>
      </c>
    </row>
    <row r="871" spans="2:7">
      <c r="B871" t="s">
        <v>7836</v>
      </c>
      <c r="C871" t="s">
        <v>8050</v>
      </c>
      <c r="D871" t="s">
        <v>79</v>
      </c>
      <c r="E871" s="41">
        <v>1</v>
      </c>
      <c r="F871" s="5">
        <v>3090.95</v>
      </c>
      <c r="G871" s="5">
        <v>3090.95</v>
      </c>
    </row>
    <row r="872" spans="2:7">
      <c r="B872" t="s">
        <v>9376</v>
      </c>
      <c r="C872" t="s">
        <v>9541</v>
      </c>
      <c r="D872" t="s">
        <v>79</v>
      </c>
      <c r="E872" s="41">
        <v>1</v>
      </c>
      <c r="F872" s="5">
        <v>3611.12</v>
      </c>
      <c r="G872" s="5">
        <v>3611.12</v>
      </c>
    </row>
    <row r="873" spans="2:7">
      <c r="B873" t="s">
        <v>9441</v>
      </c>
      <c r="C873" t="s">
        <v>9616</v>
      </c>
      <c r="D873" t="s">
        <v>79</v>
      </c>
      <c r="E873" s="41">
        <v>1</v>
      </c>
      <c r="F873" s="5">
        <v>3466.56</v>
      </c>
      <c r="G873" s="5">
        <v>3466.56</v>
      </c>
    </row>
    <row r="874" spans="2:7">
      <c r="B874" t="s">
        <v>6917</v>
      </c>
      <c r="C874" t="s">
        <v>7120</v>
      </c>
      <c r="D874" t="s">
        <v>79</v>
      </c>
      <c r="E874" s="41">
        <v>1</v>
      </c>
      <c r="F874" s="5">
        <v>56.2</v>
      </c>
      <c r="G874" s="5">
        <v>56.2</v>
      </c>
    </row>
    <row r="875" spans="2:7">
      <c r="B875" t="s">
        <v>1191</v>
      </c>
      <c r="C875" t="s">
        <v>1316</v>
      </c>
      <c r="D875" t="s">
        <v>79</v>
      </c>
      <c r="E875" s="41">
        <v>1</v>
      </c>
      <c r="F875" s="5">
        <v>4485.49</v>
      </c>
      <c r="G875" s="5">
        <v>4485.49</v>
      </c>
    </row>
    <row r="876" spans="2:7">
      <c r="B876" t="s">
        <v>3880</v>
      </c>
      <c r="C876" t="s">
        <v>4140</v>
      </c>
      <c r="D876" t="s">
        <v>79</v>
      </c>
      <c r="E876" s="41">
        <v>1</v>
      </c>
      <c r="F876" s="5">
        <v>716.65</v>
      </c>
      <c r="G876" s="5">
        <v>716.65</v>
      </c>
    </row>
    <row r="877" spans="2:7">
      <c r="B877" t="s">
        <v>3881</v>
      </c>
      <c r="C877" t="s">
        <v>4141</v>
      </c>
      <c r="D877" t="s">
        <v>79</v>
      </c>
      <c r="E877" s="41">
        <v>1</v>
      </c>
      <c r="F877" s="5">
        <v>716.65</v>
      </c>
      <c r="G877" s="5">
        <v>716.65</v>
      </c>
    </row>
    <row r="878" spans="2:7">
      <c r="B878" t="s">
        <v>1192</v>
      </c>
      <c r="C878" t="s">
        <v>1317</v>
      </c>
      <c r="D878" t="s">
        <v>79</v>
      </c>
      <c r="E878" s="41">
        <v>1</v>
      </c>
      <c r="F878" s="5">
        <v>478.1</v>
      </c>
      <c r="G878" s="5">
        <v>478.1</v>
      </c>
    </row>
    <row r="879" spans="2:7">
      <c r="B879" t="s">
        <v>2898</v>
      </c>
      <c r="C879" t="s">
        <v>3098</v>
      </c>
      <c r="D879" t="s">
        <v>79</v>
      </c>
      <c r="E879" s="41">
        <v>1</v>
      </c>
      <c r="F879" s="5">
        <v>3557.06</v>
      </c>
      <c r="G879" s="5">
        <v>3557.06</v>
      </c>
    </row>
    <row r="880" spans="2:7">
      <c r="B880" t="s">
        <v>6918</v>
      </c>
      <c r="C880" t="s">
        <v>7157</v>
      </c>
      <c r="D880" t="s">
        <v>79</v>
      </c>
      <c r="E880" s="41">
        <v>1</v>
      </c>
      <c r="F880" s="5">
        <v>580.45000000000005</v>
      </c>
      <c r="G880" s="5">
        <v>580.45000000000005</v>
      </c>
    </row>
    <row r="881" spans="2:7">
      <c r="B881" t="s">
        <v>4978</v>
      </c>
      <c r="C881" t="s">
        <v>5255</v>
      </c>
      <c r="D881" t="s">
        <v>79</v>
      </c>
      <c r="E881" s="41">
        <v>1</v>
      </c>
      <c r="F881" s="5">
        <v>963.19</v>
      </c>
      <c r="G881" s="5">
        <v>963.19</v>
      </c>
    </row>
    <row r="882" spans="2:7">
      <c r="B882" t="s">
        <v>4979</v>
      </c>
      <c r="C882" t="s">
        <v>5256</v>
      </c>
      <c r="D882" t="s">
        <v>79</v>
      </c>
      <c r="E882" s="41">
        <v>1</v>
      </c>
      <c r="F882" s="5">
        <v>832.89</v>
      </c>
      <c r="G882" s="5">
        <v>832.89</v>
      </c>
    </row>
    <row r="883" spans="2:7">
      <c r="B883" t="s">
        <v>4980</v>
      </c>
      <c r="C883" t="s">
        <v>5257</v>
      </c>
      <c r="D883" t="s">
        <v>79</v>
      </c>
      <c r="E883" s="41">
        <v>1</v>
      </c>
      <c r="F883" s="5">
        <v>521.20000000000005</v>
      </c>
      <c r="G883" s="5">
        <v>521.20000000000005</v>
      </c>
    </row>
    <row r="884" spans="2:7">
      <c r="B884" t="s">
        <v>4981</v>
      </c>
      <c r="C884" t="s">
        <v>5258</v>
      </c>
      <c r="D884" t="s">
        <v>79</v>
      </c>
      <c r="E884" s="41">
        <v>1</v>
      </c>
      <c r="F884" s="5">
        <v>651.5</v>
      </c>
      <c r="G884" s="5">
        <v>651.5</v>
      </c>
    </row>
    <row r="885" spans="2:7">
      <c r="B885" t="s">
        <v>3882</v>
      </c>
      <c r="C885" t="s">
        <v>4142</v>
      </c>
      <c r="D885" t="s">
        <v>79</v>
      </c>
      <c r="E885" s="41">
        <v>1</v>
      </c>
      <c r="F885" s="5">
        <v>1433.3</v>
      </c>
      <c r="G885" s="5">
        <v>1433.3</v>
      </c>
    </row>
    <row r="886" spans="2:7">
      <c r="B886" t="s">
        <v>4982</v>
      </c>
      <c r="C886" t="s">
        <v>5259</v>
      </c>
      <c r="D886" t="s">
        <v>79</v>
      </c>
      <c r="E886" s="41">
        <v>1</v>
      </c>
      <c r="F886" s="5">
        <v>781.8</v>
      </c>
      <c r="G886" s="5">
        <v>781.8</v>
      </c>
    </row>
    <row r="887" spans="2:7">
      <c r="B887" t="s">
        <v>2899</v>
      </c>
      <c r="C887" t="s">
        <v>3099</v>
      </c>
      <c r="D887" t="s">
        <v>79</v>
      </c>
      <c r="E887" s="41">
        <v>1</v>
      </c>
      <c r="F887" s="5">
        <v>3065.81</v>
      </c>
      <c r="G887" s="5">
        <v>3065.81</v>
      </c>
    </row>
    <row r="888" spans="2:7">
      <c r="B888" t="s">
        <v>2900</v>
      </c>
      <c r="C888" t="s">
        <v>3100</v>
      </c>
      <c r="D888" t="s">
        <v>79</v>
      </c>
      <c r="E888" s="41">
        <v>1</v>
      </c>
      <c r="F888" s="5">
        <v>1931.3</v>
      </c>
      <c r="G888" s="5">
        <v>1931.3</v>
      </c>
    </row>
    <row r="889" spans="2:7">
      <c r="B889" t="s">
        <v>2065</v>
      </c>
      <c r="C889" t="s">
        <v>2303</v>
      </c>
      <c r="D889" t="s">
        <v>79</v>
      </c>
      <c r="E889" s="41">
        <v>1</v>
      </c>
      <c r="F889" s="5">
        <v>7011.41</v>
      </c>
      <c r="G889" s="5">
        <v>7011.41</v>
      </c>
    </row>
    <row r="890" spans="2:7">
      <c r="B890" t="s">
        <v>4983</v>
      </c>
      <c r="C890" t="s">
        <v>5260</v>
      </c>
      <c r="D890" t="s">
        <v>79</v>
      </c>
      <c r="E890" s="41">
        <v>1</v>
      </c>
      <c r="F890" s="5">
        <v>963.19</v>
      </c>
      <c r="G890" s="5">
        <v>963.19</v>
      </c>
    </row>
    <row r="891" spans="2:7">
      <c r="B891" t="s">
        <v>1193</v>
      </c>
      <c r="C891" t="s">
        <v>1318</v>
      </c>
      <c r="D891" t="s">
        <v>79</v>
      </c>
      <c r="E891" s="41">
        <v>1</v>
      </c>
      <c r="F891" s="5">
        <v>390.9</v>
      </c>
      <c r="G891" s="5">
        <v>390.9</v>
      </c>
    </row>
    <row r="892" spans="2:7">
      <c r="B892" t="s">
        <v>4984</v>
      </c>
      <c r="C892" t="s">
        <v>5261</v>
      </c>
      <c r="D892" t="s">
        <v>79</v>
      </c>
      <c r="E892" s="41">
        <v>1</v>
      </c>
      <c r="F892" s="5">
        <v>964.6</v>
      </c>
      <c r="G892" s="5">
        <v>964.6</v>
      </c>
    </row>
    <row r="893" spans="2:7">
      <c r="B893" t="s">
        <v>2094</v>
      </c>
      <c r="C893" t="s">
        <v>2331</v>
      </c>
      <c r="D893" t="s">
        <v>79</v>
      </c>
      <c r="E893" s="41">
        <v>1</v>
      </c>
      <c r="F893" s="5">
        <v>4.7300000000000004</v>
      </c>
      <c r="G893" s="5">
        <v>4.7300000000000004</v>
      </c>
    </row>
    <row r="894" spans="2:7">
      <c r="B894" t="s">
        <v>2901</v>
      </c>
      <c r="C894" t="s">
        <v>3101</v>
      </c>
      <c r="D894" t="s">
        <v>79</v>
      </c>
      <c r="E894" s="41">
        <v>1</v>
      </c>
      <c r="F894" s="5">
        <v>521.20000000000005</v>
      </c>
      <c r="G894" s="5">
        <v>521.20000000000005</v>
      </c>
    </row>
    <row r="895" spans="2:7">
      <c r="B895" t="s">
        <v>4985</v>
      </c>
      <c r="C895" t="s">
        <v>5262</v>
      </c>
      <c r="D895" t="s">
        <v>79</v>
      </c>
      <c r="E895" s="41">
        <v>1</v>
      </c>
      <c r="F895" s="5">
        <v>1237.8499999999999</v>
      </c>
      <c r="G895" s="5">
        <v>1237.8499999999999</v>
      </c>
    </row>
    <row r="896" spans="2:7">
      <c r="B896" t="s">
        <v>4986</v>
      </c>
      <c r="C896" t="s">
        <v>5263</v>
      </c>
      <c r="D896" t="s">
        <v>79</v>
      </c>
      <c r="E896" s="41">
        <v>1</v>
      </c>
      <c r="F896" s="5">
        <v>964.6</v>
      </c>
      <c r="G896" s="5">
        <v>964.6</v>
      </c>
    </row>
    <row r="897" spans="2:7">
      <c r="B897" t="s">
        <v>5974</v>
      </c>
      <c r="C897" t="s">
        <v>6203</v>
      </c>
      <c r="D897" t="s">
        <v>79</v>
      </c>
      <c r="E897" s="41">
        <v>1</v>
      </c>
      <c r="F897" s="5">
        <v>978.76</v>
      </c>
      <c r="G897" s="5">
        <v>978.76</v>
      </c>
    </row>
    <row r="898" spans="2:7">
      <c r="B898" t="s">
        <v>5975</v>
      </c>
      <c r="C898" t="s">
        <v>6204</v>
      </c>
      <c r="D898" t="s">
        <v>79</v>
      </c>
      <c r="E898" s="41">
        <v>1</v>
      </c>
      <c r="F898" s="5">
        <v>978.47</v>
      </c>
      <c r="G898" s="5">
        <v>978.47</v>
      </c>
    </row>
    <row r="899" spans="2:7">
      <c r="B899" t="s">
        <v>5976</v>
      </c>
      <c r="C899" t="s">
        <v>6204</v>
      </c>
      <c r="D899" t="s">
        <v>79</v>
      </c>
      <c r="E899" s="41">
        <v>1</v>
      </c>
      <c r="F899" s="5">
        <v>1043.72</v>
      </c>
      <c r="G899" s="5">
        <v>1043.72</v>
      </c>
    </row>
    <row r="900" spans="2:7">
      <c r="B900" t="s">
        <v>5977</v>
      </c>
      <c r="C900" t="s">
        <v>6205</v>
      </c>
      <c r="D900" t="s">
        <v>79</v>
      </c>
      <c r="E900" s="41">
        <v>1</v>
      </c>
      <c r="F900" s="5">
        <v>1043.72</v>
      </c>
      <c r="G900" s="5">
        <v>1043.72</v>
      </c>
    </row>
    <row r="901" spans="2:7">
      <c r="B901" t="s">
        <v>5978</v>
      </c>
      <c r="C901" t="s">
        <v>6205</v>
      </c>
      <c r="D901" t="s">
        <v>79</v>
      </c>
      <c r="E901" s="41">
        <v>1</v>
      </c>
      <c r="F901" s="5">
        <v>978.47</v>
      </c>
      <c r="G901" s="5">
        <v>978.47</v>
      </c>
    </row>
    <row r="902" spans="2:7">
      <c r="B902" t="s">
        <v>5979</v>
      </c>
      <c r="C902" t="s">
        <v>6205</v>
      </c>
      <c r="D902" t="s">
        <v>79</v>
      </c>
      <c r="E902" s="41">
        <v>1</v>
      </c>
      <c r="F902" s="5">
        <v>911.48</v>
      </c>
      <c r="G902" s="5">
        <v>911.48</v>
      </c>
    </row>
    <row r="903" spans="2:7">
      <c r="B903" t="s">
        <v>5980</v>
      </c>
      <c r="C903" t="s">
        <v>6205</v>
      </c>
      <c r="D903" t="s">
        <v>79</v>
      </c>
      <c r="E903" s="41">
        <v>1</v>
      </c>
      <c r="F903" s="5">
        <v>911.48</v>
      </c>
      <c r="G903" s="5">
        <v>911.48</v>
      </c>
    </row>
    <row r="904" spans="2:7">
      <c r="B904" t="s">
        <v>4987</v>
      </c>
      <c r="C904" t="s">
        <v>5264</v>
      </c>
      <c r="D904" t="s">
        <v>79</v>
      </c>
      <c r="E904" s="41">
        <v>1</v>
      </c>
      <c r="F904" s="5">
        <v>783.01</v>
      </c>
      <c r="G904" s="5">
        <v>783.01</v>
      </c>
    </row>
    <row r="905" spans="2:7">
      <c r="B905" t="s">
        <v>6919</v>
      </c>
      <c r="C905" t="s">
        <v>7159</v>
      </c>
      <c r="D905" t="s">
        <v>79</v>
      </c>
      <c r="E905" s="41">
        <v>1</v>
      </c>
      <c r="F905" s="5">
        <v>1434.36</v>
      </c>
      <c r="G905" s="5">
        <v>1434.36</v>
      </c>
    </row>
    <row r="906" spans="2:7">
      <c r="B906" t="s">
        <v>6920</v>
      </c>
      <c r="C906" t="s">
        <v>7165</v>
      </c>
      <c r="D906" t="s">
        <v>79</v>
      </c>
      <c r="E906" s="41">
        <v>1</v>
      </c>
      <c r="F906" s="5">
        <v>1303.57</v>
      </c>
      <c r="G906" s="5">
        <v>1303.57</v>
      </c>
    </row>
    <row r="907" spans="2:7">
      <c r="B907" t="s">
        <v>4988</v>
      </c>
      <c r="C907" t="s">
        <v>5265</v>
      </c>
      <c r="D907" t="s">
        <v>79</v>
      </c>
      <c r="E907" s="41">
        <v>1</v>
      </c>
      <c r="F907" s="5">
        <v>978.38</v>
      </c>
      <c r="G907" s="5">
        <v>978.38</v>
      </c>
    </row>
    <row r="908" spans="2:7">
      <c r="B908" t="s">
        <v>5981</v>
      </c>
      <c r="C908" t="s">
        <v>6206</v>
      </c>
      <c r="D908" t="s">
        <v>79</v>
      </c>
      <c r="E908" s="41">
        <v>1</v>
      </c>
      <c r="F908" s="5">
        <v>1110.8800000000001</v>
      </c>
      <c r="G908" s="5">
        <v>1110.8800000000001</v>
      </c>
    </row>
    <row r="909" spans="2:7">
      <c r="B909" t="s">
        <v>4989</v>
      </c>
      <c r="C909" t="s">
        <v>5266</v>
      </c>
      <c r="D909" t="s">
        <v>79</v>
      </c>
      <c r="E909" s="41">
        <v>1</v>
      </c>
      <c r="F909" s="5">
        <v>59.63</v>
      </c>
      <c r="G909" s="5">
        <v>59.63</v>
      </c>
    </row>
    <row r="910" spans="2:7">
      <c r="B910" t="s">
        <v>2902</v>
      </c>
      <c r="C910" t="s">
        <v>3102</v>
      </c>
      <c r="D910" t="s">
        <v>79</v>
      </c>
      <c r="E910" s="41">
        <v>1</v>
      </c>
      <c r="F910" s="5">
        <v>354.55</v>
      </c>
      <c r="G910" s="5">
        <v>354.55</v>
      </c>
    </row>
    <row r="911" spans="2:7">
      <c r="B911" t="s">
        <v>8646</v>
      </c>
      <c r="C911" t="s">
        <v>8843</v>
      </c>
      <c r="D911" t="s">
        <v>79</v>
      </c>
      <c r="E911" s="41">
        <v>1</v>
      </c>
      <c r="F911" s="5">
        <v>2167.92</v>
      </c>
      <c r="G911" s="5">
        <v>2167.92</v>
      </c>
    </row>
    <row r="912" spans="2:7">
      <c r="B912" t="s">
        <v>8627</v>
      </c>
      <c r="C912" t="s">
        <v>8823</v>
      </c>
      <c r="D912" t="s">
        <v>79</v>
      </c>
      <c r="E912" s="41">
        <v>1</v>
      </c>
      <c r="F912" s="5">
        <v>833.73</v>
      </c>
      <c r="G912" s="5">
        <v>833.73</v>
      </c>
    </row>
    <row r="913" spans="2:7">
      <c r="B913" t="s">
        <v>7804</v>
      </c>
      <c r="C913" t="s">
        <v>8018</v>
      </c>
      <c r="D913" t="s">
        <v>79</v>
      </c>
      <c r="E913" s="41">
        <v>1</v>
      </c>
      <c r="F913" s="5">
        <v>1418.21</v>
      </c>
      <c r="G913" s="5">
        <v>1418.21</v>
      </c>
    </row>
    <row r="914" spans="2:7">
      <c r="B914" t="s">
        <v>6921</v>
      </c>
      <c r="C914" t="s">
        <v>7170</v>
      </c>
      <c r="D914" t="s">
        <v>79</v>
      </c>
      <c r="E914" s="41">
        <v>1</v>
      </c>
      <c r="F914" s="5">
        <v>834.81</v>
      </c>
      <c r="G914" s="5">
        <v>834.81</v>
      </c>
    </row>
    <row r="915" spans="2:7">
      <c r="B915" t="s">
        <v>8647</v>
      </c>
      <c r="C915" t="s">
        <v>8844</v>
      </c>
      <c r="D915" t="s">
        <v>79</v>
      </c>
      <c r="E915" s="41">
        <v>1</v>
      </c>
      <c r="F915" s="5">
        <v>998.78</v>
      </c>
      <c r="G915" s="5">
        <v>998.78</v>
      </c>
    </row>
    <row r="916" spans="2:7">
      <c r="B916" t="s">
        <v>7878</v>
      </c>
      <c r="C916" t="s">
        <v>8091</v>
      </c>
      <c r="D916" t="s">
        <v>79</v>
      </c>
      <c r="E916" s="41">
        <v>1</v>
      </c>
      <c r="F916" s="5">
        <v>1988.1000000000004</v>
      </c>
      <c r="G916" s="5">
        <v>1988.1000000000004</v>
      </c>
    </row>
    <row r="917" spans="2:7">
      <c r="B917" t="s">
        <v>8596</v>
      </c>
      <c r="C917" t="s">
        <v>8791</v>
      </c>
      <c r="D917" t="s">
        <v>79</v>
      </c>
      <c r="E917" s="41">
        <v>1</v>
      </c>
      <c r="F917" s="5">
        <v>295.45999999999998</v>
      </c>
      <c r="G917" s="5">
        <v>295.45999999999998</v>
      </c>
    </row>
    <row r="918" spans="2:7">
      <c r="B918" t="s">
        <v>7835</v>
      </c>
      <c r="C918" t="s">
        <v>8049</v>
      </c>
      <c r="D918" t="s">
        <v>79</v>
      </c>
      <c r="E918" s="41">
        <v>1</v>
      </c>
      <c r="F918" s="5">
        <v>1300.02</v>
      </c>
      <c r="G918" s="5">
        <v>1300.02</v>
      </c>
    </row>
    <row r="919" spans="2:7">
      <c r="B919" t="s">
        <v>8704</v>
      </c>
      <c r="C919" t="s">
        <v>8907</v>
      </c>
      <c r="D919" t="s">
        <v>79</v>
      </c>
      <c r="E919" s="41">
        <v>1</v>
      </c>
      <c r="F919" s="5">
        <v>1654.58</v>
      </c>
      <c r="G919" s="5">
        <v>1654.58</v>
      </c>
    </row>
    <row r="920" spans="2:7">
      <c r="B920" t="s">
        <v>7811</v>
      </c>
      <c r="C920" t="s">
        <v>8025</v>
      </c>
      <c r="D920" t="s">
        <v>79</v>
      </c>
      <c r="E920" s="41">
        <v>1</v>
      </c>
      <c r="F920" s="5">
        <v>3067</v>
      </c>
      <c r="G920" s="5">
        <v>3067</v>
      </c>
    </row>
    <row r="921" spans="2:7">
      <c r="B921" t="s">
        <v>6922</v>
      </c>
      <c r="C921" t="s">
        <v>7080</v>
      </c>
      <c r="D921" t="s">
        <v>79</v>
      </c>
      <c r="E921" s="41">
        <v>1</v>
      </c>
      <c r="F921" s="5">
        <v>1158.7</v>
      </c>
      <c r="G921" s="5">
        <v>1158.7</v>
      </c>
    </row>
    <row r="922" spans="2:7">
      <c r="B922" t="s">
        <v>4990</v>
      </c>
      <c r="C922" t="s">
        <v>5267</v>
      </c>
      <c r="D922" t="s">
        <v>79</v>
      </c>
      <c r="E922" s="41">
        <v>1</v>
      </c>
      <c r="F922" s="5">
        <v>626.87</v>
      </c>
      <c r="G922" s="5">
        <v>626.87</v>
      </c>
    </row>
    <row r="923" spans="2:7">
      <c r="B923" t="s">
        <v>10115</v>
      </c>
      <c r="C923" t="s">
        <v>10295</v>
      </c>
      <c r="D923" t="s">
        <v>79</v>
      </c>
      <c r="E923" s="41">
        <v>1</v>
      </c>
      <c r="F923" s="5">
        <v>561.99</v>
      </c>
      <c r="G923" s="5">
        <v>561.99</v>
      </c>
    </row>
    <row r="924" spans="2:7">
      <c r="B924" t="s">
        <v>5982</v>
      </c>
      <c r="C924" t="s">
        <v>6207</v>
      </c>
      <c r="D924" t="s">
        <v>79</v>
      </c>
      <c r="E924" s="41">
        <v>1</v>
      </c>
      <c r="F924" s="5">
        <v>2304.16</v>
      </c>
      <c r="G924" s="5">
        <v>2304.16</v>
      </c>
    </row>
    <row r="925" spans="2:7">
      <c r="B925" t="s">
        <v>10174</v>
      </c>
      <c r="C925" t="s">
        <v>10358</v>
      </c>
      <c r="D925" t="s">
        <v>79</v>
      </c>
      <c r="E925" s="41">
        <v>1</v>
      </c>
      <c r="F925" s="5">
        <v>1469.0700000000002</v>
      </c>
      <c r="G925" s="5">
        <v>1469.0700000000002</v>
      </c>
    </row>
    <row r="926" spans="2:7">
      <c r="B926" t="s">
        <v>10728</v>
      </c>
      <c r="C926" t="s">
        <v>4142</v>
      </c>
      <c r="D926" t="s">
        <v>79</v>
      </c>
      <c r="E926" s="41">
        <v>1</v>
      </c>
      <c r="F926" s="5">
        <v>1010.32</v>
      </c>
      <c r="G926" s="5">
        <v>1010.32</v>
      </c>
    </row>
    <row r="927" spans="2:7">
      <c r="B927" t="s">
        <v>1935</v>
      </c>
      <c r="C927" t="s">
        <v>2169</v>
      </c>
      <c r="D927" t="s">
        <v>79</v>
      </c>
      <c r="E927" s="41">
        <v>1</v>
      </c>
      <c r="F927" s="5">
        <v>889.61</v>
      </c>
      <c r="G927" s="5">
        <v>889.61</v>
      </c>
    </row>
    <row r="928" spans="2:7">
      <c r="B928" t="s">
        <v>6923</v>
      </c>
      <c r="C928" t="s">
        <v>7158</v>
      </c>
      <c r="D928" t="s">
        <v>79</v>
      </c>
      <c r="E928" s="41">
        <v>1</v>
      </c>
      <c r="F928" s="5">
        <v>662.11</v>
      </c>
      <c r="G928" s="5">
        <v>662.11</v>
      </c>
    </row>
    <row r="929" spans="2:7">
      <c r="B929" t="s">
        <v>6924</v>
      </c>
      <c r="C929" t="s">
        <v>7164</v>
      </c>
      <c r="D929" t="s">
        <v>79</v>
      </c>
      <c r="E929" s="41">
        <v>1</v>
      </c>
      <c r="F929" s="5">
        <v>119.26</v>
      </c>
      <c r="G929" s="5">
        <v>119.26</v>
      </c>
    </row>
    <row r="930" spans="2:7">
      <c r="B930" t="s">
        <v>6925</v>
      </c>
      <c r="C930" t="s">
        <v>7168</v>
      </c>
      <c r="D930" t="s">
        <v>79</v>
      </c>
      <c r="E930" s="41">
        <v>1</v>
      </c>
      <c r="F930" s="5">
        <v>238.52</v>
      </c>
      <c r="G930" s="5">
        <v>238.52</v>
      </c>
    </row>
    <row r="931" spans="2:7">
      <c r="B931" t="s">
        <v>6926</v>
      </c>
      <c r="C931" t="s">
        <v>330</v>
      </c>
      <c r="D931" t="s">
        <v>79</v>
      </c>
      <c r="E931" s="41">
        <v>1</v>
      </c>
      <c r="F931" s="5">
        <v>119.26</v>
      </c>
      <c r="G931" s="5">
        <v>119.26</v>
      </c>
    </row>
    <row r="932" spans="2:7">
      <c r="B932" t="s">
        <v>749</v>
      </c>
      <c r="C932" t="s">
        <v>766</v>
      </c>
      <c r="D932" t="s">
        <v>79</v>
      </c>
      <c r="E932" s="41">
        <v>1</v>
      </c>
      <c r="F932" s="5">
        <v>-69.11</v>
      </c>
      <c r="G932" s="5">
        <v>-69.11</v>
      </c>
    </row>
    <row r="933" spans="2:7">
      <c r="B933" t="s">
        <v>7871</v>
      </c>
      <c r="C933" t="s">
        <v>8085</v>
      </c>
      <c r="D933" t="s">
        <v>79</v>
      </c>
      <c r="E933" s="41">
        <v>1</v>
      </c>
      <c r="F933" s="5">
        <v>1890.94</v>
      </c>
      <c r="G933" s="5">
        <v>1890.94</v>
      </c>
    </row>
    <row r="934" spans="2:7">
      <c r="B934" t="s">
        <v>2903</v>
      </c>
      <c r="C934" t="s">
        <v>3103</v>
      </c>
      <c r="D934" t="s">
        <v>79</v>
      </c>
      <c r="E934" s="41">
        <v>1</v>
      </c>
      <c r="F934" s="5">
        <v>236.37</v>
      </c>
      <c r="G934" s="5">
        <v>236.37</v>
      </c>
    </row>
    <row r="935" spans="2:7">
      <c r="B935" t="s">
        <v>2904</v>
      </c>
      <c r="C935" t="s">
        <v>3104</v>
      </c>
      <c r="D935" t="s">
        <v>14422</v>
      </c>
      <c r="E935" s="41">
        <v>0.4262831716003761</v>
      </c>
      <c r="F935" s="5">
        <v>429.76</v>
      </c>
      <c r="G935" s="5">
        <v>183.19945582697764</v>
      </c>
    </row>
    <row r="936" spans="2:7">
      <c r="B936" t="s">
        <v>5983</v>
      </c>
      <c r="C936" t="s">
        <v>6208</v>
      </c>
      <c r="D936" t="s">
        <v>79</v>
      </c>
      <c r="E936" s="41">
        <v>1</v>
      </c>
      <c r="F936" s="5">
        <v>1890.94</v>
      </c>
      <c r="G936" s="5">
        <v>1890.94</v>
      </c>
    </row>
    <row r="937" spans="2:7">
      <c r="B937" t="s">
        <v>1194</v>
      </c>
      <c r="C937" t="s">
        <v>1319</v>
      </c>
      <c r="D937" t="s">
        <v>79</v>
      </c>
      <c r="E937" s="41">
        <v>1</v>
      </c>
      <c r="F937" s="5">
        <v>716.65</v>
      </c>
      <c r="G937" s="5">
        <v>716.65</v>
      </c>
    </row>
    <row r="938" spans="2:7">
      <c r="B938" t="s">
        <v>2136</v>
      </c>
      <c r="C938" t="s">
        <v>2375</v>
      </c>
      <c r="D938" t="s">
        <v>79</v>
      </c>
      <c r="E938" s="41">
        <v>1</v>
      </c>
      <c r="F938" s="5">
        <v>522.01</v>
      </c>
      <c r="G938" s="5">
        <v>522.01</v>
      </c>
    </row>
    <row r="939" spans="2:7">
      <c r="B939" t="s">
        <v>3883</v>
      </c>
      <c r="C939" t="s">
        <v>4143</v>
      </c>
      <c r="D939" t="s">
        <v>79</v>
      </c>
      <c r="E939" s="41">
        <v>1</v>
      </c>
      <c r="F939" s="5">
        <v>848.26</v>
      </c>
      <c r="G939" s="5">
        <v>848.26</v>
      </c>
    </row>
    <row r="940" spans="2:7">
      <c r="B940" t="s">
        <v>1195</v>
      </c>
      <c r="C940" t="s">
        <v>1320</v>
      </c>
      <c r="D940" t="s">
        <v>79</v>
      </c>
      <c r="E940" s="41">
        <v>1</v>
      </c>
      <c r="F940" s="5">
        <v>13.14</v>
      </c>
      <c r="G940" s="5">
        <v>13.14</v>
      </c>
    </row>
    <row r="941" spans="2:7">
      <c r="B941" t="s">
        <v>1196</v>
      </c>
      <c r="C941" t="s">
        <v>1321</v>
      </c>
      <c r="D941" t="s">
        <v>79</v>
      </c>
      <c r="E941" s="41">
        <v>1</v>
      </c>
      <c r="F941" s="5">
        <v>752.08</v>
      </c>
      <c r="G941" s="5">
        <v>752.08</v>
      </c>
    </row>
    <row r="942" spans="2:7">
      <c r="B942" t="s">
        <v>1197</v>
      </c>
      <c r="C942" t="s">
        <v>1322</v>
      </c>
      <c r="D942" t="s">
        <v>79</v>
      </c>
      <c r="E942" s="41">
        <v>1</v>
      </c>
      <c r="F942" s="5">
        <v>644.64</v>
      </c>
      <c r="G942" s="5">
        <v>644.64</v>
      </c>
    </row>
    <row r="943" spans="2:7">
      <c r="B943" t="s">
        <v>9322</v>
      </c>
      <c r="C943" t="s">
        <v>9479</v>
      </c>
      <c r="D943" t="s">
        <v>79</v>
      </c>
      <c r="E943" s="41">
        <v>1</v>
      </c>
      <c r="F943" s="5">
        <v>688.98</v>
      </c>
      <c r="G943" s="5">
        <v>688.98</v>
      </c>
    </row>
    <row r="944" spans="2:7">
      <c r="B944" t="s">
        <v>4991</v>
      </c>
      <c r="C944" t="s">
        <v>5268</v>
      </c>
      <c r="D944" t="s">
        <v>79</v>
      </c>
      <c r="E944" s="41">
        <v>1</v>
      </c>
      <c r="F944" s="5">
        <v>1070.78</v>
      </c>
      <c r="G944" s="5">
        <v>1070.78</v>
      </c>
    </row>
    <row r="945" spans="2:7">
      <c r="B945" t="s">
        <v>7032</v>
      </c>
      <c r="C945" t="s">
        <v>7277</v>
      </c>
      <c r="D945" t="s">
        <v>79</v>
      </c>
      <c r="E945" s="41">
        <v>1</v>
      </c>
      <c r="F945" s="5">
        <v>854.84</v>
      </c>
      <c r="G945" s="5">
        <v>854.84</v>
      </c>
    </row>
    <row r="946" spans="2:7">
      <c r="B946" t="s">
        <v>5984</v>
      </c>
      <c r="C946" t="s">
        <v>6209</v>
      </c>
      <c r="D946" t="s">
        <v>79</v>
      </c>
      <c r="E946" s="41">
        <v>1</v>
      </c>
      <c r="F946" s="5">
        <v>3779.31</v>
      </c>
      <c r="G946" s="5">
        <v>3779.31</v>
      </c>
    </row>
    <row r="947" spans="2:7">
      <c r="B947" t="s">
        <v>8706</v>
      </c>
      <c r="C947" t="s">
        <v>8909</v>
      </c>
      <c r="D947" t="s">
        <v>79</v>
      </c>
      <c r="E947" s="41">
        <v>1</v>
      </c>
      <c r="F947" s="5">
        <v>700.55</v>
      </c>
      <c r="G947" s="5">
        <v>700.55</v>
      </c>
    </row>
    <row r="948" spans="2:7">
      <c r="B948" t="s">
        <v>5985</v>
      </c>
      <c r="C948" t="s">
        <v>6210</v>
      </c>
      <c r="D948" t="s">
        <v>79</v>
      </c>
      <c r="E948" s="41">
        <v>1</v>
      </c>
      <c r="F948" s="5">
        <v>266.33999999999997</v>
      </c>
      <c r="G948" s="5">
        <v>266.33999999999997</v>
      </c>
    </row>
    <row r="949" spans="2:7">
      <c r="B949" t="s">
        <v>4992</v>
      </c>
      <c r="C949" t="s">
        <v>5143</v>
      </c>
      <c r="D949" t="s">
        <v>79</v>
      </c>
      <c r="E949" s="41">
        <v>1</v>
      </c>
      <c r="F949" s="5">
        <v>150.79</v>
      </c>
      <c r="G949" s="5">
        <v>150.79</v>
      </c>
    </row>
    <row r="950" spans="2:7">
      <c r="B950" t="s">
        <v>1982</v>
      </c>
      <c r="C950" t="s">
        <v>2218</v>
      </c>
      <c r="D950" t="s">
        <v>79</v>
      </c>
      <c r="E950" s="41">
        <v>1</v>
      </c>
      <c r="F950" s="5">
        <v>358.57</v>
      </c>
      <c r="G950" s="5">
        <v>358.57</v>
      </c>
    </row>
    <row r="951" spans="2:7">
      <c r="B951" t="s">
        <v>2905</v>
      </c>
      <c r="C951" t="s">
        <v>3105</v>
      </c>
      <c r="D951" t="s">
        <v>79</v>
      </c>
      <c r="E951" s="41">
        <v>1</v>
      </c>
      <c r="F951" s="5">
        <v>406.28</v>
      </c>
      <c r="G951" s="5">
        <v>406.28</v>
      </c>
    </row>
    <row r="952" spans="2:7">
      <c r="B952" t="s">
        <v>10777</v>
      </c>
      <c r="C952" t="s">
        <v>10932</v>
      </c>
      <c r="D952" t="s">
        <v>79</v>
      </c>
      <c r="E952" s="41">
        <v>1</v>
      </c>
      <c r="F952" s="5">
        <v>5009.4399999999996</v>
      </c>
      <c r="G952" s="5">
        <v>5009.4399999999996</v>
      </c>
    </row>
    <row r="953" spans="2:7">
      <c r="B953" t="s">
        <v>8735</v>
      </c>
      <c r="C953" t="s">
        <v>8945</v>
      </c>
      <c r="D953" t="s">
        <v>79</v>
      </c>
      <c r="E953" s="41">
        <v>1</v>
      </c>
      <c r="F953" s="5">
        <v>588.66999999999996</v>
      </c>
      <c r="G953" s="5">
        <v>588.66999999999996</v>
      </c>
    </row>
    <row r="954" spans="2:7">
      <c r="B954" t="s">
        <v>10175</v>
      </c>
      <c r="C954" t="s">
        <v>10359</v>
      </c>
      <c r="D954" t="s">
        <v>79</v>
      </c>
      <c r="E954" s="41">
        <v>1</v>
      </c>
      <c r="F954" s="5">
        <v>5742.99</v>
      </c>
      <c r="G954" s="5">
        <v>5742.99</v>
      </c>
    </row>
    <row r="955" spans="2:7">
      <c r="B955" t="s">
        <v>9444</v>
      </c>
      <c r="C955" t="s">
        <v>9619</v>
      </c>
      <c r="D955" t="s">
        <v>79</v>
      </c>
      <c r="E955" s="41">
        <v>1</v>
      </c>
      <c r="F955" s="5">
        <v>2752.9</v>
      </c>
      <c r="G955" s="5">
        <v>2752.9</v>
      </c>
    </row>
    <row r="956" spans="2:7">
      <c r="B956" t="s">
        <v>8710</v>
      </c>
      <c r="C956" t="s">
        <v>8913</v>
      </c>
      <c r="D956" t="s">
        <v>79</v>
      </c>
      <c r="E956" s="41">
        <v>1</v>
      </c>
      <c r="F956" s="5">
        <v>549.29</v>
      </c>
      <c r="G956" s="5">
        <v>549.29</v>
      </c>
    </row>
    <row r="957" spans="2:7">
      <c r="B957" t="s">
        <v>6927</v>
      </c>
      <c r="C957" t="s">
        <v>7239</v>
      </c>
      <c r="D957" t="s">
        <v>79</v>
      </c>
      <c r="E957" s="41">
        <v>1</v>
      </c>
      <c r="F957" s="5">
        <v>2005.02</v>
      </c>
      <c r="G957" s="5">
        <v>2005.02</v>
      </c>
    </row>
    <row r="958" spans="2:7">
      <c r="B958" t="s">
        <v>8730</v>
      </c>
      <c r="C958" t="s">
        <v>8940</v>
      </c>
      <c r="D958" t="s">
        <v>79</v>
      </c>
      <c r="E958" s="41">
        <v>1</v>
      </c>
      <c r="F958" s="5">
        <v>160.55000000000001</v>
      </c>
      <c r="G958" s="5">
        <v>160.55000000000001</v>
      </c>
    </row>
    <row r="959" spans="2:7">
      <c r="B959" t="s">
        <v>9328</v>
      </c>
      <c r="C959" t="s">
        <v>9486</v>
      </c>
      <c r="D959" t="s">
        <v>79</v>
      </c>
      <c r="E959" s="41">
        <v>1</v>
      </c>
      <c r="F959" s="5">
        <v>1209.44</v>
      </c>
      <c r="G959" s="5">
        <v>1209.44</v>
      </c>
    </row>
    <row r="960" spans="2:7">
      <c r="B960" t="s">
        <v>10063</v>
      </c>
      <c r="C960" t="s">
        <v>10246</v>
      </c>
      <c r="D960" t="s">
        <v>79</v>
      </c>
      <c r="E960" s="41">
        <v>1</v>
      </c>
      <c r="F960" s="5">
        <v>1315.94</v>
      </c>
      <c r="G960" s="5">
        <v>1315.94</v>
      </c>
    </row>
    <row r="961" spans="2:7">
      <c r="B961" t="s">
        <v>10037</v>
      </c>
      <c r="C961" t="s">
        <v>10220</v>
      </c>
      <c r="D961" t="s">
        <v>79</v>
      </c>
      <c r="E961" s="41">
        <v>1</v>
      </c>
      <c r="F961" s="5">
        <v>1304.3</v>
      </c>
      <c r="G961" s="5">
        <v>1304.3</v>
      </c>
    </row>
    <row r="962" spans="2:7">
      <c r="B962" t="s">
        <v>7033</v>
      </c>
      <c r="C962" t="s">
        <v>7203</v>
      </c>
      <c r="D962" t="s">
        <v>79</v>
      </c>
      <c r="E962" s="41">
        <v>1</v>
      </c>
      <c r="F962" s="5">
        <v>1132.22</v>
      </c>
      <c r="G962" s="5">
        <v>1132.22</v>
      </c>
    </row>
    <row r="963" spans="2:7">
      <c r="B963" t="s">
        <v>10799</v>
      </c>
      <c r="C963" t="s">
        <v>10957</v>
      </c>
      <c r="D963" t="s">
        <v>79</v>
      </c>
      <c r="E963" s="41">
        <v>1</v>
      </c>
      <c r="F963" s="5">
        <v>256.85000000000002</v>
      </c>
      <c r="G963" s="5">
        <v>256.85000000000002</v>
      </c>
    </row>
    <row r="964" spans="2:7">
      <c r="B964" t="s">
        <v>8603</v>
      </c>
      <c r="C964" t="s">
        <v>8798</v>
      </c>
      <c r="D964" t="s">
        <v>79</v>
      </c>
      <c r="E964" s="41">
        <v>1</v>
      </c>
      <c r="F964" s="5">
        <v>112.4</v>
      </c>
      <c r="G964" s="5">
        <v>112.4</v>
      </c>
    </row>
    <row r="965" spans="2:7">
      <c r="B965" t="s">
        <v>8660</v>
      </c>
      <c r="C965" t="s">
        <v>8859</v>
      </c>
      <c r="D965" t="s">
        <v>79</v>
      </c>
      <c r="E965" s="41">
        <v>1</v>
      </c>
      <c r="F965" s="5">
        <v>329.57</v>
      </c>
      <c r="G965" s="5">
        <v>329.57</v>
      </c>
    </row>
    <row r="966" spans="2:7">
      <c r="B966" t="s">
        <v>9443</v>
      </c>
      <c r="C966" t="s">
        <v>9618</v>
      </c>
      <c r="D966" t="s">
        <v>79</v>
      </c>
      <c r="E966" s="41">
        <v>1</v>
      </c>
      <c r="F966" s="5">
        <v>598.46</v>
      </c>
      <c r="G966" s="5">
        <v>598.46</v>
      </c>
    </row>
    <row r="967" spans="2:7">
      <c r="B967" t="s">
        <v>10702</v>
      </c>
      <c r="C967" t="s">
        <v>10852</v>
      </c>
      <c r="D967" t="s">
        <v>79</v>
      </c>
      <c r="E967" s="41">
        <v>1</v>
      </c>
      <c r="F967" s="5">
        <v>-12.53</v>
      </c>
      <c r="G967" s="5">
        <v>-12.53</v>
      </c>
    </row>
    <row r="968" spans="2:7">
      <c r="B968" t="s">
        <v>10180</v>
      </c>
      <c r="C968" t="s">
        <v>10364</v>
      </c>
      <c r="D968" t="s">
        <v>79</v>
      </c>
      <c r="E968" s="41">
        <v>1</v>
      </c>
      <c r="F968" s="5">
        <v>513.70000000000005</v>
      </c>
      <c r="G968" s="5">
        <v>513.70000000000005</v>
      </c>
    </row>
    <row r="969" spans="2:7">
      <c r="B969" t="s">
        <v>8733</v>
      </c>
      <c r="C969" t="s">
        <v>8943</v>
      </c>
      <c r="D969" t="s">
        <v>79</v>
      </c>
      <c r="E969" s="41">
        <v>1</v>
      </c>
      <c r="F969" s="5">
        <v>845.39</v>
      </c>
      <c r="G969" s="5">
        <v>845.39</v>
      </c>
    </row>
    <row r="970" spans="2:7">
      <c r="B970" t="s">
        <v>10048</v>
      </c>
      <c r="C970" t="s">
        <v>10231</v>
      </c>
      <c r="D970" t="s">
        <v>79</v>
      </c>
      <c r="E970" s="41">
        <v>1</v>
      </c>
      <c r="F970" s="5">
        <v>474.63</v>
      </c>
      <c r="G970" s="5">
        <v>474.63</v>
      </c>
    </row>
    <row r="971" spans="2:7">
      <c r="B971" t="s">
        <v>9454</v>
      </c>
      <c r="C971" t="s">
        <v>9630</v>
      </c>
      <c r="D971" t="s">
        <v>79</v>
      </c>
      <c r="E971" s="41">
        <v>1</v>
      </c>
      <c r="F971" s="5">
        <v>1684.12</v>
      </c>
      <c r="G971" s="5">
        <v>1684.12</v>
      </c>
    </row>
    <row r="972" spans="2:7">
      <c r="B972" t="s">
        <v>10796</v>
      </c>
      <c r="C972" t="s">
        <v>10953</v>
      </c>
      <c r="D972" t="s">
        <v>79</v>
      </c>
      <c r="E972" s="41">
        <v>1</v>
      </c>
      <c r="F972" s="5">
        <v>539.15</v>
      </c>
      <c r="G972" s="5">
        <v>539.15</v>
      </c>
    </row>
    <row r="973" spans="2:7">
      <c r="B973" t="s">
        <v>3884</v>
      </c>
      <c r="C973" t="s">
        <v>4144</v>
      </c>
      <c r="D973" t="s">
        <v>91</v>
      </c>
      <c r="E973" s="41">
        <v>0</v>
      </c>
      <c r="F973" s="5">
        <v>566.75</v>
      </c>
      <c r="G973" s="5">
        <v>0</v>
      </c>
    </row>
    <row r="974" spans="2:7">
      <c r="B974" t="s">
        <v>1997</v>
      </c>
      <c r="C974" t="s">
        <v>2233</v>
      </c>
      <c r="D974" t="s">
        <v>91</v>
      </c>
      <c r="E974" s="41">
        <v>0</v>
      </c>
      <c r="F974" s="5">
        <v>856.28</v>
      </c>
      <c r="G974" s="5">
        <v>0</v>
      </c>
    </row>
    <row r="975" spans="2:7">
      <c r="B975" t="s">
        <v>1198</v>
      </c>
      <c r="C975" t="s">
        <v>1323</v>
      </c>
      <c r="D975" t="s">
        <v>91</v>
      </c>
      <c r="E975" s="41">
        <v>0</v>
      </c>
      <c r="F975" s="5">
        <v>417.87</v>
      </c>
      <c r="G975" s="5">
        <v>0</v>
      </c>
    </row>
    <row r="976" spans="2:7">
      <c r="B976" t="s">
        <v>1199</v>
      </c>
      <c r="C976" t="s">
        <v>1324</v>
      </c>
      <c r="D976" t="s">
        <v>91</v>
      </c>
      <c r="E976" s="41">
        <v>0</v>
      </c>
      <c r="F976" s="5">
        <v>417.87</v>
      </c>
      <c r="G976" s="5">
        <v>0</v>
      </c>
    </row>
    <row r="977" spans="2:7">
      <c r="B977" t="s">
        <v>3885</v>
      </c>
      <c r="C977" t="s">
        <v>4145</v>
      </c>
      <c r="D977" t="s">
        <v>91</v>
      </c>
      <c r="E977" s="41">
        <v>0</v>
      </c>
      <c r="F977" s="5">
        <v>683.77</v>
      </c>
      <c r="G977" s="5">
        <v>0</v>
      </c>
    </row>
    <row r="978" spans="2:7">
      <c r="B978" t="s">
        <v>4993</v>
      </c>
      <c r="C978" t="s">
        <v>5269</v>
      </c>
      <c r="D978" t="s">
        <v>91</v>
      </c>
      <c r="E978" s="41">
        <v>0</v>
      </c>
      <c r="F978" s="5">
        <v>1315.94</v>
      </c>
      <c r="G978" s="5">
        <v>0</v>
      </c>
    </row>
    <row r="979" spans="2:7">
      <c r="B979" t="s">
        <v>2906</v>
      </c>
      <c r="C979" t="s">
        <v>3106</v>
      </c>
      <c r="D979" t="s">
        <v>91</v>
      </c>
      <c r="E979" s="41">
        <v>0</v>
      </c>
      <c r="F979" s="5">
        <v>356.77</v>
      </c>
      <c r="G979" s="5">
        <v>0</v>
      </c>
    </row>
    <row r="980" spans="2:7">
      <c r="B980" t="s">
        <v>2907</v>
      </c>
      <c r="C980" t="s">
        <v>3107</v>
      </c>
      <c r="D980" t="s">
        <v>91</v>
      </c>
      <c r="E980" s="41">
        <v>0</v>
      </c>
      <c r="F980" s="5">
        <v>245.28</v>
      </c>
      <c r="G980" s="5">
        <v>0</v>
      </c>
    </row>
    <row r="981" spans="2:7">
      <c r="B981" t="s">
        <v>3886</v>
      </c>
      <c r="C981" t="s">
        <v>4146</v>
      </c>
      <c r="D981" t="s">
        <v>91</v>
      </c>
      <c r="E981" s="41">
        <v>0</v>
      </c>
      <c r="F981" s="5">
        <v>205.14</v>
      </c>
      <c r="G981" s="5">
        <v>0</v>
      </c>
    </row>
    <row r="982" spans="2:7">
      <c r="B982" t="s">
        <v>2054</v>
      </c>
      <c r="C982" t="s">
        <v>2292</v>
      </c>
      <c r="D982" t="s">
        <v>91</v>
      </c>
      <c r="E982" s="41">
        <v>0</v>
      </c>
      <c r="F982" s="5">
        <v>410.26</v>
      </c>
      <c r="G982" s="5">
        <v>0</v>
      </c>
    </row>
    <row r="983" spans="2:7">
      <c r="B983" t="s">
        <v>2055</v>
      </c>
      <c r="C983" t="s">
        <v>2293</v>
      </c>
      <c r="D983" t="s">
        <v>91</v>
      </c>
      <c r="E983" s="41">
        <v>0</v>
      </c>
      <c r="F983" s="5">
        <v>997.37</v>
      </c>
      <c r="G983" s="5">
        <v>0</v>
      </c>
    </row>
    <row r="984" spans="2:7">
      <c r="B984" t="s">
        <v>3887</v>
      </c>
      <c r="C984" t="s">
        <v>4147</v>
      </c>
      <c r="D984" t="s">
        <v>91</v>
      </c>
      <c r="E984" s="41">
        <v>0</v>
      </c>
      <c r="F984" s="5">
        <v>245.28</v>
      </c>
      <c r="G984" s="5">
        <v>0</v>
      </c>
    </row>
    <row r="985" spans="2:7">
      <c r="B985" t="s">
        <v>2908</v>
      </c>
      <c r="C985" t="s">
        <v>3108</v>
      </c>
      <c r="D985" t="s">
        <v>91</v>
      </c>
      <c r="E985" s="41">
        <v>0</v>
      </c>
      <c r="F985" s="5">
        <v>433.92</v>
      </c>
      <c r="G985" s="5">
        <v>0</v>
      </c>
    </row>
    <row r="986" spans="2:7">
      <c r="B986" t="s">
        <v>3888</v>
      </c>
      <c r="C986" t="s">
        <v>562</v>
      </c>
      <c r="D986" t="s">
        <v>91</v>
      </c>
      <c r="E986" s="41">
        <v>0</v>
      </c>
      <c r="F986" s="5">
        <v>410.26</v>
      </c>
      <c r="G986" s="5">
        <v>0</v>
      </c>
    </row>
    <row r="987" spans="2:7">
      <c r="B987" t="s">
        <v>3889</v>
      </c>
      <c r="C987" t="s">
        <v>4148</v>
      </c>
      <c r="D987" t="s">
        <v>91</v>
      </c>
      <c r="E987" s="41">
        <v>0</v>
      </c>
      <c r="F987" s="5">
        <v>273.51</v>
      </c>
      <c r="G987" s="5">
        <v>0</v>
      </c>
    </row>
    <row r="988" spans="2:7">
      <c r="B988" t="s">
        <v>2056</v>
      </c>
      <c r="C988" t="s">
        <v>2294</v>
      </c>
      <c r="D988" t="s">
        <v>91</v>
      </c>
      <c r="E988" s="41">
        <v>0</v>
      </c>
      <c r="F988" s="5">
        <v>467.42</v>
      </c>
      <c r="G988" s="5">
        <v>0</v>
      </c>
    </row>
    <row r="989" spans="2:7">
      <c r="B989" t="s">
        <v>4994</v>
      </c>
      <c r="C989" t="s">
        <v>5270</v>
      </c>
      <c r="D989" t="s">
        <v>91</v>
      </c>
      <c r="E989" s="41">
        <v>0</v>
      </c>
      <c r="F989" s="5">
        <v>390.13</v>
      </c>
      <c r="G989" s="5">
        <v>0</v>
      </c>
    </row>
    <row r="990" spans="2:7">
      <c r="B990" t="s">
        <v>6928</v>
      </c>
      <c r="C990" t="s">
        <v>7073</v>
      </c>
      <c r="D990" t="s">
        <v>91</v>
      </c>
      <c r="E990" s="41">
        <v>0</v>
      </c>
      <c r="F990" s="5">
        <v>664.59</v>
      </c>
      <c r="G990" s="5">
        <v>0</v>
      </c>
    </row>
    <row r="991" spans="2:7">
      <c r="B991" t="s">
        <v>3890</v>
      </c>
      <c r="C991" t="s">
        <v>4149</v>
      </c>
      <c r="D991" t="s">
        <v>91</v>
      </c>
      <c r="E991" s="41">
        <v>0</v>
      </c>
      <c r="F991" s="5">
        <v>245.28</v>
      </c>
      <c r="G991" s="5">
        <v>0</v>
      </c>
    </row>
    <row r="992" spans="2:7">
      <c r="B992" t="s">
        <v>3891</v>
      </c>
      <c r="C992" t="s">
        <v>4150</v>
      </c>
      <c r="D992" t="s">
        <v>91</v>
      </c>
      <c r="E992" s="41">
        <v>0</v>
      </c>
      <c r="F992" s="5">
        <v>348.05</v>
      </c>
      <c r="G992" s="5">
        <v>0</v>
      </c>
    </row>
    <row r="993" spans="2:7">
      <c r="B993" t="s">
        <v>3892</v>
      </c>
      <c r="C993" t="s">
        <v>4151</v>
      </c>
      <c r="D993" t="s">
        <v>91</v>
      </c>
      <c r="E993" s="41">
        <v>0</v>
      </c>
      <c r="F993" s="5">
        <v>649.04999999999995</v>
      </c>
      <c r="G993" s="5">
        <v>0</v>
      </c>
    </row>
    <row r="994" spans="2:7">
      <c r="B994" t="s">
        <v>4995</v>
      </c>
      <c r="C994" t="s">
        <v>5271</v>
      </c>
      <c r="D994" t="s">
        <v>91</v>
      </c>
      <c r="E994" s="41">
        <v>0</v>
      </c>
      <c r="F994" s="5">
        <v>547.02</v>
      </c>
      <c r="G994" s="5">
        <v>0</v>
      </c>
    </row>
    <row r="995" spans="2:7">
      <c r="B995" t="s">
        <v>8732</v>
      </c>
      <c r="C995" t="s">
        <v>8942</v>
      </c>
      <c r="D995" t="s">
        <v>91</v>
      </c>
      <c r="E995" s="41">
        <v>0</v>
      </c>
      <c r="F995" s="5">
        <v>1528.12</v>
      </c>
      <c r="G995" s="5">
        <v>0</v>
      </c>
    </row>
    <row r="996" spans="2:7">
      <c r="B996" t="s">
        <v>7818</v>
      </c>
      <c r="C996" t="s">
        <v>8032</v>
      </c>
      <c r="D996" t="s">
        <v>91</v>
      </c>
      <c r="E996" s="41">
        <v>0</v>
      </c>
      <c r="F996" s="5">
        <v>362.21</v>
      </c>
      <c r="G996" s="5">
        <v>0</v>
      </c>
    </row>
    <row r="997" spans="2:7">
      <c r="B997" t="s">
        <v>7845</v>
      </c>
      <c r="C997" t="s">
        <v>8059</v>
      </c>
      <c r="D997" t="s">
        <v>91</v>
      </c>
      <c r="E997" s="41">
        <v>0</v>
      </c>
      <c r="F997" s="5">
        <v>390.94</v>
      </c>
      <c r="G997" s="5">
        <v>0</v>
      </c>
    </row>
    <row r="998" spans="2:7">
      <c r="B998" t="s">
        <v>10040</v>
      </c>
      <c r="C998" t="s">
        <v>10223</v>
      </c>
      <c r="D998" t="s">
        <v>91</v>
      </c>
      <c r="E998" s="41">
        <v>0</v>
      </c>
      <c r="F998" s="5">
        <v>328.72</v>
      </c>
      <c r="G998" s="5">
        <v>0</v>
      </c>
    </row>
    <row r="999" spans="2:7">
      <c r="B999" t="s">
        <v>10041</v>
      </c>
      <c r="C999" t="s">
        <v>10224</v>
      </c>
      <c r="D999" t="s">
        <v>91</v>
      </c>
      <c r="E999" s="41">
        <v>0</v>
      </c>
      <c r="F999" s="5">
        <v>331.66</v>
      </c>
      <c r="G999" s="5">
        <v>0</v>
      </c>
    </row>
    <row r="1000" spans="2:7">
      <c r="B1000" t="s">
        <v>7936</v>
      </c>
      <c r="C1000" t="s">
        <v>8147</v>
      </c>
      <c r="D1000" t="s">
        <v>91</v>
      </c>
      <c r="E1000" s="41">
        <v>0</v>
      </c>
      <c r="F1000" s="5">
        <v>1228.6599999999999</v>
      </c>
      <c r="G1000" s="5">
        <v>0</v>
      </c>
    </row>
    <row r="1001" spans="2:7">
      <c r="B1001" t="s">
        <v>9447</v>
      </c>
      <c r="C1001" t="s">
        <v>9622</v>
      </c>
      <c r="D1001" t="s">
        <v>91</v>
      </c>
      <c r="E1001" s="41">
        <v>0</v>
      </c>
      <c r="F1001" s="5">
        <v>1061.3</v>
      </c>
      <c r="G1001" s="5">
        <v>0</v>
      </c>
    </row>
    <row r="1002" spans="2:7">
      <c r="B1002" t="s">
        <v>10198</v>
      </c>
      <c r="C1002" t="s">
        <v>10382</v>
      </c>
      <c r="D1002" t="s">
        <v>76</v>
      </c>
      <c r="E1002" s="41">
        <v>0</v>
      </c>
      <c r="F1002" s="5">
        <v>380.63</v>
      </c>
      <c r="G1002" s="5">
        <v>0</v>
      </c>
    </row>
    <row r="1003" spans="2:7">
      <c r="B1003" t="s">
        <v>1200</v>
      </c>
      <c r="C1003" t="s">
        <v>1325</v>
      </c>
      <c r="D1003" t="s">
        <v>76</v>
      </c>
      <c r="E1003" s="41">
        <v>0</v>
      </c>
      <c r="F1003" s="5">
        <v>8581.9499999999989</v>
      </c>
      <c r="G1003" s="5">
        <v>0</v>
      </c>
    </row>
    <row r="1004" spans="2:7">
      <c r="B1004" t="s">
        <v>6929</v>
      </c>
      <c r="C1004" t="s">
        <v>7250</v>
      </c>
      <c r="D1004" t="s">
        <v>76</v>
      </c>
      <c r="E1004" s="41">
        <v>0</v>
      </c>
      <c r="F1004" s="5">
        <v>1393.07</v>
      </c>
      <c r="G1004" s="5">
        <v>0</v>
      </c>
    </row>
    <row r="1005" spans="2:7">
      <c r="B1005" t="s">
        <v>6930</v>
      </c>
      <c r="C1005" t="s">
        <v>7251</v>
      </c>
      <c r="D1005" t="s">
        <v>76</v>
      </c>
      <c r="E1005" s="41">
        <v>0</v>
      </c>
      <c r="F1005" s="5">
        <v>126.64</v>
      </c>
      <c r="G1005" s="5">
        <v>0</v>
      </c>
    </row>
    <row r="1006" spans="2:7">
      <c r="B1006" t="s">
        <v>6931</v>
      </c>
      <c r="C1006" t="s">
        <v>7198</v>
      </c>
      <c r="D1006" t="s">
        <v>76</v>
      </c>
      <c r="E1006" s="41">
        <v>0</v>
      </c>
      <c r="F1006" s="5">
        <v>888.14</v>
      </c>
      <c r="G1006" s="5">
        <v>0</v>
      </c>
    </row>
    <row r="1007" spans="2:7">
      <c r="B1007" t="s">
        <v>5986</v>
      </c>
      <c r="C1007" t="s">
        <v>6211</v>
      </c>
      <c r="D1007" t="s">
        <v>76</v>
      </c>
      <c r="E1007" s="41">
        <v>0</v>
      </c>
      <c r="F1007" s="5">
        <v>570.66</v>
      </c>
      <c r="G1007" s="5">
        <v>0</v>
      </c>
    </row>
    <row r="1008" spans="2:7">
      <c r="B1008" t="s">
        <v>5987</v>
      </c>
      <c r="C1008" t="s">
        <v>6212</v>
      </c>
      <c r="D1008" t="s">
        <v>76</v>
      </c>
      <c r="E1008" s="41">
        <v>0</v>
      </c>
      <c r="F1008" s="5">
        <v>380.22</v>
      </c>
      <c r="G1008" s="5">
        <v>0</v>
      </c>
    </row>
    <row r="1009" spans="2:7">
      <c r="B1009" t="s">
        <v>5988</v>
      </c>
      <c r="C1009" t="s">
        <v>6213</v>
      </c>
      <c r="D1009" t="s">
        <v>76</v>
      </c>
      <c r="E1009" s="41">
        <v>0</v>
      </c>
      <c r="F1009" s="5">
        <v>189.9</v>
      </c>
      <c r="G1009" s="5">
        <v>0</v>
      </c>
    </row>
    <row r="1010" spans="2:7">
      <c r="B1010" t="s">
        <v>5989</v>
      </c>
      <c r="C1010" t="s">
        <v>6214</v>
      </c>
      <c r="D1010" t="s">
        <v>76</v>
      </c>
      <c r="E1010" s="41">
        <v>0</v>
      </c>
      <c r="F1010" s="5">
        <v>317.2</v>
      </c>
      <c r="G1010" s="5">
        <v>0</v>
      </c>
    </row>
    <row r="1011" spans="2:7">
      <c r="B1011" t="s">
        <v>6932</v>
      </c>
      <c r="C1011" t="s">
        <v>7252</v>
      </c>
      <c r="D1011" t="s">
        <v>76</v>
      </c>
      <c r="E1011" s="41">
        <v>0</v>
      </c>
      <c r="F1011" s="5">
        <v>4221.51</v>
      </c>
      <c r="G1011" s="5">
        <v>0</v>
      </c>
    </row>
    <row r="1012" spans="2:7">
      <c r="B1012" t="s">
        <v>10195</v>
      </c>
      <c r="C1012" t="s">
        <v>10379</v>
      </c>
      <c r="D1012" t="s">
        <v>76</v>
      </c>
      <c r="E1012" s="41">
        <v>0</v>
      </c>
      <c r="F1012" s="5">
        <v>1199.5899999999999</v>
      </c>
      <c r="G1012" s="5">
        <v>0</v>
      </c>
    </row>
    <row r="1013" spans="2:7">
      <c r="B1013" t="s">
        <v>1201</v>
      </c>
      <c r="C1013" t="s">
        <v>1326</v>
      </c>
      <c r="D1013" t="s">
        <v>66</v>
      </c>
      <c r="E1013" s="41">
        <v>0</v>
      </c>
      <c r="F1013" s="5">
        <v>-2190.9299999999998</v>
      </c>
      <c r="G1013" s="5">
        <v>0</v>
      </c>
    </row>
    <row r="1014" spans="2:7">
      <c r="B1014" t="s">
        <v>1973</v>
      </c>
      <c r="C1014" t="s">
        <v>2209</v>
      </c>
      <c r="D1014" t="s">
        <v>66</v>
      </c>
      <c r="E1014" s="41">
        <v>0</v>
      </c>
      <c r="F1014" s="5">
        <v>647.98</v>
      </c>
      <c r="G1014" s="5">
        <v>0</v>
      </c>
    </row>
    <row r="1015" spans="2:7">
      <c r="B1015" t="s">
        <v>9461</v>
      </c>
      <c r="C1015" t="s">
        <v>9637</v>
      </c>
      <c r="D1015" t="s">
        <v>66</v>
      </c>
      <c r="E1015" s="41">
        <v>0</v>
      </c>
      <c r="F1015" s="5">
        <v>388.79</v>
      </c>
      <c r="G1015" s="5">
        <v>0</v>
      </c>
    </row>
    <row r="1016" spans="2:7">
      <c r="B1016" t="s">
        <v>3893</v>
      </c>
      <c r="C1016" t="s">
        <v>4152</v>
      </c>
      <c r="D1016" t="s">
        <v>66</v>
      </c>
      <c r="E1016" s="41">
        <v>0</v>
      </c>
      <c r="F1016" s="5">
        <v>911.23</v>
      </c>
      <c r="G1016" s="5">
        <v>0</v>
      </c>
    </row>
    <row r="1017" spans="2:7">
      <c r="B1017" t="s">
        <v>4996</v>
      </c>
      <c r="C1017" t="s">
        <v>5272</v>
      </c>
      <c r="D1017" t="s">
        <v>66</v>
      </c>
      <c r="E1017" s="41">
        <v>0</v>
      </c>
      <c r="F1017" s="5">
        <v>1395.4</v>
      </c>
      <c r="G1017" s="5">
        <v>0</v>
      </c>
    </row>
    <row r="1018" spans="2:7">
      <c r="B1018" t="s">
        <v>1202</v>
      </c>
      <c r="C1018" t="s">
        <v>1327</v>
      </c>
      <c r="D1018" t="s">
        <v>66</v>
      </c>
      <c r="E1018" s="41">
        <v>0</v>
      </c>
      <c r="F1018" s="5">
        <v>253.19</v>
      </c>
      <c r="G1018" s="5">
        <v>0</v>
      </c>
    </row>
    <row r="1019" spans="2:7">
      <c r="B1019" t="s">
        <v>3894</v>
      </c>
      <c r="C1019" t="s">
        <v>4153</v>
      </c>
      <c r="D1019" t="s">
        <v>66</v>
      </c>
      <c r="E1019" s="41">
        <v>0</v>
      </c>
      <c r="F1019" s="5">
        <v>872.64</v>
      </c>
      <c r="G1019" s="5">
        <v>0</v>
      </c>
    </row>
    <row r="1020" spans="2:7">
      <c r="B1020" t="s">
        <v>3895</v>
      </c>
      <c r="C1020" t="s">
        <v>4154</v>
      </c>
      <c r="D1020" t="s">
        <v>66</v>
      </c>
      <c r="E1020" s="41">
        <v>0</v>
      </c>
      <c r="F1020" s="5">
        <v>1021.96</v>
      </c>
      <c r="G1020" s="5">
        <v>0</v>
      </c>
    </row>
    <row r="1021" spans="2:7">
      <c r="B1021" t="s">
        <v>2909</v>
      </c>
      <c r="C1021" t="s">
        <v>3109</v>
      </c>
      <c r="D1021" t="s">
        <v>66</v>
      </c>
      <c r="E1021" s="41">
        <v>0</v>
      </c>
      <c r="F1021" s="5">
        <v>189.97</v>
      </c>
      <c r="G1021" s="5">
        <v>0</v>
      </c>
    </row>
    <row r="1022" spans="2:7">
      <c r="B1022" t="s">
        <v>9451</v>
      </c>
      <c r="C1022" t="s">
        <v>9626</v>
      </c>
      <c r="D1022" t="s">
        <v>66</v>
      </c>
      <c r="E1022" s="41">
        <v>0</v>
      </c>
      <c r="F1022" s="5">
        <v>253.29</v>
      </c>
      <c r="G1022" s="5">
        <v>0</v>
      </c>
    </row>
    <row r="1023" spans="2:7">
      <c r="B1023" t="s">
        <v>10158</v>
      </c>
      <c r="C1023" t="s">
        <v>10341</v>
      </c>
      <c r="D1023" t="s">
        <v>66</v>
      </c>
      <c r="E1023" s="41">
        <v>0</v>
      </c>
      <c r="F1023" s="5">
        <v>253.29</v>
      </c>
      <c r="G1023" s="5">
        <v>0</v>
      </c>
    </row>
    <row r="1024" spans="2:7">
      <c r="B1024" t="s">
        <v>10737</v>
      </c>
      <c r="C1024" t="s">
        <v>10886</v>
      </c>
      <c r="D1024" t="s">
        <v>66</v>
      </c>
      <c r="E1024" s="41">
        <v>0</v>
      </c>
      <c r="F1024" s="5">
        <v>759.86</v>
      </c>
      <c r="G1024" s="5">
        <v>0</v>
      </c>
    </row>
    <row r="1025" spans="2:7">
      <c r="B1025" t="s">
        <v>8624</v>
      </c>
      <c r="C1025" t="s">
        <v>8820</v>
      </c>
      <c r="D1025" t="s">
        <v>66</v>
      </c>
      <c r="E1025" s="41">
        <v>0</v>
      </c>
      <c r="F1025" s="5">
        <v>1522.52</v>
      </c>
      <c r="G1025" s="5">
        <v>0</v>
      </c>
    </row>
    <row r="1026" spans="2:7">
      <c r="B1026" t="s">
        <v>5990</v>
      </c>
      <c r="C1026" t="s">
        <v>6215</v>
      </c>
      <c r="D1026" t="s">
        <v>66</v>
      </c>
      <c r="E1026" s="41">
        <v>0</v>
      </c>
      <c r="F1026" s="5">
        <v>379.78</v>
      </c>
      <c r="G1026" s="5">
        <v>0</v>
      </c>
    </row>
    <row r="1027" spans="2:7">
      <c r="B1027" t="s">
        <v>8625</v>
      </c>
      <c r="C1027" t="s">
        <v>8821</v>
      </c>
      <c r="D1027" t="s">
        <v>66</v>
      </c>
      <c r="E1027" s="41">
        <v>0</v>
      </c>
      <c r="F1027" s="5">
        <v>1254.6300000000001</v>
      </c>
      <c r="G1027" s="5">
        <v>0</v>
      </c>
    </row>
    <row r="1028" spans="2:7">
      <c r="B1028" t="s">
        <v>8626</v>
      </c>
      <c r="C1028" t="s">
        <v>8822</v>
      </c>
      <c r="D1028" t="s">
        <v>66</v>
      </c>
      <c r="E1028" s="41">
        <v>0</v>
      </c>
      <c r="F1028" s="5">
        <v>749.39</v>
      </c>
      <c r="G1028" s="5">
        <v>0</v>
      </c>
    </row>
    <row r="1029" spans="2:7">
      <c r="B1029" t="s">
        <v>10785</v>
      </c>
      <c r="C1029" t="s">
        <v>10942</v>
      </c>
      <c r="D1029" t="s">
        <v>66</v>
      </c>
      <c r="E1029" s="41">
        <v>0</v>
      </c>
      <c r="F1029" s="5">
        <v>1125.93</v>
      </c>
      <c r="G1029" s="5">
        <v>0</v>
      </c>
    </row>
    <row r="1030" spans="2:7">
      <c r="B1030" t="s">
        <v>3896</v>
      </c>
      <c r="C1030" t="s">
        <v>4155</v>
      </c>
      <c r="D1030" t="s">
        <v>66</v>
      </c>
      <c r="E1030" s="41">
        <v>0</v>
      </c>
      <c r="F1030" s="5">
        <v>379.93</v>
      </c>
      <c r="G1030" s="5">
        <v>0</v>
      </c>
    </row>
    <row r="1031" spans="2:7">
      <c r="B1031" t="s">
        <v>8643</v>
      </c>
      <c r="C1031" t="s">
        <v>8840</v>
      </c>
      <c r="D1031" t="s">
        <v>66</v>
      </c>
      <c r="E1031" s="41">
        <v>0</v>
      </c>
      <c r="F1031" s="5">
        <v>316.61</v>
      </c>
      <c r="G1031" s="5">
        <v>0</v>
      </c>
    </row>
    <row r="1032" spans="2:7">
      <c r="B1032" t="s">
        <v>9448</v>
      </c>
      <c r="C1032" t="s">
        <v>9623</v>
      </c>
      <c r="D1032" t="s">
        <v>66</v>
      </c>
      <c r="E1032" s="41">
        <v>0</v>
      </c>
      <c r="F1032" s="5">
        <v>569.9</v>
      </c>
      <c r="G1032" s="5">
        <v>0</v>
      </c>
    </row>
    <row r="1033" spans="2:7">
      <c r="B1033" t="s">
        <v>10159</v>
      </c>
      <c r="C1033" t="s">
        <v>10342</v>
      </c>
      <c r="D1033" t="s">
        <v>66</v>
      </c>
      <c r="E1033" s="41">
        <v>0</v>
      </c>
      <c r="F1033" s="5">
        <v>696.54</v>
      </c>
      <c r="G1033" s="5">
        <v>0</v>
      </c>
    </row>
    <row r="1034" spans="2:7">
      <c r="B1034" t="s">
        <v>6933</v>
      </c>
      <c r="C1034" t="s">
        <v>7276</v>
      </c>
      <c r="D1034" t="s">
        <v>66</v>
      </c>
      <c r="E1034" s="41">
        <v>0</v>
      </c>
      <c r="F1034" s="5">
        <v>506.57</v>
      </c>
      <c r="G1034" s="5">
        <v>0</v>
      </c>
    </row>
    <row r="1035" spans="2:7">
      <c r="B1035" t="s">
        <v>3897</v>
      </c>
      <c r="C1035" t="s">
        <v>4156</v>
      </c>
      <c r="D1035" t="s">
        <v>66</v>
      </c>
      <c r="E1035" s="41">
        <v>0</v>
      </c>
      <c r="F1035" s="5">
        <v>634.38</v>
      </c>
      <c r="G1035" s="5">
        <v>0</v>
      </c>
    </row>
    <row r="1036" spans="2:7">
      <c r="B1036" t="s">
        <v>1931</v>
      </c>
      <c r="C1036" t="s">
        <v>2165</v>
      </c>
      <c r="D1036" t="s">
        <v>66</v>
      </c>
      <c r="E1036" s="41">
        <v>0</v>
      </c>
      <c r="F1036" s="5">
        <v>335.56</v>
      </c>
      <c r="G1036" s="5">
        <v>0</v>
      </c>
    </row>
    <row r="1037" spans="2:7">
      <c r="B1037" t="s">
        <v>7753</v>
      </c>
      <c r="C1037" t="s">
        <v>7967</v>
      </c>
      <c r="D1037" t="s">
        <v>66</v>
      </c>
      <c r="E1037" s="41">
        <v>0</v>
      </c>
      <c r="F1037" s="5">
        <v>1439.88</v>
      </c>
      <c r="G1037" s="5">
        <v>0</v>
      </c>
    </row>
    <row r="1038" spans="2:7">
      <c r="B1038" t="s">
        <v>1936</v>
      </c>
      <c r="C1038" t="s">
        <v>2170</v>
      </c>
      <c r="D1038" t="s">
        <v>66</v>
      </c>
      <c r="E1038" s="41">
        <v>0</v>
      </c>
      <c r="F1038" s="5">
        <v>113.03</v>
      </c>
      <c r="G1038" s="5">
        <v>0</v>
      </c>
    </row>
    <row r="1039" spans="2:7">
      <c r="B1039" t="s">
        <v>10787</v>
      </c>
      <c r="C1039" t="s">
        <v>10944</v>
      </c>
      <c r="D1039" t="s">
        <v>66</v>
      </c>
      <c r="E1039" s="41">
        <v>0</v>
      </c>
      <c r="F1039" s="5">
        <v>569.9</v>
      </c>
      <c r="G1039" s="5">
        <v>0</v>
      </c>
    </row>
    <row r="1040" spans="2:7">
      <c r="B1040" t="s">
        <v>2123</v>
      </c>
      <c r="C1040" t="s">
        <v>2360</v>
      </c>
      <c r="D1040" t="s">
        <v>66</v>
      </c>
      <c r="E1040" s="41">
        <v>0</v>
      </c>
      <c r="F1040" s="5">
        <v>824.7</v>
      </c>
      <c r="G1040" s="5">
        <v>0</v>
      </c>
    </row>
    <row r="1041" spans="2:7">
      <c r="B1041" t="s">
        <v>1203</v>
      </c>
      <c r="C1041" t="s">
        <v>1328</v>
      </c>
      <c r="D1041" t="s">
        <v>66</v>
      </c>
      <c r="E1041" s="41">
        <v>0</v>
      </c>
      <c r="F1041" s="5">
        <v>339.09</v>
      </c>
      <c r="G1041" s="5">
        <v>0</v>
      </c>
    </row>
    <row r="1042" spans="2:7">
      <c r="B1042" t="s">
        <v>9345</v>
      </c>
      <c r="C1042" t="s">
        <v>9506</v>
      </c>
      <c r="D1042" t="s">
        <v>66</v>
      </c>
      <c r="E1042" s="41">
        <v>0</v>
      </c>
      <c r="F1042" s="5">
        <v>607.25</v>
      </c>
      <c r="G1042" s="5">
        <v>0</v>
      </c>
    </row>
    <row r="1043" spans="2:7">
      <c r="B1043" t="s">
        <v>10792</v>
      </c>
      <c r="C1043" t="s">
        <v>10949</v>
      </c>
      <c r="D1043" t="s">
        <v>66</v>
      </c>
      <c r="E1043" s="41">
        <v>0</v>
      </c>
      <c r="F1043" s="5">
        <v>1022.35</v>
      </c>
      <c r="G1043" s="5">
        <v>0</v>
      </c>
    </row>
    <row r="1044" spans="2:7">
      <c r="B1044" t="s">
        <v>8724</v>
      </c>
      <c r="C1044" t="s">
        <v>8933</v>
      </c>
      <c r="D1044" t="s">
        <v>66</v>
      </c>
      <c r="E1044" s="41">
        <v>0</v>
      </c>
      <c r="F1044" s="5">
        <v>1427.3</v>
      </c>
      <c r="G1044" s="5">
        <v>0</v>
      </c>
    </row>
    <row r="1045" spans="2:7">
      <c r="B1045" t="s">
        <v>9449</v>
      </c>
      <c r="C1045" t="s">
        <v>9624</v>
      </c>
      <c r="D1045" t="s">
        <v>66</v>
      </c>
      <c r="E1045" s="41">
        <v>0</v>
      </c>
      <c r="F1045" s="5">
        <v>1076.47</v>
      </c>
      <c r="G1045" s="5">
        <v>0</v>
      </c>
    </row>
    <row r="1046" spans="2:7">
      <c r="B1046" t="s">
        <v>9450</v>
      </c>
      <c r="C1046" t="s">
        <v>9625</v>
      </c>
      <c r="D1046" t="s">
        <v>66</v>
      </c>
      <c r="E1046" s="41">
        <v>0</v>
      </c>
      <c r="F1046" s="5">
        <v>633.22</v>
      </c>
      <c r="G1046" s="5">
        <v>0</v>
      </c>
    </row>
    <row r="1047" spans="2:7">
      <c r="B1047" t="s">
        <v>10109</v>
      </c>
      <c r="C1047" t="s">
        <v>10287</v>
      </c>
      <c r="D1047" t="s">
        <v>66</v>
      </c>
      <c r="E1047" s="41">
        <v>0</v>
      </c>
      <c r="F1047" s="5">
        <v>675.99</v>
      </c>
      <c r="G1047" s="5">
        <v>0</v>
      </c>
    </row>
    <row r="1048" spans="2:7">
      <c r="B1048" t="s">
        <v>2019</v>
      </c>
      <c r="C1048" t="s">
        <v>2255</v>
      </c>
      <c r="D1048" t="s">
        <v>91</v>
      </c>
      <c r="E1048" s="41">
        <v>0</v>
      </c>
      <c r="F1048" s="5">
        <v>1272.4000000000001</v>
      </c>
      <c r="G1048" s="5">
        <v>0</v>
      </c>
    </row>
    <row r="1049" spans="2:7">
      <c r="B1049" t="s">
        <v>2034</v>
      </c>
      <c r="C1049" t="s">
        <v>2272</v>
      </c>
      <c r="D1049" t="s">
        <v>91</v>
      </c>
      <c r="E1049" s="41">
        <v>0</v>
      </c>
      <c r="F1049" s="5">
        <v>430.19</v>
      </c>
      <c r="G1049" s="5">
        <v>0</v>
      </c>
    </row>
    <row r="1050" spans="2:7">
      <c r="B1050" t="s">
        <v>6934</v>
      </c>
      <c r="C1050" t="s">
        <v>7216</v>
      </c>
      <c r="D1050" t="s">
        <v>91</v>
      </c>
      <c r="E1050" s="41">
        <v>0</v>
      </c>
      <c r="F1050" s="5">
        <v>232.03</v>
      </c>
      <c r="G1050" s="5">
        <v>0</v>
      </c>
    </row>
    <row r="1051" spans="2:7">
      <c r="B1051" t="s">
        <v>2910</v>
      </c>
      <c r="C1051" t="s">
        <v>3110</v>
      </c>
      <c r="D1051" t="s">
        <v>91</v>
      </c>
      <c r="E1051" s="41">
        <v>0</v>
      </c>
      <c r="F1051" s="5">
        <v>2871.84</v>
      </c>
      <c r="G1051" s="5">
        <v>0</v>
      </c>
    </row>
    <row r="1052" spans="2:7">
      <c r="B1052" t="s">
        <v>1965</v>
      </c>
      <c r="C1052" t="s">
        <v>2201</v>
      </c>
      <c r="D1052" t="s">
        <v>91</v>
      </c>
      <c r="E1052" s="41">
        <v>0</v>
      </c>
      <c r="F1052" s="5">
        <v>371.26</v>
      </c>
      <c r="G1052" s="5">
        <v>0</v>
      </c>
    </row>
    <row r="1053" spans="2:7">
      <c r="B1053" t="s">
        <v>2911</v>
      </c>
      <c r="C1053" t="s">
        <v>3111</v>
      </c>
      <c r="D1053" t="s">
        <v>91</v>
      </c>
      <c r="E1053" s="41">
        <v>0</v>
      </c>
      <c r="F1053" s="5">
        <v>957.28</v>
      </c>
      <c r="G1053" s="5">
        <v>0</v>
      </c>
    </row>
    <row r="1054" spans="2:7">
      <c r="B1054" t="s">
        <v>3898</v>
      </c>
      <c r="C1054" t="s">
        <v>4157</v>
      </c>
      <c r="D1054" t="s">
        <v>91</v>
      </c>
      <c r="E1054" s="41">
        <v>0</v>
      </c>
      <c r="F1054" s="5">
        <v>1230.79</v>
      </c>
      <c r="G1054" s="5">
        <v>0</v>
      </c>
    </row>
    <row r="1055" spans="2:7">
      <c r="B1055" t="s">
        <v>2912</v>
      </c>
      <c r="C1055" t="s">
        <v>3112</v>
      </c>
      <c r="D1055" t="s">
        <v>91</v>
      </c>
      <c r="E1055" s="41">
        <v>0</v>
      </c>
      <c r="F1055" s="5">
        <v>2296.6</v>
      </c>
      <c r="G1055" s="5">
        <v>0</v>
      </c>
    </row>
    <row r="1056" spans="2:7">
      <c r="B1056" t="s">
        <v>4997</v>
      </c>
      <c r="C1056" t="s">
        <v>5273</v>
      </c>
      <c r="D1056" t="s">
        <v>91</v>
      </c>
      <c r="E1056" s="41">
        <v>0</v>
      </c>
      <c r="F1056" s="5">
        <v>820.53</v>
      </c>
      <c r="G1056" s="5">
        <v>0</v>
      </c>
    </row>
    <row r="1057" spans="2:7">
      <c r="B1057" t="s">
        <v>5991</v>
      </c>
      <c r="C1057" t="s">
        <v>6216</v>
      </c>
      <c r="D1057" t="s">
        <v>91</v>
      </c>
      <c r="E1057" s="41">
        <v>0</v>
      </c>
      <c r="F1057" s="5">
        <v>858.47</v>
      </c>
      <c r="G1057" s="5">
        <v>0</v>
      </c>
    </row>
    <row r="1058" spans="2:7">
      <c r="B1058" t="s">
        <v>9357</v>
      </c>
      <c r="C1058" t="s">
        <v>9521</v>
      </c>
      <c r="D1058" t="s">
        <v>91</v>
      </c>
      <c r="E1058" s="41">
        <v>0</v>
      </c>
      <c r="F1058" s="5">
        <v>348.05</v>
      </c>
      <c r="G1058" s="5">
        <v>0</v>
      </c>
    </row>
    <row r="1059" spans="2:7">
      <c r="B1059" t="s">
        <v>5992</v>
      </c>
      <c r="C1059" t="s">
        <v>6217</v>
      </c>
      <c r="D1059" t="s">
        <v>91</v>
      </c>
      <c r="E1059" s="41">
        <v>0</v>
      </c>
      <c r="F1059" s="5">
        <v>1091.5999999999999</v>
      </c>
      <c r="G1059" s="5">
        <v>0</v>
      </c>
    </row>
    <row r="1060" spans="2:7">
      <c r="B1060" t="s">
        <v>10157</v>
      </c>
      <c r="C1060" t="s">
        <v>10340</v>
      </c>
      <c r="D1060" t="s">
        <v>91</v>
      </c>
      <c r="E1060" s="41">
        <v>0</v>
      </c>
      <c r="F1060" s="5">
        <v>464.07</v>
      </c>
      <c r="G1060" s="5">
        <v>0</v>
      </c>
    </row>
    <row r="1061" spans="2:7">
      <c r="B1061" t="s">
        <v>6935</v>
      </c>
      <c r="C1061" t="s">
        <v>7217</v>
      </c>
      <c r="D1061" t="s">
        <v>91</v>
      </c>
      <c r="E1061" s="41">
        <v>0</v>
      </c>
      <c r="F1061" s="5">
        <v>232.03</v>
      </c>
      <c r="G1061" s="5">
        <v>0</v>
      </c>
    </row>
    <row r="1062" spans="2:7">
      <c r="B1062" t="s">
        <v>10719</v>
      </c>
      <c r="C1062" t="s">
        <v>10869</v>
      </c>
      <c r="D1062" t="s">
        <v>91</v>
      </c>
      <c r="E1062" s="41">
        <v>0</v>
      </c>
      <c r="F1062" s="5">
        <v>394.46</v>
      </c>
      <c r="G1062" s="5">
        <v>0</v>
      </c>
    </row>
    <row r="1063" spans="2:7">
      <c r="B1063" t="s">
        <v>9404</v>
      </c>
      <c r="C1063" t="s">
        <v>9573</v>
      </c>
      <c r="D1063" t="s">
        <v>91</v>
      </c>
      <c r="E1063" s="41">
        <v>0</v>
      </c>
      <c r="F1063" s="5">
        <v>765.45</v>
      </c>
      <c r="G1063" s="5">
        <v>0</v>
      </c>
    </row>
    <row r="1064" spans="2:7">
      <c r="B1064" t="s">
        <v>9379</v>
      </c>
      <c r="C1064" t="s">
        <v>9545</v>
      </c>
      <c r="D1064" t="s">
        <v>91</v>
      </c>
      <c r="E1064" s="41">
        <v>0</v>
      </c>
      <c r="F1064" s="5">
        <v>260.63</v>
      </c>
      <c r="G1064" s="5">
        <v>0</v>
      </c>
    </row>
    <row r="1065" spans="2:7">
      <c r="B1065" t="s">
        <v>10829</v>
      </c>
      <c r="C1065" t="s">
        <v>10991</v>
      </c>
      <c r="D1065" t="s">
        <v>79</v>
      </c>
      <c r="E1065" s="41">
        <v>1</v>
      </c>
      <c r="F1065" s="5">
        <v>123.4</v>
      </c>
      <c r="G1065" s="5">
        <v>123.4</v>
      </c>
    </row>
    <row r="1066" spans="2:7">
      <c r="B1066" t="s">
        <v>10830</v>
      </c>
      <c r="C1066" t="s">
        <v>10992</v>
      </c>
      <c r="D1066" t="s">
        <v>79</v>
      </c>
      <c r="E1066" s="41">
        <v>1</v>
      </c>
      <c r="F1066" s="5">
        <v>246.8</v>
      </c>
      <c r="G1066" s="5">
        <v>246.8</v>
      </c>
    </row>
    <row r="1067" spans="2:7">
      <c r="B1067" t="s">
        <v>9364</v>
      </c>
      <c r="C1067" t="s">
        <v>9530</v>
      </c>
      <c r="D1067" t="s">
        <v>79</v>
      </c>
      <c r="E1067" s="41">
        <v>1</v>
      </c>
      <c r="F1067" s="5">
        <v>246.8</v>
      </c>
      <c r="G1067" s="5">
        <v>246.8</v>
      </c>
    </row>
    <row r="1068" spans="2:7">
      <c r="B1068" t="s">
        <v>7781</v>
      </c>
      <c r="C1068" t="s">
        <v>7995</v>
      </c>
      <c r="D1068" t="s">
        <v>79</v>
      </c>
      <c r="E1068" s="41">
        <v>1</v>
      </c>
      <c r="F1068" s="5">
        <v>3388.94</v>
      </c>
      <c r="G1068" s="5">
        <v>3388.94</v>
      </c>
    </row>
    <row r="1069" spans="2:7">
      <c r="B1069" t="s">
        <v>5993</v>
      </c>
      <c r="C1069" t="s">
        <v>6218</v>
      </c>
      <c r="D1069" t="s">
        <v>79</v>
      </c>
      <c r="E1069" s="41">
        <v>1</v>
      </c>
      <c r="F1069" s="5">
        <v>897.24</v>
      </c>
      <c r="G1069" s="5">
        <v>897.24</v>
      </c>
    </row>
    <row r="1070" spans="2:7">
      <c r="B1070" t="s">
        <v>687</v>
      </c>
      <c r="C1070" t="s">
        <v>695</v>
      </c>
      <c r="D1070" t="s">
        <v>79</v>
      </c>
      <c r="E1070" s="41">
        <v>1</v>
      </c>
      <c r="F1070" s="5">
        <v>-776.49</v>
      </c>
      <c r="G1070" s="5">
        <v>-776.49</v>
      </c>
    </row>
    <row r="1071" spans="2:7">
      <c r="B1071" t="s">
        <v>2039</v>
      </c>
      <c r="C1071" t="s">
        <v>2277</v>
      </c>
      <c r="D1071" t="s">
        <v>79</v>
      </c>
      <c r="E1071" s="41">
        <v>1</v>
      </c>
      <c r="F1071" s="5">
        <v>2382.1</v>
      </c>
      <c r="G1071" s="5">
        <v>2382.1</v>
      </c>
    </row>
    <row r="1072" spans="2:7">
      <c r="B1072" t="s">
        <v>8611</v>
      </c>
      <c r="C1072" t="s">
        <v>8807</v>
      </c>
      <c r="D1072" t="s">
        <v>79</v>
      </c>
      <c r="E1072" s="41">
        <v>1</v>
      </c>
      <c r="F1072" s="5">
        <v>241.58</v>
      </c>
      <c r="G1072" s="5">
        <v>241.58</v>
      </c>
    </row>
    <row r="1073" spans="2:7">
      <c r="B1073" t="s">
        <v>1993</v>
      </c>
      <c r="C1073" t="s">
        <v>2230</v>
      </c>
      <c r="D1073" t="s">
        <v>79</v>
      </c>
      <c r="E1073" s="41">
        <v>1</v>
      </c>
      <c r="F1073" s="5">
        <v>262.36</v>
      </c>
      <c r="G1073" s="5">
        <v>262.36</v>
      </c>
    </row>
    <row r="1074" spans="2:7">
      <c r="B1074" t="s">
        <v>1994</v>
      </c>
      <c r="C1074" t="s">
        <v>2230</v>
      </c>
      <c r="D1074" t="s">
        <v>79</v>
      </c>
      <c r="E1074" s="41">
        <v>1</v>
      </c>
      <c r="F1074" s="5">
        <v>393.54</v>
      </c>
      <c r="G1074" s="5">
        <v>393.54</v>
      </c>
    </row>
    <row r="1075" spans="2:7">
      <c r="B1075" t="s">
        <v>1996</v>
      </c>
      <c r="C1075" t="s">
        <v>2232</v>
      </c>
      <c r="D1075" t="s">
        <v>79</v>
      </c>
      <c r="E1075" s="41">
        <v>1</v>
      </c>
      <c r="F1075" s="5">
        <v>729.32</v>
      </c>
      <c r="G1075" s="5">
        <v>729.32</v>
      </c>
    </row>
    <row r="1076" spans="2:7">
      <c r="B1076" t="s">
        <v>3899</v>
      </c>
      <c r="C1076" t="s">
        <v>2232</v>
      </c>
      <c r="D1076" t="s">
        <v>79</v>
      </c>
      <c r="E1076" s="41">
        <v>1</v>
      </c>
      <c r="F1076" s="5">
        <v>132.61000000000001</v>
      </c>
      <c r="G1076" s="5">
        <v>132.61000000000001</v>
      </c>
    </row>
    <row r="1077" spans="2:7">
      <c r="B1077" t="s">
        <v>9365</v>
      </c>
      <c r="C1077" t="s">
        <v>9531</v>
      </c>
      <c r="D1077" t="s">
        <v>79</v>
      </c>
      <c r="E1077" s="41">
        <v>1</v>
      </c>
      <c r="F1077" s="5">
        <v>1712.17</v>
      </c>
      <c r="G1077" s="5">
        <v>1712.17</v>
      </c>
    </row>
    <row r="1078" spans="2:7">
      <c r="B1078" t="s">
        <v>5994</v>
      </c>
      <c r="C1078" t="s">
        <v>6221</v>
      </c>
      <c r="D1078" t="s">
        <v>79</v>
      </c>
      <c r="E1078" s="41">
        <v>1</v>
      </c>
      <c r="F1078" s="5">
        <v>726.34</v>
      </c>
      <c r="G1078" s="5">
        <v>726.34</v>
      </c>
    </row>
    <row r="1079" spans="2:7">
      <c r="B1079" t="s">
        <v>5995</v>
      </c>
      <c r="C1079" t="s">
        <v>6222</v>
      </c>
      <c r="D1079" t="s">
        <v>79</v>
      </c>
      <c r="E1079" s="41">
        <v>1</v>
      </c>
      <c r="F1079" s="5">
        <v>607.09</v>
      </c>
      <c r="G1079" s="5">
        <v>607.09</v>
      </c>
    </row>
    <row r="1080" spans="2:7">
      <c r="B1080" t="s">
        <v>823</v>
      </c>
      <c r="C1080" t="s">
        <v>863</v>
      </c>
      <c r="D1080" t="s">
        <v>79</v>
      </c>
      <c r="E1080" s="41">
        <v>1</v>
      </c>
      <c r="F1080" s="5">
        <v>-1946.99</v>
      </c>
      <c r="G1080" s="5">
        <v>-1946.99</v>
      </c>
    </row>
    <row r="1081" spans="2:7">
      <c r="B1081" t="s">
        <v>824</v>
      </c>
      <c r="C1081" t="s">
        <v>864</v>
      </c>
      <c r="D1081" t="s">
        <v>79</v>
      </c>
      <c r="E1081" s="41">
        <v>1</v>
      </c>
      <c r="F1081" s="5">
        <v>-1409.79</v>
      </c>
      <c r="G1081" s="5">
        <v>-1409.79</v>
      </c>
    </row>
    <row r="1082" spans="2:7">
      <c r="B1082" t="s">
        <v>10729</v>
      </c>
      <c r="C1082" t="s">
        <v>10878</v>
      </c>
      <c r="D1082" t="s">
        <v>79</v>
      </c>
      <c r="E1082" s="41">
        <v>1</v>
      </c>
      <c r="F1082" s="5">
        <v>2344.29</v>
      </c>
      <c r="G1082" s="5">
        <v>2344.29</v>
      </c>
    </row>
    <row r="1083" spans="2:7">
      <c r="B1083" t="s">
        <v>4998</v>
      </c>
      <c r="C1083" t="s">
        <v>5274</v>
      </c>
      <c r="D1083" t="s">
        <v>79</v>
      </c>
      <c r="E1083" s="41">
        <v>1</v>
      </c>
      <c r="F1083" s="5">
        <v>1665.11</v>
      </c>
      <c r="G1083" s="5">
        <v>1665.11</v>
      </c>
    </row>
    <row r="1084" spans="2:7">
      <c r="B1084" t="s">
        <v>9375</v>
      </c>
      <c r="C1084" t="s">
        <v>9540</v>
      </c>
      <c r="D1084" t="s">
        <v>79</v>
      </c>
      <c r="E1084" s="41">
        <v>1</v>
      </c>
      <c r="F1084" s="5">
        <v>112.4</v>
      </c>
      <c r="G1084" s="5">
        <v>112.4</v>
      </c>
    </row>
    <row r="1085" spans="2:7">
      <c r="B1085" t="s">
        <v>2913</v>
      </c>
      <c r="C1085" t="s">
        <v>3113</v>
      </c>
      <c r="D1085" t="s">
        <v>79</v>
      </c>
      <c r="E1085" s="41">
        <v>1</v>
      </c>
      <c r="F1085" s="5">
        <v>522.01</v>
      </c>
      <c r="G1085" s="5">
        <v>522.01</v>
      </c>
    </row>
    <row r="1086" spans="2:7">
      <c r="B1086" t="s">
        <v>9369</v>
      </c>
      <c r="C1086" t="s">
        <v>9535</v>
      </c>
      <c r="D1086" t="s">
        <v>79</v>
      </c>
      <c r="E1086" s="41">
        <v>1</v>
      </c>
      <c r="F1086" s="5">
        <v>1181.8399999999999</v>
      </c>
      <c r="G1086" s="5">
        <v>1181.8399999999999</v>
      </c>
    </row>
    <row r="1087" spans="2:7">
      <c r="B1087" t="s">
        <v>8613</v>
      </c>
      <c r="C1087" t="s">
        <v>8809</v>
      </c>
      <c r="D1087" t="s">
        <v>79</v>
      </c>
      <c r="E1087" s="41">
        <v>1</v>
      </c>
      <c r="F1087" s="5">
        <v>124.66</v>
      </c>
      <c r="G1087" s="5">
        <v>124.66</v>
      </c>
    </row>
    <row r="1088" spans="2:7">
      <c r="B1088" t="s">
        <v>8614</v>
      </c>
      <c r="C1088" t="s">
        <v>8810</v>
      </c>
      <c r="D1088" t="s">
        <v>79</v>
      </c>
      <c r="E1088" s="41">
        <v>1</v>
      </c>
      <c r="F1088" s="5">
        <v>357.78</v>
      </c>
      <c r="G1088" s="5">
        <v>357.78</v>
      </c>
    </row>
    <row r="1089" spans="2:7">
      <c r="B1089" t="s">
        <v>1204</v>
      </c>
      <c r="C1089" t="s">
        <v>1329</v>
      </c>
      <c r="D1089" t="s">
        <v>79</v>
      </c>
      <c r="E1089" s="41">
        <v>1</v>
      </c>
      <c r="F1089" s="5">
        <v>7883.14</v>
      </c>
      <c r="G1089" s="5">
        <v>7883.14</v>
      </c>
    </row>
    <row r="1090" spans="2:7">
      <c r="B1090" t="s">
        <v>10118</v>
      </c>
      <c r="C1090" t="s">
        <v>10298</v>
      </c>
      <c r="D1090" t="s">
        <v>79</v>
      </c>
      <c r="E1090" s="41">
        <v>1</v>
      </c>
      <c r="F1090" s="5">
        <v>485.58</v>
      </c>
      <c r="G1090" s="5">
        <v>485.58</v>
      </c>
    </row>
    <row r="1091" spans="2:7">
      <c r="B1091" t="s">
        <v>7937</v>
      </c>
      <c r="C1091" t="s">
        <v>8148</v>
      </c>
      <c r="D1091" t="s">
        <v>79</v>
      </c>
      <c r="E1091" s="41">
        <v>1</v>
      </c>
      <c r="F1091" s="5">
        <v>1610.6000000000001</v>
      </c>
      <c r="G1091" s="5">
        <v>1610.6000000000001</v>
      </c>
    </row>
    <row r="1092" spans="2:7">
      <c r="B1092" t="s">
        <v>10798</v>
      </c>
      <c r="C1092" t="s">
        <v>10956</v>
      </c>
      <c r="D1092" t="s">
        <v>79</v>
      </c>
      <c r="E1092" s="41">
        <v>1</v>
      </c>
      <c r="F1092" s="5">
        <v>205.48</v>
      </c>
      <c r="G1092" s="5">
        <v>205.48</v>
      </c>
    </row>
    <row r="1093" spans="2:7">
      <c r="B1093" t="s">
        <v>6936</v>
      </c>
      <c r="C1093" t="s">
        <v>7231</v>
      </c>
      <c r="D1093" t="s">
        <v>79</v>
      </c>
      <c r="E1093" s="41">
        <v>1</v>
      </c>
      <c r="F1093" s="5">
        <v>488.28</v>
      </c>
      <c r="G1093" s="5">
        <v>488.28</v>
      </c>
    </row>
    <row r="1094" spans="2:7">
      <c r="B1094" t="s">
        <v>1947</v>
      </c>
      <c r="C1094" t="s">
        <v>2181</v>
      </c>
      <c r="D1094" t="s">
        <v>66</v>
      </c>
      <c r="E1094" s="41">
        <v>0</v>
      </c>
      <c r="F1094" s="5">
        <v>616.46</v>
      </c>
      <c r="G1094" s="5">
        <v>0</v>
      </c>
    </row>
    <row r="1095" spans="2:7">
      <c r="B1095" t="s">
        <v>688</v>
      </c>
      <c r="C1095" t="s">
        <v>696</v>
      </c>
      <c r="D1095" t="s">
        <v>66</v>
      </c>
      <c r="E1095" s="41">
        <v>0</v>
      </c>
      <c r="F1095" s="5">
        <v>-679.96</v>
      </c>
      <c r="G1095" s="5">
        <v>0</v>
      </c>
    </row>
    <row r="1096" spans="2:7">
      <c r="B1096" t="s">
        <v>5996</v>
      </c>
      <c r="C1096" t="s">
        <v>6223</v>
      </c>
      <c r="D1096" t="s">
        <v>66</v>
      </c>
      <c r="E1096" s="41">
        <v>0</v>
      </c>
      <c r="F1096" s="5">
        <v>930.63</v>
      </c>
      <c r="G1096" s="5">
        <v>0</v>
      </c>
    </row>
    <row r="1097" spans="2:7">
      <c r="B1097" t="s">
        <v>5997</v>
      </c>
      <c r="C1097" t="s">
        <v>6224</v>
      </c>
      <c r="D1097" t="s">
        <v>66</v>
      </c>
      <c r="E1097" s="41">
        <v>0</v>
      </c>
      <c r="F1097" s="5">
        <v>1009.1500000000001</v>
      </c>
      <c r="G1097" s="5">
        <v>0</v>
      </c>
    </row>
    <row r="1098" spans="2:7">
      <c r="B1098" t="s">
        <v>5998</v>
      </c>
      <c r="C1098" t="s">
        <v>6225</v>
      </c>
      <c r="D1098" t="s">
        <v>66</v>
      </c>
      <c r="E1098" s="41">
        <v>0</v>
      </c>
      <c r="F1098" s="5">
        <v>789.12</v>
      </c>
      <c r="G1098" s="5">
        <v>0</v>
      </c>
    </row>
    <row r="1099" spans="2:7">
      <c r="B1099" t="s">
        <v>6937</v>
      </c>
      <c r="C1099" t="s">
        <v>7243</v>
      </c>
      <c r="D1099" t="s">
        <v>66</v>
      </c>
      <c r="E1099" s="41">
        <v>0</v>
      </c>
      <c r="F1099" s="5">
        <v>718.77</v>
      </c>
      <c r="G1099" s="5">
        <v>0</v>
      </c>
    </row>
    <row r="1100" spans="2:7">
      <c r="B1100" t="s">
        <v>5999</v>
      </c>
      <c r="C1100" t="s">
        <v>6226</v>
      </c>
      <c r="D1100" t="s">
        <v>66</v>
      </c>
      <c r="E1100" s="41">
        <v>0</v>
      </c>
      <c r="F1100" s="5">
        <v>7362.89</v>
      </c>
      <c r="G1100" s="5">
        <v>0</v>
      </c>
    </row>
    <row r="1101" spans="2:7">
      <c r="B1101" t="s">
        <v>2914</v>
      </c>
      <c r="C1101" t="s">
        <v>3114</v>
      </c>
      <c r="D1101" t="s">
        <v>66</v>
      </c>
      <c r="E1101" s="41">
        <v>0</v>
      </c>
      <c r="F1101" s="5">
        <v>195.27</v>
      </c>
      <c r="G1101" s="5">
        <v>0</v>
      </c>
    </row>
    <row r="1102" spans="2:7">
      <c r="B1102" t="s">
        <v>6000</v>
      </c>
      <c r="C1102" t="s">
        <v>6227</v>
      </c>
      <c r="D1102" t="s">
        <v>66</v>
      </c>
      <c r="E1102" s="41">
        <v>0</v>
      </c>
      <c r="F1102" s="5">
        <v>1135.2</v>
      </c>
      <c r="G1102" s="5">
        <v>0</v>
      </c>
    </row>
    <row r="1103" spans="2:7">
      <c r="B1103" t="s">
        <v>1934</v>
      </c>
      <c r="C1103" t="s">
        <v>2168</v>
      </c>
      <c r="D1103" t="s">
        <v>66</v>
      </c>
      <c r="E1103" s="41">
        <v>0</v>
      </c>
      <c r="F1103" s="5">
        <v>1968.18</v>
      </c>
      <c r="G1103" s="5">
        <v>0</v>
      </c>
    </row>
    <row r="1104" spans="2:7">
      <c r="B1104" t="s">
        <v>6001</v>
      </c>
      <c r="C1104" t="s">
        <v>6228</v>
      </c>
      <c r="D1104" t="s">
        <v>66</v>
      </c>
      <c r="E1104" s="41">
        <v>0</v>
      </c>
      <c r="F1104" s="5">
        <v>475.79</v>
      </c>
      <c r="G1104" s="5">
        <v>0</v>
      </c>
    </row>
    <row r="1105" spans="2:7">
      <c r="B1105" t="s">
        <v>6002</v>
      </c>
      <c r="C1105" t="s">
        <v>6229</v>
      </c>
      <c r="D1105" t="s">
        <v>66</v>
      </c>
      <c r="E1105" s="41">
        <v>0</v>
      </c>
      <c r="F1105" s="5">
        <v>696.54</v>
      </c>
      <c r="G1105" s="5">
        <v>0</v>
      </c>
    </row>
    <row r="1106" spans="2:7">
      <c r="B1106" t="s">
        <v>2915</v>
      </c>
      <c r="C1106" t="s">
        <v>3115</v>
      </c>
      <c r="D1106" t="s">
        <v>66</v>
      </c>
      <c r="E1106" s="41">
        <v>0</v>
      </c>
      <c r="F1106" s="5">
        <v>435.37</v>
      </c>
      <c r="G1106" s="5">
        <v>0</v>
      </c>
    </row>
    <row r="1107" spans="2:7">
      <c r="B1107" t="s">
        <v>1205</v>
      </c>
      <c r="C1107" t="s">
        <v>1330</v>
      </c>
      <c r="D1107" t="s">
        <v>66</v>
      </c>
      <c r="E1107" s="41">
        <v>0</v>
      </c>
      <c r="F1107" s="5">
        <v>3062.17</v>
      </c>
      <c r="G1107" s="5">
        <v>0</v>
      </c>
    </row>
    <row r="1108" spans="2:7">
      <c r="B1108" t="s">
        <v>1206</v>
      </c>
      <c r="C1108" t="s">
        <v>1331</v>
      </c>
      <c r="D1108" t="s">
        <v>66</v>
      </c>
      <c r="E1108" s="41">
        <v>0</v>
      </c>
      <c r="F1108" s="5">
        <v>461.94</v>
      </c>
      <c r="G1108" s="5">
        <v>0</v>
      </c>
    </row>
    <row r="1109" spans="2:7">
      <c r="B1109" t="s">
        <v>6003</v>
      </c>
      <c r="C1109" t="s">
        <v>6230</v>
      </c>
      <c r="D1109" t="s">
        <v>66</v>
      </c>
      <c r="E1109" s="41">
        <v>0</v>
      </c>
      <c r="F1109" s="5">
        <v>347.58</v>
      </c>
      <c r="G1109" s="5">
        <v>0</v>
      </c>
    </row>
    <row r="1110" spans="2:7">
      <c r="B1110" t="s">
        <v>2916</v>
      </c>
      <c r="C1110" t="s">
        <v>3116</v>
      </c>
      <c r="D1110" t="s">
        <v>66</v>
      </c>
      <c r="E1110" s="41">
        <v>0</v>
      </c>
      <c r="F1110" s="5">
        <v>449.16</v>
      </c>
      <c r="G1110" s="5">
        <v>0</v>
      </c>
    </row>
    <row r="1111" spans="2:7">
      <c r="B1111" t="s">
        <v>9468</v>
      </c>
      <c r="C1111" t="s">
        <v>9644</v>
      </c>
      <c r="D1111" t="s">
        <v>66</v>
      </c>
      <c r="E1111" s="41">
        <v>0</v>
      </c>
      <c r="F1111" s="5">
        <v>780.56999999999994</v>
      </c>
      <c r="G1111" s="5">
        <v>0</v>
      </c>
    </row>
    <row r="1112" spans="2:7">
      <c r="B1112" t="s">
        <v>10145</v>
      </c>
      <c r="C1112" t="s">
        <v>10326</v>
      </c>
      <c r="D1112" t="s">
        <v>66</v>
      </c>
      <c r="E1112" s="41">
        <v>0</v>
      </c>
      <c r="F1112" s="5">
        <v>654.05999999999995</v>
      </c>
      <c r="G1112" s="5">
        <v>0</v>
      </c>
    </row>
    <row r="1113" spans="2:7">
      <c r="B1113" t="s">
        <v>10756</v>
      </c>
      <c r="C1113" t="s">
        <v>10910</v>
      </c>
      <c r="D1113" t="s">
        <v>66</v>
      </c>
      <c r="E1113" s="41">
        <v>0</v>
      </c>
      <c r="F1113" s="5">
        <v>1332.02</v>
      </c>
      <c r="G1113" s="5">
        <v>0</v>
      </c>
    </row>
    <row r="1114" spans="2:7">
      <c r="B1114" t="s">
        <v>8678</v>
      </c>
      <c r="C1114" t="s">
        <v>8880</v>
      </c>
      <c r="D1114" t="s">
        <v>66</v>
      </c>
      <c r="E1114" s="41">
        <v>0</v>
      </c>
      <c r="F1114" s="5">
        <v>373</v>
      </c>
      <c r="G1114" s="5">
        <v>0</v>
      </c>
    </row>
    <row r="1115" spans="2:7">
      <c r="B1115" t="s">
        <v>3900</v>
      </c>
      <c r="C1115" t="s">
        <v>4158</v>
      </c>
      <c r="D1115" t="s">
        <v>79</v>
      </c>
      <c r="E1115" s="41">
        <v>1</v>
      </c>
      <c r="F1115" s="5">
        <v>430.19</v>
      </c>
      <c r="G1115" s="5">
        <v>430.19</v>
      </c>
    </row>
    <row r="1116" spans="2:7">
      <c r="B1116" t="s">
        <v>2917</v>
      </c>
      <c r="C1116" t="s">
        <v>3117</v>
      </c>
      <c r="D1116" t="s">
        <v>79</v>
      </c>
      <c r="E1116" s="41">
        <v>1</v>
      </c>
      <c r="F1116" s="5">
        <v>567.25</v>
      </c>
      <c r="G1116" s="5">
        <v>567.25</v>
      </c>
    </row>
    <row r="1117" spans="2:7">
      <c r="B1117" t="s">
        <v>3901</v>
      </c>
      <c r="C1117" t="s">
        <v>4159</v>
      </c>
      <c r="D1117" t="s">
        <v>79</v>
      </c>
      <c r="E1117" s="41">
        <v>1</v>
      </c>
      <c r="F1117" s="5">
        <v>215.1</v>
      </c>
      <c r="G1117" s="5">
        <v>215.1</v>
      </c>
    </row>
    <row r="1118" spans="2:7">
      <c r="B1118" t="s">
        <v>7922</v>
      </c>
      <c r="C1118" t="s">
        <v>8133</v>
      </c>
      <c r="D1118" t="s">
        <v>79</v>
      </c>
      <c r="E1118" s="41">
        <v>1</v>
      </c>
      <c r="F1118" s="5">
        <v>440.83000000000004</v>
      </c>
      <c r="G1118" s="5">
        <v>440.83000000000004</v>
      </c>
    </row>
    <row r="1119" spans="2:7">
      <c r="B1119" t="s">
        <v>4999</v>
      </c>
      <c r="C1119" t="s">
        <v>5275</v>
      </c>
      <c r="D1119" t="s">
        <v>79</v>
      </c>
      <c r="E1119" s="41">
        <v>1</v>
      </c>
      <c r="F1119" s="5">
        <v>422.07</v>
      </c>
      <c r="G1119" s="5">
        <v>422.07</v>
      </c>
    </row>
    <row r="1120" spans="2:7">
      <c r="B1120" t="s">
        <v>5000</v>
      </c>
      <c r="C1120" t="s">
        <v>5276</v>
      </c>
      <c r="D1120" t="s">
        <v>79</v>
      </c>
      <c r="E1120" s="41">
        <v>1</v>
      </c>
      <c r="F1120" s="5">
        <v>459.54</v>
      </c>
      <c r="G1120" s="5">
        <v>459.54</v>
      </c>
    </row>
    <row r="1121" spans="2:7">
      <c r="B1121" t="s">
        <v>3902</v>
      </c>
      <c r="C1121" t="s">
        <v>4160</v>
      </c>
      <c r="D1121" t="s">
        <v>79</v>
      </c>
      <c r="E1121" s="41">
        <v>1</v>
      </c>
      <c r="F1121" s="5">
        <v>410.26</v>
      </c>
      <c r="G1121" s="5">
        <v>410.26</v>
      </c>
    </row>
    <row r="1122" spans="2:7">
      <c r="B1122" t="s">
        <v>5001</v>
      </c>
      <c r="C1122" t="s">
        <v>5277</v>
      </c>
      <c r="D1122" t="s">
        <v>79</v>
      </c>
      <c r="E1122" s="41">
        <v>1</v>
      </c>
      <c r="F1122" s="5">
        <v>260.08999999999997</v>
      </c>
      <c r="G1122" s="5">
        <v>260.08999999999997</v>
      </c>
    </row>
    <row r="1123" spans="2:7">
      <c r="B1123" t="s">
        <v>7840</v>
      </c>
      <c r="C1123" t="s">
        <v>8054</v>
      </c>
      <c r="D1123" t="s">
        <v>79</v>
      </c>
      <c r="E1123" s="41">
        <v>1</v>
      </c>
      <c r="F1123" s="5">
        <v>245.28</v>
      </c>
      <c r="G1123" s="5">
        <v>245.28</v>
      </c>
    </row>
    <row r="1124" spans="2:7">
      <c r="B1124" t="s">
        <v>3903</v>
      </c>
      <c r="C1124" t="s">
        <v>4161</v>
      </c>
      <c r="D1124" t="s">
        <v>79</v>
      </c>
      <c r="E1124" s="41">
        <v>1</v>
      </c>
      <c r="F1124" s="5">
        <v>281.11</v>
      </c>
      <c r="G1124" s="5">
        <v>281.11</v>
      </c>
    </row>
    <row r="1125" spans="2:7">
      <c r="B1125" t="s">
        <v>2032</v>
      </c>
      <c r="C1125" t="s">
        <v>2270</v>
      </c>
      <c r="D1125" t="s">
        <v>79</v>
      </c>
      <c r="E1125" s="41">
        <v>1</v>
      </c>
      <c r="F1125" s="5">
        <v>445.97</v>
      </c>
      <c r="G1125" s="5">
        <v>445.97</v>
      </c>
    </row>
    <row r="1126" spans="2:7">
      <c r="B1126" t="s">
        <v>3904</v>
      </c>
      <c r="C1126" t="s">
        <v>4162</v>
      </c>
      <c r="D1126" t="s">
        <v>79</v>
      </c>
      <c r="E1126" s="41">
        <v>1</v>
      </c>
      <c r="F1126" s="5">
        <v>197.78</v>
      </c>
      <c r="G1126" s="5">
        <v>197.78</v>
      </c>
    </row>
    <row r="1127" spans="2:7">
      <c r="B1127" t="s">
        <v>5002</v>
      </c>
      <c r="C1127" t="s">
        <v>5278</v>
      </c>
      <c r="D1127" t="s">
        <v>79</v>
      </c>
      <c r="E1127" s="41">
        <v>1</v>
      </c>
      <c r="F1127" s="5">
        <v>232.04</v>
      </c>
      <c r="G1127" s="5">
        <v>232.04</v>
      </c>
    </row>
    <row r="1128" spans="2:7">
      <c r="B1128" t="s">
        <v>6004</v>
      </c>
      <c r="C1128" t="s">
        <v>6231</v>
      </c>
      <c r="D1128" t="s">
        <v>79</v>
      </c>
      <c r="E1128" s="41">
        <v>1</v>
      </c>
      <c r="F1128" s="5">
        <v>217.56</v>
      </c>
      <c r="G1128" s="5">
        <v>217.56</v>
      </c>
    </row>
    <row r="1129" spans="2:7">
      <c r="B1129" t="s">
        <v>5003</v>
      </c>
      <c r="C1129" t="s">
        <v>5279</v>
      </c>
      <c r="D1129" t="s">
        <v>79</v>
      </c>
      <c r="E1129" s="41">
        <v>1</v>
      </c>
      <c r="F1129" s="5">
        <v>290.05</v>
      </c>
      <c r="G1129" s="5">
        <v>290.05</v>
      </c>
    </row>
    <row r="1130" spans="2:7">
      <c r="B1130" t="s">
        <v>8767</v>
      </c>
      <c r="C1130" t="s">
        <v>8984</v>
      </c>
      <c r="D1130" t="s">
        <v>79</v>
      </c>
      <c r="E1130" s="41">
        <v>1</v>
      </c>
      <c r="F1130" s="5">
        <v>844.1</v>
      </c>
      <c r="G1130" s="5">
        <v>844.1</v>
      </c>
    </row>
    <row r="1131" spans="2:7">
      <c r="B1131" t="s">
        <v>7802</v>
      </c>
      <c r="C1131" t="s">
        <v>8016</v>
      </c>
      <c r="D1131" t="s">
        <v>79</v>
      </c>
      <c r="E1131" s="41">
        <v>1</v>
      </c>
      <c r="F1131" s="5">
        <v>424.05</v>
      </c>
      <c r="G1131" s="5">
        <v>424.05</v>
      </c>
    </row>
    <row r="1132" spans="2:7">
      <c r="B1132" t="s">
        <v>8768</v>
      </c>
      <c r="C1132" t="s">
        <v>8985</v>
      </c>
      <c r="D1132" t="s">
        <v>79</v>
      </c>
      <c r="E1132" s="41">
        <v>1</v>
      </c>
      <c r="F1132" s="5">
        <v>197.23</v>
      </c>
      <c r="G1132" s="5">
        <v>197.23</v>
      </c>
    </row>
    <row r="1133" spans="2:7">
      <c r="B1133" t="s">
        <v>8766</v>
      </c>
      <c r="C1133" t="s">
        <v>8983</v>
      </c>
      <c r="D1133" t="s">
        <v>79</v>
      </c>
      <c r="E1133" s="41">
        <v>1</v>
      </c>
      <c r="F1133" s="5">
        <v>785.4</v>
      </c>
      <c r="G1133" s="5">
        <v>785.4</v>
      </c>
    </row>
    <row r="1134" spans="2:7">
      <c r="B1134" t="s">
        <v>6938</v>
      </c>
      <c r="C1134" t="s">
        <v>7234</v>
      </c>
      <c r="D1134" t="s">
        <v>91</v>
      </c>
      <c r="E1134" s="41">
        <v>0</v>
      </c>
      <c r="F1134" s="5">
        <v>1411.08</v>
      </c>
      <c r="G1134" s="5">
        <v>0</v>
      </c>
    </row>
    <row r="1135" spans="2:7">
      <c r="B1135" t="s">
        <v>9366</v>
      </c>
      <c r="C1135" t="s">
        <v>9532</v>
      </c>
      <c r="D1135" t="s">
        <v>66</v>
      </c>
      <c r="E1135" s="41">
        <v>0</v>
      </c>
      <c r="F1135" s="5">
        <v>86.799999999999955</v>
      </c>
      <c r="G1135" s="5">
        <v>0</v>
      </c>
    </row>
    <row r="1136" spans="2:7">
      <c r="B1136" t="s">
        <v>6005</v>
      </c>
      <c r="C1136" t="s">
        <v>6232</v>
      </c>
      <c r="D1136" t="s">
        <v>66</v>
      </c>
      <c r="E1136" s="41">
        <v>0</v>
      </c>
      <c r="F1136" s="5">
        <v>2050.88</v>
      </c>
      <c r="G1136" s="5">
        <v>0</v>
      </c>
    </row>
    <row r="1137" spans="2:7">
      <c r="B1137" t="s">
        <v>8630</v>
      </c>
      <c r="C1137" t="s">
        <v>8826</v>
      </c>
      <c r="D1137" t="s">
        <v>66</v>
      </c>
      <c r="E1137" s="41">
        <v>0</v>
      </c>
      <c r="F1137" s="5">
        <v>260.19</v>
      </c>
      <c r="G1137" s="5">
        <v>0</v>
      </c>
    </row>
    <row r="1138" spans="2:7">
      <c r="B1138" t="s">
        <v>9367</v>
      </c>
      <c r="C1138" t="s">
        <v>9533</v>
      </c>
      <c r="D1138" t="s">
        <v>66</v>
      </c>
      <c r="E1138" s="41">
        <v>0</v>
      </c>
      <c r="F1138" s="5">
        <v>1531.2</v>
      </c>
      <c r="G1138" s="5">
        <v>0</v>
      </c>
    </row>
    <row r="1139" spans="2:7">
      <c r="B1139" t="s">
        <v>1914</v>
      </c>
      <c r="C1139" t="s">
        <v>2147</v>
      </c>
      <c r="D1139" t="s">
        <v>66</v>
      </c>
      <c r="E1139" s="41">
        <v>0</v>
      </c>
      <c r="F1139" s="5">
        <v>544.72</v>
      </c>
      <c r="G1139" s="5">
        <v>0</v>
      </c>
    </row>
    <row r="1140" spans="2:7">
      <c r="B1140" t="s">
        <v>7924</v>
      </c>
      <c r="C1140" t="s">
        <v>8135</v>
      </c>
      <c r="D1140" t="s">
        <v>66</v>
      </c>
      <c r="E1140" s="41">
        <v>0</v>
      </c>
      <c r="F1140" s="5">
        <v>1786.4</v>
      </c>
      <c r="G1140" s="5">
        <v>0</v>
      </c>
    </row>
    <row r="1141" spans="2:7">
      <c r="B1141" t="s">
        <v>10188</v>
      </c>
      <c r="C1141" t="s">
        <v>10372</v>
      </c>
      <c r="D1141" t="s">
        <v>66</v>
      </c>
      <c r="E1141" s="41">
        <v>0</v>
      </c>
      <c r="F1141" s="5">
        <v>800.71</v>
      </c>
      <c r="G1141" s="5">
        <v>0</v>
      </c>
    </row>
    <row r="1142" spans="2:7">
      <c r="B1142" t="s">
        <v>818</v>
      </c>
      <c r="C1142" t="s">
        <v>847</v>
      </c>
      <c r="D1142" t="s">
        <v>66</v>
      </c>
      <c r="E1142" s="41">
        <v>0</v>
      </c>
      <c r="F1142" s="5">
        <v>-1227.8800000000001</v>
      </c>
      <c r="G1142" s="5">
        <v>0</v>
      </c>
    </row>
    <row r="1143" spans="2:7">
      <c r="B1143" t="s">
        <v>9346</v>
      </c>
      <c r="C1143" t="s">
        <v>9509</v>
      </c>
      <c r="D1143" t="s">
        <v>66</v>
      </c>
      <c r="E1143" s="41">
        <v>0</v>
      </c>
      <c r="F1143" s="5">
        <v>667.07</v>
      </c>
      <c r="G1143" s="5">
        <v>0</v>
      </c>
    </row>
    <row r="1144" spans="2:7">
      <c r="B1144" t="s">
        <v>6006</v>
      </c>
      <c r="C1144" t="s">
        <v>6233</v>
      </c>
      <c r="D1144" t="s">
        <v>66</v>
      </c>
      <c r="E1144" s="41">
        <v>0</v>
      </c>
      <c r="F1144" s="5">
        <v>849.24</v>
      </c>
      <c r="G1144" s="5">
        <v>0</v>
      </c>
    </row>
    <row r="1145" spans="2:7">
      <c r="B1145" t="s">
        <v>2918</v>
      </c>
      <c r="C1145" t="s">
        <v>3118</v>
      </c>
      <c r="D1145" t="s">
        <v>66</v>
      </c>
      <c r="E1145" s="41">
        <v>0</v>
      </c>
      <c r="F1145" s="5">
        <v>2425.09</v>
      </c>
      <c r="G1145" s="5">
        <v>0</v>
      </c>
    </row>
    <row r="1146" spans="2:7">
      <c r="B1146" t="s">
        <v>1937</v>
      </c>
      <c r="C1146" t="s">
        <v>2171</v>
      </c>
      <c r="D1146" t="s">
        <v>66</v>
      </c>
      <c r="E1146" s="41">
        <v>0</v>
      </c>
      <c r="F1146" s="5">
        <v>1980.58</v>
      </c>
      <c r="G1146" s="5">
        <v>0</v>
      </c>
    </row>
    <row r="1147" spans="2:7">
      <c r="B1147" t="s">
        <v>10164</v>
      </c>
      <c r="C1147" t="s">
        <v>10347</v>
      </c>
      <c r="D1147" t="s">
        <v>66</v>
      </c>
      <c r="E1147" s="41">
        <v>0</v>
      </c>
      <c r="F1147" s="5">
        <v>1432.32</v>
      </c>
      <c r="G1147" s="5">
        <v>0</v>
      </c>
    </row>
    <row r="1148" spans="2:7">
      <c r="B1148" t="s">
        <v>6007</v>
      </c>
      <c r="C1148" t="s">
        <v>6235</v>
      </c>
      <c r="D1148" t="s">
        <v>66</v>
      </c>
      <c r="E1148" s="41">
        <v>0</v>
      </c>
      <c r="F1148" s="5">
        <v>952.15000000000009</v>
      </c>
      <c r="G1148" s="5">
        <v>0</v>
      </c>
    </row>
    <row r="1149" spans="2:7">
      <c r="B1149" t="s">
        <v>3905</v>
      </c>
      <c r="C1149" t="s">
        <v>4163</v>
      </c>
      <c r="D1149" t="s">
        <v>66</v>
      </c>
      <c r="E1149" s="41">
        <v>0</v>
      </c>
      <c r="F1149" s="5">
        <v>685.05</v>
      </c>
      <c r="G1149" s="5">
        <v>0</v>
      </c>
    </row>
    <row r="1150" spans="2:7">
      <c r="B1150" t="s">
        <v>6008</v>
      </c>
      <c r="C1150" t="s">
        <v>6236</v>
      </c>
      <c r="D1150" t="s">
        <v>66</v>
      </c>
      <c r="E1150" s="41">
        <v>0</v>
      </c>
      <c r="F1150" s="5">
        <v>1749.56</v>
      </c>
      <c r="G1150" s="5">
        <v>0</v>
      </c>
    </row>
    <row r="1151" spans="2:7">
      <c r="B1151" t="s">
        <v>3906</v>
      </c>
      <c r="C1151" t="s">
        <v>4164</v>
      </c>
      <c r="D1151" t="s">
        <v>66</v>
      </c>
      <c r="E1151" s="41">
        <v>0</v>
      </c>
      <c r="F1151" s="5">
        <v>26.97</v>
      </c>
      <c r="G1151" s="5">
        <v>0</v>
      </c>
    </row>
    <row r="1152" spans="2:7">
      <c r="B1152" t="s">
        <v>2120</v>
      </c>
      <c r="C1152" t="s">
        <v>2357</v>
      </c>
      <c r="D1152" t="s">
        <v>66</v>
      </c>
      <c r="E1152" s="41">
        <v>0</v>
      </c>
      <c r="F1152" s="5">
        <v>267.92</v>
      </c>
      <c r="G1152" s="5">
        <v>0</v>
      </c>
    </row>
    <row r="1153" spans="2:7">
      <c r="B1153" t="s">
        <v>7926</v>
      </c>
      <c r="C1153" t="s">
        <v>8137</v>
      </c>
      <c r="D1153" t="s">
        <v>66</v>
      </c>
      <c r="E1153" s="41">
        <v>0</v>
      </c>
      <c r="F1153" s="5">
        <v>1829.72</v>
      </c>
      <c r="G1153" s="5">
        <v>0</v>
      </c>
    </row>
    <row r="1154" spans="2:7">
      <c r="B1154" t="s">
        <v>2098</v>
      </c>
      <c r="C1154" t="s">
        <v>2335</v>
      </c>
      <c r="D1154" t="s">
        <v>66</v>
      </c>
      <c r="E1154" s="41">
        <v>0</v>
      </c>
      <c r="F1154" s="5">
        <v>932.98</v>
      </c>
      <c r="G1154" s="5">
        <v>0</v>
      </c>
    </row>
    <row r="1155" spans="2:7">
      <c r="B1155" t="s">
        <v>2007</v>
      </c>
      <c r="C1155" t="s">
        <v>2243</v>
      </c>
      <c r="D1155" t="s">
        <v>66</v>
      </c>
      <c r="E1155" s="41">
        <v>0</v>
      </c>
      <c r="F1155" s="5">
        <v>2299.37</v>
      </c>
      <c r="G1155" s="5">
        <v>0</v>
      </c>
    </row>
    <row r="1156" spans="2:7">
      <c r="B1156" t="s">
        <v>2119</v>
      </c>
      <c r="C1156" t="s">
        <v>2356</v>
      </c>
      <c r="D1156" t="s">
        <v>66</v>
      </c>
      <c r="E1156" s="41">
        <v>0</v>
      </c>
      <c r="F1156" s="5">
        <v>267.92</v>
      </c>
      <c r="G1156" s="5">
        <v>0</v>
      </c>
    </row>
    <row r="1157" spans="2:7">
      <c r="B1157" t="s">
        <v>2091</v>
      </c>
      <c r="C1157" t="s">
        <v>2328</v>
      </c>
      <c r="D1157" t="s">
        <v>66</v>
      </c>
      <c r="E1157" s="41">
        <v>0</v>
      </c>
      <c r="F1157" s="5">
        <v>242.78</v>
      </c>
      <c r="G1157" s="5">
        <v>0</v>
      </c>
    </row>
    <row r="1158" spans="2:7">
      <c r="B1158" t="s">
        <v>8679</v>
      </c>
      <c r="C1158" t="s">
        <v>8881</v>
      </c>
      <c r="D1158" t="s">
        <v>66</v>
      </c>
      <c r="E1158" s="41">
        <v>0</v>
      </c>
      <c r="F1158" s="5">
        <v>924.13</v>
      </c>
      <c r="G1158" s="5">
        <v>0</v>
      </c>
    </row>
    <row r="1159" spans="2:7">
      <c r="B1159" t="s">
        <v>5004</v>
      </c>
      <c r="C1159" t="s">
        <v>5280</v>
      </c>
      <c r="D1159" t="s">
        <v>66</v>
      </c>
      <c r="E1159" s="41">
        <v>0</v>
      </c>
      <c r="F1159" s="5">
        <v>7231.79</v>
      </c>
      <c r="G1159" s="5">
        <v>0</v>
      </c>
    </row>
    <row r="1160" spans="2:7">
      <c r="B1160" t="s">
        <v>8685</v>
      </c>
      <c r="C1160" t="s">
        <v>8888</v>
      </c>
      <c r="D1160" t="s">
        <v>66</v>
      </c>
      <c r="E1160" s="41">
        <v>0</v>
      </c>
      <c r="F1160" s="5">
        <v>633.23</v>
      </c>
      <c r="G1160" s="5">
        <v>0</v>
      </c>
    </row>
    <row r="1161" spans="2:7">
      <c r="B1161" t="s">
        <v>3907</v>
      </c>
      <c r="C1161" t="s">
        <v>4165</v>
      </c>
      <c r="D1161" t="s">
        <v>66</v>
      </c>
      <c r="E1161" s="41">
        <v>0</v>
      </c>
      <c r="F1161" s="5">
        <v>981.49</v>
      </c>
      <c r="G1161" s="5">
        <v>0</v>
      </c>
    </row>
    <row r="1162" spans="2:7">
      <c r="B1162" t="s">
        <v>2919</v>
      </c>
      <c r="C1162" t="s">
        <v>3119</v>
      </c>
      <c r="D1162" t="s">
        <v>66</v>
      </c>
      <c r="E1162" s="41">
        <v>0</v>
      </c>
      <c r="F1162" s="5">
        <v>380.63</v>
      </c>
      <c r="G1162" s="5">
        <v>0</v>
      </c>
    </row>
    <row r="1163" spans="2:7">
      <c r="B1163" t="s">
        <v>2920</v>
      </c>
      <c r="C1163" t="s">
        <v>3120</v>
      </c>
      <c r="D1163" t="s">
        <v>66</v>
      </c>
      <c r="E1163" s="41">
        <v>0</v>
      </c>
      <c r="F1163" s="5">
        <v>1286.54</v>
      </c>
      <c r="G1163" s="5">
        <v>0</v>
      </c>
    </row>
    <row r="1164" spans="2:7">
      <c r="B1164" t="s">
        <v>9400</v>
      </c>
      <c r="C1164" t="s">
        <v>9569</v>
      </c>
      <c r="D1164" t="s">
        <v>66</v>
      </c>
      <c r="E1164" s="41">
        <v>0</v>
      </c>
      <c r="F1164" s="5">
        <v>633.21</v>
      </c>
      <c r="G1164" s="5">
        <v>0</v>
      </c>
    </row>
    <row r="1165" spans="2:7">
      <c r="B1165" t="s">
        <v>2122</v>
      </c>
      <c r="C1165" t="s">
        <v>2359</v>
      </c>
      <c r="D1165" t="s">
        <v>66</v>
      </c>
      <c r="E1165" s="41">
        <v>0</v>
      </c>
      <c r="F1165" s="5">
        <v>244.94</v>
      </c>
      <c r="G1165" s="5">
        <v>0</v>
      </c>
    </row>
    <row r="1166" spans="2:7">
      <c r="B1166" t="s">
        <v>2921</v>
      </c>
      <c r="C1166" t="s">
        <v>3121</v>
      </c>
      <c r="D1166" t="s">
        <v>66</v>
      </c>
      <c r="E1166" s="41">
        <v>0</v>
      </c>
      <c r="F1166" s="5">
        <v>888.13</v>
      </c>
      <c r="G1166" s="5">
        <v>0</v>
      </c>
    </row>
    <row r="1167" spans="2:7">
      <c r="B1167" t="s">
        <v>5005</v>
      </c>
      <c r="C1167" t="s">
        <v>5281</v>
      </c>
      <c r="D1167" t="s">
        <v>66</v>
      </c>
      <c r="E1167" s="41">
        <v>0</v>
      </c>
      <c r="F1167" s="5">
        <v>190.32</v>
      </c>
      <c r="G1167" s="5">
        <v>0</v>
      </c>
    </row>
    <row r="1168" spans="2:7">
      <c r="B1168" t="s">
        <v>7928</v>
      </c>
      <c r="C1168" t="s">
        <v>8139</v>
      </c>
      <c r="D1168" t="s">
        <v>66</v>
      </c>
      <c r="E1168" s="41">
        <v>0</v>
      </c>
      <c r="F1168" s="5">
        <v>253.19</v>
      </c>
      <c r="G1168" s="5">
        <v>0</v>
      </c>
    </row>
    <row r="1169" spans="2:7">
      <c r="B1169" t="s">
        <v>6009</v>
      </c>
      <c r="C1169" t="s">
        <v>6237</v>
      </c>
      <c r="D1169" t="s">
        <v>66</v>
      </c>
      <c r="E1169" s="41">
        <v>0</v>
      </c>
      <c r="F1169" s="5">
        <v>280.91000000000003</v>
      </c>
      <c r="G1169" s="5">
        <v>0</v>
      </c>
    </row>
    <row r="1170" spans="2:7">
      <c r="B1170" t="s">
        <v>6939</v>
      </c>
      <c r="C1170" t="s">
        <v>7111</v>
      </c>
      <c r="D1170" t="s">
        <v>66</v>
      </c>
      <c r="E1170" s="41">
        <v>0</v>
      </c>
      <c r="F1170" s="5">
        <v>506.57</v>
      </c>
      <c r="G1170" s="5">
        <v>0</v>
      </c>
    </row>
    <row r="1171" spans="2:7">
      <c r="B1171" t="s">
        <v>9401</v>
      </c>
      <c r="C1171" t="s">
        <v>9570</v>
      </c>
      <c r="D1171" t="s">
        <v>66</v>
      </c>
      <c r="E1171" s="41">
        <v>0</v>
      </c>
      <c r="F1171" s="5">
        <v>918.17</v>
      </c>
      <c r="G1171" s="5">
        <v>0</v>
      </c>
    </row>
    <row r="1172" spans="2:7">
      <c r="B1172" t="s">
        <v>9414</v>
      </c>
      <c r="C1172" t="s">
        <v>9584</v>
      </c>
      <c r="D1172" t="s">
        <v>66</v>
      </c>
      <c r="E1172" s="41">
        <v>0</v>
      </c>
      <c r="F1172" s="5">
        <v>379.93</v>
      </c>
      <c r="G1172" s="5">
        <v>0</v>
      </c>
    </row>
    <row r="1173" spans="2:7">
      <c r="B1173" t="s">
        <v>10167</v>
      </c>
      <c r="C1173" t="s">
        <v>10350</v>
      </c>
      <c r="D1173" t="s">
        <v>66</v>
      </c>
      <c r="E1173" s="41">
        <v>0</v>
      </c>
      <c r="F1173" s="5">
        <v>443.26</v>
      </c>
      <c r="G1173" s="5">
        <v>0</v>
      </c>
    </row>
    <row r="1174" spans="2:7">
      <c r="B1174" t="s">
        <v>3908</v>
      </c>
      <c r="C1174" t="s">
        <v>4166</v>
      </c>
      <c r="D1174" t="s">
        <v>66</v>
      </c>
      <c r="E1174" s="41">
        <v>0</v>
      </c>
      <c r="F1174" s="5">
        <v>380.63</v>
      </c>
      <c r="G1174" s="5">
        <v>0</v>
      </c>
    </row>
    <row r="1175" spans="2:7">
      <c r="B1175" t="s">
        <v>6010</v>
      </c>
      <c r="C1175" t="s">
        <v>6238</v>
      </c>
      <c r="D1175" t="s">
        <v>66</v>
      </c>
      <c r="E1175" s="41">
        <v>0</v>
      </c>
      <c r="F1175" s="5">
        <v>570.95000000000005</v>
      </c>
      <c r="G1175" s="5">
        <v>0</v>
      </c>
    </row>
    <row r="1176" spans="2:7">
      <c r="B1176" t="s">
        <v>3909</v>
      </c>
      <c r="C1176" t="s">
        <v>4167</v>
      </c>
      <c r="D1176" t="s">
        <v>66</v>
      </c>
      <c r="E1176" s="41">
        <v>0</v>
      </c>
      <c r="F1176" s="5">
        <v>1237.04</v>
      </c>
      <c r="G1176" s="5">
        <v>0</v>
      </c>
    </row>
    <row r="1177" spans="2:7">
      <c r="B1177" t="s">
        <v>7917</v>
      </c>
      <c r="C1177" t="s">
        <v>8128</v>
      </c>
      <c r="D1177" t="s">
        <v>66</v>
      </c>
      <c r="E1177" s="41">
        <v>0</v>
      </c>
      <c r="F1177" s="5">
        <v>1892.46</v>
      </c>
      <c r="G1177" s="5">
        <v>0</v>
      </c>
    </row>
    <row r="1178" spans="2:7">
      <c r="B1178" t="s">
        <v>3910</v>
      </c>
      <c r="C1178" t="s">
        <v>4168</v>
      </c>
      <c r="D1178" t="s">
        <v>66</v>
      </c>
      <c r="E1178" s="41">
        <v>0</v>
      </c>
      <c r="F1178" s="5">
        <v>126.59</v>
      </c>
      <c r="G1178" s="5">
        <v>0</v>
      </c>
    </row>
    <row r="1179" spans="2:7">
      <c r="B1179" t="s">
        <v>6940</v>
      </c>
      <c r="C1179" t="s">
        <v>7214</v>
      </c>
      <c r="D1179" t="s">
        <v>66</v>
      </c>
      <c r="E1179" s="41">
        <v>0</v>
      </c>
      <c r="F1179" s="5">
        <v>1414.86</v>
      </c>
      <c r="G1179" s="5">
        <v>0</v>
      </c>
    </row>
    <row r="1180" spans="2:7">
      <c r="B1180" t="s">
        <v>7929</v>
      </c>
      <c r="C1180" t="s">
        <v>8140</v>
      </c>
      <c r="D1180" t="s">
        <v>66</v>
      </c>
      <c r="E1180" s="41">
        <v>0</v>
      </c>
      <c r="F1180" s="5">
        <v>504.12</v>
      </c>
      <c r="G1180" s="5">
        <v>0</v>
      </c>
    </row>
    <row r="1181" spans="2:7">
      <c r="B1181" t="s">
        <v>7932</v>
      </c>
      <c r="C1181" t="s">
        <v>8143</v>
      </c>
      <c r="D1181" t="s">
        <v>66</v>
      </c>
      <c r="E1181" s="41">
        <v>0</v>
      </c>
      <c r="F1181" s="5">
        <v>652.75</v>
      </c>
      <c r="G1181" s="5">
        <v>0</v>
      </c>
    </row>
    <row r="1182" spans="2:7">
      <c r="B1182" t="s">
        <v>3911</v>
      </c>
      <c r="C1182" t="s">
        <v>4169</v>
      </c>
      <c r="D1182" t="s">
        <v>66</v>
      </c>
      <c r="E1182" s="41">
        <v>0</v>
      </c>
      <c r="F1182" s="5">
        <v>248.67</v>
      </c>
      <c r="G1182" s="5">
        <v>0</v>
      </c>
    </row>
    <row r="1183" spans="2:7">
      <c r="B1183" t="s">
        <v>1940</v>
      </c>
      <c r="C1183" t="s">
        <v>2174</v>
      </c>
      <c r="D1183" t="s">
        <v>66</v>
      </c>
      <c r="E1183" s="41">
        <v>0</v>
      </c>
      <c r="F1183" s="5">
        <v>155.41999999999999</v>
      </c>
      <c r="G1183" s="5">
        <v>0</v>
      </c>
    </row>
    <row r="1184" spans="2:7">
      <c r="B1184" t="s">
        <v>3912</v>
      </c>
      <c r="C1184" t="s">
        <v>4170</v>
      </c>
      <c r="D1184" t="s">
        <v>66</v>
      </c>
      <c r="E1184" s="41">
        <v>0</v>
      </c>
      <c r="F1184" s="5">
        <v>341.91</v>
      </c>
      <c r="G1184" s="5">
        <v>0</v>
      </c>
    </row>
    <row r="1185" spans="2:7">
      <c r="B1185" t="s">
        <v>10165</v>
      </c>
      <c r="C1185" t="s">
        <v>10348</v>
      </c>
      <c r="D1185" t="s">
        <v>66</v>
      </c>
      <c r="E1185" s="41">
        <v>0</v>
      </c>
      <c r="F1185" s="5">
        <v>1551.39</v>
      </c>
      <c r="G1185" s="5">
        <v>0</v>
      </c>
    </row>
    <row r="1186" spans="2:7">
      <c r="B1186" t="s">
        <v>5006</v>
      </c>
      <c r="C1186" t="s">
        <v>5282</v>
      </c>
      <c r="D1186" t="s">
        <v>66</v>
      </c>
      <c r="E1186" s="41">
        <v>0</v>
      </c>
      <c r="F1186" s="5">
        <v>981.5</v>
      </c>
      <c r="G1186" s="5">
        <v>0</v>
      </c>
    </row>
    <row r="1187" spans="2:7">
      <c r="B1187" t="s">
        <v>10168</v>
      </c>
      <c r="C1187" t="s">
        <v>10351</v>
      </c>
      <c r="D1187" t="s">
        <v>66</v>
      </c>
      <c r="E1187" s="41">
        <v>0</v>
      </c>
      <c r="F1187" s="5">
        <v>592.26</v>
      </c>
      <c r="G1187" s="5">
        <v>0</v>
      </c>
    </row>
    <row r="1188" spans="2:7">
      <c r="B1188" t="s">
        <v>10177</v>
      </c>
      <c r="C1188" t="s">
        <v>10361</v>
      </c>
      <c r="D1188" t="s">
        <v>66</v>
      </c>
      <c r="E1188" s="41">
        <v>0</v>
      </c>
      <c r="F1188" s="5">
        <v>538.24</v>
      </c>
      <c r="G1188" s="5">
        <v>0</v>
      </c>
    </row>
    <row r="1189" spans="2:7">
      <c r="B1189" t="s">
        <v>10179</v>
      </c>
      <c r="C1189" t="s">
        <v>10363</v>
      </c>
      <c r="D1189" t="s">
        <v>66</v>
      </c>
      <c r="E1189" s="41">
        <v>0</v>
      </c>
      <c r="F1189" s="5">
        <v>759.86</v>
      </c>
      <c r="G1189" s="5">
        <v>0</v>
      </c>
    </row>
    <row r="1190" spans="2:7">
      <c r="B1190" t="s">
        <v>2922</v>
      </c>
      <c r="C1190" t="s">
        <v>3122</v>
      </c>
      <c r="D1190" t="s">
        <v>66</v>
      </c>
      <c r="E1190" s="41">
        <v>0</v>
      </c>
      <c r="F1190" s="5">
        <v>507.5</v>
      </c>
      <c r="G1190" s="5">
        <v>0</v>
      </c>
    </row>
    <row r="1191" spans="2:7">
      <c r="B1191" t="s">
        <v>6011</v>
      </c>
      <c r="C1191" t="s">
        <v>6239</v>
      </c>
      <c r="D1191" t="s">
        <v>66</v>
      </c>
      <c r="E1191" s="41">
        <v>0</v>
      </c>
      <c r="F1191" s="5">
        <v>580.32999999999993</v>
      </c>
      <c r="G1191" s="5">
        <v>0</v>
      </c>
    </row>
    <row r="1192" spans="2:7">
      <c r="B1192" t="s">
        <v>9412</v>
      </c>
      <c r="C1192" t="s">
        <v>9582</v>
      </c>
      <c r="D1192" t="s">
        <v>66</v>
      </c>
      <c r="E1192" s="41">
        <v>0</v>
      </c>
      <c r="F1192" s="5">
        <v>3846.64</v>
      </c>
      <c r="G1192" s="5">
        <v>0</v>
      </c>
    </row>
    <row r="1193" spans="2:7">
      <c r="B1193" t="s">
        <v>5007</v>
      </c>
      <c r="C1193" t="s">
        <v>5283</v>
      </c>
      <c r="D1193" t="s">
        <v>66</v>
      </c>
      <c r="E1193" s="41">
        <v>0</v>
      </c>
      <c r="F1193" s="5">
        <v>979.74</v>
      </c>
      <c r="G1193" s="5">
        <v>0</v>
      </c>
    </row>
    <row r="1194" spans="2:7">
      <c r="B1194" t="s">
        <v>2923</v>
      </c>
      <c r="C1194" t="s">
        <v>3123</v>
      </c>
      <c r="D1194" t="s">
        <v>66</v>
      </c>
      <c r="E1194" s="41">
        <v>0</v>
      </c>
      <c r="F1194" s="5">
        <v>444.07</v>
      </c>
      <c r="G1194" s="5">
        <v>0</v>
      </c>
    </row>
    <row r="1195" spans="2:7">
      <c r="B1195" t="s">
        <v>3913</v>
      </c>
      <c r="C1195" t="s">
        <v>4171</v>
      </c>
      <c r="D1195" t="s">
        <v>66</v>
      </c>
      <c r="E1195" s="41">
        <v>0</v>
      </c>
      <c r="F1195" s="5">
        <v>951.58</v>
      </c>
      <c r="G1195" s="5">
        <v>0</v>
      </c>
    </row>
    <row r="1196" spans="2:7">
      <c r="B1196" t="s">
        <v>7927</v>
      </c>
      <c r="C1196" t="s">
        <v>8138</v>
      </c>
      <c r="D1196" t="s">
        <v>66</v>
      </c>
      <c r="E1196" s="41">
        <v>0</v>
      </c>
      <c r="F1196" s="5">
        <v>2249.29</v>
      </c>
      <c r="G1196" s="5">
        <v>0</v>
      </c>
    </row>
    <row r="1197" spans="2:7">
      <c r="B1197" t="s">
        <v>7933</v>
      </c>
      <c r="C1197" t="s">
        <v>8144</v>
      </c>
      <c r="D1197" t="s">
        <v>66</v>
      </c>
      <c r="E1197" s="41">
        <v>0</v>
      </c>
      <c r="F1197" s="5">
        <v>466.26</v>
      </c>
      <c r="G1197" s="5">
        <v>0</v>
      </c>
    </row>
    <row r="1198" spans="2:7">
      <c r="B1198" t="s">
        <v>6012</v>
      </c>
      <c r="C1198" t="s">
        <v>6240</v>
      </c>
      <c r="D1198" t="s">
        <v>66</v>
      </c>
      <c r="E1198" s="41">
        <v>0</v>
      </c>
      <c r="F1198" s="5">
        <v>791.52</v>
      </c>
      <c r="G1198" s="5">
        <v>0</v>
      </c>
    </row>
    <row r="1199" spans="2:7">
      <c r="B1199" t="s">
        <v>8684</v>
      </c>
      <c r="C1199" t="s">
        <v>8887</v>
      </c>
      <c r="D1199" t="s">
        <v>66</v>
      </c>
      <c r="E1199" s="41">
        <v>0</v>
      </c>
      <c r="F1199" s="5">
        <v>316.61</v>
      </c>
      <c r="G1199" s="5">
        <v>0</v>
      </c>
    </row>
    <row r="1200" spans="2:7">
      <c r="B1200" t="s">
        <v>8686</v>
      </c>
      <c r="C1200" t="s">
        <v>8889</v>
      </c>
      <c r="D1200" t="s">
        <v>66</v>
      </c>
      <c r="E1200" s="41">
        <v>0</v>
      </c>
      <c r="F1200" s="5">
        <v>696.54</v>
      </c>
      <c r="G1200" s="5">
        <v>0</v>
      </c>
    </row>
    <row r="1201" spans="2:7">
      <c r="B1201" t="s">
        <v>1908</v>
      </c>
      <c r="C1201" t="s">
        <v>2141</v>
      </c>
      <c r="D1201" t="s">
        <v>66</v>
      </c>
      <c r="E1201" s="41">
        <v>0</v>
      </c>
      <c r="F1201" s="5">
        <v>507.5</v>
      </c>
      <c r="G1201" s="5">
        <v>0</v>
      </c>
    </row>
    <row r="1202" spans="2:7">
      <c r="B1202" t="s">
        <v>8606</v>
      </c>
      <c r="C1202" t="s">
        <v>8802</v>
      </c>
      <c r="D1202" t="s">
        <v>66</v>
      </c>
      <c r="E1202" s="41">
        <v>0</v>
      </c>
      <c r="F1202" s="5">
        <v>506.58</v>
      </c>
      <c r="G1202" s="5">
        <v>0</v>
      </c>
    </row>
    <row r="1203" spans="2:7">
      <c r="B1203" t="s">
        <v>1933</v>
      </c>
      <c r="C1203" t="s">
        <v>2167</v>
      </c>
      <c r="D1203" t="s">
        <v>66</v>
      </c>
      <c r="E1203" s="41">
        <v>0</v>
      </c>
      <c r="F1203" s="5">
        <v>380.63</v>
      </c>
      <c r="G1203" s="5">
        <v>0</v>
      </c>
    </row>
    <row r="1204" spans="2:7">
      <c r="B1204" t="s">
        <v>2121</v>
      </c>
      <c r="C1204" t="s">
        <v>2358</v>
      </c>
      <c r="D1204" t="s">
        <v>66</v>
      </c>
      <c r="E1204" s="41">
        <v>0</v>
      </c>
      <c r="F1204" s="5">
        <v>1440.28</v>
      </c>
      <c r="G1204" s="5">
        <v>0</v>
      </c>
    </row>
    <row r="1205" spans="2:7">
      <c r="B1205" t="s">
        <v>837</v>
      </c>
      <c r="C1205" t="s">
        <v>885</v>
      </c>
      <c r="D1205" t="s">
        <v>66</v>
      </c>
      <c r="E1205" s="41">
        <v>0</v>
      </c>
      <c r="F1205" s="5">
        <v>1.41</v>
      </c>
      <c r="G1205" s="5">
        <v>0</v>
      </c>
    </row>
    <row r="1206" spans="2:7">
      <c r="B1206" t="s">
        <v>1207</v>
      </c>
      <c r="C1206" t="s">
        <v>1332</v>
      </c>
      <c r="D1206" t="s">
        <v>66</v>
      </c>
      <c r="E1206" s="41">
        <v>0</v>
      </c>
      <c r="F1206" s="5">
        <v>1154.6199999999999</v>
      </c>
      <c r="G1206" s="5">
        <v>0</v>
      </c>
    </row>
    <row r="1207" spans="2:7">
      <c r="B1207" t="s">
        <v>1208</v>
      </c>
      <c r="C1207" t="s">
        <v>1333</v>
      </c>
      <c r="D1207" t="s">
        <v>66</v>
      </c>
      <c r="E1207" s="41">
        <v>0</v>
      </c>
      <c r="F1207" s="5">
        <v>1282.47</v>
      </c>
      <c r="G1207" s="5">
        <v>0</v>
      </c>
    </row>
    <row r="1208" spans="2:7">
      <c r="B1208" t="s">
        <v>7806</v>
      </c>
      <c r="C1208" t="s">
        <v>8020</v>
      </c>
      <c r="D1208" t="s">
        <v>66</v>
      </c>
      <c r="E1208" s="41">
        <v>0</v>
      </c>
      <c r="F1208" s="5">
        <v>279.75</v>
      </c>
      <c r="G1208" s="5">
        <v>0</v>
      </c>
    </row>
    <row r="1209" spans="2:7">
      <c r="B1209" t="s">
        <v>9382</v>
      </c>
      <c r="C1209" t="s">
        <v>9549</v>
      </c>
      <c r="D1209" t="s">
        <v>66</v>
      </c>
      <c r="E1209" s="41">
        <v>0</v>
      </c>
      <c r="F1209" s="5">
        <v>340.24</v>
      </c>
      <c r="G1209" s="5">
        <v>0</v>
      </c>
    </row>
    <row r="1210" spans="2:7">
      <c r="B1210" t="s">
        <v>8629</v>
      </c>
      <c r="C1210" t="s">
        <v>8825</v>
      </c>
      <c r="D1210" t="s">
        <v>66</v>
      </c>
      <c r="E1210" s="41">
        <v>0</v>
      </c>
      <c r="F1210" s="5">
        <v>379.46999999999997</v>
      </c>
      <c r="G1210" s="5">
        <v>0</v>
      </c>
    </row>
    <row r="1211" spans="2:7">
      <c r="B1211" t="s">
        <v>5008</v>
      </c>
      <c r="C1211" t="s">
        <v>5284</v>
      </c>
      <c r="D1211" t="s">
        <v>66</v>
      </c>
      <c r="E1211" s="41">
        <v>0</v>
      </c>
      <c r="F1211" s="5">
        <v>652.75</v>
      </c>
      <c r="G1211" s="5">
        <v>0</v>
      </c>
    </row>
    <row r="1212" spans="2:7">
      <c r="B1212" t="s">
        <v>7808</v>
      </c>
      <c r="C1212" t="s">
        <v>8022</v>
      </c>
      <c r="D1212" t="s">
        <v>66</v>
      </c>
      <c r="E1212" s="41">
        <v>0</v>
      </c>
      <c r="F1212" s="5">
        <v>248.66</v>
      </c>
      <c r="G1212" s="5">
        <v>0</v>
      </c>
    </row>
    <row r="1213" spans="2:7">
      <c r="B1213" t="s">
        <v>7809</v>
      </c>
      <c r="C1213" t="s">
        <v>8023</v>
      </c>
      <c r="D1213" t="s">
        <v>66</v>
      </c>
      <c r="E1213" s="41">
        <v>0</v>
      </c>
      <c r="F1213" s="5">
        <v>248.68</v>
      </c>
      <c r="G1213" s="5">
        <v>0</v>
      </c>
    </row>
    <row r="1214" spans="2:7">
      <c r="B1214" t="s">
        <v>7810</v>
      </c>
      <c r="C1214" t="s">
        <v>8024</v>
      </c>
      <c r="D1214" t="s">
        <v>66</v>
      </c>
      <c r="E1214" s="41">
        <v>0</v>
      </c>
      <c r="F1214" s="5">
        <v>590.58000000000004</v>
      </c>
      <c r="G1214" s="5">
        <v>0</v>
      </c>
    </row>
    <row r="1215" spans="2:7">
      <c r="B1215" t="s">
        <v>7855</v>
      </c>
      <c r="C1215" t="s">
        <v>8069</v>
      </c>
      <c r="D1215" t="s">
        <v>66</v>
      </c>
      <c r="E1215" s="41">
        <v>0</v>
      </c>
      <c r="F1215" s="5">
        <v>248.67</v>
      </c>
      <c r="G1215" s="5">
        <v>0</v>
      </c>
    </row>
    <row r="1216" spans="2:7">
      <c r="B1216" t="s">
        <v>7812</v>
      </c>
      <c r="C1216" t="s">
        <v>8026</v>
      </c>
      <c r="D1216" t="s">
        <v>66</v>
      </c>
      <c r="E1216" s="41">
        <v>0</v>
      </c>
      <c r="F1216" s="5">
        <v>253.29</v>
      </c>
      <c r="G1216" s="5">
        <v>0</v>
      </c>
    </row>
    <row r="1217" spans="2:7">
      <c r="B1217" t="s">
        <v>7813</v>
      </c>
      <c r="C1217" t="s">
        <v>8027</v>
      </c>
      <c r="D1217" t="s">
        <v>66</v>
      </c>
      <c r="E1217" s="41">
        <v>0</v>
      </c>
      <c r="F1217" s="5">
        <v>379.93</v>
      </c>
      <c r="G1217" s="5">
        <v>0</v>
      </c>
    </row>
    <row r="1218" spans="2:7">
      <c r="B1218" t="s">
        <v>8658</v>
      </c>
      <c r="C1218" t="s">
        <v>8857</v>
      </c>
      <c r="D1218" t="s">
        <v>66</v>
      </c>
      <c r="E1218" s="41">
        <v>0</v>
      </c>
      <c r="F1218" s="5">
        <v>443.26</v>
      </c>
      <c r="G1218" s="5">
        <v>0</v>
      </c>
    </row>
    <row r="1219" spans="2:7">
      <c r="B1219" t="s">
        <v>6013</v>
      </c>
      <c r="C1219" t="s">
        <v>6241</v>
      </c>
      <c r="D1219" t="s">
        <v>66</v>
      </c>
      <c r="E1219" s="41">
        <v>0</v>
      </c>
      <c r="F1219" s="5">
        <v>569.9</v>
      </c>
      <c r="G1219" s="5">
        <v>0</v>
      </c>
    </row>
    <row r="1220" spans="2:7">
      <c r="B1220" t="s">
        <v>6941</v>
      </c>
      <c r="C1220" t="s">
        <v>7202</v>
      </c>
      <c r="D1220" t="s">
        <v>66</v>
      </c>
      <c r="E1220" s="41">
        <v>0</v>
      </c>
      <c r="F1220" s="5">
        <v>506.58</v>
      </c>
      <c r="G1220" s="5">
        <v>0</v>
      </c>
    </row>
    <row r="1221" spans="2:7">
      <c r="B1221" t="s">
        <v>8659</v>
      </c>
      <c r="C1221" t="s">
        <v>8858</v>
      </c>
      <c r="D1221" t="s">
        <v>66</v>
      </c>
      <c r="E1221" s="41">
        <v>0</v>
      </c>
      <c r="F1221" s="5">
        <v>569.9</v>
      </c>
      <c r="G1221" s="5">
        <v>0</v>
      </c>
    </row>
    <row r="1222" spans="2:7">
      <c r="B1222" t="s">
        <v>5009</v>
      </c>
      <c r="C1222" t="s">
        <v>5285</v>
      </c>
      <c r="D1222" t="s">
        <v>66</v>
      </c>
      <c r="E1222" s="41">
        <v>0</v>
      </c>
      <c r="F1222" s="5">
        <v>156.76</v>
      </c>
      <c r="G1222" s="5">
        <v>0</v>
      </c>
    </row>
    <row r="1223" spans="2:7">
      <c r="B1223" t="s">
        <v>8731</v>
      </c>
      <c r="C1223" t="s">
        <v>8941</v>
      </c>
      <c r="D1223" t="s">
        <v>66</v>
      </c>
      <c r="E1223" s="41">
        <v>0</v>
      </c>
      <c r="F1223" s="5">
        <v>-255.49</v>
      </c>
      <c r="G1223" s="5">
        <v>0</v>
      </c>
    </row>
    <row r="1224" spans="2:7">
      <c r="B1224" t="s">
        <v>5010</v>
      </c>
      <c r="C1224" t="s">
        <v>5286</v>
      </c>
      <c r="D1224" t="s">
        <v>66</v>
      </c>
      <c r="E1224" s="41">
        <v>0</v>
      </c>
      <c r="F1224" s="5">
        <v>63.33</v>
      </c>
      <c r="G1224" s="5">
        <v>0</v>
      </c>
    </row>
    <row r="1225" spans="2:7">
      <c r="B1225" t="s">
        <v>8669</v>
      </c>
      <c r="C1225" t="s">
        <v>8868</v>
      </c>
      <c r="D1225" t="s">
        <v>66</v>
      </c>
      <c r="E1225" s="41">
        <v>0</v>
      </c>
      <c r="F1225" s="5">
        <v>1108.1300000000001</v>
      </c>
      <c r="G1225" s="5">
        <v>0</v>
      </c>
    </row>
    <row r="1226" spans="2:7">
      <c r="B1226" t="s">
        <v>10025</v>
      </c>
      <c r="C1226" t="s">
        <v>10207</v>
      </c>
      <c r="D1226" t="s">
        <v>66</v>
      </c>
      <c r="E1226" s="41">
        <v>0</v>
      </c>
      <c r="F1226" s="5">
        <v>343.1</v>
      </c>
      <c r="G1226" s="5">
        <v>0</v>
      </c>
    </row>
    <row r="1227" spans="2:7">
      <c r="B1227" t="s">
        <v>10811</v>
      </c>
      <c r="C1227" t="s">
        <v>10971</v>
      </c>
      <c r="D1227" t="s">
        <v>66</v>
      </c>
      <c r="E1227" s="41">
        <v>0</v>
      </c>
      <c r="F1227" s="5">
        <v>189.68</v>
      </c>
      <c r="G1227" s="5">
        <v>0</v>
      </c>
    </row>
    <row r="1228" spans="2:7">
      <c r="B1228" t="s">
        <v>10166</v>
      </c>
      <c r="C1228" t="s">
        <v>10349</v>
      </c>
      <c r="D1228" t="s">
        <v>66</v>
      </c>
      <c r="E1228" s="41">
        <v>0</v>
      </c>
      <c r="F1228" s="5">
        <v>284.94</v>
      </c>
      <c r="G1228" s="5">
        <v>0</v>
      </c>
    </row>
    <row r="1229" spans="2:7">
      <c r="B1229" t="s">
        <v>8747</v>
      </c>
      <c r="C1229" t="s">
        <v>8962</v>
      </c>
      <c r="D1229" t="s">
        <v>66</v>
      </c>
      <c r="E1229" s="41">
        <v>0</v>
      </c>
      <c r="F1229" s="5">
        <v>0</v>
      </c>
      <c r="G1229" s="5">
        <v>0</v>
      </c>
    </row>
    <row r="1230" spans="2:7">
      <c r="B1230" t="s">
        <v>10024</v>
      </c>
      <c r="C1230" t="s">
        <v>10206</v>
      </c>
      <c r="D1230" t="s">
        <v>66</v>
      </c>
      <c r="E1230" s="41">
        <v>0</v>
      </c>
      <c r="F1230" s="5">
        <v>892.06</v>
      </c>
      <c r="G1230" s="5">
        <v>0</v>
      </c>
    </row>
    <row r="1231" spans="2:7">
      <c r="B1231" t="s">
        <v>10807</v>
      </c>
      <c r="C1231" t="s">
        <v>10968</v>
      </c>
      <c r="D1231" t="s">
        <v>66</v>
      </c>
      <c r="E1231" s="41">
        <v>0</v>
      </c>
      <c r="F1231" s="5">
        <v>939.11</v>
      </c>
      <c r="G1231" s="5">
        <v>0</v>
      </c>
    </row>
    <row r="1232" spans="2:7">
      <c r="B1232" t="s">
        <v>10030</v>
      </c>
      <c r="C1232" t="s">
        <v>10212</v>
      </c>
      <c r="D1232" t="s">
        <v>66</v>
      </c>
      <c r="E1232" s="41">
        <v>0</v>
      </c>
      <c r="F1232" s="5">
        <v>917.32</v>
      </c>
      <c r="G1232" s="5">
        <v>0</v>
      </c>
    </row>
    <row r="1233" spans="2:7">
      <c r="B1233" t="s">
        <v>7816</v>
      </c>
      <c r="C1233" t="s">
        <v>8030</v>
      </c>
      <c r="D1233" t="s">
        <v>66</v>
      </c>
      <c r="E1233" s="41">
        <v>0</v>
      </c>
      <c r="F1233" s="5">
        <v>126.64</v>
      </c>
      <c r="G1233" s="5">
        <v>0</v>
      </c>
    </row>
    <row r="1234" spans="2:7">
      <c r="B1234" t="s">
        <v>7817</v>
      </c>
      <c r="C1234" t="s">
        <v>8031</v>
      </c>
      <c r="D1234" t="s">
        <v>66</v>
      </c>
      <c r="E1234" s="41">
        <v>0</v>
      </c>
      <c r="F1234" s="5">
        <v>63.33</v>
      </c>
      <c r="G1234" s="5">
        <v>0</v>
      </c>
    </row>
    <row r="1235" spans="2:7">
      <c r="B1235" t="s">
        <v>7821</v>
      </c>
      <c r="C1235" t="s">
        <v>8035</v>
      </c>
      <c r="D1235" t="s">
        <v>66</v>
      </c>
      <c r="E1235" s="41">
        <v>0</v>
      </c>
      <c r="F1235" s="5">
        <v>126.64</v>
      </c>
      <c r="G1235" s="5">
        <v>0</v>
      </c>
    </row>
    <row r="1236" spans="2:7">
      <c r="B1236" t="s">
        <v>7823</v>
      </c>
      <c r="C1236" t="s">
        <v>8037</v>
      </c>
      <c r="D1236" t="s">
        <v>66</v>
      </c>
      <c r="E1236" s="41">
        <v>0</v>
      </c>
      <c r="F1236" s="5">
        <v>191.7</v>
      </c>
      <c r="G1236" s="5">
        <v>0</v>
      </c>
    </row>
    <row r="1237" spans="2:7">
      <c r="B1237" t="s">
        <v>8751</v>
      </c>
      <c r="C1237" t="s">
        <v>8967</v>
      </c>
      <c r="D1237" t="s">
        <v>66</v>
      </c>
      <c r="E1237" s="41">
        <v>0</v>
      </c>
      <c r="F1237" s="5">
        <v>121.45</v>
      </c>
      <c r="G1237" s="5">
        <v>0</v>
      </c>
    </row>
    <row r="1238" spans="2:7">
      <c r="B1238" t="s">
        <v>1209</v>
      </c>
      <c r="C1238" t="s">
        <v>1334</v>
      </c>
      <c r="D1238" t="s">
        <v>79</v>
      </c>
      <c r="E1238" s="41">
        <v>1</v>
      </c>
      <c r="F1238" s="5">
        <v>916.16</v>
      </c>
      <c r="G1238" s="5">
        <v>916.16</v>
      </c>
    </row>
    <row r="1239" spans="2:7">
      <c r="B1239" t="s">
        <v>5011</v>
      </c>
      <c r="C1239" t="s">
        <v>5287</v>
      </c>
      <c r="D1239" t="s">
        <v>79</v>
      </c>
      <c r="E1239" s="41">
        <v>1</v>
      </c>
      <c r="F1239" s="5">
        <v>3295.97</v>
      </c>
      <c r="G1239" s="5">
        <v>3295.97</v>
      </c>
    </row>
    <row r="1240" spans="2:7">
      <c r="B1240" t="s">
        <v>8674</v>
      </c>
      <c r="C1240" t="s">
        <v>8873</v>
      </c>
      <c r="D1240" t="s">
        <v>79</v>
      </c>
      <c r="E1240" s="41">
        <v>1</v>
      </c>
      <c r="F1240" s="5">
        <v>51.16</v>
      </c>
      <c r="G1240" s="5">
        <v>51.16</v>
      </c>
    </row>
    <row r="1241" spans="2:7">
      <c r="B1241" t="s">
        <v>6942</v>
      </c>
      <c r="C1241" t="s">
        <v>7204</v>
      </c>
      <c r="D1241" t="s">
        <v>79</v>
      </c>
      <c r="E1241" s="41">
        <v>1</v>
      </c>
      <c r="F1241" s="5">
        <v>2647.9799999999996</v>
      </c>
      <c r="G1241" s="5">
        <v>2647.9799999999996</v>
      </c>
    </row>
    <row r="1242" spans="2:7">
      <c r="B1242" t="s">
        <v>1210</v>
      </c>
      <c r="C1242" t="s">
        <v>1335</v>
      </c>
      <c r="D1242" t="s">
        <v>79</v>
      </c>
      <c r="E1242" s="41">
        <v>1</v>
      </c>
      <c r="F1242" s="5">
        <v>119.52</v>
      </c>
      <c r="G1242" s="5">
        <v>119.52</v>
      </c>
    </row>
    <row r="1243" spans="2:7">
      <c r="B1243" t="s">
        <v>1211</v>
      </c>
      <c r="C1243" t="s">
        <v>1336</v>
      </c>
      <c r="D1243" t="s">
        <v>79</v>
      </c>
      <c r="E1243" s="41">
        <v>1</v>
      </c>
      <c r="F1243" s="5">
        <v>966.32</v>
      </c>
      <c r="G1243" s="5">
        <v>966.32</v>
      </c>
    </row>
    <row r="1244" spans="2:7">
      <c r="B1244" t="s">
        <v>3914</v>
      </c>
      <c r="C1244" t="s">
        <v>4172</v>
      </c>
      <c r="D1244" t="s">
        <v>79</v>
      </c>
      <c r="E1244" s="41">
        <v>1</v>
      </c>
      <c r="F1244" s="5">
        <v>478.1</v>
      </c>
      <c r="G1244" s="5">
        <v>478.1</v>
      </c>
    </row>
    <row r="1245" spans="2:7">
      <c r="B1245" t="s">
        <v>5012</v>
      </c>
      <c r="C1245" t="s">
        <v>5290</v>
      </c>
      <c r="D1245" t="s">
        <v>79</v>
      </c>
      <c r="E1245" s="41">
        <v>1</v>
      </c>
      <c r="F1245" s="5">
        <v>1075.71</v>
      </c>
      <c r="G1245" s="5">
        <v>1075.71</v>
      </c>
    </row>
    <row r="1246" spans="2:7">
      <c r="B1246" t="s">
        <v>3915</v>
      </c>
      <c r="C1246" t="s">
        <v>4173</v>
      </c>
      <c r="D1246" t="s">
        <v>79</v>
      </c>
      <c r="E1246" s="41">
        <v>1</v>
      </c>
      <c r="F1246" s="5">
        <v>573.89</v>
      </c>
      <c r="G1246" s="5">
        <v>573.89</v>
      </c>
    </row>
    <row r="1247" spans="2:7">
      <c r="B1247" t="s">
        <v>1212</v>
      </c>
      <c r="C1247" t="s">
        <v>1337</v>
      </c>
      <c r="D1247" t="s">
        <v>79</v>
      </c>
      <c r="E1247" s="41">
        <v>1</v>
      </c>
      <c r="F1247" s="5">
        <v>483.16</v>
      </c>
      <c r="G1247" s="5">
        <v>483.16</v>
      </c>
    </row>
    <row r="1248" spans="2:7">
      <c r="B1248" t="s">
        <v>1213</v>
      </c>
      <c r="C1248" t="s">
        <v>498</v>
      </c>
      <c r="D1248" t="s">
        <v>79</v>
      </c>
      <c r="E1248" s="41">
        <v>1</v>
      </c>
      <c r="F1248" s="5">
        <v>457.08</v>
      </c>
      <c r="G1248" s="5">
        <v>457.08</v>
      </c>
    </row>
    <row r="1249" spans="2:7">
      <c r="B1249" t="s">
        <v>9389</v>
      </c>
      <c r="C1249" t="s">
        <v>9558</v>
      </c>
      <c r="D1249" t="s">
        <v>79</v>
      </c>
      <c r="E1249" s="41">
        <v>1</v>
      </c>
      <c r="F1249" s="5">
        <v>717.14</v>
      </c>
      <c r="G1249" s="5">
        <v>717.14</v>
      </c>
    </row>
    <row r="1250" spans="2:7">
      <c r="B1250" t="s">
        <v>538</v>
      </c>
      <c r="C1250" t="s">
        <v>542</v>
      </c>
      <c r="D1250" t="s">
        <v>79</v>
      </c>
      <c r="E1250" s="41">
        <v>1</v>
      </c>
      <c r="F1250" s="5">
        <v>-2.41</v>
      </c>
      <c r="G1250" s="5">
        <v>-2.41</v>
      </c>
    </row>
    <row r="1251" spans="2:7">
      <c r="B1251" t="s">
        <v>9314</v>
      </c>
      <c r="C1251" t="s">
        <v>9470</v>
      </c>
      <c r="D1251" t="s">
        <v>79</v>
      </c>
      <c r="E1251" s="41">
        <v>1</v>
      </c>
      <c r="F1251" s="5">
        <v>2171.5</v>
      </c>
      <c r="G1251" s="5">
        <v>2171.5</v>
      </c>
    </row>
    <row r="1252" spans="2:7">
      <c r="B1252" t="s">
        <v>10054</v>
      </c>
      <c r="C1252" t="s">
        <v>10239</v>
      </c>
      <c r="D1252" t="s">
        <v>79</v>
      </c>
      <c r="E1252" s="41">
        <v>1</v>
      </c>
      <c r="F1252" s="5">
        <v>2108.2600000000002</v>
      </c>
      <c r="G1252" s="5">
        <v>2108.2600000000002</v>
      </c>
    </row>
    <row r="1253" spans="2:7">
      <c r="B1253" t="s">
        <v>9324</v>
      </c>
      <c r="C1253" t="s">
        <v>9481</v>
      </c>
      <c r="D1253" t="s">
        <v>79</v>
      </c>
      <c r="E1253" s="41">
        <v>1</v>
      </c>
      <c r="F1253" s="5">
        <v>1910.77</v>
      </c>
      <c r="G1253" s="5">
        <v>1910.77</v>
      </c>
    </row>
    <row r="1254" spans="2:7">
      <c r="B1254" t="s">
        <v>1918</v>
      </c>
      <c r="C1254" t="s">
        <v>2151</v>
      </c>
      <c r="D1254" t="s">
        <v>79</v>
      </c>
      <c r="E1254" s="41">
        <v>1</v>
      </c>
      <c r="F1254" s="5">
        <v>755.01</v>
      </c>
      <c r="G1254" s="5">
        <v>755.01</v>
      </c>
    </row>
    <row r="1255" spans="2:7">
      <c r="B1255" t="s">
        <v>2924</v>
      </c>
      <c r="C1255" t="s">
        <v>3124</v>
      </c>
      <c r="D1255" t="s">
        <v>79</v>
      </c>
      <c r="E1255" s="41">
        <v>1</v>
      </c>
      <c r="F1255" s="5">
        <v>3241.92</v>
      </c>
      <c r="G1255" s="5">
        <v>3241.92</v>
      </c>
    </row>
    <row r="1256" spans="2:7">
      <c r="B1256" t="s">
        <v>8687</v>
      </c>
      <c r="C1256" t="s">
        <v>8890</v>
      </c>
      <c r="D1256" t="s">
        <v>79</v>
      </c>
      <c r="E1256" s="41">
        <v>1</v>
      </c>
      <c r="F1256" s="5">
        <v>561.99</v>
      </c>
      <c r="G1256" s="5">
        <v>561.99</v>
      </c>
    </row>
    <row r="1257" spans="2:7">
      <c r="B1257" t="s">
        <v>6943</v>
      </c>
      <c r="C1257" t="s">
        <v>7177</v>
      </c>
      <c r="D1257" t="s">
        <v>79</v>
      </c>
      <c r="E1257" s="41">
        <v>1</v>
      </c>
      <c r="F1257" s="5">
        <v>741.26</v>
      </c>
      <c r="G1257" s="5">
        <v>741.26</v>
      </c>
    </row>
    <row r="1258" spans="2:7">
      <c r="B1258" t="s">
        <v>5013</v>
      </c>
      <c r="C1258" t="s">
        <v>5291</v>
      </c>
      <c r="D1258" t="s">
        <v>79</v>
      </c>
      <c r="E1258" s="41">
        <v>1</v>
      </c>
      <c r="F1258" s="5">
        <v>370.63</v>
      </c>
      <c r="G1258" s="5">
        <v>370.63</v>
      </c>
    </row>
    <row r="1259" spans="2:7">
      <c r="B1259" t="s">
        <v>6014</v>
      </c>
      <c r="C1259" t="s">
        <v>6242</v>
      </c>
      <c r="D1259" t="s">
        <v>79</v>
      </c>
      <c r="E1259" s="41">
        <v>1</v>
      </c>
      <c r="F1259" s="5">
        <v>709.1</v>
      </c>
      <c r="G1259" s="5">
        <v>709.1</v>
      </c>
    </row>
    <row r="1260" spans="2:7">
      <c r="B1260" t="s">
        <v>2925</v>
      </c>
      <c r="C1260" t="s">
        <v>3125</v>
      </c>
      <c r="D1260" t="s">
        <v>79</v>
      </c>
      <c r="E1260" s="41">
        <v>1</v>
      </c>
      <c r="F1260" s="5">
        <v>709.11</v>
      </c>
      <c r="G1260" s="5">
        <v>709.11</v>
      </c>
    </row>
    <row r="1261" spans="2:7">
      <c r="B1261" t="s">
        <v>6015</v>
      </c>
      <c r="C1261" t="s">
        <v>6243</v>
      </c>
      <c r="D1261" t="s">
        <v>79</v>
      </c>
      <c r="E1261" s="41">
        <v>1</v>
      </c>
      <c r="F1261" s="5">
        <v>1418.21</v>
      </c>
      <c r="G1261" s="5">
        <v>1418.21</v>
      </c>
    </row>
    <row r="1262" spans="2:7">
      <c r="B1262" t="s">
        <v>6016</v>
      </c>
      <c r="C1262" t="s">
        <v>6244</v>
      </c>
      <c r="D1262" t="s">
        <v>79</v>
      </c>
      <c r="E1262" s="41">
        <v>1</v>
      </c>
      <c r="F1262" s="5">
        <v>236.37</v>
      </c>
      <c r="G1262" s="5">
        <v>236.37</v>
      </c>
    </row>
    <row r="1263" spans="2:7">
      <c r="B1263" t="s">
        <v>750</v>
      </c>
      <c r="C1263" t="s">
        <v>768</v>
      </c>
      <c r="D1263" t="s">
        <v>79</v>
      </c>
      <c r="E1263" s="41">
        <v>1</v>
      </c>
      <c r="F1263" s="5">
        <v>-639.42999999999995</v>
      </c>
      <c r="G1263" s="5">
        <v>-639.42999999999995</v>
      </c>
    </row>
    <row r="1264" spans="2:7">
      <c r="B1264" t="s">
        <v>2059</v>
      </c>
      <c r="C1264" t="s">
        <v>2297</v>
      </c>
      <c r="D1264" t="s">
        <v>79</v>
      </c>
      <c r="E1264" s="41">
        <v>1</v>
      </c>
      <c r="F1264" s="5">
        <v>0</v>
      </c>
      <c r="G1264" s="5">
        <v>0</v>
      </c>
    </row>
    <row r="1265" spans="2:7">
      <c r="B1265" t="s">
        <v>6017</v>
      </c>
      <c r="C1265" t="s">
        <v>6245</v>
      </c>
      <c r="D1265" t="s">
        <v>79</v>
      </c>
      <c r="E1265" s="41">
        <v>1</v>
      </c>
      <c r="F1265" s="5">
        <v>674.39</v>
      </c>
      <c r="G1265" s="5">
        <v>674.39</v>
      </c>
    </row>
    <row r="1266" spans="2:7">
      <c r="B1266" t="s">
        <v>3916</v>
      </c>
      <c r="C1266" t="s">
        <v>4174</v>
      </c>
      <c r="D1266" t="s">
        <v>79</v>
      </c>
      <c r="E1266" s="41">
        <v>1</v>
      </c>
      <c r="F1266" s="5">
        <v>2041.94</v>
      </c>
      <c r="G1266" s="5">
        <v>2041.94</v>
      </c>
    </row>
    <row r="1267" spans="2:7">
      <c r="B1267" t="s">
        <v>5014</v>
      </c>
      <c r="C1267" t="s">
        <v>5292</v>
      </c>
      <c r="D1267" t="s">
        <v>79</v>
      </c>
      <c r="E1267" s="41">
        <v>1</v>
      </c>
      <c r="F1267" s="5">
        <v>945.47</v>
      </c>
      <c r="G1267" s="5">
        <v>945.47</v>
      </c>
    </row>
    <row r="1268" spans="2:7">
      <c r="B1268" t="s">
        <v>7912</v>
      </c>
      <c r="C1268" t="s">
        <v>8123</v>
      </c>
      <c r="D1268" t="s">
        <v>79</v>
      </c>
      <c r="E1268" s="41">
        <v>1</v>
      </c>
      <c r="F1268" s="5">
        <v>1992.27</v>
      </c>
      <c r="G1268" s="5">
        <v>1992.27</v>
      </c>
    </row>
    <row r="1269" spans="2:7">
      <c r="B1269" t="s">
        <v>5015</v>
      </c>
      <c r="C1269" t="s">
        <v>5293</v>
      </c>
      <c r="D1269" t="s">
        <v>79</v>
      </c>
      <c r="E1269" s="41">
        <v>1</v>
      </c>
      <c r="F1269" s="5">
        <v>741.26</v>
      </c>
      <c r="G1269" s="5">
        <v>741.26</v>
      </c>
    </row>
    <row r="1270" spans="2:7">
      <c r="B1270" t="s">
        <v>3917</v>
      </c>
      <c r="C1270" t="s">
        <v>4175</v>
      </c>
      <c r="D1270" t="s">
        <v>79</v>
      </c>
      <c r="E1270" s="41">
        <v>1</v>
      </c>
      <c r="F1270" s="5">
        <v>261</v>
      </c>
      <c r="G1270" s="5">
        <v>261</v>
      </c>
    </row>
    <row r="1271" spans="2:7">
      <c r="B1271" t="s">
        <v>5016</v>
      </c>
      <c r="C1271" t="s">
        <v>5294</v>
      </c>
      <c r="D1271" t="s">
        <v>79</v>
      </c>
      <c r="E1271" s="41">
        <v>1</v>
      </c>
      <c r="F1271" s="5">
        <v>510.9</v>
      </c>
      <c r="G1271" s="5">
        <v>510.9</v>
      </c>
    </row>
    <row r="1272" spans="2:7">
      <c r="B1272" t="s">
        <v>5017</v>
      </c>
      <c r="C1272" t="s">
        <v>5295</v>
      </c>
      <c r="D1272" t="s">
        <v>79</v>
      </c>
      <c r="E1272" s="41">
        <v>1</v>
      </c>
      <c r="F1272" s="5">
        <v>498.62</v>
      </c>
      <c r="G1272" s="5">
        <v>498.62</v>
      </c>
    </row>
    <row r="1273" spans="2:7">
      <c r="B1273" t="s">
        <v>2926</v>
      </c>
      <c r="C1273" t="s">
        <v>3126</v>
      </c>
      <c r="D1273" t="s">
        <v>79</v>
      </c>
      <c r="E1273" s="41">
        <v>1</v>
      </c>
      <c r="F1273" s="5">
        <v>520.84</v>
      </c>
      <c r="G1273" s="5">
        <v>520.84</v>
      </c>
    </row>
    <row r="1274" spans="2:7">
      <c r="B1274" t="s">
        <v>1214</v>
      </c>
      <c r="C1274" t="s">
        <v>1338</v>
      </c>
      <c r="D1274" t="s">
        <v>79</v>
      </c>
      <c r="E1274" s="41">
        <v>1</v>
      </c>
      <c r="F1274" s="5">
        <v>247.09</v>
      </c>
      <c r="G1274" s="5">
        <v>247.09</v>
      </c>
    </row>
    <row r="1275" spans="2:7">
      <c r="B1275" t="s">
        <v>6018</v>
      </c>
      <c r="C1275" t="s">
        <v>6246</v>
      </c>
      <c r="D1275" t="s">
        <v>79</v>
      </c>
      <c r="E1275" s="41">
        <v>1</v>
      </c>
      <c r="F1275" s="5">
        <v>727.4</v>
      </c>
      <c r="G1275" s="5">
        <v>727.4</v>
      </c>
    </row>
    <row r="1276" spans="2:7">
      <c r="B1276" t="s">
        <v>1932</v>
      </c>
      <c r="C1276" t="s">
        <v>2166</v>
      </c>
      <c r="D1276" t="s">
        <v>79</v>
      </c>
      <c r="E1276" s="41">
        <v>1</v>
      </c>
      <c r="F1276" s="5">
        <v>472.74</v>
      </c>
      <c r="G1276" s="5">
        <v>472.74</v>
      </c>
    </row>
    <row r="1277" spans="2:7">
      <c r="B1277" t="s">
        <v>6019</v>
      </c>
      <c r="C1277" t="s">
        <v>6247</v>
      </c>
      <c r="D1277" t="s">
        <v>79</v>
      </c>
      <c r="E1277" s="41">
        <v>1</v>
      </c>
      <c r="F1277" s="5">
        <v>709.1</v>
      </c>
      <c r="G1277" s="5">
        <v>709.1</v>
      </c>
    </row>
    <row r="1278" spans="2:7">
      <c r="B1278" t="s">
        <v>6020</v>
      </c>
      <c r="C1278" t="s">
        <v>6248</v>
      </c>
      <c r="D1278" t="s">
        <v>79</v>
      </c>
      <c r="E1278" s="41">
        <v>1</v>
      </c>
      <c r="F1278" s="5">
        <v>449.59</v>
      </c>
      <c r="G1278" s="5">
        <v>449.59</v>
      </c>
    </row>
    <row r="1279" spans="2:7">
      <c r="B1279" t="s">
        <v>8617</v>
      </c>
      <c r="C1279" t="s">
        <v>8813</v>
      </c>
      <c r="D1279" t="s">
        <v>79</v>
      </c>
      <c r="E1279" s="41">
        <v>1</v>
      </c>
      <c r="F1279" s="5">
        <v>354.55</v>
      </c>
      <c r="G1279" s="5">
        <v>354.55</v>
      </c>
    </row>
    <row r="1280" spans="2:7">
      <c r="B1280" t="s">
        <v>6944</v>
      </c>
      <c r="C1280" t="s">
        <v>7112</v>
      </c>
      <c r="D1280" t="s">
        <v>79</v>
      </c>
      <c r="E1280" s="41">
        <v>1</v>
      </c>
      <c r="F1280" s="5">
        <v>561.99</v>
      </c>
      <c r="G1280" s="5">
        <v>561.99</v>
      </c>
    </row>
    <row r="1281" spans="2:7">
      <c r="B1281" t="s">
        <v>8662</v>
      </c>
      <c r="C1281" t="s">
        <v>8861</v>
      </c>
      <c r="D1281" t="s">
        <v>79</v>
      </c>
      <c r="E1281" s="41">
        <v>1</v>
      </c>
      <c r="F1281" s="5">
        <v>1492.69</v>
      </c>
      <c r="G1281" s="5">
        <v>1492.69</v>
      </c>
    </row>
    <row r="1282" spans="2:7">
      <c r="B1282" t="s">
        <v>6021</v>
      </c>
      <c r="C1282" t="s">
        <v>6249</v>
      </c>
      <c r="D1282" t="s">
        <v>79</v>
      </c>
      <c r="E1282" s="41">
        <v>1</v>
      </c>
      <c r="F1282" s="5">
        <v>505.79</v>
      </c>
      <c r="G1282" s="5">
        <v>505.79</v>
      </c>
    </row>
    <row r="1283" spans="2:7">
      <c r="B1283" t="s">
        <v>10197</v>
      </c>
      <c r="C1283" t="s">
        <v>10381</v>
      </c>
      <c r="D1283" t="s">
        <v>79</v>
      </c>
      <c r="E1283" s="41">
        <v>1</v>
      </c>
      <c r="F1283" s="5">
        <v>399.65000000000055</v>
      </c>
      <c r="G1283" s="5">
        <v>399.65000000000055</v>
      </c>
    </row>
    <row r="1284" spans="2:7">
      <c r="B1284" t="s">
        <v>9391</v>
      </c>
      <c r="C1284" t="s">
        <v>9560</v>
      </c>
      <c r="D1284" t="s">
        <v>79</v>
      </c>
      <c r="E1284" s="41">
        <v>1</v>
      </c>
      <c r="F1284" s="5">
        <v>3090.95</v>
      </c>
      <c r="G1284" s="5">
        <v>3090.95</v>
      </c>
    </row>
    <row r="1285" spans="2:7">
      <c r="B1285" t="s">
        <v>6945</v>
      </c>
      <c r="C1285" t="s">
        <v>7287</v>
      </c>
      <c r="D1285" t="s">
        <v>79</v>
      </c>
      <c r="E1285" s="41">
        <v>1</v>
      </c>
      <c r="F1285" s="5">
        <v>337.19</v>
      </c>
      <c r="G1285" s="5">
        <v>337.19</v>
      </c>
    </row>
    <row r="1286" spans="2:7">
      <c r="B1286" t="s">
        <v>9374</v>
      </c>
      <c r="C1286" t="s">
        <v>9539</v>
      </c>
      <c r="D1286" t="s">
        <v>79</v>
      </c>
      <c r="E1286" s="41">
        <v>1</v>
      </c>
      <c r="F1286" s="5">
        <v>112.4</v>
      </c>
      <c r="G1286" s="5">
        <v>112.4</v>
      </c>
    </row>
    <row r="1287" spans="2:7">
      <c r="B1287" t="s">
        <v>10077</v>
      </c>
      <c r="C1287" t="s">
        <v>10260</v>
      </c>
      <c r="D1287" t="s">
        <v>79</v>
      </c>
      <c r="E1287" s="41">
        <v>1</v>
      </c>
      <c r="F1287" s="5">
        <v>561.99</v>
      </c>
      <c r="G1287" s="5">
        <v>561.99</v>
      </c>
    </row>
    <row r="1288" spans="2:7">
      <c r="B1288" t="s">
        <v>2125</v>
      </c>
      <c r="C1288" t="s">
        <v>2362</v>
      </c>
      <c r="D1288" t="s">
        <v>79</v>
      </c>
      <c r="E1288" s="41">
        <v>1</v>
      </c>
      <c r="F1288" s="5">
        <v>483.48</v>
      </c>
      <c r="G1288" s="5">
        <v>483.48</v>
      </c>
    </row>
    <row r="1289" spans="2:7">
      <c r="B1289" t="s">
        <v>5018</v>
      </c>
      <c r="C1289" t="s">
        <v>5296</v>
      </c>
      <c r="D1289" t="s">
        <v>79</v>
      </c>
      <c r="E1289" s="41">
        <v>1</v>
      </c>
      <c r="F1289" s="5">
        <v>261</v>
      </c>
      <c r="G1289" s="5">
        <v>261</v>
      </c>
    </row>
    <row r="1290" spans="2:7">
      <c r="B1290" t="s">
        <v>5019</v>
      </c>
      <c r="C1290" t="s">
        <v>5297</v>
      </c>
      <c r="D1290" t="s">
        <v>79</v>
      </c>
      <c r="E1290" s="41">
        <v>1</v>
      </c>
      <c r="F1290" s="5">
        <v>391.51</v>
      </c>
      <c r="G1290" s="5">
        <v>391.51</v>
      </c>
    </row>
    <row r="1291" spans="2:7">
      <c r="B1291" t="s">
        <v>5020</v>
      </c>
      <c r="C1291" t="s">
        <v>5298</v>
      </c>
      <c r="D1291" t="s">
        <v>79</v>
      </c>
      <c r="E1291" s="41">
        <v>1</v>
      </c>
      <c r="F1291" s="5">
        <v>499.79</v>
      </c>
      <c r="G1291" s="5">
        <v>499.79</v>
      </c>
    </row>
    <row r="1292" spans="2:7">
      <c r="B1292" t="s">
        <v>7938</v>
      </c>
      <c r="C1292" t="s">
        <v>8149</v>
      </c>
      <c r="D1292" t="s">
        <v>79</v>
      </c>
      <c r="E1292" s="41">
        <v>1</v>
      </c>
      <c r="F1292" s="5">
        <v>945.47</v>
      </c>
      <c r="G1292" s="5">
        <v>945.47</v>
      </c>
    </row>
    <row r="1293" spans="2:7">
      <c r="B1293" t="s">
        <v>1215</v>
      </c>
      <c r="C1293" t="s">
        <v>1339</v>
      </c>
      <c r="D1293" t="s">
        <v>79</v>
      </c>
      <c r="E1293" s="41">
        <v>1</v>
      </c>
      <c r="F1293" s="5">
        <v>623.28</v>
      </c>
      <c r="G1293" s="5">
        <v>623.28</v>
      </c>
    </row>
    <row r="1294" spans="2:7">
      <c r="B1294" t="s">
        <v>6946</v>
      </c>
      <c r="C1294" t="s">
        <v>7191</v>
      </c>
      <c r="D1294" t="s">
        <v>79</v>
      </c>
      <c r="E1294" s="41">
        <v>1</v>
      </c>
      <c r="F1294" s="5">
        <v>494.17</v>
      </c>
      <c r="G1294" s="5">
        <v>494.17</v>
      </c>
    </row>
    <row r="1295" spans="2:7">
      <c r="B1295" t="s">
        <v>3918</v>
      </c>
      <c r="C1295" t="s">
        <v>4176</v>
      </c>
      <c r="D1295" t="s">
        <v>79</v>
      </c>
      <c r="E1295" s="41">
        <v>1</v>
      </c>
      <c r="F1295" s="5">
        <v>472.74</v>
      </c>
      <c r="G1295" s="5">
        <v>472.74</v>
      </c>
    </row>
    <row r="1296" spans="2:7">
      <c r="B1296" t="s">
        <v>7881</v>
      </c>
      <c r="C1296" t="s">
        <v>8094</v>
      </c>
      <c r="D1296" t="s">
        <v>79</v>
      </c>
      <c r="E1296" s="41">
        <v>1</v>
      </c>
      <c r="F1296" s="5">
        <v>623.28</v>
      </c>
      <c r="G1296" s="5">
        <v>623.28</v>
      </c>
    </row>
    <row r="1297" spans="2:7">
      <c r="B1297" t="s">
        <v>7863</v>
      </c>
      <c r="C1297" t="s">
        <v>8077</v>
      </c>
      <c r="D1297" t="s">
        <v>79</v>
      </c>
      <c r="E1297" s="41">
        <v>1</v>
      </c>
      <c r="F1297" s="5">
        <v>354.55</v>
      </c>
      <c r="G1297" s="5">
        <v>354.55</v>
      </c>
    </row>
    <row r="1298" spans="2:7">
      <c r="B1298" t="s">
        <v>5021</v>
      </c>
      <c r="C1298" t="s">
        <v>5299</v>
      </c>
      <c r="D1298" t="s">
        <v>79</v>
      </c>
      <c r="E1298" s="41">
        <v>1</v>
      </c>
      <c r="F1298" s="5">
        <v>1348.78</v>
      </c>
      <c r="G1298" s="5">
        <v>1348.78</v>
      </c>
    </row>
    <row r="1299" spans="2:7">
      <c r="B1299" t="s">
        <v>7939</v>
      </c>
      <c r="C1299" t="s">
        <v>8150</v>
      </c>
      <c r="D1299" t="s">
        <v>79</v>
      </c>
      <c r="E1299" s="41">
        <v>1</v>
      </c>
      <c r="F1299" s="5">
        <v>2228.14</v>
      </c>
      <c r="G1299" s="5">
        <v>2228.14</v>
      </c>
    </row>
    <row r="1300" spans="2:7">
      <c r="B1300" t="s">
        <v>6022</v>
      </c>
      <c r="C1300" t="s">
        <v>6250</v>
      </c>
      <c r="D1300" t="s">
        <v>79</v>
      </c>
      <c r="E1300" s="41">
        <v>1</v>
      </c>
      <c r="F1300" s="5">
        <v>236.37</v>
      </c>
      <c r="G1300" s="5">
        <v>236.37</v>
      </c>
    </row>
    <row r="1301" spans="2:7">
      <c r="B1301" t="s">
        <v>10031</v>
      </c>
      <c r="C1301" t="s">
        <v>10214</v>
      </c>
      <c r="D1301" t="s">
        <v>79</v>
      </c>
      <c r="E1301" s="41">
        <v>1</v>
      </c>
      <c r="F1301" s="5">
        <v>224.8</v>
      </c>
      <c r="G1301" s="5">
        <v>224.8</v>
      </c>
    </row>
    <row r="1302" spans="2:7">
      <c r="B1302" t="s">
        <v>8618</v>
      </c>
      <c r="C1302" t="s">
        <v>8814</v>
      </c>
      <c r="D1302" t="s">
        <v>79</v>
      </c>
      <c r="E1302" s="41">
        <v>1</v>
      </c>
      <c r="F1302" s="5">
        <v>472.74</v>
      </c>
      <c r="G1302" s="5">
        <v>472.74</v>
      </c>
    </row>
    <row r="1303" spans="2:7">
      <c r="B1303" t="s">
        <v>6947</v>
      </c>
      <c r="C1303" t="s">
        <v>7084</v>
      </c>
      <c r="D1303" t="s">
        <v>79</v>
      </c>
      <c r="E1303" s="41">
        <v>1</v>
      </c>
      <c r="F1303" s="5">
        <v>1026.98</v>
      </c>
      <c r="G1303" s="5">
        <v>1026.98</v>
      </c>
    </row>
    <row r="1304" spans="2:7">
      <c r="B1304" t="s">
        <v>8688</v>
      </c>
      <c r="C1304" t="s">
        <v>8891</v>
      </c>
      <c r="D1304" t="s">
        <v>79</v>
      </c>
      <c r="E1304" s="41">
        <v>1</v>
      </c>
      <c r="F1304" s="5">
        <v>337.19</v>
      </c>
      <c r="G1304" s="5">
        <v>337.19</v>
      </c>
    </row>
    <row r="1305" spans="2:7">
      <c r="B1305" t="s">
        <v>5022</v>
      </c>
      <c r="C1305" t="s">
        <v>5300</v>
      </c>
      <c r="D1305" t="s">
        <v>79</v>
      </c>
      <c r="E1305" s="41">
        <v>1</v>
      </c>
      <c r="F1305" s="5">
        <v>337.19</v>
      </c>
      <c r="G1305" s="5">
        <v>337.19</v>
      </c>
    </row>
    <row r="1306" spans="2:7">
      <c r="B1306" t="s">
        <v>6023</v>
      </c>
      <c r="C1306" t="s">
        <v>524</v>
      </c>
      <c r="D1306" t="s">
        <v>79</v>
      </c>
      <c r="E1306" s="41">
        <v>1</v>
      </c>
      <c r="F1306" s="5">
        <v>4715.83</v>
      </c>
      <c r="G1306" s="5">
        <v>4715.83</v>
      </c>
    </row>
    <row r="1307" spans="2:7">
      <c r="B1307" t="s">
        <v>1216</v>
      </c>
      <c r="C1307" t="s">
        <v>1340</v>
      </c>
      <c r="D1307" t="s">
        <v>79</v>
      </c>
      <c r="E1307" s="41">
        <v>1</v>
      </c>
      <c r="F1307" s="5">
        <v>997.25</v>
      </c>
      <c r="G1307" s="5">
        <v>997.25</v>
      </c>
    </row>
    <row r="1308" spans="2:7">
      <c r="B1308" t="s">
        <v>2927</v>
      </c>
      <c r="C1308" t="s">
        <v>3127</v>
      </c>
      <c r="D1308" t="s">
        <v>79</v>
      </c>
      <c r="E1308" s="41">
        <v>1</v>
      </c>
      <c r="F1308" s="5">
        <v>130.5</v>
      </c>
      <c r="G1308" s="5">
        <v>130.5</v>
      </c>
    </row>
    <row r="1309" spans="2:7">
      <c r="B1309" t="s">
        <v>6948</v>
      </c>
      <c r="C1309" t="s">
        <v>7260</v>
      </c>
      <c r="D1309" t="s">
        <v>79</v>
      </c>
      <c r="E1309" s="41">
        <v>1</v>
      </c>
      <c r="F1309" s="5">
        <v>685.19</v>
      </c>
      <c r="G1309" s="5">
        <v>685.19</v>
      </c>
    </row>
    <row r="1310" spans="2:7">
      <c r="B1310" t="s">
        <v>832</v>
      </c>
      <c r="C1310" t="s">
        <v>878</v>
      </c>
      <c r="D1310" t="s">
        <v>79</v>
      </c>
      <c r="E1310" s="41">
        <v>1</v>
      </c>
      <c r="F1310" s="5">
        <v>0</v>
      </c>
      <c r="G1310" s="5">
        <v>0</v>
      </c>
    </row>
    <row r="1311" spans="2:7">
      <c r="B1311" t="s">
        <v>3919</v>
      </c>
      <c r="C1311" t="s">
        <v>4177</v>
      </c>
      <c r="D1311" t="s">
        <v>79</v>
      </c>
      <c r="E1311" s="41">
        <v>1</v>
      </c>
      <c r="F1311" s="5">
        <v>391.3</v>
      </c>
      <c r="G1311" s="5">
        <v>391.3</v>
      </c>
    </row>
    <row r="1312" spans="2:7">
      <c r="B1312" t="s">
        <v>6024</v>
      </c>
      <c r="C1312" t="s">
        <v>6251</v>
      </c>
      <c r="D1312" t="s">
        <v>79</v>
      </c>
      <c r="E1312" s="41">
        <v>1</v>
      </c>
      <c r="F1312" s="5">
        <v>-559.66999999999996</v>
      </c>
      <c r="G1312" s="5">
        <v>-559.66999999999996</v>
      </c>
    </row>
    <row r="1313" spans="2:7">
      <c r="B1313" t="s">
        <v>3920</v>
      </c>
      <c r="C1313" t="s">
        <v>4178</v>
      </c>
      <c r="D1313" t="s">
        <v>79</v>
      </c>
      <c r="E1313" s="41">
        <v>1</v>
      </c>
      <c r="F1313" s="5">
        <v>260.60000000000002</v>
      </c>
      <c r="G1313" s="5">
        <v>260.60000000000002</v>
      </c>
    </row>
    <row r="1314" spans="2:7">
      <c r="B1314" t="s">
        <v>3921</v>
      </c>
      <c r="C1314" t="s">
        <v>4179</v>
      </c>
      <c r="D1314" t="s">
        <v>79</v>
      </c>
      <c r="E1314" s="41">
        <v>1</v>
      </c>
      <c r="F1314" s="5">
        <v>390.9</v>
      </c>
      <c r="G1314" s="5">
        <v>390.9</v>
      </c>
    </row>
    <row r="1315" spans="2:7">
      <c r="B1315" t="s">
        <v>5023</v>
      </c>
      <c r="C1315" t="s">
        <v>5301</v>
      </c>
      <c r="D1315" t="s">
        <v>79</v>
      </c>
      <c r="E1315" s="41">
        <v>1</v>
      </c>
      <c r="F1315" s="5">
        <v>497.37</v>
      </c>
      <c r="G1315" s="5">
        <v>497.37</v>
      </c>
    </row>
    <row r="1316" spans="2:7">
      <c r="B1316" t="s">
        <v>6025</v>
      </c>
      <c r="C1316" t="s">
        <v>6252</v>
      </c>
      <c r="D1316" t="s">
        <v>79</v>
      </c>
      <c r="E1316" s="41">
        <v>1</v>
      </c>
      <c r="F1316" s="5">
        <v>913.52</v>
      </c>
      <c r="G1316" s="5">
        <v>913.52</v>
      </c>
    </row>
    <row r="1317" spans="2:7">
      <c r="B1317" t="s">
        <v>5024</v>
      </c>
      <c r="C1317" t="s">
        <v>5302</v>
      </c>
      <c r="D1317" t="s">
        <v>79</v>
      </c>
      <c r="E1317" s="41">
        <v>1</v>
      </c>
      <c r="F1317" s="5">
        <v>521.20000000000005</v>
      </c>
      <c r="G1317" s="5">
        <v>521.20000000000005</v>
      </c>
    </row>
    <row r="1318" spans="2:7">
      <c r="B1318" t="s">
        <v>1217</v>
      </c>
      <c r="C1318" t="s">
        <v>1341</v>
      </c>
      <c r="D1318" t="s">
        <v>79</v>
      </c>
      <c r="E1318" s="41">
        <v>1</v>
      </c>
      <c r="F1318" s="5">
        <v>2198.48</v>
      </c>
      <c r="G1318" s="5">
        <v>2198.48</v>
      </c>
    </row>
    <row r="1319" spans="2:7">
      <c r="B1319" t="s">
        <v>5025</v>
      </c>
      <c r="C1319" t="s">
        <v>5303</v>
      </c>
      <c r="D1319" t="s">
        <v>79</v>
      </c>
      <c r="E1319" s="41">
        <v>1</v>
      </c>
      <c r="F1319" s="5">
        <v>261</v>
      </c>
      <c r="G1319" s="5">
        <v>261</v>
      </c>
    </row>
    <row r="1320" spans="2:7">
      <c r="B1320" t="s">
        <v>5026</v>
      </c>
      <c r="C1320" t="s">
        <v>5304</v>
      </c>
      <c r="D1320" t="s">
        <v>79</v>
      </c>
      <c r="E1320" s="41">
        <v>1</v>
      </c>
      <c r="F1320" s="5">
        <v>261</v>
      </c>
      <c r="G1320" s="5">
        <v>261</v>
      </c>
    </row>
    <row r="1321" spans="2:7">
      <c r="B1321" t="s">
        <v>5027</v>
      </c>
      <c r="C1321" t="s">
        <v>5305</v>
      </c>
      <c r="D1321" t="s">
        <v>79</v>
      </c>
      <c r="E1321" s="41">
        <v>1</v>
      </c>
      <c r="F1321" s="5">
        <v>261</v>
      </c>
      <c r="G1321" s="5">
        <v>261</v>
      </c>
    </row>
    <row r="1322" spans="2:7">
      <c r="B1322" t="s">
        <v>5028</v>
      </c>
      <c r="C1322" t="s">
        <v>5306</v>
      </c>
      <c r="D1322" t="s">
        <v>79</v>
      </c>
      <c r="E1322" s="41">
        <v>1</v>
      </c>
      <c r="F1322" s="5">
        <v>368.57</v>
      </c>
      <c r="G1322" s="5">
        <v>368.57</v>
      </c>
    </row>
    <row r="1323" spans="2:7">
      <c r="B1323" t="s">
        <v>5029</v>
      </c>
      <c r="C1323" t="s">
        <v>5307</v>
      </c>
      <c r="D1323" t="s">
        <v>79</v>
      </c>
      <c r="E1323" s="41">
        <v>1</v>
      </c>
      <c r="F1323" s="5">
        <v>756.13</v>
      </c>
      <c r="G1323" s="5">
        <v>756.13</v>
      </c>
    </row>
    <row r="1324" spans="2:7">
      <c r="B1324" t="s">
        <v>3922</v>
      </c>
      <c r="C1324" t="s">
        <v>4180</v>
      </c>
      <c r="D1324" t="s">
        <v>79</v>
      </c>
      <c r="E1324" s="41">
        <v>1</v>
      </c>
      <c r="F1324" s="5">
        <v>249.31</v>
      </c>
      <c r="G1324" s="5">
        <v>249.31</v>
      </c>
    </row>
    <row r="1325" spans="2:7">
      <c r="B1325" t="s">
        <v>7834</v>
      </c>
      <c r="C1325" t="s">
        <v>8048</v>
      </c>
      <c r="D1325" t="s">
        <v>79</v>
      </c>
      <c r="E1325" s="41">
        <v>1</v>
      </c>
      <c r="F1325" s="5">
        <v>1793.29</v>
      </c>
      <c r="G1325" s="5">
        <v>1793.29</v>
      </c>
    </row>
    <row r="1326" spans="2:7">
      <c r="B1326" t="s">
        <v>6949</v>
      </c>
      <c r="C1326" t="s">
        <v>7043</v>
      </c>
      <c r="D1326" t="s">
        <v>79</v>
      </c>
      <c r="E1326" s="41">
        <v>1</v>
      </c>
      <c r="F1326" s="5">
        <v>715.55</v>
      </c>
      <c r="G1326" s="5">
        <v>715.55</v>
      </c>
    </row>
    <row r="1327" spans="2:7">
      <c r="B1327" t="s">
        <v>7882</v>
      </c>
      <c r="C1327" t="s">
        <v>8095</v>
      </c>
      <c r="D1327" t="s">
        <v>79</v>
      </c>
      <c r="E1327" s="41">
        <v>1</v>
      </c>
      <c r="F1327" s="5">
        <v>236.37</v>
      </c>
      <c r="G1327" s="5">
        <v>236.37</v>
      </c>
    </row>
    <row r="1328" spans="2:7">
      <c r="B1328" t="s">
        <v>6950</v>
      </c>
      <c r="C1328" t="s">
        <v>7249</v>
      </c>
      <c r="D1328" t="s">
        <v>79</v>
      </c>
      <c r="E1328" s="41">
        <v>1</v>
      </c>
      <c r="F1328" s="5">
        <v>896.93</v>
      </c>
      <c r="G1328" s="5">
        <v>896.93</v>
      </c>
    </row>
    <row r="1329" spans="2:7">
      <c r="B1329" t="s">
        <v>6026</v>
      </c>
      <c r="C1329" t="s">
        <v>6253</v>
      </c>
      <c r="D1329" t="s">
        <v>79</v>
      </c>
      <c r="E1329" s="41">
        <v>1</v>
      </c>
      <c r="F1329" s="5">
        <v>590.91999999999996</v>
      </c>
      <c r="G1329" s="5">
        <v>590.91999999999996</v>
      </c>
    </row>
    <row r="1330" spans="2:7">
      <c r="B1330" t="s">
        <v>3923</v>
      </c>
      <c r="C1330" t="s">
        <v>4181</v>
      </c>
      <c r="D1330" t="s">
        <v>79</v>
      </c>
      <c r="E1330" s="41">
        <v>1</v>
      </c>
      <c r="F1330" s="5">
        <v>817.44</v>
      </c>
      <c r="G1330" s="5">
        <v>817.44</v>
      </c>
    </row>
    <row r="1331" spans="2:7">
      <c r="B1331" t="s">
        <v>6027</v>
      </c>
      <c r="C1331" t="s">
        <v>6254</v>
      </c>
      <c r="D1331" t="s">
        <v>79</v>
      </c>
      <c r="E1331" s="41">
        <v>1</v>
      </c>
      <c r="F1331" s="5">
        <v>1461.18</v>
      </c>
      <c r="G1331" s="5">
        <v>1461.18</v>
      </c>
    </row>
    <row r="1332" spans="2:7">
      <c r="B1332" t="s">
        <v>9353</v>
      </c>
      <c r="C1332" t="s">
        <v>9517</v>
      </c>
      <c r="D1332" t="s">
        <v>79</v>
      </c>
      <c r="E1332" s="41">
        <v>1</v>
      </c>
      <c r="F1332" s="5">
        <v>224.8</v>
      </c>
      <c r="G1332" s="5">
        <v>224.8</v>
      </c>
    </row>
    <row r="1333" spans="2:7">
      <c r="B1333" t="s">
        <v>6028</v>
      </c>
      <c r="C1333" t="s">
        <v>6255</v>
      </c>
      <c r="D1333" t="s">
        <v>79</v>
      </c>
      <c r="E1333" s="41">
        <v>1</v>
      </c>
      <c r="F1333" s="5">
        <v>449.59</v>
      </c>
      <c r="G1333" s="5">
        <v>449.59</v>
      </c>
    </row>
    <row r="1334" spans="2:7">
      <c r="B1334" t="s">
        <v>9403</v>
      </c>
      <c r="C1334" t="s">
        <v>9572</v>
      </c>
      <c r="D1334" t="s">
        <v>79</v>
      </c>
      <c r="E1334" s="41">
        <v>1</v>
      </c>
      <c r="F1334" s="5">
        <v>1236.3800000000001</v>
      </c>
      <c r="G1334" s="5">
        <v>1236.3800000000001</v>
      </c>
    </row>
    <row r="1335" spans="2:7">
      <c r="B1335" t="s">
        <v>1218</v>
      </c>
      <c r="C1335" t="s">
        <v>1342</v>
      </c>
      <c r="D1335" t="s">
        <v>79</v>
      </c>
      <c r="E1335" s="41">
        <v>1</v>
      </c>
      <c r="F1335" s="5">
        <v>453.4</v>
      </c>
      <c r="G1335" s="5">
        <v>453.4</v>
      </c>
    </row>
    <row r="1336" spans="2:7">
      <c r="B1336" t="s">
        <v>5030</v>
      </c>
      <c r="C1336" t="s">
        <v>5308</v>
      </c>
      <c r="D1336" t="s">
        <v>79</v>
      </c>
      <c r="E1336" s="41">
        <v>1</v>
      </c>
      <c r="F1336" s="5">
        <v>652.51</v>
      </c>
      <c r="G1336" s="5">
        <v>652.51</v>
      </c>
    </row>
    <row r="1337" spans="2:7">
      <c r="B1337" t="s">
        <v>10087</v>
      </c>
      <c r="C1337" t="s">
        <v>10271</v>
      </c>
      <c r="D1337" t="s">
        <v>79</v>
      </c>
      <c r="E1337" s="41">
        <v>1</v>
      </c>
      <c r="F1337" s="5">
        <v>238.52</v>
      </c>
      <c r="G1337" s="5">
        <v>238.52</v>
      </c>
    </row>
    <row r="1338" spans="2:7">
      <c r="B1338" t="s">
        <v>10088</v>
      </c>
      <c r="C1338" t="s">
        <v>10272</v>
      </c>
      <c r="D1338" t="s">
        <v>79</v>
      </c>
      <c r="E1338" s="41">
        <v>1</v>
      </c>
      <c r="F1338" s="5">
        <v>356.7</v>
      </c>
      <c r="G1338" s="5">
        <v>356.7</v>
      </c>
    </row>
    <row r="1339" spans="2:7">
      <c r="B1339" t="s">
        <v>10089</v>
      </c>
      <c r="C1339" t="s">
        <v>10273</v>
      </c>
      <c r="D1339" t="s">
        <v>79</v>
      </c>
      <c r="E1339" s="41">
        <v>1</v>
      </c>
      <c r="F1339" s="5">
        <v>238.52</v>
      </c>
      <c r="G1339" s="5">
        <v>238.52</v>
      </c>
    </row>
    <row r="1340" spans="2:7">
      <c r="B1340" t="s">
        <v>10090</v>
      </c>
      <c r="C1340" t="s">
        <v>10274</v>
      </c>
      <c r="D1340" t="s">
        <v>79</v>
      </c>
      <c r="E1340" s="41">
        <v>1</v>
      </c>
      <c r="F1340" s="5">
        <v>118.18</v>
      </c>
      <c r="G1340" s="5">
        <v>118.18</v>
      </c>
    </row>
    <row r="1341" spans="2:7">
      <c r="B1341" t="s">
        <v>10092</v>
      </c>
      <c r="C1341" t="s">
        <v>498</v>
      </c>
      <c r="D1341" t="s">
        <v>79</v>
      </c>
      <c r="E1341" s="41">
        <v>1</v>
      </c>
      <c r="F1341" s="5">
        <v>224.8</v>
      </c>
      <c r="G1341" s="5">
        <v>224.8</v>
      </c>
    </row>
    <row r="1342" spans="2:7">
      <c r="B1342" t="s">
        <v>10093</v>
      </c>
      <c r="C1342" t="s">
        <v>498</v>
      </c>
      <c r="D1342" t="s">
        <v>79</v>
      </c>
      <c r="E1342" s="41">
        <v>1</v>
      </c>
      <c r="F1342" s="5">
        <v>224.8</v>
      </c>
      <c r="G1342" s="5">
        <v>224.8</v>
      </c>
    </row>
    <row r="1343" spans="2:7">
      <c r="B1343" t="s">
        <v>10094</v>
      </c>
      <c r="C1343" t="s">
        <v>498</v>
      </c>
      <c r="D1343" t="s">
        <v>79</v>
      </c>
      <c r="E1343" s="41">
        <v>1</v>
      </c>
      <c r="F1343" s="5">
        <v>224.8</v>
      </c>
      <c r="G1343" s="5">
        <v>224.8</v>
      </c>
    </row>
    <row r="1344" spans="2:7">
      <c r="B1344" t="s">
        <v>10095</v>
      </c>
      <c r="C1344" t="s">
        <v>498</v>
      </c>
      <c r="D1344" t="s">
        <v>79</v>
      </c>
      <c r="E1344" s="41">
        <v>1</v>
      </c>
      <c r="F1344" s="5">
        <v>224.8</v>
      </c>
      <c r="G1344" s="5">
        <v>224.8</v>
      </c>
    </row>
    <row r="1345" spans="2:7">
      <c r="B1345" t="s">
        <v>10096</v>
      </c>
      <c r="C1345" t="s">
        <v>498</v>
      </c>
      <c r="D1345" t="s">
        <v>79</v>
      </c>
      <c r="E1345" s="41">
        <v>1</v>
      </c>
      <c r="F1345" s="5">
        <v>224.8</v>
      </c>
      <c r="G1345" s="5">
        <v>224.8</v>
      </c>
    </row>
    <row r="1346" spans="2:7">
      <c r="B1346" t="s">
        <v>10097</v>
      </c>
      <c r="C1346" t="s">
        <v>10271</v>
      </c>
      <c r="D1346" t="s">
        <v>79</v>
      </c>
      <c r="E1346" s="41">
        <v>1</v>
      </c>
      <c r="F1346" s="5">
        <v>112.4</v>
      </c>
      <c r="G1346" s="5">
        <v>112.4</v>
      </c>
    </row>
    <row r="1347" spans="2:7">
      <c r="B1347" t="s">
        <v>6029</v>
      </c>
      <c r="C1347" t="s">
        <v>6256</v>
      </c>
      <c r="D1347" t="s">
        <v>79</v>
      </c>
      <c r="E1347" s="41">
        <v>1</v>
      </c>
      <c r="F1347" s="5">
        <v>20543.22</v>
      </c>
      <c r="G1347" s="5">
        <v>20543.22</v>
      </c>
    </row>
    <row r="1348" spans="2:7">
      <c r="B1348" t="s">
        <v>1911</v>
      </c>
      <c r="C1348" t="s">
        <v>2144</v>
      </c>
      <c r="D1348" t="s">
        <v>79</v>
      </c>
      <c r="E1348" s="41">
        <v>1</v>
      </c>
      <c r="F1348" s="5">
        <v>531.83000000000004</v>
      </c>
      <c r="G1348" s="5">
        <v>531.83000000000004</v>
      </c>
    </row>
    <row r="1349" spans="2:7">
      <c r="B1349" t="s">
        <v>6030</v>
      </c>
      <c r="C1349" t="s">
        <v>6257</v>
      </c>
      <c r="D1349" t="s">
        <v>79</v>
      </c>
      <c r="E1349" s="41">
        <v>1</v>
      </c>
      <c r="F1349" s="5">
        <v>1890.94</v>
      </c>
      <c r="G1349" s="5">
        <v>1890.94</v>
      </c>
    </row>
    <row r="1350" spans="2:7">
      <c r="B1350" t="s">
        <v>5031</v>
      </c>
      <c r="C1350" t="s">
        <v>5309</v>
      </c>
      <c r="D1350" t="s">
        <v>79</v>
      </c>
      <c r="E1350" s="41">
        <v>1</v>
      </c>
      <c r="F1350" s="5">
        <v>2374.83</v>
      </c>
      <c r="G1350" s="5">
        <v>2374.83</v>
      </c>
    </row>
    <row r="1351" spans="2:7">
      <c r="B1351" t="s">
        <v>3924</v>
      </c>
      <c r="C1351" t="s">
        <v>4182</v>
      </c>
      <c r="D1351" t="s">
        <v>79</v>
      </c>
      <c r="E1351" s="41">
        <v>1</v>
      </c>
      <c r="F1351" s="5">
        <v>2.88</v>
      </c>
      <c r="G1351" s="5">
        <v>2.88</v>
      </c>
    </row>
    <row r="1352" spans="2:7">
      <c r="B1352" t="s">
        <v>7883</v>
      </c>
      <c r="C1352" t="s">
        <v>8096</v>
      </c>
      <c r="D1352" t="s">
        <v>79</v>
      </c>
      <c r="E1352" s="41">
        <v>1</v>
      </c>
      <c r="F1352" s="5">
        <v>3663.7</v>
      </c>
      <c r="G1352" s="5">
        <v>3663.7</v>
      </c>
    </row>
    <row r="1353" spans="2:7">
      <c r="B1353" t="s">
        <v>2928</v>
      </c>
      <c r="C1353" t="s">
        <v>3128</v>
      </c>
      <c r="D1353" t="s">
        <v>79</v>
      </c>
      <c r="E1353" s="41">
        <v>1</v>
      </c>
      <c r="F1353" s="5">
        <v>-6.35</v>
      </c>
      <c r="G1353" s="5">
        <v>-6.35</v>
      </c>
    </row>
    <row r="1354" spans="2:7">
      <c r="B1354" t="s">
        <v>1951</v>
      </c>
      <c r="C1354" t="s">
        <v>2187</v>
      </c>
      <c r="D1354" t="s">
        <v>79</v>
      </c>
      <c r="E1354" s="41">
        <v>1</v>
      </c>
      <c r="F1354" s="5">
        <v>781.8</v>
      </c>
      <c r="G1354" s="5">
        <v>781.8</v>
      </c>
    </row>
    <row r="1355" spans="2:7">
      <c r="B1355" t="s">
        <v>1923</v>
      </c>
      <c r="C1355" t="s">
        <v>2155</v>
      </c>
      <c r="D1355" t="s">
        <v>79</v>
      </c>
      <c r="E1355" s="41">
        <v>1</v>
      </c>
      <c r="F1355" s="5">
        <v>1237.8499999999999</v>
      </c>
      <c r="G1355" s="5">
        <v>1237.8499999999999</v>
      </c>
    </row>
    <row r="1356" spans="2:7">
      <c r="B1356" t="s">
        <v>3925</v>
      </c>
      <c r="C1356" t="s">
        <v>4183</v>
      </c>
      <c r="D1356" t="s">
        <v>79</v>
      </c>
      <c r="E1356" s="41">
        <v>1</v>
      </c>
      <c r="F1356" s="5">
        <v>130.30000000000001</v>
      </c>
      <c r="G1356" s="5">
        <v>130.30000000000001</v>
      </c>
    </row>
    <row r="1357" spans="2:7">
      <c r="B1357" t="s">
        <v>2018</v>
      </c>
      <c r="C1357" t="s">
        <v>2254</v>
      </c>
      <c r="D1357" t="s">
        <v>79</v>
      </c>
      <c r="E1357" s="41">
        <v>1</v>
      </c>
      <c r="F1357" s="5">
        <v>607.16</v>
      </c>
      <c r="G1357" s="5">
        <v>607.16</v>
      </c>
    </row>
    <row r="1358" spans="2:7">
      <c r="B1358" t="s">
        <v>1219</v>
      </c>
      <c r="C1358" t="s">
        <v>1343</v>
      </c>
      <c r="D1358" t="s">
        <v>79</v>
      </c>
      <c r="E1358" s="41">
        <v>1</v>
      </c>
      <c r="F1358" s="5">
        <v>357.78</v>
      </c>
      <c r="G1358" s="5">
        <v>357.78</v>
      </c>
    </row>
    <row r="1359" spans="2:7">
      <c r="B1359" t="s">
        <v>820</v>
      </c>
      <c r="C1359" t="s">
        <v>856</v>
      </c>
      <c r="D1359" t="s">
        <v>79</v>
      </c>
      <c r="E1359" s="41">
        <v>1</v>
      </c>
      <c r="F1359" s="5">
        <v>-107.42</v>
      </c>
      <c r="G1359" s="5">
        <v>-107.42</v>
      </c>
    </row>
    <row r="1360" spans="2:7">
      <c r="B1360" t="s">
        <v>2033</v>
      </c>
      <c r="C1360" t="s">
        <v>2271</v>
      </c>
      <c r="D1360" t="s">
        <v>79</v>
      </c>
      <c r="E1360" s="41">
        <v>1</v>
      </c>
      <c r="F1360" s="5">
        <v>439.26</v>
      </c>
      <c r="G1360" s="5">
        <v>439.26</v>
      </c>
    </row>
    <row r="1361" spans="2:7">
      <c r="B1361" t="s">
        <v>1220</v>
      </c>
      <c r="C1361" t="s">
        <v>1344</v>
      </c>
      <c r="D1361" t="s">
        <v>79</v>
      </c>
      <c r="E1361" s="41">
        <v>1</v>
      </c>
      <c r="F1361" s="5">
        <v>230.43</v>
      </c>
      <c r="G1361" s="5">
        <v>230.43</v>
      </c>
    </row>
    <row r="1362" spans="2:7">
      <c r="B1362" t="s">
        <v>1221</v>
      </c>
      <c r="C1362" t="s">
        <v>1345</v>
      </c>
      <c r="D1362" t="s">
        <v>79</v>
      </c>
      <c r="E1362" s="41">
        <v>1</v>
      </c>
      <c r="F1362" s="5">
        <v>69.7</v>
      </c>
      <c r="G1362" s="5">
        <v>69.7</v>
      </c>
    </row>
    <row r="1363" spans="2:7">
      <c r="B1363" t="s">
        <v>6031</v>
      </c>
      <c r="C1363" t="s">
        <v>6258</v>
      </c>
      <c r="D1363" t="s">
        <v>79</v>
      </c>
      <c r="E1363" s="41">
        <v>1</v>
      </c>
      <c r="F1363" s="5">
        <v>44.25</v>
      </c>
      <c r="G1363" s="5">
        <v>44.25</v>
      </c>
    </row>
    <row r="1364" spans="2:7">
      <c r="B1364" t="s">
        <v>2128</v>
      </c>
      <c r="C1364" t="s">
        <v>2365</v>
      </c>
      <c r="D1364" t="s">
        <v>79</v>
      </c>
      <c r="E1364" s="41">
        <v>1</v>
      </c>
      <c r="F1364" s="5">
        <v>4.9000000000000004</v>
      </c>
      <c r="G1364" s="5">
        <v>4.9000000000000004</v>
      </c>
    </row>
    <row r="1365" spans="2:7">
      <c r="B1365" t="s">
        <v>7894</v>
      </c>
      <c r="C1365" t="s">
        <v>8107</v>
      </c>
      <c r="D1365" t="s">
        <v>79</v>
      </c>
      <c r="E1365" s="41">
        <v>1</v>
      </c>
      <c r="F1365" s="5">
        <v>1181.8399999999999</v>
      </c>
      <c r="G1365" s="5">
        <v>1181.8399999999999</v>
      </c>
    </row>
    <row r="1366" spans="2:7">
      <c r="B1366" t="s">
        <v>9437</v>
      </c>
      <c r="C1366" t="s">
        <v>9612</v>
      </c>
      <c r="D1366" t="s">
        <v>79</v>
      </c>
      <c r="E1366" s="41">
        <v>1</v>
      </c>
      <c r="F1366" s="5">
        <v>899.18</v>
      </c>
      <c r="G1366" s="5">
        <v>899.18</v>
      </c>
    </row>
    <row r="1367" spans="2:7">
      <c r="B1367" t="s">
        <v>6032</v>
      </c>
      <c r="C1367" t="s">
        <v>6259</v>
      </c>
      <c r="D1367" t="s">
        <v>79</v>
      </c>
      <c r="E1367" s="41">
        <v>1</v>
      </c>
      <c r="F1367" s="5">
        <v>449.59</v>
      </c>
      <c r="G1367" s="5">
        <v>449.59</v>
      </c>
    </row>
    <row r="1368" spans="2:7">
      <c r="B1368" t="s">
        <v>10762</v>
      </c>
      <c r="C1368" t="s">
        <v>10917</v>
      </c>
      <c r="D1368" t="s">
        <v>79</v>
      </c>
      <c r="E1368" s="41">
        <v>1</v>
      </c>
      <c r="F1368" s="5">
        <v>1348.78</v>
      </c>
      <c r="G1368" s="5">
        <v>1348.78</v>
      </c>
    </row>
    <row r="1369" spans="2:7">
      <c r="B1369" t="s">
        <v>8734</v>
      </c>
      <c r="C1369" t="s">
        <v>8944</v>
      </c>
      <c r="D1369" t="s">
        <v>79</v>
      </c>
      <c r="E1369" s="41">
        <v>1</v>
      </c>
      <c r="F1369" s="5">
        <v>3133.94</v>
      </c>
      <c r="G1369" s="5">
        <v>3133.94</v>
      </c>
    </row>
    <row r="1370" spans="2:7">
      <c r="B1370" t="s">
        <v>6951</v>
      </c>
      <c r="C1370" t="s">
        <v>7230</v>
      </c>
      <c r="D1370" t="s">
        <v>79</v>
      </c>
      <c r="E1370" s="41">
        <v>1</v>
      </c>
      <c r="F1370" s="5">
        <v>659.14</v>
      </c>
      <c r="G1370" s="5">
        <v>659.14</v>
      </c>
    </row>
    <row r="1371" spans="2:7">
      <c r="B1371" t="s">
        <v>7846</v>
      </c>
      <c r="C1371" t="s">
        <v>8060</v>
      </c>
      <c r="D1371" t="s">
        <v>79</v>
      </c>
      <c r="E1371" s="41">
        <v>1</v>
      </c>
      <c r="F1371" s="5">
        <v>359.07</v>
      </c>
      <c r="G1371" s="5">
        <v>359.07</v>
      </c>
    </row>
    <row r="1372" spans="2:7">
      <c r="B1372" t="s">
        <v>10819</v>
      </c>
      <c r="C1372" t="s">
        <v>10979</v>
      </c>
      <c r="D1372" t="s">
        <v>79</v>
      </c>
      <c r="E1372" s="41">
        <v>1</v>
      </c>
      <c r="F1372" s="5">
        <v>1565.85</v>
      </c>
      <c r="G1372" s="5">
        <v>1565.85</v>
      </c>
    </row>
    <row r="1373" spans="2:7">
      <c r="B1373" t="s">
        <v>8770</v>
      </c>
      <c r="C1373" t="s">
        <v>8987</v>
      </c>
      <c r="D1373" t="s">
        <v>79</v>
      </c>
      <c r="E1373" s="41">
        <v>1</v>
      </c>
      <c r="F1373" s="5">
        <v>336.84</v>
      </c>
      <c r="G1373" s="5">
        <v>336.84</v>
      </c>
    </row>
    <row r="1374" spans="2:7">
      <c r="B1374" t="s">
        <v>9462</v>
      </c>
      <c r="C1374" t="s">
        <v>9638</v>
      </c>
      <c r="D1374" t="s">
        <v>79</v>
      </c>
      <c r="E1374" s="41">
        <v>1</v>
      </c>
      <c r="F1374" s="5">
        <v>739.27</v>
      </c>
      <c r="G1374" s="5">
        <v>739.27</v>
      </c>
    </row>
    <row r="1375" spans="2:7">
      <c r="B1375" t="s">
        <v>10110</v>
      </c>
      <c r="C1375" t="s">
        <v>10288</v>
      </c>
      <c r="D1375" t="s">
        <v>79</v>
      </c>
      <c r="E1375" s="41">
        <v>1</v>
      </c>
      <c r="F1375" s="5">
        <v>616.44000000000005</v>
      </c>
      <c r="G1375" s="5">
        <v>616.44000000000005</v>
      </c>
    </row>
    <row r="1376" spans="2:7">
      <c r="B1376" t="s">
        <v>10813</v>
      </c>
      <c r="C1376" t="s">
        <v>10973</v>
      </c>
      <c r="D1376" t="s">
        <v>79</v>
      </c>
      <c r="E1376" s="41">
        <v>1</v>
      </c>
      <c r="F1376" s="5">
        <v>241.89</v>
      </c>
      <c r="G1376" s="5">
        <v>241.89</v>
      </c>
    </row>
    <row r="1377" spans="2:7">
      <c r="B1377" t="s">
        <v>10820</v>
      </c>
      <c r="C1377" t="s">
        <v>10980</v>
      </c>
      <c r="D1377" t="s">
        <v>79</v>
      </c>
      <c r="E1377" s="41">
        <v>1</v>
      </c>
      <c r="F1377" s="5">
        <v>474.08</v>
      </c>
      <c r="G1377" s="5">
        <v>474.08</v>
      </c>
    </row>
    <row r="1378" spans="2:7">
      <c r="B1378" t="s">
        <v>10103</v>
      </c>
      <c r="C1378" t="s">
        <v>10281</v>
      </c>
      <c r="D1378" t="s">
        <v>79</v>
      </c>
      <c r="E1378" s="41">
        <v>1</v>
      </c>
      <c r="F1378" s="5">
        <v>616.44000000000005</v>
      </c>
      <c r="G1378" s="5">
        <v>616.44000000000005</v>
      </c>
    </row>
    <row r="1379" spans="2:7">
      <c r="B1379" t="s">
        <v>10149</v>
      </c>
      <c r="C1379" t="s">
        <v>10330</v>
      </c>
      <c r="D1379" t="s">
        <v>79</v>
      </c>
      <c r="E1379" s="41">
        <v>1</v>
      </c>
      <c r="F1379" s="5">
        <v>219.71</v>
      </c>
      <c r="G1379" s="5">
        <v>219.71</v>
      </c>
    </row>
    <row r="1380" spans="2:7">
      <c r="B1380" t="s">
        <v>7822</v>
      </c>
      <c r="C1380" t="s">
        <v>8036</v>
      </c>
      <c r="D1380" t="s">
        <v>79</v>
      </c>
      <c r="E1380" s="41">
        <v>1</v>
      </c>
      <c r="F1380" s="5">
        <v>645.20000000000005</v>
      </c>
      <c r="G1380" s="5">
        <v>645.20000000000005</v>
      </c>
    </row>
    <row r="1381" spans="2:7">
      <c r="B1381" t="s">
        <v>10085</v>
      </c>
      <c r="C1381" t="s">
        <v>10268</v>
      </c>
      <c r="D1381" t="s">
        <v>79</v>
      </c>
      <c r="E1381" s="41">
        <v>1</v>
      </c>
      <c r="F1381" s="5">
        <v>841.77</v>
      </c>
      <c r="G1381" s="5">
        <v>841.77</v>
      </c>
    </row>
    <row r="1382" spans="2:7">
      <c r="B1382" t="s">
        <v>10835</v>
      </c>
      <c r="C1382" t="s">
        <v>10997</v>
      </c>
      <c r="D1382" t="s">
        <v>79</v>
      </c>
      <c r="E1382" s="41">
        <v>1</v>
      </c>
      <c r="F1382" s="5">
        <v>291.10000000000002</v>
      </c>
      <c r="G1382" s="5">
        <v>291.10000000000002</v>
      </c>
    </row>
    <row r="1383" spans="2:7">
      <c r="B1383" t="s">
        <v>6033</v>
      </c>
      <c r="C1383" t="s">
        <v>6261</v>
      </c>
      <c r="D1383" t="s">
        <v>79</v>
      </c>
      <c r="E1383" s="41">
        <v>1</v>
      </c>
      <c r="F1383" s="5">
        <v>1098.57</v>
      </c>
      <c r="G1383" s="5">
        <v>1098.57</v>
      </c>
    </row>
    <row r="1384" spans="2:7">
      <c r="B1384" t="s">
        <v>9417</v>
      </c>
      <c r="C1384" t="s">
        <v>9587</v>
      </c>
      <c r="D1384" t="s">
        <v>79</v>
      </c>
      <c r="E1384" s="41">
        <v>1</v>
      </c>
      <c r="F1384" s="5">
        <v>1698.64</v>
      </c>
      <c r="G1384" s="5">
        <v>1698.64</v>
      </c>
    </row>
    <row r="1385" spans="2:7">
      <c r="B1385" t="s">
        <v>8716</v>
      </c>
      <c r="C1385" t="s">
        <v>8922</v>
      </c>
      <c r="D1385" t="s">
        <v>79</v>
      </c>
      <c r="E1385" s="41">
        <v>1</v>
      </c>
      <c r="F1385" s="5">
        <v>1086.93</v>
      </c>
      <c r="G1385" s="5">
        <v>1086.93</v>
      </c>
    </row>
    <row r="1386" spans="2:7">
      <c r="B1386" t="s">
        <v>10808</v>
      </c>
      <c r="C1386" t="s">
        <v>10969</v>
      </c>
      <c r="D1386" t="s">
        <v>79</v>
      </c>
      <c r="E1386" s="41">
        <v>1</v>
      </c>
      <c r="F1386" s="5">
        <v>215.66</v>
      </c>
      <c r="G1386" s="5">
        <v>215.66</v>
      </c>
    </row>
    <row r="1387" spans="2:7">
      <c r="B1387" t="s">
        <v>10075</v>
      </c>
      <c r="C1387" t="s">
        <v>10258</v>
      </c>
      <c r="D1387" t="s">
        <v>79</v>
      </c>
      <c r="E1387" s="41">
        <v>1</v>
      </c>
      <c r="F1387" s="5">
        <v>528.04999999999995</v>
      </c>
      <c r="G1387" s="5">
        <v>528.04999999999995</v>
      </c>
    </row>
    <row r="1388" spans="2:7">
      <c r="B1388" t="s">
        <v>7944</v>
      </c>
      <c r="C1388" t="s">
        <v>8155</v>
      </c>
      <c r="D1388" t="s">
        <v>79</v>
      </c>
      <c r="E1388" s="41">
        <v>1</v>
      </c>
      <c r="F1388" s="5">
        <v>-1.4210854715202004E-14</v>
      </c>
      <c r="G1388" s="5">
        <v>-1.4210854715202004E-14</v>
      </c>
    </row>
    <row r="1389" spans="2:7">
      <c r="B1389" t="s">
        <v>2073</v>
      </c>
      <c r="C1389" t="s">
        <v>2311</v>
      </c>
      <c r="D1389" t="s">
        <v>79</v>
      </c>
      <c r="E1389" s="41">
        <v>1</v>
      </c>
      <c r="F1389" s="5">
        <v>255.57</v>
      </c>
      <c r="G1389" s="5">
        <v>255.57</v>
      </c>
    </row>
    <row r="1390" spans="2:7">
      <c r="B1390" t="s">
        <v>2929</v>
      </c>
      <c r="C1390" t="s">
        <v>3129</v>
      </c>
      <c r="D1390" t="s">
        <v>79</v>
      </c>
      <c r="E1390" s="41">
        <v>1</v>
      </c>
      <c r="F1390" s="5">
        <v>0</v>
      </c>
      <c r="G1390" s="5">
        <v>0</v>
      </c>
    </row>
    <row r="1391" spans="2:7">
      <c r="B1391" t="s">
        <v>1222</v>
      </c>
      <c r="C1391" t="s">
        <v>1346</v>
      </c>
      <c r="D1391" t="s">
        <v>79</v>
      </c>
      <c r="E1391" s="41">
        <v>1</v>
      </c>
      <c r="F1391" s="5">
        <v>273.64</v>
      </c>
      <c r="G1391" s="5">
        <v>273.64</v>
      </c>
    </row>
    <row r="1392" spans="2:7">
      <c r="B1392" t="s">
        <v>2111</v>
      </c>
      <c r="C1392" t="s">
        <v>2348</v>
      </c>
      <c r="D1392" t="s">
        <v>79</v>
      </c>
      <c r="E1392" s="41">
        <v>1</v>
      </c>
      <c r="F1392" s="5">
        <v>463.48</v>
      </c>
      <c r="G1392" s="5">
        <v>463.48</v>
      </c>
    </row>
    <row r="1393" spans="2:7">
      <c r="B1393" t="s">
        <v>7803</v>
      </c>
      <c r="C1393" t="s">
        <v>8017</v>
      </c>
      <c r="D1393" t="s">
        <v>79</v>
      </c>
      <c r="E1393" s="41">
        <v>1</v>
      </c>
      <c r="F1393" s="5">
        <v>330.32</v>
      </c>
      <c r="G1393" s="5">
        <v>330.32</v>
      </c>
    </row>
    <row r="1394" spans="2:7">
      <c r="B1394" t="s">
        <v>2113</v>
      </c>
      <c r="C1394" t="s">
        <v>2350</v>
      </c>
      <c r="D1394" t="s">
        <v>79</v>
      </c>
      <c r="E1394" s="41">
        <v>1</v>
      </c>
      <c r="F1394" s="5">
        <v>595.9</v>
      </c>
      <c r="G1394" s="5">
        <v>595.9</v>
      </c>
    </row>
    <row r="1395" spans="2:7">
      <c r="B1395" t="s">
        <v>2114</v>
      </c>
      <c r="C1395" t="s">
        <v>2351</v>
      </c>
      <c r="D1395" t="s">
        <v>79</v>
      </c>
      <c r="E1395" s="41">
        <v>1</v>
      </c>
      <c r="F1395" s="5">
        <v>396.38</v>
      </c>
      <c r="G1395" s="5">
        <v>396.38</v>
      </c>
    </row>
    <row r="1396" spans="2:7">
      <c r="B1396" t="s">
        <v>6952</v>
      </c>
      <c r="C1396" t="s">
        <v>7180</v>
      </c>
      <c r="D1396" t="s">
        <v>79</v>
      </c>
      <c r="E1396" s="41">
        <v>1</v>
      </c>
      <c r="F1396" s="5">
        <v>703.99</v>
      </c>
      <c r="G1396" s="5">
        <v>703.99</v>
      </c>
    </row>
    <row r="1397" spans="2:7">
      <c r="B1397" t="s">
        <v>1223</v>
      </c>
      <c r="C1397" t="s">
        <v>1347</v>
      </c>
      <c r="D1397" t="s">
        <v>79</v>
      </c>
      <c r="E1397" s="41">
        <v>1</v>
      </c>
      <c r="F1397" s="5">
        <v>130.94999999999999</v>
      </c>
      <c r="G1397" s="5">
        <v>130.94999999999999</v>
      </c>
    </row>
    <row r="1398" spans="2:7">
      <c r="B1398" t="s">
        <v>6953</v>
      </c>
      <c r="C1398" t="s">
        <v>7181</v>
      </c>
      <c r="D1398" t="s">
        <v>79</v>
      </c>
      <c r="E1398" s="41">
        <v>1</v>
      </c>
      <c r="F1398" s="5">
        <v>129.77000000000001</v>
      </c>
      <c r="G1398" s="5">
        <v>129.77000000000001</v>
      </c>
    </row>
    <row r="1399" spans="2:7">
      <c r="B1399" t="s">
        <v>5032</v>
      </c>
      <c r="C1399" t="s">
        <v>5310</v>
      </c>
      <c r="D1399" t="s">
        <v>79</v>
      </c>
      <c r="E1399" s="41">
        <v>1</v>
      </c>
      <c r="F1399" s="5">
        <v>611.29999999999995</v>
      </c>
      <c r="G1399" s="5">
        <v>611.29999999999995</v>
      </c>
    </row>
    <row r="1400" spans="2:7">
      <c r="B1400" t="s">
        <v>2105</v>
      </c>
      <c r="C1400" t="s">
        <v>2342</v>
      </c>
      <c r="D1400" t="s">
        <v>79</v>
      </c>
      <c r="E1400" s="41">
        <v>1</v>
      </c>
      <c r="F1400" s="5">
        <v>1387.49</v>
      </c>
      <c r="G1400" s="5">
        <v>1387.49</v>
      </c>
    </row>
    <row r="1401" spans="2:7">
      <c r="B1401" t="s">
        <v>2107</v>
      </c>
      <c r="C1401" t="s">
        <v>2344</v>
      </c>
      <c r="D1401" t="s">
        <v>79</v>
      </c>
      <c r="E1401" s="41">
        <v>1</v>
      </c>
      <c r="F1401" s="5">
        <v>188.68</v>
      </c>
      <c r="G1401" s="5">
        <v>188.68</v>
      </c>
    </row>
    <row r="1402" spans="2:7">
      <c r="B1402" t="s">
        <v>2930</v>
      </c>
      <c r="C1402" t="s">
        <v>3130</v>
      </c>
      <c r="D1402" t="s">
        <v>79</v>
      </c>
      <c r="E1402" s="41">
        <v>1</v>
      </c>
      <c r="F1402" s="5">
        <v>728.33</v>
      </c>
      <c r="G1402" s="5">
        <v>728.33</v>
      </c>
    </row>
    <row r="1403" spans="2:7">
      <c r="B1403" t="s">
        <v>1224</v>
      </c>
      <c r="C1403" t="s">
        <v>1348</v>
      </c>
      <c r="D1403" t="s">
        <v>79</v>
      </c>
      <c r="E1403" s="41">
        <v>1</v>
      </c>
      <c r="F1403" s="5">
        <v>331.06</v>
      </c>
      <c r="G1403" s="5">
        <v>331.06</v>
      </c>
    </row>
    <row r="1404" spans="2:7">
      <c r="B1404" t="s">
        <v>6034</v>
      </c>
      <c r="C1404" t="s">
        <v>6263</v>
      </c>
      <c r="D1404" t="s">
        <v>79</v>
      </c>
      <c r="E1404" s="41">
        <v>1</v>
      </c>
      <c r="F1404" s="5">
        <v>3593.23</v>
      </c>
      <c r="G1404" s="5">
        <v>3593.23</v>
      </c>
    </row>
    <row r="1405" spans="2:7">
      <c r="B1405" t="s">
        <v>5033</v>
      </c>
      <c r="C1405" t="s">
        <v>5311</v>
      </c>
      <c r="D1405" t="s">
        <v>79</v>
      </c>
      <c r="E1405" s="41">
        <v>1</v>
      </c>
      <c r="F1405" s="5">
        <v>523.79</v>
      </c>
      <c r="G1405" s="5">
        <v>523.79</v>
      </c>
    </row>
    <row r="1406" spans="2:7">
      <c r="B1406" t="s">
        <v>9434</v>
      </c>
      <c r="C1406" t="s">
        <v>9609</v>
      </c>
      <c r="D1406" t="s">
        <v>79</v>
      </c>
      <c r="E1406" s="41">
        <v>1</v>
      </c>
      <c r="F1406" s="5">
        <v>354.78</v>
      </c>
      <c r="G1406" s="5">
        <v>354.78</v>
      </c>
    </row>
    <row r="1407" spans="2:7">
      <c r="B1407" t="s">
        <v>9435</v>
      </c>
      <c r="C1407" t="s">
        <v>9610</v>
      </c>
      <c r="D1407" t="s">
        <v>79</v>
      </c>
      <c r="E1407" s="41">
        <v>1</v>
      </c>
      <c r="F1407" s="5">
        <v>566.70000000000005</v>
      </c>
      <c r="G1407" s="5">
        <v>566.70000000000005</v>
      </c>
    </row>
    <row r="1408" spans="2:7">
      <c r="B1408" t="s">
        <v>3926</v>
      </c>
      <c r="C1408" t="s">
        <v>4184</v>
      </c>
      <c r="D1408" t="s">
        <v>79</v>
      </c>
      <c r="E1408" s="41">
        <v>1</v>
      </c>
      <c r="F1408" s="5">
        <v>129.77000000000001</v>
      </c>
      <c r="G1408" s="5">
        <v>129.77000000000001</v>
      </c>
    </row>
    <row r="1409" spans="2:7">
      <c r="B1409" t="s">
        <v>6035</v>
      </c>
      <c r="C1409" t="s">
        <v>6264</v>
      </c>
      <c r="D1409" t="s">
        <v>79</v>
      </c>
      <c r="E1409" s="41">
        <v>1</v>
      </c>
      <c r="F1409" s="5">
        <v>354.78</v>
      </c>
      <c r="G1409" s="5">
        <v>354.78</v>
      </c>
    </row>
    <row r="1410" spans="2:7">
      <c r="B1410" t="s">
        <v>2112</v>
      </c>
      <c r="C1410" t="s">
        <v>2349</v>
      </c>
      <c r="D1410" t="s">
        <v>79</v>
      </c>
      <c r="E1410" s="41">
        <v>1</v>
      </c>
      <c r="F1410" s="5">
        <v>463.48</v>
      </c>
      <c r="G1410" s="5">
        <v>463.48</v>
      </c>
    </row>
    <row r="1411" spans="2:7">
      <c r="B1411" t="s">
        <v>2931</v>
      </c>
      <c r="C1411" t="s">
        <v>3131</v>
      </c>
      <c r="D1411" t="s">
        <v>79</v>
      </c>
      <c r="E1411" s="41">
        <v>1</v>
      </c>
      <c r="F1411" s="5">
        <v>860.76</v>
      </c>
      <c r="G1411" s="5">
        <v>860.76</v>
      </c>
    </row>
    <row r="1412" spans="2:7">
      <c r="B1412" t="s">
        <v>6954</v>
      </c>
      <c r="C1412" t="s">
        <v>7289</v>
      </c>
      <c r="D1412" t="s">
        <v>79</v>
      </c>
      <c r="E1412" s="41">
        <v>1</v>
      </c>
      <c r="F1412" s="5">
        <v>3153.21</v>
      </c>
      <c r="G1412" s="5">
        <v>3153.21</v>
      </c>
    </row>
    <row r="1413" spans="2:7">
      <c r="B1413" t="s">
        <v>2932</v>
      </c>
      <c r="C1413" t="s">
        <v>3132</v>
      </c>
      <c r="D1413" t="s">
        <v>79</v>
      </c>
      <c r="E1413" s="41">
        <v>1</v>
      </c>
      <c r="F1413" s="5">
        <v>1255.3699999999999</v>
      </c>
      <c r="G1413" s="5">
        <v>1255.3699999999999</v>
      </c>
    </row>
    <row r="1414" spans="2:7">
      <c r="B1414" t="s">
        <v>1945</v>
      </c>
      <c r="C1414" t="s">
        <v>2179</v>
      </c>
      <c r="D1414" t="s">
        <v>79</v>
      </c>
      <c r="E1414" s="41">
        <v>1</v>
      </c>
      <c r="F1414" s="5">
        <v>330.77</v>
      </c>
      <c r="G1414" s="5">
        <v>330.77</v>
      </c>
    </row>
    <row r="1415" spans="2:7">
      <c r="B1415" t="s">
        <v>6955</v>
      </c>
      <c r="C1415" t="s">
        <v>7178</v>
      </c>
      <c r="D1415" t="s">
        <v>79</v>
      </c>
      <c r="E1415" s="41">
        <v>1</v>
      </c>
      <c r="F1415" s="5">
        <v>573.78</v>
      </c>
      <c r="G1415" s="5">
        <v>573.78</v>
      </c>
    </row>
    <row r="1416" spans="2:7">
      <c r="B1416" t="s">
        <v>5034</v>
      </c>
      <c r="C1416" t="s">
        <v>5312</v>
      </c>
      <c r="D1416" t="s">
        <v>79</v>
      </c>
      <c r="E1416" s="41">
        <v>1</v>
      </c>
      <c r="F1416" s="5">
        <v>1692.87</v>
      </c>
      <c r="G1416" s="5">
        <v>1692.87</v>
      </c>
    </row>
    <row r="1417" spans="2:7">
      <c r="B1417" t="s">
        <v>7825</v>
      </c>
      <c r="C1417" t="s">
        <v>8039</v>
      </c>
      <c r="D1417" t="s">
        <v>79</v>
      </c>
      <c r="E1417" s="41">
        <v>1</v>
      </c>
      <c r="F1417" s="5">
        <v>648.84</v>
      </c>
      <c r="G1417" s="5">
        <v>648.84</v>
      </c>
    </row>
    <row r="1418" spans="2:7">
      <c r="B1418" t="s">
        <v>10746</v>
      </c>
      <c r="C1418" t="s">
        <v>10895</v>
      </c>
      <c r="D1418" t="s">
        <v>79</v>
      </c>
      <c r="E1418" s="41">
        <v>1</v>
      </c>
      <c r="F1418" s="5">
        <v>129.77000000000001</v>
      </c>
      <c r="G1418" s="5">
        <v>129.77000000000001</v>
      </c>
    </row>
    <row r="1419" spans="2:7">
      <c r="B1419" t="s">
        <v>5035</v>
      </c>
      <c r="C1419" t="s">
        <v>5313</v>
      </c>
      <c r="D1419" t="s">
        <v>79</v>
      </c>
      <c r="E1419" s="41">
        <v>1</v>
      </c>
      <c r="F1419" s="5">
        <v>194.66</v>
      </c>
      <c r="G1419" s="5">
        <v>194.66</v>
      </c>
    </row>
    <row r="1420" spans="2:7">
      <c r="B1420" t="s">
        <v>5036</v>
      </c>
      <c r="C1420" t="s">
        <v>5314</v>
      </c>
      <c r="D1420" t="s">
        <v>79</v>
      </c>
      <c r="E1420" s="41">
        <v>1</v>
      </c>
      <c r="F1420" s="5">
        <v>778.62</v>
      </c>
      <c r="G1420" s="5">
        <v>778.62</v>
      </c>
    </row>
    <row r="1421" spans="2:7">
      <c r="B1421" t="s">
        <v>9436</v>
      </c>
      <c r="C1421" t="s">
        <v>9611</v>
      </c>
      <c r="D1421" t="s">
        <v>79</v>
      </c>
      <c r="E1421" s="41">
        <v>1</v>
      </c>
      <c r="F1421" s="5">
        <v>836.31</v>
      </c>
      <c r="G1421" s="5">
        <v>836.31</v>
      </c>
    </row>
    <row r="1422" spans="2:7">
      <c r="B1422" t="s">
        <v>5037</v>
      </c>
      <c r="C1422" t="s">
        <v>5315</v>
      </c>
      <c r="D1422" t="s">
        <v>79</v>
      </c>
      <c r="E1422" s="41">
        <v>1</v>
      </c>
      <c r="F1422" s="5">
        <v>1112.47</v>
      </c>
      <c r="G1422" s="5">
        <v>1112.47</v>
      </c>
    </row>
    <row r="1423" spans="2:7">
      <c r="B1423" t="s">
        <v>10140</v>
      </c>
      <c r="C1423" t="s">
        <v>10321</v>
      </c>
      <c r="D1423" t="s">
        <v>79</v>
      </c>
      <c r="E1423" s="41">
        <v>1</v>
      </c>
      <c r="F1423" s="5">
        <v>539.51</v>
      </c>
      <c r="G1423" s="5">
        <v>539.51</v>
      </c>
    </row>
    <row r="1424" spans="2:7">
      <c r="B1424" t="s">
        <v>1225</v>
      </c>
      <c r="C1424" t="s">
        <v>1349</v>
      </c>
      <c r="D1424" t="s">
        <v>79</v>
      </c>
      <c r="E1424" s="41">
        <v>1</v>
      </c>
      <c r="F1424" s="5">
        <v>135.21</v>
      </c>
      <c r="G1424" s="5">
        <v>135.21</v>
      </c>
    </row>
    <row r="1425" spans="2:7">
      <c r="B1425" t="s">
        <v>1226</v>
      </c>
      <c r="C1425" t="s">
        <v>1350</v>
      </c>
      <c r="D1425" t="s">
        <v>79</v>
      </c>
      <c r="E1425" s="41">
        <v>1</v>
      </c>
      <c r="F1425" s="5">
        <v>198.64</v>
      </c>
      <c r="G1425" s="5">
        <v>198.64</v>
      </c>
    </row>
    <row r="1426" spans="2:7">
      <c r="B1426" t="s">
        <v>10137</v>
      </c>
      <c r="C1426" t="s">
        <v>10318</v>
      </c>
      <c r="D1426" t="s">
        <v>79</v>
      </c>
      <c r="E1426" s="41">
        <v>1</v>
      </c>
      <c r="F1426" s="5">
        <v>198.64</v>
      </c>
      <c r="G1426" s="5">
        <v>198.64</v>
      </c>
    </row>
    <row r="1427" spans="2:7">
      <c r="B1427" t="s">
        <v>2103</v>
      </c>
      <c r="C1427" t="s">
        <v>2340</v>
      </c>
      <c r="D1427" t="s">
        <v>79</v>
      </c>
      <c r="E1427" s="41">
        <v>1</v>
      </c>
      <c r="F1427" s="5">
        <v>611.66</v>
      </c>
      <c r="G1427" s="5">
        <v>611.66</v>
      </c>
    </row>
    <row r="1428" spans="2:7">
      <c r="B1428" t="s">
        <v>1227</v>
      </c>
      <c r="C1428" t="s">
        <v>1351</v>
      </c>
      <c r="D1428" t="s">
        <v>79</v>
      </c>
      <c r="E1428" s="41">
        <v>1</v>
      </c>
      <c r="F1428" s="5">
        <v>728.32</v>
      </c>
      <c r="G1428" s="5">
        <v>728.32</v>
      </c>
    </row>
    <row r="1429" spans="2:7">
      <c r="B1429" t="s">
        <v>6956</v>
      </c>
      <c r="C1429" t="s">
        <v>7098</v>
      </c>
      <c r="D1429" t="s">
        <v>79</v>
      </c>
      <c r="E1429" s="41">
        <v>1</v>
      </c>
      <c r="F1429" s="5">
        <v>118.26</v>
      </c>
      <c r="G1429" s="5">
        <v>118.26</v>
      </c>
    </row>
    <row r="1430" spans="2:7">
      <c r="B1430" t="s">
        <v>8728</v>
      </c>
      <c r="C1430" t="s">
        <v>8938</v>
      </c>
      <c r="D1430" t="s">
        <v>79</v>
      </c>
      <c r="E1430" s="41">
        <v>1</v>
      </c>
      <c r="F1430" s="5">
        <v>823.66</v>
      </c>
      <c r="G1430" s="5">
        <v>823.66</v>
      </c>
    </row>
    <row r="1431" spans="2:7">
      <c r="B1431" t="s">
        <v>10743</v>
      </c>
      <c r="C1431" t="s">
        <v>10892</v>
      </c>
      <c r="D1431" t="s">
        <v>79</v>
      </c>
      <c r="E1431" s="41">
        <v>1</v>
      </c>
      <c r="F1431" s="5">
        <v>126.88</v>
      </c>
      <c r="G1431" s="5">
        <v>126.88</v>
      </c>
    </row>
    <row r="1432" spans="2:7">
      <c r="B1432" t="s">
        <v>7034</v>
      </c>
      <c r="C1432" t="s">
        <v>7182</v>
      </c>
      <c r="D1432" t="s">
        <v>79</v>
      </c>
      <c r="E1432" s="41">
        <v>1</v>
      </c>
      <c r="F1432" s="5">
        <v>113.14</v>
      </c>
      <c r="G1432" s="5">
        <v>113.14</v>
      </c>
    </row>
    <row r="1433" spans="2:7">
      <c r="B1433" t="s">
        <v>10131</v>
      </c>
      <c r="C1433" t="s">
        <v>10312</v>
      </c>
      <c r="D1433" t="s">
        <v>79</v>
      </c>
      <c r="E1433" s="41">
        <v>1</v>
      </c>
      <c r="F1433" s="5">
        <v>125.59</v>
      </c>
      <c r="G1433" s="5">
        <v>125.59</v>
      </c>
    </row>
    <row r="1434" spans="2:7">
      <c r="B1434" t="s">
        <v>7035</v>
      </c>
      <c r="C1434" t="s">
        <v>7183</v>
      </c>
      <c r="D1434" t="s">
        <v>79</v>
      </c>
      <c r="E1434" s="41">
        <v>1</v>
      </c>
      <c r="F1434" s="5">
        <v>113.14</v>
      </c>
      <c r="G1434" s="5">
        <v>113.14</v>
      </c>
    </row>
    <row r="1435" spans="2:7">
      <c r="B1435" t="s">
        <v>7036</v>
      </c>
      <c r="C1435" t="s">
        <v>7175</v>
      </c>
      <c r="D1435" t="s">
        <v>79</v>
      </c>
      <c r="E1435" s="41">
        <v>1</v>
      </c>
      <c r="F1435" s="5">
        <v>113.14</v>
      </c>
      <c r="G1435" s="5">
        <v>113.14</v>
      </c>
    </row>
    <row r="1436" spans="2:7">
      <c r="B1436" t="s">
        <v>7921</v>
      </c>
      <c r="C1436" t="s">
        <v>8132</v>
      </c>
      <c r="D1436" t="s">
        <v>79</v>
      </c>
      <c r="E1436" s="41">
        <v>1</v>
      </c>
      <c r="F1436" s="5">
        <v>282.85000000000002</v>
      </c>
      <c r="G1436" s="5">
        <v>282.85000000000002</v>
      </c>
    </row>
    <row r="1437" spans="2:7">
      <c r="B1437" t="s">
        <v>10141</v>
      </c>
      <c r="C1437" t="s">
        <v>10322</v>
      </c>
      <c r="D1437" t="s">
        <v>79</v>
      </c>
      <c r="E1437" s="41">
        <v>1</v>
      </c>
      <c r="F1437" s="5">
        <v>821.96</v>
      </c>
      <c r="G1437" s="5">
        <v>821.96</v>
      </c>
    </row>
    <row r="1438" spans="2:7">
      <c r="B1438" t="s">
        <v>8715</v>
      </c>
      <c r="C1438" t="s">
        <v>8920</v>
      </c>
      <c r="D1438" t="s">
        <v>79</v>
      </c>
      <c r="E1438" s="41">
        <v>1</v>
      </c>
      <c r="F1438" s="5">
        <v>126.72</v>
      </c>
      <c r="G1438" s="5">
        <v>126.72</v>
      </c>
    </row>
    <row r="1439" spans="2:7">
      <c r="B1439" t="s">
        <v>10764</v>
      </c>
      <c r="C1439" t="s">
        <v>10919</v>
      </c>
      <c r="D1439" t="s">
        <v>79</v>
      </c>
      <c r="E1439" s="41">
        <v>1</v>
      </c>
      <c r="F1439" s="5">
        <v>376.76</v>
      </c>
      <c r="G1439" s="5">
        <v>376.76</v>
      </c>
    </row>
    <row r="1440" spans="2:7">
      <c r="B1440" t="s">
        <v>10765</v>
      </c>
      <c r="C1440" t="s">
        <v>10920</v>
      </c>
      <c r="D1440" t="s">
        <v>79</v>
      </c>
      <c r="E1440" s="41">
        <v>1</v>
      </c>
      <c r="F1440" s="5">
        <v>396.38</v>
      </c>
      <c r="G1440" s="5">
        <v>396.38</v>
      </c>
    </row>
    <row r="1441" spans="2:7">
      <c r="B1441" t="s">
        <v>6036</v>
      </c>
      <c r="C1441" t="s">
        <v>6265</v>
      </c>
      <c r="D1441" t="s">
        <v>113</v>
      </c>
      <c r="E1441" s="41">
        <v>0</v>
      </c>
      <c r="F1441" s="5">
        <v>1033.96</v>
      </c>
      <c r="G1441" s="5">
        <v>0</v>
      </c>
    </row>
    <row r="1442" spans="2:7">
      <c r="B1442" t="s">
        <v>7925</v>
      </c>
      <c r="C1442" t="s">
        <v>8136</v>
      </c>
      <c r="D1442" t="s">
        <v>113</v>
      </c>
      <c r="E1442" s="41">
        <v>0</v>
      </c>
      <c r="F1442" s="5">
        <v>398.96999999999997</v>
      </c>
      <c r="G1442" s="5">
        <v>0</v>
      </c>
    </row>
    <row r="1443" spans="2:7">
      <c r="B1443" t="s">
        <v>3927</v>
      </c>
      <c r="C1443" t="s">
        <v>4185</v>
      </c>
      <c r="D1443" t="s">
        <v>113</v>
      </c>
      <c r="E1443" s="41">
        <v>0</v>
      </c>
      <c r="F1443" s="5">
        <v>1182.3</v>
      </c>
      <c r="G1443" s="5">
        <v>0</v>
      </c>
    </row>
    <row r="1444" spans="2:7">
      <c r="B1444" t="s">
        <v>3928</v>
      </c>
      <c r="C1444" t="s">
        <v>4186</v>
      </c>
      <c r="D1444" t="s">
        <v>113</v>
      </c>
      <c r="E1444" s="41">
        <v>0</v>
      </c>
      <c r="F1444" s="5">
        <v>7341.05</v>
      </c>
      <c r="G1444" s="5">
        <v>0</v>
      </c>
    </row>
    <row r="1445" spans="2:7">
      <c r="B1445" t="s">
        <v>2933</v>
      </c>
      <c r="C1445" t="s">
        <v>3133</v>
      </c>
      <c r="D1445" t="s">
        <v>113</v>
      </c>
      <c r="E1445" s="41">
        <v>0</v>
      </c>
      <c r="F1445" s="5">
        <v>178.65</v>
      </c>
      <c r="G1445" s="5">
        <v>0</v>
      </c>
    </row>
    <row r="1446" spans="2:7">
      <c r="B1446" t="s">
        <v>1228</v>
      </c>
      <c r="C1446" t="s">
        <v>1352</v>
      </c>
      <c r="D1446" t="s">
        <v>113</v>
      </c>
      <c r="E1446" s="41">
        <v>0</v>
      </c>
      <c r="F1446" s="5">
        <v>775.89</v>
      </c>
      <c r="G1446" s="5">
        <v>0</v>
      </c>
    </row>
    <row r="1447" spans="2:7">
      <c r="B1447" t="s">
        <v>7913</v>
      </c>
      <c r="C1447" t="s">
        <v>8124</v>
      </c>
      <c r="D1447" t="s">
        <v>113</v>
      </c>
      <c r="E1447" s="41">
        <v>0</v>
      </c>
      <c r="F1447" s="5">
        <v>179.05</v>
      </c>
      <c r="G1447" s="5">
        <v>0</v>
      </c>
    </row>
    <row r="1448" spans="2:7">
      <c r="B1448" t="s">
        <v>3929</v>
      </c>
      <c r="C1448" t="s">
        <v>4187</v>
      </c>
      <c r="D1448" t="s">
        <v>113</v>
      </c>
      <c r="E1448" s="41">
        <v>0</v>
      </c>
      <c r="F1448" s="5">
        <v>755.41</v>
      </c>
      <c r="G1448" s="5">
        <v>0</v>
      </c>
    </row>
    <row r="1449" spans="2:7">
      <c r="B1449" t="s">
        <v>3930</v>
      </c>
      <c r="C1449" t="s">
        <v>4188</v>
      </c>
      <c r="D1449" t="s">
        <v>113</v>
      </c>
      <c r="E1449" s="41">
        <v>0</v>
      </c>
      <c r="F1449" s="5">
        <v>656.12</v>
      </c>
      <c r="G1449" s="5">
        <v>0</v>
      </c>
    </row>
    <row r="1450" spans="2:7">
      <c r="B1450" t="s">
        <v>6037</v>
      </c>
      <c r="C1450" t="s">
        <v>6266</v>
      </c>
      <c r="D1450" t="s">
        <v>113</v>
      </c>
      <c r="E1450" s="41">
        <v>0</v>
      </c>
      <c r="F1450" s="5">
        <v>477.47</v>
      </c>
      <c r="G1450" s="5">
        <v>0</v>
      </c>
    </row>
    <row r="1451" spans="2:7">
      <c r="B1451" t="s">
        <v>2934</v>
      </c>
      <c r="C1451" t="s">
        <v>3134</v>
      </c>
      <c r="D1451" t="s">
        <v>113</v>
      </c>
      <c r="E1451" s="41">
        <v>0</v>
      </c>
      <c r="F1451" s="5">
        <v>298.42</v>
      </c>
      <c r="G1451" s="5">
        <v>0</v>
      </c>
    </row>
    <row r="1452" spans="2:7">
      <c r="B1452" t="s">
        <v>1989</v>
      </c>
      <c r="C1452" t="s">
        <v>2226</v>
      </c>
      <c r="D1452" t="s">
        <v>113</v>
      </c>
      <c r="E1452" s="41">
        <v>0</v>
      </c>
      <c r="F1452" s="5">
        <v>402.86</v>
      </c>
      <c r="G1452" s="5">
        <v>0</v>
      </c>
    </row>
    <row r="1453" spans="2:7">
      <c r="B1453" t="s">
        <v>3931</v>
      </c>
      <c r="C1453" t="s">
        <v>4189</v>
      </c>
      <c r="D1453" t="s">
        <v>113</v>
      </c>
      <c r="E1453" s="41">
        <v>0</v>
      </c>
      <c r="F1453" s="5">
        <v>417.78</v>
      </c>
      <c r="G1453" s="5">
        <v>0</v>
      </c>
    </row>
    <row r="1454" spans="2:7">
      <c r="B1454" t="s">
        <v>2935</v>
      </c>
      <c r="C1454" t="s">
        <v>3135</v>
      </c>
      <c r="D1454" t="s">
        <v>113</v>
      </c>
      <c r="E1454" s="41">
        <v>0</v>
      </c>
      <c r="F1454" s="5">
        <v>472.18</v>
      </c>
      <c r="G1454" s="5">
        <v>0</v>
      </c>
    </row>
    <row r="1455" spans="2:7">
      <c r="B1455" t="s">
        <v>2936</v>
      </c>
      <c r="C1455" t="s">
        <v>3136</v>
      </c>
      <c r="D1455" t="s">
        <v>113</v>
      </c>
      <c r="E1455" s="41">
        <v>0</v>
      </c>
      <c r="F1455" s="5">
        <v>1563.47</v>
      </c>
      <c r="G1455" s="5">
        <v>0</v>
      </c>
    </row>
    <row r="1456" spans="2:7">
      <c r="B1456" t="s">
        <v>6957</v>
      </c>
      <c r="C1456" t="s">
        <v>7042</v>
      </c>
      <c r="D1456" t="s">
        <v>113</v>
      </c>
      <c r="E1456" s="41">
        <v>0</v>
      </c>
      <c r="F1456" s="5">
        <v>688.42</v>
      </c>
      <c r="G1456" s="5">
        <v>0</v>
      </c>
    </row>
    <row r="1457" spans="2:7">
      <c r="B1457" t="s">
        <v>3932</v>
      </c>
      <c r="C1457" t="s">
        <v>4190</v>
      </c>
      <c r="D1457" t="s">
        <v>113</v>
      </c>
      <c r="E1457" s="41">
        <v>0</v>
      </c>
      <c r="F1457" s="5">
        <v>494.04</v>
      </c>
      <c r="G1457" s="5">
        <v>0</v>
      </c>
    </row>
    <row r="1458" spans="2:7">
      <c r="B1458" t="s">
        <v>5038</v>
      </c>
      <c r="C1458" t="s">
        <v>5316</v>
      </c>
      <c r="D1458" t="s">
        <v>113</v>
      </c>
      <c r="E1458" s="41">
        <v>0</v>
      </c>
      <c r="F1458" s="5">
        <v>1243.26</v>
      </c>
      <c r="G1458" s="5">
        <v>0</v>
      </c>
    </row>
    <row r="1459" spans="2:7">
      <c r="B1459" t="s">
        <v>1971</v>
      </c>
      <c r="C1459" t="s">
        <v>2207</v>
      </c>
      <c r="D1459" t="s">
        <v>113</v>
      </c>
      <c r="E1459" s="41">
        <v>0</v>
      </c>
      <c r="F1459" s="5">
        <v>261.10000000000002</v>
      </c>
      <c r="G1459" s="5">
        <v>0</v>
      </c>
    </row>
    <row r="1460" spans="2:7">
      <c r="B1460" t="s">
        <v>6958</v>
      </c>
      <c r="C1460" t="s">
        <v>7107</v>
      </c>
      <c r="D1460" t="s">
        <v>113</v>
      </c>
      <c r="E1460" s="41">
        <v>0</v>
      </c>
      <c r="F1460" s="5">
        <v>954.83999999999992</v>
      </c>
      <c r="G1460" s="5">
        <v>0</v>
      </c>
    </row>
    <row r="1461" spans="2:7">
      <c r="B1461" t="s">
        <v>3933</v>
      </c>
      <c r="C1461" t="s">
        <v>4191</v>
      </c>
      <c r="D1461" t="s">
        <v>113</v>
      </c>
      <c r="E1461" s="41">
        <v>0</v>
      </c>
      <c r="F1461" s="5">
        <v>395.56</v>
      </c>
      <c r="G1461" s="5">
        <v>0</v>
      </c>
    </row>
    <row r="1462" spans="2:7">
      <c r="B1462" t="s">
        <v>8631</v>
      </c>
      <c r="C1462" t="s">
        <v>8827</v>
      </c>
      <c r="D1462" t="s">
        <v>113</v>
      </c>
      <c r="E1462" s="41">
        <v>0</v>
      </c>
      <c r="F1462" s="5">
        <v>1116.5300000000002</v>
      </c>
      <c r="G1462" s="5">
        <v>0</v>
      </c>
    </row>
    <row r="1463" spans="2:7">
      <c r="B1463" t="s">
        <v>2937</v>
      </c>
      <c r="C1463" t="s">
        <v>3137</v>
      </c>
      <c r="D1463" t="s">
        <v>113</v>
      </c>
      <c r="E1463" s="41">
        <v>0</v>
      </c>
      <c r="F1463" s="5">
        <v>476.4</v>
      </c>
      <c r="G1463" s="5">
        <v>0</v>
      </c>
    </row>
    <row r="1464" spans="2:7">
      <c r="B1464" t="s">
        <v>5039</v>
      </c>
      <c r="C1464" t="s">
        <v>5317</v>
      </c>
      <c r="D1464" t="s">
        <v>113</v>
      </c>
      <c r="E1464" s="41">
        <v>0</v>
      </c>
      <c r="F1464" s="5">
        <v>380.73</v>
      </c>
      <c r="G1464" s="5">
        <v>0</v>
      </c>
    </row>
    <row r="1465" spans="2:7">
      <c r="B1465" t="s">
        <v>10818</v>
      </c>
      <c r="C1465" t="s">
        <v>10978</v>
      </c>
      <c r="D1465" t="s">
        <v>113</v>
      </c>
      <c r="E1465" s="41">
        <v>0</v>
      </c>
      <c r="F1465" s="5">
        <v>446.20000000000005</v>
      </c>
      <c r="G1465" s="5">
        <v>0</v>
      </c>
    </row>
    <row r="1466" spans="2:7">
      <c r="B1466" t="s">
        <v>1229</v>
      </c>
      <c r="C1466" t="s">
        <v>1353</v>
      </c>
      <c r="D1466" t="s">
        <v>113</v>
      </c>
      <c r="E1466" s="41">
        <v>0</v>
      </c>
      <c r="F1466" s="5">
        <v>417.78</v>
      </c>
      <c r="G1466" s="5">
        <v>0</v>
      </c>
    </row>
    <row r="1467" spans="2:7">
      <c r="B1467" t="s">
        <v>6959</v>
      </c>
      <c r="C1467" t="s">
        <v>7044</v>
      </c>
      <c r="D1467" t="s">
        <v>113</v>
      </c>
      <c r="E1467" s="41">
        <v>0</v>
      </c>
      <c r="F1467" s="5">
        <v>621.65</v>
      </c>
      <c r="G1467" s="5">
        <v>0</v>
      </c>
    </row>
    <row r="1468" spans="2:7">
      <c r="B1468" t="s">
        <v>2938</v>
      </c>
      <c r="C1468" t="s">
        <v>3138</v>
      </c>
      <c r="D1468" t="s">
        <v>113</v>
      </c>
      <c r="E1468" s="41">
        <v>0</v>
      </c>
      <c r="F1468" s="5">
        <v>344.65</v>
      </c>
      <c r="G1468" s="5">
        <v>0</v>
      </c>
    </row>
    <row r="1469" spans="2:7">
      <c r="B1469" t="s">
        <v>6038</v>
      </c>
      <c r="C1469" t="s">
        <v>6267</v>
      </c>
      <c r="D1469" t="s">
        <v>113</v>
      </c>
      <c r="E1469" s="41">
        <v>0</v>
      </c>
      <c r="F1469" s="5">
        <v>543.9</v>
      </c>
      <c r="G1469" s="5">
        <v>0</v>
      </c>
    </row>
    <row r="1470" spans="2:7">
      <c r="B1470" t="s">
        <v>5040</v>
      </c>
      <c r="C1470" t="s">
        <v>5318</v>
      </c>
      <c r="D1470" t="s">
        <v>113</v>
      </c>
      <c r="E1470" s="41">
        <v>0</v>
      </c>
      <c r="F1470" s="5">
        <v>217.56</v>
      </c>
      <c r="G1470" s="5">
        <v>0</v>
      </c>
    </row>
    <row r="1471" spans="2:7">
      <c r="B1471" t="s">
        <v>3934</v>
      </c>
      <c r="C1471" t="s">
        <v>4192</v>
      </c>
      <c r="D1471" t="s">
        <v>113</v>
      </c>
      <c r="E1471" s="41">
        <v>0</v>
      </c>
      <c r="F1471" s="5">
        <v>815.86</v>
      </c>
      <c r="G1471" s="5">
        <v>0</v>
      </c>
    </row>
    <row r="1472" spans="2:7">
      <c r="B1472" t="s">
        <v>10805</v>
      </c>
      <c r="C1472" t="s">
        <v>10965</v>
      </c>
      <c r="D1472" t="s">
        <v>113</v>
      </c>
      <c r="E1472" s="41">
        <v>0</v>
      </c>
      <c r="F1472" s="5">
        <v>360.93</v>
      </c>
      <c r="G1472" s="5">
        <v>0</v>
      </c>
    </row>
    <row r="1473" spans="2:7">
      <c r="B1473" t="s">
        <v>10822</v>
      </c>
      <c r="C1473" t="s">
        <v>10982</v>
      </c>
      <c r="D1473" t="s">
        <v>113</v>
      </c>
      <c r="E1473" s="41">
        <v>0</v>
      </c>
      <c r="F1473" s="5">
        <v>345.01</v>
      </c>
      <c r="G1473" s="5">
        <v>0</v>
      </c>
    </row>
    <row r="1474" spans="2:7">
      <c r="B1474" t="s">
        <v>10821</v>
      </c>
      <c r="C1474" t="s">
        <v>10981</v>
      </c>
      <c r="D1474" t="s">
        <v>113</v>
      </c>
      <c r="E1474" s="41">
        <v>0</v>
      </c>
      <c r="F1474" s="5">
        <v>664.66</v>
      </c>
      <c r="G1474" s="5">
        <v>0</v>
      </c>
    </row>
    <row r="1475" spans="2:7">
      <c r="B1475" t="s">
        <v>10171</v>
      </c>
      <c r="C1475" t="s">
        <v>10354</v>
      </c>
      <c r="D1475" t="s">
        <v>113</v>
      </c>
      <c r="E1475" s="41">
        <v>0</v>
      </c>
      <c r="F1475" s="5">
        <v>521.95000000000005</v>
      </c>
      <c r="G1475" s="5">
        <v>0</v>
      </c>
    </row>
    <row r="1476" spans="2:7">
      <c r="B1476" t="s">
        <v>10823</v>
      </c>
      <c r="C1476" t="s">
        <v>10984</v>
      </c>
      <c r="D1476" t="s">
        <v>113</v>
      </c>
      <c r="E1476" s="41">
        <v>0</v>
      </c>
      <c r="F1476" s="5">
        <v>313.17</v>
      </c>
      <c r="G1476" s="5">
        <v>0</v>
      </c>
    </row>
    <row r="1477" spans="2:7">
      <c r="B1477" t="s">
        <v>7892</v>
      </c>
      <c r="C1477" t="s">
        <v>8105</v>
      </c>
      <c r="D1477" t="s">
        <v>113</v>
      </c>
      <c r="E1477" s="41">
        <v>0</v>
      </c>
      <c r="F1477" s="5">
        <v>873.2</v>
      </c>
      <c r="G1477" s="5">
        <v>0</v>
      </c>
    </row>
    <row r="1478" spans="2:7">
      <c r="B1478" t="s">
        <v>9343</v>
      </c>
      <c r="C1478" t="s">
        <v>9503</v>
      </c>
      <c r="D1478" t="s">
        <v>113</v>
      </c>
      <c r="E1478" s="41">
        <v>0</v>
      </c>
      <c r="F1478" s="5">
        <v>1047.8900000000001</v>
      </c>
      <c r="G1478" s="5">
        <v>0</v>
      </c>
    </row>
    <row r="1479" spans="2:7">
      <c r="B1479" t="s">
        <v>2131</v>
      </c>
      <c r="C1479" t="s">
        <v>2368</v>
      </c>
      <c r="D1479" t="s">
        <v>76</v>
      </c>
      <c r="E1479" s="41">
        <v>0</v>
      </c>
      <c r="F1479" s="5">
        <v>1332.03</v>
      </c>
      <c r="G1479" s="5">
        <v>0</v>
      </c>
    </row>
    <row r="1480" spans="2:7">
      <c r="B1480" t="s">
        <v>2939</v>
      </c>
      <c r="C1480" t="s">
        <v>3139</v>
      </c>
      <c r="D1480" t="s">
        <v>76</v>
      </c>
      <c r="E1480" s="41">
        <v>0</v>
      </c>
      <c r="F1480" s="5">
        <v>633.22</v>
      </c>
      <c r="G1480" s="5">
        <v>0</v>
      </c>
    </row>
    <row r="1481" spans="2:7">
      <c r="B1481" t="s">
        <v>2940</v>
      </c>
      <c r="C1481" t="s">
        <v>3140</v>
      </c>
      <c r="D1481" t="s">
        <v>76</v>
      </c>
      <c r="E1481" s="41">
        <v>0</v>
      </c>
      <c r="F1481" s="5">
        <v>2216.85</v>
      </c>
      <c r="G1481" s="5">
        <v>0</v>
      </c>
    </row>
    <row r="1482" spans="2:7">
      <c r="B1482" t="s">
        <v>3935</v>
      </c>
      <c r="C1482" t="s">
        <v>4193</v>
      </c>
      <c r="D1482" t="s">
        <v>76</v>
      </c>
      <c r="E1482" s="41">
        <v>0</v>
      </c>
      <c r="F1482" s="5">
        <v>1505.86</v>
      </c>
      <c r="G1482" s="5">
        <v>0</v>
      </c>
    </row>
    <row r="1483" spans="2:7">
      <c r="B1483" t="s">
        <v>1948</v>
      </c>
      <c r="C1483" t="s">
        <v>2182</v>
      </c>
      <c r="D1483" t="s">
        <v>76</v>
      </c>
      <c r="E1483" s="41">
        <v>0</v>
      </c>
      <c r="F1483" s="5">
        <v>1977.12</v>
      </c>
      <c r="G1483" s="5">
        <v>0</v>
      </c>
    </row>
    <row r="1484" spans="2:7">
      <c r="B1484" t="s">
        <v>10183</v>
      </c>
      <c r="C1484" t="s">
        <v>10367</v>
      </c>
      <c r="D1484" t="s">
        <v>76</v>
      </c>
      <c r="E1484" s="41">
        <v>0</v>
      </c>
      <c r="F1484" s="5">
        <v>1962.31</v>
      </c>
      <c r="G1484" s="5">
        <v>0</v>
      </c>
    </row>
    <row r="1485" spans="2:7">
      <c r="B1485" t="s">
        <v>6960</v>
      </c>
      <c r="C1485" t="s">
        <v>7062</v>
      </c>
      <c r="D1485" t="s">
        <v>76</v>
      </c>
      <c r="E1485" s="41">
        <v>0</v>
      </c>
      <c r="F1485" s="5">
        <v>253.29</v>
      </c>
      <c r="G1485" s="5">
        <v>0</v>
      </c>
    </row>
    <row r="1486" spans="2:7">
      <c r="B1486" t="s">
        <v>2100</v>
      </c>
      <c r="C1486" t="s">
        <v>2337</v>
      </c>
      <c r="D1486" t="s">
        <v>76</v>
      </c>
      <c r="E1486" s="41">
        <v>0</v>
      </c>
      <c r="F1486" s="5">
        <v>16209.08</v>
      </c>
      <c r="G1486" s="5">
        <v>0</v>
      </c>
    </row>
    <row r="1487" spans="2:7">
      <c r="B1487" t="s">
        <v>2092</v>
      </c>
      <c r="C1487" t="s">
        <v>2329</v>
      </c>
      <c r="D1487" t="s">
        <v>76</v>
      </c>
      <c r="E1487" s="41">
        <v>0</v>
      </c>
      <c r="F1487" s="5">
        <v>2775.93</v>
      </c>
      <c r="G1487" s="5">
        <v>0</v>
      </c>
    </row>
    <row r="1488" spans="2:7">
      <c r="B1488" t="s">
        <v>6039</v>
      </c>
      <c r="C1488" t="s">
        <v>6268</v>
      </c>
      <c r="D1488" t="s">
        <v>76</v>
      </c>
      <c r="E1488" s="41">
        <v>0</v>
      </c>
      <c r="F1488" s="5">
        <v>3097.52</v>
      </c>
      <c r="G1488" s="5">
        <v>0</v>
      </c>
    </row>
    <row r="1489" spans="2:7">
      <c r="B1489" t="s">
        <v>3936</v>
      </c>
      <c r="C1489" t="s">
        <v>4194</v>
      </c>
      <c r="D1489" t="s">
        <v>76</v>
      </c>
      <c r="E1489" s="41">
        <v>0</v>
      </c>
      <c r="F1489" s="5">
        <v>3045.03</v>
      </c>
      <c r="G1489" s="5">
        <v>0</v>
      </c>
    </row>
    <row r="1490" spans="2:7">
      <c r="B1490" t="s">
        <v>836</v>
      </c>
      <c r="C1490" t="s">
        <v>883</v>
      </c>
      <c r="D1490" t="s">
        <v>76</v>
      </c>
      <c r="E1490" s="41">
        <v>0</v>
      </c>
      <c r="F1490" s="5">
        <v>3.34</v>
      </c>
      <c r="G1490" s="5">
        <v>0</v>
      </c>
    </row>
    <row r="1491" spans="2:7">
      <c r="B1491" t="s">
        <v>838</v>
      </c>
      <c r="C1491" t="s">
        <v>886</v>
      </c>
      <c r="D1491" t="s">
        <v>76</v>
      </c>
      <c r="E1491" s="41">
        <v>0</v>
      </c>
      <c r="F1491" s="5">
        <v>4.04</v>
      </c>
      <c r="G1491" s="5">
        <v>0</v>
      </c>
    </row>
    <row r="1492" spans="2:7">
      <c r="B1492" t="s">
        <v>7873</v>
      </c>
      <c r="C1492" t="s">
        <v>8087</v>
      </c>
      <c r="D1492" t="s">
        <v>76</v>
      </c>
      <c r="E1492" s="41">
        <v>0</v>
      </c>
      <c r="F1492" s="5">
        <v>2659.5</v>
      </c>
      <c r="G1492" s="5">
        <v>0</v>
      </c>
    </row>
    <row r="1493" spans="2:7">
      <c r="B1493" t="s">
        <v>7872</v>
      </c>
      <c r="C1493" t="s">
        <v>8086</v>
      </c>
      <c r="D1493" t="s">
        <v>76</v>
      </c>
      <c r="E1493" s="41">
        <v>0</v>
      </c>
      <c r="F1493" s="5">
        <v>572.20000000000005</v>
      </c>
      <c r="G1493" s="5">
        <v>0</v>
      </c>
    </row>
    <row r="1494" spans="2:7">
      <c r="B1494" t="s">
        <v>3937</v>
      </c>
      <c r="C1494" t="s">
        <v>4195</v>
      </c>
      <c r="D1494" t="s">
        <v>79</v>
      </c>
      <c r="E1494" s="41">
        <v>1</v>
      </c>
      <c r="F1494" s="5">
        <v>1618.27</v>
      </c>
      <c r="G1494" s="5">
        <v>1618.27</v>
      </c>
    </row>
    <row r="1495" spans="2:7">
      <c r="B1495" t="s">
        <v>3938</v>
      </c>
      <c r="C1495" t="s">
        <v>4196</v>
      </c>
      <c r="D1495" t="s">
        <v>79</v>
      </c>
      <c r="E1495" s="41">
        <v>1</v>
      </c>
      <c r="F1495" s="5">
        <v>811.5</v>
      </c>
      <c r="G1495" s="5">
        <v>811.5</v>
      </c>
    </row>
    <row r="1496" spans="2:7">
      <c r="B1496" t="s">
        <v>1230</v>
      </c>
      <c r="C1496" t="s">
        <v>1354</v>
      </c>
      <c r="D1496" t="s">
        <v>79</v>
      </c>
      <c r="E1496" s="41">
        <v>1</v>
      </c>
      <c r="F1496" s="5">
        <v>368.24</v>
      </c>
      <c r="G1496" s="5">
        <v>368.24</v>
      </c>
    </row>
    <row r="1497" spans="2:7">
      <c r="B1497" t="s">
        <v>1954</v>
      </c>
      <c r="C1497" t="s">
        <v>2190</v>
      </c>
      <c r="D1497" t="s">
        <v>79</v>
      </c>
      <c r="E1497" s="41">
        <v>1</v>
      </c>
      <c r="F1497" s="5">
        <v>1147.8699999999999</v>
      </c>
      <c r="G1497" s="5">
        <v>1147.8699999999999</v>
      </c>
    </row>
    <row r="1498" spans="2:7">
      <c r="B1498" t="s">
        <v>1955</v>
      </c>
      <c r="C1498" t="s">
        <v>2191</v>
      </c>
      <c r="D1498" t="s">
        <v>79</v>
      </c>
      <c r="E1498" s="41">
        <v>1</v>
      </c>
      <c r="F1498" s="5">
        <v>1118.1300000000001</v>
      </c>
      <c r="G1498" s="5">
        <v>1118.1300000000001</v>
      </c>
    </row>
    <row r="1499" spans="2:7">
      <c r="B1499" t="s">
        <v>1956</v>
      </c>
      <c r="C1499" t="s">
        <v>2192</v>
      </c>
      <c r="D1499" t="s">
        <v>79</v>
      </c>
      <c r="E1499" s="41">
        <v>1</v>
      </c>
      <c r="F1499" s="5">
        <v>418.33</v>
      </c>
      <c r="G1499" s="5">
        <v>418.33</v>
      </c>
    </row>
    <row r="1500" spans="2:7">
      <c r="B1500" t="s">
        <v>6961</v>
      </c>
      <c r="C1500" t="s">
        <v>7185</v>
      </c>
      <c r="D1500" t="s">
        <v>79</v>
      </c>
      <c r="E1500" s="41">
        <v>1</v>
      </c>
      <c r="F1500" s="5">
        <v>4712.5600000000004</v>
      </c>
      <c r="G1500" s="5">
        <v>4712.5600000000004</v>
      </c>
    </row>
    <row r="1501" spans="2:7">
      <c r="B1501" t="s">
        <v>9352</v>
      </c>
      <c r="C1501" t="s">
        <v>9516</v>
      </c>
      <c r="D1501" t="s">
        <v>79</v>
      </c>
      <c r="E1501" s="41">
        <v>1</v>
      </c>
      <c r="F1501" s="5">
        <v>0</v>
      </c>
      <c r="G1501" s="5">
        <v>0</v>
      </c>
    </row>
    <row r="1502" spans="2:7">
      <c r="B1502" t="s">
        <v>3939</v>
      </c>
      <c r="C1502" t="s">
        <v>4197</v>
      </c>
      <c r="D1502" t="s">
        <v>79</v>
      </c>
      <c r="E1502" s="41">
        <v>1</v>
      </c>
      <c r="F1502" s="5">
        <v>2153.52</v>
      </c>
      <c r="G1502" s="5">
        <v>2153.52</v>
      </c>
    </row>
    <row r="1503" spans="2:7">
      <c r="B1503" t="s">
        <v>2941</v>
      </c>
      <c r="C1503" t="s">
        <v>3141</v>
      </c>
      <c r="D1503" t="s">
        <v>79</v>
      </c>
      <c r="E1503" s="41">
        <v>1</v>
      </c>
      <c r="F1503" s="5">
        <v>463.71</v>
      </c>
      <c r="G1503" s="5">
        <v>463.71</v>
      </c>
    </row>
    <row r="1504" spans="2:7">
      <c r="B1504" t="s">
        <v>5041</v>
      </c>
      <c r="C1504" t="s">
        <v>5319</v>
      </c>
      <c r="D1504" t="s">
        <v>79</v>
      </c>
      <c r="E1504" s="41">
        <v>1</v>
      </c>
      <c r="F1504" s="5">
        <v>1062.94</v>
      </c>
      <c r="G1504" s="5">
        <v>1062.94</v>
      </c>
    </row>
    <row r="1505" spans="2:7">
      <c r="B1505" t="s">
        <v>6962</v>
      </c>
      <c r="C1505" t="s">
        <v>7143</v>
      </c>
      <c r="D1505" t="s">
        <v>79</v>
      </c>
      <c r="E1505" s="41">
        <v>1</v>
      </c>
      <c r="F1505" s="5">
        <v>309.58</v>
      </c>
      <c r="G1505" s="5">
        <v>309.58</v>
      </c>
    </row>
    <row r="1506" spans="2:7">
      <c r="B1506" t="s">
        <v>6040</v>
      </c>
      <c r="C1506" t="s">
        <v>6269</v>
      </c>
      <c r="D1506" t="s">
        <v>79</v>
      </c>
      <c r="E1506" s="41">
        <v>1</v>
      </c>
      <c r="F1506" s="5">
        <v>-62.49</v>
      </c>
      <c r="G1506" s="5">
        <v>-62.49</v>
      </c>
    </row>
    <row r="1507" spans="2:7">
      <c r="B1507" t="s">
        <v>2942</v>
      </c>
      <c r="C1507" t="s">
        <v>3142</v>
      </c>
      <c r="D1507" t="s">
        <v>79</v>
      </c>
      <c r="E1507" s="41">
        <v>1</v>
      </c>
      <c r="F1507" s="5">
        <v>119.1</v>
      </c>
      <c r="G1507" s="5">
        <v>119.1</v>
      </c>
    </row>
    <row r="1508" spans="2:7">
      <c r="B1508" t="s">
        <v>3940</v>
      </c>
      <c r="C1508" t="s">
        <v>4198</v>
      </c>
      <c r="D1508" t="s">
        <v>79</v>
      </c>
      <c r="E1508" s="41">
        <v>1</v>
      </c>
      <c r="F1508" s="5">
        <v>1043.3599999999999</v>
      </c>
      <c r="G1508" s="5">
        <v>1043.3599999999999</v>
      </c>
    </row>
    <row r="1509" spans="2:7">
      <c r="B1509" t="s">
        <v>5042</v>
      </c>
      <c r="C1509" t="s">
        <v>5320</v>
      </c>
      <c r="D1509" t="s">
        <v>79</v>
      </c>
      <c r="E1509" s="41">
        <v>1</v>
      </c>
      <c r="F1509" s="5">
        <v>402.09</v>
      </c>
      <c r="G1509" s="5">
        <v>402.09</v>
      </c>
    </row>
    <row r="1510" spans="2:7">
      <c r="B1510" t="s">
        <v>7841</v>
      </c>
      <c r="C1510" t="s">
        <v>8055</v>
      </c>
      <c r="D1510" t="s">
        <v>79</v>
      </c>
      <c r="E1510" s="41">
        <v>1</v>
      </c>
      <c r="F1510" s="5">
        <v>761.45</v>
      </c>
      <c r="G1510" s="5">
        <v>761.45</v>
      </c>
    </row>
    <row r="1511" spans="2:7">
      <c r="B1511" t="s">
        <v>6963</v>
      </c>
      <c r="C1511" t="s">
        <v>7094</v>
      </c>
      <c r="D1511" t="s">
        <v>79</v>
      </c>
      <c r="E1511" s="41">
        <v>1</v>
      </c>
      <c r="F1511" s="5">
        <v>543.9</v>
      </c>
      <c r="G1511" s="5">
        <v>543.9</v>
      </c>
    </row>
    <row r="1512" spans="2:7">
      <c r="B1512" t="s">
        <v>7858</v>
      </c>
      <c r="C1512" t="s">
        <v>8072</v>
      </c>
      <c r="D1512" t="s">
        <v>79</v>
      </c>
      <c r="E1512" s="41">
        <v>1</v>
      </c>
      <c r="F1512" s="5">
        <v>217.56</v>
      </c>
      <c r="G1512" s="5">
        <v>217.56</v>
      </c>
    </row>
    <row r="1513" spans="2:7">
      <c r="B1513" t="s">
        <v>5043</v>
      </c>
      <c r="C1513" t="s">
        <v>5321</v>
      </c>
      <c r="D1513" t="s">
        <v>79</v>
      </c>
      <c r="E1513" s="41">
        <v>1</v>
      </c>
      <c r="F1513" s="5">
        <v>417.78</v>
      </c>
      <c r="G1513" s="5">
        <v>417.78</v>
      </c>
    </row>
    <row r="1514" spans="2:7">
      <c r="B1514" t="s">
        <v>3941</v>
      </c>
      <c r="C1514" t="s">
        <v>4199</v>
      </c>
      <c r="D1514" t="s">
        <v>79</v>
      </c>
      <c r="E1514" s="41">
        <v>1</v>
      </c>
      <c r="F1514" s="5">
        <v>3043.32</v>
      </c>
      <c r="G1514" s="5">
        <v>3043.32</v>
      </c>
    </row>
    <row r="1515" spans="2:7">
      <c r="B1515" t="s">
        <v>1942</v>
      </c>
      <c r="C1515" t="s">
        <v>2176</v>
      </c>
      <c r="D1515" t="s">
        <v>79</v>
      </c>
      <c r="E1515" s="41">
        <v>1</v>
      </c>
      <c r="F1515" s="5">
        <v>2506.6999999999998</v>
      </c>
      <c r="G1515" s="5">
        <v>2506.6999999999998</v>
      </c>
    </row>
    <row r="1516" spans="2:7">
      <c r="B1516" t="s">
        <v>6964</v>
      </c>
      <c r="C1516" t="s">
        <v>7139</v>
      </c>
      <c r="D1516" t="s">
        <v>79</v>
      </c>
      <c r="E1516" s="41">
        <v>1</v>
      </c>
      <c r="F1516" s="5">
        <v>595.5</v>
      </c>
      <c r="G1516" s="5">
        <v>595.5</v>
      </c>
    </row>
    <row r="1517" spans="2:7">
      <c r="B1517" t="s">
        <v>5044</v>
      </c>
      <c r="C1517" t="s">
        <v>5322</v>
      </c>
      <c r="D1517" t="s">
        <v>79</v>
      </c>
      <c r="E1517" s="41">
        <v>1</v>
      </c>
      <c r="F1517" s="5">
        <v>178.65</v>
      </c>
      <c r="G1517" s="5">
        <v>178.65</v>
      </c>
    </row>
    <row r="1518" spans="2:7">
      <c r="B1518" t="s">
        <v>3942</v>
      </c>
      <c r="C1518" t="s">
        <v>4200</v>
      </c>
      <c r="D1518" t="s">
        <v>79</v>
      </c>
      <c r="E1518" s="41">
        <v>1</v>
      </c>
      <c r="F1518" s="5">
        <v>231.86</v>
      </c>
      <c r="G1518" s="5">
        <v>231.86</v>
      </c>
    </row>
    <row r="1519" spans="2:7">
      <c r="B1519" t="s">
        <v>5045</v>
      </c>
      <c r="C1519" t="s">
        <v>5323</v>
      </c>
      <c r="D1519" t="s">
        <v>79</v>
      </c>
      <c r="E1519" s="41">
        <v>1</v>
      </c>
      <c r="F1519" s="5">
        <v>811.5</v>
      </c>
      <c r="G1519" s="5">
        <v>811.5</v>
      </c>
    </row>
    <row r="1520" spans="2:7">
      <c r="B1520" t="s">
        <v>10800</v>
      </c>
      <c r="C1520" t="s">
        <v>10958</v>
      </c>
      <c r="D1520" t="s">
        <v>79</v>
      </c>
      <c r="E1520" s="41">
        <v>1</v>
      </c>
      <c r="F1520" s="5">
        <v>404.7</v>
      </c>
      <c r="G1520" s="5">
        <v>404.7</v>
      </c>
    </row>
    <row r="1521" spans="2:7">
      <c r="B1521" t="s">
        <v>5046</v>
      </c>
      <c r="C1521" t="s">
        <v>5324</v>
      </c>
      <c r="D1521" t="s">
        <v>79</v>
      </c>
      <c r="E1521" s="41">
        <v>1</v>
      </c>
      <c r="F1521" s="5">
        <v>229.77</v>
      </c>
      <c r="G1521" s="5">
        <v>229.77</v>
      </c>
    </row>
    <row r="1522" spans="2:7">
      <c r="B1522" t="s">
        <v>5047</v>
      </c>
      <c r="C1522" t="s">
        <v>5325</v>
      </c>
      <c r="D1522" t="s">
        <v>79</v>
      </c>
      <c r="E1522" s="41">
        <v>1</v>
      </c>
      <c r="F1522" s="5">
        <v>1124.42</v>
      </c>
      <c r="G1522" s="5">
        <v>1124.42</v>
      </c>
    </row>
    <row r="1523" spans="2:7">
      <c r="B1523" t="s">
        <v>7854</v>
      </c>
      <c r="C1523" t="s">
        <v>8068</v>
      </c>
      <c r="D1523" t="s">
        <v>79</v>
      </c>
      <c r="E1523" s="41">
        <v>1</v>
      </c>
      <c r="F1523" s="5">
        <v>972.03</v>
      </c>
      <c r="G1523" s="5">
        <v>972.03</v>
      </c>
    </row>
    <row r="1524" spans="2:7">
      <c r="B1524" t="s">
        <v>5048</v>
      </c>
      <c r="C1524" t="s">
        <v>5326</v>
      </c>
      <c r="D1524" t="s">
        <v>79</v>
      </c>
      <c r="E1524" s="41">
        <v>1</v>
      </c>
      <c r="F1524" s="5">
        <v>1051.72</v>
      </c>
      <c r="G1524" s="5">
        <v>1051.72</v>
      </c>
    </row>
    <row r="1525" spans="2:7">
      <c r="B1525" t="s">
        <v>6965</v>
      </c>
      <c r="C1525" t="s">
        <v>7092</v>
      </c>
      <c r="D1525" t="s">
        <v>79</v>
      </c>
      <c r="E1525" s="41">
        <v>1</v>
      </c>
      <c r="F1525" s="5">
        <v>271.95</v>
      </c>
      <c r="G1525" s="5">
        <v>271.95</v>
      </c>
    </row>
    <row r="1526" spans="2:7">
      <c r="B1526" t="s">
        <v>10801</v>
      </c>
      <c r="C1526" t="s">
        <v>10959</v>
      </c>
      <c r="D1526" t="s">
        <v>79</v>
      </c>
      <c r="E1526" s="41">
        <v>1</v>
      </c>
      <c r="F1526" s="5">
        <v>-3720.2400000000002</v>
      </c>
      <c r="G1526" s="5">
        <v>-3720.2400000000002</v>
      </c>
    </row>
    <row r="1527" spans="2:7">
      <c r="B1527" t="s">
        <v>10120</v>
      </c>
      <c r="C1527" t="s">
        <v>10300</v>
      </c>
      <c r="D1527" t="s">
        <v>79</v>
      </c>
      <c r="E1527" s="41">
        <v>1</v>
      </c>
      <c r="F1527" s="5">
        <v>435.12</v>
      </c>
      <c r="G1527" s="5">
        <v>435.12</v>
      </c>
    </row>
    <row r="1528" spans="2:7">
      <c r="B1528" t="s">
        <v>1231</v>
      </c>
      <c r="C1528" t="s">
        <v>1355</v>
      </c>
      <c r="D1528" t="s">
        <v>79</v>
      </c>
      <c r="E1528" s="41">
        <v>1</v>
      </c>
      <c r="F1528" s="5">
        <v>608.16</v>
      </c>
      <c r="G1528" s="5">
        <v>608.16</v>
      </c>
    </row>
    <row r="1529" spans="2:7">
      <c r="B1529" t="s">
        <v>2943</v>
      </c>
      <c r="C1529" t="s">
        <v>3143</v>
      </c>
      <c r="D1529" t="s">
        <v>79</v>
      </c>
      <c r="E1529" s="41">
        <v>1</v>
      </c>
      <c r="F1529" s="5">
        <v>596.83000000000004</v>
      </c>
      <c r="G1529" s="5">
        <v>596.83000000000004</v>
      </c>
    </row>
    <row r="1530" spans="2:7">
      <c r="B1530" t="s">
        <v>7847</v>
      </c>
      <c r="C1530" t="s">
        <v>8061</v>
      </c>
      <c r="D1530" t="s">
        <v>79</v>
      </c>
      <c r="E1530" s="41">
        <v>1</v>
      </c>
      <c r="F1530" s="5">
        <v>1699.65</v>
      </c>
      <c r="G1530" s="5">
        <v>1699.65</v>
      </c>
    </row>
    <row r="1531" spans="2:7">
      <c r="B1531" t="s">
        <v>5049</v>
      </c>
      <c r="C1531" t="s">
        <v>5327</v>
      </c>
      <c r="D1531" t="s">
        <v>79</v>
      </c>
      <c r="E1531" s="41">
        <v>1</v>
      </c>
      <c r="F1531" s="5">
        <v>2239.69</v>
      </c>
      <c r="G1531" s="5">
        <v>2239.69</v>
      </c>
    </row>
    <row r="1532" spans="2:7">
      <c r="B1532" t="s">
        <v>2944</v>
      </c>
      <c r="C1532" t="s">
        <v>3144</v>
      </c>
      <c r="D1532" t="s">
        <v>79</v>
      </c>
      <c r="E1532" s="41">
        <v>1</v>
      </c>
      <c r="F1532" s="5">
        <v>1387.62</v>
      </c>
      <c r="G1532" s="5">
        <v>1387.62</v>
      </c>
    </row>
    <row r="1533" spans="2:7">
      <c r="B1533" t="s">
        <v>6966</v>
      </c>
      <c r="C1533" t="s">
        <v>7138</v>
      </c>
      <c r="D1533" t="s">
        <v>79</v>
      </c>
      <c r="E1533" s="41">
        <v>1</v>
      </c>
      <c r="F1533" s="5">
        <v>347.79</v>
      </c>
      <c r="G1533" s="5">
        <v>347.79</v>
      </c>
    </row>
    <row r="1534" spans="2:7">
      <c r="B1534" t="s">
        <v>5050</v>
      </c>
      <c r="C1534" t="s">
        <v>5328</v>
      </c>
      <c r="D1534" t="s">
        <v>79</v>
      </c>
      <c r="E1534" s="41">
        <v>1</v>
      </c>
      <c r="F1534" s="5">
        <v>1800.63</v>
      </c>
      <c r="G1534" s="5">
        <v>1800.63</v>
      </c>
    </row>
    <row r="1535" spans="2:7">
      <c r="B1535" t="s">
        <v>10724</v>
      </c>
      <c r="C1535" t="s">
        <v>10874</v>
      </c>
      <c r="D1535" t="s">
        <v>79</v>
      </c>
      <c r="E1535" s="41">
        <v>1</v>
      </c>
      <c r="F1535" s="5">
        <v>767.37</v>
      </c>
      <c r="G1535" s="5">
        <v>767.37</v>
      </c>
    </row>
    <row r="1536" spans="2:7">
      <c r="B1536" t="s">
        <v>3943</v>
      </c>
      <c r="C1536" t="s">
        <v>4201</v>
      </c>
      <c r="D1536" t="s">
        <v>79</v>
      </c>
      <c r="E1536" s="41">
        <v>1</v>
      </c>
      <c r="F1536" s="5">
        <v>344.65</v>
      </c>
      <c r="G1536" s="5">
        <v>344.65</v>
      </c>
    </row>
    <row r="1537" spans="2:7">
      <c r="B1537" t="s">
        <v>2072</v>
      </c>
      <c r="C1537" t="s">
        <v>2310</v>
      </c>
      <c r="D1537" t="s">
        <v>79</v>
      </c>
      <c r="E1537" s="41">
        <v>1</v>
      </c>
      <c r="F1537" s="5">
        <v>313.32</v>
      </c>
      <c r="G1537" s="5">
        <v>313.32</v>
      </c>
    </row>
    <row r="1538" spans="2:7">
      <c r="B1538" t="s">
        <v>5051</v>
      </c>
      <c r="C1538" t="s">
        <v>5329</v>
      </c>
      <c r="D1538" t="s">
        <v>79</v>
      </c>
      <c r="E1538" s="41">
        <v>1</v>
      </c>
      <c r="F1538" s="5">
        <v>54.4</v>
      </c>
      <c r="G1538" s="5">
        <v>54.4</v>
      </c>
    </row>
    <row r="1539" spans="2:7">
      <c r="B1539" t="s">
        <v>10761</v>
      </c>
      <c r="C1539" t="s">
        <v>10916</v>
      </c>
      <c r="D1539" t="s">
        <v>79</v>
      </c>
      <c r="E1539" s="41">
        <v>1</v>
      </c>
      <c r="F1539" s="5">
        <v>1426.14</v>
      </c>
      <c r="G1539" s="5">
        <v>1426.14</v>
      </c>
    </row>
    <row r="1540" spans="2:7">
      <c r="B1540" t="s">
        <v>5052</v>
      </c>
      <c r="C1540" t="s">
        <v>5330</v>
      </c>
      <c r="D1540" t="s">
        <v>79</v>
      </c>
      <c r="E1540" s="41">
        <v>1</v>
      </c>
      <c r="F1540" s="5">
        <v>543.91999999999996</v>
      </c>
      <c r="G1540" s="5">
        <v>543.91999999999996</v>
      </c>
    </row>
    <row r="1541" spans="2:7">
      <c r="B1541" t="s">
        <v>6041</v>
      </c>
      <c r="C1541" t="s">
        <v>6270</v>
      </c>
      <c r="D1541" t="s">
        <v>79</v>
      </c>
      <c r="E1541" s="41">
        <v>1</v>
      </c>
      <c r="F1541" s="5">
        <v>217.56</v>
      </c>
      <c r="G1541" s="5">
        <v>217.56</v>
      </c>
    </row>
    <row r="1542" spans="2:7">
      <c r="B1542" t="s">
        <v>6967</v>
      </c>
      <c r="C1542" t="s">
        <v>7131</v>
      </c>
      <c r="D1542" t="s">
        <v>79</v>
      </c>
      <c r="E1542" s="41">
        <v>1</v>
      </c>
      <c r="F1542" s="5">
        <v>119.26</v>
      </c>
      <c r="G1542" s="5">
        <v>119.26</v>
      </c>
    </row>
    <row r="1543" spans="2:7">
      <c r="B1543" t="s">
        <v>2945</v>
      </c>
      <c r="C1543" t="s">
        <v>3145</v>
      </c>
      <c r="D1543" t="s">
        <v>79</v>
      </c>
      <c r="E1543" s="41">
        <v>1</v>
      </c>
      <c r="F1543" s="5">
        <v>586.35</v>
      </c>
      <c r="G1543" s="5">
        <v>586.35</v>
      </c>
    </row>
    <row r="1544" spans="2:7">
      <c r="B1544" t="s">
        <v>6968</v>
      </c>
      <c r="C1544" t="s">
        <v>7149</v>
      </c>
      <c r="D1544" t="s">
        <v>79</v>
      </c>
      <c r="E1544" s="41">
        <v>1</v>
      </c>
      <c r="F1544" s="5">
        <v>238.52</v>
      </c>
      <c r="G1544" s="5">
        <v>238.52</v>
      </c>
    </row>
    <row r="1545" spans="2:7">
      <c r="B1545" t="s">
        <v>7850</v>
      </c>
      <c r="C1545" t="s">
        <v>8064</v>
      </c>
      <c r="D1545" t="s">
        <v>79</v>
      </c>
      <c r="E1545" s="41">
        <v>1</v>
      </c>
      <c r="F1545" s="5">
        <v>357.78</v>
      </c>
      <c r="G1545" s="5">
        <v>357.78</v>
      </c>
    </row>
    <row r="1546" spans="2:7">
      <c r="B1546" t="s">
        <v>7851</v>
      </c>
      <c r="C1546" t="s">
        <v>8065</v>
      </c>
      <c r="D1546" t="s">
        <v>79</v>
      </c>
      <c r="E1546" s="41">
        <v>1</v>
      </c>
      <c r="F1546" s="5">
        <v>118.18</v>
      </c>
      <c r="G1546" s="5">
        <v>118.18</v>
      </c>
    </row>
    <row r="1547" spans="2:7">
      <c r="B1547" t="s">
        <v>8586</v>
      </c>
      <c r="C1547" t="s">
        <v>499</v>
      </c>
      <c r="D1547" t="s">
        <v>79</v>
      </c>
      <c r="E1547" s="41">
        <v>1</v>
      </c>
      <c r="F1547" s="5">
        <v>118.18</v>
      </c>
      <c r="G1547" s="5">
        <v>118.18</v>
      </c>
    </row>
    <row r="1548" spans="2:7">
      <c r="B1548" t="s">
        <v>9371</v>
      </c>
      <c r="C1548" t="s">
        <v>510</v>
      </c>
      <c r="D1548" t="s">
        <v>79</v>
      </c>
      <c r="E1548" s="41">
        <v>1</v>
      </c>
      <c r="F1548" s="5">
        <v>118.18</v>
      </c>
      <c r="G1548" s="5">
        <v>118.18</v>
      </c>
    </row>
    <row r="1549" spans="2:7">
      <c r="B1549" t="s">
        <v>10076</v>
      </c>
      <c r="C1549" t="s">
        <v>499</v>
      </c>
      <c r="D1549" t="s">
        <v>79</v>
      </c>
      <c r="E1549" s="41">
        <v>1</v>
      </c>
      <c r="F1549" s="5">
        <v>112.4</v>
      </c>
      <c r="G1549" s="5">
        <v>112.4</v>
      </c>
    </row>
    <row r="1550" spans="2:7">
      <c r="B1550" t="s">
        <v>6969</v>
      </c>
      <c r="C1550" t="s">
        <v>7104</v>
      </c>
      <c r="D1550" t="s">
        <v>79</v>
      </c>
      <c r="E1550" s="41">
        <v>1</v>
      </c>
      <c r="F1550" s="5">
        <v>141.69999999999999</v>
      </c>
      <c r="G1550" s="5">
        <v>141.69999999999999</v>
      </c>
    </row>
    <row r="1551" spans="2:7">
      <c r="B1551" t="s">
        <v>1970</v>
      </c>
      <c r="C1551" t="s">
        <v>2206</v>
      </c>
      <c r="D1551" t="s">
        <v>79</v>
      </c>
      <c r="E1551" s="41">
        <v>1</v>
      </c>
      <c r="F1551" s="5">
        <v>1879.92</v>
      </c>
      <c r="G1551" s="5">
        <v>1879.92</v>
      </c>
    </row>
    <row r="1552" spans="2:7">
      <c r="B1552" t="s">
        <v>7852</v>
      </c>
      <c r="C1552" t="s">
        <v>8066</v>
      </c>
      <c r="D1552" t="s">
        <v>79</v>
      </c>
      <c r="E1552" s="41">
        <v>1</v>
      </c>
      <c r="F1552" s="5">
        <v>1321.17</v>
      </c>
      <c r="G1552" s="5">
        <v>1321.17</v>
      </c>
    </row>
    <row r="1553" spans="2:7">
      <c r="B1553" t="s">
        <v>3944</v>
      </c>
      <c r="C1553" t="s">
        <v>4202</v>
      </c>
      <c r="D1553" t="s">
        <v>79</v>
      </c>
      <c r="E1553" s="41">
        <v>1</v>
      </c>
      <c r="F1553" s="5">
        <v>1196.57</v>
      </c>
      <c r="G1553" s="5">
        <v>1196.57</v>
      </c>
    </row>
    <row r="1554" spans="2:7">
      <c r="B1554" t="s">
        <v>2017</v>
      </c>
      <c r="C1554" t="s">
        <v>2253</v>
      </c>
      <c r="D1554" t="s">
        <v>79</v>
      </c>
      <c r="E1554" s="41">
        <v>1</v>
      </c>
      <c r="F1554" s="5">
        <v>208.88</v>
      </c>
      <c r="G1554" s="5">
        <v>208.88</v>
      </c>
    </row>
    <row r="1555" spans="2:7">
      <c r="B1555" t="s">
        <v>7884</v>
      </c>
      <c r="C1555" t="s">
        <v>8097</v>
      </c>
      <c r="D1555" t="s">
        <v>79</v>
      </c>
      <c r="E1555" s="41">
        <v>1</v>
      </c>
      <c r="F1555" s="5">
        <v>326.33999999999997</v>
      </c>
      <c r="G1555" s="5">
        <v>326.33999999999997</v>
      </c>
    </row>
    <row r="1556" spans="2:7">
      <c r="B1556" t="s">
        <v>10824</v>
      </c>
      <c r="C1556" t="s">
        <v>10985</v>
      </c>
      <c r="D1556" t="s">
        <v>79</v>
      </c>
      <c r="E1556" s="41">
        <v>1</v>
      </c>
      <c r="F1556" s="5">
        <v>2012.43</v>
      </c>
      <c r="G1556" s="5">
        <v>2012.43</v>
      </c>
    </row>
    <row r="1557" spans="2:7">
      <c r="B1557" t="s">
        <v>10072</v>
      </c>
      <c r="C1557" t="s">
        <v>10255</v>
      </c>
      <c r="D1557" t="s">
        <v>79</v>
      </c>
      <c r="E1557" s="41">
        <v>1</v>
      </c>
      <c r="F1557" s="5">
        <v>484.63</v>
      </c>
      <c r="G1557" s="5">
        <v>484.63</v>
      </c>
    </row>
    <row r="1558" spans="2:7">
      <c r="B1558" t="s">
        <v>8743</v>
      </c>
      <c r="C1558" t="s">
        <v>8958</v>
      </c>
      <c r="D1558" t="s">
        <v>79</v>
      </c>
      <c r="E1558" s="41">
        <v>1</v>
      </c>
      <c r="F1558" s="5">
        <v>244.5</v>
      </c>
      <c r="G1558" s="5">
        <v>244.5</v>
      </c>
    </row>
    <row r="1559" spans="2:7">
      <c r="B1559" t="s">
        <v>8744</v>
      </c>
      <c r="C1559" t="s">
        <v>8959</v>
      </c>
      <c r="D1559" t="s">
        <v>79</v>
      </c>
      <c r="E1559" s="41">
        <v>1</v>
      </c>
      <c r="F1559" s="5">
        <v>244.5</v>
      </c>
      <c r="G1559" s="5">
        <v>244.5</v>
      </c>
    </row>
    <row r="1560" spans="2:7">
      <c r="B1560" t="s">
        <v>8752</v>
      </c>
      <c r="C1560" t="s">
        <v>8968</v>
      </c>
      <c r="D1560" t="s">
        <v>79</v>
      </c>
      <c r="E1560" s="41">
        <v>1</v>
      </c>
      <c r="F1560" s="5">
        <v>977.98</v>
      </c>
      <c r="G1560" s="5">
        <v>977.98</v>
      </c>
    </row>
    <row r="1561" spans="2:7">
      <c r="B1561" t="s">
        <v>10713</v>
      </c>
      <c r="C1561" t="s">
        <v>10863</v>
      </c>
      <c r="D1561" t="s">
        <v>79</v>
      </c>
      <c r="E1561" s="41">
        <v>1</v>
      </c>
      <c r="F1561" s="5">
        <v>612.46</v>
      </c>
      <c r="G1561" s="5">
        <v>612.46</v>
      </c>
    </row>
    <row r="1562" spans="2:7">
      <c r="B1562" t="s">
        <v>10736</v>
      </c>
      <c r="C1562" t="s">
        <v>10885</v>
      </c>
      <c r="D1562" t="s">
        <v>79</v>
      </c>
      <c r="E1562" s="41">
        <v>1</v>
      </c>
      <c r="F1562" s="5">
        <v>104.39</v>
      </c>
      <c r="G1562" s="5">
        <v>104.39</v>
      </c>
    </row>
    <row r="1563" spans="2:7">
      <c r="B1563" t="s">
        <v>9410</v>
      </c>
      <c r="C1563" t="s">
        <v>9579</v>
      </c>
      <c r="D1563" t="s">
        <v>79</v>
      </c>
      <c r="E1563" s="41">
        <v>1</v>
      </c>
      <c r="F1563" s="5">
        <v>2820.2</v>
      </c>
      <c r="G1563" s="5">
        <v>2820.2</v>
      </c>
    </row>
    <row r="1564" spans="2:7">
      <c r="B1564" t="s">
        <v>2063</v>
      </c>
      <c r="C1564" t="s">
        <v>2301</v>
      </c>
      <c r="D1564" t="s">
        <v>66</v>
      </c>
      <c r="E1564" s="41">
        <v>0</v>
      </c>
      <c r="F1564" s="5">
        <v>8174.8899999999994</v>
      </c>
      <c r="G1564" s="5">
        <v>0</v>
      </c>
    </row>
    <row r="1565" spans="2:7">
      <c r="B1565" t="s">
        <v>7911</v>
      </c>
      <c r="C1565" t="s">
        <v>8122</v>
      </c>
      <c r="D1565" t="s">
        <v>66</v>
      </c>
      <c r="E1565" s="41">
        <v>0</v>
      </c>
      <c r="F1565" s="5">
        <v>2256</v>
      </c>
      <c r="G1565" s="5">
        <v>0</v>
      </c>
    </row>
    <row r="1566" spans="2:7">
      <c r="D1566" t="s">
        <v>14422</v>
      </c>
      <c r="E1566" s="41">
        <v>0.4262831716003761</v>
      </c>
      <c r="F1566" s="5">
        <v>72814.210000000006</v>
      </c>
      <c r="G1566" s="5">
        <v>31039.472376375823</v>
      </c>
    </row>
    <row r="1567" spans="2:7">
      <c r="B1567" t="s">
        <v>295</v>
      </c>
      <c r="C1567" t="s">
        <v>356</v>
      </c>
      <c r="D1567" t="s">
        <v>79</v>
      </c>
      <c r="E1567" s="41">
        <v>1</v>
      </c>
      <c r="F1567" s="5">
        <v>-5323.58</v>
      </c>
      <c r="G1567" s="5">
        <v>-5323.58</v>
      </c>
    </row>
    <row r="1568" spans="2:7">
      <c r="B1568" t="s">
        <v>3945</v>
      </c>
      <c r="C1568" t="s">
        <v>4203</v>
      </c>
      <c r="D1568" t="s">
        <v>79</v>
      </c>
      <c r="E1568" s="41">
        <v>1</v>
      </c>
      <c r="F1568" s="5">
        <v>626.21</v>
      </c>
      <c r="G1568" s="5">
        <v>626.21</v>
      </c>
    </row>
    <row r="1569" spans="2:7">
      <c r="B1569" t="s">
        <v>10067</v>
      </c>
      <c r="C1569" t="s">
        <v>10250</v>
      </c>
      <c r="D1569" t="s">
        <v>79</v>
      </c>
      <c r="E1569" s="41">
        <v>1</v>
      </c>
      <c r="F1569" s="5">
        <v>384.37</v>
      </c>
      <c r="G1569" s="5">
        <v>384.37</v>
      </c>
    </row>
    <row r="1570" spans="2:7">
      <c r="B1570" t="s">
        <v>1991</v>
      </c>
      <c r="C1570" t="s">
        <v>2228</v>
      </c>
      <c r="D1570" t="s">
        <v>79</v>
      </c>
      <c r="E1570" s="41">
        <v>1</v>
      </c>
      <c r="F1570" s="5">
        <v>343.68</v>
      </c>
      <c r="G1570" s="5">
        <v>343.68</v>
      </c>
    </row>
    <row r="1571" spans="2:7">
      <c r="B1571" t="s">
        <v>2946</v>
      </c>
      <c r="C1571" t="s">
        <v>3146</v>
      </c>
      <c r="D1571" t="s">
        <v>79</v>
      </c>
      <c r="E1571" s="41">
        <v>1</v>
      </c>
      <c r="F1571" s="5">
        <v>1066.8499999999999</v>
      </c>
      <c r="G1571" s="5">
        <v>1066.8499999999999</v>
      </c>
    </row>
    <row r="1572" spans="2:7">
      <c r="B1572" t="s">
        <v>1927</v>
      </c>
      <c r="C1572" t="s">
        <v>2159</v>
      </c>
      <c r="D1572" t="s">
        <v>79</v>
      </c>
      <c r="E1572" s="41">
        <v>1</v>
      </c>
      <c r="F1572" s="5">
        <v>1790.83</v>
      </c>
      <c r="G1572" s="5">
        <v>1790.83</v>
      </c>
    </row>
    <row r="1573" spans="2:7">
      <c r="B1573" t="s">
        <v>6042</v>
      </c>
      <c r="C1573" t="s">
        <v>6271</v>
      </c>
      <c r="D1573" t="s">
        <v>79</v>
      </c>
      <c r="E1573" s="41">
        <v>1</v>
      </c>
      <c r="F1573" s="5">
        <v>1221.3</v>
      </c>
      <c r="G1573" s="5">
        <v>1221.3</v>
      </c>
    </row>
    <row r="1574" spans="2:7">
      <c r="B1574" t="s">
        <v>10804</v>
      </c>
      <c r="C1574" t="s">
        <v>10964</v>
      </c>
      <c r="D1574" t="s">
        <v>79</v>
      </c>
      <c r="E1574" s="41">
        <v>1</v>
      </c>
      <c r="F1574" s="5">
        <v>6179.0300000000007</v>
      </c>
      <c r="G1574" s="5">
        <v>6179.0300000000007</v>
      </c>
    </row>
    <row r="1575" spans="2:7">
      <c r="B1575" t="s">
        <v>2947</v>
      </c>
      <c r="C1575" t="s">
        <v>3147</v>
      </c>
      <c r="D1575" t="s">
        <v>79</v>
      </c>
      <c r="E1575" s="41">
        <v>1</v>
      </c>
      <c r="F1575" s="5">
        <v>923.41</v>
      </c>
      <c r="G1575" s="5">
        <v>923.41</v>
      </c>
    </row>
    <row r="1576" spans="2:7">
      <c r="B1576" t="s">
        <v>1232</v>
      </c>
      <c r="C1576" t="s">
        <v>1356</v>
      </c>
      <c r="D1576" t="s">
        <v>79</v>
      </c>
      <c r="E1576" s="41">
        <v>1</v>
      </c>
      <c r="F1576" s="5">
        <v>953.43</v>
      </c>
      <c r="G1576" s="5">
        <v>953.43</v>
      </c>
    </row>
    <row r="1577" spans="2:7">
      <c r="B1577" t="s">
        <v>10065</v>
      </c>
      <c r="C1577" t="s">
        <v>10248</v>
      </c>
      <c r="D1577" t="s">
        <v>79</v>
      </c>
      <c r="E1577" s="41">
        <v>1</v>
      </c>
      <c r="F1577" s="5">
        <v>3563.19</v>
      </c>
      <c r="G1577" s="5">
        <v>3563.19</v>
      </c>
    </row>
    <row r="1578" spans="2:7">
      <c r="B1578" t="s">
        <v>1916</v>
      </c>
      <c r="C1578" t="s">
        <v>2149</v>
      </c>
      <c r="D1578" t="s">
        <v>79</v>
      </c>
      <c r="E1578" s="41">
        <v>1</v>
      </c>
      <c r="F1578" s="5">
        <v>1042.8800000000001</v>
      </c>
      <c r="G1578" s="5">
        <v>1042.8800000000001</v>
      </c>
    </row>
    <row r="1579" spans="2:7">
      <c r="B1579" t="s">
        <v>3946</v>
      </c>
      <c r="C1579" t="s">
        <v>4204</v>
      </c>
      <c r="D1579" t="s">
        <v>79</v>
      </c>
      <c r="E1579" s="41">
        <v>1</v>
      </c>
      <c r="F1579" s="5">
        <v>236.52</v>
      </c>
      <c r="G1579" s="5">
        <v>236.52</v>
      </c>
    </row>
    <row r="1580" spans="2:7">
      <c r="B1580" t="s">
        <v>7814</v>
      </c>
      <c r="C1580" t="s">
        <v>8028</v>
      </c>
      <c r="D1580" t="s">
        <v>79</v>
      </c>
      <c r="E1580" s="41">
        <v>1</v>
      </c>
      <c r="F1580" s="5">
        <v>657.05</v>
      </c>
      <c r="G1580" s="5">
        <v>657.05</v>
      </c>
    </row>
    <row r="1581" spans="2:7">
      <c r="B1581" t="s">
        <v>2948</v>
      </c>
      <c r="C1581" t="s">
        <v>3148</v>
      </c>
      <c r="D1581" t="s">
        <v>79</v>
      </c>
      <c r="E1581" s="41">
        <v>1</v>
      </c>
      <c r="F1581" s="5">
        <v>0</v>
      </c>
      <c r="G1581" s="5">
        <v>0</v>
      </c>
    </row>
    <row r="1582" spans="2:7">
      <c r="B1582" t="s">
        <v>1233</v>
      </c>
      <c r="C1582" t="s">
        <v>1357</v>
      </c>
      <c r="D1582" t="s">
        <v>79</v>
      </c>
      <c r="E1582" s="41">
        <v>1</v>
      </c>
      <c r="F1582" s="5">
        <v>176.96</v>
      </c>
      <c r="G1582" s="5">
        <v>176.96</v>
      </c>
    </row>
    <row r="1583" spans="2:7">
      <c r="B1583" t="s">
        <v>7904</v>
      </c>
      <c r="C1583" t="s">
        <v>8116</v>
      </c>
      <c r="D1583" t="s">
        <v>79</v>
      </c>
      <c r="E1583" s="41">
        <v>1</v>
      </c>
      <c r="F1583" s="5">
        <v>219.71</v>
      </c>
      <c r="G1583" s="5">
        <v>219.71</v>
      </c>
    </row>
    <row r="1584" spans="2:7">
      <c r="B1584" t="s">
        <v>3947</v>
      </c>
      <c r="C1584" t="s">
        <v>4205</v>
      </c>
      <c r="D1584" t="s">
        <v>79</v>
      </c>
      <c r="E1584" s="41">
        <v>1</v>
      </c>
      <c r="F1584" s="5">
        <v>236.52</v>
      </c>
      <c r="G1584" s="5">
        <v>236.52</v>
      </c>
    </row>
    <row r="1585" spans="2:7">
      <c r="B1585" t="s">
        <v>5053</v>
      </c>
      <c r="C1585" t="s">
        <v>5331</v>
      </c>
      <c r="D1585" t="s">
        <v>79</v>
      </c>
      <c r="E1585" s="41">
        <v>1</v>
      </c>
      <c r="F1585" s="5">
        <v>473.06</v>
      </c>
      <c r="G1585" s="5">
        <v>473.06</v>
      </c>
    </row>
    <row r="1586" spans="2:7">
      <c r="B1586" t="s">
        <v>10714</v>
      </c>
      <c r="C1586" t="s">
        <v>10864</v>
      </c>
      <c r="D1586" t="s">
        <v>79</v>
      </c>
      <c r="E1586" s="41">
        <v>1</v>
      </c>
      <c r="F1586" s="5">
        <v>551.37</v>
      </c>
      <c r="G1586" s="5">
        <v>551.37</v>
      </c>
    </row>
    <row r="1587" spans="2:7">
      <c r="B1587" t="s">
        <v>10074</v>
      </c>
      <c r="C1587" t="s">
        <v>10257</v>
      </c>
      <c r="D1587" t="s">
        <v>79</v>
      </c>
      <c r="E1587" s="41">
        <v>1</v>
      </c>
      <c r="F1587" s="5">
        <v>109.12</v>
      </c>
      <c r="G1587" s="5">
        <v>109.12</v>
      </c>
    </row>
    <row r="1588" spans="2:7">
      <c r="B1588" t="s">
        <v>7887</v>
      </c>
      <c r="C1588" t="s">
        <v>8100</v>
      </c>
      <c r="D1588" t="s">
        <v>79</v>
      </c>
      <c r="E1588" s="41">
        <v>1</v>
      </c>
      <c r="F1588" s="5">
        <v>735.41</v>
      </c>
      <c r="G1588" s="5">
        <v>735.41</v>
      </c>
    </row>
    <row r="1589" spans="2:7">
      <c r="B1589" t="s">
        <v>10123</v>
      </c>
      <c r="C1589" t="s">
        <v>10303</v>
      </c>
      <c r="D1589" t="s">
        <v>79</v>
      </c>
      <c r="E1589" s="41">
        <v>1</v>
      </c>
      <c r="F1589" s="5">
        <v>326.12</v>
      </c>
      <c r="G1589" s="5">
        <v>326.12</v>
      </c>
    </row>
    <row r="1590" spans="2:7">
      <c r="B1590" t="s">
        <v>9387</v>
      </c>
      <c r="C1590" t="s">
        <v>9556</v>
      </c>
      <c r="D1590" t="s">
        <v>79</v>
      </c>
      <c r="E1590" s="41">
        <v>1</v>
      </c>
      <c r="F1590" s="5">
        <v>-151.66</v>
      </c>
      <c r="G1590" s="5">
        <v>-151.66</v>
      </c>
    </row>
    <row r="1591" spans="2:7">
      <c r="B1591" t="s">
        <v>9427</v>
      </c>
      <c r="C1591" t="s">
        <v>9598</v>
      </c>
      <c r="D1591" t="s">
        <v>79</v>
      </c>
      <c r="E1591" s="41">
        <v>1</v>
      </c>
      <c r="F1591" s="5">
        <v>-22.110000000000014</v>
      </c>
      <c r="G1591" s="5">
        <v>-22.110000000000014</v>
      </c>
    </row>
    <row r="1592" spans="2:7">
      <c r="B1592" t="s">
        <v>9460</v>
      </c>
      <c r="C1592" t="s">
        <v>9636</v>
      </c>
      <c r="D1592" t="s">
        <v>79</v>
      </c>
      <c r="E1592" s="41">
        <v>1</v>
      </c>
      <c r="F1592" s="5">
        <v>182.57000000000016</v>
      </c>
      <c r="G1592" s="5">
        <v>182.57000000000016</v>
      </c>
    </row>
    <row r="1593" spans="2:7">
      <c r="B1593" t="s">
        <v>9428</v>
      </c>
      <c r="C1593" t="s">
        <v>9599</v>
      </c>
      <c r="D1593" t="s">
        <v>79</v>
      </c>
      <c r="E1593" s="41">
        <v>1</v>
      </c>
      <c r="F1593" s="5">
        <v>1041.1999999999998</v>
      </c>
      <c r="G1593" s="5">
        <v>1041.1999999999998</v>
      </c>
    </row>
    <row r="1594" spans="2:7">
      <c r="B1594" t="s">
        <v>9429</v>
      </c>
      <c r="C1594" t="s">
        <v>9600</v>
      </c>
      <c r="D1594" t="s">
        <v>79</v>
      </c>
      <c r="E1594" s="41">
        <v>1</v>
      </c>
      <c r="F1594" s="5">
        <v>80.900000000000091</v>
      </c>
      <c r="G1594" s="5">
        <v>80.900000000000091</v>
      </c>
    </row>
    <row r="1595" spans="2:7">
      <c r="B1595" t="s">
        <v>9430</v>
      </c>
      <c r="C1595" t="s">
        <v>9601</v>
      </c>
      <c r="D1595" t="s">
        <v>79</v>
      </c>
      <c r="E1595" s="41">
        <v>1</v>
      </c>
      <c r="F1595" s="5">
        <v>461.84999999999991</v>
      </c>
      <c r="G1595" s="5">
        <v>461.84999999999991</v>
      </c>
    </row>
    <row r="1596" spans="2:7">
      <c r="B1596" t="s">
        <v>8725</v>
      </c>
      <c r="C1596" t="s">
        <v>8934</v>
      </c>
      <c r="D1596" t="s">
        <v>79</v>
      </c>
      <c r="E1596" s="41">
        <v>1</v>
      </c>
      <c r="F1596" s="5">
        <v>858.27</v>
      </c>
      <c r="G1596" s="5">
        <v>858.27</v>
      </c>
    </row>
    <row r="1597" spans="2:7">
      <c r="B1597" t="s">
        <v>8771</v>
      </c>
      <c r="C1597" t="s">
        <v>8988</v>
      </c>
      <c r="D1597" t="s">
        <v>79</v>
      </c>
      <c r="E1597" s="41">
        <v>1</v>
      </c>
      <c r="F1597" s="5">
        <v>56.14</v>
      </c>
      <c r="G1597" s="5">
        <v>56.14</v>
      </c>
    </row>
    <row r="1598" spans="2:7">
      <c r="B1598" t="s">
        <v>9330</v>
      </c>
      <c r="C1598" t="s">
        <v>9488</v>
      </c>
      <c r="D1598" t="s">
        <v>79</v>
      </c>
      <c r="E1598" s="41">
        <v>1</v>
      </c>
      <c r="F1598" s="5">
        <v>317.19</v>
      </c>
      <c r="G1598" s="5">
        <v>317.19</v>
      </c>
    </row>
    <row r="1599" spans="2:7">
      <c r="B1599" t="s">
        <v>10828</v>
      </c>
      <c r="C1599" t="s">
        <v>10990</v>
      </c>
      <c r="D1599" t="s">
        <v>79</v>
      </c>
      <c r="E1599" s="41">
        <v>1</v>
      </c>
      <c r="F1599" s="5">
        <v>243.81</v>
      </c>
      <c r="G1599" s="5">
        <v>243.81</v>
      </c>
    </row>
    <row r="1600" spans="2:7">
      <c r="B1600" t="s">
        <v>10129</v>
      </c>
      <c r="C1600" t="s">
        <v>10310</v>
      </c>
      <c r="D1600" t="s">
        <v>79</v>
      </c>
      <c r="E1600" s="41">
        <v>1</v>
      </c>
      <c r="F1600" s="5">
        <v>177.4</v>
      </c>
      <c r="G1600" s="5">
        <v>177.4</v>
      </c>
    </row>
    <row r="1601" spans="2:7">
      <c r="B1601" t="s">
        <v>10130</v>
      </c>
      <c r="C1601" t="s">
        <v>10311</v>
      </c>
      <c r="D1601" t="s">
        <v>79</v>
      </c>
      <c r="E1601" s="41">
        <v>1</v>
      </c>
      <c r="F1601" s="5">
        <v>206.97</v>
      </c>
      <c r="G1601" s="5">
        <v>206.97</v>
      </c>
    </row>
    <row r="1602" spans="2:7">
      <c r="B1602" t="s">
        <v>7819</v>
      </c>
      <c r="C1602" t="s">
        <v>8033</v>
      </c>
      <c r="D1602" t="s">
        <v>79</v>
      </c>
      <c r="E1602" s="41">
        <v>1</v>
      </c>
      <c r="F1602" s="5">
        <v>714.33999999999992</v>
      </c>
      <c r="G1602" s="5">
        <v>714.33999999999992</v>
      </c>
    </row>
    <row r="1603" spans="2:7">
      <c r="B1603" t="s">
        <v>9426</v>
      </c>
      <c r="C1603" t="s">
        <v>9597</v>
      </c>
      <c r="D1603" t="s">
        <v>79</v>
      </c>
      <c r="E1603" s="41">
        <v>1</v>
      </c>
      <c r="F1603" s="5">
        <v>-164.16000000000003</v>
      </c>
      <c r="G1603" s="5">
        <v>-164.16000000000003</v>
      </c>
    </row>
    <row r="1604" spans="2:7">
      <c r="B1604" t="s">
        <v>9416</v>
      </c>
      <c r="C1604" t="s">
        <v>9586</v>
      </c>
      <c r="D1604" t="s">
        <v>79</v>
      </c>
      <c r="E1604" s="41">
        <v>1</v>
      </c>
      <c r="F1604" s="5">
        <v>190.08</v>
      </c>
      <c r="G1604" s="5">
        <v>190.08</v>
      </c>
    </row>
    <row r="1605" spans="2:7">
      <c r="B1605" t="s">
        <v>10759</v>
      </c>
      <c r="C1605" t="s">
        <v>10914</v>
      </c>
      <c r="D1605" t="s">
        <v>79</v>
      </c>
      <c r="E1605" s="41">
        <v>1</v>
      </c>
      <c r="F1605" s="5">
        <v>242.73</v>
      </c>
      <c r="G1605" s="5">
        <v>242.73</v>
      </c>
    </row>
    <row r="1606" spans="2:7">
      <c r="B1606" t="s">
        <v>6970</v>
      </c>
      <c r="C1606" t="s">
        <v>7069</v>
      </c>
      <c r="D1606" t="s">
        <v>79</v>
      </c>
      <c r="E1606" s="41">
        <v>1</v>
      </c>
      <c r="F1606" s="5">
        <v>647.88</v>
      </c>
      <c r="G1606" s="5">
        <v>647.88</v>
      </c>
    </row>
    <row r="1607" spans="2:7">
      <c r="B1607" t="s">
        <v>7740</v>
      </c>
      <c r="C1607" t="s">
        <v>7954</v>
      </c>
      <c r="D1607" t="s">
        <v>79</v>
      </c>
      <c r="E1607" s="41">
        <v>1</v>
      </c>
      <c r="F1607" s="5">
        <v>502.34</v>
      </c>
      <c r="G1607" s="5">
        <v>502.34</v>
      </c>
    </row>
    <row r="1608" spans="2:7">
      <c r="B1608" t="s">
        <v>10043</v>
      </c>
      <c r="C1608" t="s">
        <v>10226</v>
      </c>
      <c r="D1608" t="s">
        <v>79</v>
      </c>
      <c r="E1608" s="41">
        <v>1</v>
      </c>
      <c r="F1608" s="5">
        <v>124.71</v>
      </c>
      <c r="G1608" s="5">
        <v>124.71</v>
      </c>
    </row>
    <row r="1609" spans="2:7">
      <c r="B1609" t="s">
        <v>6043</v>
      </c>
      <c r="C1609" t="s">
        <v>6272</v>
      </c>
      <c r="D1609" t="s">
        <v>66</v>
      </c>
      <c r="E1609" s="41">
        <v>0</v>
      </c>
      <c r="F1609" s="5">
        <v>649.6</v>
      </c>
      <c r="G1609" s="5">
        <v>0</v>
      </c>
    </row>
    <row r="1610" spans="2:7">
      <c r="B1610" t="s">
        <v>3948</v>
      </c>
      <c r="C1610" t="s">
        <v>4206</v>
      </c>
      <c r="D1610" t="s">
        <v>66</v>
      </c>
      <c r="E1610" s="41">
        <v>0</v>
      </c>
      <c r="F1610" s="5">
        <v>455.74</v>
      </c>
      <c r="G1610" s="5">
        <v>0</v>
      </c>
    </row>
    <row r="1611" spans="2:7">
      <c r="B1611" t="s">
        <v>2949</v>
      </c>
      <c r="C1611" t="s">
        <v>3149</v>
      </c>
      <c r="D1611" t="s">
        <v>66</v>
      </c>
      <c r="E1611" s="41">
        <v>0</v>
      </c>
      <c r="F1611" s="5">
        <v>552.16</v>
      </c>
      <c r="G1611" s="5">
        <v>0</v>
      </c>
    </row>
    <row r="1612" spans="2:7">
      <c r="B1612" t="s">
        <v>2071</v>
      </c>
      <c r="C1612" t="s">
        <v>2309</v>
      </c>
      <c r="D1612" t="s">
        <v>66</v>
      </c>
      <c r="E1612" s="41">
        <v>0</v>
      </c>
      <c r="F1612" s="5">
        <v>575.94000000000005</v>
      </c>
      <c r="G1612" s="5">
        <v>0</v>
      </c>
    </row>
    <row r="1613" spans="2:7">
      <c r="B1613" t="s">
        <v>5054</v>
      </c>
      <c r="C1613" t="s">
        <v>5332</v>
      </c>
      <c r="D1613" t="s">
        <v>66</v>
      </c>
      <c r="E1613" s="41">
        <v>0</v>
      </c>
      <c r="F1613" s="5">
        <v>836.94</v>
      </c>
      <c r="G1613" s="5">
        <v>0</v>
      </c>
    </row>
    <row r="1614" spans="2:7">
      <c r="B1614" t="s">
        <v>8663</v>
      </c>
      <c r="C1614" t="s">
        <v>8862</v>
      </c>
      <c r="D1614" t="s">
        <v>66</v>
      </c>
      <c r="E1614" s="41">
        <v>0</v>
      </c>
      <c r="F1614" s="5">
        <v>2797.12</v>
      </c>
      <c r="G1614" s="5">
        <v>0</v>
      </c>
    </row>
    <row r="1615" spans="2:7">
      <c r="B1615" t="s">
        <v>6971</v>
      </c>
      <c r="C1615" t="s">
        <v>7201</v>
      </c>
      <c r="D1615" t="s">
        <v>66</v>
      </c>
      <c r="E1615" s="41">
        <v>0</v>
      </c>
      <c r="F1615" s="5">
        <v>3310.64</v>
      </c>
      <c r="G1615" s="5">
        <v>0</v>
      </c>
    </row>
    <row r="1616" spans="2:7">
      <c r="B1616" t="s">
        <v>9407</v>
      </c>
      <c r="C1616" t="s">
        <v>9576</v>
      </c>
      <c r="D1616" t="s">
        <v>66</v>
      </c>
      <c r="E1616" s="41">
        <v>0</v>
      </c>
      <c r="F1616" s="5">
        <v>133.44999999999999</v>
      </c>
      <c r="G1616" s="5">
        <v>0</v>
      </c>
    </row>
    <row r="1617" spans="2:7">
      <c r="B1617" t="s">
        <v>10134</v>
      </c>
      <c r="C1617" t="s">
        <v>10315</v>
      </c>
      <c r="D1617" t="s">
        <v>66</v>
      </c>
      <c r="E1617" s="41">
        <v>0</v>
      </c>
      <c r="F1617" s="5">
        <v>534.41000000000008</v>
      </c>
      <c r="G1617" s="5">
        <v>0</v>
      </c>
    </row>
    <row r="1618" spans="2:7">
      <c r="B1618" t="s">
        <v>9380</v>
      </c>
      <c r="C1618" t="s">
        <v>9546</v>
      </c>
      <c r="D1618" t="s">
        <v>66</v>
      </c>
      <c r="E1618" s="41">
        <v>0</v>
      </c>
      <c r="F1618" s="5">
        <v>867.44</v>
      </c>
      <c r="G1618" s="5">
        <v>0</v>
      </c>
    </row>
    <row r="1619" spans="2:7">
      <c r="B1619" t="s">
        <v>3949</v>
      </c>
      <c r="C1619" t="s">
        <v>4207</v>
      </c>
      <c r="D1619" t="s">
        <v>91</v>
      </c>
      <c r="E1619" s="41">
        <v>0</v>
      </c>
      <c r="F1619" s="5">
        <v>-301.26</v>
      </c>
      <c r="G1619" s="5">
        <v>0</v>
      </c>
    </row>
    <row r="1620" spans="2:7">
      <c r="B1620" t="s">
        <v>3950</v>
      </c>
      <c r="C1620" t="s">
        <v>4208</v>
      </c>
      <c r="D1620" t="s">
        <v>91</v>
      </c>
      <c r="E1620" s="41">
        <v>0</v>
      </c>
      <c r="F1620" s="5">
        <v>207.67000000000002</v>
      </c>
      <c r="G1620" s="5">
        <v>0</v>
      </c>
    </row>
    <row r="1621" spans="2:7">
      <c r="B1621" t="s">
        <v>3951</v>
      </c>
      <c r="C1621" t="s">
        <v>4209</v>
      </c>
      <c r="D1621" t="s">
        <v>91</v>
      </c>
      <c r="E1621" s="41">
        <v>0</v>
      </c>
      <c r="F1621" s="5">
        <v>143.4</v>
      </c>
      <c r="G1621" s="5">
        <v>0</v>
      </c>
    </row>
    <row r="1622" spans="2:7">
      <c r="B1622" t="s">
        <v>3952</v>
      </c>
      <c r="C1622" t="s">
        <v>4210</v>
      </c>
      <c r="D1622" t="s">
        <v>91</v>
      </c>
      <c r="E1622" s="41">
        <v>0</v>
      </c>
      <c r="F1622" s="5">
        <v>358.49</v>
      </c>
      <c r="G1622" s="5">
        <v>0</v>
      </c>
    </row>
    <row r="1623" spans="2:7">
      <c r="B1623" t="s">
        <v>3953</v>
      </c>
      <c r="C1623" t="s">
        <v>4211</v>
      </c>
      <c r="D1623" t="s">
        <v>91</v>
      </c>
      <c r="E1623" s="41">
        <v>0</v>
      </c>
      <c r="F1623" s="5">
        <v>487.52</v>
      </c>
      <c r="G1623" s="5">
        <v>0</v>
      </c>
    </row>
    <row r="1624" spans="2:7">
      <c r="B1624" t="s">
        <v>3954</v>
      </c>
      <c r="C1624" t="s">
        <v>4212</v>
      </c>
      <c r="D1624" t="s">
        <v>91</v>
      </c>
      <c r="E1624" s="41">
        <v>0</v>
      </c>
      <c r="F1624" s="5">
        <v>1969.6599999999999</v>
      </c>
      <c r="G1624" s="5">
        <v>0</v>
      </c>
    </row>
    <row r="1625" spans="2:7">
      <c r="B1625" t="s">
        <v>5055</v>
      </c>
      <c r="C1625" t="s">
        <v>5333</v>
      </c>
      <c r="D1625" t="s">
        <v>91</v>
      </c>
      <c r="E1625" s="41">
        <v>0</v>
      </c>
      <c r="F1625" s="5">
        <v>879.72</v>
      </c>
      <c r="G1625" s="5">
        <v>0</v>
      </c>
    </row>
    <row r="1626" spans="2:7">
      <c r="B1626" t="s">
        <v>3955</v>
      </c>
      <c r="C1626" t="s">
        <v>4213</v>
      </c>
      <c r="D1626" t="s">
        <v>91</v>
      </c>
      <c r="E1626" s="41">
        <v>0</v>
      </c>
      <c r="F1626" s="5">
        <v>136.44999999999999</v>
      </c>
      <c r="G1626" s="5">
        <v>0</v>
      </c>
    </row>
    <row r="1627" spans="2:7">
      <c r="B1627" t="s">
        <v>7898</v>
      </c>
      <c r="C1627" t="s">
        <v>8110</v>
      </c>
      <c r="D1627" t="s">
        <v>91</v>
      </c>
      <c r="E1627" s="41">
        <v>0</v>
      </c>
      <c r="F1627" s="5">
        <v>1265.26</v>
      </c>
      <c r="G1627" s="5">
        <v>0</v>
      </c>
    </row>
    <row r="1628" spans="2:7">
      <c r="B1628" t="s">
        <v>5056</v>
      </c>
      <c r="C1628" t="s">
        <v>5334</v>
      </c>
      <c r="D1628" t="s">
        <v>91</v>
      </c>
      <c r="E1628" s="41">
        <v>0</v>
      </c>
      <c r="F1628" s="5">
        <v>123.75</v>
      </c>
      <c r="G1628" s="5">
        <v>0</v>
      </c>
    </row>
    <row r="1629" spans="2:7">
      <c r="B1629" t="s">
        <v>3956</v>
      </c>
      <c r="C1629" t="s">
        <v>4214</v>
      </c>
      <c r="D1629" t="s">
        <v>91</v>
      </c>
      <c r="E1629" s="41">
        <v>0</v>
      </c>
      <c r="F1629" s="5">
        <v>278.58</v>
      </c>
      <c r="G1629" s="5">
        <v>0</v>
      </c>
    </row>
    <row r="1630" spans="2:7">
      <c r="B1630" t="s">
        <v>3957</v>
      </c>
      <c r="C1630" t="s">
        <v>4215</v>
      </c>
      <c r="D1630" t="s">
        <v>91</v>
      </c>
      <c r="E1630" s="41">
        <v>0</v>
      </c>
      <c r="F1630" s="5">
        <v>625.54</v>
      </c>
      <c r="G1630" s="5">
        <v>0</v>
      </c>
    </row>
    <row r="1631" spans="2:7">
      <c r="B1631" t="s">
        <v>3958</v>
      </c>
      <c r="C1631" t="s">
        <v>4216</v>
      </c>
      <c r="D1631" t="s">
        <v>91</v>
      </c>
      <c r="E1631" s="41">
        <v>0</v>
      </c>
      <c r="F1631" s="5">
        <v>205.14</v>
      </c>
      <c r="G1631" s="5">
        <v>0</v>
      </c>
    </row>
    <row r="1632" spans="2:7">
      <c r="B1632" t="s">
        <v>3959</v>
      </c>
      <c r="C1632" t="s">
        <v>4217</v>
      </c>
      <c r="D1632" t="s">
        <v>91</v>
      </c>
      <c r="E1632" s="41">
        <v>0</v>
      </c>
      <c r="F1632" s="5">
        <v>478.65</v>
      </c>
      <c r="G1632" s="5">
        <v>0</v>
      </c>
    </row>
    <row r="1633" spans="2:7">
      <c r="B1633" t="s">
        <v>1234</v>
      </c>
      <c r="C1633" t="s">
        <v>1358</v>
      </c>
      <c r="D1633" t="s">
        <v>91</v>
      </c>
      <c r="E1633" s="41">
        <v>0</v>
      </c>
      <c r="F1633" s="5">
        <v>700.23</v>
      </c>
      <c r="G1633" s="5">
        <v>0</v>
      </c>
    </row>
    <row r="1634" spans="2:7">
      <c r="B1634" t="s">
        <v>1235</v>
      </c>
      <c r="C1634" t="s">
        <v>621</v>
      </c>
      <c r="D1634" t="s">
        <v>91</v>
      </c>
      <c r="E1634" s="41">
        <v>0</v>
      </c>
      <c r="F1634" s="5">
        <v>460.99</v>
      </c>
      <c r="G1634" s="5">
        <v>0</v>
      </c>
    </row>
    <row r="1635" spans="2:7">
      <c r="B1635" t="s">
        <v>7849</v>
      </c>
      <c r="C1635" t="s">
        <v>8063</v>
      </c>
      <c r="D1635" t="s">
        <v>91</v>
      </c>
      <c r="E1635" s="41">
        <v>0</v>
      </c>
      <c r="F1635" s="5">
        <v>861.82</v>
      </c>
      <c r="G1635" s="5">
        <v>0</v>
      </c>
    </row>
    <row r="1636" spans="2:7">
      <c r="B1636" t="s">
        <v>3960</v>
      </c>
      <c r="C1636" t="s">
        <v>4218</v>
      </c>
      <c r="D1636" t="s">
        <v>91</v>
      </c>
      <c r="E1636" s="41">
        <v>0</v>
      </c>
      <c r="F1636" s="5">
        <v>348.23</v>
      </c>
      <c r="G1636" s="5">
        <v>0</v>
      </c>
    </row>
    <row r="1637" spans="2:7">
      <c r="B1637" t="s">
        <v>3961</v>
      </c>
      <c r="C1637" t="s">
        <v>4219</v>
      </c>
      <c r="D1637" t="s">
        <v>91</v>
      </c>
      <c r="E1637" s="41">
        <v>0</v>
      </c>
      <c r="F1637" s="5">
        <v>417.87</v>
      </c>
      <c r="G1637" s="5">
        <v>0</v>
      </c>
    </row>
    <row r="1638" spans="2:7">
      <c r="B1638" t="s">
        <v>3962</v>
      </c>
      <c r="C1638" t="s">
        <v>4220</v>
      </c>
      <c r="D1638" t="s">
        <v>91</v>
      </c>
      <c r="E1638" s="41">
        <v>0</v>
      </c>
      <c r="F1638" s="5">
        <v>675.9</v>
      </c>
      <c r="G1638" s="5">
        <v>0</v>
      </c>
    </row>
    <row r="1639" spans="2:7">
      <c r="B1639" t="s">
        <v>1236</v>
      </c>
      <c r="C1639" t="s">
        <v>1359</v>
      </c>
      <c r="D1639" t="s">
        <v>91</v>
      </c>
      <c r="E1639" s="41">
        <v>0</v>
      </c>
      <c r="F1639" s="5">
        <v>683.77</v>
      </c>
      <c r="G1639" s="5">
        <v>0</v>
      </c>
    </row>
    <row r="1640" spans="2:7">
      <c r="B1640" t="s">
        <v>2012</v>
      </c>
      <c r="C1640" t="s">
        <v>2248</v>
      </c>
      <c r="D1640" t="s">
        <v>91</v>
      </c>
      <c r="E1640" s="41">
        <v>0</v>
      </c>
      <c r="F1640" s="5">
        <v>410.26</v>
      </c>
      <c r="G1640" s="5">
        <v>0</v>
      </c>
    </row>
    <row r="1641" spans="2:7">
      <c r="B1641" t="s">
        <v>3963</v>
      </c>
      <c r="C1641" t="s">
        <v>4221</v>
      </c>
      <c r="D1641" t="s">
        <v>91</v>
      </c>
      <c r="E1641" s="41">
        <v>0</v>
      </c>
      <c r="F1641" s="5">
        <v>1226.4000000000001</v>
      </c>
      <c r="G1641" s="5">
        <v>0</v>
      </c>
    </row>
    <row r="1642" spans="2:7">
      <c r="B1642" t="s">
        <v>1237</v>
      </c>
      <c r="C1642" t="s">
        <v>1360</v>
      </c>
      <c r="D1642" t="s">
        <v>91</v>
      </c>
      <c r="E1642" s="41">
        <v>0</v>
      </c>
      <c r="F1642" s="5">
        <v>185.64</v>
      </c>
      <c r="G1642" s="5">
        <v>0</v>
      </c>
    </row>
    <row r="1643" spans="2:7">
      <c r="B1643" t="s">
        <v>3964</v>
      </c>
      <c r="C1643" t="s">
        <v>4222</v>
      </c>
      <c r="D1643" t="s">
        <v>91</v>
      </c>
      <c r="E1643" s="41">
        <v>0</v>
      </c>
      <c r="F1643" s="5">
        <v>348.05</v>
      </c>
      <c r="G1643" s="5">
        <v>0</v>
      </c>
    </row>
    <row r="1644" spans="2:7">
      <c r="B1644" t="s">
        <v>10116</v>
      </c>
      <c r="C1644" t="s">
        <v>10296</v>
      </c>
      <c r="D1644" t="s">
        <v>91</v>
      </c>
      <c r="E1644" s="41">
        <v>0</v>
      </c>
      <c r="F1644" s="5">
        <v>870.13</v>
      </c>
      <c r="G1644" s="5">
        <v>0</v>
      </c>
    </row>
    <row r="1645" spans="2:7">
      <c r="B1645" t="s">
        <v>9452</v>
      </c>
      <c r="C1645" t="s">
        <v>9627</v>
      </c>
      <c r="D1645" t="s">
        <v>91</v>
      </c>
      <c r="E1645" s="41">
        <v>0</v>
      </c>
      <c r="F1645" s="5">
        <v>8947.65</v>
      </c>
      <c r="G1645" s="5">
        <v>0</v>
      </c>
    </row>
    <row r="1646" spans="2:7">
      <c r="B1646" t="s">
        <v>10117</v>
      </c>
      <c r="C1646" t="s">
        <v>10297</v>
      </c>
      <c r="D1646" t="s">
        <v>91</v>
      </c>
      <c r="E1646" s="41">
        <v>0</v>
      </c>
      <c r="F1646" s="5">
        <v>716.73</v>
      </c>
      <c r="G1646" s="5">
        <v>0</v>
      </c>
    </row>
    <row r="1647" spans="2:7">
      <c r="B1647" t="s">
        <v>9350</v>
      </c>
      <c r="C1647" t="s">
        <v>9514</v>
      </c>
      <c r="D1647" t="s">
        <v>91</v>
      </c>
      <c r="E1647" s="41">
        <v>0</v>
      </c>
      <c r="F1647" s="5">
        <v>862.3</v>
      </c>
      <c r="G1647" s="5">
        <v>0</v>
      </c>
    </row>
    <row r="1648" spans="2:7">
      <c r="B1648" t="s">
        <v>8749</v>
      </c>
      <c r="C1648" t="s">
        <v>8964</v>
      </c>
      <c r="D1648" t="s">
        <v>66</v>
      </c>
      <c r="E1648" s="41">
        <v>0</v>
      </c>
      <c r="F1648" s="5">
        <v>-5269.76</v>
      </c>
      <c r="G1648" s="5">
        <v>0</v>
      </c>
    </row>
    <row r="1649" spans="2:7">
      <c r="B1649" t="s">
        <v>2950</v>
      </c>
      <c r="C1649" t="s">
        <v>3150</v>
      </c>
      <c r="D1649" t="s">
        <v>66</v>
      </c>
      <c r="E1649" s="41">
        <v>0</v>
      </c>
      <c r="F1649" s="5">
        <v>1711.31</v>
      </c>
      <c r="G1649" s="5">
        <v>0</v>
      </c>
    </row>
    <row r="1650" spans="2:7">
      <c r="B1650" t="s">
        <v>1974</v>
      </c>
      <c r="C1650" t="s">
        <v>2210</v>
      </c>
      <c r="D1650" t="s">
        <v>66</v>
      </c>
      <c r="E1650" s="41">
        <v>0</v>
      </c>
      <c r="F1650" s="5">
        <v>2366.85</v>
      </c>
      <c r="G1650" s="5">
        <v>0</v>
      </c>
    </row>
    <row r="1651" spans="2:7">
      <c r="B1651" t="s">
        <v>2951</v>
      </c>
      <c r="C1651" t="s">
        <v>3151</v>
      </c>
      <c r="D1651" t="s">
        <v>66</v>
      </c>
      <c r="E1651" s="41">
        <v>0</v>
      </c>
      <c r="F1651" s="5">
        <v>1188.6600000000001</v>
      </c>
      <c r="G1651" s="5">
        <v>0</v>
      </c>
    </row>
    <row r="1652" spans="2:7">
      <c r="B1652" t="s">
        <v>2952</v>
      </c>
      <c r="C1652" t="s">
        <v>3152</v>
      </c>
      <c r="D1652" t="s">
        <v>66</v>
      </c>
      <c r="E1652" s="41">
        <v>0</v>
      </c>
      <c r="F1652" s="5">
        <v>125.71</v>
      </c>
      <c r="G1652" s="5">
        <v>0</v>
      </c>
    </row>
    <row r="1653" spans="2:7">
      <c r="B1653" t="s">
        <v>2953</v>
      </c>
      <c r="C1653" t="s">
        <v>3153</v>
      </c>
      <c r="D1653" t="s">
        <v>66</v>
      </c>
      <c r="E1653" s="41">
        <v>0</v>
      </c>
      <c r="F1653" s="5">
        <v>838.55</v>
      </c>
      <c r="G1653" s="5">
        <v>0</v>
      </c>
    </row>
    <row r="1654" spans="2:7">
      <c r="B1654" t="s">
        <v>2954</v>
      </c>
      <c r="C1654" t="s">
        <v>3154</v>
      </c>
      <c r="D1654" t="s">
        <v>66</v>
      </c>
      <c r="E1654" s="41">
        <v>0</v>
      </c>
      <c r="F1654" s="5">
        <v>678.87</v>
      </c>
      <c r="G1654" s="5">
        <v>0</v>
      </c>
    </row>
    <row r="1655" spans="2:7">
      <c r="B1655" t="s">
        <v>2955</v>
      </c>
      <c r="C1655" t="s">
        <v>3155</v>
      </c>
      <c r="D1655" t="s">
        <v>66</v>
      </c>
      <c r="E1655" s="41">
        <v>0</v>
      </c>
      <c r="F1655" s="5">
        <v>905.12</v>
      </c>
      <c r="G1655" s="5">
        <v>0</v>
      </c>
    </row>
    <row r="1656" spans="2:7">
      <c r="B1656" t="s">
        <v>2956</v>
      </c>
      <c r="C1656" t="s">
        <v>3156</v>
      </c>
      <c r="D1656" t="s">
        <v>66</v>
      </c>
      <c r="E1656" s="41">
        <v>0</v>
      </c>
      <c r="F1656" s="5">
        <v>1236.3</v>
      </c>
      <c r="G1656" s="5">
        <v>0</v>
      </c>
    </row>
    <row r="1657" spans="2:7">
      <c r="B1657" t="s">
        <v>3965</v>
      </c>
      <c r="C1657" t="s">
        <v>4223</v>
      </c>
      <c r="D1657" t="s">
        <v>66</v>
      </c>
      <c r="E1657" s="41">
        <v>0</v>
      </c>
      <c r="F1657" s="5">
        <v>911.47</v>
      </c>
      <c r="G1657" s="5">
        <v>0</v>
      </c>
    </row>
    <row r="1658" spans="2:7">
      <c r="B1658" t="s">
        <v>7780</v>
      </c>
      <c r="C1658" t="s">
        <v>7994</v>
      </c>
      <c r="D1658" t="s">
        <v>66</v>
      </c>
      <c r="E1658" s="41">
        <v>0</v>
      </c>
      <c r="F1658" s="5">
        <v>-12.88</v>
      </c>
      <c r="G1658" s="5">
        <v>0</v>
      </c>
    </row>
    <row r="1659" spans="2:7">
      <c r="B1659" t="s">
        <v>2957</v>
      </c>
      <c r="C1659" t="s">
        <v>3157</v>
      </c>
      <c r="D1659" t="s">
        <v>66</v>
      </c>
      <c r="E1659" s="41">
        <v>0</v>
      </c>
      <c r="F1659" s="5">
        <v>1122.6300000000001</v>
      </c>
      <c r="G1659" s="5">
        <v>0</v>
      </c>
    </row>
    <row r="1660" spans="2:7">
      <c r="B1660" t="s">
        <v>2958</v>
      </c>
      <c r="C1660" t="s">
        <v>3158</v>
      </c>
      <c r="D1660" t="s">
        <v>66</v>
      </c>
      <c r="E1660" s="41">
        <v>0</v>
      </c>
      <c r="F1660" s="5">
        <v>961.53</v>
      </c>
      <c r="G1660" s="5">
        <v>0</v>
      </c>
    </row>
    <row r="1661" spans="2:7">
      <c r="B1661" t="s">
        <v>6044</v>
      </c>
      <c r="C1661" t="s">
        <v>6273</v>
      </c>
      <c r="D1661" t="s">
        <v>66</v>
      </c>
      <c r="E1661" s="41">
        <v>0</v>
      </c>
      <c r="F1661" s="5">
        <v>1269.55</v>
      </c>
      <c r="G1661" s="5">
        <v>0</v>
      </c>
    </row>
    <row r="1662" spans="2:7">
      <c r="B1662" t="s">
        <v>5057</v>
      </c>
      <c r="C1662" t="s">
        <v>5335</v>
      </c>
      <c r="D1662" t="s">
        <v>66</v>
      </c>
      <c r="E1662" s="41">
        <v>0</v>
      </c>
      <c r="F1662" s="5">
        <v>651.04999999999995</v>
      </c>
      <c r="G1662" s="5">
        <v>0</v>
      </c>
    </row>
    <row r="1663" spans="2:7">
      <c r="B1663" t="s">
        <v>10771</v>
      </c>
      <c r="C1663" t="s">
        <v>10926</v>
      </c>
      <c r="D1663" t="s">
        <v>66</v>
      </c>
      <c r="E1663" s="41">
        <v>0</v>
      </c>
      <c r="F1663" s="5">
        <v>5221.09</v>
      </c>
      <c r="G1663" s="5">
        <v>0</v>
      </c>
    </row>
    <row r="1664" spans="2:7">
      <c r="B1664" t="s">
        <v>10725</v>
      </c>
      <c r="C1664" t="s">
        <v>10875</v>
      </c>
      <c r="D1664" t="s">
        <v>66</v>
      </c>
      <c r="E1664" s="41">
        <v>0</v>
      </c>
      <c r="F1664" s="5">
        <v>325.25</v>
      </c>
      <c r="G1664" s="5">
        <v>0</v>
      </c>
    </row>
    <row r="1665" spans="2:7">
      <c r="B1665" t="s">
        <v>6045</v>
      </c>
      <c r="C1665" t="s">
        <v>6274</v>
      </c>
      <c r="D1665" t="s">
        <v>66</v>
      </c>
      <c r="E1665" s="41">
        <v>0</v>
      </c>
      <c r="F1665" s="5">
        <v>130.21</v>
      </c>
      <c r="G1665" s="5">
        <v>0</v>
      </c>
    </row>
    <row r="1666" spans="2:7">
      <c r="B1666" t="s">
        <v>5058</v>
      </c>
      <c r="C1666" t="s">
        <v>5336</v>
      </c>
      <c r="D1666" t="s">
        <v>66</v>
      </c>
      <c r="E1666" s="41">
        <v>0</v>
      </c>
      <c r="F1666" s="5">
        <v>683.6</v>
      </c>
      <c r="G1666" s="5">
        <v>0</v>
      </c>
    </row>
    <row r="1667" spans="2:7">
      <c r="B1667" t="s">
        <v>2959</v>
      </c>
      <c r="C1667" t="s">
        <v>3159</v>
      </c>
      <c r="D1667" t="s">
        <v>66</v>
      </c>
      <c r="E1667" s="41">
        <v>0</v>
      </c>
      <c r="F1667" s="5">
        <v>260.19</v>
      </c>
      <c r="G1667" s="5">
        <v>0</v>
      </c>
    </row>
    <row r="1668" spans="2:7">
      <c r="B1668" t="s">
        <v>8708</v>
      </c>
      <c r="C1668" t="s">
        <v>8911</v>
      </c>
      <c r="D1668" t="s">
        <v>66</v>
      </c>
      <c r="E1668" s="41">
        <v>0</v>
      </c>
      <c r="F1668" s="5">
        <v>325.25</v>
      </c>
      <c r="G1668" s="5">
        <v>0</v>
      </c>
    </row>
    <row r="1669" spans="2:7">
      <c r="B1669" t="s">
        <v>2960</v>
      </c>
      <c r="C1669" t="s">
        <v>3160</v>
      </c>
      <c r="D1669" t="s">
        <v>66</v>
      </c>
      <c r="E1669" s="41">
        <v>0</v>
      </c>
      <c r="F1669" s="5">
        <v>654.56999999999994</v>
      </c>
      <c r="G1669" s="5">
        <v>0</v>
      </c>
    </row>
    <row r="1670" spans="2:7">
      <c r="B1670" t="s">
        <v>2961</v>
      </c>
      <c r="C1670" t="s">
        <v>3161</v>
      </c>
      <c r="D1670" t="s">
        <v>66</v>
      </c>
      <c r="E1670" s="41">
        <v>0</v>
      </c>
      <c r="F1670" s="5">
        <v>81.86</v>
      </c>
      <c r="G1670" s="5">
        <v>0</v>
      </c>
    </row>
    <row r="1671" spans="2:7">
      <c r="B1671" t="s">
        <v>1985</v>
      </c>
      <c r="C1671" t="s">
        <v>2222</v>
      </c>
      <c r="D1671" t="s">
        <v>66</v>
      </c>
      <c r="E1671" s="41">
        <v>0</v>
      </c>
      <c r="F1671" s="5">
        <v>130.21</v>
      </c>
      <c r="G1671" s="5">
        <v>0</v>
      </c>
    </row>
    <row r="1672" spans="2:7">
      <c r="B1672" t="s">
        <v>6046</v>
      </c>
      <c r="C1672" t="s">
        <v>6275</v>
      </c>
      <c r="D1672" t="s">
        <v>66</v>
      </c>
      <c r="E1672" s="41">
        <v>0</v>
      </c>
      <c r="F1672" s="5">
        <v>1334.65</v>
      </c>
      <c r="G1672" s="5">
        <v>0</v>
      </c>
    </row>
    <row r="1673" spans="2:7">
      <c r="B1673" t="s">
        <v>5059</v>
      </c>
      <c r="C1673" t="s">
        <v>5337</v>
      </c>
      <c r="D1673" t="s">
        <v>66</v>
      </c>
      <c r="E1673" s="41">
        <v>0</v>
      </c>
      <c r="F1673" s="5">
        <v>1041.68</v>
      </c>
      <c r="G1673" s="5">
        <v>0</v>
      </c>
    </row>
    <row r="1674" spans="2:7">
      <c r="B1674" t="s">
        <v>2962</v>
      </c>
      <c r="C1674" t="s">
        <v>3162</v>
      </c>
      <c r="D1674" t="s">
        <v>66</v>
      </c>
      <c r="E1674" s="41">
        <v>0</v>
      </c>
      <c r="F1674" s="5">
        <v>195.32</v>
      </c>
      <c r="G1674" s="5">
        <v>0</v>
      </c>
    </row>
    <row r="1675" spans="2:7">
      <c r="B1675" t="s">
        <v>6047</v>
      </c>
      <c r="C1675" t="s">
        <v>6276</v>
      </c>
      <c r="D1675" t="s">
        <v>66</v>
      </c>
      <c r="E1675" s="41">
        <v>0</v>
      </c>
      <c r="F1675" s="5">
        <v>195.32</v>
      </c>
      <c r="G1675" s="5">
        <v>0</v>
      </c>
    </row>
    <row r="1676" spans="2:7">
      <c r="B1676" t="s">
        <v>6048</v>
      </c>
      <c r="C1676" t="s">
        <v>6277</v>
      </c>
      <c r="D1676" t="s">
        <v>66</v>
      </c>
      <c r="E1676" s="41">
        <v>0</v>
      </c>
      <c r="F1676" s="5">
        <v>454.72</v>
      </c>
      <c r="G1676" s="5">
        <v>0</v>
      </c>
    </row>
    <row r="1677" spans="2:7">
      <c r="B1677" t="s">
        <v>8585</v>
      </c>
      <c r="C1677" t="s">
        <v>8780</v>
      </c>
      <c r="D1677" t="s">
        <v>66</v>
      </c>
      <c r="E1677" s="41">
        <v>0</v>
      </c>
      <c r="F1677" s="5">
        <v>1158.8399999999999</v>
      </c>
      <c r="G1677" s="5">
        <v>0</v>
      </c>
    </row>
    <row r="1678" spans="2:7">
      <c r="B1678" t="s">
        <v>5060</v>
      </c>
      <c r="C1678" t="s">
        <v>5338</v>
      </c>
      <c r="D1678" t="s">
        <v>66</v>
      </c>
      <c r="E1678" s="41">
        <v>0</v>
      </c>
      <c r="F1678" s="5">
        <v>1171.8900000000001</v>
      </c>
      <c r="G1678" s="5">
        <v>0</v>
      </c>
    </row>
    <row r="1679" spans="2:7">
      <c r="B1679" t="s">
        <v>6049</v>
      </c>
      <c r="C1679" t="s">
        <v>6278</v>
      </c>
      <c r="D1679" t="s">
        <v>66</v>
      </c>
      <c r="E1679" s="41">
        <v>0</v>
      </c>
      <c r="F1679" s="5">
        <v>716.16</v>
      </c>
      <c r="G1679" s="5">
        <v>0</v>
      </c>
    </row>
    <row r="1680" spans="2:7">
      <c r="B1680" t="s">
        <v>2963</v>
      </c>
      <c r="C1680" t="s">
        <v>3163</v>
      </c>
      <c r="D1680" t="s">
        <v>66</v>
      </c>
      <c r="E1680" s="41">
        <v>0</v>
      </c>
      <c r="F1680" s="5">
        <v>130.21</v>
      </c>
      <c r="G1680" s="5">
        <v>0</v>
      </c>
    </row>
    <row r="1681" spans="2:7">
      <c r="B1681" t="s">
        <v>2964</v>
      </c>
      <c r="C1681" t="s">
        <v>3164</v>
      </c>
      <c r="D1681" t="s">
        <v>66</v>
      </c>
      <c r="E1681" s="41">
        <v>0</v>
      </c>
      <c r="F1681" s="5">
        <v>130.21</v>
      </c>
      <c r="G1681" s="5">
        <v>0</v>
      </c>
    </row>
    <row r="1682" spans="2:7">
      <c r="B1682" t="s">
        <v>10751</v>
      </c>
      <c r="C1682" t="s">
        <v>10905</v>
      </c>
      <c r="D1682" t="s">
        <v>66</v>
      </c>
      <c r="E1682" s="41">
        <v>0</v>
      </c>
      <c r="F1682" s="5">
        <v>130.1</v>
      </c>
      <c r="G1682" s="5">
        <v>0</v>
      </c>
    </row>
    <row r="1683" spans="2:7">
      <c r="B1683" t="s">
        <v>2965</v>
      </c>
      <c r="C1683" t="s">
        <v>3165</v>
      </c>
      <c r="D1683" t="s">
        <v>66</v>
      </c>
      <c r="E1683" s="41">
        <v>0</v>
      </c>
      <c r="F1683" s="5">
        <v>118.27</v>
      </c>
      <c r="G1683" s="5">
        <v>0</v>
      </c>
    </row>
    <row r="1684" spans="2:7">
      <c r="B1684" t="s">
        <v>10099</v>
      </c>
      <c r="C1684" t="s">
        <v>10277</v>
      </c>
      <c r="D1684" t="s">
        <v>66</v>
      </c>
      <c r="E1684" s="41">
        <v>0</v>
      </c>
      <c r="F1684" s="5">
        <v>1938.16</v>
      </c>
      <c r="G1684" s="5">
        <v>0</v>
      </c>
    </row>
    <row r="1685" spans="2:7">
      <c r="B1685" t="s">
        <v>7908</v>
      </c>
      <c r="C1685" t="s">
        <v>8119</v>
      </c>
      <c r="D1685" t="s">
        <v>66</v>
      </c>
      <c r="E1685" s="41">
        <v>0</v>
      </c>
      <c r="F1685" s="5">
        <v>1334.52</v>
      </c>
      <c r="G1685" s="5">
        <v>0</v>
      </c>
    </row>
    <row r="1686" spans="2:7">
      <c r="B1686" t="s">
        <v>10163</v>
      </c>
      <c r="C1686" t="s">
        <v>10346</v>
      </c>
      <c r="D1686" t="s">
        <v>66</v>
      </c>
      <c r="E1686" s="41">
        <v>0</v>
      </c>
      <c r="F1686" s="5">
        <v>130.51</v>
      </c>
      <c r="G1686" s="5">
        <v>0</v>
      </c>
    </row>
    <row r="1687" spans="2:7">
      <c r="B1687" t="s">
        <v>3966</v>
      </c>
      <c r="C1687" t="s">
        <v>4224</v>
      </c>
      <c r="D1687" t="s">
        <v>79</v>
      </c>
      <c r="E1687" s="41">
        <v>1</v>
      </c>
      <c r="F1687" s="5">
        <v>503.15</v>
      </c>
      <c r="G1687" s="5">
        <v>503.15</v>
      </c>
    </row>
    <row r="1688" spans="2:7">
      <c r="B1688" t="s">
        <v>5061</v>
      </c>
      <c r="C1688" t="s">
        <v>5340</v>
      </c>
      <c r="D1688" t="s">
        <v>79</v>
      </c>
      <c r="E1688" s="41">
        <v>1</v>
      </c>
      <c r="F1688" s="5">
        <v>5383.12</v>
      </c>
      <c r="G1688" s="5">
        <v>5383.12</v>
      </c>
    </row>
    <row r="1689" spans="2:7">
      <c r="B1689" t="s">
        <v>2966</v>
      </c>
      <c r="C1689" t="s">
        <v>3166</v>
      </c>
      <c r="D1689" t="s">
        <v>79</v>
      </c>
      <c r="E1689" s="41">
        <v>1</v>
      </c>
      <c r="F1689" s="5">
        <v>117.18</v>
      </c>
      <c r="G1689" s="5">
        <v>117.18</v>
      </c>
    </row>
    <row r="1690" spans="2:7">
      <c r="B1690" t="s">
        <v>1966</v>
      </c>
      <c r="C1690" t="s">
        <v>2202</v>
      </c>
      <c r="D1690" t="s">
        <v>79</v>
      </c>
      <c r="E1690" s="41">
        <v>1</v>
      </c>
      <c r="F1690" s="5">
        <v>589.27</v>
      </c>
      <c r="G1690" s="5">
        <v>589.27</v>
      </c>
    </row>
    <row r="1691" spans="2:7">
      <c r="B1691" t="s">
        <v>5062</v>
      </c>
      <c r="C1691" t="s">
        <v>5341</v>
      </c>
      <c r="D1691" t="s">
        <v>79</v>
      </c>
      <c r="E1691" s="41">
        <v>1</v>
      </c>
      <c r="F1691" s="5">
        <v>713.72</v>
      </c>
      <c r="G1691" s="5">
        <v>713.72</v>
      </c>
    </row>
    <row r="1692" spans="2:7">
      <c r="B1692" t="s">
        <v>7891</v>
      </c>
      <c r="C1692" t="s">
        <v>8104</v>
      </c>
      <c r="D1692" t="s">
        <v>79</v>
      </c>
      <c r="E1692" s="41">
        <v>1</v>
      </c>
      <c r="F1692" s="5">
        <v>1364.42</v>
      </c>
      <c r="G1692" s="5">
        <v>1364.42</v>
      </c>
    </row>
    <row r="1693" spans="2:7">
      <c r="B1693" t="s">
        <v>1964</v>
      </c>
      <c r="C1693" t="s">
        <v>2200</v>
      </c>
      <c r="D1693" t="s">
        <v>79</v>
      </c>
      <c r="E1693" s="41">
        <v>1</v>
      </c>
      <c r="F1693" s="5">
        <v>198.2</v>
      </c>
      <c r="G1693" s="5">
        <v>198.2</v>
      </c>
    </row>
    <row r="1694" spans="2:7">
      <c r="B1694" t="s">
        <v>2011</v>
      </c>
      <c r="C1694" t="s">
        <v>2247</v>
      </c>
      <c r="D1694" t="s">
        <v>79</v>
      </c>
      <c r="E1694" s="41">
        <v>1</v>
      </c>
      <c r="F1694" s="5">
        <v>654.74</v>
      </c>
      <c r="G1694" s="5">
        <v>654.74</v>
      </c>
    </row>
    <row r="1695" spans="2:7">
      <c r="B1695" t="s">
        <v>1967</v>
      </c>
      <c r="C1695" t="s">
        <v>2203</v>
      </c>
      <c r="D1695" t="s">
        <v>79</v>
      </c>
      <c r="E1695" s="41">
        <v>1</v>
      </c>
      <c r="F1695" s="5">
        <v>589.27</v>
      </c>
      <c r="G1695" s="5">
        <v>589.27</v>
      </c>
    </row>
    <row r="1696" spans="2:7">
      <c r="B1696" t="s">
        <v>2967</v>
      </c>
      <c r="C1696" t="s">
        <v>3167</v>
      </c>
      <c r="D1696" t="s">
        <v>79</v>
      </c>
      <c r="E1696" s="41">
        <v>1</v>
      </c>
      <c r="F1696" s="5">
        <v>392.84</v>
      </c>
      <c r="G1696" s="5">
        <v>392.84</v>
      </c>
    </row>
    <row r="1697" spans="2:7">
      <c r="B1697" t="s">
        <v>2016</v>
      </c>
      <c r="C1697" t="s">
        <v>2252</v>
      </c>
      <c r="D1697" t="s">
        <v>79</v>
      </c>
      <c r="E1697" s="41">
        <v>1</v>
      </c>
      <c r="F1697" s="5">
        <v>261.89</v>
      </c>
      <c r="G1697" s="5">
        <v>261.89</v>
      </c>
    </row>
    <row r="1698" spans="2:7">
      <c r="B1698" t="s">
        <v>5063</v>
      </c>
      <c r="C1698" t="s">
        <v>5342</v>
      </c>
      <c r="D1698" t="s">
        <v>79</v>
      </c>
      <c r="E1698" s="41">
        <v>1</v>
      </c>
      <c r="F1698" s="5">
        <v>519.07000000000005</v>
      </c>
      <c r="G1698" s="5">
        <v>519.07000000000005</v>
      </c>
    </row>
    <row r="1699" spans="2:7">
      <c r="B1699" t="s">
        <v>1969</v>
      </c>
      <c r="C1699" t="s">
        <v>2205</v>
      </c>
      <c r="D1699" t="s">
        <v>79</v>
      </c>
      <c r="E1699" s="41">
        <v>1</v>
      </c>
      <c r="F1699" s="5">
        <v>259.52999999999997</v>
      </c>
      <c r="G1699" s="5">
        <v>259.52999999999997</v>
      </c>
    </row>
    <row r="1700" spans="2:7">
      <c r="B1700" t="s">
        <v>9334</v>
      </c>
      <c r="C1700" t="s">
        <v>9492</v>
      </c>
      <c r="D1700" t="s">
        <v>79</v>
      </c>
      <c r="E1700" s="41">
        <v>1</v>
      </c>
      <c r="F1700" s="5">
        <v>608.58000000000004</v>
      </c>
      <c r="G1700" s="5">
        <v>608.58000000000004</v>
      </c>
    </row>
    <row r="1701" spans="2:7">
      <c r="B1701" t="s">
        <v>3967</v>
      </c>
      <c r="C1701" t="s">
        <v>4225</v>
      </c>
      <c r="D1701" t="s">
        <v>79</v>
      </c>
      <c r="E1701" s="41">
        <v>1</v>
      </c>
      <c r="F1701" s="5">
        <v>259.52999999999997</v>
      </c>
      <c r="G1701" s="5">
        <v>259.52999999999997</v>
      </c>
    </row>
    <row r="1702" spans="2:7">
      <c r="B1702" t="s">
        <v>3968</v>
      </c>
      <c r="C1702" t="s">
        <v>4226</v>
      </c>
      <c r="D1702" t="s">
        <v>79</v>
      </c>
      <c r="E1702" s="41">
        <v>1</v>
      </c>
      <c r="F1702" s="5">
        <v>194.66</v>
      </c>
      <c r="G1702" s="5">
        <v>194.66</v>
      </c>
    </row>
    <row r="1703" spans="2:7">
      <c r="B1703" t="s">
        <v>2968</v>
      </c>
      <c r="C1703" t="s">
        <v>3168</v>
      </c>
      <c r="D1703" t="s">
        <v>79</v>
      </c>
      <c r="E1703" s="41">
        <v>1</v>
      </c>
      <c r="F1703" s="5">
        <v>129.77000000000001</v>
      </c>
      <c r="G1703" s="5">
        <v>129.77000000000001</v>
      </c>
    </row>
    <row r="1704" spans="2:7">
      <c r="B1704" t="s">
        <v>5064</v>
      </c>
      <c r="C1704" t="s">
        <v>5343</v>
      </c>
      <c r="D1704" t="s">
        <v>79</v>
      </c>
      <c r="E1704" s="41">
        <v>1</v>
      </c>
      <c r="F1704" s="5">
        <v>129.77000000000001</v>
      </c>
      <c r="G1704" s="5">
        <v>129.77000000000001</v>
      </c>
    </row>
    <row r="1705" spans="2:7">
      <c r="B1705" t="s">
        <v>2969</v>
      </c>
      <c r="C1705" t="s">
        <v>3169</v>
      </c>
      <c r="D1705" t="s">
        <v>79</v>
      </c>
      <c r="E1705" s="41">
        <v>1</v>
      </c>
      <c r="F1705" s="5">
        <v>713.72</v>
      </c>
      <c r="G1705" s="5">
        <v>713.72</v>
      </c>
    </row>
    <row r="1706" spans="2:7">
      <c r="B1706" t="s">
        <v>2014</v>
      </c>
      <c r="C1706" t="s">
        <v>2250</v>
      </c>
      <c r="D1706" t="s">
        <v>79</v>
      </c>
      <c r="E1706" s="41">
        <v>1</v>
      </c>
      <c r="F1706" s="5">
        <v>327.37</v>
      </c>
      <c r="G1706" s="5">
        <v>327.37</v>
      </c>
    </row>
    <row r="1707" spans="2:7">
      <c r="B1707" t="s">
        <v>1968</v>
      </c>
      <c r="C1707" t="s">
        <v>2204</v>
      </c>
      <c r="D1707" t="s">
        <v>79</v>
      </c>
      <c r="E1707" s="41">
        <v>1</v>
      </c>
      <c r="F1707" s="5">
        <v>259.52999999999997</v>
      </c>
      <c r="G1707" s="5">
        <v>259.52999999999997</v>
      </c>
    </row>
    <row r="1708" spans="2:7">
      <c r="B1708" t="s">
        <v>8648</v>
      </c>
      <c r="C1708" t="s">
        <v>8845</v>
      </c>
      <c r="D1708" t="s">
        <v>79</v>
      </c>
      <c r="E1708" s="41">
        <v>1</v>
      </c>
      <c r="F1708" s="5">
        <v>532.17999999999995</v>
      </c>
      <c r="G1708" s="5">
        <v>532.17999999999995</v>
      </c>
    </row>
    <row r="1709" spans="2:7">
      <c r="B1709" t="s">
        <v>9333</v>
      </c>
      <c r="C1709" t="s">
        <v>9491</v>
      </c>
      <c r="D1709" t="s">
        <v>79</v>
      </c>
      <c r="E1709" s="41">
        <v>1</v>
      </c>
      <c r="F1709" s="5">
        <v>709.57</v>
      </c>
      <c r="G1709" s="5">
        <v>709.57</v>
      </c>
    </row>
    <row r="1710" spans="2:7">
      <c r="B1710" t="s">
        <v>7815</v>
      </c>
      <c r="C1710" t="s">
        <v>8029</v>
      </c>
      <c r="D1710" t="s">
        <v>79</v>
      </c>
      <c r="E1710" s="41">
        <v>1</v>
      </c>
      <c r="F1710" s="5">
        <v>1064.3599999999999</v>
      </c>
      <c r="G1710" s="5">
        <v>1064.3599999999999</v>
      </c>
    </row>
    <row r="1711" spans="2:7">
      <c r="B1711" t="s">
        <v>2970</v>
      </c>
      <c r="C1711" t="s">
        <v>3170</v>
      </c>
      <c r="D1711" t="s">
        <v>79</v>
      </c>
      <c r="E1711" s="41">
        <v>1</v>
      </c>
      <c r="F1711" s="5">
        <v>519.07000000000005</v>
      </c>
      <c r="G1711" s="5">
        <v>519.07000000000005</v>
      </c>
    </row>
    <row r="1712" spans="2:7">
      <c r="B1712" t="s">
        <v>6050</v>
      </c>
      <c r="C1712" t="s">
        <v>6279</v>
      </c>
      <c r="D1712" t="s">
        <v>79</v>
      </c>
      <c r="E1712" s="41">
        <v>1</v>
      </c>
      <c r="F1712" s="5">
        <v>1655.66</v>
      </c>
      <c r="G1712" s="5">
        <v>1655.66</v>
      </c>
    </row>
    <row r="1713" spans="2:7">
      <c r="B1713" t="s">
        <v>7889</v>
      </c>
      <c r="C1713" t="s">
        <v>8102</v>
      </c>
      <c r="D1713" t="s">
        <v>79</v>
      </c>
      <c r="E1713" s="41">
        <v>1</v>
      </c>
      <c r="F1713" s="5">
        <v>264.25</v>
      </c>
      <c r="G1713" s="5">
        <v>264.25</v>
      </c>
    </row>
    <row r="1714" spans="2:7">
      <c r="B1714" t="s">
        <v>6972</v>
      </c>
      <c r="C1714" t="s">
        <v>7079</v>
      </c>
      <c r="D1714" t="s">
        <v>79</v>
      </c>
      <c r="E1714" s="41">
        <v>1</v>
      </c>
      <c r="F1714" s="5">
        <v>261.89</v>
      </c>
      <c r="G1714" s="5">
        <v>261.89</v>
      </c>
    </row>
    <row r="1715" spans="2:7">
      <c r="B1715" t="s">
        <v>2118</v>
      </c>
      <c r="C1715" t="s">
        <v>2355</v>
      </c>
      <c r="D1715" t="s">
        <v>79</v>
      </c>
      <c r="E1715" s="41">
        <v>1</v>
      </c>
      <c r="F1715" s="5">
        <v>176.96</v>
      </c>
      <c r="G1715" s="5">
        <v>176.96</v>
      </c>
    </row>
    <row r="1716" spans="2:7">
      <c r="B1716" t="s">
        <v>3969</v>
      </c>
      <c r="C1716" t="s">
        <v>4227</v>
      </c>
      <c r="D1716" t="s">
        <v>79</v>
      </c>
      <c r="E1716" s="41">
        <v>1</v>
      </c>
      <c r="F1716" s="5">
        <v>440.26</v>
      </c>
      <c r="G1716" s="5">
        <v>440.26</v>
      </c>
    </row>
    <row r="1717" spans="2:7">
      <c r="B1717" t="s">
        <v>3970</v>
      </c>
      <c r="C1717" t="s">
        <v>4228</v>
      </c>
      <c r="D1717" t="s">
        <v>79</v>
      </c>
      <c r="E1717" s="41">
        <v>1</v>
      </c>
      <c r="F1717" s="5">
        <v>314.47000000000003</v>
      </c>
      <c r="G1717" s="5">
        <v>314.47000000000003</v>
      </c>
    </row>
    <row r="1718" spans="2:7">
      <c r="B1718" t="s">
        <v>6973</v>
      </c>
      <c r="C1718" t="s">
        <v>7095</v>
      </c>
      <c r="D1718" t="s">
        <v>79</v>
      </c>
      <c r="E1718" s="41">
        <v>1</v>
      </c>
      <c r="F1718" s="5">
        <v>295.66000000000003</v>
      </c>
      <c r="G1718" s="5">
        <v>295.66000000000003</v>
      </c>
    </row>
    <row r="1719" spans="2:7">
      <c r="B1719" t="s">
        <v>10101</v>
      </c>
      <c r="C1719" t="s">
        <v>10279</v>
      </c>
      <c r="D1719" t="s">
        <v>79</v>
      </c>
      <c r="E1719" s="41">
        <v>1</v>
      </c>
      <c r="F1719" s="5">
        <v>190.08</v>
      </c>
      <c r="G1719" s="5">
        <v>190.08</v>
      </c>
    </row>
    <row r="1720" spans="2:7">
      <c r="B1720" t="s">
        <v>9340</v>
      </c>
      <c r="C1720" t="s">
        <v>9499</v>
      </c>
      <c r="D1720" t="s">
        <v>79</v>
      </c>
      <c r="E1720" s="41">
        <v>1</v>
      </c>
      <c r="F1720" s="5">
        <v>190.08</v>
      </c>
      <c r="G1720" s="5">
        <v>190.08</v>
      </c>
    </row>
    <row r="1721" spans="2:7">
      <c r="B1721" t="s">
        <v>7831</v>
      </c>
      <c r="C1721" t="s">
        <v>8045</v>
      </c>
      <c r="D1721" t="s">
        <v>79</v>
      </c>
      <c r="E1721" s="41">
        <v>1</v>
      </c>
      <c r="F1721" s="5">
        <v>113.14</v>
      </c>
      <c r="G1721" s="5">
        <v>113.14</v>
      </c>
    </row>
    <row r="1722" spans="2:7">
      <c r="B1722" t="s">
        <v>10029</v>
      </c>
      <c r="C1722" t="s">
        <v>10211</v>
      </c>
      <c r="D1722" t="s">
        <v>79</v>
      </c>
      <c r="E1722" s="41">
        <v>1</v>
      </c>
      <c r="F1722" s="5">
        <v>1004.16</v>
      </c>
      <c r="G1722" s="5">
        <v>1004.16</v>
      </c>
    </row>
    <row r="1723" spans="2:7">
      <c r="B1723" t="s">
        <v>9335</v>
      </c>
      <c r="C1723" t="s">
        <v>9493</v>
      </c>
      <c r="D1723" t="s">
        <v>79</v>
      </c>
      <c r="E1723" s="41">
        <v>1</v>
      </c>
      <c r="F1723" s="5">
        <v>886.96</v>
      </c>
      <c r="G1723" s="5">
        <v>886.96</v>
      </c>
    </row>
    <row r="1724" spans="2:7">
      <c r="B1724" t="s">
        <v>6974</v>
      </c>
      <c r="C1724" t="s">
        <v>7097</v>
      </c>
      <c r="D1724" t="s">
        <v>79</v>
      </c>
      <c r="E1724" s="41">
        <v>1</v>
      </c>
      <c r="F1724" s="5">
        <v>177.4</v>
      </c>
      <c r="G1724" s="5">
        <v>177.4</v>
      </c>
    </row>
    <row r="1725" spans="2:7">
      <c r="B1725" t="s">
        <v>6975</v>
      </c>
      <c r="C1725" t="s">
        <v>7229</v>
      </c>
      <c r="D1725" t="s">
        <v>79</v>
      </c>
      <c r="E1725" s="41">
        <v>1</v>
      </c>
      <c r="F1725" s="5">
        <v>946.09</v>
      </c>
      <c r="G1725" s="5">
        <v>946.09</v>
      </c>
    </row>
    <row r="1726" spans="2:7">
      <c r="B1726" t="s">
        <v>10182</v>
      </c>
      <c r="C1726" t="s">
        <v>10366</v>
      </c>
      <c r="D1726" t="s">
        <v>79</v>
      </c>
      <c r="E1726" s="41">
        <v>1</v>
      </c>
      <c r="F1726" s="5">
        <v>215.76</v>
      </c>
      <c r="G1726" s="5">
        <v>215.76</v>
      </c>
    </row>
    <row r="1727" spans="2:7">
      <c r="B1727" t="s">
        <v>8638</v>
      </c>
      <c r="C1727" t="s">
        <v>8834</v>
      </c>
      <c r="D1727" t="s">
        <v>79</v>
      </c>
      <c r="E1727" s="41">
        <v>1</v>
      </c>
      <c r="F1727" s="5">
        <v>2208.13</v>
      </c>
      <c r="G1727" s="5">
        <v>2208.13</v>
      </c>
    </row>
    <row r="1728" spans="2:7">
      <c r="B1728" t="s">
        <v>2022</v>
      </c>
      <c r="C1728" t="s">
        <v>2258</v>
      </c>
      <c r="D1728" t="s">
        <v>113</v>
      </c>
      <c r="E1728" s="41">
        <v>0</v>
      </c>
      <c r="F1728" s="5">
        <v>302.81</v>
      </c>
      <c r="G1728" s="5">
        <v>0</v>
      </c>
    </row>
    <row r="1729" spans="2:7">
      <c r="B1729" t="s">
        <v>756</v>
      </c>
      <c r="C1729" t="s">
        <v>782</v>
      </c>
      <c r="D1729" t="s">
        <v>113</v>
      </c>
      <c r="E1729" s="41">
        <v>0</v>
      </c>
      <c r="F1729" s="5">
        <v>-417.08</v>
      </c>
      <c r="G1729" s="5">
        <v>0</v>
      </c>
    </row>
    <row r="1730" spans="2:7">
      <c r="B1730" t="s">
        <v>755</v>
      </c>
      <c r="C1730" t="s">
        <v>781</v>
      </c>
      <c r="D1730" t="s">
        <v>113</v>
      </c>
      <c r="E1730" s="41">
        <v>0</v>
      </c>
      <c r="F1730" s="5">
        <v>-712.75</v>
      </c>
      <c r="G1730" s="5">
        <v>0</v>
      </c>
    </row>
    <row r="1731" spans="2:7">
      <c r="B1731" t="s">
        <v>3971</v>
      </c>
      <c r="C1731" t="s">
        <v>4229</v>
      </c>
      <c r="D1731" t="s">
        <v>113</v>
      </c>
      <c r="E1731" s="41">
        <v>0</v>
      </c>
      <c r="F1731" s="5">
        <v>435.12</v>
      </c>
      <c r="G1731" s="5">
        <v>0</v>
      </c>
    </row>
    <row r="1732" spans="2:7">
      <c r="B1732" t="s">
        <v>7915</v>
      </c>
      <c r="C1732" t="s">
        <v>8126</v>
      </c>
      <c r="D1732" t="s">
        <v>113</v>
      </c>
      <c r="E1732" s="41">
        <v>0</v>
      </c>
      <c r="F1732" s="5">
        <v>344.65</v>
      </c>
      <c r="G1732" s="5">
        <v>0</v>
      </c>
    </row>
    <row r="1733" spans="2:7">
      <c r="B1733" t="s">
        <v>3972</v>
      </c>
      <c r="C1733" t="s">
        <v>4230</v>
      </c>
      <c r="D1733" t="s">
        <v>113</v>
      </c>
      <c r="E1733" s="41">
        <v>0</v>
      </c>
      <c r="F1733" s="5">
        <v>271.95</v>
      </c>
      <c r="G1733" s="5">
        <v>0</v>
      </c>
    </row>
    <row r="1734" spans="2:7">
      <c r="B1734" t="s">
        <v>6976</v>
      </c>
      <c r="C1734" t="s">
        <v>7186</v>
      </c>
      <c r="D1734" t="s">
        <v>113</v>
      </c>
      <c r="E1734" s="41">
        <v>0</v>
      </c>
      <c r="F1734" s="5">
        <v>537.15</v>
      </c>
      <c r="G1734" s="5">
        <v>0</v>
      </c>
    </row>
    <row r="1735" spans="2:7">
      <c r="B1735" t="s">
        <v>1238</v>
      </c>
      <c r="C1735" t="s">
        <v>1361</v>
      </c>
      <c r="D1735" t="s">
        <v>113</v>
      </c>
      <c r="E1735" s="41">
        <v>0</v>
      </c>
      <c r="F1735" s="5">
        <v>208.88</v>
      </c>
      <c r="G1735" s="5">
        <v>0</v>
      </c>
    </row>
    <row r="1736" spans="2:7">
      <c r="B1736" t="s">
        <v>9425</v>
      </c>
      <c r="C1736" t="s">
        <v>9595</v>
      </c>
      <c r="D1736" t="s">
        <v>113</v>
      </c>
      <c r="E1736" s="41">
        <v>0</v>
      </c>
      <c r="F1736" s="5">
        <v>532.35</v>
      </c>
      <c r="G1736" s="5">
        <v>0</v>
      </c>
    </row>
    <row r="1737" spans="2:7">
      <c r="B1737" t="s">
        <v>7830</v>
      </c>
      <c r="C1737" t="s">
        <v>8044</v>
      </c>
      <c r="D1737" t="s">
        <v>113</v>
      </c>
      <c r="E1737" s="41">
        <v>0</v>
      </c>
      <c r="F1737" s="5">
        <v>726.94</v>
      </c>
      <c r="G1737" s="5">
        <v>0</v>
      </c>
    </row>
    <row r="1738" spans="2:7">
      <c r="B1738" t="s">
        <v>7943</v>
      </c>
      <c r="C1738" t="s">
        <v>8154</v>
      </c>
      <c r="D1738" t="s">
        <v>113</v>
      </c>
      <c r="E1738" s="41">
        <v>0</v>
      </c>
      <c r="F1738" s="5">
        <v>436.6</v>
      </c>
      <c r="G1738" s="5">
        <v>0</v>
      </c>
    </row>
    <row r="1739" spans="2:7">
      <c r="B1739" t="s">
        <v>10748</v>
      </c>
      <c r="C1739" t="s">
        <v>10899</v>
      </c>
      <c r="D1739" t="s">
        <v>113</v>
      </c>
      <c r="E1739" s="41">
        <v>0</v>
      </c>
      <c r="F1739" s="5">
        <v>360.93</v>
      </c>
      <c r="G1739" s="5">
        <v>0</v>
      </c>
    </row>
    <row r="1740" spans="2:7">
      <c r="B1740" t="s">
        <v>10797</v>
      </c>
      <c r="C1740" t="s">
        <v>10954</v>
      </c>
      <c r="D1740" t="s">
        <v>113</v>
      </c>
      <c r="E1740" s="41">
        <v>0</v>
      </c>
      <c r="F1740" s="5">
        <v>367.48</v>
      </c>
      <c r="G1740" s="5">
        <v>0</v>
      </c>
    </row>
    <row r="1741" spans="2:7">
      <c r="B1741" t="s">
        <v>6051</v>
      </c>
      <c r="C1741" t="s">
        <v>6280</v>
      </c>
      <c r="D1741" t="s">
        <v>66</v>
      </c>
      <c r="E1741" s="41">
        <v>0</v>
      </c>
      <c r="F1741" s="5">
        <v>520.84</v>
      </c>
      <c r="G1741" s="5">
        <v>0</v>
      </c>
    </row>
    <row r="1742" spans="2:7">
      <c r="B1742" t="s">
        <v>7785</v>
      </c>
      <c r="C1742" t="s">
        <v>7999</v>
      </c>
      <c r="D1742" t="s">
        <v>66</v>
      </c>
      <c r="E1742" s="41">
        <v>0</v>
      </c>
      <c r="F1742" s="5">
        <v>257.52</v>
      </c>
      <c r="G1742" s="5">
        <v>0</v>
      </c>
    </row>
    <row r="1743" spans="2:7">
      <c r="B1743" t="s">
        <v>1239</v>
      </c>
      <c r="C1743" t="s">
        <v>1362</v>
      </c>
      <c r="D1743" t="s">
        <v>66</v>
      </c>
      <c r="E1743" s="41">
        <v>0</v>
      </c>
      <c r="F1743" s="5">
        <v>194.88</v>
      </c>
      <c r="G1743" s="5">
        <v>0</v>
      </c>
    </row>
    <row r="1744" spans="2:7">
      <c r="B1744" t="s">
        <v>2971</v>
      </c>
      <c r="C1744" t="s">
        <v>3171</v>
      </c>
      <c r="D1744" t="s">
        <v>66</v>
      </c>
      <c r="E1744" s="41">
        <v>0</v>
      </c>
      <c r="F1744" s="5">
        <v>390.63</v>
      </c>
      <c r="G1744" s="5">
        <v>0</v>
      </c>
    </row>
    <row r="1745" spans="2:7">
      <c r="B1745" t="s">
        <v>6052</v>
      </c>
      <c r="C1745" t="s">
        <v>6281</v>
      </c>
      <c r="D1745" t="s">
        <v>66</v>
      </c>
      <c r="E1745" s="41">
        <v>0</v>
      </c>
      <c r="F1745" s="5">
        <v>130.21</v>
      </c>
      <c r="G1745" s="5">
        <v>0</v>
      </c>
    </row>
    <row r="1746" spans="2:7">
      <c r="B1746" t="s">
        <v>1240</v>
      </c>
      <c r="C1746" t="s">
        <v>1363</v>
      </c>
      <c r="D1746" t="s">
        <v>91</v>
      </c>
      <c r="E1746" s="41">
        <v>0</v>
      </c>
      <c r="F1746" s="5">
        <v>15900.519999999999</v>
      </c>
      <c r="G1746" s="5">
        <v>0</v>
      </c>
    </row>
    <row r="1747" spans="2:7">
      <c r="B1747" t="s">
        <v>1241</v>
      </c>
      <c r="C1747" t="s">
        <v>1364</v>
      </c>
      <c r="D1747" t="s">
        <v>91</v>
      </c>
      <c r="E1747" s="41">
        <v>0</v>
      </c>
      <c r="F1747" s="5">
        <v>278.58</v>
      </c>
      <c r="G1747" s="5">
        <v>0</v>
      </c>
    </row>
    <row r="1748" spans="2:7">
      <c r="B1748" t="s">
        <v>1977</v>
      </c>
      <c r="C1748" t="s">
        <v>2213</v>
      </c>
      <c r="D1748" t="s">
        <v>91</v>
      </c>
      <c r="E1748" s="41">
        <v>0</v>
      </c>
      <c r="F1748" s="5">
        <v>547.02</v>
      </c>
      <c r="G1748" s="5">
        <v>0</v>
      </c>
    </row>
    <row r="1749" spans="2:7">
      <c r="B1749" t="s">
        <v>1242</v>
      </c>
      <c r="C1749" t="s">
        <v>1365</v>
      </c>
      <c r="D1749" t="s">
        <v>91</v>
      </c>
      <c r="E1749" s="41">
        <v>0</v>
      </c>
      <c r="F1749" s="5">
        <v>5695.7199999999993</v>
      </c>
      <c r="G1749" s="5">
        <v>0</v>
      </c>
    </row>
    <row r="1750" spans="2:7">
      <c r="B1750" t="s">
        <v>1976</v>
      </c>
      <c r="C1750" t="s">
        <v>2212</v>
      </c>
      <c r="D1750" t="s">
        <v>91</v>
      </c>
      <c r="E1750" s="41">
        <v>0</v>
      </c>
      <c r="F1750" s="5">
        <v>1387.8400000000001</v>
      </c>
      <c r="G1750" s="5">
        <v>0</v>
      </c>
    </row>
    <row r="1751" spans="2:7">
      <c r="B1751" t="s">
        <v>6053</v>
      </c>
      <c r="C1751" t="s">
        <v>6282</v>
      </c>
      <c r="D1751" t="s">
        <v>91</v>
      </c>
      <c r="E1751" s="41">
        <v>0</v>
      </c>
      <c r="F1751" s="5">
        <v>3488.72</v>
      </c>
      <c r="G1751" s="5">
        <v>0</v>
      </c>
    </row>
    <row r="1752" spans="2:7">
      <c r="B1752" t="s">
        <v>2127</v>
      </c>
      <c r="C1752" t="s">
        <v>2364</v>
      </c>
      <c r="D1752" t="s">
        <v>91</v>
      </c>
      <c r="E1752" s="41">
        <v>0</v>
      </c>
      <c r="F1752" s="5">
        <v>613.20000000000005</v>
      </c>
      <c r="G1752" s="5">
        <v>0</v>
      </c>
    </row>
    <row r="1753" spans="2:7">
      <c r="B1753" t="s">
        <v>2972</v>
      </c>
      <c r="C1753" t="s">
        <v>3172</v>
      </c>
      <c r="D1753" t="s">
        <v>91</v>
      </c>
      <c r="E1753" s="41">
        <v>0</v>
      </c>
      <c r="F1753" s="5">
        <v>245.28</v>
      </c>
      <c r="G1753" s="5">
        <v>0</v>
      </c>
    </row>
    <row r="1754" spans="2:7">
      <c r="B1754" t="s">
        <v>10176</v>
      </c>
      <c r="C1754" t="s">
        <v>10360</v>
      </c>
      <c r="D1754" t="s">
        <v>91</v>
      </c>
      <c r="E1754" s="41">
        <v>0</v>
      </c>
      <c r="F1754" s="5">
        <v>1210.1099999999999</v>
      </c>
      <c r="G1754" s="5">
        <v>0</v>
      </c>
    </row>
    <row r="1755" spans="2:7">
      <c r="B1755" t="s">
        <v>2973</v>
      </c>
      <c r="C1755" t="s">
        <v>3173</v>
      </c>
      <c r="D1755" t="s">
        <v>91</v>
      </c>
      <c r="E1755" s="41">
        <v>0</v>
      </c>
      <c r="F1755" s="5">
        <v>490.56</v>
      </c>
      <c r="G1755" s="5">
        <v>0</v>
      </c>
    </row>
    <row r="1756" spans="2:7">
      <c r="B1756" t="s">
        <v>2066</v>
      </c>
      <c r="C1756" t="s">
        <v>2304</v>
      </c>
      <c r="D1756" t="s">
        <v>91</v>
      </c>
      <c r="E1756" s="41">
        <v>0</v>
      </c>
      <c r="F1756" s="5">
        <v>547.02</v>
      </c>
      <c r="G1756" s="5">
        <v>0</v>
      </c>
    </row>
    <row r="1757" spans="2:7">
      <c r="B1757" t="s">
        <v>2067</v>
      </c>
      <c r="C1757" t="s">
        <v>2305</v>
      </c>
      <c r="D1757" t="s">
        <v>91</v>
      </c>
      <c r="E1757" s="41">
        <v>0</v>
      </c>
      <c r="F1757" s="5">
        <v>273.51</v>
      </c>
      <c r="G1757" s="5">
        <v>0</v>
      </c>
    </row>
    <row r="1758" spans="2:7">
      <c r="B1758" t="s">
        <v>5065</v>
      </c>
      <c r="C1758" t="s">
        <v>5344</v>
      </c>
      <c r="D1758" t="s">
        <v>91</v>
      </c>
      <c r="E1758" s="41">
        <v>0</v>
      </c>
      <c r="F1758" s="5">
        <v>1965.11</v>
      </c>
      <c r="G1758" s="5">
        <v>0</v>
      </c>
    </row>
    <row r="1759" spans="2:7">
      <c r="B1759" t="s">
        <v>2069</v>
      </c>
      <c r="C1759" t="s">
        <v>2307</v>
      </c>
      <c r="D1759" t="s">
        <v>91</v>
      </c>
      <c r="E1759" s="41">
        <v>0</v>
      </c>
      <c r="F1759" s="5">
        <v>820.53</v>
      </c>
      <c r="G1759" s="5">
        <v>0</v>
      </c>
    </row>
    <row r="1760" spans="2:7">
      <c r="B1760" t="s">
        <v>2070</v>
      </c>
      <c r="C1760" t="s">
        <v>2308</v>
      </c>
      <c r="D1760" t="s">
        <v>91</v>
      </c>
      <c r="E1760" s="41">
        <v>0</v>
      </c>
      <c r="F1760" s="5">
        <v>273.51</v>
      </c>
      <c r="G1760" s="5">
        <v>0</v>
      </c>
    </row>
    <row r="1761" spans="2:7">
      <c r="B1761" t="s">
        <v>6977</v>
      </c>
      <c r="C1761" t="s">
        <v>7105</v>
      </c>
      <c r="D1761" t="s">
        <v>91</v>
      </c>
      <c r="E1761" s="41">
        <v>0</v>
      </c>
      <c r="F1761" s="5">
        <v>505.37</v>
      </c>
      <c r="G1761" s="5">
        <v>0</v>
      </c>
    </row>
    <row r="1762" spans="2:7">
      <c r="B1762" t="s">
        <v>6054</v>
      </c>
      <c r="C1762" t="s">
        <v>6285</v>
      </c>
      <c r="D1762" t="s">
        <v>91</v>
      </c>
      <c r="E1762" s="41">
        <v>0</v>
      </c>
      <c r="F1762" s="5">
        <v>507.6</v>
      </c>
      <c r="G1762" s="5">
        <v>0</v>
      </c>
    </row>
    <row r="1763" spans="2:7">
      <c r="B1763" t="s">
        <v>6978</v>
      </c>
      <c r="C1763" t="s">
        <v>7106</v>
      </c>
      <c r="D1763" t="s">
        <v>91</v>
      </c>
      <c r="E1763" s="41">
        <v>0</v>
      </c>
      <c r="F1763" s="5">
        <v>981.11</v>
      </c>
      <c r="G1763" s="5">
        <v>0</v>
      </c>
    </row>
    <row r="1764" spans="2:7">
      <c r="B1764" t="s">
        <v>6055</v>
      </c>
      <c r="C1764" t="s">
        <v>6286</v>
      </c>
      <c r="D1764" t="s">
        <v>91</v>
      </c>
      <c r="E1764" s="41">
        <v>0</v>
      </c>
      <c r="F1764" s="5">
        <v>696.1</v>
      </c>
      <c r="G1764" s="5">
        <v>0</v>
      </c>
    </row>
    <row r="1765" spans="2:7">
      <c r="B1765" t="s">
        <v>6056</v>
      </c>
      <c r="C1765" t="s">
        <v>6287</v>
      </c>
      <c r="D1765" t="s">
        <v>91</v>
      </c>
      <c r="E1765" s="41">
        <v>0</v>
      </c>
      <c r="F1765" s="5">
        <v>348.05</v>
      </c>
      <c r="G1765" s="5">
        <v>0</v>
      </c>
    </row>
    <row r="1766" spans="2:7">
      <c r="B1766" t="s">
        <v>6057</v>
      </c>
      <c r="C1766" t="s">
        <v>6288</v>
      </c>
      <c r="D1766" t="s">
        <v>91</v>
      </c>
      <c r="E1766" s="41">
        <v>0</v>
      </c>
      <c r="F1766" s="5">
        <v>735.83</v>
      </c>
      <c r="G1766" s="5">
        <v>0</v>
      </c>
    </row>
    <row r="1767" spans="2:7">
      <c r="B1767" t="s">
        <v>9348</v>
      </c>
      <c r="C1767" t="s">
        <v>9512</v>
      </c>
      <c r="D1767" t="s">
        <v>91</v>
      </c>
      <c r="E1767" s="41">
        <v>0</v>
      </c>
      <c r="F1767" s="5">
        <v>2504.98</v>
      </c>
      <c r="G1767" s="5">
        <v>0</v>
      </c>
    </row>
    <row r="1768" spans="2:7">
      <c r="B1768" t="s">
        <v>1243</v>
      </c>
      <c r="C1768" t="s">
        <v>1366</v>
      </c>
      <c r="D1768" t="s">
        <v>91</v>
      </c>
      <c r="E1768" s="41">
        <v>0</v>
      </c>
      <c r="F1768" s="5">
        <v>1094.04</v>
      </c>
      <c r="G1768" s="5">
        <v>0</v>
      </c>
    </row>
    <row r="1769" spans="2:7">
      <c r="B1769" t="s">
        <v>6058</v>
      </c>
      <c r="C1769" t="s">
        <v>6289</v>
      </c>
      <c r="D1769" t="s">
        <v>91</v>
      </c>
      <c r="E1769" s="41">
        <v>0</v>
      </c>
      <c r="F1769" s="5">
        <v>851.85</v>
      </c>
      <c r="G1769" s="5">
        <v>0</v>
      </c>
    </row>
    <row r="1770" spans="2:7">
      <c r="B1770" t="s">
        <v>6059</v>
      </c>
      <c r="C1770" t="s">
        <v>6290</v>
      </c>
      <c r="D1770" t="s">
        <v>91</v>
      </c>
      <c r="E1770" s="41">
        <v>0</v>
      </c>
      <c r="F1770" s="5">
        <v>219.52</v>
      </c>
      <c r="G1770" s="5">
        <v>0</v>
      </c>
    </row>
    <row r="1771" spans="2:7">
      <c r="B1771" t="s">
        <v>1244</v>
      </c>
      <c r="C1771" t="s">
        <v>1367</v>
      </c>
      <c r="D1771" t="s">
        <v>91</v>
      </c>
      <c r="E1771" s="41">
        <v>0</v>
      </c>
      <c r="F1771" s="5">
        <v>275.48</v>
      </c>
      <c r="G1771" s="5">
        <v>0</v>
      </c>
    </row>
    <row r="1772" spans="2:7">
      <c r="B1772" t="s">
        <v>1245</v>
      </c>
      <c r="C1772" t="s">
        <v>1368</v>
      </c>
      <c r="D1772" t="s">
        <v>91</v>
      </c>
      <c r="E1772" s="41">
        <v>0</v>
      </c>
      <c r="F1772" s="5">
        <v>683.77</v>
      </c>
      <c r="G1772" s="5">
        <v>0</v>
      </c>
    </row>
    <row r="1773" spans="2:7">
      <c r="B1773" t="s">
        <v>6060</v>
      </c>
      <c r="C1773" t="s">
        <v>6291</v>
      </c>
      <c r="D1773" t="s">
        <v>91</v>
      </c>
      <c r="E1773" s="41">
        <v>0</v>
      </c>
      <c r="F1773" s="5">
        <v>232.03</v>
      </c>
      <c r="G1773" s="5">
        <v>0</v>
      </c>
    </row>
    <row r="1774" spans="2:7">
      <c r="B1774" t="s">
        <v>9344</v>
      </c>
      <c r="C1774" t="s">
        <v>9504</v>
      </c>
      <c r="D1774" t="s">
        <v>91</v>
      </c>
      <c r="E1774" s="41">
        <v>0</v>
      </c>
      <c r="F1774" s="5">
        <v>0</v>
      </c>
      <c r="G1774" s="5">
        <v>0</v>
      </c>
    </row>
    <row r="1775" spans="2:7">
      <c r="B1775" t="s">
        <v>10083</v>
      </c>
      <c r="C1775" t="s">
        <v>10266</v>
      </c>
      <c r="D1775" t="s">
        <v>91</v>
      </c>
      <c r="E1775" s="41">
        <v>0</v>
      </c>
      <c r="F1775" s="5">
        <v>265.32</v>
      </c>
      <c r="G1775" s="5">
        <v>0</v>
      </c>
    </row>
    <row r="1776" spans="2:7">
      <c r="B1776" t="s">
        <v>10826</v>
      </c>
      <c r="C1776" t="s">
        <v>10987</v>
      </c>
      <c r="D1776" t="s">
        <v>91</v>
      </c>
      <c r="E1776" s="41">
        <v>0</v>
      </c>
      <c r="F1776" s="5">
        <v>795.97</v>
      </c>
      <c r="G1776" s="5">
        <v>0</v>
      </c>
    </row>
    <row r="1777" spans="2:7">
      <c r="B1777" t="s">
        <v>10080</v>
      </c>
      <c r="C1777" t="s">
        <v>10263</v>
      </c>
      <c r="D1777" t="s">
        <v>91</v>
      </c>
      <c r="E1777" s="41">
        <v>0</v>
      </c>
      <c r="F1777" s="5">
        <v>528.29999999999995</v>
      </c>
      <c r="G1777" s="5">
        <v>0</v>
      </c>
    </row>
    <row r="1778" spans="2:7">
      <c r="B1778" t="s">
        <v>10108</v>
      </c>
      <c r="C1778" t="s">
        <v>10286</v>
      </c>
      <c r="D1778" t="s">
        <v>91</v>
      </c>
      <c r="E1778" s="41">
        <v>0</v>
      </c>
      <c r="F1778" s="5">
        <v>790.1</v>
      </c>
      <c r="G1778" s="5">
        <v>0</v>
      </c>
    </row>
    <row r="1779" spans="2:7">
      <c r="B1779" t="s">
        <v>10081</v>
      </c>
      <c r="C1779" t="s">
        <v>10264</v>
      </c>
      <c r="D1779" t="s">
        <v>91</v>
      </c>
      <c r="E1779" s="41">
        <v>0</v>
      </c>
      <c r="F1779" s="5">
        <v>262.98</v>
      </c>
      <c r="G1779" s="5">
        <v>0</v>
      </c>
    </row>
    <row r="1780" spans="2:7">
      <c r="B1780" t="s">
        <v>10079</v>
      </c>
      <c r="C1780" t="s">
        <v>10262</v>
      </c>
      <c r="D1780" t="s">
        <v>91</v>
      </c>
      <c r="E1780" s="41">
        <v>0</v>
      </c>
      <c r="F1780" s="5">
        <v>521.26</v>
      </c>
      <c r="G1780" s="5">
        <v>0</v>
      </c>
    </row>
    <row r="1781" spans="2:7">
      <c r="B1781" t="s">
        <v>6061</v>
      </c>
      <c r="C1781" t="s">
        <v>6292</v>
      </c>
      <c r="D1781" t="s">
        <v>113</v>
      </c>
      <c r="E1781" s="41">
        <v>0</v>
      </c>
      <c r="F1781" s="5">
        <v>-0.88</v>
      </c>
      <c r="G1781" s="5">
        <v>0</v>
      </c>
    </row>
    <row r="1782" spans="2:7">
      <c r="B1782" t="s">
        <v>1919</v>
      </c>
      <c r="C1782" t="s">
        <v>2152</v>
      </c>
      <c r="D1782" t="s">
        <v>79</v>
      </c>
      <c r="E1782" s="41">
        <v>1</v>
      </c>
      <c r="F1782" s="5">
        <v>185.15</v>
      </c>
      <c r="G1782" s="5">
        <v>185.15</v>
      </c>
    </row>
    <row r="1783" spans="2:7">
      <c r="B1783" t="s">
        <v>1920</v>
      </c>
      <c r="C1783" t="s">
        <v>2152</v>
      </c>
      <c r="D1783" t="s">
        <v>79</v>
      </c>
      <c r="E1783" s="41">
        <v>1</v>
      </c>
      <c r="F1783" s="5">
        <v>185.15</v>
      </c>
      <c r="G1783" s="5">
        <v>185.15</v>
      </c>
    </row>
    <row r="1784" spans="2:7">
      <c r="B1784" t="s">
        <v>10837</v>
      </c>
      <c r="C1784" t="s">
        <v>10999</v>
      </c>
      <c r="D1784" t="s">
        <v>79</v>
      </c>
      <c r="E1784" s="41">
        <v>1</v>
      </c>
      <c r="F1784" s="5">
        <v>365.97</v>
      </c>
      <c r="G1784" s="5">
        <v>365.97</v>
      </c>
    </row>
    <row r="1785" spans="2:7">
      <c r="B1785" t="s">
        <v>6062</v>
      </c>
      <c r="C1785" t="s">
        <v>6294</v>
      </c>
      <c r="D1785" t="s">
        <v>14425</v>
      </c>
      <c r="E1785" s="41">
        <v>0.4247028503779125</v>
      </c>
      <c r="F1785" s="5">
        <v>94.91</v>
      </c>
      <c r="G1785" s="5">
        <v>40.308547529367672</v>
      </c>
    </row>
    <row r="1786" spans="2:7">
      <c r="B1786" t="s">
        <v>3973</v>
      </c>
      <c r="C1786" t="s">
        <v>4231</v>
      </c>
      <c r="D1786" t="s">
        <v>79</v>
      </c>
      <c r="E1786" s="41">
        <v>1</v>
      </c>
      <c r="F1786" s="5">
        <v>2976.34</v>
      </c>
      <c r="G1786" s="5">
        <v>2976.34</v>
      </c>
    </row>
    <row r="1787" spans="2:7">
      <c r="B1787" t="s">
        <v>6063</v>
      </c>
      <c r="C1787" t="s">
        <v>6297</v>
      </c>
      <c r="D1787" t="s">
        <v>79</v>
      </c>
      <c r="E1787" s="41">
        <v>1</v>
      </c>
      <c r="F1787" s="5">
        <v>236.52</v>
      </c>
      <c r="G1787" s="5">
        <v>236.52</v>
      </c>
    </row>
    <row r="1788" spans="2:7">
      <c r="B1788" t="s">
        <v>3974</v>
      </c>
      <c r="C1788" t="s">
        <v>4232</v>
      </c>
      <c r="D1788" t="s">
        <v>79</v>
      </c>
      <c r="E1788" s="41">
        <v>1</v>
      </c>
      <c r="F1788" s="5">
        <v>648.84</v>
      </c>
      <c r="G1788" s="5">
        <v>648.84</v>
      </c>
    </row>
    <row r="1789" spans="2:7">
      <c r="B1789" t="s">
        <v>5066</v>
      </c>
      <c r="C1789" t="s">
        <v>5345</v>
      </c>
      <c r="D1789" t="s">
        <v>79</v>
      </c>
      <c r="E1789" s="41">
        <v>1</v>
      </c>
      <c r="F1789" s="5">
        <v>264.83999999999997</v>
      </c>
      <c r="G1789" s="5">
        <v>264.83999999999997</v>
      </c>
    </row>
    <row r="1790" spans="2:7">
      <c r="B1790" t="s">
        <v>2013</v>
      </c>
      <c r="C1790" t="s">
        <v>2249</v>
      </c>
      <c r="D1790" t="s">
        <v>79</v>
      </c>
      <c r="E1790" s="41">
        <v>1</v>
      </c>
      <c r="F1790" s="5">
        <v>529.69000000000005</v>
      </c>
      <c r="G1790" s="5">
        <v>529.69000000000005</v>
      </c>
    </row>
    <row r="1791" spans="2:7">
      <c r="B1791" t="s">
        <v>6064</v>
      </c>
      <c r="C1791" t="s">
        <v>6298</v>
      </c>
      <c r="D1791" t="s">
        <v>79</v>
      </c>
      <c r="E1791" s="41">
        <v>1</v>
      </c>
      <c r="F1791" s="5">
        <v>264.25</v>
      </c>
      <c r="G1791" s="5">
        <v>264.25</v>
      </c>
    </row>
    <row r="1792" spans="2:7">
      <c r="B1792" t="s">
        <v>2015</v>
      </c>
      <c r="C1792" t="s">
        <v>2251</v>
      </c>
      <c r="D1792" t="s">
        <v>79</v>
      </c>
      <c r="E1792" s="41">
        <v>1</v>
      </c>
      <c r="F1792" s="5">
        <v>396.38</v>
      </c>
      <c r="G1792" s="5">
        <v>396.38</v>
      </c>
    </row>
    <row r="1793" spans="2:7">
      <c r="B1793" t="s">
        <v>6979</v>
      </c>
      <c r="C1793" t="s">
        <v>7179</v>
      </c>
      <c r="D1793" t="s">
        <v>79</v>
      </c>
      <c r="E1793" s="41">
        <v>1</v>
      </c>
      <c r="F1793" s="5">
        <v>261.89</v>
      </c>
      <c r="G1793" s="5">
        <v>261.89</v>
      </c>
    </row>
    <row r="1794" spans="2:7">
      <c r="B1794" t="s">
        <v>3975</v>
      </c>
      <c r="C1794" t="s">
        <v>4233</v>
      </c>
      <c r="D1794" t="s">
        <v>79</v>
      </c>
      <c r="E1794" s="41">
        <v>1</v>
      </c>
      <c r="F1794" s="5">
        <v>392.84</v>
      </c>
      <c r="G1794" s="5">
        <v>392.84</v>
      </c>
    </row>
    <row r="1795" spans="2:7">
      <c r="B1795" t="s">
        <v>3976</v>
      </c>
      <c r="C1795" t="s">
        <v>4234</v>
      </c>
      <c r="D1795" t="s">
        <v>79</v>
      </c>
      <c r="E1795" s="41">
        <v>1</v>
      </c>
      <c r="F1795" s="5">
        <v>648.84</v>
      </c>
      <c r="G1795" s="5">
        <v>648.84</v>
      </c>
    </row>
    <row r="1796" spans="2:7">
      <c r="B1796" t="s">
        <v>6065</v>
      </c>
      <c r="C1796" t="s">
        <v>6299</v>
      </c>
      <c r="D1796" t="s">
        <v>79</v>
      </c>
      <c r="E1796" s="41">
        <v>1</v>
      </c>
      <c r="F1796" s="5">
        <v>519.07000000000005</v>
      </c>
      <c r="G1796" s="5">
        <v>519.07000000000005</v>
      </c>
    </row>
    <row r="1797" spans="2:7">
      <c r="B1797" t="s">
        <v>6980</v>
      </c>
      <c r="C1797" t="s">
        <v>7081</v>
      </c>
      <c r="D1797" t="s">
        <v>79</v>
      </c>
      <c r="E1797" s="41">
        <v>1</v>
      </c>
      <c r="F1797" s="5">
        <v>992.11</v>
      </c>
      <c r="G1797" s="5">
        <v>992.11</v>
      </c>
    </row>
    <row r="1798" spans="2:7">
      <c r="B1798" t="s">
        <v>6981</v>
      </c>
      <c r="C1798" t="s">
        <v>7225</v>
      </c>
      <c r="D1798" t="s">
        <v>79</v>
      </c>
      <c r="E1798" s="41">
        <v>1</v>
      </c>
      <c r="F1798" s="5">
        <v>236.52</v>
      </c>
      <c r="G1798" s="5">
        <v>236.52</v>
      </c>
    </row>
    <row r="1799" spans="2:7">
      <c r="B1799" t="s">
        <v>6982</v>
      </c>
      <c r="C1799" t="s">
        <v>7083</v>
      </c>
      <c r="D1799" t="s">
        <v>79</v>
      </c>
      <c r="E1799" s="41">
        <v>1</v>
      </c>
      <c r="F1799" s="5">
        <v>473.04</v>
      </c>
      <c r="G1799" s="5">
        <v>473.04</v>
      </c>
    </row>
    <row r="1800" spans="2:7">
      <c r="B1800" t="s">
        <v>3977</v>
      </c>
      <c r="C1800" t="s">
        <v>4235</v>
      </c>
      <c r="D1800" t="s">
        <v>79</v>
      </c>
      <c r="E1800" s="41">
        <v>1</v>
      </c>
      <c r="F1800" s="5">
        <v>1185.8</v>
      </c>
      <c r="G1800" s="5">
        <v>1185.8</v>
      </c>
    </row>
    <row r="1801" spans="2:7">
      <c r="B1801" t="s">
        <v>5067</v>
      </c>
      <c r="C1801" t="s">
        <v>5346</v>
      </c>
      <c r="D1801" t="s">
        <v>79</v>
      </c>
      <c r="E1801" s="41">
        <v>1</v>
      </c>
      <c r="F1801" s="5">
        <v>523.79</v>
      </c>
      <c r="G1801" s="5">
        <v>523.79</v>
      </c>
    </row>
    <row r="1802" spans="2:7">
      <c r="B1802" t="s">
        <v>6066</v>
      </c>
      <c r="C1802" t="s">
        <v>6300</v>
      </c>
      <c r="D1802" t="s">
        <v>79</v>
      </c>
      <c r="E1802" s="41">
        <v>1</v>
      </c>
      <c r="F1802" s="5">
        <v>908.37</v>
      </c>
      <c r="G1802" s="5">
        <v>908.37</v>
      </c>
    </row>
    <row r="1803" spans="2:7">
      <c r="B1803" t="s">
        <v>6067</v>
      </c>
      <c r="C1803" t="s">
        <v>6301</v>
      </c>
      <c r="D1803" t="s">
        <v>79</v>
      </c>
      <c r="E1803" s="41">
        <v>1</v>
      </c>
      <c r="F1803" s="5">
        <v>1047.57</v>
      </c>
      <c r="G1803" s="5">
        <v>1047.57</v>
      </c>
    </row>
    <row r="1804" spans="2:7">
      <c r="B1804" t="s">
        <v>2060</v>
      </c>
      <c r="C1804" t="s">
        <v>2298</v>
      </c>
      <c r="D1804" t="s">
        <v>79</v>
      </c>
      <c r="E1804" s="41">
        <v>1</v>
      </c>
      <c r="F1804" s="5">
        <v>523.79</v>
      </c>
      <c r="G1804" s="5">
        <v>523.79</v>
      </c>
    </row>
    <row r="1805" spans="2:7">
      <c r="B1805" t="s">
        <v>5068</v>
      </c>
      <c r="C1805" t="s">
        <v>5347</v>
      </c>
      <c r="D1805" t="s">
        <v>79</v>
      </c>
      <c r="E1805" s="41">
        <v>1</v>
      </c>
      <c r="F1805" s="5">
        <v>2030.24</v>
      </c>
      <c r="G1805" s="5">
        <v>2030.24</v>
      </c>
    </row>
    <row r="1806" spans="2:7">
      <c r="B1806" t="s">
        <v>3978</v>
      </c>
      <c r="C1806" t="s">
        <v>4236</v>
      </c>
      <c r="D1806" t="s">
        <v>79</v>
      </c>
      <c r="E1806" s="41">
        <v>1</v>
      </c>
      <c r="F1806" s="5">
        <v>654.73</v>
      </c>
      <c r="G1806" s="5">
        <v>654.73</v>
      </c>
    </row>
    <row r="1807" spans="2:7">
      <c r="B1807" t="s">
        <v>6068</v>
      </c>
      <c r="C1807" t="s">
        <v>6302</v>
      </c>
      <c r="D1807" t="s">
        <v>79</v>
      </c>
      <c r="E1807" s="41">
        <v>1</v>
      </c>
      <c r="F1807" s="5">
        <v>946.09</v>
      </c>
      <c r="G1807" s="5">
        <v>946.09</v>
      </c>
    </row>
    <row r="1808" spans="2:7">
      <c r="B1808" t="s">
        <v>6983</v>
      </c>
      <c r="C1808" t="s">
        <v>7049</v>
      </c>
      <c r="D1808" t="s">
        <v>79</v>
      </c>
      <c r="E1808" s="41">
        <v>1</v>
      </c>
      <c r="F1808" s="5">
        <v>354.78</v>
      </c>
      <c r="G1808" s="5">
        <v>354.78</v>
      </c>
    </row>
    <row r="1809" spans="2:7">
      <c r="B1809" t="s">
        <v>6984</v>
      </c>
      <c r="C1809" t="s">
        <v>7087</v>
      </c>
      <c r="D1809" t="s">
        <v>79</v>
      </c>
      <c r="E1809" s="41">
        <v>1</v>
      </c>
      <c r="F1809" s="5">
        <v>236.52</v>
      </c>
      <c r="G1809" s="5">
        <v>236.52</v>
      </c>
    </row>
    <row r="1810" spans="2:7">
      <c r="B1810" t="s">
        <v>1246</v>
      </c>
      <c r="C1810" t="s">
        <v>1369</v>
      </c>
      <c r="D1810" t="s">
        <v>79</v>
      </c>
      <c r="E1810" s="41">
        <v>1</v>
      </c>
      <c r="F1810" s="5">
        <v>2736.43</v>
      </c>
      <c r="G1810" s="5">
        <v>2736.43</v>
      </c>
    </row>
    <row r="1811" spans="2:7">
      <c r="B1811" t="s">
        <v>6985</v>
      </c>
      <c r="C1811" t="s">
        <v>7066</v>
      </c>
      <c r="D1811" t="s">
        <v>79</v>
      </c>
      <c r="E1811" s="41">
        <v>1</v>
      </c>
      <c r="F1811" s="5">
        <v>827.83</v>
      </c>
      <c r="G1811" s="5">
        <v>827.83</v>
      </c>
    </row>
    <row r="1812" spans="2:7">
      <c r="B1812" t="s">
        <v>1921</v>
      </c>
      <c r="C1812" t="s">
        <v>2153</v>
      </c>
      <c r="D1812" t="s">
        <v>79</v>
      </c>
      <c r="E1812" s="41">
        <v>1</v>
      </c>
      <c r="F1812" s="5">
        <v>1094.57</v>
      </c>
      <c r="G1812" s="5">
        <v>1094.57</v>
      </c>
    </row>
    <row r="1813" spans="2:7">
      <c r="B1813" t="s">
        <v>10148</v>
      </c>
      <c r="C1813" t="s">
        <v>10329</v>
      </c>
      <c r="D1813" t="s">
        <v>79</v>
      </c>
      <c r="E1813" s="41">
        <v>1</v>
      </c>
      <c r="F1813" s="5">
        <v>1268.76</v>
      </c>
      <c r="G1813" s="5">
        <v>1268.76</v>
      </c>
    </row>
    <row r="1814" spans="2:7">
      <c r="B1814" t="s">
        <v>10135</v>
      </c>
      <c r="C1814" t="s">
        <v>10316</v>
      </c>
      <c r="D1814" t="s">
        <v>79</v>
      </c>
      <c r="E1814" s="41">
        <v>1</v>
      </c>
      <c r="F1814" s="5">
        <v>253.43</v>
      </c>
      <c r="G1814" s="5">
        <v>253.43</v>
      </c>
    </row>
    <row r="1815" spans="2:7">
      <c r="B1815" t="s">
        <v>9446</v>
      </c>
      <c r="C1815" t="s">
        <v>9621</v>
      </c>
      <c r="D1815" t="s">
        <v>79</v>
      </c>
      <c r="E1815" s="41">
        <v>1</v>
      </c>
      <c r="F1815" s="5">
        <v>255.7</v>
      </c>
      <c r="G1815" s="5">
        <v>255.7</v>
      </c>
    </row>
    <row r="1816" spans="2:7">
      <c r="B1816" t="s">
        <v>10815</v>
      </c>
      <c r="C1816" t="s">
        <v>10975</v>
      </c>
      <c r="D1816" t="s">
        <v>79</v>
      </c>
      <c r="E1816" s="41">
        <v>1</v>
      </c>
      <c r="F1816" s="5">
        <v>374.12</v>
      </c>
      <c r="G1816" s="5">
        <v>374.12</v>
      </c>
    </row>
    <row r="1817" spans="2:7">
      <c r="B1817" t="s">
        <v>10810</v>
      </c>
      <c r="C1817" t="s">
        <v>10316</v>
      </c>
      <c r="D1817" t="s">
        <v>79</v>
      </c>
      <c r="E1817" s="41">
        <v>1</v>
      </c>
      <c r="F1817" s="5">
        <v>215.76</v>
      </c>
      <c r="G1817" s="5">
        <v>215.76</v>
      </c>
    </row>
    <row r="1818" spans="2:7">
      <c r="B1818" t="s">
        <v>10191</v>
      </c>
      <c r="C1818" t="s">
        <v>10375</v>
      </c>
      <c r="D1818" t="s">
        <v>79</v>
      </c>
      <c r="E1818" s="41">
        <v>1</v>
      </c>
      <c r="F1818" s="5">
        <v>760.62</v>
      </c>
      <c r="G1818" s="5">
        <v>760.62</v>
      </c>
    </row>
    <row r="1819" spans="2:7">
      <c r="B1819" t="s">
        <v>10192</v>
      </c>
      <c r="C1819" t="s">
        <v>10376</v>
      </c>
      <c r="D1819" t="s">
        <v>79</v>
      </c>
      <c r="E1819" s="41">
        <v>1</v>
      </c>
      <c r="F1819" s="5">
        <v>647.28</v>
      </c>
      <c r="G1819" s="5">
        <v>647.28</v>
      </c>
    </row>
    <row r="1820" spans="2:7">
      <c r="B1820" t="s">
        <v>6986</v>
      </c>
      <c r="C1820" t="s">
        <v>7269</v>
      </c>
      <c r="D1820" t="s">
        <v>91</v>
      </c>
      <c r="E1820" s="41">
        <v>0</v>
      </c>
      <c r="F1820" s="5">
        <v>930.21</v>
      </c>
      <c r="G1820" s="5">
        <v>0</v>
      </c>
    </row>
    <row r="1821" spans="2:7">
      <c r="B1821" t="s">
        <v>2096</v>
      </c>
      <c r="C1821" t="s">
        <v>2333</v>
      </c>
      <c r="D1821" t="s">
        <v>91</v>
      </c>
      <c r="E1821" s="41">
        <v>0</v>
      </c>
      <c r="F1821" s="5">
        <v>136.75</v>
      </c>
      <c r="G1821" s="5">
        <v>0</v>
      </c>
    </row>
    <row r="1822" spans="2:7">
      <c r="B1822" t="s">
        <v>9373</v>
      </c>
      <c r="C1822" t="s">
        <v>9538</v>
      </c>
      <c r="D1822" t="s">
        <v>91</v>
      </c>
      <c r="E1822" s="41">
        <v>0</v>
      </c>
      <c r="F1822" s="5">
        <v>232.03</v>
      </c>
      <c r="G1822" s="5">
        <v>0</v>
      </c>
    </row>
    <row r="1823" spans="2:7">
      <c r="B1823" t="s">
        <v>3979</v>
      </c>
      <c r="C1823" t="s">
        <v>4237</v>
      </c>
      <c r="D1823" t="s">
        <v>91</v>
      </c>
      <c r="E1823" s="41">
        <v>0</v>
      </c>
      <c r="F1823" s="5">
        <v>818.7</v>
      </c>
      <c r="G1823" s="5">
        <v>0</v>
      </c>
    </row>
    <row r="1824" spans="2:7">
      <c r="B1824" t="s">
        <v>1972</v>
      </c>
      <c r="C1824" t="s">
        <v>2208</v>
      </c>
      <c r="D1824" t="s">
        <v>91</v>
      </c>
      <c r="E1824" s="41">
        <v>0</v>
      </c>
      <c r="F1824" s="5">
        <v>820.53</v>
      </c>
      <c r="G1824" s="5">
        <v>0</v>
      </c>
    </row>
    <row r="1825" spans="2:7">
      <c r="B1825" t="s">
        <v>1247</v>
      </c>
      <c r="C1825" t="s">
        <v>1370</v>
      </c>
      <c r="D1825" t="s">
        <v>91</v>
      </c>
      <c r="E1825" s="41">
        <v>0</v>
      </c>
      <c r="F1825" s="5">
        <v>3492.65</v>
      </c>
      <c r="G1825" s="5">
        <v>0</v>
      </c>
    </row>
    <row r="1826" spans="2:7">
      <c r="B1826" t="s">
        <v>10790</v>
      </c>
      <c r="C1826" t="s">
        <v>10947</v>
      </c>
      <c r="D1826" t="s">
        <v>91</v>
      </c>
      <c r="E1826" s="41">
        <v>0</v>
      </c>
      <c r="F1826" s="5">
        <v>709.35</v>
      </c>
      <c r="G1826" s="5">
        <v>0</v>
      </c>
    </row>
    <row r="1827" spans="2:7">
      <c r="B1827" t="s">
        <v>6069</v>
      </c>
      <c r="C1827" t="s">
        <v>6303</v>
      </c>
      <c r="D1827" t="s">
        <v>91</v>
      </c>
      <c r="E1827" s="41">
        <v>0</v>
      </c>
      <c r="F1827" s="5">
        <v>878.08</v>
      </c>
      <c r="G1827" s="5">
        <v>0</v>
      </c>
    </row>
    <row r="1828" spans="2:7">
      <c r="B1828" t="s">
        <v>6070</v>
      </c>
      <c r="C1828" t="s">
        <v>6304</v>
      </c>
      <c r="D1828" t="s">
        <v>91</v>
      </c>
      <c r="E1828" s="41">
        <v>0</v>
      </c>
      <c r="F1828" s="5">
        <v>464.07</v>
      </c>
      <c r="G1828" s="5">
        <v>0</v>
      </c>
    </row>
    <row r="1829" spans="2:7">
      <c r="B1829" t="s">
        <v>1984</v>
      </c>
      <c r="C1829" t="s">
        <v>2220</v>
      </c>
      <c r="D1829" t="s">
        <v>91</v>
      </c>
      <c r="E1829" s="41">
        <v>0</v>
      </c>
      <c r="F1829" s="5">
        <v>341.89</v>
      </c>
      <c r="G1829" s="5">
        <v>0</v>
      </c>
    </row>
    <row r="1830" spans="2:7">
      <c r="B1830" t="s">
        <v>5069</v>
      </c>
      <c r="C1830" t="s">
        <v>5348</v>
      </c>
      <c r="D1830" t="s">
        <v>91</v>
      </c>
      <c r="E1830" s="41">
        <v>0</v>
      </c>
      <c r="F1830" s="5">
        <v>341.89</v>
      </c>
      <c r="G1830" s="5">
        <v>0</v>
      </c>
    </row>
    <row r="1831" spans="2:7">
      <c r="B1831" t="s">
        <v>8729</v>
      </c>
      <c r="C1831" t="s">
        <v>8939</v>
      </c>
      <c r="D1831" t="s">
        <v>91</v>
      </c>
      <c r="E1831" s="41">
        <v>0</v>
      </c>
      <c r="F1831" s="5">
        <v>469.6</v>
      </c>
      <c r="G1831" s="5">
        <v>0</v>
      </c>
    </row>
    <row r="1832" spans="2:7">
      <c r="B1832" t="s">
        <v>9363</v>
      </c>
      <c r="C1832" t="s">
        <v>9528</v>
      </c>
      <c r="D1832" t="s">
        <v>91</v>
      </c>
      <c r="E1832" s="41">
        <v>0</v>
      </c>
      <c r="F1832" s="5">
        <v>266.33999999999997</v>
      </c>
      <c r="G1832" s="5">
        <v>0</v>
      </c>
    </row>
    <row r="1833" spans="2:7">
      <c r="B1833" t="s">
        <v>3980</v>
      </c>
      <c r="C1833" t="s">
        <v>4238</v>
      </c>
      <c r="D1833" t="s">
        <v>91</v>
      </c>
      <c r="E1833" s="41">
        <v>0</v>
      </c>
      <c r="F1833" s="5">
        <v>-468.34</v>
      </c>
      <c r="G1833" s="5">
        <v>0</v>
      </c>
    </row>
    <row r="1834" spans="2:7">
      <c r="B1834" t="s">
        <v>9431</v>
      </c>
      <c r="C1834" t="s">
        <v>9602</v>
      </c>
      <c r="D1834" t="s">
        <v>91</v>
      </c>
      <c r="E1834" s="41">
        <v>0</v>
      </c>
      <c r="F1834" s="5">
        <v>365.1</v>
      </c>
      <c r="G1834" s="5">
        <v>0</v>
      </c>
    </row>
    <row r="1835" spans="2:7">
      <c r="B1835" t="s">
        <v>6071</v>
      </c>
      <c r="C1835" t="s">
        <v>6305</v>
      </c>
      <c r="D1835" t="s">
        <v>91</v>
      </c>
      <c r="E1835" s="41">
        <v>0</v>
      </c>
      <c r="F1835" s="5">
        <v>10391.59</v>
      </c>
      <c r="G1835" s="5">
        <v>0</v>
      </c>
    </row>
    <row r="1836" spans="2:7">
      <c r="B1836" t="s">
        <v>6987</v>
      </c>
      <c r="C1836" t="s">
        <v>7090</v>
      </c>
      <c r="D1836" t="s">
        <v>91</v>
      </c>
      <c r="E1836" s="41">
        <v>0</v>
      </c>
      <c r="F1836" s="5">
        <v>3960.12</v>
      </c>
      <c r="G1836" s="5">
        <v>0</v>
      </c>
    </row>
    <row r="1837" spans="2:7">
      <c r="B1837" t="s">
        <v>3981</v>
      </c>
      <c r="C1837" t="s">
        <v>4239</v>
      </c>
      <c r="D1837" t="s">
        <v>91</v>
      </c>
      <c r="E1837" s="41">
        <v>0</v>
      </c>
      <c r="F1837" s="5">
        <v>1641.05</v>
      </c>
      <c r="G1837" s="5">
        <v>0</v>
      </c>
    </row>
    <row r="1838" spans="2:7">
      <c r="B1838" t="s">
        <v>6988</v>
      </c>
      <c r="C1838" t="s">
        <v>7109</v>
      </c>
      <c r="D1838" t="s">
        <v>91</v>
      </c>
      <c r="E1838" s="41">
        <v>0</v>
      </c>
      <c r="F1838" s="5">
        <v>205.14</v>
      </c>
      <c r="G1838" s="5">
        <v>0</v>
      </c>
    </row>
    <row r="1839" spans="2:7">
      <c r="B1839" t="s">
        <v>6989</v>
      </c>
      <c r="C1839" t="s">
        <v>7114</v>
      </c>
      <c r="D1839" t="s">
        <v>91</v>
      </c>
      <c r="E1839" s="41">
        <v>0</v>
      </c>
      <c r="F1839" s="5">
        <v>410.26</v>
      </c>
      <c r="G1839" s="5">
        <v>0</v>
      </c>
    </row>
    <row r="1840" spans="2:7">
      <c r="B1840" t="s">
        <v>7833</v>
      </c>
      <c r="C1840" t="s">
        <v>8047</v>
      </c>
      <c r="D1840" t="s">
        <v>91</v>
      </c>
      <c r="E1840" s="41">
        <v>0</v>
      </c>
      <c r="F1840" s="5">
        <v>547.02</v>
      </c>
      <c r="G1840" s="5">
        <v>0</v>
      </c>
    </row>
    <row r="1841" spans="2:7">
      <c r="B1841" t="s">
        <v>6990</v>
      </c>
      <c r="C1841" t="s">
        <v>7171</v>
      </c>
      <c r="D1841" t="s">
        <v>91</v>
      </c>
      <c r="E1841" s="41">
        <v>0</v>
      </c>
      <c r="F1841" s="5">
        <v>1716.95</v>
      </c>
      <c r="G1841" s="5">
        <v>0</v>
      </c>
    </row>
    <row r="1842" spans="2:7">
      <c r="B1842" t="s">
        <v>7787</v>
      </c>
      <c r="C1842" t="s">
        <v>8001</v>
      </c>
      <c r="D1842" t="s">
        <v>91</v>
      </c>
      <c r="E1842" s="41">
        <v>0</v>
      </c>
      <c r="F1842" s="5">
        <v>1226.3900000000001</v>
      </c>
      <c r="G1842" s="5">
        <v>0</v>
      </c>
    </row>
    <row r="1843" spans="2:7">
      <c r="B1843" t="s">
        <v>7789</v>
      </c>
      <c r="C1843" t="s">
        <v>8003</v>
      </c>
      <c r="D1843" t="s">
        <v>91</v>
      </c>
      <c r="E1843" s="41">
        <v>0</v>
      </c>
      <c r="F1843" s="5">
        <v>2820.7</v>
      </c>
      <c r="G1843" s="5">
        <v>0</v>
      </c>
    </row>
    <row r="1844" spans="2:7">
      <c r="B1844" t="s">
        <v>8587</v>
      </c>
      <c r="C1844" t="s">
        <v>8781</v>
      </c>
      <c r="D1844" t="s">
        <v>91</v>
      </c>
      <c r="E1844" s="41">
        <v>0</v>
      </c>
      <c r="F1844" s="5">
        <v>928.14</v>
      </c>
      <c r="G1844" s="5">
        <v>0</v>
      </c>
    </row>
    <row r="1845" spans="2:7">
      <c r="B1845" t="s">
        <v>3982</v>
      </c>
      <c r="C1845" t="s">
        <v>4240</v>
      </c>
      <c r="D1845" t="s">
        <v>91</v>
      </c>
      <c r="E1845" s="41">
        <v>0</v>
      </c>
      <c r="F1845" s="5">
        <v>2646.53</v>
      </c>
      <c r="G1845" s="5">
        <v>0</v>
      </c>
    </row>
    <row r="1846" spans="2:7">
      <c r="B1846" t="s">
        <v>5070</v>
      </c>
      <c r="C1846" t="s">
        <v>5349</v>
      </c>
      <c r="D1846" t="s">
        <v>91</v>
      </c>
      <c r="E1846" s="41">
        <v>0</v>
      </c>
      <c r="F1846" s="5">
        <v>273.51</v>
      </c>
      <c r="G1846" s="5">
        <v>0</v>
      </c>
    </row>
    <row r="1847" spans="2:7">
      <c r="B1847" t="s">
        <v>6072</v>
      </c>
      <c r="C1847" t="s">
        <v>6308</v>
      </c>
      <c r="D1847" t="s">
        <v>91</v>
      </c>
      <c r="E1847" s="41">
        <v>0</v>
      </c>
      <c r="F1847" s="5">
        <v>682.25</v>
      </c>
      <c r="G1847" s="5">
        <v>0</v>
      </c>
    </row>
    <row r="1848" spans="2:7">
      <c r="B1848" t="s">
        <v>7886</v>
      </c>
      <c r="C1848" t="s">
        <v>8099</v>
      </c>
      <c r="D1848" t="s">
        <v>91</v>
      </c>
      <c r="E1848" s="41">
        <v>0</v>
      </c>
      <c r="F1848" s="5">
        <v>469.6</v>
      </c>
      <c r="G1848" s="5">
        <v>0</v>
      </c>
    </row>
    <row r="1849" spans="2:7">
      <c r="B1849" t="s">
        <v>7791</v>
      </c>
      <c r="C1849" t="s">
        <v>8005</v>
      </c>
      <c r="D1849" t="s">
        <v>91</v>
      </c>
      <c r="E1849" s="41">
        <v>0</v>
      </c>
      <c r="F1849" s="5">
        <v>464.07</v>
      </c>
      <c r="G1849" s="5">
        <v>0</v>
      </c>
    </row>
    <row r="1850" spans="2:7">
      <c r="B1850" t="s">
        <v>10173</v>
      </c>
      <c r="C1850" t="s">
        <v>10356</v>
      </c>
      <c r="D1850" t="s">
        <v>91</v>
      </c>
      <c r="E1850" s="41">
        <v>0</v>
      </c>
      <c r="F1850" s="5">
        <v>301.83999999999997</v>
      </c>
      <c r="G1850" s="5">
        <v>0</v>
      </c>
    </row>
    <row r="1851" spans="2:7">
      <c r="B1851" t="s">
        <v>10139</v>
      </c>
      <c r="C1851" t="s">
        <v>10320</v>
      </c>
      <c r="D1851" t="s">
        <v>91</v>
      </c>
      <c r="E1851" s="41">
        <v>0</v>
      </c>
      <c r="F1851" s="5">
        <v>939.2</v>
      </c>
      <c r="G1851" s="5">
        <v>0</v>
      </c>
    </row>
    <row r="1852" spans="2:7">
      <c r="B1852" t="s">
        <v>3983</v>
      </c>
      <c r="C1852" t="s">
        <v>4241</v>
      </c>
      <c r="D1852" t="s">
        <v>66</v>
      </c>
      <c r="E1852" s="41">
        <v>0</v>
      </c>
      <c r="F1852" s="5">
        <v>-926.99</v>
      </c>
      <c r="G1852" s="5">
        <v>0</v>
      </c>
    </row>
    <row r="1853" spans="2:7">
      <c r="B1853" t="s">
        <v>3984</v>
      </c>
      <c r="C1853" t="s">
        <v>4242</v>
      </c>
      <c r="D1853" t="s">
        <v>66</v>
      </c>
      <c r="E1853" s="41">
        <v>0</v>
      </c>
      <c r="F1853" s="5">
        <v>1539.8899999999999</v>
      </c>
      <c r="G1853" s="5">
        <v>0</v>
      </c>
    </row>
    <row r="1854" spans="2:7">
      <c r="B1854" t="s">
        <v>3985</v>
      </c>
      <c r="C1854" t="s">
        <v>4243</v>
      </c>
      <c r="D1854" t="s">
        <v>66</v>
      </c>
      <c r="E1854" s="41">
        <v>0</v>
      </c>
      <c r="F1854" s="5">
        <v>759.87</v>
      </c>
      <c r="G1854" s="5">
        <v>0</v>
      </c>
    </row>
    <row r="1855" spans="2:7">
      <c r="B1855" t="s">
        <v>654</v>
      </c>
      <c r="C1855" t="s">
        <v>669</v>
      </c>
      <c r="D1855" t="s">
        <v>66</v>
      </c>
      <c r="E1855" s="41">
        <v>0</v>
      </c>
      <c r="F1855" s="5">
        <v>-48.99</v>
      </c>
      <c r="G1855" s="5">
        <v>0</v>
      </c>
    </row>
    <row r="1856" spans="2:7">
      <c r="B1856" t="s">
        <v>613</v>
      </c>
      <c r="C1856" t="s">
        <v>625</v>
      </c>
      <c r="D1856" t="s">
        <v>66</v>
      </c>
      <c r="E1856" s="41">
        <v>0</v>
      </c>
      <c r="F1856" s="5">
        <v>-50.91</v>
      </c>
      <c r="G1856" s="5">
        <v>0</v>
      </c>
    </row>
    <row r="1857" spans="2:7">
      <c r="B1857" t="s">
        <v>614</v>
      </c>
      <c r="C1857" t="s">
        <v>626</v>
      </c>
      <c r="D1857" t="s">
        <v>66</v>
      </c>
      <c r="E1857" s="41">
        <v>0</v>
      </c>
      <c r="F1857" s="5">
        <v>-72.239999999999995</v>
      </c>
      <c r="G1857" s="5">
        <v>0</v>
      </c>
    </row>
    <row r="1858" spans="2:7">
      <c r="B1858" t="s">
        <v>615</v>
      </c>
      <c r="C1858" t="s">
        <v>627</v>
      </c>
      <c r="D1858" t="s">
        <v>66</v>
      </c>
      <c r="E1858" s="41">
        <v>0</v>
      </c>
      <c r="F1858" s="5">
        <v>-145.47</v>
      </c>
      <c r="G1858" s="5">
        <v>0</v>
      </c>
    </row>
    <row r="1859" spans="2:7">
      <c r="B1859" t="s">
        <v>616</v>
      </c>
      <c r="C1859" t="s">
        <v>628</v>
      </c>
      <c r="D1859" t="s">
        <v>66</v>
      </c>
      <c r="E1859" s="41">
        <v>0</v>
      </c>
      <c r="F1859" s="5">
        <v>-36.369999999999997</v>
      </c>
      <c r="G1859" s="5">
        <v>0</v>
      </c>
    </row>
    <row r="1860" spans="2:7">
      <c r="B1860" t="s">
        <v>617</v>
      </c>
      <c r="C1860" t="s">
        <v>629</v>
      </c>
      <c r="D1860" t="s">
        <v>66</v>
      </c>
      <c r="E1860" s="41">
        <v>0</v>
      </c>
      <c r="F1860" s="5">
        <v>-36.369999999999997</v>
      </c>
      <c r="G1860" s="5">
        <v>0</v>
      </c>
    </row>
    <row r="1861" spans="2:7">
      <c r="B1861" t="s">
        <v>618</v>
      </c>
      <c r="C1861" t="s">
        <v>630</v>
      </c>
      <c r="D1861" t="s">
        <v>66</v>
      </c>
      <c r="E1861" s="41">
        <v>0</v>
      </c>
      <c r="F1861" s="5">
        <v>-21.82</v>
      </c>
      <c r="G1861" s="5">
        <v>0</v>
      </c>
    </row>
    <row r="1862" spans="2:7">
      <c r="B1862" t="s">
        <v>611</v>
      </c>
      <c r="C1862" t="s">
        <v>623</v>
      </c>
      <c r="D1862" t="s">
        <v>66</v>
      </c>
      <c r="E1862" s="41">
        <v>0</v>
      </c>
      <c r="F1862" s="5">
        <v>-109.1</v>
      </c>
      <c r="G1862" s="5">
        <v>0</v>
      </c>
    </row>
    <row r="1863" spans="2:7">
      <c r="B1863" t="s">
        <v>612</v>
      </c>
      <c r="C1863" t="s">
        <v>624</v>
      </c>
      <c r="D1863" t="s">
        <v>66</v>
      </c>
      <c r="E1863" s="41">
        <v>0</v>
      </c>
      <c r="F1863" s="5">
        <v>-36.369999999999997</v>
      </c>
      <c r="G1863" s="5">
        <v>0</v>
      </c>
    </row>
    <row r="1864" spans="2:7">
      <c r="B1864" t="s">
        <v>5071</v>
      </c>
      <c r="C1864" t="s">
        <v>5350</v>
      </c>
      <c r="D1864" t="s">
        <v>66</v>
      </c>
      <c r="E1864" s="41">
        <v>0</v>
      </c>
      <c r="F1864" s="5">
        <v>272.79000000000002</v>
      </c>
      <c r="G1864" s="5">
        <v>0</v>
      </c>
    </row>
    <row r="1865" spans="2:7">
      <c r="B1865" t="s">
        <v>2974</v>
      </c>
      <c r="C1865" t="s">
        <v>3174</v>
      </c>
      <c r="D1865" t="s">
        <v>66</v>
      </c>
      <c r="E1865" s="41">
        <v>0</v>
      </c>
      <c r="F1865" s="5">
        <v>475.81</v>
      </c>
      <c r="G1865" s="5">
        <v>0</v>
      </c>
    </row>
    <row r="1866" spans="2:7">
      <c r="B1866" t="s">
        <v>2975</v>
      </c>
      <c r="C1866" t="s">
        <v>3175</v>
      </c>
      <c r="D1866" t="s">
        <v>66</v>
      </c>
      <c r="E1866" s="41">
        <v>0</v>
      </c>
      <c r="F1866" s="5">
        <v>970.63</v>
      </c>
      <c r="G1866" s="5">
        <v>0</v>
      </c>
    </row>
    <row r="1867" spans="2:7">
      <c r="B1867" t="s">
        <v>752</v>
      </c>
      <c r="C1867" t="s">
        <v>773</v>
      </c>
      <c r="D1867" t="s">
        <v>66</v>
      </c>
      <c r="E1867" s="41">
        <v>0</v>
      </c>
      <c r="F1867" s="5">
        <v>-253.76</v>
      </c>
      <c r="G1867" s="5">
        <v>0</v>
      </c>
    </row>
    <row r="1868" spans="2:7">
      <c r="B1868" t="s">
        <v>753</v>
      </c>
      <c r="C1868" t="s">
        <v>774</v>
      </c>
      <c r="D1868" t="s">
        <v>66</v>
      </c>
      <c r="E1868" s="41">
        <v>0</v>
      </c>
      <c r="F1868" s="5">
        <v>-380.64</v>
      </c>
      <c r="G1868" s="5">
        <v>0</v>
      </c>
    </row>
    <row r="1869" spans="2:7">
      <c r="B1869" t="s">
        <v>6991</v>
      </c>
      <c r="C1869" t="s">
        <v>7187</v>
      </c>
      <c r="D1869" t="s">
        <v>66</v>
      </c>
      <c r="E1869" s="41">
        <v>0</v>
      </c>
      <c r="F1869" s="5">
        <v>791.94</v>
      </c>
      <c r="G1869" s="5">
        <v>0</v>
      </c>
    </row>
    <row r="1870" spans="2:7">
      <c r="B1870" t="s">
        <v>754</v>
      </c>
      <c r="C1870" t="s">
        <v>780</v>
      </c>
      <c r="D1870" t="s">
        <v>66</v>
      </c>
      <c r="E1870" s="41">
        <v>0</v>
      </c>
      <c r="F1870" s="5">
        <v>-866.58</v>
      </c>
      <c r="G1870" s="5">
        <v>0</v>
      </c>
    </row>
    <row r="1871" spans="2:7">
      <c r="B1871" t="s">
        <v>2030</v>
      </c>
      <c r="C1871" t="s">
        <v>2268</v>
      </c>
      <c r="D1871" t="s">
        <v>66</v>
      </c>
      <c r="E1871" s="41">
        <v>0</v>
      </c>
      <c r="F1871" s="5">
        <v>0</v>
      </c>
      <c r="G1871" s="5">
        <v>0</v>
      </c>
    </row>
    <row r="1872" spans="2:7">
      <c r="B1872" t="s">
        <v>2031</v>
      </c>
      <c r="C1872" t="s">
        <v>2269</v>
      </c>
      <c r="D1872" t="s">
        <v>66</v>
      </c>
      <c r="E1872" s="41">
        <v>0</v>
      </c>
      <c r="F1872" s="5">
        <v>0</v>
      </c>
      <c r="G1872" s="5">
        <v>0</v>
      </c>
    </row>
    <row r="1873" spans="2:7">
      <c r="B1873" t="s">
        <v>2035</v>
      </c>
      <c r="C1873" t="s">
        <v>2273</v>
      </c>
      <c r="D1873" t="s">
        <v>66</v>
      </c>
      <c r="E1873" s="41">
        <v>0</v>
      </c>
      <c r="F1873" s="5">
        <v>0</v>
      </c>
      <c r="G1873" s="5">
        <v>0</v>
      </c>
    </row>
    <row r="1874" spans="2:7">
      <c r="B1874" t="s">
        <v>2036</v>
      </c>
      <c r="C1874" t="s">
        <v>2274</v>
      </c>
      <c r="D1874" t="s">
        <v>66</v>
      </c>
      <c r="E1874" s="41">
        <v>0</v>
      </c>
      <c r="F1874" s="5">
        <v>0</v>
      </c>
      <c r="G1874" s="5">
        <v>0</v>
      </c>
    </row>
    <row r="1875" spans="2:7">
      <c r="B1875" t="s">
        <v>2137</v>
      </c>
      <c r="C1875" t="s">
        <v>2376</v>
      </c>
      <c r="D1875" t="s">
        <v>66</v>
      </c>
      <c r="E1875" s="41">
        <v>0</v>
      </c>
      <c r="F1875" s="5">
        <v>0</v>
      </c>
      <c r="G1875" s="5">
        <v>0</v>
      </c>
    </row>
    <row r="1876" spans="2:7">
      <c r="B1876" t="s">
        <v>2046</v>
      </c>
      <c r="C1876" t="s">
        <v>2284</v>
      </c>
      <c r="D1876" t="s">
        <v>66</v>
      </c>
      <c r="E1876" s="41">
        <v>0</v>
      </c>
      <c r="F1876" s="5">
        <v>0</v>
      </c>
      <c r="G1876" s="5">
        <v>0</v>
      </c>
    </row>
    <row r="1877" spans="2:7">
      <c r="B1877" t="s">
        <v>2047</v>
      </c>
      <c r="C1877" t="s">
        <v>2285</v>
      </c>
      <c r="D1877" t="s">
        <v>66</v>
      </c>
      <c r="E1877" s="41">
        <v>0</v>
      </c>
      <c r="F1877" s="5">
        <v>0</v>
      </c>
      <c r="G1877" s="5">
        <v>0</v>
      </c>
    </row>
    <row r="1878" spans="2:7">
      <c r="B1878" t="s">
        <v>825</v>
      </c>
      <c r="C1878" t="s">
        <v>870</v>
      </c>
      <c r="D1878" t="s">
        <v>66</v>
      </c>
      <c r="E1878" s="41">
        <v>0</v>
      </c>
      <c r="F1878" s="5">
        <v>-31.72</v>
      </c>
      <c r="G1878" s="5">
        <v>0</v>
      </c>
    </row>
    <row r="1879" spans="2:7">
      <c r="B1879" t="s">
        <v>826</v>
      </c>
      <c r="C1879" t="s">
        <v>871</v>
      </c>
      <c r="D1879" t="s">
        <v>66</v>
      </c>
      <c r="E1879" s="41">
        <v>0</v>
      </c>
      <c r="F1879" s="5">
        <v>-31.72</v>
      </c>
      <c r="G1879" s="5">
        <v>0</v>
      </c>
    </row>
    <row r="1880" spans="2:7">
      <c r="B1880" t="s">
        <v>827</v>
      </c>
      <c r="C1880" t="s">
        <v>872</v>
      </c>
      <c r="D1880" t="s">
        <v>66</v>
      </c>
      <c r="E1880" s="41">
        <v>0</v>
      </c>
      <c r="F1880" s="5">
        <v>-31.72</v>
      </c>
      <c r="G1880" s="5">
        <v>0</v>
      </c>
    </row>
    <row r="1881" spans="2:7">
      <c r="B1881" t="s">
        <v>828</v>
      </c>
      <c r="C1881" t="s">
        <v>873</v>
      </c>
      <c r="D1881" t="s">
        <v>66</v>
      </c>
      <c r="E1881" s="41">
        <v>0</v>
      </c>
      <c r="F1881" s="5">
        <v>-31.72</v>
      </c>
      <c r="G1881" s="5">
        <v>0</v>
      </c>
    </row>
    <row r="1882" spans="2:7">
      <c r="B1882" t="s">
        <v>829</v>
      </c>
      <c r="C1882" t="s">
        <v>874</v>
      </c>
      <c r="D1882" t="s">
        <v>66</v>
      </c>
      <c r="E1882" s="41">
        <v>0</v>
      </c>
      <c r="F1882" s="5">
        <v>-31.72</v>
      </c>
      <c r="G1882" s="5">
        <v>0</v>
      </c>
    </row>
    <row r="1883" spans="2:7">
      <c r="B1883" t="s">
        <v>830</v>
      </c>
      <c r="C1883" t="s">
        <v>875</v>
      </c>
      <c r="D1883" t="s">
        <v>66</v>
      </c>
      <c r="E1883" s="41">
        <v>0</v>
      </c>
      <c r="F1883" s="5">
        <v>-31.72</v>
      </c>
      <c r="G1883" s="5">
        <v>0</v>
      </c>
    </row>
    <row r="1884" spans="2:7">
      <c r="B1884" t="s">
        <v>831</v>
      </c>
      <c r="C1884" t="s">
        <v>876</v>
      </c>
      <c r="D1884" t="s">
        <v>66</v>
      </c>
      <c r="E1884" s="41">
        <v>0</v>
      </c>
      <c r="F1884" s="5">
        <v>-31.72</v>
      </c>
      <c r="G1884" s="5">
        <v>0</v>
      </c>
    </row>
    <row r="1885" spans="2:7">
      <c r="B1885" t="s">
        <v>751</v>
      </c>
      <c r="C1885" t="s">
        <v>772</v>
      </c>
      <c r="D1885" t="s">
        <v>66</v>
      </c>
      <c r="E1885" s="41">
        <v>0</v>
      </c>
      <c r="F1885" s="5">
        <v>-824.69</v>
      </c>
      <c r="G1885" s="5">
        <v>0</v>
      </c>
    </row>
    <row r="1886" spans="2:7">
      <c r="B1886" t="s">
        <v>1929</v>
      </c>
      <c r="C1886" t="s">
        <v>2161</v>
      </c>
      <c r="D1886" t="s">
        <v>66</v>
      </c>
      <c r="E1886" s="41">
        <v>0</v>
      </c>
      <c r="F1886" s="5">
        <v>0</v>
      </c>
      <c r="G1886" s="5">
        <v>0</v>
      </c>
    </row>
    <row r="1887" spans="2:7">
      <c r="B1887" t="s">
        <v>2038</v>
      </c>
      <c r="C1887" t="s">
        <v>2276</v>
      </c>
      <c r="D1887" t="s">
        <v>66</v>
      </c>
      <c r="E1887" s="41">
        <v>0</v>
      </c>
      <c r="F1887" s="5">
        <v>152.6</v>
      </c>
      <c r="G1887" s="5">
        <v>0</v>
      </c>
    </row>
    <row r="1888" spans="2:7">
      <c r="B1888" t="s">
        <v>2042</v>
      </c>
      <c r="C1888" t="s">
        <v>2280</v>
      </c>
      <c r="D1888" t="s">
        <v>66</v>
      </c>
      <c r="E1888" s="41">
        <v>0</v>
      </c>
      <c r="F1888" s="5">
        <v>11.3</v>
      </c>
      <c r="G1888" s="5">
        <v>0</v>
      </c>
    </row>
    <row r="1889" spans="2:7">
      <c r="B1889" t="s">
        <v>7916</v>
      </c>
      <c r="C1889" t="s">
        <v>8127</v>
      </c>
      <c r="D1889" t="s">
        <v>66</v>
      </c>
      <c r="E1889" s="41">
        <v>0</v>
      </c>
      <c r="F1889" s="5">
        <v>0</v>
      </c>
      <c r="G1889" s="5">
        <v>0</v>
      </c>
    </row>
    <row r="1890" spans="2:7">
      <c r="B1890" t="s">
        <v>10138</v>
      </c>
      <c r="C1890" t="s">
        <v>10319</v>
      </c>
      <c r="D1890" t="s">
        <v>66</v>
      </c>
      <c r="E1890" s="41">
        <v>0</v>
      </c>
      <c r="F1890" s="5">
        <v>-0.03</v>
      </c>
      <c r="G1890" s="5">
        <v>0</v>
      </c>
    </row>
    <row r="1891" spans="2:7">
      <c r="B1891" t="s">
        <v>3986</v>
      </c>
      <c r="C1891" t="s">
        <v>4244</v>
      </c>
      <c r="D1891" t="s">
        <v>66</v>
      </c>
      <c r="E1891" s="41">
        <v>0</v>
      </c>
      <c r="F1891" s="5">
        <v>0</v>
      </c>
      <c r="G1891" s="5">
        <v>0</v>
      </c>
    </row>
    <row r="1892" spans="2:7">
      <c r="B1892" t="s">
        <v>3987</v>
      </c>
      <c r="C1892" t="s">
        <v>4245</v>
      </c>
      <c r="D1892" t="s">
        <v>66</v>
      </c>
      <c r="E1892" s="41">
        <v>0</v>
      </c>
      <c r="F1892" s="5">
        <v>0</v>
      </c>
      <c r="G1892" s="5">
        <v>0</v>
      </c>
    </row>
    <row r="1893" spans="2:7">
      <c r="B1893" t="s">
        <v>1941</v>
      </c>
      <c r="C1893" t="s">
        <v>2175</v>
      </c>
      <c r="D1893" t="s">
        <v>66</v>
      </c>
      <c r="E1893" s="41">
        <v>0</v>
      </c>
      <c r="F1893" s="5">
        <v>982.66</v>
      </c>
      <c r="G1893" s="5">
        <v>0</v>
      </c>
    </row>
    <row r="1894" spans="2:7">
      <c r="B1894" t="s">
        <v>2139</v>
      </c>
      <c r="C1894" t="s">
        <v>2378</v>
      </c>
      <c r="D1894" t="s">
        <v>66</v>
      </c>
      <c r="E1894" s="41">
        <v>0</v>
      </c>
      <c r="F1894" s="5">
        <v>1827.36</v>
      </c>
      <c r="G1894" s="5">
        <v>0</v>
      </c>
    </row>
    <row r="1895" spans="2:7">
      <c r="B1895" t="s">
        <v>5072</v>
      </c>
      <c r="C1895" t="s">
        <v>5351</v>
      </c>
      <c r="D1895" t="s">
        <v>66</v>
      </c>
      <c r="E1895" s="41">
        <v>0</v>
      </c>
      <c r="F1895" s="5">
        <v>1602.68</v>
      </c>
      <c r="G1895" s="5">
        <v>0</v>
      </c>
    </row>
    <row r="1896" spans="2:7">
      <c r="B1896" t="s">
        <v>2976</v>
      </c>
      <c r="C1896" t="s">
        <v>3176</v>
      </c>
      <c r="D1896" t="s">
        <v>66</v>
      </c>
      <c r="E1896" s="41">
        <v>0</v>
      </c>
      <c r="F1896" s="5">
        <v>1646.66</v>
      </c>
      <c r="G1896" s="5">
        <v>0</v>
      </c>
    </row>
    <row r="1897" spans="2:7">
      <c r="B1897" t="s">
        <v>2977</v>
      </c>
      <c r="C1897" t="s">
        <v>3177</v>
      </c>
      <c r="D1897" t="s">
        <v>66</v>
      </c>
      <c r="E1897" s="41">
        <v>0</v>
      </c>
      <c r="F1897" s="5">
        <v>62.17</v>
      </c>
      <c r="G1897" s="5">
        <v>0</v>
      </c>
    </row>
    <row r="1898" spans="2:7">
      <c r="B1898" t="s">
        <v>2044</v>
      </c>
      <c r="C1898" t="s">
        <v>2282</v>
      </c>
      <c r="D1898" t="s">
        <v>66</v>
      </c>
      <c r="E1898" s="41">
        <v>0</v>
      </c>
      <c r="F1898" s="5">
        <v>201.48</v>
      </c>
      <c r="G1898" s="5">
        <v>0</v>
      </c>
    </row>
    <row r="1899" spans="2:7">
      <c r="B1899" t="s">
        <v>3988</v>
      </c>
      <c r="C1899" t="s">
        <v>4246</v>
      </c>
      <c r="D1899" t="s">
        <v>66</v>
      </c>
      <c r="E1899" s="41">
        <v>0</v>
      </c>
      <c r="F1899" s="5">
        <v>28.78</v>
      </c>
      <c r="G1899" s="5">
        <v>0</v>
      </c>
    </row>
    <row r="1900" spans="2:7">
      <c r="B1900" t="s">
        <v>1248</v>
      </c>
      <c r="C1900" t="s">
        <v>1371</v>
      </c>
      <c r="D1900" t="s">
        <v>66</v>
      </c>
      <c r="E1900" s="41">
        <v>0</v>
      </c>
      <c r="F1900" s="5">
        <v>1794.53</v>
      </c>
      <c r="G1900" s="5">
        <v>0</v>
      </c>
    </row>
    <row r="1901" spans="2:7">
      <c r="B1901" t="s">
        <v>5073</v>
      </c>
      <c r="C1901" t="s">
        <v>5142</v>
      </c>
      <c r="D1901" t="s">
        <v>66</v>
      </c>
      <c r="E1901" s="41">
        <v>0</v>
      </c>
      <c r="F1901" s="5">
        <v>3212.95</v>
      </c>
      <c r="G1901" s="5">
        <v>0</v>
      </c>
    </row>
    <row r="1902" spans="2:7">
      <c r="B1902" t="s">
        <v>3989</v>
      </c>
      <c r="C1902" t="s">
        <v>4247</v>
      </c>
      <c r="D1902" t="s">
        <v>66</v>
      </c>
      <c r="E1902" s="41">
        <v>0</v>
      </c>
      <c r="F1902" s="5">
        <v>627.33000000000004</v>
      </c>
      <c r="G1902" s="5">
        <v>0</v>
      </c>
    </row>
    <row r="1903" spans="2:7">
      <c r="B1903" t="s">
        <v>6992</v>
      </c>
      <c r="C1903" t="s">
        <v>7194</v>
      </c>
      <c r="D1903" t="s">
        <v>66</v>
      </c>
      <c r="E1903" s="41">
        <v>0</v>
      </c>
      <c r="F1903" s="5">
        <v>166.87</v>
      </c>
      <c r="G1903" s="5">
        <v>0</v>
      </c>
    </row>
    <row r="1904" spans="2:7">
      <c r="B1904" t="s">
        <v>7918</v>
      </c>
      <c r="C1904" t="s">
        <v>8129</v>
      </c>
      <c r="D1904" t="s">
        <v>66</v>
      </c>
      <c r="E1904" s="41">
        <v>0</v>
      </c>
      <c r="F1904" s="5">
        <v>498.46000000000004</v>
      </c>
      <c r="G1904" s="5">
        <v>0</v>
      </c>
    </row>
    <row r="1905" spans="2:7">
      <c r="B1905" t="s">
        <v>5074</v>
      </c>
      <c r="C1905" t="s">
        <v>5352</v>
      </c>
      <c r="D1905" t="s">
        <v>66</v>
      </c>
      <c r="E1905" s="41">
        <v>0</v>
      </c>
      <c r="F1905" s="5">
        <v>373</v>
      </c>
      <c r="G1905" s="5">
        <v>0</v>
      </c>
    </row>
    <row r="1906" spans="2:7">
      <c r="B1906" t="s">
        <v>7919</v>
      </c>
      <c r="C1906" t="s">
        <v>8130</v>
      </c>
      <c r="D1906" t="s">
        <v>66</v>
      </c>
      <c r="E1906" s="41">
        <v>0</v>
      </c>
      <c r="F1906" s="5">
        <v>748.26</v>
      </c>
      <c r="G1906" s="5">
        <v>0</v>
      </c>
    </row>
    <row r="1907" spans="2:7">
      <c r="B1907" t="s">
        <v>1249</v>
      </c>
      <c r="C1907" t="s">
        <v>1372</v>
      </c>
      <c r="D1907" t="s">
        <v>66</v>
      </c>
      <c r="E1907" s="41">
        <v>0</v>
      </c>
      <c r="F1907" s="5">
        <v>226.06</v>
      </c>
      <c r="G1907" s="5">
        <v>0</v>
      </c>
    </row>
    <row r="1908" spans="2:7">
      <c r="B1908" t="s">
        <v>2978</v>
      </c>
      <c r="C1908" t="s">
        <v>3178</v>
      </c>
      <c r="D1908" t="s">
        <v>66</v>
      </c>
      <c r="E1908" s="41">
        <v>0</v>
      </c>
      <c r="F1908" s="5">
        <v>310.83999999999997</v>
      </c>
      <c r="G1908" s="5">
        <v>0</v>
      </c>
    </row>
    <row r="1909" spans="2:7">
      <c r="B1909" t="s">
        <v>8667</v>
      </c>
      <c r="C1909" t="s">
        <v>8866</v>
      </c>
      <c r="D1909" t="s">
        <v>66</v>
      </c>
      <c r="E1909" s="41">
        <v>0</v>
      </c>
      <c r="F1909" s="5">
        <v>439.78999999999996</v>
      </c>
      <c r="G1909" s="5">
        <v>0</v>
      </c>
    </row>
    <row r="1910" spans="2:7">
      <c r="B1910" t="s">
        <v>3990</v>
      </c>
      <c r="C1910" t="s">
        <v>4248</v>
      </c>
      <c r="D1910" t="s">
        <v>66</v>
      </c>
      <c r="E1910" s="41">
        <v>0</v>
      </c>
      <c r="F1910" s="5">
        <v>259.58999999999997</v>
      </c>
      <c r="G1910" s="5">
        <v>0</v>
      </c>
    </row>
    <row r="1911" spans="2:7">
      <c r="B1911" t="s">
        <v>9337</v>
      </c>
      <c r="C1911" t="s">
        <v>9496</v>
      </c>
      <c r="D1911" t="s">
        <v>66</v>
      </c>
      <c r="E1911" s="41">
        <v>0</v>
      </c>
      <c r="F1911" s="5">
        <v>663.84</v>
      </c>
      <c r="G1911" s="5">
        <v>0</v>
      </c>
    </row>
    <row r="1912" spans="2:7">
      <c r="B1912" t="s">
        <v>1250</v>
      </c>
      <c r="C1912" t="s">
        <v>1373</v>
      </c>
      <c r="D1912" t="s">
        <v>66</v>
      </c>
      <c r="E1912" s="41">
        <v>0</v>
      </c>
      <c r="F1912" s="5">
        <v>1142.01</v>
      </c>
      <c r="G1912" s="5">
        <v>0</v>
      </c>
    </row>
    <row r="1913" spans="2:7">
      <c r="B1913" t="s">
        <v>1251</v>
      </c>
      <c r="C1913" t="s">
        <v>1374</v>
      </c>
      <c r="D1913" t="s">
        <v>66</v>
      </c>
      <c r="E1913" s="41">
        <v>0</v>
      </c>
      <c r="F1913" s="5">
        <v>190.32</v>
      </c>
      <c r="G1913" s="5">
        <v>0</v>
      </c>
    </row>
    <row r="1914" spans="2:7">
      <c r="B1914" t="s">
        <v>1913</v>
      </c>
      <c r="C1914" t="s">
        <v>2146</v>
      </c>
      <c r="D1914" t="s">
        <v>66</v>
      </c>
      <c r="E1914" s="41">
        <v>0</v>
      </c>
      <c r="F1914" s="5">
        <v>222.04</v>
      </c>
      <c r="G1914" s="5">
        <v>0</v>
      </c>
    </row>
    <row r="1915" spans="2:7">
      <c r="B1915" t="s">
        <v>2040</v>
      </c>
      <c r="C1915" t="s">
        <v>2278</v>
      </c>
      <c r="D1915" t="s">
        <v>66</v>
      </c>
      <c r="E1915" s="41">
        <v>0</v>
      </c>
      <c r="F1915" s="5">
        <v>563.77</v>
      </c>
      <c r="G1915" s="5">
        <v>0</v>
      </c>
    </row>
    <row r="1916" spans="2:7">
      <c r="B1916" t="s">
        <v>1252</v>
      </c>
      <c r="C1916" t="s">
        <v>1375</v>
      </c>
      <c r="D1916" t="s">
        <v>66</v>
      </c>
      <c r="E1916" s="41">
        <v>0</v>
      </c>
      <c r="F1916" s="5">
        <v>411.43</v>
      </c>
      <c r="G1916" s="5">
        <v>0</v>
      </c>
    </row>
    <row r="1917" spans="2:7">
      <c r="B1917" t="s">
        <v>6073</v>
      </c>
      <c r="C1917" t="s">
        <v>6309</v>
      </c>
      <c r="D1917" t="s">
        <v>66</v>
      </c>
      <c r="E1917" s="41">
        <v>0</v>
      </c>
      <c r="F1917" s="5">
        <v>2688.95</v>
      </c>
      <c r="G1917" s="5">
        <v>0</v>
      </c>
    </row>
    <row r="1918" spans="2:7">
      <c r="B1918" t="s">
        <v>5075</v>
      </c>
      <c r="C1918" t="s">
        <v>5353</v>
      </c>
      <c r="D1918" t="s">
        <v>66</v>
      </c>
      <c r="E1918" s="41">
        <v>0</v>
      </c>
      <c r="F1918" s="5">
        <v>754.49</v>
      </c>
      <c r="G1918" s="5">
        <v>0</v>
      </c>
    </row>
    <row r="1919" spans="2:7">
      <c r="B1919" t="s">
        <v>2004</v>
      </c>
      <c r="C1919" t="s">
        <v>2240</v>
      </c>
      <c r="D1919" t="s">
        <v>66</v>
      </c>
      <c r="E1919" s="41">
        <v>0</v>
      </c>
      <c r="F1919" s="5">
        <v>652.49</v>
      </c>
      <c r="G1919" s="5">
        <v>0</v>
      </c>
    </row>
    <row r="1920" spans="2:7">
      <c r="B1920" t="s">
        <v>5076</v>
      </c>
      <c r="C1920" t="s">
        <v>5354</v>
      </c>
      <c r="D1920" t="s">
        <v>66</v>
      </c>
      <c r="E1920" s="41">
        <v>0</v>
      </c>
      <c r="F1920" s="5">
        <v>627.32000000000005</v>
      </c>
      <c r="G1920" s="5">
        <v>0</v>
      </c>
    </row>
    <row r="1921" spans="2:7">
      <c r="B1921" t="s">
        <v>1253</v>
      </c>
      <c r="C1921" t="s">
        <v>1376</v>
      </c>
      <c r="D1921" t="s">
        <v>66</v>
      </c>
      <c r="E1921" s="41">
        <v>0</v>
      </c>
      <c r="F1921" s="5">
        <v>313.66000000000003</v>
      </c>
      <c r="G1921" s="5">
        <v>0</v>
      </c>
    </row>
    <row r="1922" spans="2:7">
      <c r="B1922" t="s">
        <v>2062</v>
      </c>
      <c r="C1922" t="s">
        <v>2300</v>
      </c>
      <c r="D1922" t="s">
        <v>66</v>
      </c>
      <c r="E1922" s="41">
        <v>0</v>
      </c>
      <c r="F1922" s="5">
        <v>281.38</v>
      </c>
      <c r="G1922" s="5">
        <v>0</v>
      </c>
    </row>
    <row r="1923" spans="2:7">
      <c r="B1923" t="s">
        <v>1992</v>
      </c>
      <c r="C1923" t="s">
        <v>2229</v>
      </c>
      <c r="D1923" t="s">
        <v>66</v>
      </c>
      <c r="E1923" s="41">
        <v>0</v>
      </c>
      <c r="F1923" s="5">
        <v>298.41000000000003</v>
      </c>
      <c r="G1923" s="5">
        <v>0</v>
      </c>
    </row>
    <row r="1924" spans="2:7">
      <c r="B1924" t="s">
        <v>2979</v>
      </c>
      <c r="C1924" t="s">
        <v>3179</v>
      </c>
      <c r="D1924" t="s">
        <v>66</v>
      </c>
      <c r="E1924" s="41">
        <v>0</v>
      </c>
      <c r="F1924" s="5">
        <v>186.51</v>
      </c>
      <c r="G1924" s="5">
        <v>0</v>
      </c>
    </row>
    <row r="1925" spans="2:7">
      <c r="B1925" t="s">
        <v>10791</v>
      </c>
      <c r="C1925" t="s">
        <v>10948</v>
      </c>
      <c r="D1925" t="s">
        <v>66</v>
      </c>
      <c r="E1925" s="41">
        <v>0</v>
      </c>
      <c r="F1925" s="5">
        <v>2438.36</v>
      </c>
      <c r="G1925" s="5">
        <v>0</v>
      </c>
    </row>
    <row r="1926" spans="2:7">
      <c r="B1926" t="s">
        <v>3991</v>
      </c>
      <c r="C1926" t="s">
        <v>4249</v>
      </c>
      <c r="D1926" t="s">
        <v>66</v>
      </c>
      <c r="E1926" s="41">
        <v>0</v>
      </c>
      <c r="F1926" s="5">
        <v>506.57</v>
      </c>
      <c r="G1926" s="5">
        <v>0</v>
      </c>
    </row>
    <row r="1927" spans="2:7">
      <c r="B1927" t="s">
        <v>3992</v>
      </c>
      <c r="C1927" t="s">
        <v>4250</v>
      </c>
      <c r="D1927" t="s">
        <v>66</v>
      </c>
      <c r="E1927" s="41">
        <v>0</v>
      </c>
      <c r="F1927" s="5">
        <v>430.23</v>
      </c>
      <c r="G1927" s="5">
        <v>0</v>
      </c>
    </row>
    <row r="1928" spans="2:7">
      <c r="B1928" t="s">
        <v>5077</v>
      </c>
      <c r="C1928" t="s">
        <v>5355</v>
      </c>
      <c r="D1928" t="s">
        <v>66</v>
      </c>
      <c r="E1928" s="41">
        <v>0</v>
      </c>
      <c r="F1928" s="5">
        <v>284.94</v>
      </c>
      <c r="G1928" s="5">
        <v>0</v>
      </c>
    </row>
    <row r="1929" spans="2:7">
      <c r="B1929" t="s">
        <v>7799</v>
      </c>
      <c r="C1929" t="s">
        <v>8013</v>
      </c>
      <c r="D1929" t="s">
        <v>66</v>
      </c>
      <c r="E1929" s="41">
        <v>0</v>
      </c>
      <c r="F1929" s="5">
        <v>379.93</v>
      </c>
      <c r="G1929" s="5">
        <v>0</v>
      </c>
    </row>
    <row r="1930" spans="2:7">
      <c r="B1930" t="s">
        <v>3993</v>
      </c>
      <c r="C1930" t="s">
        <v>4251</v>
      </c>
      <c r="D1930" t="s">
        <v>66</v>
      </c>
      <c r="E1930" s="41">
        <v>0</v>
      </c>
      <c r="F1930" s="5">
        <v>126.88</v>
      </c>
      <c r="G1930" s="5">
        <v>0</v>
      </c>
    </row>
    <row r="1931" spans="2:7">
      <c r="B1931" t="s">
        <v>5078</v>
      </c>
      <c r="C1931" t="s">
        <v>5356</v>
      </c>
      <c r="D1931" t="s">
        <v>66</v>
      </c>
      <c r="E1931" s="41">
        <v>0</v>
      </c>
      <c r="F1931" s="5">
        <v>2442.37</v>
      </c>
      <c r="G1931" s="5">
        <v>0</v>
      </c>
    </row>
    <row r="1932" spans="2:7">
      <c r="B1932" t="s">
        <v>3994</v>
      </c>
      <c r="C1932" t="s">
        <v>4252</v>
      </c>
      <c r="D1932" t="s">
        <v>66</v>
      </c>
      <c r="E1932" s="41">
        <v>0</v>
      </c>
      <c r="F1932" s="5">
        <v>392.47</v>
      </c>
      <c r="G1932" s="5">
        <v>0</v>
      </c>
    </row>
    <row r="1933" spans="2:7">
      <c r="B1933" t="s">
        <v>5079</v>
      </c>
      <c r="C1933" t="s">
        <v>5357</v>
      </c>
      <c r="D1933" t="s">
        <v>66</v>
      </c>
      <c r="E1933" s="41">
        <v>0</v>
      </c>
      <c r="F1933" s="5">
        <v>4789.58</v>
      </c>
      <c r="G1933" s="5">
        <v>0</v>
      </c>
    </row>
    <row r="1934" spans="2:7">
      <c r="B1934" t="s">
        <v>5080</v>
      </c>
      <c r="C1934" t="s">
        <v>5357</v>
      </c>
      <c r="D1934" t="s">
        <v>66</v>
      </c>
      <c r="E1934" s="41">
        <v>0</v>
      </c>
      <c r="F1934" s="5">
        <v>761.26</v>
      </c>
      <c r="G1934" s="5">
        <v>0</v>
      </c>
    </row>
    <row r="1935" spans="2:7">
      <c r="B1935" t="s">
        <v>5081</v>
      </c>
      <c r="C1935" t="s">
        <v>5357</v>
      </c>
      <c r="D1935" t="s">
        <v>66</v>
      </c>
      <c r="E1935" s="41">
        <v>0</v>
      </c>
      <c r="F1935" s="5">
        <v>507.5</v>
      </c>
      <c r="G1935" s="5">
        <v>0</v>
      </c>
    </row>
    <row r="1936" spans="2:7">
      <c r="B1936" t="s">
        <v>5082</v>
      </c>
      <c r="C1936" t="s">
        <v>5358</v>
      </c>
      <c r="D1936" t="s">
        <v>66</v>
      </c>
      <c r="E1936" s="41">
        <v>0</v>
      </c>
      <c r="F1936" s="5">
        <v>1205.33</v>
      </c>
      <c r="G1936" s="5">
        <v>0</v>
      </c>
    </row>
    <row r="1937" spans="2:7">
      <c r="B1937" t="s">
        <v>5083</v>
      </c>
      <c r="C1937" t="s">
        <v>5359</v>
      </c>
      <c r="D1937" t="s">
        <v>66</v>
      </c>
      <c r="E1937" s="41">
        <v>0</v>
      </c>
      <c r="F1937" s="5">
        <v>856.41</v>
      </c>
      <c r="G1937" s="5">
        <v>0</v>
      </c>
    </row>
    <row r="1938" spans="2:7">
      <c r="B1938" t="s">
        <v>5084</v>
      </c>
      <c r="C1938" t="s">
        <v>5360</v>
      </c>
      <c r="D1938" t="s">
        <v>66</v>
      </c>
      <c r="E1938" s="41">
        <v>0</v>
      </c>
      <c r="F1938" s="5">
        <v>520.20000000000005</v>
      </c>
      <c r="G1938" s="5">
        <v>0</v>
      </c>
    </row>
    <row r="1939" spans="2:7">
      <c r="B1939" t="s">
        <v>6074</v>
      </c>
      <c r="C1939" t="s">
        <v>6310</v>
      </c>
      <c r="D1939" t="s">
        <v>66</v>
      </c>
      <c r="E1939" s="41">
        <v>0</v>
      </c>
      <c r="F1939" s="5">
        <v>1141.8900000000001</v>
      </c>
      <c r="G1939" s="5">
        <v>0</v>
      </c>
    </row>
    <row r="1940" spans="2:7">
      <c r="B1940" t="s">
        <v>7895</v>
      </c>
      <c r="C1940" t="s">
        <v>8108</v>
      </c>
      <c r="D1940" t="s">
        <v>66</v>
      </c>
      <c r="E1940" s="41">
        <v>0</v>
      </c>
      <c r="F1940" s="5">
        <v>0</v>
      </c>
      <c r="G1940" s="5">
        <v>0</v>
      </c>
    </row>
    <row r="1941" spans="2:7">
      <c r="B1941" t="s">
        <v>7896</v>
      </c>
      <c r="C1941" t="s">
        <v>8109</v>
      </c>
      <c r="D1941" t="s">
        <v>66</v>
      </c>
      <c r="E1941" s="41">
        <v>0</v>
      </c>
      <c r="F1941" s="5">
        <v>126.64</v>
      </c>
      <c r="G1941" s="5">
        <v>0</v>
      </c>
    </row>
    <row r="1942" spans="2:7">
      <c r="B1942" t="s">
        <v>7897</v>
      </c>
      <c r="C1942" t="s">
        <v>8109</v>
      </c>
      <c r="D1942" t="s">
        <v>66</v>
      </c>
      <c r="E1942" s="41">
        <v>0</v>
      </c>
      <c r="F1942" s="5">
        <v>0</v>
      </c>
      <c r="G1942" s="5">
        <v>0</v>
      </c>
    </row>
    <row r="1943" spans="2:7">
      <c r="B1943" t="s">
        <v>7037</v>
      </c>
      <c r="C1943" t="s">
        <v>7278</v>
      </c>
      <c r="D1943" t="s">
        <v>66</v>
      </c>
      <c r="E1943" s="41">
        <v>0</v>
      </c>
      <c r="F1943" s="5">
        <v>296.10000000000002</v>
      </c>
      <c r="G1943" s="5">
        <v>0</v>
      </c>
    </row>
    <row r="1944" spans="2:7">
      <c r="B1944" t="s">
        <v>10809</v>
      </c>
      <c r="C1944" t="s">
        <v>10970</v>
      </c>
      <c r="D1944" t="s">
        <v>66</v>
      </c>
      <c r="E1944" s="41">
        <v>0</v>
      </c>
      <c r="F1944" s="5">
        <v>668.41</v>
      </c>
      <c r="G1944" s="5">
        <v>0</v>
      </c>
    </row>
    <row r="1945" spans="2:7">
      <c r="B1945" t="s">
        <v>8765</v>
      </c>
      <c r="C1945" t="s">
        <v>8982</v>
      </c>
      <c r="D1945" t="s">
        <v>66</v>
      </c>
      <c r="E1945" s="41">
        <v>0</v>
      </c>
      <c r="F1945" s="5">
        <v>332.4</v>
      </c>
      <c r="G1945" s="5">
        <v>0</v>
      </c>
    </row>
    <row r="1946" spans="2:7">
      <c r="B1946" t="s">
        <v>10150</v>
      </c>
      <c r="C1946" t="s">
        <v>10331</v>
      </c>
      <c r="D1946" t="s">
        <v>66</v>
      </c>
      <c r="E1946" s="41">
        <v>0</v>
      </c>
      <c r="F1946" s="5">
        <v>9354.1</v>
      </c>
      <c r="G1946" s="5">
        <v>0</v>
      </c>
    </row>
    <row r="1947" spans="2:7">
      <c r="B1947" t="s">
        <v>8705</v>
      </c>
      <c r="C1947" t="s">
        <v>8908</v>
      </c>
      <c r="D1947" t="s">
        <v>66</v>
      </c>
      <c r="E1947" s="41">
        <v>0</v>
      </c>
      <c r="F1947" s="5">
        <v>633.23</v>
      </c>
      <c r="G1947" s="5">
        <v>0</v>
      </c>
    </row>
    <row r="1948" spans="2:7">
      <c r="B1948" t="s">
        <v>10752</v>
      </c>
      <c r="C1948" t="s">
        <v>10906</v>
      </c>
      <c r="D1948" t="s">
        <v>66</v>
      </c>
      <c r="E1948" s="41">
        <v>0</v>
      </c>
      <c r="F1948" s="5">
        <v>564.5</v>
      </c>
      <c r="G1948" s="5">
        <v>0</v>
      </c>
    </row>
    <row r="1949" spans="2:7">
      <c r="B1949" t="s">
        <v>10105</v>
      </c>
      <c r="C1949" t="s">
        <v>10283</v>
      </c>
      <c r="D1949" t="s">
        <v>66</v>
      </c>
      <c r="E1949" s="41">
        <v>0</v>
      </c>
      <c r="F1949" s="5">
        <v>312.23</v>
      </c>
      <c r="G1949" s="5">
        <v>0</v>
      </c>
    </row>
    <row r="1950" spans="2:7">
      <c r="B1950" t="s">
        <v>10028</v>
      </c>
      <c r="C1950" t="s">
        <v>10210</v>
      </c>
      <c r="D1950" t="s">
        <v>66</v>
      </c>
      <c r="E1950" s="41">
        <v>0</v>
      </c>
      <c r="F1950" s="5">
        <v>1452.26</v>
      </c>
      <c r="G1950" s="5">
        <v>0</v>
      </c>
    </row>
    <row r="1951" spans="2:7">
      <c r="B1951" t="s">
        <v>8754</v>
      </c>
      <c r="C1951" t="s">
        <v>8970</v>
      </c>
      <c r="D1951" t="s">
        <v>66</v>
      </c>
      <c r="E1951" s="41">
        <v>0</v>
      </c>
      <c r="F1951" s="5">
        <v>232.14</v>
      </c>
      <c r="G1951" s="5">
        <v>0</v>
      </c>
    </row>
    <row r="1952" spans="2:7">
      <c r="B1952" t="s">
        <v>9354</v>
      </c>
      <c r="C1952" t="s">
        <v>9518</v>
      </c>
      <c r="D1952" t="s">
        <v>66</v>
      </c>
      <c r="E1952" s="41">
        <v>0</v>
      </c>
      <c r="F1952" s="5">
        <v>663.26</v>
      </c>
      <c r="G1952" s="5">
        <v>0</v>
      </c>
    </row>
    <row r="1953" spans="2:7">
      <c r="B1953" t="s">
        <v>8755</v>
      </c>
      <c r="C1953" t="s">
        <v>8971</v>
      </c>
      <c r="D1953" t="s">
        <v>66</v>
      </c>
      <c r="E1953" s="41">
        <v>0</v>
      </c>
      <c r="F1953" s="5">
        <v>273.26</v>
      </c>
      <c r="G1953" s="5">
        <v>0</v>
      </c>
    </row>
    <row r="1954" spans="2:7">
      <c r="B1954" t="s">
        <v>10181</v>
      </c>
      <c r="C1954" t="s">
        <v>10365</v>
      </c>
      <c r="D1954" t="s">
        <v>66</v>
      </c>
      <c r="E1954" s="41">
        <v>0</v>
      </c>
      <c r="F1954" s="5">
        <v>686.9</v>
      </c>
      <c r="G1954" s="5">
        <v>0</v>
      </c>
    </row>
    <row r="1955" spans="2:7">
      <c r="B1955" t="s">
        <v>10104</v>
      </c>
      <c r="C1955" t="s">
        <v>10282</v>
      </c>
      <c r="D1955" t="s">
        <v>66</v>
      </c>
      <c r="E1955" s="41">
        <v>0</v>
      </c>
      <c r="F1955" s="5">
        <v>312.23</v>
      </c>
      <c r="G1955" s="5">
        <v>0</v>
      </c>
    </row>
    <row r="1956" spans="2:7">
      <c r="B1956" t="s">
        <v>10715</v>
      </c>
      <c r="C1956" t="s">
        <v>10865</v>
      </c>
      <c r="D1956" t="s">
        <v>66</v>
      </c>
      <c r="E1956" s="41">
        <v>0</v>
      </c>
      <c r="F1956" s="5">
        <v>379.36</v>
      </c>
      <c r="G1956" s="5">
        <v>0</v>
      </c>
    </row>
    <row r="1957" spans="2:7">
      <c r="B1957" t="s">
        <v>5085</v>
      </c>
      <c r="C1957" t="s">
        <v>5361</v>
      </c>
      <c r="D1957" t="s">
        <v>66</v>
      </c>
      <c r="E1957" s="41">
        <v>0</v>
      </c>
      <c r="F1957" s="5">
        <v>321.02</v>
      </c>
      <c r="G1957" s="5">
        <v>0</v>
      </c>
    </row>
    <row r="1958" spans="2:7">
      <c r="B1958" t="s">
        <v>7868</v>
      </c>
      <c r="C1958" t="s">
        <v>8082</v>
      </c>
      <c r="D1958" t="s">
        <v>66</v>
      </c>
      <c r="E1958" s="41">
        <v>0</v>
      </c>
      <c r="F1958" s="5">
        <v>191.7</v>
      </c>
      <c r="G1958" s="5">
        <v>0</v>
      </c>
    </row>
    <row r="1959" spans="2:7">
      <c r="B1959" t="s">
        <v>8741</v>
      </c>
      <c r="C1959" t="s">
        <v>8954</v>
      </c>
      <c r="D1959" t="s">
        <v>66</v>
      </c>
      <c r="E1959" s="41">
        <v>0</v>
      </c>
      <c r="F1959" s="5">
        <v>265.31</v>
      </c>
      <c r="G1959" s="5">
        <v>0</v>
      </c>
    </row>
    <row r="1960" spans="2:7">
      <c r="B1960" t="s">
        <v>8718</v>
      </c>
      <c r="C1960" t="s">
        <v>8925</v>
      </c>
      <c r="D1960" t="s">
        <v>66</v>
      </c>
      <c r="E1960" s="41">
        <v>0</v>
      </c>
      <c r="F1960" s="5">
        <v>232.14</v>
      </c>
      <c r="G1960" s="5">
        <v>0</v>
      </c>
    </row>
    <row r="1961" spans="2:7">
      <c r="B1961" t="s">
        <v>10816</v>
      </c>
      <c r="C1961" t="s">
        <v>10976</v>
      </c>
      <c r="D1961" t="s">
        <v>66</v>
      </c>
      <c r="E1961" s="41">
        <v>0</v>
      </c>
      <c r="F1961" s="5">
        <v>214.35</v>
      </c>
      <c r="G1961" s="5">
        <v>0</v>
      </c>
    </row>
    <row r="1962" spans="2:7">
      <c r="B1962" t="s">
        <v>7038</v>
      </c>
      <c r="C1962" t="s">
        <v>7102</v>
      </c>
      <c r="D1962" t="s">
        <v>66</v>
      </c>
      <c r="E1962" s="41">
        <v>0</v>
      </c>
      <c r="F1962" s="5">
        <v>287.83</v>
      </c>
      <c r="G1962" s="5">
        <v>0</v>
      </c>
    </row>
    <row r="1963" spans="2:7">
      <c r="B1963" t="s">
        <v>6993</v>
      </c>
      <c r="C1963" t="s">
        <v>7205</v>
      </c>
      <c r="D1963" t="s">
        <v>66</v>
      </c>
      <c r="E1963" s="41">
        <v>0</v>
      </c>
      <c r="F1963" s="5">
        <v>317.33000000000004</v>
      </c>
      <c r="G1963" s="5">
        <v>0</v>
      </c>
    </row>
    <row r="1964" spans="2:7">
      <c r="B1964" t="s">
        <v>7737</v>
      </c>
      <c r="C1964" t="s">
        <v>7951</v>
      </c>
      <c r="D1964" t="s">
        <v>66</v>
      </c>
      <c r="E1964" s="41">
        <v>0</v>
      </c>
      <c r="F1964" s="5">
        <v>189.97</v>
      </c>
      <c r="G1964" s="5">
        <v>0</v>
      </c>
    </row>
    <row r="1965" spans="2:7">
      <c r="B1965" t="s">
        <v>8605</v>
      </c>
      <c r="C1965" t="s">
        <v>8800</v>
      </c>
      <c r="D1965" t="s">
        <v>113</v>
      </c>
      <c r="E1965" s="41">
        <v>0</v>
      </c>
      <c r="F1965" s="5">
        <v>543.9</v>
      </c>
      <c r="G1965" s="5">
        <v>0</v>
      </c>
    </row>
    <row r="1966" spans="2:7">
      <c r="B1966" t="s">
        <v>6994</v>
      </c>
      <c r="C1966" t="s">
        <v>7051</v>
      </c>
      <c r="D1966" t="s">
        <v>113</v>
      </c>
      <c r="E1966" s="41">
        <v>0</v>
      </c>
      <c r="F1966" s="5">
        <v>109.78</v>
      </c>
      <c r="G1966" s="5">
        <v>0</v>
      </c>
    </row>
    <row r="1967" spans="2:7">
      <c r="B1967" t="s">
        <v>6995</v>
      </c>
      <c r="C1967" t="s">
        <v>7052</v>
      </c>
      <c r="D1967" t="s">
        <v>113</v>
      </c>
      <c r="E1967" s="41">
        <v>0</v>
      </c>
      <c r="F1967" s="5">
        <v>109.78</v>
      </c>
      <c r="G1967" s="5">
        <v>0</v>
      </c>
    </row>
    <row r="1968" spans="2:7">
      <c r="B1968" t="s">
        <v>6996</v>
      </c>
      <c r="C1968" t="s">
        <v>7048</v>
      </c>
      <c r="D1968" t="s">
        <v>113</v>
      </c>
      <c r="E1968" s="41">
        <v>0</v>
      </c>
      <c r="F1968" s="5">
        <v>109.78</v>
      </c>
      <c r="G1968" s="5">
        <v>0</v>
      </c>
    </row>
    <row r="1969" spans="2:7">
      <c r="B1969" t="s">
        <v>6997</v>
      </c>
      <c r="C1969" t="s">
        <v>7053</v>
      </c>
      <c r="D1969" t="s">
        <v>113</v>
      </c>
      <c r="E1969" s="41">
        <v>0</v>
      </c>
      <c r="F1969" s="5">
        <v>109.78</v>
      </c>
      <c r="G1969" s="5">
        <v>0</v>
      </c>
    </row>
    <row r="1970" spans="2:7">
      <c r="B1970" t="s">
        <v>1254</v>
      </c>
      <c r="C1970" t="s">
        <v>1377</v>
      </c>
      <c r="D1970" t="s">
        <v>113</v>
      </c>
      <c r="E1970" s="41">
        <v>0</v>
      </c>
      <c r="F1970" s="5">
        <v>358.1</v>
      </c>
      <c r="G1970" s="5">
        <v>0</v>
      </c>
    </row>
    <row r="1971" spans="2:7">
      <c r="B1971" t="s">
        <v>2116</v>
      </c>
      <c r="C1971" t="s">
        <v>2353</v>
      </c>
      <c r="D1971" t="s">
        <v>113</v>
      </c>
      <c r="E1971" s="41">
        <v>0</v>
      </c>
      <c r="F1971" s="5">
        <v>208.88</v>
      </c>
      <c r="G1971" s="5">
        <v>0</v>
      </c>
    </row>
    <row r="1972" spans="2:7">
      <c r="B1972" t="s">
        <v>2980</v>
      </c>
      <c r="C1972" t="s">
        <v>3180</v>
      </c>
      <c r="D1972" t="s">
        <v>113</v>
      </c>
      <c r="E1972" s="41">
        <v>0</v>
      </c>
      <c r="F1972" s="5">
        <v>459.54</v>
      </c>
      <c r="G1972" s="5">
        <v>0</v>
      </c>
    </row>
    <row r="1973" spans="2:7">
      <c r="B1973" t="s">
        <v>3995</v>
      </c>
      <c r="C1973" t="s">
        <v>4253</v>
      </c>
      <c r="D1973" t="s">
        <v>113</v>
      </c>
      <c r="E1973" s="41">
        <v>0</v>
      </c>
      <c r="F1973" s="5">
        <v>326.33999999999997</v>
      </c>
      <c r="G1973" s="5">
        <v>0</v>
      </c>
    </row>
    <row r="1974" spans="2:7">
      <c r="B1974" t="s">
        <v>2981</v>
      </c>
      <c r="C1974" t="s">
        <v>3181</v>
      </c>
      <c r="D1974" t="s">
        <v>113</v>
      </c>
      <c r="E1974" s="41">
        <v>0</v>
      </c>
      <c r="F1974" s="5">
        <v>495.07</v>
      </c>
      <c r="G1974" s="5">
        <v>0</v>
      </c>
    </row>
    <row r="1975" spans="2:7">
      <c r="B1975" t="s">
        <v>2982</v>
      </c>
      <c r="C1975" t="s">
        <v>3182</v>
      </c>
      <c r="D1975" t="s">
        <v>113</v>
      </c>
      <c r="E1975" s="41">
        <v>0</v>
      </c>
      <c r="F1975" s="5">
        <v>463.71</v>
      </c>
      <c r="G1975" s="5">
        <v>0</v>
      </c>
    </row>
    <row r="1976" spans="2:7">
      <c r="B1976" t="s">
        <v>9326</v>
      </c>
      <c r="C1976" t="s">
        <v>9483</v>
      </c>
      <c r="D1976" t="s">
        <v>113</v>
      </c>
      <c r="E1976" s="41">
        <v>0</v>
      </c>
      <c r="F1976" s="5">
        <v>730.21</v>
      </c>
      <c r="G1976" s="5">
        <v>0</v>
      </c>
    </row>
    <row r="1977" spans="2:7">
      <c r="B1977" t="s">
        <v>2983</v>
      </c>
      <c r="C1977" t="s">
        <v>3183</v>
      </c>
      <c r="D1977" t="s">
        <v>113</v>
      </c>
      <c r="E1977" s="41">
        <v>0</v>
      </c>
      <c r="F1977" s="5">
        <v>1468.25</v>
      </c>
      <c r="G1977" s="5">
        <v>0</v>
      </c>
    </row>
    <row r="1978" spans="2:7">
      <c r="B1978" t="s">
        <v>5086</v>
      </c>
      <c r="C1978" t="s">
        <v>5363</v>
      </c>
      <c r="D1978" t="s">
        <v>113</v>
      </c>
      <c r="E1978" s="41">
        <v>0</v>
      </c>
      <c r="F1978" s="5">
        <v>1653.53</v>
      </c>
      <c r="G1978" s="5">
        <v>0</v>
      </c>
    </row>
    <row r="1979" spans="2:7">
      <c r="B1979" t="s">
        <v>3996</v>
      </c>
      <c r="C1979" t="s">
        <v>4254</v>
      </c>
      <c r="D1979" t="s">
        <v>113</v>
      </c>
      <c r="E1979" s="41">
        <v>0</v>
      </c>
      <c r="F1979" s="5">
        <v>357.3</v>
      </c>
      <c r="G1979" s="5">
        <v>0</v>
      </c>
    </row>
    <row r="1980" spans="2:7">
      <c r="B1980" t="s">
        <v>7914</v>
      </c>
      <c r="C1980" t="s">
        <v>8125</v>
      </c>
      <c r="D1980" t="s">
        <v>113</v>
      </c>
      <c r="E1980" s="41">
        <v>0</v>
      </c>
      <c r="F1980" s="5">
        <v>459.54</v>
      </c>
      <c r="G1980" s="5">
        <v>0</v>
      </c>
    </row>
    <row r="1981" spans="2:7">
      <c r="B1981" t="s">
        <v>3997</v>
      </c>
      <c r="C1981" t="s">
        <v>4255</v>
      </c>
      <c r="D1981" t="s">
        <v>113</v>
      </c>
      <c r="E1981" s="41">
        <v>0</v>
      </c>
      <c r="F1981" s="5">
        <v>229.77</v>
      </c>
      <c r="G1981" s="5">
        <v>0</v>
      </c>
    </row>
    <row r="1982" spans="2:7">
      <c r="B1982" t="s">
        <v>1917</v>
      </c>
      <c r="C1982" t="s">
        <v>2150</v>
      </c>
      <c r="D1982" t="s">
        <v>113</v>
      </c>
      <c r="E1982" s="41">
        <v>0</v>
      </c>
      <c r="F1982" s="5">
        <v>268.58</v>
      </c>
      <c r="G1982" s="5">
        <v>0</v>
      </c>
    </row>
    <row r="1983" spans="2:7">
      <c r="B1983" t="s">
        <v>3998</v>
      </c>
      <c r="C1983" t="s">
        <v>4256</v>
      </c>
      <c r="D1983" t="s">
        <v>113</v>
      </c>
      <c r="E1983" s="41">
        <v>0</v>
      </c>
      <c r="F1983" s="5">
        <v>326.33999999999997</v>
      </c>
      <c r="G1983" s="5">
        <v>0</v>
      </c>
    </row>
    <row r="1984" spans="2:7">
      <c r="B1984" t="s">
        <v>6075</v>
      </c>
      <c r="C1984" t="s">
        <v>6311</v>
      </c>
      <c r="D1984" t="s">
        <v>113</v>
      </c>
      <c r="E1984" s="41">
        <v>0</v>
      </c>
      <c r="F1984" s="5">
        <v>808.36</v>
      </c>
      <c r="G1984" s="5">
        <v>0</v>
      </c>
    </row>
    <row r="1985" spans="2:7">
      <c r="B1985" t="s">
        <v>8604</v>
      </c>
      <c r="C1985" t="s">
        <v>8799</v>
      </c>
      <c r="D1985" t="s">
        <v>113</v>
      </c>
      <c r="E1985" s="41">
        <v>0</v>
      </c>
      <c r="F1985" s="5">
        <v>326.33999999999997</v>
      </c>
      <c r="G1985" s="5">
        <v>0</v>
      </c>
    </row>
    <row r="1986" spans="2:7">
      <c r="B1986" t="s">
        <v>1909</v>
      </c>
      <c r="C1986" t="s">
        <v>2142</v>
      </c>
      <c r="D1986" t="s">
        <v>113</v>
      </c>
      <c r="E1986" s="41">
        <v>0</v>
      </c>
      <c r="F1986" s="5">
        <v>238.73</v>
      </c>
      <c r="G1986" s="5">
        <v>0</v>
      </c>
    </row>
    <row r="1987" spans="2:7">
      <c r="B1987" t="s">
        <v>9411</v>
      </c>
      <c r="C1987" t="s">
        <v>9580</v>
      </c>
      <c r="D1987" t="s">
        <v>113</v>
      </c>
      <c r="E1987" s="41">
        <v>0</v>
      </c>
      <c r="F1987" s="5">
        <v>367.48</v>
      </c>
      <c r="G1987" s="5">
        <v>0</v>
      </c>
    </row>
    <row r="1988" spans="2:7">
      <c r="B1988" t="s">
        <v>10836</v>
      </c>
      <c r="C1988" t="s">
        <v>10998</v>
      </c>
      <c r="D1988" t="s">
        <v>113</v>
      </c>
      <c r="E1988" s="41">
        <v>0</v>
      </c>
      <c r="F1988" s="5">
        <v>481.24</v>
      </c>
      <c r="G1988" s="5">
        <v>0</v>
      </c>
    </row>
    <row r="1989" spans="2:7">
      <c r="B1989" t="s">
        <v>10794</v>
      </c>
      <c r="C1989" t="s">
        <v>10951</v>
      </c>
      <c r="D1989" t="s">
        <v>113</v>
      </c>
      <c r="E1989" s="41">
        <v>0</v>
      </c>
      <c r="F1989" s="5">
        <v>1163.67</v>
      </c>
      <c r="G1989" s="5">
        <v>0</v>
      </c>
    </row>
    <row r="1990" spans="2:7">
      <c r="B1990" t="s">
        <v>10795</v>
      </c>
      <c r="C1990" t="s">
        <v>10952</v>
      </c>
      <c r="D1990" t="s">
        <v>113</v>
      </c>
      <c r="E1990" s="41">
        <v>0</v>
      </c>
      <c r="F1990" s="5">
        <v>1102.43</v>
      </c>
      <c r="G1990" s="5">
        <v>0</v>
      </c>
    </row>
    <row r="1991" spans="2:7">
      <c r="B1991" t="s">
        <v>10082</v>
      </c>
      <c r="C1991" t="s">
        <v>10265</v>
      </c>
      <c r="D1991" t="s">
        <v>113</v>
      </c>
      <c r="E1991" s="41">
        <v>0</v>
      </c>
      <c r="F1991" s="5">
        <v>1243.82</v>
      </c>
      <c r="G1991" s="5">
        <v>0</v>
      </c>
    </row>
    <row r="1992" spans="2:7">
      <c r="B1992" t="s">
        <v>10789</v>
      </c>
      <c r="C1992" t="s">
        <v>10946</v>
      </c>
      <c r="D1992" t="s">
        <v>113</v>
      </c>
      <c r="E1992" s="41">
        <v>0</v>
      </c>
      <c r="F1992" s="5">
        <v>-2102.29</v>
      </c>
      <c r="G1992" s="5">
        <v>0</v>
      </c>
    </row>
    <row r="1993" spans="2:7">
      <c r="B1993" t="s">
        <v>9395</v>
      </c>
      <c r="C1993" t="s">
        <v>9564</v>
      </c>
      <c r="D1993" t="s">
        <v>113</v>
      </c>
      <c r="E1993" s="41">
        <v>0</v>
      </c>
      <c r="F1993" s="5">
        <v>367.48</v>
      </c>
      <c r="G1993" s="5">
        <v>0</v>
      </c>
    </row>
    <row r="1994" spans="2:7">
      <c r="B1994" t="s">
        <v>10766</v>
      </c>
      <c r="C1994" t="s">
        <v>10921</v>
      </c>
      <c r="D1994" t="s">
        <v>113</v>
      </c>
      <c r="E1994" s="41">
        <v>0</v>
      </c>
      <c r="F1994" s="5">
        <v>3007.78</v>
      </c>
      <c r="G1994" s="5">
        <v>0</v>
      </c>
    </row>
    <row r="1995" spans="2:7">
      <c r="B1995" t="s">
        <v>10767</v>
      </c>
      <c r="C1995" t="s">
        <v>10922</v>
      </c>
      <c r="D1995" t="s">
        <v>113</v>
      </c>
      <c r="E1995" s="41">
        <v>0</v>
      </c>
      <c r="F1995" s="5">
        <v>300.77999999999997</v>
      </c>
      <c r="G1995" s="5">
        <v>0</v>
      </c>
    </row>
    <row r="1996" spans="2:7">
      <c r="B1996" t="s">
        <v>10127</v>
      </c>
      <c r="C1996" t="s">
        <v>10308</v>
      </c>
      <c r="D1996" t="s">
        <v>113</v>
      </c>
      <c r="E1996" s="41">
        <v>0</v>
      </c>
      <c r="F1996" s="5">
        <v>605.91999999999996</v>
      </c>
      <c r="G1996" s="5">
        <v>0</v>
      </c>
    </row>
    <row r="1997" spans="2:7">
      <c r="B1997" t="s">
        <v>10716</v>
      </c>
      <c r="C1997" t="s">
        <v>10866</v>
      </c>
      <c r="D1997" t="s">
        <v>113</v>
      </c>
      <c r="E1997" s="41">
        <v>0</v>
      </c>
      <c r="F1997" s="5">
        <v>481.24</v>
      </c>
      <c r="G1997" s="5">
        <v>0</v>
      </c>
    </row>
    <row r="1998" spans="2:7">
      <c r="B1998" t="s">
        <v>10768</v>
      </c>
      <c r="C1998" t="s">
        <v>10923</v>
      </c>
      <c r="D1998" t="s">
        <v>113</v>
      </c>
      <c r="E1998" s="41">
        <v>0</v>
      </c>
      <c r="F1998" s="5">
        <v>240.62</v>
      </c>
      <c r="G1998" s="5">
        <v>0</v>
      </c>
    </row>
    <row r="1999" spans="2:7">
      <c r="B1999" t="s">
        <v>10026</v>
      </c>
      <c r="C1999" t="s">
        <v>10208</v>
      </c>
      <c r="D1999" t="s">
        <v>113</v>
      </c>
      <c r="E1999" s="41">
        <v>0</v>
      </c>
      <c r="F1999" s="5">
        <v>601.55999999999995</v>
      </c>
      <c r="G1999" s="5">
        <v>0</v>
      </c>
    </row>
    <row r="2000" spans="2:7">
      <c r="B2000" t="s">
        <v>10086</v>
      </c>
      <c r="C2000" t="s">
        <v>10269</v>
      </c>
      <c r="D2000" t="s">
        <v>113</v>
      </c>
      <c r="E2000" s="41">
        <v>0</v>
      </c>
      <c r="F2000" s="5">
        <v>208.78</v>
      </c>
      <c r="G2000" s="5">
        <v>0</v>
      </c>
    </row>
    <row r="2001" spans="2:7">
      <c r="B2001" t="s">
        <v>10020</v>
      </c>
      <c r="C2001" t="s">
        <v>10201</v>
      </c>
      <c r="D2001" t="s">
        <v>79</v>
      </c>
      <c r="E2001" s="41">
        <v>1</v>
      </c>
      <c r="F2001" s="5">
        <v>397.41</v>
      </c>
      <c r="G2001" s="5">
        <v>397.41</v>
      </c>
    </row>
    <row r="2002" spans="2:7">
      <c r="B2002" t="s">
        <v>10021</v>
      </c>
      <c r="C2002" t="s">
        <v>10202</v>
      </c>
      <c r="D2002" t="s">
        <v>79</v>
      </c>
      <c r="E2002" s="41">
        <v>1</v>
      </c>
      <c r="F2002" s="5">
        <v>446.07</v>
      </c>
      <c r="G2002" s="5">
        <v>446.07</v>
      </c>
    </row>
    <row r="2003" spans="2:7">
      <c r="B2003" t="s">
        <v>2984</v>
      </c>
      <c r="C2003" t="s">
        <v>3184</v>
      </c>
      <c r="D2003" t="s">
        <v>79</v>
      </c>
      <c r="E2003" s="41">
        <v>1</v>
      </c>
      <c r="F2003" s="5">
        <v>537.15</v>
      </c>
      <c r="G2003" s="5">
        <v>537.15</v>
      </c>
    </row>
    <row r="2004" spans="2:7">
      <c r="B2004" t="s">
        <v>6076</v>
      </c>
      <c r="C2004" t="s">
        <v>6313</v>
      </c>
      <c r="D2004" t="s">
        <v>79</v>
      </c>
      <c r="E2004" s="41">
        <v>1</v>
      </c>
      <c r="F2004" s="5">
        <v>229.77</v>
      </c>
      <c r="G2004" s="5">
        <v>229.77</v>
      </c>
    </row>
    <row r="2005" spans="2:7">
      <c r="B2005" t="s">
        <v>6077</v>
      </c>
      <c r="C2005" t="s">
        <v>6314</v>
      </c>
      <c r="D2005" t="s">
        <v>79</v>
      </c>
      <c r="E2005" s="41">
        <v>1</v>
      </c>
      <c r="F2005" s="5">
        <v>1056.3800000000001</v>
      </c>
      <c r="G2005" s="5">
        <v>1056.3800000000001</v>
      </c>
    </row>
    <row r="2006" spans="2:7">
      <c r="B2006" t="s">
        <v>1255</v>
      </c>
      <c r="C2006" t="s">
        <v>1378</v>
      </c>
      <c r="D2006" t="s">
        <v>79</v>
      </c>
      <c r="E2006" s="41">
        <v>1</v>
      </c>
      <c r="F2006" s="5">
        <v>537.15</v>
      </c>
      <c r="G2006" s="5">
        <v>537.15</v>
      </c>
    </row>
    <row r="2007" spans="2:7">
      <c r="B2007" t="s">
        <v>2061</v>
      </c>
      <c r="C2007" t="s">
        <v>2299</v>
      </c>
      <c r="D2007" t="s">
        <v>79</v>
      </c>
      <c r="E2007" s="41">
        <v>1</v>
      </c>
      <c r="F2007" s="5">
        <v>1382.78</v>
      </c>
      <c r="G2007" s="5">
        <v>1382.78</v>
      </c>
    </row>
    <row r="2008" spans="2:7">
      <c r="B2008" t="s">
        <v>2985</v>
      </c>
      <c r="C2008" t="s">
        <v>3185</v>
      </c>
      <c r="D2008" t="s">
        <v>79</v>
      </c>
      <c r="E2008" s="41">
        <v>1</v>
      </c>
      <c r="F2008" s="5">
        <v>1665.81</v>
      </c>
      <c r="G2008" s="5">
        <v>1665.81</v>
      </c>
    </row>
    <row r="2009" spans="2:7">
      <c r="B2009" t="s">
        <v>3999</v>
      </c>
      <c r="C2009" t="s">
        <v>4257</v>
      </c>
      <c r="D2009" t="s">
        <v>79</v>
      </c>
      <c r="E2009" s="41">
        <v>1</v>
      </c>
      <c r="F2009" s="5">
        <v>344.65</v>
      </c>
      <c r="G2009" s="5">
        <v>344.65</v>
      </c>
    </row>
    <row r="2010" spans="2:7">
      <c r="B2010" t="s">
        <v>7906</v>
      </c>
      <c r="C2010" t="s">
        <v>8118</v>
      </c>
      <c r="D2010" t="s">
        <v>79</v>
      </c>
      <c r="E2010" s="41">
        <v>1</v>
      </c>
      <c r="F2010" s="5">
        <v>326.33999999999997</v>
      </c>
      <c r="G2010" s="5">
        <v>326.33999999999997</v>
      </c>
    </row>
    <row r="2011" spans="2:7">
      <c r="B2011" t="s">
        <v>2086</v>
      </c>
      <c r="C2011" t="s">
        <v>2324</v>
      </c>
      <c r="D2011" t="s">
        <v>79</v>
      </c>
      <c r="E2011" s="41">
        <v>1</v>
      </c>
      <c r="F2011" s="5">
        <v>4233.12</v>
      </c>
      <c r="G2011" s="5">
        <v>4233.12</v>
      </c>
    </row>
    <row r="2012" spans="2:7">
      <c r="B2012" t="s">
        <v>1949</v>
      </c>
      <c r="C2012" t="s">
        <v>2183</v>
      </c>
      <c r="D2012" t="s">
        <v>79</v>
      </c>
      <c r="E2012" s="41">
        <v>1</v>
      </c>
      <c r="F2012" s="5">
        <v>656.52</v>
      </c>
      <c r="G2012" s="5">
        <v>656.52</v>
      </c>
    </row>
    <row r="2013" spans="2:7">
      <c r="B2013" t="s">
        <v>1256</v>
      </c>
      <c r="C2013" t="s">
        <v>678</v>
      </c>
      <c r="D2013" t="s">
        <v>79</v>
      </c>
      <c r="E2013" s="41">
        <v>1</v>
      </c>
      <c r="F2013" s="5">
        <v>179.05</v>
      </c>
      <c r="G2013" s="5">
        <v>179.05</v>
      </c>
    </row>
    <row r="2014" spans="2:7">
      <c r="B2014" t="s">
        <v>2986</v>
      </c>
      <c r="C2014" t="s">
        <v>3186</v>
      </c>
      <c r="D2014" t="s">
        <v>79</v>
      </c>
      <c r="E2014" s="41">
        <v>1</v>
      </c>
      <c r="F2014" s="5">
        <v>3152.9</v>
      </c>
      <c r="G2014" s="5">
        <v>3152.9</v>
      </c>
    </row>
    <row r="2015" spans="2:7">
      <c r="B2015" t="s">
        <v>2058</v>
      </c>
      <c r="C2015" t="s">
        <v>2296</v>
      </c>
      <c r="D2015" t="s">
        <v>79</v>
      </c>
      <c r="E2015" s="41">
        <v>1</v>
      </c>
      <c r="F2015" s="5">
        <v>714.6</v>
      </c>
      <c r="G2015" s="5">
        <v>714.6</v>
      </c>
    </row>
    <row r="2016" spans="2:7">
      <c r="B2016" t="s">
        <v>8702</v>
      </c>
      <c r="C2016" t="s">
        <v>8905</v>
      </c>
      <c r="D2016" t="s">
        <v>79</v>
      </c>
      <c r="E2016" s="41">
        <v>1</v>
      </c>
      <c r="F2016" s="5">
        <v>435.12</v>
      </c>
      <c r="G2016" s="5">
        <v>435.12</v>
      </c>
    </row>
    <row r="2017" spans="2:7">
      <c r="B2017" t="s">
        <v>4000</v>
      </c>
      <c r="C2017" t="s">
        <v>4258</v>
      </c>
      <c r="D2017" t="s">
        <v>79</v>
      </c>
      <c r="E2017" s="41">
        <v>1</v>
      </c>
      <c r="F2017" s="5">
        <v>172.33</v>
      </c>
      <c r="G2017" s="5">
        <v>172.33</v>
      </c>
    </row>
    <row r="2018" spans="2:7">
      <c r="B2018" t="s">
        <v>9466</v>
      </c>
      <c r="C2018" t="s">
        <v>9642</v>
      </c>
      <c r="D2018" t="s">
        <v>79</v>
      </c>
      <c r="E2018" s="41">
        <v>1</v>
      </c>
      <c r="F2018" s="5">
        <v>109.78</v>
      </c>
      <c r="G2018" s="5">
        <v>109.78</v>
      </c>
    </row>
    <row r="2019" spans="2:7">
      <c r="B2019" t="s">
        <v>8652</v>
      </c>
      <c r="C2019" t="s">
        <v>8849</v>
      </c>
      <c r="D2019" t="s">
        <v>79</v>
      </c>
      <c r="E2019" s="41">
        <v>1</v>
      </c>
      <c r="F2019" s="5">
        <v>712.31</v>
      </c>
      <c r="G2019" s="5">
        <v>712.31</v>
      </c>
    </row>
    <row r="2020" spans="2:7">
      <c r="B2020" t="s">
        <v>10050</v>
      </c>
      <c r="C2020" t="s">
        <v>10235</v>
      </c>
      <c r="D2020" t="s">
        <v>79</v>
      </c>
      <c r="E2020" s="41">
        <v>1</v>
      </c>
      <c r="F2020" s="5">
        <v>329.34</v>
      </c>
      <c r="G2020" s="5">
        <v>329.34</v>
      </c>
    </row>
    <row r="2021" spans="2:7">
      <c r="B2021" t="s">
        <v>8664</v>
      </c>
      <c r="C2021" t="s">
        <v>8863</v>
      </c>
      <c r="D2021" t="s">
        <v>79</v>
      </c>
      <c r="E2021" s="41">
        <v>1</v>
      </c>
      <c r="F2021" s="5">
        <v>1481.34</v>
      </c>
      <c r="G2021" s="5">
        <v>1481.34</v>
      </c>
    </row>
    <row r="2022" spans="2:7">
      <c r="B2022" t="s">
        <v>8760</v>
      </c>
      <c r="C2022" t="s">
        <v>8976</v>
      </c>
      <c r="D2022" t="s">
        <v>79</v>
      </c>
      <c r="E2022" s="41">
        <v>1</v>
      </c>
      <c r="F2022" s="5">
        <v>550.12</v>
      </c>
      <c r="G2022" s="5">
        <v>550.12</v>
      </c>
    </row>
    <row r="2023" spans="2:7">
      <c r="B2023" t="s">
        <v>8717</v>
      </c>
      <c r="C2023" t="s">
        <v>8923</v>
      </c>
      <c r="D2023" t="s">
        <v>79</v>
      </c>
      <c r="E2023" s="41">
        <v>1</v>
      </c>
      <c r="F2023" s="5">
        <v>611.25</v>
      </c>
      <c r="G2023" s="5">
        <v>611.25</v>
      </c>
    </row>
    <row r="2024" spans="2:7">
      <c r="B2024" t="s">
        <v>7885</v>
      </c>
      <c r="C2024" t="s">
        <v>8098</v>
      </c>
      <c r="D2024" t="s">
        <v>79</v>
      </c>
      <c r="E2024" s="41">
        <v>1</v>
      </c>
      <c r="F2024" s="5">
        <v>605.78</v>
      </c>
      <c r="G2024" s="5">
        <v>605.78</v>
      </c>
    </row>
    <row r="2025" spans="2:7">
      <c r="B2025" t="s">
        <v>8721</v>
      </c>
      <c r="C2025" t="s">
        <v>8928</v>
      </c>
      <c r="D2025" t="s">
        <v>79</v>
      </c>
      <c r="E2025" s="41">
        <v>1</v>
      </c>
      <c r="F2025" s="5">
        <v>1635.62</v>
      </c>
      <c r="G2025" s="5">
        <v>1635.62</v>
      </c>
    </row>
    <row r="2026" spans="2:7">
      <c r="B2026" t="s">
        <v>610</v>
      </c>
      <c r="C2026" t="s">
        <v>622</v>
      </c>
      <c r="D2026" t="s">
        <v>66</v>
      </c>
      <c r="E2026" s="41">
        <v>0</v>
      </c>
      <c r="F2026" s="5">
        <v>-906.68</v>
      </c>
      <c r="G2026" s="5">
        <v>0</v>
      </c>
    </row>
    <row r="2027" spans="2:7">
      <c r="B2027" t="s">
        <v>5087</v>
      </c>
      <c r="C2027" t="s">
        <v>5364</v>
      </c>
      <c r="D2027" t="s">
        <v>66</v>
      </c>
      <c r="E2027" s="41">
        <v>0</v>
      </c>
      <c r="F2027" s="5">
        <v>255.29</v>
      </c>
      <c r="G2027" s="5">
        <v>0</v>
      </c>
    </row>
    <row r="2028" spans="2:7">
      <c r="B2028" t="s">
        <v>10741</v>
      </c>
      <c r="C2028" t="s">
        <v>10890</v>
      </c>
      <c r="D2028" t="s">
        <v>66</v>
      </c>
      <c r="E2028" s="41">
        <v>0</v>
      </c>
      <c r="F2028" s="5">
        <v>1555.15</v>
      </c>
      <c r="G2028" s="5">
        <v>0</v>
      </c>
    </row>
    <row r="2029" spans="2:7">
      <c r="B2029" t="s">
        <v>1975</v>
      </c>
      <c r="C2029" t="s">
        <v>2211</v>
      </c>
      <c r="D2029" t="s">
        <v>66</v>
      </c>
      <c r="E2029" s="41">
        <v>0</v>
      </c>
      <c r="F2029" s="5">
        <v>781.06</v>
      </c>
      <c r="G2029" s="5">
        <v>0</v>
      </c>
    </row>
    <row r="2030" spans="2:7">
      <c r="B2030" t="s">
        <v>10769</v>
      </c>
      <c r="C2030" t="s">
        <v>10924</v>
      </c>
      <c r="D2030" t="s">
        <v>66</v>
      </c>
      <c r="E2030" s="41">
        <v>0</v>
      </c>
      <c r="F2030" s="5">
        <v>1143.43</v>
      </c>
      <c r="G2030" s="5">
        <v>0</v>
      </c>
    </row>
    <row r="2031" spans="2:7">
      <c r="B2031" t="s">
        <v>6998</v>
      </c>
      <c r="C2031" t="s">
        <v>7285</v>
      </c>
      <c r="D2031" t="s">
        <v>66</v>
      </c>
      <c r="E2031" s="41">
        <v>0</v>
      </c>
      <c r="F2031" s="5">
        <v>1066.44</v>
      </c>
      <c r="G2031" s="5">
        <v>0</v>
      </c>
    </row>
    <row r="2032" spans="2:7">
      <c r="B2032" t="s">
        <v>10107</v>
      </c>
      <c r="C2032" t="s">
        <v>10285</v>
      </c>
      <c r="D2032" t="s">
        <v>66</v>
      </c>
      <c r="E2032" s="41">
        <v>0</v>
      </c>
      <c r="F2032" s="5">
        <v>808.17</v>
      </c>
      <c r="G2032" s="5">
        <v>0</v>
      </c>
    </row>
    <row r="2033" spans="2:7">
      <c r="B2033" t="s">
        <v>10738</v>
      </c>
      <c r="C2033" t="s">
        <v>10887</v>
      </c>
      <c r="D2033" t="s">
        <v>66</v>
      </c>
      <c r="E2033" s="41">
        <v>0</v>
      </c>
      <c r="F2033" s="5">
        <v>2218.09</v>
      </c>
      <c r="G2033" s="5">
        <v>0</v>
      </c>
    </row>
    <row r="2034" spans="2:7">
      <c r="B2034" t="s">
        <v>4001</v>
      </c>
      <c r="C2034" t="s">
        <v>4259</v>
      </c>
      <c r="D2034" t="s">
        <v>66</v>
      </c>
      <c r="E2034" s="41">
        <v>0</v>
      </c>
      <c r="F2034" s="5">
        <v>5506.4</v>
      </c>
      <c r="G2034" s="5">
        <v>0</v>
      </c>
    </row>
    <row r="2035" spans="2:7">
      <c r="B2035" t="s">
        <v>4002</v>
      </c>
      <c r="C2035" t="s">
        <v>4260</v>
      </c>
      <c r="D2035" t="s">
        <v>66</v>
      </c>
      <c r="E2035" s="41">
        <v>0</v>
      </c>
      <c r="F2035" s="5">
        <v>870.33</v>
      </c>
      <c r="G2035" s="5">
        <v>0</v>
      </c>
    </row>
    <row r="2036" spans="2:7">
      <c r="B2036" t="s">
        <v>10027</v>
      </c>
      <c r="C2036" t="s">
        <v>10209</v>
      </c>
      <c r="D2036" t="s">
        <v>66</v>
      </c>
      <c r="E2036" s="41">
        <v>0</v>
      </c>
      <c r="F2036" s="5">
        <v>3188.41</v>
      </c>
      <c r="G2036" s="5">
        <v>0</v>
      </c>
    </row>
    <row r="2037" spans="2:7">
      <c r="B2037" t="s">
        <v>10742</v>
      </c>
      <c r="C2037" t="s">
        <v>10891</v>
      </c>
      <c r="D2037" t="s">
        <v>66</v>
      </c>
      <c r="E2037" s="41">
        <v>0</v>
      </c>
      <c r="F2037" s="5">
        <v>949.83</v>
      </c>
      <c r="G2037" s="5">
        <v>0</v>
      </c>
    </row>
    <row r="2038" spans="2:7">
      <c r="B2038" t="s">
        <v>10706</v>
      </c>
      <c r="C2038" t="s">
        <v>10856</v>
      </c>
      <c r="D2038" t="s">
        <v>66</v>
      </c>
      <c r="E2038" s="41">
        <v>0</v>
      </c>
      <c r="F2038" s="5">
        <v>326.58</v>
      </c>
      <c r="G2038" s="5">
        <v>0</v>
      </c>
    </row>
    <row r="2039" spans="2:7">
      <c r="B2039" t="s">
        <v>7747</v>
      </c>
      <c r="C2039" t="s">
        <v>7961</v>
      </c>
      <c r="D2039" t="s">
        <v>66</v>
      </c>
      <c r="E2039" s="41">
        <v>0</v>
      </c>
      <c r="F2039" s="5">
        <v>326.58</v>
      </c>
      <c r="G2039" s="5">
        <v>0</v>
      </c>
    </row>
    <row r="2040" spans="2:7">
      <c r="B2040" t="s">
        <v>10708</v>
      </c>
      <c r="C2040" t="s">
        <v>10858</v>
      </c>
      <c r="D2040" t="s">
        <v>66</v>
      </c>
      <c r="E2040" s="41">
        <v>0</v>
      </c>
      <c r="F2040" s="5">
        <v>760.1</v>
      </c>
      <c r="G2040" s="5">
        <v>0</v>
      </c>
    </row>
    <row r="2041" spans="2:7">
      <c r="B2041" t="s">
        <v>8640</v>
      </c>
      <c r="C2041" t="s">
        <v>8837</v>
      </c>
      <c r="D2041" t="s">
        <v>66</v>
      </c>
      <c r="E2041" s="41">
        <v>0</v>
      </c>
      <c r="F2041" s="5">
        <v>253.75</v>
      </c>
      <c r="G2041" s="5">
        <v>0</v>
      </c>
    </row>
    <row r="2042" spans="2:7">
      <c r="B2042" t="s">
        <v>10783</v>
      </c>
      <c r="C2042" t="s">
        <v>10940</v>
      </c>
      <c r="D2042" t="s">
        <v>66</v>
      </c>
      <c r="E2042" s="41">
        <v>0</v>
      </c>
      <c r="F2042" s="5">
        <v>524.6</v>
      </c>
      <c r="G2042" s="5">
        <v>0</v>
      </c>
    </row>
    <row r="2043" spans="2:7">
      <c r="B2043" t="s">
        <v>7738</v>
      </c>
      <c r="C2043" t="s">
        <v>7952</v>
      </c>
      <c r="D2043" t="s">
        <v>66</v>
      </c>
      <c r="E2043" s="41">
        <v>0</v>
      </c>
      <c r="F2043" s="5">
        <v>770.44</v>
      </c>
      <c r="G2043" s="5">
        <v>0</v>
      </c>
    </row>
    <row r="2044" spans="2:7">
      <c r="B2044" t="s">
        <v>7039</v>
      </c>
      <c r="C2044" t="s">
        <v>7152</v>
      </c>
      <c r="D2044" t="s">
        <v>66</v>
      </c>
      <c r="E2044" s="41">
        <v>0</v>
      </c>
      <c r="F2044" s="5">
        <v>-230.26</v>
      </c>
      <c r="G2044" s="5">
        <v>0</v>
      </c>
    </row>
    <row r="2045" spans="2:7">
      <c r="B2045" t="s">
        <v>9336</v>
      </c>
      <c r="C2045" t="s">
        <v>9494</v>
      </c>
      <c r="D2045" t="s">
        <v>66</v>
      </c>
      <c r="E2045" s="41">
        <v>0</v>
      </c>
      <c r="F2045" s="5">
        <v>1892.2800000000002</v>
      </c>
      <c r="G2045" s="5">
        <v>0</v>
      </c>
    </row>
    <row r="2046" spans="2:7">
      <c r="B2046" t="s">
        <v>7741</v>
      </c>
      <c r="C2046" t="s">
        <v>7955</v>
      </c>
      <c r="D2046" t="s">
        <v>123</v>
      </c>
      <c r="E2046" s="41">
        <v>0</v>
      </c>
      <c r="F2046" s="5">
        <v>532.66</v>
      </c>
      <c r="G2046" s="5">
        <v>0</v>
      </c>
    </row>
    <row r="2047" spans="2:7">
      <c r="B2047" t="s">
        <v>656</v>
      </c>
      <c r="C2047" t="s">
        <v>674</v>
      </c>
      <c r="D2047" t="s">
        <v>123</v>
      </c>
      <c r="E2047" s="41">
        <v>0</v>
      </c>
      <c r="F2047" s="5">
        <v>-387.46</v>
      </c>
      <c r="G2047" s="5">
        <v>0</v>
      </c>
    </row>
    <row r="2048" spans="2:7">
      <c r="B2048" t="s">
        <v>2077</v>
      </c>
      <c r="C2048" t="s">
        <v>2315</v>
      </c>
      <c r="D2048" t="s">
        <v>123</v>
      </c>
      <c r="E2048" s="41">
        <v>0</v>
      </c>
      <c r="F2048" s="5">
        <v>514.32000000000005</v>
      </c>
      <c r="G2048" s="5">
        <v>0</v>
      </c>
    </row>
    <row r="2049" spans="2:7">
      <c r="B2049" t="s">
        <v>2987</v>
      </c>
      <c r="C2049" t="s">
        <v>3187</v>
      </c>
      <c r="D2049" t="s">
        <v>123</v>
      </c>
      <c r="E2049" s="41">
        <v>0</v>
      </c>
      <c r="F2049" s="5">
        <v>2487.6</v>
      </c>
      <c r="G2049" s="5">
        <v>0</v>
      </c>
    </row>
    <row r="2050" spans="2:7">
      <c r="B2050" t="s">
        <v>2106</v>
      </c>
      <c r="C2050" t="s">
        <v>2343</v>
      </c>
      <c r="D2050" t="s">
        <v>123</v>
      </c>
      <c r="E2050" s="41">
        <v>0</v>
      </c>
      <c r="F2050" s="5">
        <v>1596.24</v>
      </c>
      <c r="G2050" s="5">
        <v>0</v>
      </c>
    </row>
    <row r="2051" spans="2:7">
      <c r="B2051" t="s">
        <v>6078</v>
      </c>
      <c r="C2051" t="s">
        <v>6315</v>
      </c>
      <c r="D2051" t="s">
        <v>123</v>
      </c>
      <c r="E2051" s="41">
        <v>0</v>
      </c>
      <c r="F2051" s="5">
        <v>1464.86</v>
      </c>
      <c r="G2051" s="5">
        <v>0</v>
      </c>
    </row>
    <row r="2052" spans="2:7">
      <c r="B2052" t="s">
        <v>4003</v>
      </c>
      <c r="C2052" t="s">
        <v>4261</v>
      </c>
      <c r="D2052" t="s">
        <v>123</v>
      </c>
      <c r="E2052" s="41">
        <v>0</v>
      </c>
      <c r="F2052" s="5">
        <v>944.02</v>
      </c>
      <c r="G2052" s="5">
        <v>0</v>
      </c>
    </row>
    <row r="2053" spans="2:7">
      <c r="B2053" t="s">
        <v>2988</v>
      </c>
      <c r="C2053" t="s">
        <v>3188</v>
      </c>
      <c r="D2053" t="s">
        <v>123</v>
      </c>
      <c r="E2053" s="41">
        <v>0</v>
      </c>
      <c r="F2053" s="5">
        <v>3169.77</v>
      </c>
      <c r="G2053" s="5">
        <v>0</v>
      </c>
    </row>
    <row r="2054" spans="2:7">
      <c r="B2054" t="s">
        <v>4004</v>
      </c>
      <c r="C2054" t="s">
        <v>4262</v>
      </c>
      <c r="D2054" t="s">
        <v>123</v>
      </c>
      <c r="E2054" s="41">
        <v>0</v>
      </c>
      <c r="F2054" s="5">
        <v>520.84</v>
      </c>
      <c r="G2054" s="5">
        <v>0</v>
      </c>
    </row>
    <row r="2055" spans="2:7">
      <c r="B2055" t="s">
        <v>6079</v>
      </c>
      <c r="C2055" t="s">
        <v>6316</v>
      </c>
      <c r="D2055" t="s">
        <v>123</v>
      </c>
      <c r="E2055" s="41">
        <v>0</v>
      </c>
      <c r="F2055" s="5">
        <v>911.47</v>
      </c>
      <c r="G2055" s="5">
        <v>0</v>
      </c>
    </row>
    <row r="2056" spans="2:7">
      <c r="B2056" t="s">
        <v>2989</v>
      </c>
      <c r="C2056" t="s">
        <v>3189</v>
      </c>
      <c r="D2056" t="s">
        <v>123</v>
      </c>
      <c r="E2056" s="41">
        <v>0</v>
      </c>
      <c r="F2056" s="5">
        <v>3210.7</v>
      </c>
      <c r="G2056" s="5">
        <v>0</v>
      </c>
    </row>
    <row r="2057" spans="2:7">
      <c r="B2057" t="s">
        <v>6080</v>
      </c>
      <c r="C2057" t="s">
        <v>6317</v>
      </c>
      <c r="D2057" t="s">
        <v>123</v>
      </c>
      <c r="E2057" s="41">
        <v>0</v>
      </c>
      <c r="F2057" s="5">
        <v>1169.28</v>
      </c>
      <c r="G2057" s="5">
        <v>0</v>
      </c>
    </row>
    <row r="2058" spans="2:7">
      <c r="B2058" t="s">
        <v>7876</v>
      </c>
      <c r="C2058" t="s">
        <v>8089</v>
      </c>
      <c r="D2058" t="s">
        <v>123</v>
      </c>
      <c r="E2058" s="41">
        <v>0</v>
      </c>
      <c r="F2058" s="5">
        <v>1425.64</v>
      </c>
      <c r="G2058" s="5">
        <v>0</v>
      </c>
    </row>
    <row r="2059" spans="2:7">
      <c r="B2059" t="s">
        <v>7756</v>
      </c>
      <c r="C2059" t="s">
        <v>7970</v>
      </c>
      <c r="D2059" t="s">
        <v>123</v>
      </c>
      <c r="E2059" s="41">
        <v>0</v>
      </c>
      <c r="F2059" s="5">
        <v>1416.36</v>
      </c>
      <c r="G2059" s="5">
        <v>0</v>
      </c>
    </row>
    <row r="2060" spans="2:7">
      <c r="B2060" t="s">
        <v>7762</v>
      </c>
      <c r="C2060" t="s">
        <v>7976</v>
      </c>
      <c r="D2060" t="s">
        <v>123</v>
      </c>
      <c r="E2060" s="41">
        <v>0</v>
      </c>
      <c r="F2060" s="5">
        <v>128.76</v>
      </c>
      <c r="G2060" s="5">
        <v>0</v>
      </c>
    </row>
    <row r="2061" spans="2:7">
      <c r="B2061" t="s">
        <v>6081</v>
      </c>
      <c r="C2061" t="s">
        <v>6318</v>
      </c>
      <c r="D2061" t="s">
        <v>123</v>
      </c>
      <c r="E2061" s="41">
        <v>0</v>
      </c>
      <c r="F2061" s="5">
        <v>260.42</v>
      </c>
      <c r="G2061" s="5">
        <v>0</v>
      </c>
    </row>
    <row r="2062" spans="2:7">
      <c r="B2062" t="s">
        <v>7749</v>
      </c>
      <c r="C2062" t="s">
        <v>7963</v>
      </c>
      <c r="D2062" t="s">
        <v>123</v>
      </c>
      <c r="E2062" s="41">
        <v>0</v>
      </c>
      <c r="F2062" s="5">
        <v>193.14</v>
      </c>
      <c r="G2062" s="5">
        <v>0</v>
      </c>
    </row>
    <row r="2063" spans="2:7">
      <c r="B2063" t="s">
        <v>5088</v>
      </c>
      <c r="C2063" t="s">
        <v>5365</v>
      </c>
      <c r="D2063" t="s">
        <v>123</v>
      </c>
      <c r="E2063" s="41">
        <v>0</v>
      </c>
      <c r="F2063" s="5">
        <v>22.04</v>
      </c>
      <c r="G2063" s="5">
        <v>0</v>
      </c>
    </row>
    <row r="2064" spans="2:7">
      <c r="B2064" t="s">
        <v>6082</v>
      </c>
      <c r="C2064" t="s">
        <v>6319</v>
      </c>
      <c r="D2064" t="s">
        <v>123</v>
      </c>
      <c r="E2064" s="41">
        <v>0</v>
      </c>
      <c r="F2064" s="5">
        <v>1026.98</v>
      </c>
      <c r="G2064" s="5">
        <v>0</v>
      </c>
    </row>
    <row r="2065" spans="2:7">
      <c r="B2065" t="s">
        <v>10022</v>
      </c>
      <c r="C2065" t="s">
        <v>10203</v>
      </c>
      <c r="D2065" t="s">
        <v>123</v>
      </c>
      <c r="E2065" s="41">
        <v>0</v>
      </c>
      <c r="F2065" s="5">
        <v>71.92</v>
      </c>
      <c r="G2065" s="5">
        <v>0</v>
      </c>
    </row>
    <row r="2066" spans="2:7">
      <c r="B2066" t="s">
        <v>10023</v>
      </c>
      <c r="C2066" t="s">
        <v>10205</v>
      </c>
      <c r="D2066" t="s">
        <v>123</v>
      </c>
      <c r="E2066" s="41">
        <v>0</v>
      </c>
      <c r="F2066" s="5">
        <v>215.77</v>
      </c>
      <c r="G2066" s="5">
        <v>0</v>
      </c>
    </row>
    <row r="2067" spans="2:7">
      <c r="B2067" t="s">
        <v>9327</v>
      </c>
      <c r="C2067" t="s">
        <v>9484</v>
      </c>
      <c r="D2067" t="s">
        <v>123</v>
      </c>
      <c r="E2067" s="41">
        <v>0</v>
      </c>
      <c r="F2067" s="5">
        <v>2023.08</v>
      </c>
      <c r="G2067" s="5">
        <v>0</v>
      </c>
    </row>
    <row r="2068" spans="2:7">
      <c r="B2068" t="s">
        <v>5089</v>
      </c>
      <c r="C2068" t="s">
        <v>5367</v>
      </c>
      <c r="D2068" t="s">
        <v>14422</v>
      </c>
      <c r="E2068" s="41">
        <v>0.4262831716003761</v>
      </c>
      <c r="F2068" s="5">
        <v>211.2</v>
      </c>
      <c r="G2068" s="5">
        <v>90.031005841999431</v>
      </c>
    </row>
    <row r="2069" spans="2:7">
      <c r="B2069" t="s">
        <v>5090</v>
      </c>
      <c r="C2069" t="s">
        <v>5369</v>
      </c>
      <c r="D2069" t="s">
        <v>14425</v>
      </c>
      <c r="E2069" s="41">
        <v>0.4247028503779125</v>
      </c>
      <c r="F2069" s="5">
        <v>5739.69</v>
      </c>
      <c r="G2069" s="5">
        <v>2437.6627032856004</v>
      </c>
    </row>
    <row r="2070" spans="2:7">
      <c r="B2070" t="s">
        <v>5091</v>
      </c>
      <c r="C2070" t="s">
        <v>5370</v>
      </c>
      <c r="D2070" t="s">
        <v>14425</v>
      </c>
      <c r="E2070" s="41">
        <v>0.4247028503779125</v>
      </c>
      <c r="F2070" s="5">
        <v>14833.95</v>
      </c>
      <c r="G2070" s="5">
        <v>6300.0208473634357</v>
      </c>
    </row>
    <row r="2071" spans="2:7">
      <c r="B2071" t="s">
        <v>5092</v>
      </c>
      <c r="C2071" t="s">
        <v>5371</v>
      </c>
      <c r="D2071" t="s">
        <v>14425</v>
      </c>
      <c r="E2071" s="41">
        <v>0.4247028503779125</v>
      </c>
      <c r="F2071" s="5">
        <v>28709.279999999999</v>
      </c>
      <c r="G2071" s="5">
        <v>12192.913048297596</v>
      </c>
    </row>
    <row r="2072" spans="2:7">
      <c r="B2072" t="s">
        <v>5093</v>
      </c>
      <c r="C2072" t="s">
        <v>5372</v>
      </c>
      <c r="D2072" t="s">
        <v>14425</v>
      </c>
      <c r="E2072" s="41">
        <v>0.4247028503779125</v>
      </c>
      <c r="F2072" s="5">
        <v>9767.2099999999991</v>
      </c>
      <c r="G2072" s="5">
        <v>4148.1619272396501</v>
      </c>
    </row>
    <row r="2073" spans="2:7">
      <c r="B2073" t="s">
        <v>5094</v>
      </c>
      <c r="C2073" t="s">
        <v>5373</v>
      </c>
      <c r="D2073" t="s">
        <v>14425</v>
      </c>
      <c r="E2073" s="41">
        <v>0.4247028503779125</v>
      </c>
      <c r="F2073" s="5">
        <v>1440</v>
      </c>
      <c r="G2073" s="5">
        <v>611.57210454419396</v>
      </c>
    </row>
    <row r="2074" spans="2:7">
      <c r="B2074" t="s">
        <v>5095</v>
      </c>
      <c r="C2074" t="s">
        <v>5374</v>
      </c>
      <c r="D2074" t="s">
        <v>14425</v>
      </c>
      <c r="E2074" s="41">
        <v>0.4247028503779125</v>
      </c>
      <c r="F2074" s="5">
        <v>14959.8</v>
      </c>
      <c r="G2074" s="5">
        <v>6353.4697010834943</v>
      </c>
    </row>
    <row r="2075" spans="2:7">
      <c r="B2075" t="s">
        <v>5096</v>
      </c>
      <c r="C2075" t="s">
        <v>5375</v>
      </c>
      <c r="D2075" t="s">
        <v>14425</v>
      </c>
      <c r="E2075" s="41">
        <v>0.4247028503779125</v>
      </c>
      <c r="F2075" s="5">
        <v>11134.91</v>
      </c>
      <c r="G2075" s="5">
        <v>4729.0280157015222</v>
      </c>
    </row>
    <row r="2076" spans="2:7">
      <c r="B2076" t="s">
        <v>8712</v>
      </c>
      <c r="C2076" t="s">
        <v>8915</v>
      </c>
      <c r="D2076" t="s">
        <v>14425</v>
      </c>
      <c r="E2076" s="41">
        <v>0.4247028503779125</v>
      </c>
      <c r="F2076" s="5">
        <v>1216.32</v>
      </c>
      <c r="G2076" s="5">
        <v>516.57457097166252</v>
      </c>
    </row>
    <row r="2077" spans="2:7">
      <c r="B2077" t="s">
        <v>5097</v>
      </c>
      <c r="C2077" t="s">
        <v>5376</v>
      </c>
      <c r="D2077" t="s">
        <v>14425</v>
      </c>
      <c r="E2077" s="41">
        <v>0.4247028503779125</v>
      </c>
      <c r="F2077" s="5">
        <v>27576.65</v>
      </c>
      <c r="G2077" s="5">
        <v>11711.88185887406</v>
      </c>
    </row>
    <row r="2078" spans="2:7">
      <c r="B2078" t="s">
        <v>5098</v>
      </c>
      <c r="C2078" t="s">
        <v>5377</v>
      </c>
      <c r="D2078" t="s">
        <v>14425</v>
      </c>
      <c r="E2078" s="41">
        <v>0.4247028503779125</v>
      </c>
      <c r="F2078" s="5">
        <v>868.96</v>
      </c>
      <c r="G2078" s="5">
        <v>369.04978886439085</v>
      </c>
    </row>
    <row r="2079" spans="2:7">
      <c r="B2079" t="s">
        <v>8711</v>
      </c>
      <c r="C2079" t="s">
        <v>8914</v>
      </c>
      <c r="D2079" t="s">
        <v>14425</v>
      </c>
      <c r="E2079" s="41">
        <v>0.4247028503779125</v>
      </c>
      <c r="F2079" s="5">
        <v>1785.45</v>
      </c>
      <c r="G2079" s="5">
        <v>758.28570420724384</v>
      </c>
    </row>
    <row r="2080" spans="2:7">
      <c r="B2080" t="s">
        <v>8713</v>
      </c>
      <c r="C2080" t="s">
        <v>8916</v>
      </c>
      <c r="D2080" t="s">
        <v>14425</v>
      </c>
      <c r="E2080" s="41">
        <v>0.4247028503779125</v>
      </c>
      <c r="F2080" s="5">
        <v>1522.8799999999999</v>
      </c>
      <c r="G2080" s="5">
        <v>646.77147678351537</v>
      </c>
    </row>
    <row r="2081" spans="2:7">
      <c r="B2081" t="s">
        <v>5099</v>
      </c>
      <c r="C2081" t="s">
        <v>5378</v>
      </c>
      <c r="D2081" t="s">
        <v>14425</v>
      </c>
      <c r="E2081" s="41">
        <v>0.4247028503779125</v>
      </c>
      <c r="F2081" s="5">
        <v>24702.04</v>
      </c>
      <c r="G2081" s="5">
        <v>10491.026798149209</v>
      </c>
    </row>
    <row r="2082" spans="2:7">
      <c r="B2082" t="s">
        <v>6083</v>
      </c>
      <c r="C2082" t="s">
        <v>6320</v>
      </c>
      <c r="D2082" t="s">
        <v>14425</v>
      </c>
      <c r="E2082" s="41">
        <v>0.4247028503779125</v>
      </c>
      <c r="F2082" s="5">
        <v>10089.84</v>
      </c>
      <c r="G2082" s="5">
        <v>4285.1838078570763</v>
      </c>
    </row>
    <row r="2083" spans="2:7">
      <c r="B2083" t="s">
        <v>5100</v>
      </c>
      <c r="C2083" t="s">
        <v>5141</v>
      </c>
      <c r="D2083" t="s">
        <v>14425</v>
      </c>
      <c r="E2083" s="41">
        <v>0.4247028503779125</v>
      </c>
      <c r="F2083" s="5">
        <v>17457.59</v>
      </c>
      <c r="G2083" s="5">
        <v>7414.2882337289429</v>
      </c>
    </row>
    <row r="2084" spans="2:7">
      <c r="B2084" t="s">
        <v>1257</v>
      </c>
      <c r="C2084" t="s">
        <v>1379</v>
      </c>
      <c r="D2084" t="s">
        <v>79</v>
      </c>
      <c r="E2084" s="41">
        <v>1</v>
      </c>
      <c r="F2084" s="5">
        <v>1192.58</v>
      </c>
      <c r="G2084" s="5">
        <v>1192.58</v>
      </c>
    </row>
    <row r="2085" spans="2:7">
      <c r="B2085" t="s">
        <v>6999</v>
      </c>
      <c r="C2085" t="s">
        <v>7137</v>
      </c>
      <c r="D2085" t="s">
        <v>79</v>
      </c>
      <c r="E2085" s="41">
        <v>1</v>
      </c>
      <c r="F2085" s="5">
        <v>2200.12</v>
      </c>
      <c r="G2085" s="5">
        <v>2200.12</v>
      </c>
    </row>
    <row r="2086" spans="2:7">
      <c r="B2086" t="s">
        <v>6084</v>
      </c>
      <c r="C2086" t="s">
        <v>6321</v>
      </c>
      <c r="D2086" t="s">
        <v>79</v>
      </c>
      <c r="E2086" s="41">
        <v>1</v>
      </c>
      <c r="F2086" s="5">
        <v>1178.73</v>
      </c>
      <c r="G2086" s="5">
        <v>1178.73</v>
      </c>
    </row>
    <row r="2087" spans="2:7">
      <c r="B2087" t="s">
        <v>5101</v>
      </c>
      <c r="C2087" t="s">
        <v>5379</v>
      </c>
      <c r="D2087" t="s">
        <v>79</v>
      </c>
      <c r="E2087" s="41">
        <v>1</v>
      </c>
      <c r="F2087" s="5">
        <v>742.54</v>
      </c>
      <c r="G2087" s="5">
        <v>742.54</v>
      </c>
    </row>
    <row r="2088" spans="2:7">
      <c r="B2088" t="s">
        <v>5102</v>
      </c>
      <c r="C2088" t="s">
        <v>5380</v>
      </c>
      <c r="D2088" t="s">
        <v>79</v>
      </c>
      <c r="E2088" s="41">
        <v>1</v>
      </c>
      <c r="F2088" s="5">
        <v>1415.66</v>
      </c>
      <c r="G2088" s="5">
        <v>1415.66</v>
      </c>
    </row>
    <row r="2089" spans="2:7">
      <c r="B2089" t="s">
        <v>2990</v>
      </c>
      <c r="C2089" t="s">
        <v>3190</v>
      </c>
      <c r="D2089" t="s">
        <v>79</v>
      </c>
      <c r="E2089" s="41">
        <v>1</v>
      </c>
      <c r="F2089" s="5">
        <v>195.32</v>
      </c>
      <c r="G2089" s="5">
        <v>195.32</v>
      </c>
    </row>
    <row r="2090" spans="2:7">
      <c r="B2090" t="s">
        <v>2991</v>
      </c>
      <c r="C2090" t="s">
        <v>3191</v>
      </c>
      <c r="D2090" t="s">
        <v>79</v>
      </c>
      <c r="E2090" s="41">
        <v>1</v>
      </c>
      <c r="F2090" s="5">
        <v>236.37</v>
      </c>
      <c r="G2090" s="5">
        <v>236.37</v>
      </c>
    </row>
    <row r="2091" spans="2:7">
      <c r="B2091" t="s">
        <v>1258</v>
      </c>
      <c r="C2091" t="s">
        <v>1380</v>
      </c>
      <c r="D2091" t="s">
        <v>79</v>
      </c>
      <c r="E2091" s="41">
        <v>1</v>
      </c>
      <c r="F2091" s="5">
        <v>3410.34</v>
      </c>
      <c r="G2091" s="5">
        <v>3410.34</v>
      </c>
    </row>
    <row r="2092" spans="2:7">
      <c r="B2092" t="s">
        <v>1259</v>
      </c>
      <c r="C2092" t="s">
        <v>1381</v>
      </c>
      <c r="D2092" t="s">
        <v>79</v>
      </c>
      <c r="E2092" s="41">
        <v>1</v>
      </c>
      <c r="F2092" s="5">
        <v>4487.09</v>
      </c>
      <c r="G2092" s="5">
        <v>4487.09</v>
      </c>
    </row>
    <row r="2093" spans="2:7">
      <c r="B2093" t="s">
        <v>2992</v>
      </c>
      <c r="C2093" t="s">
        <v>3192</v>
      </c>
      <c r="D2093" t="s">
        <v>79</v>
      </c>
      <c r="E2093" s="41">
        <v>1</v>
      </c>
      <c r="F2093" s="5">
        <v>651.05999999999995</v>
      </c>
      <c r="G2093" s="5">
        <v>651.05999999999995</v>
      </c>
    </row>
    <row r="2094" spans="2:7">
      <c r="B2094" t="s">
        <v>4005</v>
      </c>
      <c r="C2094" t="s">
        <v>4263</v>
      </c>
      <c r="D2094" t="s">
        <v>79</v>
      </c>
      <c r="E2094" s="41">
        <v>1</v>
      </c>
      <c r="F2094" s="5">
        <v>449.72</v>
      </c>
      <c r="G2094" s="5">
        <v>449.72</v>
      </c>
    </row>
    <row r="2095" spans="2:7">
      <c r="B2095" t="s">
        <v>5103</v>
      </c>
      <c r="C2095" t="s">
        <v>5381</v>
      </c>
      <c r="D2095" t="s">
        <v>79</v>
      </c>
      <c r="E2095" s="41">
        <v>1</v>
      </c>
      <c r="F2095" s="5">
        <v>3244.82</v>
      </c>
      <c r="G2095" s="5">
        <v>3244.82</v>
      </c>
    </row>
    <row r="2096" spans="2:7">
      <c r="B2096" t="s">
        <v>5104</v>
      </c>
      <c r="C2096" t="s">
        <v>5382</v>
      </c>
      <c r="D2096" t="s">
        <v>79</v>
      </c>
      <c r="E2096" s="41">
        <v>1</v>
      </c>
      <c r="F2096" s="5">
        <v>298.14999999999998</v>
      </c>
      <c r="G2096" s="5">
        <v>298.14999999999998</v>
      </c>
    </row>
    <row r="2097" spans="2:7">
      <c r="B2097" t="s">
        <v>5105</v>
      </c>
      <c r="C2097" t="s">
        <v>5383</v>
      </c>
      <c r="D2097" t="s">
        <v>79</v>
      </c>
      <c r="E2097" s="41">
        <v>1</v>
      </c>
      <c r="F2097" s="5">
        <v>3324.19</v>
      </c>
      <c r="G2097" s="5">
        <v>3324.19</v>
      </c>
    </row>
    <row r="2098" spans="2:7">
      <c r="B2098" t="s">
        <v>6085</v>
      </c>
      <c r="C2098" t="s">
        <v>6322</v>
      </c>
      <c r="D2098" t="s">
        <v>79</v>
      </c>
      <c r="E2098" s="41">
        <v>1</v>
      </c>
      <c r="F2098" s="5">
        <v>449.59</v>
      </c>
      <c r="G2098" s="5">
        <v>449.59</v>
      </c>
    </row>
    <row r="2099" spans="2:7">
      <c r="B2099" t="s">
        <v>8608</v>
      </c>
      <c r="C2099" t="s">
        <v>8804</v>
      </c>
      <c r="D2099" t="s">
        <v>79</v>
      </c>
      <c r="E2099" s="41">
        <v>1</v>
      </c>
      <c r="F2099" s="5">
        <v>611.85</v>
      </c>
      <c r="G2099" s="5">
        <v>611.85</v>
      </c>
    </row>
    <row r="2100" spans="2:7">
      <c r="B2100" t="s">
        <v>6086</v>
      </c>
      <c r="C2100" t="s">
        <v>6323</v>
      </c>
      <c r="D2100" t="s">
        <v>79</v>
      </c>
      <c r="E2100" s="41">
        <v>1</v>
      </c>
      <c r="F2100" s="5">
        <v>983.08</v>
      </c>
      <c r="G2100" s="5">
        <v>983.08</v>
      </c>
    </row>
    <row r="2101" spans="2:7">
      <c r="B2101" t="s">
        <v>2115</v>
      </c>
      <c r="C2101" t="s">
        <v>2352</v>
      </c>
      <c r="D2101" t="s">
        <v>79</v>
      </c>
      <c r="E2101" s="41">
        <v>1</v>
      </c>
      <c r="F2101" s="5">
        <v>124.66</v>
      </c>
      <c r="G2101" s="5">
        <v>124.66</v>
      </c>
    </row>
    <row r="2102" spans="2:7">
      <c r="B2102" t="s">
        <v>7000</v>
      </c>
      <c r="C2102" t="s">
        <v>7192</v>
      </c>
      <c r="D2102" t="s">
        <v>79</v>
      </c>
      <c r="E2102" s="41">
        <v>1</v>
      </c>
      <c r="F2102" s="5">
        <v>2585.16</v>
      </c>
      <c r="G2102" s="5">
        <v>2585.16</v>
      </c>
    </row>
    <row r="2103" spans="2:7">
      <c r="B2103" t="s">
        <v>2993</v>
      </c>
      <c r="C2103" t="s">
        <v>3193</v>
      </c>
      <c r="D2103" t="s">
        <v>79</v>
      </c>
      <c r="E2103" s="41">
        <v>1</v>
      </c>
      <c r="F2103" s="5">
        <v>238.52</v>
      </c>
      <c r="G2103" s="5">
        <v>238.52</v>
      </c>
    </row>
    <row r="2104" spans="2:7">
      <c r="B2104" t="s">
        <v>7001</v>
      </c>
      <c r="C2104" t="s">
        <v>7196</v>
      </c>
      <c r="D2104" t="s">
        <v>79</v>
      </c>
      <c r="E2104" s="41">
        <v>1</v>
      </c>
      <c r="F2104" s="5">
        <v>4048.78</v>
      </c>
      <c r="G2104" s="5">
        <v>4048.78</v>
      </c>
    </row>
    <row r="2105" spans="2:7">
      <c r="B2105" t="s">
        <v>9459</v>
      </c>
      <c r="C2105" t="s">
        <v>9635</v>
      </c>
      <c r="D2105" t="s">
        <v>79</v>
      </c>
      <c r="E2105" s="41">
        <v>1</v>
      </c>
      <c r="F2105" s="5">
        <v>182.96000000000004</v>
      </c>
      <c r="G2105" s="5">
        <v>182.96000000000004</v>
      </c>
    </row>
    <row r="2106" spans="2:7">
      <c r="B2106" t="s">
        <v>7782</v>
      </c>
      <c r="C2106" t="s">
        <v>7996</v>
      </c>
      <c r="D2106" t="s">
        <v>79</v>
      </c>
      <c r="E2106" s="41">
        <v>1</v>
      </c>
      <c r="F2106" s="5">
        <v>1049.6600000000003</v>
      </c>
      <c r="G2106" s="5">
        <v>1049.6600000000003</v>
      </c>
    </row>
    <row r="2107" spans="2:7">
      <c r="B2107" t="s">
        <v>7002</v>
      </c>
      <c r="C2107" t="s">
        <v>7233</v>
      </c>
      <c r="D2107" t="s">
        <v>79</v>
      </c>
      <c r="E2107" s="41">
        <v>1</v>
      </c>
      <c r="F2107" s="5">
        <v>1461.17</v>
      </c>
      <c r="G2107" s="5">
        <v>1461.17</v>
      </c>
    </row>
    <row r="2108" spans="2:7">
      <c r="B2108" t="s">
        <v>7003</v>
      </c>
      <c r="C2108" t="s">
        <v>7253</v>
      </c>
      <c r="D2108" t="s">
        <v>79</v>
      </c>
      <c r="E2108" s="41">
        <v>1</v>
      </c>
      <c r="F2108" s="5">
        <v>561.99</v>
      </c>
      <c r="G2108" s="5">
        <v>561.99</v>
      </c>
    </row>
    <row r="2109" spans="2:7">
      <c r="B2109" t="s">
        <v>2994</v>
      </c>
      <c r="C2109" t="s">
        <v>3194</v>
      </c>
      <c r="D2109" t="s">
        <v>79</v>
      </c>
      <c r="E2109" s="41">
        <v>1</v>
      </c>
      <c r="F2109" s="5">
        <v>614.11</v>
      </c>
      <c r="G2109" s="5">
        <v>614.11</v>
      </c>
    </row>
    <row r="2110" spans="2:7">
      <c r="B2110" t="s">
        <v>6087</v>
      </c>
      <c r="C2110" t="s">
        <v>6324</v>
      </c>
      <c r="D2110" t="s">
        <v>79</v>
      </c>
      <c r="E2110" s="41">
        <v>1</v>
      </c>
      <c r="F2110" s="5">
        <v>863.46</v>
      </c>
      <c r="G2110" s="5">
        <v>863.46</v>
      </c>
    </row>
    <row r="2111" spans="2:7">
      <c r="B2111" t="s">
        <v>1260</v>
      </c>
      <c r="C2111" t="s">
        <v>1382</v>
      </c>
      <c r="D2111" t="s">
        <v>79</v>
      </c>
      <c r="E2111" s="41">
        <v>1</v>
      </c>
      <c r="F2111" s="5">
        <v>1303</v>
      </c>
      <c r="G2111" s="5">
        <v>1303</v>
      </c>
    </row>
    <row r="2112" spans="2:7">
      <c r="B2112" t="s">
        <v>6088</v>
      </c>
      <c r="C2112" t="s">
        <v>6325</v>
      </c>
      <c r="D2112" t="s">
        <v>79</v>
      </c>
      <c r="E2112" s="41">
        <v>1</v>
      </c>
      <c r="F2112" s="5">
        <v>295.45999999999998</v>
      </c>
      <c r="G2112" s="5">
        <v>295.45999999999998</v>
      </c>
    </row>
    <row r="2113" spans="2:7">
      <c r="B2113" t="s">
        <v>2995</v>
      </c>
      <c r="C2113" t="s">
        <v>3195</v>
      </c>
      <c r="D2113" t="s">
        <v>79</v>
      </c>
      <c r="E2113" s="41">
        <v>1</v>
      </c>
      <c r="F2113" s="5">
        <v>813.82</v>
      </c>
      <c r="G2113" s="5">
        <v>813.82</v>
      </c>
    </row>
    <row r="2114" spans="2:7">
      <c r="B2114" t="s">
        <v>5106</v>
      </c>
      <c r="C2114" t="s">
        <v>5384</v>
      </c>
      <c r="D2114" t="s">
        <v>79</v>
      </c>
      <c r="E2114" s="41">
        <v>1</v>
      </c>
      <c r="F2114" s="5">
        <v>413.98</v>
      </c>
      <c r="G2114" s="5">
        <v>413.98</v>
      </c>
    </row>
    <row r="2115" spans="2:7">
      <c r="B2115" t="s">
        <v>7004</v>
      </c>
      <c r="C2115" t="s">
        <v>7136</v>
      </c>
      <c r="D2115" t="s">
        <v>79</v>
      </c>
      <c r="E2115" s="41">
        <v>1</v>
      </c>
      <c r="F2115" s="5">
        <v>1617.98</v>
      </c>
      <c r="G2115" s="5">
        <v>1617.98</v>
      </c>
    </row>
    <row r="2116" spans="2:7">
      <c r="B2116" t="s">
        <v>10070</v>
      </c>
      <c r="C2116" t="s">
        <v>10253</v>
      </c>
      <c r="D2116" t="s">
        <v>79</v>
      </c>
      <c r="E2116" s="41">
        <v>1</v>
      </c>
      <c r="F2116" s="5">
        <v>901.96</v>
      </c>
      <c r="G2116" s="5">
        <v>901.96</v>
      </c>
    </row>
    <row r="2117" spans="2:7">
      <c r="B2117" t="s">
        <v>7832</v>
      </c>
      <c r="C2117" t="s">
        <v>8046</v>
      </c>
      <c r="D2117" t="s">
        <v>79</v>
      </c>
      <c r="E2117" s="41">
        <v>1</v>
      </c>
      <c r="F2117" s="5">
        <v>269.58</v>
      </c>
      <c r="G2117" s="5">
        <v>269.58</v>
      </c>
    </row>
    <row r="2118" spans="2:7">
      <c r="B2118" t="s">
        <v>7755</v>
      </c>
      <c r="C2118" t="s">
        <v>7969</v>
      </c>
      <c r="D2118" t="s">
        <v>79</v>
      </c>
      <c r="E2118" s="41">
        <v>1</v>
      </c>
      <c r="F2118" s="5">
        <v>850.29</v>
      </c>
      <c r="G2118" s="5">
        <v>850.29</v>
      </c>
    </row>
    <row r="2119" spans="2:7">
      <c r="B2119" t="s">
        <v>4006</v>
      </c>
      <c r="C2119" t="s">
        <v>4264</v>
      </c>
      <c r="D2119" t="s">
        <v>79</v>
      </c>
      <c r="E2119" s="41">
        <v>1</v>
      </c>
      <c r="F2119" s="5">
        <v>98.89</v>
      </c>
      <c r="G2119" s="5">
        <v>98.89</v>
      </c>
    </row>
    <row r="2120" spans="2:7">
      <c r="B2120" t="s">
        <v>1261</v>
      </c>
      <c r="C2120" t="s">
        <v>1383</v>
      </c>
      <c r="D2120" t="s">
        <v>79</v>
      </c>
      <c r="E2120" s="41">
        <v>1</v>
      </c>
      <c r="F2120" s="5">
        <v>1611.44</v>
      </c>
      <c r="G2120" s="5">
        <v>1611.44</v>
      </c>
    </row>
    <row r="2121" spans="2:7">
      <c r="B2121" t="s">
        <v>4007</v>
      </c>
      <c r="C2121" t="s">
        <v>4265</v>
      </c>
      <c r="D2121" t="s">
        <v>79</v>
      </c>
      <c r="E2121" s="41">
        <v>1</v>
      </c>
      <c r="F2121" s="5">
        <v>1072.44</v>
      </c>
      <c r="G2121" s="5">
        <v>1072.44</v>
      </c>
    </row>
    <row r="2122" spans="2:7">
      <c r="B2122" t="s">
        <v>7005</v>
      </c>
      <c r="C2122" t="s">
        <v>7193</v>
      </c>
      <c r="D2122" t="s">
        <v>79</v>
      </c>
      <c r="E2122" s="41">
        <v>1</v>
      </c>
      <c r="F2122" s="5">
        <v>89.289999999999978</v>
      </c>
      <c r="G2122" s="5">
        <v>89.289999999999978</v>
      </c>
    </row>
    <row r="2123" spans="2:7">
      <c r="B2123" t="s">
        <v>1962</v>
      </c>
      <c r="C2123" t="s">
        <v>2198</v>
      </c>
      <c r="D2123" t="s">
        <v>79</v>
      </c>
      <c r="E2123" s="41">
        <v>1</v>
      </c>
      <c r="F2123" s="5">
        <v>4619.58</v>
      </c>
      <c r="G2123" s="5">
        <v>4619.58</v>
      </c>
    </row>
    <row r="2124" spans="2:7">
      <c r="B2124" t="s">
        <v>6089</v>
      </c>
      <c r="C2124" t="s">
        <v>6326</v>
      </c>
      <c r="D2124" t="s">
        <v>79</v>
      </c>
      <c r="E2124" s="41">
        <v>1</v>
      </c>
      <c r="F2124" s="5">
        <v>264.25</v>
      </c>
      <c r="G2124" s="5">
        <v>264.25</v>
      </c>
    </row>
    <row r="2125" spans="2:7">
      <c r="B2125" t="s">
        <v>2050</v>
      </c>
      <c r="C2125" t="s">
        <v>2288</v>
      </c>
      <c r="D2125" t="s">
        <v>79</v>
      </c>
      <c r="E2125" s="41">
        <v>1</v>
      </c>
      <c r="F2125" s="5">
        <v>392.84</v>
      </c>
      <c r="G2125" s="5">
        <v>392.84</v>
      </c>
    </row>
    <row r="2126" spans="2:7">
      <c r="B2126" t="s">
        <v>4008</v>
      </c>
      <c r="C2126" t="s">
        <v>4266</v>
      </c>
      <c r="D2126" t="s">
        <v>79</v>
      </c>
      <c r="E2126" s="41">
        <v>1</v>
      </c>
      <c r="F2126" s="5">
        <v>259.52999999999997</v>
      </c>
      <c r="G2126" s="5">
        <v>259.52999999999997</v>
      </c>
    </row>
    <row r="2127" spans="2:7">
      <c r="B2127" t="s">
        <v>7866</v>
      </c>
      <c r="C2127" t="s">
        <v>8080</v>
      </c>
      <c r="D2127" t="s">
        <v>79</v>
      </c>
      <c r="E2127" s="41">
        <v>1</v>
      </c>
      <c r="F2127" s="5">
        <v>520.85</v>
      </c>
      <c r="G2127" s="5">
        <v>520.85</v>
      </c>
    </row>
    <row r="2128" spans="2:7">
      <c r="B2128" t="s">
        <v>6090</v>
      </c>
      <c r="C2128" t="s">
        <v>6327</v>
      </c>
      <c r="D2128" t="s">
        <v>79</v>
      </c>
      <c r="E2128" s="41">
        <v>1</v>
      </c>
      <c r="F2128" s="5">
        <v>389.3</v>
      </c>
      <c r="G2128" s="5">
        <v>389.3</v>
      </c>
    </row>
    <row r="2129" spans="2:7">
      <c r="B2129" t="s">
        <v>5107</v>
      </c>
      <c r="C2129" t="s">
        <v>5385</v>
      </c>
      <c r="D2129" t="s">
        <v>79</v>
      </c>
      <c r="E2129" s="41">
        <v>1</v>
      </c>
      <c r="F2129" s="5">
        <v>440.26</v>
      </c>
      <c r="G2129" s="5">
        <v>440.26</v>
      </c>
    </row>
    <row r="2130" spans="2:7">
      <c r="B2130" t="s">
        <v>8612</v>
      </c>
      <c r="C2130" t="s">
        <v>8808</v>
      </c>
      <c r="D2130" t="s">
        <v>79</v>
      </c>
      <c r="E2130" s="41">
        <v>1</v>
      </c>
      <c r="F2130" s="5">
        <v>2283.7800000000002</v>
      </c>
      <c r="G2130" s="5">
        <v>2283.7800000000002</v>
      </c>
    </row>
    <row r="2131" spans="2:7">
      <c r="B2131" t="s">
        <v>6091</v>
      </c>
      <c r="C2131" t="s">
        <v>6328</v>
      </c>
      <c r="D2131" t="s">
        <v>79</v>
      </c>
      <c r="E2131" s="41">
        <v>1</v>
      </c>
      <c r="F2131" s="5">
        <v>264.25</v>
      </c>
      <c r="G2131" s="5">
        <v>264.25</v>
      </c>
    </row>
    <row r="2132" spans="2:7">
      <c r="B2132" t="s">
        <v>7006</v>
      </c>
      <c r="C2132" t="s">
        <v>7145</v>
      </c>
      <c r="D2132" t="s">
        <v>79</v>
      </c>
      <c r="E2132" s="41">
        <v>1</v>
      </c>
      <c r="F2132" s="5">
        <v>792.76</v>
      </c>
      <c r="G2132" s="5">
        <v>792.76</v>
      </c>
    </row>
    <row r="2133" spans="2:7">
      <c r="B2133" t="s">
        <v>7861</v>
      </c>
      <c r="C2133" t="s">
        <v>8075</v>
      </c>
      <c r="D2133" t="s">
        <v>79</v>
      </c>
      <c r="E2133" s="41">
        <v>1</v>
      </c>
      <c r="F2133" s="5">
        <v>520.25</v>
      </c>
      <c r="G2133" s="5">
        <v>520.25</v>
      </c>
    </row>
    <row r="2134" spans="2:7">
      <c r="B2134" t="s">
        <v>9368</v>
      </c>
      <c r="C2134" t="s">
        <v>9534</v>
      </c>
      <c r="D2134" t="s">
        <v>79</v>
      </c>
      <c r="E2134" s="41">
        <v>1</v>
      </c>
      <c r="F2134" s="5">
        <v>377.8</v>
      </c>
      <c r="G2134" s="5">
        <v>377.8</v>
      </c>
    </row>
    <row r="2135" spans="2:7">
      <c r="B2135" t="s">
        <v>9370</v>
      </c>
      <c r="C2135" t="s">
        <v>9536</v>
      </c>
      <c r="D2135" t="s">
        <v>79</v>
      </c>
      <c r="E2135" s="41">
        <v>1</v>
      </c>
      <c r="F2135" s="5">
        <v>532.17999999999995</v>
      </c>
      <c r="G2135" s="5">
        <v>532.17999999999995</v>
      </c>
    </row>
    <row r="2136" spans="2:7">
      <c r="B2136" t="s">
        <v>6092</v>
      </c>
      <c r="C2136" t="s">
        <v>6329</v>
      </c>
      <c r="D2136" t="s">
        <v>79</v>
      </c>
      <c r="E2136" s="41">
        <v>1</v>
      </c>
      <c r="F2136" s="5">
        <v>473.06</v>
      </c>
      <c r="G2136" s="5">
        <v>473.06</v>
      </c>
    </row>
    <row r="2137" spans="2:7">
      <c r="B2137" t="s">
        <v>7942</v>
      </c>
      <c r="C2137" t="s">
        <v>8153</v>
      </c>
      <c r="D2137" t="s">
        <v>79</v>
      </c>
      <c r="E2137" s="41">
        <v>1</v>
      </c>
      <c r="F2137" s="5">
        <v>177.4</v>
      </c>
      <c r="G2137" s="5">
        <v>177.4</v>
      </c>
    </row>
    <row r="2138" spans="2:7">
      <c r="B2138" t="s">
        <v>10071</v>
      </c>
      <c r="C2138" t="s">
        <v>10254</v>
      </c>
      <c r="D2138" t="s">
        <v>79</v>
      </c>
      <c r="E2138" s="41">
        <v>1</v>
      </c>
      <c r="F2138" s="5">
        <v>236.52</v>
      </c>
      <c r="G2138" s="5">
        <v>236.52</v>
      </c>
    </row>
    <row r="2139" spans="2:7">
      <c r="B2139" t="s">
        <v>1963</v>
      </c>
      <c r="C2139" t="s">
        <v>2199</v>
      </c>
      <c r="D2139" t="s">
        <v>79</v>
      </c>
      <c r="E2139" s="41">
        <v>1</v>
      </c>
      <c r="F2139" s="5">
        <v>377.36</v>
      </c>
      <c r="G2139" s="5">
        <v>377.36</v>
      </c>
    </row>
    <row r="2140" spans="2:7">
      <c r="B2140" t="s">
        <v>2134</v>
      </c>
      <c r="C2140" t="s">
        <v>2373</v>
      </c>
      <c r="D2140" t="s">
        <v>79</v>
      </c>
      <c r="E2140" s="41">
        <v>1</v>
      </c>
      <c r="F2140" s="5">
        <v>377.36</v>
      </c>
      <c r="G2140" s="5">
        <v>377.36</v>
      </c>
    </row>
    <row r="2141" spans="2:7">
      <c r="B2141" t="s">
        <v>2135</v>
      </c>
      <c r="C2141" t="s">
        <v>2374</v>
      </c>
      <c r="D2141" t="s">
        <v>79</v>
      </c>
      <c r="E2141" s="41">
        <v>1</v>
      </c>
      <c r="F2141" s="5">
        <v>251.57</v>
      </c>
      <c r="G2141" s="5">
        <v>251.57</v>
      </c>
    </row>
    <row r="2142" spans="2:7">
      <c r="B2142" t="s">
        <v>2048</v>
      </c>
      <c r="C2142" t="s">
        <v>2286</v>
      </c>
      <c r="D2142" t="s">
        <v>79</v>
      </c>
      <c r="E2142" s="41">
        <v>1</v>
      </c>
      <c r="F2142" s="5">
        <v>396.38</v>
      </c>
      <c r="G2142" s="5">
        <v>396.38</v>
      </c>
    </row>
    <row r="2143" spans="2:7">
      <c r="B2143" t="s">
        <v>7934</v>
      </c>
      <c r="C2143" t="s">
        <v>8145</v>
      </c>
      <c r="D2143" t="s">
        <v>79</v>
      </c>
      <c r="E2143" s="41">
        <v>1</v>
      </c>
      <c r="F2143" s="5">
        <v>946.09</v>
      </c>
      <c r="G2143" s="5">
        <v>946.09</v>
      </c>
    </row>
    <row r="2144" spans="2:7">
      <c r="B2144" t="s">
        <v>7007</v>
      </c>
      <c r="C2144" t="s">
        <v>7215</v>
      </c>
      <c r="D2144" t="s">
        <v>79</v>
      </c>
      <c r="E2144" s="41">
        <v>1</v>
      </c>
      <c r="F2144" s="5">
        <v>519.07000000000005</v>
      </c>
      <c r="G2144" s="5">
        <v>519.07000000000005</v>
      </c>
    </row>
    <row r="2145" spans="2:7">
      <c r="B2145" t="s">
        <v>8619</v>
      </c>
      <c r="C2145" t="s">
        <v>8815</v>
      </c>
      <c r="D2145" t="s">
        <v>79</v>
      </c>
      <c r="E2145" s="41">
        <v>1</v>
      </c>
      <c r="F2145" s="5">
        <v>519.07000000000005</v>
      </c>
      <c r="G2145" s="5">
        <v>519.07000000000005</v>
      </c>
    </row>
    <row r="2146" spans="2:7">
      <c r="B2146" t="s">
        <v>10073</v>
      </c>
      <c r="C2146" t="s">
        <v>10256</v>
      </c>
      <c r="D2146" t="s">
        <v>79</v>
      </c>
      <c r="E2146" s="41">
        <v>1</v>
      </c>
      <c r="F2146" s="5">
        <v>381.28</v>
      </c>
      <c r="G2146" s="5">
        <v>381.28</v>
      </c>
    </row>
    <row r="2147" spans="2:7">
      <c r="B2147" t="s">
        <v>8719</v>
      </c>
      <c r="C2147" t="s">
        <v>8926</v>
      </c>
      <c r="D2147" t="s">
        <v>79</v>
      </c>
      <c r="E2147" s="41">
        <v>1</v>
      </c>
      <c r="F2147" s="5">
        <v>633.58000000000004</v>
      </c>
      <c r="G2147" s="5">
        <v>633.58000000000004</v>
      </c>
    </row>
    <row r="2148" spans="2:7">
      <c r="B2148" t="s">
        <v>8622</v>
      </c>
      <c r="C2148" t="s">
        <v>8818</v>
      </c>
      <c r="D2148" t="s">
        <v>79</v>
      </c>
      <c r="E2148" s="41">
        <v>1</v>
      </c>
      <c r="F2148" s="5">
        <v>424.9</v>
      </c>
      <c r="G2148" s="5">
        <v>424.9</v>
      </c>
    </row>
    <row r="2149" spans="2:7">
      <c r="B2149" t="s">
        <v>10124</v>
      </c>
      <c r="C2149" t="s">
        <v>10304</v>
      </c>
      <c r="D2149" t="s">
        <v>79</v>
      </c>
      <c r="E2149" s="41">
        <v>1</v>
      </c>
      <c r="F2149" s="5">
        <v>177.4</v>
      </c>
      <c r="G2149" s="5">
        <v>177.4</v>
      </c>
    </row>
    <row r="2150" spans="2:7">
      <c r="B2150" t="s">
        <v>6093</v>
      </c>
      <c r="C2150" t="s">
        <v>6330</v>
      </c>
      <c r="D2150" t="s">
        <v>123</v>
      </c>
      <c r="E2150" s="41">
        <v>0</v>
      </c>
      <c r="F2150" s="5">
        <v>1931.1499999999999</v>
      </c>
      <c r="G2150" s="5">
        <v>0</v>
      </c>
    </row>
    <row r="2151" spans="2:7">
      <c r="B2151" t="s">
        <v>1262</v>
      </c>
      <c r="C2151" t="s">
        <v>1384</v>
      </c>
      <c r="D2151" t="s">
        <v>123</v>
      </c>
      <c r="E2151" s="41">
        <v>0</v>
      </c>
      <c r="F2151" s="5">
        <v>1497.68</v>
      </c>
      <c r="G2151" s="5">
        <v>0</v>
      </c>
    </row>
    <row r="2152" spans="2:7">
      <c r="B2152" t="s">
        <v>1263</v>
      </c>
      <c r="C2152" t="s">
        <v>1385</v>
      </c>
      <c r="D2152" t="s">
        <v>123</v>
      </c>
      <c r="E2152" s="41">
        <v>0</v>
      </c>
      <c r="F2152" s="5">
        <v>64.290000000000006</v>
      </c>
      <c r="G2152" s="5">
        <v>0</v>
      </c>
    </row>
    <row r="2153" spans="2:7">
      <c r="B2153" t="s">
        <v>2996</v>
      </c>
      <c r="C2153" t="s">
        <v>3196</v>
      </c>
      <c r="D2153" t="s">
        <v>123</v>
      </c>
      <c r="E2153" s="41">
        <v>0</v>
      </c>
      <c r="F2153" s="5">
        <v>1092.93</v>
      </c>
      <c r="G2153" s="5">
        <v>0</v>
      </c>
    </row>
    <row r="2154" spans="2:7">
      <c r="B2154" t="s">
        <v>2023</v>
      </c>
      <c r="C2154" t="s">
        <v>2260</v>
      </c>
      <c r="D2154" t="s">
        <v>123</v>
      </c>
      <c r="E2154" s="41">
        <v>0</v>
      </c>
      <c r="F2154" s="5">
        <v>1221.51</v>
      </c>
      <c r="G2154" s="5">
        <v>0</v>
      </c>
    </row>
    <row r="2155" spans="2:7">
      <c r="B2155" t="s">
        <v>6094</v>
      </c>
      <c r="C2155" t="s">
        <v>6331</v>
      </c>
      <c r="D2155" t="s">
        <v>123</v>
      </c>
      <c r="E2155" s="41">
        <v>0</v>
      </c>
      <c r="F2155" s="5">
        <v>9064.86</v>
      </c>
      <c r="G2155" s="5">
        <v>0</v>
      </c>
    </row>
    <row r="2156" spans="2:7">
      <c r="B2156" t="s">
        <v>7008</v>
      </c>
      <c r="C2156" t="s">
        <v>7108</v>
      </c>
      <c r="D2156" t="s">
        <v>123</v>
      </c>
      <c r="E2156" s="41">
        <v>0</v>
      </c>
      <c r="F2156" s="5">
        <v>0</v>
      </c>
      <c r="G2156" s="5">
        <v>0</v>
      </c>
    </row>
    <row r="2157" spans="2:7">
      <c r="B2157" t="s">
        <v>689</v>
      </c>
      <c r="C2157" t="s">
        <v>701</v>
      </c>
      <c r="D2157" t="s">
        <v>123</v>
      </c>
      <c r="E2157" s="41">
        <v>0</v>
      </c>
      <c r="F2157" s="5">
        <v>-1627.63</v>
      </c>
      <c r="G2157" s="5">
        <v>0</v>
      </c>
    </row>
    <row r="2158" spans="2:7">
      <c r="B2158" t="s">
        <v>8666</v>
      </c>
      <c r="C2158" t="s">
        <v>8865</v>
      </c>
      <c r="D2158" t="s">
        <v>123</v>
      </c>
      <c r="E2158" s="41">
        <v>0</v>
      </c>
      <c r="F2158" s="5">
        <v>527.32000000000005</v>
      </c>
      <c r="G2158" s="5">
        <v>0</v>
      </c>
    </row>
    <row r="2159" spans="2:7">
      <c r="B2159" t="s">
        <v>4009</v>
      </c>
      <c r="C2159" t="s">
        <v>4267</v>
      </c>
      <c r="D2159" t="s">
        <v>123</v>
      </c>
      <c r="E2159" s="41">
        <v>0</v>
      </c>
      <c r="F2159" s="5">
        <v>452.14</v>
      </c>
      <c r="G2159" s="5">
        <v>0</v>
      </c>
    </row>
    <row r="2160" spans="2:7">
      <c r="B2160" t="s">
        <v>4010</v>
      </c>
      <c r="C2160" t="s">
        <v>4268</v>
      </c>
      <c r="D2160" t="s">
        <v>123</v>
      </c>
      <c r="E2160" s="41">
        <v>0</v>
      </c>
      <c r="F2160" s="5">
        <v>390.63</v>
      </c>
      <c r="G2160" s="5">
        <v>0</v>
      </c>
    </row>
    <row r="2161" spans="2:7">
      <c r="B2161" t="s">
        <v>1946</v>
      </c>
      <c r="C2161" t="s">
        <v>2180</v>
      </c>
      <c r="D2161" t="s">
        <v>123</v>
      </c>
      <c r="E2161" s="41">
        <v>0</v>
      </c>
      <c r="F2161" s="5">
        <v>2396.7600000000002</v>
      </c>
      <c r="G2161" s="5">
        <v>0</v>
      </c>
    </row>
    <row r="2162" spans="2:7">
      <c r="B2162" t="s">
        <v>6095</v>
      </c>
      <c r="C2162" t="s">
        <v>6332</v>
      </c>
      <c r="D2162" t="s">
        <v>123</v>
      </c>
      <c r="E2162" s="41">
        <v>0</v>
      </c>
      <c r="F2162" s="5">
        <v>128.76</v>
      </c>
      <c r="G2162" s="5">
        <v>0</v>
      </c>
    </row>
    <row r="2163" spans="2:7">
      <c r="B2163" t="s">
        <v>1264</v>
      </c>
      <c r="C2163" t="s">
        <v>1386</v>
      </c>
      <c r="D2163" t="s">
        <v>123</v>
      </c>
      <c r="E2163" s="41">
        <v>0</v>
      </c>
      <c r="F2163" s="5">
        <v>708.18</v>
      </c>
      <c r="G2163" s="5">
        <v>0</v>
      </c>
    </row>
    <row r="2164" spans="2:7">
      <c r="B2164" t="s">
        <v>1938</v>
      </c>
      <c r="C2164" t="s">
        <v>2172</v>
      </c>
      <c r="D2164" t="s">
        <v>123</v>
      </c>
      <c r="E2164" s="41">
        <v>0</v>
      </c>
      <c r="F2164" s="5">
        <v>324.8</v>
      </c>
      <c r="G2164" s="5">
        <v>0</v>
      </c>
    </row>
    <row r="2165" spans="2:7">
      <c r="B2165" t="s">
        <v>5108</v>
      </c>
      <c r="C2165" t="s">
        <v>5386</v>
      </c>
      <c r="D2165" t="s">
        <v>123</v>
      </c>
      <c r="E2165" s="41">
        <v>0</v>
      </c>
      <c r="F2165" s="5">
        <v>744.14</v>
      </c>
      <c r="G2165" s="5">
        <v>0</v>
      </c>
    </row>
    <row r="2166" spans="2:7">
      <c r="B2166" t="s">
        <v>5109</v>
      </c>
      <c r="C2166" t="s">
        <v>5387</v>
      </c>
      <c r="D2166" t="s">
        <v>123</v>
      </c>
      <c r="E2166" s="41">
        <v>0</v>
      </c>
      <c r="F2166" s="5">
        <v>128.76</v>
      </c>
      <c r="G2166" s="5">
        <v>0</v>
      </c>
    </row>
    <row r="2167" spans="2:7">
      <c r="B2167" t="s">
        <v>5110</v>
      </c>
      <c r="C2167" t="s">
        <v>5388</v>
      </c>
      <c r="D2167" t="s">
        <v>123</v>
      </c>
      <c r="E2167" s="41">
        <v>0</v>
      </c>
      <c r="F2167" s="5">
        <v>3516.55</v>
      </c>
      <c r="G2167" s="5">
        <v>0</v>
      </c>
    </row>
    <row r="2168" spans="2:7">
      <c r="B2168" t="s">
        <v>6096</v>
      </c>
      <c r="C2168" t="s">
        <v>6333</v>
      </c>
      <c r="D2168" t="s">
        <v>123</v>
      </c>
      <c r="E2168" s="41">
        <v>0</v>
      </c>
      <c r="F2168" s="5">
        <v>2193.86</v>
      </c>
      <c r="G2168" s="5">
        <v>0</v>
      </c>
    </row>
    <row r="2169" spans="2:7">
      <c r="B2169" t="s">
        <v>2997</v>
      </c>
      <c r="C2169" t="s">
        <v>3197</v>
      </c>
      <c r="D2169" t="s">
        <v>123</v>
      </c>
      <c r="E2169" s="41">
        <v>0</v>
      </c>
      <c r="F2169" s="5">
        <v>458.3</v>
      </c>
      <c r="G2169" s="5">
        <v>0</v>
      </c>
    </row>
    <row r="2170" spans="2:7">
      <c r="B2170" t="s">
        <v>4011</v>
      </c>
      <c r="C2170" t="s">
        <v>4269</v>
      </c>
      <c r="D2170" t="s">
        <v>123</v>
      </c>
      <c r="E2170" s="41">
        <v>0</v>
      </c>
      <c r="F2170" s="5">
        <v>2278.6799999999998</v>
      </c>
      <c r="G2170" s="5">
        <v>0</v>
      </c>
    </row>
    <row r="2171" spans="2:7">
      <c r="B2171" t="s">
        <v>6097</v>
      </c>
      <c r="C2171" t="s">
        <v>6334</v>
      </c>
      <c r="D2171" t="s">
        <v>123</v>
      </c>
      <c r="E2171" s="41">
        <v>0</v>
      </c>
      <c r="F2171" s="5">
        <v>389.76</v>
      </c>
      <c r="G2171" s="5">
        <v>0</v>
      </c>
    </row>
    <row r="2172" spans="2:7">
      <c r="B2172" t="s">
        <v>1265</v>
      </c>
      <c r="C2172" t="s">
        <v>1387</v>
      </c>
      <c r="D2172" t="s">
        <v>123</v>
      </c>
      <c r="E2172" s="41">
        <v>0</v>
      </c>
      <c r="F2172" s="5">
        <v>733.31</v>
      </c>
      <c r="G2172" s="5">
        <v>0</v>
      </c>
    </row>
    <row r="2173" spans="2:7">
      <c r="B2173" t="s">
        <v>4012</v>
      </c>
      <c r="C2173" t="s">
        <v>4270</v>
      </c>
      <c r="D2173" t="s">
        <v>123</v>
      </c>
      <c r="E2173" s="41">
        <v>0</v>
      </c>
      <c r="F2173" s="5">
        <v>320.74</v>
      </c>
      <c r="G2173" s="5">
        <v>0</v>
      </c>
    </row>
    <row r="2174" spans="2:7">
      <c r="B2174" t="s">
        <v>5111</v>
      </c>
      <c r="C2174" t="s">
        <v>5389</v>
      </c>
      <c r="D2174" t="s">
        <v>123</v>
      </c>
      <c r="E2174" s="41">
        <v>0</v>
      </c>
      <c r="F2174" s="5">
        <v>572.79999999999995</v>
      </c>
      <c r="G2174" s="5">
        <v>0</v>
      </c>
    </row>
    <row r="2175" spans="2:7">
      <c r="B2175" t="s">
        <v>2998</v>
      </c>
      <c r="C2175" t="s">
        <v>3198</v>
      </c>
      <c r="D2175" t="s">
        <v>123</v>
      </c>
      <c r="E2175" s="41">
        <v>0</v>
      </c>
      <c r="F2175" s="5">
        <v>118.27</v>
      </c>
      <c r="G2175" s="5">
        <v>0</v>
      </c>
    </row>
    <row r="2176" spans="2:7">
      <c r="B2176" t="s">
        <v>5112</v>
      </c>
      <c r="C2176" t="s">
        <v>5390</v>
      </c>
      <c r="D2176" t="s">
        <v>123</v>
      </c>
      <c r="E2176" s="41">
        <v>0</v>
      </c>
      <c r="F2176" s="5">
        <v>65.05</v>
      </c>
      <c r="G2176" s="5">
        <v>0</v>
      </c>
    </row>
    <row r="2177" spans="2:7">
      <c r="B2177" t="s">
        <v>1266</v>
      </c>
      <c r="C2177" t="s">
        <v>1388</v>
      </c>
      <c r="D2177" t="s">
        <v>123</v>
      </c>
      <c r="E2177" s="41">
        <v>0</v>
      </c>
      <c r="F2177" s="5">
        <v>520.84</v>
      </c>
      <c r="G2177" s="5">
        <v>0</v>
      </c>
    </row>
    <row r="2178" spans="2:7">
      <c r="B2178" t="s">
        <v>4013</v>
      </c>
      <c r="C2178" t="s">
        <v>4271</v>
      </c>
      <c r="D2178" t="s">
        <v>123</v>
      </c>
      <c r="E2178" s="41">
        <v>0</v>
      </c>
      <c r="F2178" s="5">
        <v>446.6</v>
      </c>
      <c r="G2178" s="5">
        <v>0</v>
      </c>
    </row>
    <row r="2179" spans="2:7">
      <c r="B2179" t="s">
        <v>9361</v>
      </c>
      <c r="C2179" t="s">
        <v>9525</v>
      </c>
      <c r="D2179" t="s">
        <v>123</v>
      </c>
      <c r="E2179" s="41">
        <v>0</v>
      </c>
      <c r="F2179" s="5">
        <v>0</v>
      </c>
      <c r="G2179" s="5">
        <v>0</v>
      </c>
    </row>
    <row r="2180" spans="2:7">
      <c r="B2180" t="s">
        <v>9362</v>
      </c>
      <c r="C2180" t="s">
        <v>9527</v>
      </c>
      <c r="D2180" t="s">
        <v>123</v>
      </c>
      <c r="E2180" s="41">
        <v>0</v>
      </c>
      <c r="F2180" s="5">
        <v>0</v>
      </c>
      <c r="G2180" s="5">
        <v>0</v>
      </c>
    </row>
    <row r="2181" spans="2:7">
      <c r="B2181" t="s">
        <v>6098</v>
      </c>
      <c r="C2181" t="s">
        <v>6335</v>
      </c>
      <c r="D2181" t="s">
        <v>123</v>
      </c>
      <c r="E2181" s="41">
        <v>0</v>
      </c>
      <c r="F2181" s="5">
        <v>303.3</v>
      </c>
      <c r="G2181" s="5">
        <v>0</v>
      </c>
    </row>
    <row r="2182" spans="2:7">
      <c r="B2182" t="s">
        <v>7040</v>
      </c>
      <c r="C2182" t="s">
        <v>7254</v>
      </c>
      <c r="D2182" t="s">
        <v>123</v>
      </c>
      <c r="E2182" s="41">
        <v>0</v>
      </c>
      <c r="F2182" s="5">
        <v>608.08000000000004</v>
      </c>
      <c r="G2182" s="5">
        <v>0</v>
      </c>
    </row>
    <row r="2183" spans="2:7">
      <c r="B2183" t="s">
        <v>2064</v>
      </c>
      <c r="C2183" t="s">
        <v>2302</v>
      </c>
      <c r="D2183" t="s">
        <v>91</v>
      </c>
      <c r="E2183" s="41">
        <v>0</v>
      </c>
      <c r="F2183" s="5">
        <v>4075.74</v>
      </c>
      <c r="G2183" s="5">
        <v>0</v>
      </c>
    </row>
    <row r="2184" spans="2:7">
      <c r="B2184" t="s">
        <v>4014</v>
      </c>
      <c r="C2184" t="s">
        <v>4272</v>
      </c>
      <c r="D2184" t="s">
        <v>91</v>
      </c>
      <c r="E2184" s="41">
        <v>0</v>
      </c>
      <c r="F2184" s="5">
        <v>286.8</v>
      </c>
      <c r="G2184" s="5">
        <v>0</v>
      </c>
    </row>
    <row r="2185" spans="2:7">
      <c r="B2185" t="s">
        <v>540</v>
      </c>
      <c r="C2185" t="s">
        <v>546</v>
      </c>
      <c r="D2185" t="s">
        <v>91</v>
      </c>
      <c r="E2185" s="41">
        <v>0</v>
      </c>
      <c r="F2185" s="5">
        <v>-1154.8800000000001</v>
      </c>
      <c r="G2185" s="5">
        <v>0</v>
      </c>
    </row>
    <row r="2186" spans="2:7">
      <c r="B2186" t="s">
        <v>2087</v>
      </c>
      <c r="C2186" t="s">
        <v>576</v>
      </c>
      <c r="D2186" t="s">
        <v>91</v>
      </c>
      <c r="E2186" s="41">
        <v>0</v>
      </c>
      <c r="F2186" s="5">
        <v>2308.8000000000002</v>
      </c>
      <c r="G2186" s="5">
        <v>0</v>
      </c>
    </row>
    <row r="2187" spans="2:7">
      <c r="B2187" t="s">
        <v>1267</v>
      </c>
      <c r="C2187" t="s">
        <v>1389</v>
      </c>
      <c r="D2187" t="s">
        <v>91</v>
      </c>
      <c r="E2187" s="41">
        <v>0</v>
      </c>
      <c r="F2187" s="5">
        <v>143.4</v>
      </c>
      <c r="G2187" s="5">
        <v>0</v>
      </c>
    </row>
    <row r="2188" spans="2:7">
      <c r="B2188" t="s">
        <v>2999</v>
      </c>
      <c r="C2188" t="s">
        <v>3199</v>
      </c>
      <c r="D2188" t="s">
        <v>91</v>
      </c>
      <c r="E2188" s="41">
        <v>0</v>
      </c>
      <c r="F2188" s="5">
        <v>210.94</v>
      </c>
      <c r="G2188" s="5">
        <v>0</v>
      </c>
    </row>
    <row r="2189" spans="2:7">
      <c r="B2189" t="s">
        <v>3000</v>
      </c>
      <c r="C2189" t="s">
        <v>3200</v>
      </c>
      <c r="D2189" t="s">
        <v>91</v>
      </c>
      <c r="E2189" s="41">
        <v>0</v>
      </c>
      <c r="F2189" s="5">
        <v>3829.12</v>
      </c>
      <c r="G2189" s="5">
        <v>0</v>
      </c>
    </row>
    <row r="2190" spans="2:7">
      <c r="B2190" t="s">
        <v>3001</v>
      </c>
      <c r="C2190" t="s">
        <v>3201</v>
      </c>
      <c r="D2190" t="s">
        <v>91</v>
      </c>
      <c r="E2190" s="41">
        <v>0</v>
      </c>
      <c r="F2190" s="5">
        <v>957.28</v>
      </c>
      <c r="G2190" s="5">
        <v>0</v>
      </c>
    </row>
    <row r="2191" spans="2:7">
      <c r="B2191" t="s">
        <v>7009</v>
      </c>
      <c r="C2191" t="s">
        <v>7144</v>
      </c>
      <c r="D2191" t="s">
        <v>91</v>
      </c>
      <c r="E2191" s="41">
        <v>0</v>
      </c>
      <c r="F2191" s="5">
        <v>942.45</v>
      </c>
      <c r="G2191" s="5">
        <v>0</v>
      </c>
    </row>
    <row r="2192" spans="2:7">
      <c r="B2192" t="s">
        <v>7010</v>
      </c>
      <c r="C2192" t="s">
        <v>7146</v>
      </c>
      <c r="D2192" t="s">
        <v>91</v>
      </c>
      <c r="E2192" s="41">
        <v>0</v>
      </c>
      <c r="F2192" s="5">
        <v>682.25</v>
      </c>
      <c r="G2192" s="5">
        <v>0</v>
      </c>
    </row>
    <row r="2193" spans="2:7">
      <c r="B2193" t="s">
        <v>7011</v>
      </c>
      <c r="C2193" t="s">
        <v>7227</v>
      </c>
      <c r="D2193" t="s">
        <v>91</v>
      </c>
      <c r="E2193" s="41">
        <v>0</v>
      </c>
      <c r="F2193" s="5">
        <v>735.83</v>
      </c>
      <c r="G2193" s="5">
        <v>0</v>
      </c>
    </row>
    <row r="2194" spans="2:7">
      <c r="B2194" t="s">
        <v>6099</v>
      </c>
      <c r="C2194" t="s">
        <v>6337</v>
      </c>
      <c r="D2194" t="s">
        <v>91</v>
      </c>
      <c r="E2194" s="41">
        <v>0</v>
      </c>
      <c r="F2194" s="5">
        <v>367.92</v>
      </c>
      <c r="G2194" s="5">
        <v>0</v>
      </c>
    </row>
    <row r="2195" spans="2:7">
      <c r="B2195" t="s">
        <v>7012</v>
      </c>
      <c r="C2195" t="s">
        <v>7151</v>
      </c>
      <c r="D2195" t="s">
        <v>91</v>
      </c>
      <c r="E2195" s="41">
        <v>0</v>
      </c>
      <c r="F2195" s="5">
        <v>945.06</v>
      </c>
      <c r="G2195" s="5">
        <v>0</v>
      </c>
    </row>
    <row r="2196" spans="2:7">
      <c r="B2196" t="s">
        <v>10775</v>
      </c>
      <c r="C2196" t="s">
        <v>10930</v>
      </c>
      <c r="D2196" t="s">
        <v>91</v>
      </c>
      <c r="E2196" s="41">
        <v>0</v>
      </c>
      <c r="F2196" s="5">
        <v>1081.9100000000001</v>
      </c>
      <c r="G2196" s="5">
        <v>0</v>
      </c>
    </row>
    <row r="2197" spans="2:7">
      <c r="B2197" t="s">
        <v>1983</v>
      </c>
      <c r="C2197" t="s">
        <v>2219</v>
      </c>
      <c r="D2197" t="s">
        <v>91</v>
      </c>
      <c r="E2197" s="41">
        <v>0</v>
      </c>
      <c r="F2197" s="5">
        <v>806.56</v>
      </c>
      <c r="G2197" s="5">
        <v>0</v>
      </c>
    </row>
    <row r="2198" spans="2:7">
      <c r="B2198" t="s">
        <v>4015</v>
      </c>
      <c r="C2198" t="s">
        <v>4273</v>
      </c>
      <c r="D2198" t="s">
        <v>91</v>
      </c>
      <c r="E2198" s="41">
        <v>0</v>
      </c>
      <c r="F2198" s="5">
        <v>273.51</v>
      </c>
      <c r="G2198" s="5">
        <v>0</v>
      </c>
    </row>
    <row r="2199" spans="2:7">
      <c r="B2199" t="s">
        <v>3002</v>
      </c>
      <c r="C2199" t="s">
        <v>3202</v>
      </c>
      <c r="D2199" t="s">
        <v>91</v>
      </c>
      <c r="E2199" s="41">
        <v>0</v>
      </c>
      <c r="F2199" s="5">
        <v>367.92</v>
      </c>
      <c r="G2199" s="5">
        <v>0</v>
      </c>
    </row>
    <row r="2200" spans="2:7">
      <c r="B2200" t="s">
        <v>7013</v>
      </c>
      <c r="C2200" t="s">
        <v>7226</v>
      </c>
      <c r="D2200" t="s">
        <v>91</v>
      </c>
      <c r="E2200" s="41">
        <v>0</v>
      </c>
      <c r="F2200" s="5">
        <v>273.51</v>
      </c>
      <c r="G2200" s="5">
        <v>0</v>
      </c>
    </row>
    <row r="2201" spans="2:7">
      <c r="B2201" t="s">
        <v>2088</v>
      </c>
      <c r="C2201" t="s">
        <v>2325</v>
      </c>
      <c r="D2201" t="s">
        <v>91</v>
      </c>
      <c r="E2201" s="41">
        <v>0</v>
      </c>
      <c r="F2201" s="5">
        <v>3258.06</v>
      </c>
      <c r="G2201" s="5">
        <v>0</v>
      </c>
    </row>
    <row r="2202" spans="2:7">
      <c r="B2202" t="s">
        <v>9372</v>
      </c>
      <c r="C2202" t="s">
        <v>9537</v>
      </c>
      <c r="D2202" t="s">
        <v>91</v>
      </c>
      <c r="E2202" s="41">
        <v>0</v>
      </c>
      <c r="F2202" s="5">
        <v>928.14</v>
      </c>
      <c r="G2202" s="5">
        <v>0</v>
      </c>
    </row>
    <row r="2203" spans="2:7">
      <c r="B2203" t="s">
        <v>10726</v>
      </c>
      <c r="C2203" t="s">
        <v>10876</v>
      </c>
      <c r="D2203" t="s">
        <v>91</v>
      </c>
      <c r="E2203" s="41">
        <v>0</v>
      </c>
      <c r="F2203" s="5">
        <v>1740.25</v>
      </c>
      <c r="G2203" s="5">
        <v>0</v>
      </c>
    </row>
    <row r="2204" spans="2:7">
      <c r="B2204" t="s">
        <v>5113</v>
      </c>
      <c r="C2204" t="s">
        <v>5391</v>
      </c>
      <c r="D2204" t="s">
        <v>91</v>
      </c>
      <c r="E2204" s="41">
        <v>0</v>
      </c>
      <c r="F2204" s="5">
        <v>2379.94</v>
      </c>
      <c r="G2204" s="5">
        <v>0</v>
      </c>
    </row>
    <row r="2205" spans="2:7">
      <c r="B2205" t="s">
        <v>4016</v>
      </c>
      <c r="C2205" t="s">
        <v>4274</v>
      </c>
      <c r="D2205" t="s">
        <v>91</v>
      </c>
      <c r="E2205" s="41">
        <v>0</v>
      </c>
      <c r="F2205" s="5">
        <v>348.05</v>
      </c>
      <c r="G2205" s="5">
        <v>0</v>
      </c>
    </row>
    <row r="2206" spans="2:7">
      <c r="B2206" t="s">
        <v>8636</v>
      </c>
      <c r="C2206" t="s">
        <v>8832</v>
      </c>
      <c r="D2206" t="s">
        <v>91</v>
      </c>
      <c r="E2206" s="41">
        <v>0</v>
      </c>
      <c r="F2206" s="5">
        <v>116.02</v>
      </c>
      <c r="G2206" s="5">
        <v>0</v>
      </c>
    </row>
    <row r="2207" spans="2:7">
      <c r="B2207" t="s">
        <v>10773</v>
      </c>
      <c r="C2207" t="s">
        <v>10928</v>
      </c>
      <c r="D2207" t="s">
        <v>91</v>
      </c>
      <c r="E2207" s="41">
        <v>0</v>
      </c>
      <c r="F2207" s="5">
        <v>116.02</v>
      </c>
      <c r="G2207" s="5">
        <v>0</v>
      </c>
    </row>
    <row r="2208" spans="2:7">
      <c r="B2208" t="s">
        <v>10774</v>
      </c>
      <c r="C2208" t="s">
        <v>10929</v>
      </c>
      <c r="D2208" t="s">
        <v>91</v>
      </c>
      <c r="E2208" s="41">
        <v>0</v>
      </c>
      <c r="F2208" s="5">
        <v>482.94</v>
      </c>
      <c r="G2208" s="5">
        <v>0</v>
      </c>
    </row>
    <row r="2209" spans="2:7">
      <c r="B2209" t="s">
        <v>10068</v>
      </c>
      <c r="C2209" t="s">
        <v>10251</v>
      </c>
      <c r="D2209" t="s">
        <v>91</v>
      </c>
      <c r="E2209" s="41">
        <v>0</v>
      </c>
      <c r="F2209" s="5">
        <v>1276.19</v>
      </c>
      <c r="G2209" s="5">
        <v>0</v>
      </c>
    </row>
    <row r="2210" spans="2:7">
      <c r="B2210" t="s">
        <v>3003</v>
      </c>
      <c r="C2210" t="s">
        <v>3203</v>
      </c>
      <c r="D2210" t="s">
        <v>91</v>
      </c>
      <c r="E2210" s="41">
        <v>0</v>
      </c>
      <c r="F2210" s="5">
        <v>650.22</v>
      </c>
      <c r="G2210" s="5">
        <v>0</v>
      </c>
    </row>
    <row r="2211" spans="2:7">
      <c r="B2211" t="s">
        <v>7786</v>
      </c>
      <c r="C2211" t="s">
        <v>8000</v>
      </c>
      <c r="D2211" t="s">
        <v>91</v>
      </c>
      <c r="E2211" s="41">
        <v>0</v>
      </c>
      <c r="F2211" s="5">
        <v>735.83</v>
      </c>
      <c r="G2211" s="5">
        <v>0</v>
      </c>
    </row>
    <row r="2212" spans="2:7">
      <c r="B2212" t="s">
        <v>7857</v>
      </c>
      <c r="C2212" t="s">
        <v>8071</v>
      </c>
      <c r="D2212" t="s">
        <v>91</v>
      </c>
      <c r="E2212" s="41">
        <v>0</v>
      </c>
      <c r="F2212" s="5">
        <v>696.1</v>
      </c>
      <c r="G2212" s="5">
        <v>0</v>
      </c>
    </row>
    <row r="2213" spans="2:7">
      <c r="B2213" t="s">
        <v>10734</v>
      </c>
      <c r="C2213" t="s">
        <v>10883</v>
      </c>
      <c r="D2213" t="s">
        <v>91</v>
      </c>
      <c r="E2213" s="41">
        <v>0</v>
      </c>
      <c r="F2213" s="5">
        <v>525.95000000000005</v>
      </c>
      <c r="G2213" s="5">
        <v>0</v>
      </c>
    </row>
    <row r="2214" spans="2:7">
      <c r="B2214" t="s">
        <v>10733</v>
      </c>
      <c r="C2214" t="s">
        <v>10882</v>
      </c>
      <c r="D2214" t="s">
        <v>91</v>
      </c>
      <c r="E2214" s="41">
        <v>0</v>
      </c>
      <c r="F2214" s="5">
        <v>788.93</v>
      </c>
      <c r="G2214" s="5">
        <v>0</v>
      </c>
    </row>
    <row r="2215" spans="2:7">
      <c r="B2215" t="s">
        <v>9349</v>
      </c>
      <c r="C2215" t="s">
        <v>9513</v>
      </c>
      <c r="D2215" t="s">
        <v>91</v>
      </c>
      <c r="E2215" s="41">
        <v>0</v>
      </c>
      <c r="F2215" s="5">
        <v>265.32</v>
      </c>
      <c r="G2215" s="5">
        <v>0</v>
      </c>
    </row>
    <row r="2216" spans="2:7">
      <c r="B2216" t="s">
        <v>10735</v>
      </c>
      <c r="C2216" t="s">
        <v>10884</v>
      </c>
      <c r="D2216" t="s">
        <v>91</v>
      </c>
      <c r="E2216" s="41">
        <v>0</v>
      </c>
      <c r="F2216" s="5">
        <v>397.99</v>
      </c>
      <c r="G2216" s="5">
        <v>0</v>
      </c>
    </row>
    <row r="2217" spans="2:7">
      <c r="B2217" t="s">
        <v>10731</v>
      </c>
      <c r="C2217" t="s">
        <v>10880</v>
      </c>
      <c r="D2217" t="s">
        <v>91</v>
      </c>
      <c r="E2217" s="41">
        <v>0</v>
      </c>
      <c r="F2217" s="5">
        <v>651.57000000000005</v>
      </c>
      <c r="G2217" s="5">
        <v>0</v>
      </c>
    </row>
    <row r="2218" spans="2:7">
      <c r="B2218" t="s">
        <v>10732</v>
      </c>
      <c r="C2218" t="s">
        <v>10881</v>
      </c>
      <c r="D2218" t="s">
        <v>91</v>
      </c>
      <c r="E2218" s="41">
        <v>0</v>
      </c>
      <c r="F2218" s="5">
        <v>262.98</v>
      </c>
      <c r="G2218" s="5">
        <v>0</v>
      </c>
    </row>
    <row r="2219" spans="2:7">
      <c r="B2219" t="s">
        <v>10763</v>
      </c>
      <c r="C2219" t="s">
        <v>10918</v>
      </c>
      <c r="D2219" t="s">
        <v>91</v>
      </c>
      <c r="E2219" s="41">
        <v>0</v>
      </c>
      <c r="F2219" s="5">
        <v>116.02</v>
      </c>
      <c r="G2219" s="5">
        <v>0</v>
      </c>
    </row>
    <row r="2220" spans="2:7">
      <c r="B2220" t="s">
        <v>10730</v>
      </c>
      <c r="C2220" t="s">
        <v>10879</v>
      </c>
      <c r="D2220" t="s">
        <v>91</v>
      </c>
      <c r="E2220" s="41">
        <v>0</v>
      </c>
      <c r="F2220" s="5">
        <v>260.63</v>
      </c>
      <c r="G2220" s="5">
        <v>0</v>
      </c>
    </row>
    <row r="2221" spans="2:7">
      <c r="B2221" t="s">
        <v>1268</v>
      </c>
      <c r="C2221" t="s">
        <v>1390</v>
      </c>
      <c r="D2221" t="s">
        <v>66</v>
      </c>
      <c r="E2221" s="41">
        <v>0</v>
      </c>
      <c r="F2221" s="5">
        <v>195.32</v>
      </c>
      <c r="G2221" s="5">
        <v>0</v>
      </c>
    </row>
    <row r="2222" spans="2:7">
      <c r="B2222" t="s">
        <v>6100</v>
      </c>
      <c r="C2222" t="s">
        <v>6338</v>
      </c>
      <c r="D2222" t="s">
        <v>66</v>
      </c>
      <c r="E2222" s="41">
        <v>0</v>
      </c>
      <c r="F2222" s="5">
        <v>1638.36</v>
      </c>
      <c r="G2222" s="5">
        <v>0</v>
      </c>
    </row>
    <row r="2223" spans="2:7">
      <c r="B2223" t="s">
        <v>10750</v>
      </c>
      <c r="C2223" t="s">
        <v>10902</v>
      </c>
      <c r="D2223" t="s">
        <v>66</v>
      </c>
      <c r="E2223" s="41">
        <v>0</v>
      </c>
      <c r="F2223" s="5">
        <v>65.3</v>
      </c>
      <c r="G2223" s="5">
        <v>0</v>
      </c>
    </row>
    <row r="2224" spans="2:7">
      <c r="B2224" t="s">
        <v>9320</v>
      </c>
      <c r="C2224" t="s">
        <v>9477</v>
      </c>
      <c r="D2224" t="s">
        <v>66</v>
      </c>
      <c r="E2224" s="41">
        <v>0</v>
      </c>
      <c r="F2224" s="5">
        <v>503.47</v>
      </c>
      <c r="G2224" s="5">
        <v>0</v>
      </c>
    </row>
    <row r="2225" spans="2:7">
      <c r="B2225" t="s">
        <v>3004</v>
      </c>
      <c r="C2225" t="s">
        <v>3204</v>
      </c>
      <c r="D2225" t="s">
        <v>14422</v>
      </c>
      <c r="E2225" s="41">
        <v>0.4262831716003761</v>
      </c>
      <c r="F2225" s="5">
        <v>263.02</v>
      </c>
      <c r="G2225" s="5">
        <v>112.12099979433091</v>
      </c>
    </row>
    <row r="2226" spans="2:7">
      <c r="B2226" t="s">
        <v>8694</v>
      </c>
      <c r="C2226" t="s">
        <v>8897</v>
      </c>
      <c r="D2226" t="s">
        <v>91</v>
      </c>
      <c r="E2226" s="41">
        <v>0</v>
      </c>
      <c r="F2226" s="5">
        <v>4508.51</v>
      </c>
      <c r="G2226" s="5">
        <v>0</v>
      </c>
    </row>
    <row r="2227" spans="2:7">
      <c r="B2227" t="s">
        <v>7014</v>
      </c>
      <c r="C2227" t="s">
        <v>7121</v>
      </c>
      <c r="D2227" t="s">
        <v>91</v>
      </c>
      <c r="E2227" s="41">
        <v>0</v>
      </c>
      <c r="F2227" s="5">
        <v>1803.87</v>
      </c>
      <c r="G2227" s="5">
        <v>0</v>
      </c>
    </row>
    <row r="2228" spans="2:7">
      <c r="B2228" t="s">
        <v>2074</v>
      </c>
      <c r="C2228" t="s">
        <v>2312</v>
      </c>
      <c r="D2228" t="s">
        <v>123</v>
      </c>
      <c r="E2228" s="41">
        <v>0</v>
      </c>
      <c r="F2228" s="5">
        <v>1687.4</v>
      </c>
      <c r="G2228" s="5">
        <v>0</v>
      </c>
    </row>
    <row r="2229" spans="2:7">
      <c r="B2229" t="s">
        <v>2076</v>
      </c>
      <c r="C2229" t="s">
        <v>2314</v>
      </c>
      <c r="D2229" t="s">
        <v>123</v>
      </c>
      <c r="E2229" s="41">
        <v>0</v>
      </c>
      <c r="F2229" s="5">
        <v>2465.66</v>
      </c>
      <c r="G2229" s="5">
        <v>0</v>
      </c>
    </row>
    <row r="2230" spans="2:7">
      <c r="B2230" t="s">
        <v>2078</v>
      </c>
      <c r="C2230" t="s">
        <v>2316</v>
      </c>
      <c r="D2230" t="s">
        <v>123</v>
      </c>
      <c r="E2230" s="41">
        <v>0</v>
      </c>
      <c r="F2230" s="5">
        <v>385.74</v>
      </c>
      <c r="G2230" s="5">
        <v>0</v>
      </c>
    </row>
    <row r="2231" spans="2:7">
      <c r="B2231" t="s">
        <v>2080</v>
      </c>
      <c r="C2231" t="s">
        <v>2318</v>
      </c>
      <c r="D2231" t="s">
        <v>123</v>
      </c>
      <c r="E2231" s="41">
        <v>0</v>
      </c>
      <c r="F2231" s="5">
        <v>594.33000000000004</v>
      </c>
      <c r="G2231" s="5">
        <v>0</v>
      </c>
    </row>
    <row r="2232" spans="2:7">
      <c r="B2232" t="s">
        <v>4017</v>
      </c>
      <c r="C2232" t="s">
        <v>4275</v>
      </c>
      <c r="D2232" t="s">
        <v>123</v>
      </c>
      <c r="E2232" s="41">
        <v>0</v>
      </c>
      <c r="F2232" s="5">
        <v>1254.6999999999998</v>
      </c>
      <c r="G2232" s="5">
        <v>0</v>
      </c>
    </row>
    <row r="2233" spans="2:7">
      <c r="B2233" t="s">
        <v>2082</v>
      </c>
      <c r="C2233" t="s">
        <v>2320</v>
      </c>
      <c r="D2233" t="s">
        <v>123</v>
      </c>
      <c r="E2233" s="41">
        <v>0</v>
      </c>
      <c r="F2233" s="5">
        <v>132.07</v>
      </c>
      <c r="G2233" s="5">
        <v>0</v>
      </c>
    </row>
    <row r="2234" spans="2:7">
      <c r="B2234" t="s">
        <v>2083</v>
      </c>
      <c r="C2234" t="s">
        <v>2321</v>
      </c>
      <c r="D2234" t="s">
        <v>123</v>
      </c>
      <c r="E2234" s="41">
        <v>0</v>
      </c>
      <c r="F2234" s="5">
        <v>1056.58</v>
      </c>
      <c r="G2234" s="5">
        <v>0</v>
      </c>
    </row>
    <row r="2235" spans="2:7">
      <c r="B2235" t="s">
        <v>2075</v>
      </c>
      <c r="C2235" t="s">
        <v>2313</v>
      </c>
      <c r="D2235" t="s">
        <v>123</v>
      </c>
      <c r="E2235" s="41">
        <v>0</v>
      </c>
      <c r="F2235" s="5">
        <v>773.78</v>
      </c>
      <c r="G2235" s="5">
        <v>0</v>
      </c>
    </row>
    <row r="2236" spans="2:7">
      <c r="B2236" t="s">
        <v>4018</v>
      </c>
      <c r="C2236" t="s">
        <v>419</v>
      </c>
      <c r="D2236" t="s">
        <v>123</v>
      </c>
      <c r="E2236" s="41">
        <v>0</v>
      </c>
      <c r="F2236" s="5">
        <v>1157.3999999999999</v>
      </c>
      <c r="G2236" s="5">
        <v>0</v>
      </c>
    </row>
    <row r="2237" spans="2:7">
      <c r="B2237" t="s">
        <v>2079</v>
      </c>
      <c r="C2237" t="s">
        <v>2317</v>
      </c>
      <c r="D2237" t="s">
        <v>123</v>
      </c>
      <c r="E2237" s="41">
        <v>0</v>
      </c>
      <c r="F2237" s="5">
        <v>1703.68</v>
      </c>
      <c r="G2237" s="5">
        <v>0</v>
      </c>
    </row>
    <row r="2238" spans="2:7">
      <c r="B2238" t="s">
        <v>2081</v>
      </c>
      <c r="C2238" t="s">
        <v>2319</v>
      </c>
      <c r="D2238" t="s">
        <v>123</v>
      </c>
      <c r="E2238" s="41">
        <v>0</v>
      </c>
      <c r="F2238" s="5">
        <v>858.48</v>
      </c>
      <c r="G2238" s="5">
        <v>0</v>
      </c>
    </row>
    <row r="2239" spans="2:7">
      <c r="B2239" t="s">
        <v>2085</v>
      </c>
      <c r="C2239" t="s">
        <v>2323</v>
      </c>
      <c r="D2239" t="s">
        <v>123</v>
      </c>
      <c r="E2239" s="41">
        <v>0</v>
      </c>
      <c r="F2239" s="5">
        <v>1198.01</v>
      </c>
      <c r="G2239" s="5">
        <v>0</v>
      </c>
    </row>
    <row r="2240" spans="2:7">
      <c r="B2240" t="s">
        <v>6101</v>
      </c>
      <c r="C2240" t="s">
        <v>6339</v>
      </c>
      <c r="D2240" t="s">
        <v>123</v>
      </c>
      <c r="E2240" s="41">
        <v>0</v>
      </c>
      <c r="F2240" s="5">
        <v>3535.1400000000031</v>
      </c>
      <c r="G2240" s="5">
        <v>0</v>
      </c>
    </row>
    <row r="2241" spans="2:7">
      <c r="B2241" t="s">
        <v>2101</v>
      </c>
      <c r="C2241" t="s">
        <v>2338</v>
      </c>
      <c r="D2241" t="s">
        <v>123</v>
      </c>
      <c r="E2241" s="41">
        <v>0</v>
      </c>
      <c r="F2241" s="5">
        <v>198.11</v>
      </c>
      <c r="G2241" s="5">
        <v>0</v>
      </c>
    </row>
    <row r="2242" spans="2:7">
      <c r="B2242" t="s">
        <v>7742</v>
      </c>
      <c r="C2242" t="s">
        <v>7956</v>
      </c>
      <c r="D2242" t="s">
        <v>123</v>
      </c>
      <c r="E2242" s="41">
        <v>0</v>
      </c>
      <c r="F2242" s="5">
        <v>514.32000000000005</v>
      </c>
      <c r="G2242" s="5">
        <v>0</v>
      </c>
    </row>
    <row r="2243" spans="2:7">
      <c r="B2243" t="s">
        <v>7743</v>
      </c>
      <c r="C2243" t="s">
        <v>7957</v>
      </c>
      <c r="D2243" t="s">
        <v>123</v>
      </c>
      <c r="E2243" s="41">
        <v>0</v>
      </c>
      <c r="F2243" s="5">
        <v>129.15</v>
      </c>
      <c r="G2243" s="5">
        <v>0</v>
      </c>
    </row>
    <row r="2244" spans="2:7">
      <c r="B2244" t="s">
        <v>6102</v>
      </c>
      <c r="C2244" t="s">
        <v>6340</v>
      </c>
      <c r="D2244" t="s">
        <v>14425</v>
      </c>
      <c r="E2244" s="41">
        <v>0.4247028503779125</v>
      </c>
      <c r="F2244" s="5">
        <v>41.52</v>
      </c>
      <c r="G2244" s="5">
        <v>17.63366234769093</v>
      </c>
    </row>
    <row r="2245" spans="2:7">
      <c r="B2245" t="s">
        <v>8656</v>
      </c>
      <c r="C2245" t="s">
        <v>8853</v>
      </c>
      <c r="D2245" t="s">
        <v>123</v>
      </c>
      <c r="E2245" s="41">
        <v>0</v>
      </c>
      <c r="F2245" s="5">
        <v>191.4</v>
      </c>
      <c r="G2245" s="5">
        <v>0</v>
      </c>
    </row>
    <row r="2246" spans="2:7">
      <c r="B2246" t="s">
        <v>4019</v>
      </c>
      <c r="C2246" t="s">
        <v>532</v>
      </c>
      <c r="D2246" t="s">
        <v>123</v>
      </c>
      <c r="E2246" s="41">
        <v>0</v>
      </c>
      <c r="F2246" s="5">
        <v>1367.21</v>
      </c>
      <c r="G2246" s="5">
        <v>0</v>
      </c>
    </row>
    <row r="2247" spans="2:7">
      <c r="B2247" t="s">
        <v>1269</v>
      </c>
      <c r="C2247" t="s">
        <v>1391</v>
      </c>
      <c r="D2247" t="s">
        <v>123</v>
      </c>
      <c r="E2247" s="41">
        <v>0</v>
      </c>
      <c r="F2247" s="5">
        <v>0</v>
      </c>
      <c r="G2247" s="5">
        <v>0</v>
      </c>
    </row>
    <row r="2248" spans="2:7">
      <c r="B2248" t="s">
        <v>6103</v>
      </c>
      <c r="C2248" t="s">
        <v>6343</v>
      </c>
      <c r="D2248" t="s">
        <v>123</v>
      </c>
      <c r="E2248" s="41">
        <v>0</v>
      </c>
      <c r="F2248" s="5">
        <v>259.83999999999997</v>
      </c>
      <c r="G2248" s="5">
        <v>0</v>
      </c>
    </row>
    <row r="2249" spans="2:7">
      <c r="B2249" t="s">
        <v>7744</v>
      </c>
      <c r="C2249" t="s">
        <v>7958</v>
      </c>
      <c r="D2249" t="s">
        <v>123</v>
      </c>
      <c r="E2249" s="41">
        <v>0</v>
      </c>
      <c r="F2249" s="5">
        <v>646.12</v>
      </c>
      <c r="G2249" s="5">
        <v>0</v>
      </c>
    </row>
    <row r="2250" spans="2:7">
      <c r="B2250" t="s">
        <v>657</v>
      </c>
      <c r="C2250" t="s">
        <v>675</v>
      </c>
      <c r="D2250" t="s">
        <v>123</v>
      </c>
      <c r="E2250" s="41">
        <v>0</v>
      </c>
      <c r="F2250" s="5">
        <v>-138.94999999999999</v>
      </c>
      <c r="G2250" s="5">
        <v>0</v>
      </c>
    </row>
    <row r="2251" spans="2:7">
      <c r="B2251" t="s">
        <v>658</v>
      </c>
      <c r="C2251" t="s">
        <v>677</v>
      </c>
      <c r="D2251" t="s">
        <v>123</v>
      </c>
      <c r="E2251" s="41">
        <v>0</v>
      </c>
      <c r="F2251" s="5">
        <v>-138.94999999999999</v>
      </c>
      <c r="G2251" s="5">
        <v>0</v>
      </c>
    </row>
    <row r="2252" spans="2:7">
      <c r="B2252" t="s">
        <v>690</v>
      </c>
      <c r="C2252" t="s">
        <v>702</v>
      </c>
      <c r="D2252" t="s">
        <v>123</v>
      </c>
      <c r="E2252" s="41">
        <v>0</v>
      </c>
      <c r="F2252" s="5">
        <v>-260.42</v>
      </c>
      <c r="G2252" s="5">
        <v>0</v>
      </c>
    </row>
    <row r="2253" spans="2:7">
      <c r="B2253" t="s">
        <v>9332</v>
      </c>
      <c r="C2253" t="s">
        <v>9490</v>
      </c>
      <c r="D2253" t="s">
        <v>123</v>
      </c>
      <c r="E2253" s="41">
        <v>0</v>
      </c>
      <c r="F2253" s="5">
        <v>196.82</v>
      </c>
      <c r="G2253" s="5">
        <v>0</v>
      </c>
    </row>
    <row r="2254" spans="2:7">
      <c r="B2254" t="s">
        <v>7774</v>
      </c>
      <c r="C2254" t="s">
        <v>7988</v>
      </c>
      <c r="D2254" t="s">
        <v>123</v>
      </c>
      <c r="E2254" s="41">
        <v>0</v>
      </c>
      <c r="F2254" s="5">
        <v>2043.83</v>
      </c>
      <c r="G2254" s="5">
        <v>0</v>
      </c>
    </row>
    <row r="2255" spans="2:7">
      <c r="B2255" t="s">
        <v>2102</v>
      </c>
      <c r="C2255" t="s">
        <v>2339</v>
      </c>
      <c r="D2255" t="s">
        <v>123</v>
      </c>
      <c r="E2255" s="41">
        <v>0</v>
      </c>
      <c r="F2255" s="5">
        <v>245.58</v>
      </c>
      <c r="G2255" s="5">
        <v>0</v>
      </c>
    </row>
    <row r="2256" spans="2:7">
      <c r="B2256" t="s">
        <v>4020</v>
      </c>
      <c r="C2256" t="s">
        <v>4276</v>
      </c>
      <c r="D2256" t="s">
        <v>123</v>
      </c>
      <c r="E2256" s="41">
        <v>0</v>
      </c>
      <c r="F2256" s="5">
        <v>195.32</v>
      </c>
      <c r="G2256" s="5">
        <v>0</v>
      </c>
    </row>
    <row r="2257" spans="2:7">
      <c r="B2257" t="s">
        <v>1939</v>
      </c>
      <c r="C2257" t="s">
        <v>2173</v>
      </c>
      <c r="D2257" t="s">
        <v>123</v>
      </c>
      <c r="E2257" s="41">
        <v>0</v>
      </c>
      <c r="F2257" s="5">
        <v>1171.31</v>
      </c>
      <c r="G2257" s="5">
        <v>0</v>
      </c>
    </row>
    <row r="2258" spans="2:7">
      <c r="B2258" t="s">
        <v>7750</v>
      </c>
      <c r="C2258" t="s">
        <v>7964</v>
      </c>
      <c r="D2258" t="s">
        <v>123</v>
      </c>
      <c r="E2258" s="41">
        <v>0</v>
      </c>
      <c r="F2258" s="5">
        <v>257.52</v>
      </c>
      <c r="G2258" s="5">
        <v>0</v>
      </c>
    </row>
    <row r="2259" spans="2:7">
      <c r="B2259" t="s">
        <v>5114</v>
      </c>
      <c r="C2259" t="s">
        <v>5392</v>
      </c>
      <c r="D2259" t="s">
        <v>123</v>
      </c>
      <c r="E2259" s="41">
        <v>0</v>
      </c>
      <c r="F2259" s="5">
        <v>1158.03</v>
      </c>
      <c r="G2259" s="5">
        <v>0</v>
      </c>
    </row>
    <row r="2260" spans="2:7">
      <c r="B2260" t="s">
        <v>6104</v>
      </c>
      <c r="C2260" t="s">
        <v>6344</v>
      </c>
      <c r="D2260" t="s">
        <v>123</v>
      </c>
      <c r="E2260" s="41">
        <v>0</v>
      </c>
      <c r="F2260" s="5">
        <v>1818.88</v>
      </c>
      <c r="G2260" s="5">
        <v>0</v>
      </c>
    </row>
    <row r="2261" spans="2:7">
      <c r="B2261" t="s">
        <v>10032</v>
      </c>
      <c r="C2261" t="s">
        <v>10215</v>
      </c>
      <c r="D2261" t="s">
        <v>123</v>
      </c>
      <c r="E2261" s="41">
        <v>0</v>
      </c>
      <c r="F2261" s="5">
        <v>130.1</v>
      </c>
      <c r="G2261" s="5">
        <v>0</v>
      </c>
    </row>
    <row r="2262" spans="2:7">
      <c r="B2262" t="s">
        <v>2109</v>
      </c>
      <c r="C2262" t="s">
        <v>2346</v>
      </c>
      <c r="D2262" t="s">
        <v>123</v>
      </c>
      <c r="E2262" s="41">
        <v>0</v>
      </c>
      <c r="F2262" s="5">
        <v>1302.0999999999999</v>
      </c>
      <c r="G2262" s="5">
        <v>0</v>
      </c>
    </row>
    <row r="2263" spans="2:7">
      <c r="B2263" t="s">
        <v>4021</v>
      </c>
      <c r="C2263" t="s">
        <v>4277</v>
      </c>
      <c r="D2263" t="s">
        <v>123</v>
      </c>
      <c r="E2263" s="41">
        <v>0</v>
      </c>
      <c r="F2263" s="5">
        <v>781.26</v>
      </c>
      <c r="G2263" s="5">
        <v>0</v>
      </c>
    </row>
    <row r="2264" spans="2:7">
      <c r="B2264" t="s">
        <v>4022</v>
      </c>
      <c r="C2264" t="s">
        <v>4278</v>
      </c>
      <c r="D2264" t="s">
        <v>123</v>
      </c>
      <c r="E2264" s="41">
        <v>0</v>
      </c>
      <c r="F2264" s="5">
        <v>976.58</v>
      </c>
      <c r="G2264" s="5">
        <v>0</v>
      </c>
    </row>
    <row r="2265" spans="2:7">
      <c r="B2265" t="s">
        <v>4023</v>
      </c>
      <c r="C2265" t="s">
        <v>4279</v>
      </c>
      <c r="D2265" t="s">
        <v>123</v>
      </c>
      <c r="E2265" s="41">
        <v>0</v>
      </c>
      <c r="F2265" s="5">
        <v>390.63</v>
      </c>
      <c r="G2265" s="5">
        <v>0</v>
      </c>
    </row>
    <row r="2266" spans="2:7">
      <c r="B2266" t="s">
        <v>6105</v>
      </c>
      <c r="C2266" t="s">
        <v>6345</v>
      </c>
      <c r="D2266" t="s">
        <v>123</v>
      </c>
      <c r="E2266" s="41">
        <v>0</v>
      </c>
      <c r="F2266" s="5">
        <v>976.58</v>
      </c>
      <c r="G2266" s="5">
        <v>0</v>
      </c>
    </row>
    <row r="2267" spans="2:7">
      <c r="B2267" t="s">
        <v>7875</v>
      </c>
      <c r="C2267" t="s">
        <v>8088</v>
      </c>
      <c r="D2267" t="s">
        <v>123</v>
      </c>
      <c r="E2267" s="41">
        <v>0</v>
      </c>
      <c r="F2267" s="5">
        <v>2003.4</v>
      </c>
      <c r="G2267" s="5">
        <v>0</v>
      </c>
    </row>
    <row r="2268" spans="2:7">
      <c r="B2268" t="s">
        <v>6106</v>
      </c>
      <c r="C2268" t="s">
        <v>6346</v>
      </c>
      <c r="D2268" t="s">
        <v>123</v>
      </c>
      <c r="E2268" s="41">
        <v>0</v>
      </c>
      <c r="F2268" s="5">
        <v>162.76</v>
      </c>
      <c r="G2268" s="5">
        <v>0</v>
      </c>
    </row>
    <row r="2269" spans="2:7">
      <c r="B2269" t="s">
        <v>6107</v>
      </c>
      <c r="C2269" t="s">
        <v>6347</v>
      </c>
      <c r="D2269" t="s">
        <v>123</v>
      </c>
      <c r="E2269" s="41">
        <v>0</v>
      </c>
      <c r="F2269" s="5">
        <v>716.16</v>
      </c>
      <c r="G2269" s="5">
        <v>0</v>
      </c>
    </row>
    <row r="2270" spans="2:7">
      <c r="B2270" t="s">
        <v>6108</v>
      </c>
      <c r="C2270" t="s">
        <v>6348</v>
      </c>
      <c r="D2270" t="s">
        <v>123</v>
      </c>
      <c r="E2270" s="41">
        <v>0</v>
      </c>
      <c r="F2270" s="5">
        <v>324.8</v>
      </c>
      <c r="G2270" s="5">
        <v>0</v>
      </c>
    </row>
    <row r="2271" spans="2:7">
      <c r="B2271" t="s">
        <v>3005</v>
      </c>
      <c r="C2271" t="s">
        <v>3205</v>
      </c>
      <c r="D2271" t="s">
        <v>123</v>
      </c>
      <c r="E2271" s="41">
        <v>0</v>
      </c>
      <c r="F2271" s="5">
        <v>162.4</v>
      </c>
      <c r="G2271" s="5">
        <v>0</v>
      </c>
    </row>
    <row r="2272" spans="2:7">
      <c r="B2272" t="s">
        <v>4024</v>
      </c>
      <c r="C2272" t="s">
        <v>4280</v>
      </c>
      <c r="D2272" t="s">
        <v>123</v>
      </c>
      <c r="E2272" s="41">
        <v>0</v>
      </c>
      <c r="F2272" s="5">
        <v>387.79</v>
      </c>
      <c r="G2272" s="5">
        <v>0</v>
      </c>
    </row>
    <row r="2273" spans="2:7">
      <c r="B2273" t="s">
        <v>9321</v>
      </c>
      <c r="C2273" t="s">
        <v>9478</v>
      </c>
      <c r="D2273" t="s">
        <v>123</v>
      </c>
      <c r="E2273" s="41">
        <v>0</v>
      </c>
      <c r="F2273" s="5">
        <v>2029.97</v>
      </c>
      <c r="G2273" s="5">
        <v>0</v>
      </c>
    </row>
    <row r="2274" spans="2:7">
      <c r="B2274" t="s">
        <v>7763</v>
      </c>
      <c r="C2274" t="s">
        <v>7977</v>
      </c>
      <c r="D2274" t="s">
        <v>123</v>
      </c>
      <c r="E2274" s="41">
        <v>0</v>
      </c>
      <c r="F2274" s="5">
        <v>354.09</v>
      </c>
      <c r="G2274" s="5">
        <v>0</v>
      </c>
    </row>
    <row r="2275" spans="2:7">
      <c r="B2275" t="s">
        <v>7764</v>
      </c>
      <c r="C2275" t="s">
        <v>7978</v>
      </c>
      <c r="D2275" t="s">
        <v>123</v>
      </c>
      <c r="E2275" s="41">
        <v>0</v>
      </c>
      <c r="F2275" s="5">
        <v>354.09</v>
      </c>
      <c r="G2275" s="5">
        <v>0</v>
      </c>
    </row>
    <row r="2276" spans="2:7">
      <c r="B2276" t="s">
        <v>1270</v>
      </c>
      <c r="C2276" t="s">
        <v>1392</v>
      </c>
      <c r="D2276" t="s">
        <v>123</v>
      </c>
      <c r="E2276" s="41">
        <v>0</v>
      </c>
      <c r="F2276" s="5">
        <v>203</v>
      </c>
      <c r="G2276" s="5">
        <v>0</v>
      </c>
    </row>
    <row r="2277" spans="2:7">
      <c r="B2277" t="s">
        <v>10033</v>
      </c>
      <c r="C2277" t="s">
        <v>10216</v>
      </c>
      <c r="D2277" t="s">
        <v>123</v>
      </c>
      <c r="E2277" s="41">
        <v>0</v>
      </c>
      <c r="F2277" s="5">
        <v>585.44000000000005</v>
      </c>
      <c r="G2277" s="5">
        <v>0</v>
      </c>
    </row>
    <row r="2278" spans="2:7">
      <c r="B2278" t="s">
        <v>3006</v>
      </c>
      <c r="C2278" t="s">
        <v>3206</v>
      </c>
      <c r="D2278" t="s">
        <v>123</v>
      </c>
      <c r="E2278" s="41">
        <v>0</v>
      </c>
      <c r="F2278" s="5">
        <v>1225.82</v>
      </c>
      <c r="G2278" s="5">
        <v>0</v>
      </c>
    </row>
    <row r="2279" spans="2:7">
      <c r="B2279" t="s">
        <v>2084</v>
      </c>
      <c r="C2279" t="s">
        <v>2322</v>
      </c>
      <c r="D2279" t="s">
        <v>123</v>
      </c>
      <c r="E2279" s="41">
        <v>0</v>
      </c>
      <c r="F2279" s="5">
        <v>2517.06</v>
      </c>
      <c r="G2279" s="5">
        <v>0</v>
      </c>
    </row>
    <row r="2280" spans="2:7">
      <c r="B2280" t="s">
        <v>3007</v>
      </c>
      <c r="C2280" t="s">
        <v>3207</v>
      </c>
      <c r="D2280" t="s">
        <v>123</v>
      </c>
      <c r="E2280" s="41">
        <v>0</v>
      </c>
      <c r="F2280" s="5">
        <v>491.15</v>
      </c>
      <c r="G2280" s="5">
        <v>0</v>
      </c>
    </row>
    <row r="2281" spans="2:7">
      <c r="B2281" t="s">
        <v>2025</v>
      </c>
      <c r="C2281" t="s">
        <v>2262</v>
      </c>
      <c r="D2281" t="s">
        <v>123</v>
      </c>
      <c r="E2281" s="41">
        <v>0</v>
      </c>
      <c r="F2281" s="5">
        <v>3054.4300000000003</v>
      </c>
      <c r="G2281" s="5">
        <v>0</v>
      </c>
    </row>
    <row r="2282" spans="2:7">
      <c r="B2282" t="s">
        <v>2104</v>
      </c>
      <c r="C2282" t="s">
        <v>2341</v>
      </c>
      <c r="D2282" t="s">
        <v>123</v>
      </c>
      <c r="E2282" s="41">
        <v>0</v>
      </c>
      <c r="F2282" s="5">
        <v>736.73</v>
      </c>
      <c r="G2282" s="5">
        <v>0</v>
      </c>
    </row>
    <row r="2283" spans="2:7">
      <c r="B2283" t="s">
        <v>7751</v>
      </c>
      <c r="C2283" t="s">
        <v>7965</v>
      </c>
      <c r="D2283" t="s">
        <v>123</v>
      </c>
      <c r="E2283" s="41">
        <v>0</v>
      </c>
      <c r="F2283" s="5">
        <v>289.70999999999998</v>
      </c>
      <c r="G2283" s="5">
        <v>0</v>
      </c>
    </row>
    <row r="2284" spans="2:7">
      <c r="B2284" t="s">
        <v>10184</v>
      </c>
      <c r="C2284" t="s">
        <v>10368</v>
      </c>
      <c r="D2284" t="s">
        <v>123</v>
      </c>
      <c r="E2284" s="41">
        <v>0</v>
      </c>
      <c r="F2284" s="5">
        <v>1354.25</v>
      </c>
      <c r="G2284" s="5">
        <v>0</v>
      </c>
    </row>
    <row r="2285" spans="2:7">
      <c r="B2285" t="s">
        <v>7877</v>
      </c>
      <c r="C2285" t="s">
        <v>8090</v>
      </c>
      <c r="D2285" t="s">
        <v>123</v>
      </c>
      <c r="E2285" s="41">
        <v>0</v>
      </c>
      <c r="F2285" s="5">
        <v>386.28</v>
      </c>
      <c r="G2285" s="5">
        <v>0</v>
      </c>
    </row>
    <row r="2286" spans="2:7">
      <c r="B2286" t="s">
        <v>7759</v>
      </c>
      <c r="C2286" t="s">
        <v>7973</v>
      </c>
      <c r="D2286" t="s">
        <v>123</v>
      </c>
      <c r="E2286" s="41">
        <v>0</v>
      </c>
      <c r="F2286" s="5">
        <v>515.04</v>
      </c>
      <c r="G2286" s="5">
        <v>0</v>
      </c>
    </row>
    <row r="2287" spans="2:7">
      <c r="B2287" t="s">
        <v>6109</v>
      </c>
      <c r="C2287" t="s">
        <v>6349</v>
      </c>
      <c r="D2287" t="s">
        <v>123</v>
      </c>
      <c r="E2287" s="41">
        <v>0</v>
      </c>
      <c r="F2287" s="5">
        <v>7153.91</v>
      </c>
      <c r="G2287" s="5">
        <v>0</v>
      </c>
    </row>
    <row r="2288" spans="2:7">
      <c r="B2288" t="s">
        <v>8635</v>
      </c>
      <c r="C2288" t="s">
        <v>8831</v>
      </c>
      <c r="D2288" t="s">
        <v>123</v>
      </c>
      <c r="E2288" s="41">
        <v>0</v>
      </c>
      <c r="F2288" s="5">
        <v>159.31</v>
      </c>
      <c r="G2288" s="5">
        <v>0</v>
      </c>
    </row>
    <row r="2289" spans="2:7">
      <c r="B2289" t="s">
        <v>2108</v>
      </c>
      <c r="C2289" t="s">
        <v>2345</v>
      </c>
      <c r="D2289" t="s">
        <v>123</v>
      </c>
      <c r="E2289" s="41">
        <v>0</v>
      </c>
      <c r="F2289" s="5">
        <v>130.21</v>
      </c>
      <c r="G2289" s="5">
        <v>0</v>
      </c>
    </row>
    <row r="2290" spans="2:7">
      <c r="B2290" t="s">
        <v>4025</v>
      </c>
      <c r="C2290" t="s">
        <v>4281</v>
      </c>
      <c r="D2290" t="s">
        <v>123</v>
      </c>
      <c r="E2290" s="41">
        <v>0</v>
      </c>
      <c r="F2290" s="5">
        <v>1953.15</v>
      </c>
      <c r="G2290" s="5">
        <v>0</v>
      </c>
    </row>
    <row r="2291" spans="2:7">
      <c r="B2291" t="s">
        <v>7015</v>
      </c>
      <c r="C2291" t="s">
        <v>7057</v>
      </c>
      <c r="D2291" t="s">
        <v>123</v>
      </c>
      <c r="E2291" s="41">
        <v>0</v>
      </c>
      <c r="F2291" s="5">
        <v>2565.25</v>
      </c>
      <c r="G2291" s="5">
        <v>0</v>
      </c>
    </row>
    <row r="2292" spans="2:7">
      <c r="B2292" t="s">
        <v>7760</v>
      </c>
      <c r="C2292" t="s">
        <v>7974</v>
      </c>
      <c r="D2292" t="s">
        <v>123</v>
      </c>
      <c r="E2292" s="41">
        <v>0</v>
      </c>
      <c r="F2292" s="5">
        <v>128.76</v>
      </c>
      <c r="G2292" s="5">
        <v>0</v>
      </c>
    </row>
    <row r="2293" spans="2:7">
      <c r="B2293" t="s">
        <v>4026</v>
      </c>
      <c r="C2293" t="s">
        <v>4282</v>
      </c>
      <c r="D2293" t="s">
        <v>123</v>
      </c>
      <c r="E2293" s="41">
        <v>0</v>
      </c>
      <c r="F2293" s="5">
        <v>130.21</v>
      </c>
      <c r="G2293" s="5">
        <v>0</v>
      </c>
    </row>
    <row r="2294" spans="2:7">
      <c r="B2294" t="s">
        <v>7748</v>
      </c>
      <c r="C2294" t="s">
        <v>7962</v>
      </c>
      <c r="D2294" t="s">
        <v>123</v>
      </c>
      <c r="E2294" s="41">
        <v>0</v>
      </c>
      <c r="F2294" s="5">
        <v>559.49</v>
      </c>
      <c r="G2294" s="5">
        <v>0</v>
      </c>
    </row>
    <row r="2295" spans="2:7">
      <c r="B2295" t="s">
        <v>8657</v>
      </c>
      <c r="C2295" t="s">
        <v>8856</v>
      </c>
      <c r="D2295" t="s">
        <v>123</v>
      </c>
      <c r="E2295" s="41">
        <v>0</v>
      </c>
      <c r="F2295" s="5">
        <v>455.36</v>
      </c>
      <c r="G2295" s="5">
        <v>0</v>
      </c>
    </row>
    <row r="2296" spans="2:7">
      <c r="B2296" t="s">
        <v>10710</v>
      </c>
      <c r="C2296" t="s">
        <v>10860</v>
      </c>
      <c r="D2296" t="s">
        <v>123</v>
      </c>
      <c r="E2296" s="41">
        <v>0</v>
      </c>
      <c r="F2296" s="5">
        <v>1337.6</v>
      </c>
      <c r="G2296" s="5">
        <v>0</v>
      </c>
    </row>
    <row r="2297" spans="2:7">
      <c r="B2297" t="s">
        <v>10711</v>
      </c>
      <c r="C2297" t="s">
        <v>10861</v>
      </c>
      <c r="D2297" t="s">
        <v>123</v>
      </c>
      <c r="E2297" s="41">
        <v>0</v>
      </c>
      <c r="F2297" s="5">
        <v>1009.99</v>
      </c>
      <c r="G2297" s="5">
        <v>0</v>
      </c>
    </row>
    <row r="2298" spans="2:7">
      <c r="B2298" t="s">
        <v>10779</v>
      </c>
      <c r="C2298" t="s">
        <v>10934</v>
      </c>
      <c r="D2298" t="s">
        <v>123</v>
      </c>
      <c r="E2298" s="41">
        <v>0</v>
      </c>
      <c r="F2298" s="5">
        <v>3094.36</v>
      </c>
      <c r="G2298" s="5">
        <v>0</v>
      </c>
    </row>
    <row r="2299" spans="2:7">
      <c r="B2299" t="s">
        <v>10147</v>
      </c>
      <c r="C2299" t="s">
        <v>10328</v>
      </c>
      <c r="D2299" t="s">
        <v>123</v>
      </c>
      <c r="E2299" s="41">
        <v>0</v>
      </c>
      <c r="F2299" s="5">
        <v>442.43</v>
      </c>
      <c r="G2299" s="5">
        <v>0</v>
      </c>
    </row>
    <row r="2300" spans="2:7">
      <c r="B2300" t="s">
        <v>10749</v>
      </c>
      <c r="C2300" t="s">
        <v>10900</v>
      </c>
      <c r="D2300" t="s">
        <v>123</v>
      </c>
      <c r="E2300" s="41">
        <v>0</v>
      </c>
      <c r="F2300" s="5">
        <v>184.46</v>
      </c>
      <c r="G2300" s="5">
        <v>0</v>
      </c>
    </row>
    <row r="2301" spans="2:7">
      <c r="B2301" t="s">
        <v>9341</v>
      </c>
      <c r="C2301" t="s">
        <v>9500</v>
      </c>
      <c r="D2301" t="s">
        <v>123</v>
      </c>
      <c r="E2301" s="41">
        <v>0</v>
      </c>
      <c r="F2301" s="5">
        <v>382.78</v>
      </c>
      <c r="G2301" s="5">
        <v>0</v>
      </c>
    </row>
    <row r="2302" spans="2:7">
      <c r="B2302" t="s">
        <v>9342</v>
      </c>
      <c r="C2302" t="s">
        <v>9502</v>
      </c>
      <c r="D2302" t="s">
        <v>123</v>
      </c>
      <c r="E2302" s="41">
        <v>0</v>
      </c>
      <c r="F2302" s="5">
        <v>359.62</v>
      </c>
      <c r="G2302" s="5">
        <v>0</v>
      </c>
    </row>
    <row r="2303" spans="2:7">
      <c r="B2303" t="s">
        <v>10190</v>
      </c>
      <c r="C2303" t="s">
        <v>10374</v>
      </c>
      <c r="D2303" t="s">
        <v>123</v>
      </c>
      <c r="E2303" s="41">
        <v>0</v>
      </c>
      <c r="F2303" s="5">
        <v>637.61</v>
      </c>
      <c r="G2303" s="5">
        <v>0</v>
      </c>
    </row>
    <row r="2304" spans="2:7">
      <c r="B2304" t="s">
        <v>8740</v>
      </c>
      <c r="C2304" t="s">
        <v>8952</v>
      </c>
      <c r="D2304" t="s">
        <v>123</v>
      </c>
      <c r="E2304" s="41">
        <v>0</v>
      </c>
      <c r="F2304" s="5">
        <v>417.58</v>
      </c>
      <c r="G2304" s="5">
        <v>0</v>
      </c>
    </row>
    <row r="2305" spans="2:7">
      <c r="B2305" t="s">
        <v>7041</v>
      </c>
      <c r="C2305" t="s">
        <v>7272</v>
      </c>
      <c r="D2305" t="s">
        <v>123</v>
      </c>
      <c r="E2305" s="41">
        <v>0</v>
      </c>
      <c r="F2305" s="5">
        <v>303.3</v>
      </c>
      <c r="G2305" s="5">
        <v>0</v>
      </c>
    </row>
    <row r="2306" spans="2:7">
      <c r="B2306" t="s">
        <v>10780</v>
      </c>
      <c r="C2306" t="s">
        <v>10935</v>
      </c>
      <c r="D2306" t="s">
        <v>123</v>
      </c>
      <c r="E2306" s="41">
        <v>0</v>
      </c>
      <c r="F2306" s="5">
        <v>268.56</v>
      </c>
      <c r="G2306" s="5">
        <v>0</v>
      </c>
    </row>
    <row r="2307" spans="2:7">
      <c r="B2307" t="s">
        <v>5115</v>
      </c>
      <c r="C2307" t="s">
        <v>5393</v>
      </c>
      <c r="D2307" t="s">
        <v>76</v>
      </c>
      <c r="E2307" s="41">
        <v>0</v>
      </c>
      <c r="F2307" s="5">
        <v>786.92</v>
      </c>
      <c r="G2307" s="5">
        <v>0</v>
      </c>
    </row>
    <row r="2308" spans="2:7">
      <c r="B2308" t="s">
        <v>4027</v>
      </c>
      <c r="C2308" t="s">
        <v>4283</v>
      </c>
      <c r="D2308" t="s">
        <v>76</v>
      </c>
      <c r="E2308" s="41">
        <v>0</v>
      </c>
      <c r="F2308" s="5">
        <v>3411.7299999999996</v>
      </c>
      <c r="G2308" s="5">
        <v>0</v>
      </c>
    </row>
    <row r="2309" spans="2:7">
      <c r="B2309" t="s">
        <v>10152</v>
      </c>
      <c r="C2309" t="s">
        <v>10334</v>
      </c>
      <c r="D2309" t="s">
        <v>76</v>
      </c>
      <c r="E2309" s="41">
        <v>0</v>
      </c>
      <c r="F2309" s="5">
        <v>8740.48</v>
      </c>
      <c r="G2309" s="5">
        <v>0</v>
      </c>
    </row>
    <row r="2310" spans="2:7">
      <c r="B2310" t="s">
        <v>4028</v>
      </c>
      <c r="C2310" t="s">
        <v>4284</v>
      </c>
      <c r="D2310" t="s">
        <v>76</v>
      </c>
      <c r="E2310" s="41">
        <v>0</v>
      </c>
      <c r="F2310" s="5">
        <v>258.61</v>
      </c>
      <c r="G2310" s="5">
        <v>0</v>
      </c>
    </row>
    <row r="2311" spans="2:7">
      <c r="B2311" t="s">
        <v>5116</v>
      </c>
      <c r="C2311" t="s">
        <v>5394</v>
      </c>
      <c r="D2311" t="s">
        <v>76</v>
      </c>
      <c r="E2311" s="41">
        <v>0</v>
      </c>
      <c r="F2311" s="5">
        <v>1509.42</v>
      </c>
      <c r="G2311" s="5">
        <v>0</v>
      </c>
    </row>
    <row r="2312" spans="2:7">
      <c r="B2312" t="s">
        <v>2129</v>
      </c>
      <c r="C2312" t="s">
        <v>2366</v>
      </c>
      <c r="D2312" t="s">
        <v>76</v>
      </c>
      <c r="E2312" s="41">
        <v>0</v>
      </c>
      <c r="F2312" s="5">
        <v>1036.77</v>
      </c>
      <c r="G2312" s="5">
        <v>0</v>
      </c>
    </row>
    <row r="2313" spans="2:7">
      <c r="B2313" t="s">
        <v>5117</v>
      </c>
      <c r="C2313" t="s">
        <v>5395</v>
      </c>
      <c r="D2313" t="s">
        <v>76</v>
      </c>
      <c r="E2313" s="41">
        <v>0</v>
      </c>
      <c r="F2313" s="5">
        <v>7445.54</v>
      </c>
      <c r="G2313" s="5">
        <v>0</v>
      </c>
    </row>
    <row r="2314" spans="2:7">
      <c r="B2314" t="s">
        <v>10784</v>
      </c>
      <c r="C2314" t="s">
        <v>10941</v>
      </c>
      <c r="D2314" t="s">
        <v>76</v>
      </c>
      <c r="E2314" s="41">
        <v>0</v>
      </c>
      <c r="F2314" s="5">
        <v>2501.59</v>
      </c>
      <c r="G2314" s="5">
        <v>0</v>
      </c>
    </row>
    <row r="2315" spans="2:7">
      <c r="B2315" t="s">
        <v>2006</v>
      </c>
      <c r="C2315" t="s">
        <v>2242</v>
      </c>
      <c r="D2315" t="s">
        <v>76</v>
      </c>
      <c r="E2315" s="41">
        <v>0</v>
      </c>
      <c r="F2315" s="5">
        <v>1073.78</v>
      </c>
      <c r="G2315" s="5">
        <v>0</v>
      </c>
    </row>
    <row r="2316" spans="2:7">
      <c r="B2316" t="s">
        <v>7016</v>
      </c>
      <c r="C2316" t="s">
        <v>2242</v>
      </c>
      <c r="D2316" t="s">
        <v>76</v>
      </c>
      <c r="E2316" s="41">
        <v>0</v>
      </c>
      <c r="F2316" s="5">
        <v>1234.77</v>
      </c>
      <c r="G2316" s="5">
        <v>0</v>
      </c>
    </row>
    <row r="2317" spans="2:7">
      <c r="B2317" t="s">
        <v>5118</v>
      </c>
      <c r="C2317" t="s">
        <v>5396</v>
      </c>
      <c r="D2317" t="s">
        <v>76</v>
      </c>
      <c r="E2317" s="41">
        <v>0</v>
      </c>
      <c r="F2317" s="5">
        <v>653.16</v>
      </c>
      <c r="G2317" s="5">
        <v>0</v>
      </c>
    </row>
    <row r="2318" spans="2:7">
      <c r="B2318" t="s">
        <v>840</v>
      </c>
      <c r="C2318" t="s">
        <v>888</v>
      </c>
      <c r="D2318" t="s">
        <v>76</v>
      </c>
      <c r="E2318" s="41">
        <v>0</v>
      </c>
      <c r="F2318" s="5">
        <v>2.81</v>
      </c>
      <c r="G2318" s="5">
        <v>0</v>
      </c>
    </row>
    <row r="2319" spans="2:7">
      <c r="B2319" t="s">
        <v>5119</v>
      </c>
      <c r="C2319" t="s">
        <v>5397</v>
      </c>
      <c r="D2319" t="s">
        <v>76</v>
      </c>
      <c r="E2319" s="41">
        <v>0</v>
      </c>
      <c r="F2319" s="5">
        <v>222.03</v>
      </c>
      <c r="G2319" s="5">
        <v>0</v>
      </c>
    </row>
    <row r="2320" spans="2:7">
      <c r="B2320" t="s">
        <v>7017</v>
      </c>
      <c r="C2320" t="s">
        <v>7219</v>
      </c>
      <c r="D2320" t="s">
        <v>76</v>
      </c>
      <c r="E2320" s="41">
        <v>0</v>
      </c>
      <c r="F2320" s="5">
        <v>984.54</v>
      </c>
      <c r="G2320" s="5">
        <v>0</v>
      </c>
    </row>
    <row r="2321" spans="2:7">
      <c r="B2321" t="s">
        <v>5120</v>
      </c>
      <c r="C2321" t="s">
        <v>5398</v>
      </c>
      <c r="D2321" t="s">
        <v>76</v>
      </c>
      <c r="E2321" s="41">
        <v>0</v>
      </c>
      <c r="F2321" s="5">
        <v>1015.01</v>
      </c>
      <c r="G2321" s="5">
        <v>0</v>
      </c>
    </row>
    <row r="2322" spans="2:7">
      <c r="B2322" t="s">
        <v>5121</v>
      </c>
      <c r="C2322" t="s">
        <v>5399</v>
      </c>
      <c r="D2322" t="s">
        <v>76</v>
      </c>
      <c r="E2322" s="41">
        <v>0</v>
      </c>
      <c r="F2322" s="5">
        <v>714.91</v>
      </c>
      <c r="G2322" s="5">
        <v>0</v>
      </c>
    </row>
    <row r="2323" spans="2:7">
      <c r="B2323" t="s">
        <v>7018</v>
      </c>
      <c r="C2323" t="s">
        <v>7221</v>
      </c>
      <c r="D2323" t="s">
        <v>76</v>
      </c>
      <c r="E2323" s="41">
        <v>0</v>
      </c>
      <c r="F2323" s="5">
        <v>506.57</v>
      </c>
      <c r="G2323" s="5">
        <v>0</v>
      </c>
    </row>
    <row r="2324" spans="2:7">
      <c r="B2324" t="s">
        <v>7019</v>
      </c>
      <c r="C2324" t="s">
        <v>7222</v>
      </c>
      <c r="D2324" t="s">
        <v>76</v>
      </c>
      <c r="E2324" s="41">
        <v>0</v>
      </c>
      <c r="F2324" s="5">
        <v>738.33</v>
      </c>
      <c r="G2324" s="5">
        <v>0</v>
      </c>
    </row>
    <row r="2325" spans="2:7">
      <c r="B2325" t="s">
        <v>5122</v>
      </c>
      <c r="C2325" t="s">
        <v>5400</v>
      </c>
      <c r="D2325" t="s">
        <v>76</v>
      </c>
      <c r="E2325" s="41">
        <v>0</v>
      </c>
      <c r="F2325" s="5">
        <v>7260.34</v>
      </c>
      <c r="G2325" s="5">
        <v>0</v>
      </c>
    </row>
    <row r="2326" spans="2:7">
      <c r="B2326" t="s">
        <v>835</v>
      </c>
      <c r="C2326" t="s">
        <v>881</v>
      </c>
      <c r="D2326" t="s">
        <v>76</v>
      </c>
      <c r="E2326" s="41">
        <v>0</v>
      </c>
      <c r="F2326" s="5">
        <v>8.44</v>
      </c>
      <c r="G2326" s="5">
        <v>0</v>
      </c>
    </row>
    <row r="2327" spans="2:7">
      <c r="B2327" t="s">
        <v>5123</v>
      </c>
      <c r="C2327" t="s">
        <v>5401</v>
      </c>
      <c r="D2327" t="s">
        <v>76</v>
      </c>
      <c r="E2327" s="41">
        <v>0</v>
      </c>
      <c r="F2327" s="5">
        <v>878.24</v>
      </c>
      <c r="G2327" s="5">
        <v>0</v>
      </c>
    </row>
    <row r="2328" spans="2:7">
      <c r="B2328" t="s">
        <v>6110</v>
      </c>
      <c r="C2328" t="s">
        <v>6350</v>
      </c>
      <c r="D2328" t="s">
        <v>76</v>
      </c>
      <c r="E2328" s="41">
        <v>0</v>
      </c>
      <c r="F2328" s="5">
        <v>506.37</v>
      </c>
      <c r="G2328" s="5">
        <v>0</v>
      </c>
    </row>
    <row r="2329" spans="2:7">
      <c r="B2329" t="s">
        <v>8654</v>
      </c>
      <c r="C2329" t="s">
        <v>8851</v>
      </c>
      <c r="D2329" t="s">
        <v>76</v>
      </c>
      <c r="E2329" s="41">
        <v>0</v>
      </c>
      <c r="F2329" s="5">
        <v>736.78</v>
      </c>
      <c r="G2329" s="5">
        <v>0</v>
      </c>
    </row>
    <row r="2330" spans="2:7">
      <c r="B2330" t="s">
        <v>4029</v>
      </c>
      <c r="C2330" t="s">
        <v>4285</v>
      </c>
      <c r="D2330" t="s">
        <v>76</v>
      </c>
      <c r="E2330" s="41">
        <v>0</v>
      </c>
      <c r="F2330" s="5">
        <v>2993.38</v>
      </c>
      <c r="G2330" s="5">
        <v>0</v>
      </c>
    </row>
    <row r="2331" spans="2:7">
      <c r="B2331" t="s">
        <v>7020</v>
      </c>
      <c r="C2331" t="s">
        <v>7050</v>
      </c>
      <c r="D2331" t="s">
        <v>76</v>
      </c>
      <c r="E2331" s="41">
        <v>0</v>
      </c>
      <c r="F2331" s="5">
        <v>1899.66</v>
      </c>
      <c r="G2331" s="5">
        <v>0</v>
      </c>
    </row>
    <row r="2332" spans="2:7">
      <c r="B2332" t="s">
        <v>7021</v>
      </c>
      <c r="C2332" t="s">
        <v>7218</v>
      </c>
      <c r="D2332" t="s">
        <v>76</v>
      </c>
      <c r="E2332" s="41">
        <v>0</v>
      </c>
      <c r="F2332" s="5">
        <v>3039.44</v>
      </c>
      <c r="G2332" s="5">
        <v>0</v>
      </c>
    </row>
    <row r="2333" spans="2:7">
      <c r="B2333" t="s">
        <v>833</v>
      </c>
      <c r="C2333" t="s">
        <v>879</v>
      </c>
      <c r="D2333" t="s">
        <v>76</v>
      </c>
      <c r="E2333" s="41">
        <v>0</v>
      </c>
      <c r="F2333" s="5">
        <v>21.09</v>
      </c>
      <c r="G2333" s="5">
        <v>0</v>
      </c>
    </row>
    <row r="2334" spans="2:7">
      <c r="B2334" t="s">
        <v>4030</v>
      </c>
      <c r="C2334" t="s">
        <v>4286</v>
      </c>
      <c r="D2334" t="s">
        <v>76</v>
      </c>
      <c r="E2334" s="41">
        <v>0</v>
      </c>
      <c r="F2334" s="5">
        <v>2196.16</v>
      </c>
      <c r="G2334" s="5">
        <v>0</v>
      </c>
    </row>
    <row r="2335" spans="2:7">
      <c r="B2335" t="s">
        <v>6111</v>
      </c>
      <c r="C2335" t="s">
        <v>6351</v>
      </c>
      <c r="D2335" t="s">
        <v>76</v>
      </c>
      <c r="E2335" s="41">
        <v>0</v>
      </c>
      <c r="F2335" s="5">
        <v>6205.52</v>
      </c>
      <c r="G2335" s="5">
        <v>0</v>
      </c>
    </row>
    <row r="2336" spans="2:7">
      <c r="B2336" t="s">
        <v>7826</v>
      </c>
      <c r="C2336" t="s">
        <v>8040</v>
      </c>
      <c r="D2336" t="s">
        <v>76</v>
      </c>
      <c r="E2336" s="41">
        <v>0</v>
      </c>
      <c r="F2336" s="5">
        <v>2974.49</v>
      </c>
      <c r="G2336" s="5">
        <v>0</v>
      </c>
    </row>
    <row r="2337" spans="2:7">
      <c r="B2337" t="s">
        <v>4031</v>
      </c>
      <c r="C2337" t="s">
        <v>4287</v>
      </c>
      <c r="D2337" t="s">
        <v>76</v>
      </c>
      <c r="E2337" s="41">
        <v>0</v>
      </c>
      <c r="F2337" s="5">
        <v>507.5</v>
      </c>
      <c r="G2337" s="5">
        <v>0</v>
      </c>
    </row>
    <row r="2338" spans="2:7">
      <c r="B2338" t="s">
        <v>4032</v>
      </c>
      <c r="C2338" t="s">
        <v>4288</v>
      </c>
      <c r="D2338" t="s">
        <v>76</v>
      </c>
      <c r="E2338" s="41">
        <v>0</v>
      </c>
      <c r="F2338" s="5">
        <v>1522.51</v>
      </c>
      <c r="G2338" s="5">
        <v>0</v>
      </c>
    </row>
    <row r="2339" spans="2:7">
      <c r="B2339" t="s">
        <v>4033</v>
      </c>
      <c r="C2339" t="s">
        <v>4289</v>
      </c>
      <c r="D2339" t="s">
        <v>76</v>
      </c>
      <c r="E2339" s="41">
        <v>0</v>
      </c>
      <c r="F2339" s="5">
        <v>1776.27</v>
      </c>
      <c r="G2339" s="5">
        <v>0</v>
      </c>
    </row>
    <row r="2340" spans="2:7">
      <c r="B2340" t="s">
        <v>4034</v>
      </c>
      <c r="C2340" t="s">
        <v>4290</v>
      </c>
      <c r="D2340" t="s">
        <v>76</v>
      </c>
      <c r="E2340" s="41">
        <v>0</v>
      </c>
      <c r="F2340" s="5">
        <v>3048.84</v>
      </c>
      <c r="G2340" s="5">
        <v>0</v>
      </c>
    </row>
    <row r="2341" spans="2:7">
      <c r="B2341" t="s">
        <v>4035</v>
      </c>
      <c r="C2341" t="s">
        <v>4291</v>
      </c>
      <c r="D2341" t="s">
        <v>76</v>
      </c>
      <c r="E2341" s="41">
        <v>0</v>
      </c>
      <c r="F2341" s="5">
        <v>2030.02</v>
      </c>
      <c r="G2341" s="5">
        <v>0</v>
      </c>
    </row>
    <row r="2342" spans="2:7">
      <c r="B2342" t="s">
        <v>4036</v>
      </c>
      <c r="C2342" t="s">
        <v>4292</v>
      </c>
      <c r="D2342" t="s">
        <v>76</v>
      </c>
      <c r="E2342" s="41">
        <v>0</v>
      </c>
      <c r="F2342" s="5">
        <v>126.88</v>
      </c>
      <c r="G2342" s="5">
        <v>0</v>
      </c>
    </row>
    <row r="2343" spans="2:7">
      <c r="B2343" t="s">
        <v>839</v>
      </c>
      <c r="C2343" t="s">
        <v>887</v>
      </c>
      <c r="D2343" t="s">
        <v>76</v>
      </c>
      <c r="E2343" s="41">
        <v>0</v>
      </c>
      <c r="F2343" s="5">
        <v>2.46</v>
      </c>
      <c r="G2343" s="5">
        <v>0</v>
      </c>
    </row>
    <row r="2344" spans="2:7">
      <c r="B2344" t="s">
        <v>8745</v>
      </c>
      <c r="C2344" t="s">
        <v>8960</v>
      </c>
      <c r="D2344" t="s">
        <v>76</v>
      </c>
      <c r="E2344" s="41">
        <v>0</v>
      </c>
      <c r="F2344" s="5">
        <v>530.61</v>
      </c>
      <c r="G2344" s="5">
        <v>0</v>
      </c>
    </row>
    <row r="2345" spans="2:7">
      <c r="B2345" t="s">
        <v>9338</v>
      </c>
      <c r="C2345" t="s">
        <v>9497</v>
      </c>
      <c r="D2345" t="s">
        <v>76</v>
      </c>
      <c r="E2345" s="41">
        <v>0</v>
      </c>
      <c r="F2345" s="5">
        <v>1195.8599999999999</v>
      </c>
      <c r="G2345" s="5">
        <v>0</v>
      </c>
    </row>
    <row r="2346" spans="2:7">
      <c r="B2346" t="s">
        <v>10788</v>
      </c>
      <c r="C2346" t="s">
        <v>10945</v>
      </c>
      <c r="D2346" t="s">
        <v>76</v>
      </c>
      <c r="E2346" s="41">
        <v>0</v>
      </c>
      <c r="F2346" s="5">
        <v>485.05</v>
      </c>
      <c r="G2346" s="5">
        <v>0</v>
      </c>
    </row>
    <row r="2347" spans="2:7">
      <c r="B2347" t="s">
        <v>7903</v>
      </c>
      <c r="C2347" t="s">
        <v>8115</v>
      </c>
      <c r="D2347" t="s">
        <v>76</v>
      </c>
      <c r="E2347" s="41">
        <v>0</v>
      </c>
      <c r="F2347" s="5">
        <v>981.49</v>
      </c>
      <c r="G2347" s="5">
        <v>0</v>
      </c>
    </row>
    <row r="2348" spans="2:7">
      <c r="B2348" t="s">
        <v>10200</v>
      </c>
      <c r="C2348" t="s">
        <v>10386</v>
      </c>
      <c r="D2348" t="s">
        <v>79</v>
      </c>
      <c r="E2348" s="41">
        <v>1</v>
      </c>
      <c r="F2348" s="5">
        <v>279.58</v>
      </c>
      <c r="G2348" s="5">
        <v>279.58</v>
      </c>
    </row>
    <row r="2349" spans="2:7">
      <c r="B2349" t="s">
        <v>1271</v>
      </c>
      <c r="C2349" t="s">
        <v>1393</v>
      </c>
      <c r="D2349" t="s">
        <v>91</v>
      </c>
      <c r="E2349" s="41">
        <v>0</v>
      </c>
      <c r="F2349" s="5">
        <v>-227.24</v>
      </c>
      <c r="G2349" s="5">
        <v>0</v>
      </c>
    </row>
    <row r="2350" spans="2:7">
      <c r="B2350" t="s">
        <v>7909</v>
      </c>
      <c r="C2350" t="s">
        <v>8120</v>
      </c>
      <c r="D2350" t="s">
        <v>91</v>
      </c>
      <c r="E2350" s="41">
        <v>0</v>
      </c>
      <c r="F2350" s="5">
        <v>4930.6899999999996</v>
      </c>
      <c r="G2350" s="5">
        <v>0</v>
      </c>
    </row>
    <row r="2351" spans="2:7">
      <c r="B2351" t="s">
        <v>10700</v>
      </c>
      <c r="C2351" t="s">
        <v>10847</v>
      </c>
      <c r="D2351" t="s">
        <v>79</v>
      </c>
      <c r="E2351" s="41">
        <v>1</v>
      </c>
      <c r="F2351" s="5">
        <v>9351.85</v>
      </c>
      <c r="G2351" s="5">
        <v>9351.85</v>
      </c>
    </row>
    <row r="2352" spans="2:7">
      <c r="B2352" t="s">
        <v>10199</v>
      </c>
      <c r="C2352" t="s">
        <v>10383</v>
      </c>
      <c r="D2352" t="s">
        <v>79</v>
      </c>
      <c r="E2352" s="41">
        <v>1</v>
      </c>
      <c r="F2352" s="5">
        <v>1328.18</v>
      </c>
      <c r="G2352" s="5">
        <v>1328.18</v>
      </c>
    </row>
    <row r="2353" spans="2:7">
      <c r="B2353" t="s">
        <v>7910</v>
      </c>
      <c r="C2353" t="s">
        <v>8121</v>
      </c>
      <c r="D2353" t="s">
        <v>79</v>
      </c>
      <c r="E2353" s="41">
        <v>1</v>
      </c>
      <c r="F2353" s="5">
        <v>312.98</v>
      </c>
      <c r="G2353" s="5">
        <v>312.98</v>
      </c>
    </row>
    <row r="2354" spans="2:7">
      <c r="B2354" t="s">
        <v>4037</v>
      </c>
      <c r="C2354" t="s">
        <v>4293</v>
      </c>
      <c r="D2354" t="s">
        <v>79</v>
      </c>
      <c r="E2354" s="41">
        <v>1</v>
      </c>
      <c r="F2354" s="5">
        <v>-0.01</v>
      </c>
      <c r="G2354" s="5">
        <v>-0.01</v>
      </c>
    </row>
    <row r="2355" spans="2:7">
      <c r="B2355" t="s">
        <v>3008</v>
      </c>
      <c r="C2355" t="s">
        <v>3208</v>
      </c>
      <c r="D2355" t="s">
        <v>66</v>
      </c>
      <c r="E2355" s="41">
        <v>0</v>
      </c>
      <c r="F2355" s="5">
        <v>16.55</v>
      </c>
      <c r="G2355" s="5">
        <v>0</v>
      </c>
    </row>
    <row r="2356" spans="2:7">
      <c r="B2356" t="s">
        <v>5124</v>
      </c>
      <c r="C2356" t="s">
        <v>5404</v>
      </c>
      <c r="D2356" t="s">
        <v>79</v>
      </c>
      <c r="E2356" s="41">
        <v>1</v>
      </c>
      <c r="F2356" s="5">
        <v>1726.67</v>
      </c>
      <c r="G2356" s="5">
        <v>1726.67</v>
      </c>
    </row>
    <row r="2357" spans="2:7">
      <c r="B2357" t="s">
        <v>5125</v>
      </c>
      <c r="C2357" t="s">
        <v>5407</v>
      </c>
      <c r="D2357" t="s">
        <v>14425</v>
      </c>
      <c r="E2357" s="41">
        <v>0.4247028503779125</v>
      </c>
      <c r="F2357" s="5">
        <v>95.88</v>
      </c>
      <c r="G2357" s="5">
        <v>40.720509294234247</v>
      </c>
    </row>
    <row r="2358" spans="2:7">
      <c r="B2358" t="s">
        <v>5126</v>
      </c>
      <c r="C2358" t="s">
        <v>5411</v>
      </c>
      <c r="D2358" t="s">
        <v>14425</v>
      </c>
      <c r="E2358" s="41">
        <v>0.4247028503779125</v>
      </c>
      <c r="F2358" s="5">
        <v>128.97999999999999</v>
      </c>
      <c r="G2358" s="5">
        <v>54.778173641743152</v>
      </c>
    </row>
    <row r="2359" spans="2:7">
      <c r="B2359" t="s">
        <v>5127</v>
      </c>
      <c r="C2359" t="s">
        <v>5412</v>
      </c>
      <c r="D2359" t="s">
        <v>66</v>
      </c>
      <c r="E2359" s="41">
        <v>0</v>
      </c>
      <c r="F2359" s="5">
        <v>-208.6</v>
      </c>
      <c r="G2359" s="5">
        <v>0</v>
      </c>
    </row>
    <row r="2360" spans="2:7">
      <c r="B2360" t="s">
        <v>6112</v>
      </c>
      <c r="C2360" t="s">
        <v>6352</v>
      </c>
      <c r="D2360" t="s">
        <v>66</v>
      </c>
      <c r="E2360" s="41">
        <v>0</v>
      </c>
      <c r="F2360" s="5">
        <v>139.38</v>
      </c>
      <c r="G2360" s="5">
        <v>0</v>
      </c>
    </row>
    <row r="2361" spans="2:7">
      <c r="B2361" t="s">
        <v>10112</v>
      </c>
      <c r="C2361" t="s">
        <v>10290</v>
      </c>
      <c r="D2361" t="s">
        <v>113</v>
      </c>
      <c r="E2361" s="41">
        <v>0</v>
      </c>
      <c r="F2361" s="5">
        <v>385.08000000000004</v>
      </c>
      <c r="G2361" s="5">
        <v>0</v>
      </c>
    </row>
    <row r="2362" spans="2:7">
      <c r="B2362" t="s">
        <v>1272</v>
      </c>
      <c r="C2362" t="s">
        <v>1394</v>
      </c>
      <c r="D2362" t="s">
        <v>79</v>
      </c>
      <c r="E2362" s="41">
        <v>1</v>
      </c>
      <c r="F2362" s="5">
        <v>2576.08</v>
      </c>
      <c r="G2362" s="5">
        <v>2576.08</v>
      </c>
    </row>
    <row r="2363" spans="2:7">
      <c r="B2363" t="s">
        <v>8675</v>
      </c>
      <c r="C2363" t="s">
        <v>8875</v>
      </c>
      <c r="D2363" t="s">
        <v>66</v>
      </c>
      <c r="E2363" s="41">
        <v>0</v>
      </c>
      <c r="F2363" s="5">
        <v>770.61</v>
      </c>
      <c r="G2363" s="5">
        <v>0</v>
      </c>
    </row>
    <row r="2364" spans="2:7">
      <c r="B2364" t="s">
        <v>8676</v>
      </c>
      <c r="C2364" t="s">
        <v>8876</v>
      </c>
      <c r="D2364" t="s">
        <v>66</v>
      </c>
      <c r="E2364" s="41">
        <v>0</v>
      </c>
      <c r="F2364" s="5">
        <v>7734.96</v>
      </c>
      <c r="G2364" s="5">
        <v>0</v>
      </c>
    </row>
    <row r="2365" spans="2:7">
      <c r="B2365" t="s">
        <v>4882</v>
      </c>
      <c r="C2365" t="s">
        <v>5149</v>
      </c>
      <c r="D2365" t="s">
        <v>14422</v>
      </c>
      <c r="E2365" s="41">
        <v>0.4262831716003761</v>
      </c>
      <c r="F2365" s="5">
        <v>471897.92000000004</v>
      </c>
      <c r="G2365" s="5">
        <v>201162.14200922058</v>
      </c>
    </row>
    <row r="2366" spans="2:7">
      <c r="B2366" t="s">
        <v>9469</v>
      </c>
      <c r="C2366" t="s">
        <v>9645</v>
      </c>
      <c r="D2366" t="s">
        <v>79</v>
      </c>
      <c r="E2366" s="41">
        <v>1</v>
      </c>
      <c r="F2366" s="5">
        <v>338.88</v>
      </c>
      <c r="G2366" s="5">
        <v>338.88</v>
      </c>
    </row>
    <row r="2367" spans="2:7">
      <c r="B2367" t="s">
        <v>10803</v>
      </c>
      <c r="C2367" t="s">
        <v>10963</v>
      </c>
      <c r="D2367" t="s">
        <v>79</v>
      </c>
      <c r="E2367" s="41">
        <v>1</v>
      </c>
      <c r="F2367" s="5">
        <v>-0.01</v>
      </c>
      <c r="G2367" s="5">
        <v>-0.01</v>
      </c>
    </row>
    <row r="2368" spans="2:7">
      <c r="B2368" t="s">
        <v>4038</v>
      </c>
      <c r="C2368" t="s">
        <v>4294</v>
      </c>
      <c r="D2368" t="s">
        <v>123</v>
      </c>
      <c r="E2368" s="41">
        <v>0</v>
      </c>
      <c r="F2368" s="5">
        <v>145.07</v>
      </c>
      <c r="G2368" s="5">
        <v>0</v>
      </c>
    </row>
    <row r="2369" spans="2:7">
      <c r="B2369" t="s">
        <v>819</v>
      </c>
      <c r="C2369" t="s">
        <v>852</v>
      </c>
      <c r="D2369" t="s">
        <v>76</v>
      </c>
      <c r="E2369" s="41">
        <v>0</v>
      </c>
      <c r="F2369" s="5">
        <v>-9500.0000000000018</v>
      </c>
      <c r="G2369" s="5">
        <v>0</v>
      </c>
    </row>
    <row r="2370" spans="2:7">
      <c r="B2370" t="s">
        <v>8680</v>
      </c>
      <c r="C2370" t="s">
        <v>8882</v>
      </c>
      <c r="D2370" t="s">
        <v>76</v>
      </c>
      <c r="E2370" s="41">
        <v>0</v>
      </c>
      <c r="F2370" s="5">
        <v>141.88</v>
      </c>
      <c r="G2370" s="5">
        <v>0</v>
      </c>
    </row>
    <row r="2371" spans="2:7">
      <c r="B2371" t="s">
        <v>8681</v>
      </c>
      <c r="C2371" t="s">
        <v>8884</v>
      </c>
      <c r="D2371" t="s">
        <v>76</v>
      </c>
      <c r="E2371" s="41">
        <v>0</v>
      </c>
      <c r="F2371" s="5">
        <v>574.94000000000005</v>
      </c>
      <c r="G2371" s="5">
        <v>0</v>
      </c>
    </row>
    <row r="2372" spans="2:7">
      <c r="B2372" t="s">
        <v>5897</v>
      </c>
      <c r="C2372" t="s">
        <v>6122</v>
      </c>
      <c r="D2372" t="s">
        <v>14422</v>
      </c>
      <c r="E2372" s="41">
        <v>0.4262831716003761</v>
      </c>
      <c r="F2372" s="5">
        <v>28891.37</v>
      </c>
      <c r="G2372" s="5">
        <v>12315.904835479958</v>
      </c>
    </row>
    <row r="2373" spans="2:7">
      <c r="B2373" t="s">
        <v>6370</v>
      </c>
      <c r="C2373" t="s">
        <v>6371</v>
      </c>
      <c r="D2373" t="s">
        <v>14422</v>
      </c>
      <c r="E2373" s="41">
        <v>0.4262831716003761</v>
      </c>
      <c r="F2373" s="5">
        <v>36342</v>
      </c>
      <c r="G2373" s="5">
        <v>15491.983022300868</v>
      </c>
    </row>
    <row r="2374" spans="2:7">
      <c r="B2374" t="s">
        <v>5128</v>
      </c>
      <c r="C2374" t="s">
        <v>5413</v>
      </c>
      <c r="D2374" t="s">
        <v>14425</v>
      </c>
      <c r="E2374" s="41">
        <v>0.4247028503779125</v>
      </c>
      <c r="F2374" s="5">
        <v>14914.12</v>
      </c>
      <c r="G2374" s="5">
        <v>6334.069274878233</v>
      </c>
    </row>
    <row r="2375" spans="2:7">
      <c r="B2375" t="s">
        <v>5140</v>
      </c>
      <c r="C2375" t="s">
        <v>5148</v>
      </c>
      <c r="D2375" t="s">
        <v>14422</v>
      </c>
      <c r="E2375" s="41">
        <v>0.4262831716003761</v>
      </c>
      <c r="F2375" s="5">
        <v>30950.98</v>
      </c>
      <c r="G2375" s="5">
        <v>13193.881918539808</v>
      </c>
    </row>
    <row r="2376" spans="2:7">
      <c r="B2376" t="s">
        <v>578</v>
      </c>
      <c r="C2376" t="s">
        <v>579</v>
      </c>
      <c r="D2376" t="s">
        <v>14422</v>
      </c>
      <c r="E2376" s="41">
        <v>0.4262831716003761</v>
      </c>
      <c r="F2376" s="5">
        <v>-1364.48</v>
      </c>
      <c r="G2376" s="5">
        <v>-581.65486198528129</v>
      </c>
    </row>
    <row r="2377" spans="2:7">
      <c r="B2377" t="s">
        <v>5139</v>
      </c>
      <c r="C2377" t="s">
        <v>5146</v>
      </c>
      <c r="D2377" t="s">
        <v>14422</v>
      </c>
      <c r="E2377" s="41">
        <v>0.4262831716003761</v>
      </c>
      <c r="F2377" s="5">
        <v>371226.48000000004</v>
      </c>
      <c r="G2377" s="5">
        <v>158247.60127644357</v>
      </c>
    </row>
    <row r="2378" spans="2:7">
      <c r="B2378" t="s">
        <v>10841</v>
      </c>
      <c r="C2378" t="s">
        <v>10842</v>
      </c>
      <c r="D2378" t="s">
        <v>14422</v>
      </c>
      <c r="E2378" s="41">
        <v>0.4262831716003761</v>
      </c>
      <c r="F2378" s="5">
        <v>23385.829999999998</v>
      </c>
      <c r="G2378" s="5">
        <v>9968.9857829072225</v>
      </c>
    </row>
    <row r="2379" spans="2:7">
      <c r="B2379" t="s">
        <v>1907</v>
      </c>
      <c r="C2379" t="s">
        <v>2140</v>
      </c>
      <c r="D2379" t="s">
        <v>14422</v>
      </c>
      <c r="E2379" s="41">
        <v>0.4262831716003761</v>
      </c>
      <c r="F2379" s="5">
        <v>-2.4700000000000002</v>
      </c>
      <c r="G2379" s="5">
        <v>-1.0529194338529291</v>
      </c>
    </row>
    <row r="2380" spans="2:7">
      <c r="B2380" t="s">
        <v>842</v>
      </c>
      <c r="C2380" t="s">
        <v>844</v>
      </c>
      <c r="D2380" t="s">
        <v>14422</v>
      </c>
      <c r="E2380" s="41">
        <v>0.4262831716003761</v>
      </c>
      <c r="F2380" s="5">
        <v>72129.149999999907</v>
      </c>
      <c r="G2380" s="5">
        <v>30747.44282683928</v>
      </c>
    </row>
    <row r="2381" spans="2:7">
      <c r="B2381" t="s">
        <v>661</v>
      </c>
      <c r="C2381" t="s">
        <v>682</v>
      </c>
      <c r="D2381" t="s">
        <v>14422</v>
      </c>
      <c r="E2381" s="41">
        <v>0.4262831716003761</v>
      </c>
      <c r="F2381" s="5">
        <v>-1779.46</v>
      </c>
      <c r="G2381" s="5">
        <v>-758.55385253600525</v>
      </c>
    </row>
    <row r="2382" spans="2:7">
      <c r="B2382" t="s">
        <v>3009</v>
      </c>
      <c r="C2382" t="s">
        <v>3209</v>
      </c>
      <c r="D2382" t="s">
        <v>14422</v>
      </c>
      <c r="E2382" s="41">
        <v>0.4262831716003761</v>
      </c>
      <c r="F2382" s="5">
        <v>507.5</v>
      </c>
      <c r="G2382" s="5">
        <v>216.33870958719086</v>
      </c>
    </row>
    <row r="2383" spans="2:7">
      <c r="B2383" t="s">
        <v>10781</v>
      </c>
      <c r="C2383" t="s">
        <v>10937</v>
      </c>
      <c r="D2383" t="s">
        <v>14422</v>
      </c>
      <c r="E2383" s="41">
        <v>0.4262831716003761</v>
      </c>
      <c r="F2383" s="5">
        <v>1557.5</v>
      </c>
      <c r="G2383" s="5">
        <v>663.93603976758573</v>
      </c>
    </row>
    <row r="2384" spans="2:7">
      <c r="B2384" t="s">
        <v>7801</v>
      </c>
      <c r="C2384" t="s">
        <v>8015</v>
      </c>
      <c r="D2384" t="s">
        <v>14422</v>
      </c>
      <c r="E2384" s="41">
        <v>0.4262831716003761</v>
      </c>
      <c r="F2384" s="5">
        <v>131.47</v>
      </c>
      <c r="G2384" s="5">
        <v>56.043448570301443</v>
      </c>
    </row>
    <row r="2385" spans="2:7">
      <c r="B2385" t="s">
        <v>6113</v>
      </c>
      <c r="C2385" t="s">
        <v>6353</v>
      </c>
      <c r="D2385" t="s">
        <v>14422</v>
      </c>
      <c r="E2385" s="41">
        <v>0.4262831716003761</v>
      </c>
      <c r="F2385" s="5">
        <v>37.99</v>
      </c>
      <c r="G2385" s="5">
        <v>16.194497689098288</v>
      </c>
    </row>
    <row r="2386" spans="2:7">
      <c r="B2386" t="s">
        <v>1273</v>
      </c>
      <c r="C2386" t="s">
        <v>1395</v>
      </c>
      <c r="D2386" t="s">
        <v>14422</v>
      </c>
      <c r="E2386" s="41">
        <v>0.4262831716003761</v>
      </c>
      <c r="F2386" s="5">
        <v>-147.37</v>
      </c>
      <c r="G2386" s="5">
        <v>-62.821350998747427</v>
      </c>
    </row>
    <row r="2387" spans="2:7">
      <c r="B2387" t="s">
        <v>2124</v>
      </c>
      <c r="C2387" t="s">
        <v>2361</v>
      </c>
      <c r="D2387" t="s">
        <v>14422</v>
      </c>
      <c r="E2387" s="41">
        <v>0.4262831716003761</v>
      </c>
      <c r="F2387" s="5">
        <v>251.57</v>
      </c>
      <c r="G2387" s="5">
        <v>107.24005747950662</v>
      </c>
    </row>
    <row r="2388" spans="2:7">
      <c r="B2388" t="s">
        <v>4039</v>
      </c>
      <c r="C2388" t="s">
        <v>4295</v>
      </c>
      <c r="D2388" t="s">
        <v>14422</v>
      </c>
      <c r="E2388" s="41">
        <v>0.4262831716003761</v>
      </c>
      <c r="F2388" s="5">
        <v>1523.6</v>
      </c>
      <c r="G2388" s="5">
        <v>649.48504025033299</v>
      </c>
    </row>
    <row r="2389" spans="2:7">
      <c r="B2389" t="s">
        <v>6114</v>
      </c>
      <c r="C2389" t="s">
        <v>6356</v>
      </c>
      <c r="D2389" t="s">
        <v>14422</v>
      </c>
      <c r="E2389" s="41">
        <v>0.4262831716003761</v>
      </c>
      <c r="F2389" s="5">
        <v>2446.1799999999998</v>
      </c>
      <c r="G2389" s="5">
        <v>1042.765368705408</v>
      </c>
    </row>
    <row r="2390" spans="2:7">
      <c r="B2390" t="s">
        <v>2095</v>
      </c>
      <c r="C2390" t="s">
        <v>2332</v>
      </c>
      <c r="D2390" t="s">
        <v>14422</v>
      </c>
      <c r="E2390" s="41">
        <v>0.4262831716003761</v>
      </c>
      <c r="F2390" s="5">
        <v>681.87</v>
      </c>
      <c r="G2390" s="5">
        <v>290.66970621914845</v>
      </c>
    </row>
    <row r="2391" spans="2:7">
      <c r="B2391" t="s">
        <v>10745</v>
      </c>
      <c r="C2391" t="s">
        <v>10894</v>
      </c>
      <c r="D2391" t="s">
        <v>14422</v>
      </c>
      <c r="E2391" s="41">
        <v>0.4262831716003761</v>
      </c>
      <c r="F2391" s="5">
        <v>1098.98</v>
      </c>
      <c r="G2391" s="5">
        <v>468.47667992538135</v>
      </c>
    </row>
    <row r="2392" spans="2:7">
      <c r="B2392" t="s">
        <v>3010</v>
      </c>
      <c r="C2392" t="s">
        <v>3210</v>
      </c>
      <c r="D2392" t="s">
        <v>14422</v>
      </c>
      <c r="E2392" s="41">
        <v>0.4262831716003761</v>
      </c>
      <c r="F2392" s="5">
        <v>1030.94</v>
      </c>
      <c r="G2392" s="5">
        <v>439.47237292969174</v>
      </c>
    </row>
    <row r="2393" spans="2:7">
      <c r="B2393" t="s">
        <v>3011</v>
      </c>
      <c r="C2393" t="s">
        <v>3211</v>
      </c>
      <c r="D2393" t="s">
        <v>14422</v>
      </c>
      <c r="E2393" s="41">
        <v>0.4262831716003761</v>
      </c>
      <c r="F2393" s="5">
        <v>387.46</v>
      </c>
      <c r="G2393" s="5">
        <v>165.16767766828173</v>
      </c>
    </row>
    <row r="2394" spans="2:7">
      <c r="B2394" t="s">
        <v>3012</v>
      </c>
      <c r="C2394" t="s">
        <v>3212</v>
      </c>
      <c r="D2394" t="s">
        <v>14422</v>
      </c>
      <c r="E2394" s="41">
        <v>0.4262831716003761</v>
      </c>
      <c r="F2394" s="5">
        <v>1033.24</v>
      </c>
      <c r="G2394" s="5">
        <v>440.45282422437259</v>
      </c>
    </row>
    <row r="2395" spans="2:7">
      <c r="B2395" t="s">
        <v>4040</v>
      </c>
      <c r="C2395" t="s">
        <v>4296</v>
      </c>
      <c r="D2395" t="s">
        <v>14422</v>
      </c>
      <c r="E2395" s="41">
        <v>0.4262831716003761</v>
      </c>
      <c r="F2395" s="5">
        <v>2192.48</v>
      </c>
      <c r="G2395" s="5">
        <v>934.61732807039266</v>
      </c>
    </row>
    <row r="2396" spans="2:7">
      <c r="B2396" t="s">
        <v>3013</v>
      </c>
      <c r="C2396" t="s">
        <v>3213</v>
      </c>
      <c r="D2396" t="s">
        <v>14422</v>
      </c>
      <c r="E2396" s="41">
        <v>0.4262831716003761</v>
      </c>
      <c r="F2396" s="5">
        <v>1094.3900000000001</v>
      </c>
      <c r="G2396" s="5">
        <v>466.52004016773566</v>
      </c>
    </row>
    <row r="2397" spans="2:7">
      <c r="B2397" t="s">
        <v>2132</v>
      </c>
      <c r="C2397" t="s">
        <v>2369</v>
      </c>
      <c r="D2397" t="s">
        <v>14422</v>
      </c>
      <c r="E2397" s="41">
        <v>0.4262831716003761</v>
      </c>
      <c r="F2397" s="5">
        <v>1056.5899999999999</v>
      </c>
      <c r="G2397" s="5">
        <v>450.40653628124136</v>
      </c>
    </row>
    <row r="2398" spans="2:7">
      <c r="B2398" t="s">
        <v>10047</v>
      </c>
      <c r="C2398" t="s">
        <v>10230</v>
      </c>
      <c r="D2398" t="s">
        <v>14422</v>
      </c>
      <c r="E2398" s="41">
        <v>0.4262831716003761</v>
      </c>
      <c r="F2398" s="5">
        <v>89.51</v>
      </c>
      <c r="G2398" s="5">
        <v>38.156606689949669</v>
      </c>
    </row>
    <row r="2399" spans="2:7">
      <c r="B2399" t="s">
        <v>7022</v>
      </c>
      <c r="C2399" t="s">
        <v>7154</v>
      </c>
      <c r="D2399" t="s">
        <v>14422</v>
      </c>
      <c r="E2399" s="41">
        <v>0.4262831716003761</v>
      </c>
      <c r="F2399" s="5">
        <v>2409.37</v>
      </c>
      <c r="G2399" s="5">
        <v>1027.073885158798</v>
      </c>
    </row>
    <row r="2400" spans="2:7">
      <c r="B2400" t="s">
        <v>541</v>
      </c>
      <c r="C2400" t="s">
        <v>547</v>
      </c>
      <c r="D2400" t="s">
        <v>14422</v>
      </c>
      <c r="E2400" s="41">
        <v>0.4262831716003761</v>
      </c>
      <c r="F2400" s="5">
        <v>21.33</v>
      </c>
      <c r="G2400" s="5">
        <v>9.0926200502360217</v>
      </c>
    </row>
    <row r="2401" spans="2:7">
      <c r="B2401" t="s">
        <v>8639</v>
      </c>
      <c r="C2401" t="s">
        <v>8835</v>
      </c>
      <c r="D2401" t="s">
        <v>14422</v>
      </c>
      <c r="E2401" s="41">
        <v>0.4262831716003761</v>
      </c>
      <c r="F2401" s="5">
        <v>741.37</v>
      </c>
      <c r="G2401" s="5">
        <v>316.03355492937084</v>
      </c>
    </row>
    <row r="2402" spans="2:7">
      <c r="B2402" t="s">
        <v>10034</v>
      </c>
      <c r="C2402" t="s">
        <v>10217</v>
      </c>
      <c r="D2402" t="s">
        <v>14422</v>
      </c>
      <c r="E2402" s="41">
        <v>0.4262831716003761</v>
      </c>
      <c r="F2402" s="5">
        <v>137.24</v>
      </c>
      <c r="G2402" s="5">
        <v>58.503102470435621</v>
      </c>
    </row>
    <row r="2403" spans="2:7">
      <c r="B2403" t="s">
        <v>5129</v>
      </c>
      <c r="C2403" t="s">
        <v>5416</v>
      </c>
      <c r="D2403" t="s">
        <v>14422</v>
      </c>
      <c r="E2403" s="41">
        <v>0.4262831716003761</v>
      </c>
      <c r="F2403" s="5">
        <v>2312.87</v>
      </c>
      <c r="G2403" s="5">
        <v>985.93755909936181</v>
      </c>
    </row>
    <row r="2404" spans="2:7">
      <c r="B2404" t="s">
        <v>1274</v>
      </c>
      <c r="C2404" t="s">
        <v>1396</v>
      </c>
      <c r="D2404" t="s">
        <v>14422</v>
      </c>
      <c r="E2404" s="41">
        <v>0.4262831716003761</v>
      </c>
      <c r="F2404" s="5">
        <v>1923.89</v>
      </c>
      <c r="G2404" s="5">
        <v>820.12193101024764</v>
      </c>
    </row>
    <row r="2405" spans="2:7">
      <c r="B2405" t="s">
        <v>10036</v>
      </c>
      <c r="C2405" t="s">
        <v>10219</v>
      </c>
      <c r="D2405" t="s">
        <v>14422</v>
      </c>
      <c r="E2405" s="41">
        <v>0.4262831716003761</v>
      </c>
      <c r="F2405" s="5">
        <v>506.57</v>
      </c>
      <c r="G2405" s="5">
        <v>215.94226623760252</v>
      </c>
    </row>
    <row r="2406" spans="2:7">
      <c r="B2406" t="s">
        <v>9384</v>
      </c>
      <c r="C2406" t="s">
        <v>9551</v>
      </c>
      <c r="D2406" t="s">
        <v>14422</v>
      </c>
      <c r="E2406" s="41">
        <v>0.4262831716003761</v>
      </c>
      <c r="F2406" s="5">
        <v>-0.57999999999999996</v>
      </c>
      <c r="G2406" s="5">
        <v>-0.24724423952821811</v>
      </c>
    </row>
    <row r="2407" spans="2:7">
      <c r="B2407" t="s">
        <v>10111</v>
      </c>
      <c r="C2407" t="s">
        <v>10289</v>
      </c>
      <c r="D2407" t="s">
        <v>14422</v>
      </c>
      <c r="E2407" s="41">
        <v>0.4262831716003761</v>
      </c>
      <c r="F2407" s="5">
        <v>-261.36</v>
      </c>
      <c r="G2407" s="5">
        <v>-111.4133697294743</v>
      </c>
    </row>
    <row r="2408" spans="2:7">
      <c r="B2408" t="s">
        <v>6115</v>
      </c>
      <c r="C2408" t="s">
        <v>6357</v>
      </c>
      <c r="D2408" t="s">
        <v>14422</v>
      </c>
      <c r="E2408" s="41">
        <v>0.4262831716003761</v>
      </c>
      <c r="F2408" s="5">
        <v>0</v>
      </c>
      <c r="G2408" s="5">
        <v>0</v>
      </c>
    </row>
    <row r="2409" spans="2:7">
      <c r="B2409" t="s">
        <v>3022</v>
      </c>
      <c r="C2409" t="s">
        <v>3023</v>
      </c>
      <c r="D2409" t="s">
        <v>14422</v>
      </c>
      <c r="E2409" s="41">
        <v>0.4262831716003761</v>
      </c>
      <c r="F2409" s="5">
        <v>1700000</v>
      </c>
      <c r="G2409" s="5">
        <v>724681.39172063943</v>
      </c>
    </row>
    <row r="2410" spans="2:7">
      <c r="B2410" t="s">
        <v>10802</v>
      </c>
      <c r="C2410" t="s">
        <v>10960</v>
      </c>
      <c r="D2410" t="s">
        <v>14422</v>
      </c>
      <c r="E2410" s="41">
        <v>0.4262831716003761</v>
      </c>
      <c r="F2410" s="5">
        <v>51299.28</v>
      </c>
      <c r="G2410" s="5">
        <v>21868.019779215741</v>
      </c>
    </row>
    <row r="2411" spans="2:7">
      <c r="B2411" t="s">
        <v>8583</v>
      </c>
      <c r="C2411" t="s">
        <v>8774</v>
      </c>
      <c r="D2411" t="s">
        <v>14422</v>
      </c>
      <c r="E2411" s="41">
        <v>0.4262831716003761</v>
      </c>
      <c r="F2411" s="5">
        <v>2948.33</v>
      </c>
      <c r="G2411" s="5">
        <v>1256.8234633245368</v>
      </c>
    </row>
    <row r="2412" spans="2:7">
      <c r="B2412" t="s">
        <v>10122</v>
      </c>
      <c r="C2412" t="s">
        <v>10302</v>
      </c>
      <c r="D2412" t="s">
        <v>14422</v>
      </c>
      <c r="E2412" s="41">
        <v>0.4262831716003761</v>
      </c>
      <c r="F2412" s="5">
        <v>103646.13999999998</v>
      </c>
      <c r="G2412" s="5">
        <v>44182.605283336605</v>
      </c>
    </row>
    <row r="2413" spans="2:7">
      <c r="B2413" t="s">
        <v>2052</v>
      </c>
      <c r="C2413" t="s">
        <v>2290</v>
      </c>
      <c r="D2413" t="s">
        <v>14422</v>
      </c>
      <c r="E2413" s="41">
        <v>0.4262831716003761</v>
      </c>
      <c r="F2413" s="5">
        <v>738.21</v>
      </c>
      <c r="G2413" s="5">
        <v>314.68650010711366</v>
      </c>
    </row>
    <row r="2414" spans="2:7">
      <c r="B2414" t="s">
        <v>9432</v>
      </c>
      <c r="C2414" t="s">
        <v>9605</v>
      </c>
      <c r="D2414" t="s">
        <v>14422</v>
      </c>
      <c r="E2414" s="41">
        <v>0.4262831716003761</v>
      </c>
      <c r="F2414" s="5">
        <v>1039.8800000000001</v>
      </c>
      <c r="G2414" s="5">
        <v>443.28334448379917</v>
      </c>
    </row>
    <row r="2415" spans="2:7">
      <c r="B2415" t="s">
        <v>6116</v>
      </c>
      <c r="C2415" t="s">
        <v>6360</v>
      </c>
      <c r="D2415" t="s">
        <v>14422</v>
      </c>
      <c r="E2415" s="41">
        <v>0.4262831716003761</v>
      </c>
      <c r="F2415" s="5">
        <v>9106.98</v>
      </c>
      <c r="G2415" s="5">
        <v>3882.152318101193</v>
      </c>
    </row>
    <row r="2416" spans="2:7">
      <c r="B2416" t="s">
        <v>1275</v>
      </c>
      <c r="C2416" t="s">
        <v>1397</v>
      </c>
      <c r="D2416" t="s">
        <v>14422</v>
      </c>
      <c r="E2416" s="41">
        <v>0.4262831716003761</v>
      </c>
      <c r="F2416" s="5">
        <v>87.67</v>
      </c>
      <c r="G2416" s="5">
        <v>37.372245654204974</v>
      </c>
    </row>
    <row r="2417" spans="2:7">
      <c r="B2417" t="s">
        <v>4041</v>
      </c>
      <c r="C2417" t="s">
        <v>848</v>
      </c>
      <c r="D2417" t="s">
        <v>14422</v>
      </c>
      <c r="E2417" s="41">
        <v>0.4262831716003761</v>
      </c>
      <c r="F2417" s="5">
        <v>600.91</v>
      </c>
      <c r="G2417" s="5">
        <v>256.15782064638199</v>
      </c>
    </row>
    <row r="2418" spans="2:7">
      <c r="B2418" t="s">
        <v>9378</v>
      </c>
      <c r="C2418" t="s">
        <v>9543</v>
      </c>
      <c r="D2418" t="s">
        <v>14422</v>
      </c>
      <c r="E2418" s="41">
        <v>0.4262831716003761</v>
      </c>
      <c r="F2418" s="5">
        <v>503.51</v>
      </c>
      <c r="G2418" s="5">
        <v>214.63783973250537</v>
      </c>
    </row>
    <row r="2419" spans="2:7">
      <c r="B2419" t="s">
        <v>10153</v>
      </c>
      <c r="C2419" t="s">
        <v>10335</v>
      </c>
      <c r="D2419" t="s">
        <v>14422</v>
      </c>
      <c r="E2419" s="41">
        <v>0.4262831716003761</v>
      </c>
      <c r="F2419" s="5">
        <v>548.83000000000004</v>
      </c>
      <c r="G2419" s="5">
        <v>233.95699306943442</v>
      </c>
    </row>
    <row r="2420" spans="2:7">
      <c r="B2420" t="s">
        <v>8763</v>
      </c>
      <c r="C2420" t="s">
        <v>8978</v>
      </c>
      <c r="D2420" t="s">
        <v>14422</v>
      </c>
      <c r="E2420" s="41">
        <v>0.4262831716003761</v>
      </c>
      <c r="F2420" s="5">
        <v>1261.53</v>
      </c>
      <c r="G2420" s="5">
        <v>537.76900946902242</v>
      </c>
    </row>
    <row r="2421" spans="2:7">
      <c r="B2421" t="s">
        <v>8683</v>
      </c>
      <c r="C2421" t="s">
        <v>8886</v>
      </c>
      <c r="D2421" t="s">
        <v>14422</v>
      </c>
      <c r="E2421" s="41">
        <v>0.4262831716003761</v>
      </c>
      <c r="F2421" s="5">
        <v>3452.77</v>
      </c>
      <c r="G2421" s="5">
        <v>1471.8577464066307</v>
      </c>
    </row>
    <row r="2422" spans="2:7">
      <c r="B2422" t="s">
        <v>716</v>
      </c>
      <c r="C2422" t="s">
        <v>721</v>
      </c>
      <c r="D2422" t="s">
        <v>14422</v>
      </c>
      <c r="E2422" s="41">
        <v>0.4262831716003761</v>
      </c>
      <c r="F2422" s="5">
        <v>5.68</v>
      </c>
      <c r="G2422" s="5">
        <v>2.4212884146901361</v>
      </c>
    </row>
    <row r="2423" spans="2:7">
      <c r="B2423" t="s">
        <v>717</v>
      </c>
      <c r="C2423" t="s">
        <v>722</v>
      </c>
      <c r="D2423" t="s">
        <v>14422</v>
      </c>
      <c r="E2423" s="41">
        <v>0.4262831716003761</v>
      </c>
      <c r="F2423" s="5">
        <v>3.68</v>
      </c>
      <c r="G2423" s="5">
        <v>1.5687220714893841</v>
      </c>
    </row>
    <row r="2424" spans="2:7">
      <c r="B2424" t="s">
        <v>4042</v>
      </c>
      <c r="C2424" t="s">
        <v>4297</v>
      </c>
      <c r="D2424" t="s">
        <v>14422</v>
      </c>
      <c r="E2424" s="41">
        <v>0.4262831716003761</v>
      </c>
      <c r="F2424" s="5">
        <v>5120.09</v>
      </c>
      <c r="G2424" s="5">
        <v>2182.6082040793699</v>
      </c>
    </row>
    <row r="2425" spans="2:7">
      <c r="B2425" t="s">
        <v>3014</v>
      </c>
      <c r="C2425" t="s">
        <v>3214</v>
      </c>
      <c r="D2425" t="s">
        <v>14422</v>
      </c>
      <c r="E2425" s="41">
        <v>0.4262831716003761</v>
      </c>
      <c r="F2425" s="5">
        <v>2736.3</v>
      </c>
      <c r="G2425" s="5">
        <v>1166.4386424501092</v>
      </c>
    </row>
    <row r="2426" spans="2:7">
      <c r="B2426" t="s">
        <v>5130</v>
      </c>
      <c r="C2426" t="s">
        <v>3235</v>
      </c>
      <c r="D2426" t="s">
        <v>14422</v>
      </c>
      <c r="E2426" s="41">
        <v>0.4262831716003761</v>
      </c>
      <c r="F2426" s="5">
        <v>5681.13</v>
      </c>
      <c r="G2426" s="5">
        <v>2421.7701146740446</v>
      </c>
    </row>
    <row r="2427" spans="2:7">
      <c r="B2427" t="s">
        <v>3015</v>
      </c>
      <c r="C2427" t="s">
        <v>3215</v>
      </c>
      <c r="D2427" t="s">
        <v>14422</v>
      </c>
      <c r="E2427" s="41">
        <v>0.4262831716003761</v>
      </c>
      <c r="F2427" s="5">
        <v>5016.54</v>
      </c>
      <c r="G2427" s="5">
        <v>2138.4665816601505</v>
      </c>
    </row>
    <row r="2428" spans="2:7">
      <c r="B2428" t="s">
        <v>4043</v>
      </c>
      <c r="C2428" t="s">
        <v>4298</v>
      </c>
      <c r="D2428" t="s">
        <v>14422</v>
      </c>
      <c r="E2428" s="41">
        <v>0.4262831716003761</v>
      </c>
      <c r="F2428" s="5">
        <v>5942.25</v>
      </c>
      <c r="G2428" s="5">
        <v>2533.0811764423347</v>
      </c>
    </row>
    <row r="2429" spans="2:7">
      <c r="B2429" t="s">
        <v>10196</v>
      </c>
      <c r="C2429" t="s">
        <v>10380</v>
      </c>
      <c r="D2429" t="s">
        <v>14422</v>
      </c>
      <c r="E2429" s="41">
        <v>0.4262831716003761</v>
      </c>
      <c r="F2429" s="5">
        <v>606.5</v>
      </c>
      <c r="G2429" s="5">
        <v>258.54074357562808</v>
      </c>
    </row>
    <row r="2430" spans="2:7">
      <c r="B2430" t="s">
        <v>6117</v>
      </c>
      <c r="C2430" t="s">
        <v>593</v>
      </c>
      <c r="D2430" t="s">
        <v>14422</v>
      </c>
      <c r="E2430" s="41">
        <v>0.4262831716003761</v>
      </c>
      <c r="F2430" s="5">
        <v>1051.2</v>
      </c>
      <c r="G2430" s="5">
        <v>448.10886998631537</v>
      </c>
    </row>
    <row r="2431" spans="2:7">
      <c r="B2431" t="s">
        <v>10049</v>
      </c>
      <c r="C2431" t="s">
        <v>10232</v>
      </c>
      <c r="D2431" t="s">
        <v>14422</v>
      </c>
      <c r="E2431" s="41">
        <v>0.4262831716003761</v>
      </c>
      <c r="F2431" s="5">
        <v>5114.67</v>
      </c>
      <c r="G2431" s="5">
        <v>2180.2977492892956</v>
      </c>
    </row>
    <row r="2432" spans="2:7">
      <c r="B2432" t="s">
        <v>1276</v>
      </c>
      <c r="C2432" t="s">
        <v>1398</v>
      </c>
      <c r="D2432" t="s">
        <v>14422</v>
      </c>
      <c r="E2432" s="41">
        <v>0.4262831716003761</v>
      </c>
      <c r="F2432" s="5">
        <v>2753.03</v>
      </c>
      <c r="G2432" s="5">
        <v>1173.5703599109834</v>
      </c>
    </row>
    <row r="2433" spans="2:7">
      <c r="B2433" t="s">
        <v>4044</v>
      </c>
      <c r="C2433" t="s">
        <v>4299</v>
      </c>
      <c r="D2433" t="s">
        <v>14422</v>
      </c>
      <c r="E2433" s="41">
        <v>0.4262831716003761</v>
      </c>
      <c r="F2433" s="5">
        <v>582.12</v>
      </c>
      <c r="G2433" s="5">
        <v>248.14795985201093</v>
      </c>
    </row>
    <row r="2434" spans="2:7">
      <c r="B2434" t="s">
        <v>7848</v>
      </c>
      <c r="C2434" t="s">
        <v>8062</v>
      </c>
      <c r="D2434" t="s">
        <v>14422</v>
      </c>
      <c r="E2434" s="41">
        <v>0.4262831716003761</v>
      </c>
      <c r="F2434" s="5">
        <v>2200.65</v>
      </c>
      <c r="G2434" s="5">
        <v>938.10006158236774</v>
      </c>
    </row>
    <row r="2435" spans="2:7">
      <c r="B2435" t="s">
        <v>7023</v>
      </c>
      <c r="C2435" t="s">
        <v>7258</v>
      </c>
      <c r="D2435" t="s">
        <v>14422</v>
      </c>
      <c r="E2435" s="41">
        <v>0.4262831716003761</v>
      </c>
      <c r="F2435" s="5">
        <v>18.2</v>
      </c>
      <c r="G2435" s="5">
        <v>7.7583537231268451</v>
      </c>
    </row>
    <row r="2436" spans="2:7">
      <c r="B2436" t="s">
        <v>6118</v>
      </c>
      <c r="C2436" t="s">
        <v>6361</v>
      </c>
      <c r="D2436" t="s">
        <v>14422</v>
      </c>
      <c r="E2436" s="41">
        <v>0.4262831716003761</v>
      </c>
      <c r="F2436" s="5">
        <v>428.18</v>
      </c>
      <c r="G2436" s="5">
        <v>182.52592841584905</v>
      </c>
    </row>
    <row r="2437" spans="2:7">
      <c r="B2437" t="s">
        <v>8742</v>
      </c>
      <c r="C2437" t="s">
        <v>8955</v>
      </c>
      <c r="D2437" t="s">
        <v>14422</v>
      </c>
      <c r="E2437" s="41">
        <v>0.4262831716003761</v>
      </c>
      <c r="F2437" s="5">
        <v>769.81</v>
      </c>
      <c r="G2437" s="5">
        <v>328.15704832968549</v>
      </c>
    </row>
    <row r="2438" spans="2:7">
      <c r="B2438" t="s">
        <v>6119</v>
      </c>
      <c r="C2438" t="s">
        <v>6362</v>
      </c>
      <c r="D2438" t="s">
        <v>14422</v>
      </c>
      <c r="E2438" s="41">
        <v>0.4262831716003761</v>
      </c>
      <c r="F2438" s="5">
        <v>1068.06</v>
      </c>
      <c r="G2438" s="5">
        <v>455.29600425949769</v>
      </c>
    </row>
    <row r="2439" spans="2:7">
      <c r="B2439" t="s">
        <v>10701</v>
      </c>
      <c r="C2439" t="s">
        <v>10850</v>
      </c>
      <c r="D2439" t="s">
        <v>14422</v>
      </c>
      <c r="E2439" s="41">
        <v>0.4262831716003761</v>
      </c>
      <c r="F2439" s="5">
        <v>857.66000000000008</v>
      </c>
      <c r="G2439" s="5">
        <v>365.6060249547786</v>
      </c>
    </row>
    <row r="2440" spans="2:7">
      <c r="B2440" t="s">
        <v>4045</v>
      </c>
      <c r="C2440" t="s">
        <v>4300</v>
      </c>
      <c r="D2440" t="s">
        <v>14422</v>
      </c>
      <c r="E2440" s="41">
        <v>0.4262831716003761</v>
      </c>
      <c r="F2440" s="5">
        <v>835.65</v>
      </c>
      <c r="G2440" s="5">
        <v>356.2235323478543</v>
      </c>
    </row>
    <row r="2441" spans="2:7">
      <c r="B2441" t="s">
        <v>1930</v>
      </c>
      <c r="C2441" t="s">
        <v>2162</v>
      </c>
      <c r="D2441" t="s">
        <v>14422</v>
      </c>
      <c r="E2441" s="41">
        <v>0.4262831716003761</v>
      </c>
      <c r="F2441" s="5">
        <v>510.4</v>
      </c>
      <c r="G2441" s="5">
        <v>217.57493078483196</v>
      </c>
    </row>
    <row r="2442" spans="2:7">
      <c r="B2442" t="s">
        <v>7775</v>
      </c>
      <c r="C2442" t="s">
        <v>7989</v>
      </c>
      <c r="D2442" t="s">
        <v>14422</v>
      </c>
      <c r="E2442" s="41">
        <v>0.4262831716003761</v>
      </c>
      <c r="F2442" s="5">
        <v>652.07000000000005</v>
      </c>
      <c r="G2442" s="5">
        <v>277.96646770545726</v>
      </c>
    </row>
    <row r="2443" spans="2:7">
      <c r="B2443" t="s">
        <v>7776</v>
      </c>
      <c r="C2443" t="s">
        <v>7990</v>
      </c>
      <c r="D2443" t="s">
        <v>14422</v>
      </c>
      <c r="E2443" s="41">
        <v>0.4262831716003761</v>
      </c>
      <c r="F2443" s="5">
        <v>173.95</v>
      </c>
      <c r="G2443" s="5">
        <v>74.151957699885415</v>
      </c>
    </row>
    <row r="2444" spans="2:7">
      <c r="B2444" t="s">
        <v>7777</v>
      </c>
      <c r="C2444" t="s">
        <v>7991</v>
      </c>
      <c r="D2444" t="s">
        <v>14422</v>
      </c>
      <c r="E2444" s="41">
        <v>0.4262831716003761</v>
      </c>
      <c r="F2444" s="5">
        <v>217.69</v>
      </c>
      <c r="G2444" s="5">
        <v>92.797583625685874</v>
      </c>
    </row>
    <row r="2445" spans="2:7">
      <c r="B2445" t="s">
        <v>7778</v>
      </c>
      <c r="C2445" t="s">
        <v>7992</v>
      </c>
      <c r="D2445" t="s">
        <v>14422</v>
      </c>
      <c r="E2445" s="41">
        <v>0.4262831716003761</v>
      </c>
      <c r="F2445" s="5">
        <v>261.44</v>
      </c>
      <c r="G2445" s="5">
        <v>111.44747238320232</v>
      </c>
    </row>
    <row r="2446" spans="2:7">
      <c r="B2446" t="s">
        <v>7779</v>
      </c>
      <c r="C2446" t="s">
        <v>7993</v>
      </c>
      <c r="D2446" t="s">
        <v>14422</v>
      </c>
      <c r="E2446" s="41">
        <v>0.4262831716003761</v>
      </c>
      <c r="F2446" s="5">
        <v>131.22999999999999</v>
      </c>
      <c r="G2446" s="5">
        <v>55.941140609117348</v>
      </c>
    </row>
    <row r="2447" spans="2:7">
      <c r="B2447" t="s">
        <v>8727</v>
      </c>
      <c r="C2447" t="s">
        <v>8936</v>
      </c>
      <c r="D2447" t="s">
        <v>14422</v>
      </c>
      <c r="E2447" s="41">
        <v>0.4262831716003761</v>
      </c>
      <c r="F2447" s="5">
        <v>838.04</v>
      </c>
      <c r="G2447" s="5">
        <v>357.2423491279792</v>
      </c>
    </row>
    <row r="2448" spans="2:7">
      <c r="B2448" t="s">
        <v>3016</v>
      </c>
      <c r="C2448" t="s">
        <v>3216</v>
      </c>
      <c r="D2448" t="s">
        <v>14422</v>
      </c>
      <c r="E2448" s="41">
        <v>0.4262831716003761</v>
      </c>
      <c r="F2448" s="5">
        <v>17604.260000000002</v>
      </c>
      <c r="G2448" s="5">
        <v>7504.3997864776375</v>
      </c>
    </row>
    <row r="2449" spans="2:7">
      <c r="B2449" t="s">
        <v>3017</v>
      </c>
      <c r="C2449" t="s">
        <v>3217</v>
      </c>
      <c r="D2449" t="s">
        <v>14422</v>
      </c>
      <c r="E2449" s="41">
        <v>0.4262831716003761</v>
      </c>
      <c r="F2449" s="5">
        <v>33965.040000000001</v>
      </c>
      <c r="G2449" s="5">
        <v>14478.724974733637</v>
      </c>
    </row>
    <row r="2450" spans="2:7">
      <c r="B2450" t="s">
        <v>821</v>
      </c>
      <c r="C2450" t="s">
        <v>857</v>
      </c>
      <c r="D2450" t="s">
        <v>14425</v>
      </c>
      <c r="E2450" s="41">
        <v>0.4247028503779125</v>
      </c>
      <c r="F2450" s="5">
        <v>-1766.83</v>
      </c>
      <c r="G2450" s="5">
        <v>-750.37773713320712</v>
      </c>
    </row>
    <row r="2451" spans="2:7">
      <c r="B2451" t="s">
        <v>822</v>
      </c>
      <c r="C2451" t="s">
        <v>860</v>
      </c>
      <c r="D2451" t="s">
        <v>14425</v>
      </c>
      <c r="E2451" s="41">
        <v>0.4247028503779125</v>
      </c>
      <c r="F2451" s="5">
        <v>-3165.14</v>
      </c>
      <c r="G2451" s="5">
        <v>-1344.243979845146</v>
      </c>
    </row>
    <row r="2452" spans="2:7">
      <c r="B2452" t="s">
        <v>4046</v>
      </c>
      <c r="C2452" t="s">
        <v>4301</v>
      </c>
      <c r="D2452" t="s">
        <v>14422</v>
      </c>
      <c r="E2452" s="41">
        <v>0.4262831716003761</v>
      </c>
      <c r="F2452" s="5">
        <v>1720.45</v>
      </c>
      <c r="G2452" s="5">
        <v>733.39888257986706</v>
      </c>
    </row>
    <row r="2453" spans="2:7">
      <c r="B2453" t="s">
        <v>2089</v>
      </c>
      <c r="C2453" t="s">
        <v>2326</v>
      </c>
      <c r="D2453" t="s">
        <v>14422</v>
      </c>
      <c r="E2453" s="41">
        <v>0.4262831716003761</v>
      </c>
      <c r="F2453" s="5">
        <v>-22130.02</v>
      </c>
      <c r="G2453" s="5">
        <v>-9433.6551131797532</v>
      </c>
    </row>
    <row r="2454" spans="2:7">
      <c r="B2454" t="s">
        <v>720</v>
      </c>
      <c r="C2454" t="s">
        <v>725</v>
      </c>
      <c r="D2454" t="s">
        <v>14422</v>
      </c>
      <c r="E2454" s="41">
        <v>0.4262831716003761</v>
      </c>
      <c r="F2454" s="5">
        <v>-3000</v>
      </c>
      <c r="G2454" s="5">
        <v>-1278.8495148011282</v>
      </c>
    </row>
    <row r="2455" spans="2:7">
      <c r="B2455" t="s">
        <v>817</v>
      </c>
      <c r="C2455" t="s">
        <v>846</v>
      </c>
      <c r="D2455" t="s">
        <v>14425</v>
      </c>
      <c r="E2455" s="41">
        <v>0.4247028503779125</v>
      </c>
      <c r="F2455" s="5">
        <v>-2557.14</v>
      </c>
      <c r="G2455" s="5">
        <v>-1086.024646815375</v>
      </c>
    </row>
    <row r="2456" spans="2:7">
      <c r="B2456" t="s">
        <v>1277</v>
      </c>
      <c r="C2456" t="s">
        <v>1399</v>
      </c>
      <c r="D2456" t="s">
        <v>14422</v>
      </c>
      <c r="E2456" s="41">
        <v>0.4262831716003761</v>
      </c>
      <c r="F2456" s="5">
        <v>-0.28999999999999998</v>
      </c>
      <c r="G2456" s="5">
        <v>-0.12362211976410906</v>
      </c>
    </row>
    <row r="2457" spans="2:7">
      <c r="B2457" t="s">
        <v>6120</v>
      </c>
      <c r="C2457" t="s">
        <v>6364</v>
      </c>
      <c r="D2457" t="s">
        <v>14422</v>
      </c>
      <c r="E2457" s="41">
        <v>0.4262831716003761</v>
      </c>
      <c r="F2457" s="5">
        <v>2498.42</v>
      </c>
      <c r="G2457" s="5">
        <v>1065.0344015898118</v>
      </c>
    </row>
    <row r="2458" spans="2:7">
      <c r="B2458" t="s">
        <v>8672</v>
      </c>
      <c r="C2458" t="s">
        <v>8871</v>
      </c>
      <c r="D2458" t="s">
        <v>14422</v>
      </c>
      <c r="E2458" s="41">
        <v>0.4262831716003761</v>
      </c>
      <c r="F2458" s="5">
        <v>14937.57</v>
      </c>
      <c r="G2458" s="5">
        <v>6367.6347156026295</v>
      </c>
    </row>
    <row r="2459" spans="2:7">
      <c r="B2459" t="s">
        <v>5131</v>
      </c>
      <c r="C2459" t="s">
        <v>5419</v>
      </c>
      <c r="D2459" t="s">
        <v>14422</v>
      </c>
      <c r="E2459" s="41">
        <v>0.4262831716003761</v>
      </c>
      <c r="F2459" s="5">
        <v>47085.14</v>
      </c>
      <c r="G2459" s="5">
        <v>20071.602814447731</v>
      </c>
    </row>
    <row r="2460" spans="2:7">
      <c r="B2460" t="s">
        <v>5132</v>
      </c>
      <c r="C2460" t="s">
        <v>5422</v>
      </c>
      <c r="D2460" t="s">
        <v>14422</v>
      </c>
      <c r="E2460" s="41">
        <v>0.4262831716003761</v>
      </c>
      <c r="F2460" s="5">
        <v>21876.41</v>
      </c>
      <c r="G2460" s="5">
        <v>9325.5454380301835</v>
      </c>
    </row>
    <row r="2461" spans="2:7">
      <c r="B2461" t="s">
        <v>4047</v>
      </c>
      <c r="C2461" t="s">
        <v>4302</v>
      </c>
      <c r="D2461" t="s">
        <v>14422</v>
      </c>
      <c r="E2461" s="41">
        <v>0.4262831716003761</v>
      </c>
      <c r="F2461" s="5">
        <v>267.83</v>
      </c>
      <c r="G2461" s="5">
        <v>114.17142184972873</v>
      </c>
    </row>
    <row r="2462" spans="2:7">
      <c r="B2462" t="s">
        <v>8598</v>
      </c>
      <c r="C2462" t="s">
        <v>8793</v>
      </c>
      <c r="D2462" t="s">
        <v>14422</v>
      </c>
      <c r="E2462" s="41">
        <v>0.4262831716003761</v>
      </c>
      <c r="F2462" s="5">
        <v>267.83</v>
      </c>
      <c r="G2462" s="5">
        <v>114.17142184972873</v>
      </c>
    </row>
    <row r="2463" spans="2:7">
      <c r="B2463" t="s">
        <v>8599</v>
      </c>
      <c r="C2463" t="s">
        <v>8794</v>
      </c>
      <c r="D2463" t="s">
        <v>14422</v>
      </c>
      <c r="E2463" s="41">
        <v>0.4262831716003761</v>
      </c>
      <c r="F2463" s="5">
        <v>267.83</v>
      </c>
      <c r="G2463" s="5">
        <v>114.17142184972873</v>
      </c>
    </row>
    <row r="2464" spans="2:7">
      <c r="B2464" t="s">
        <v>1278</v>
      </c>
      <c r="C2464" t="s">
        <v>1400</v>
      </c>
      <c r="D2464" t="s">
        <v>14422</v>
      </c>
      <c r="E2464" s="41">
        <v>0.4262831716003761</v>
      </c>
      <c r="F2464" s="5">
        <v>11829.46</v>
      </c>
      <c r="G2464" s="5">
        <v>5042.6997271197852</v>
      </c>
    </row>
    <row r="2465" spans="2:7">
      <c r="B2465" t="s">
        <v>3018</v>
      </c>
      <c r="C2465" t="s">
        <v>3218</v>
      </c>
      <c r="D2465" t="s">
        <v>14422</v>
      </c>
      <c r="E2465" s="41">
        <v>0.4262831716003761</v>
      </c>
      <c r="F2465" s="5">
        <v>76553.710000000006</v>
      </c>
      <c r="G2465" s="5">
        <v>32633.558296575429</v>
      </c>
    </row>
    <row r="2466" spans="2:7">
      <c r="B2466" t="s">
        <v>3019</v>
      </c>
      <c r="C2466" t="s">
        <v>3219</v>
      </c>
      <c r="D2466" t="s">
        <v>14422</v>
      </c>
      <c r="E2466" s="41">
        <v>0.4262831716003761</v>
      </c>
      <c r="F2466" s="5">
        <v>41504.080000000002</v>
      </c>
      <c r="G2466" s="5">
        <v>17692.49085675574</v>
      </c>
    </row>
    <row r="2467" spans="2:7">
      <c r="B2467" t="s">
        <v>8714</v>
      </c>
      <c r="C2467" t="s">
        <v>8917</v>
      </c>
      <c r="D2467" t="s">
        <v>14422</v>
      </c>
      <c r="E2467" s="41">
        <v>0.4262831716003761</v>
      </c>
      <c r="F2467" s="5">
        <v>1952.61</v>
      </c>
      <c r="G2467" s="5">
        <v>832.36478369861038</v>
      </c>
    </row>
    <row r="2468" spans="2:7">
      <c r="B2468" t="s">
        <v>4048</v>
      </c>
      <c r="C2468" t="s">
        <v>4303</v>
      </c>
      <c r="D2468" t="s">
        <v>14422</v>
      </c>
      <c r="E2468" s="41">
        <v>0.4262831716003761</v>
      </c>
      <c r="F2468" s="5">
        <v>2015.95</v>
      </c>
      <c r="G2468" s="5">
        <v>859.36555978777824</v>
      </c>
    </row>
    <row r="2469" spans="2:7">
      <c r="B2469" t="s">
        <v>4049</v>
      </c>
      <c r="C2469" t="s">
        <v>4304</v>
      </c>
      <c r="D2469" t="s">
        <v>14422</v>
      </c>
      <c r="E2469" s="41">
        <v>0.4262831716003761</v>
      </c>
      <c r="F2469" s="5">
        <v>1740.51</v>
      </c>
      <c r="G2469" s="5">
        <v>741.95012300217059</v>
      </c>
    </row>
    <row r="2470" spans="2:7">
      <c r="B2470" t="s">
        <v>2028</v>
      </c>
      <c r="C2470" t="s">
        <v>2265</v>
      </c>
      <c r="D2470" t="s">
        <v>14422</v>
      </c>
      <c r="E2470" s="41">
        <v>0.4262831716003761</v>
      </c>
      <c r="F2470" s="5">
        <v>1545.31</v>
      </c>
      <c r="G2470" s="5">
        <v>658.73964790577713</v>
      </c>
    </row>
    <row r="2471" spans="2:7">
      <c r="B2471" t="s">
        <v>7024</v>
      </c>
      <c r="C2471" t="s">
        <v>7236</v>
      </c>
      <c r="D2471" t="s">
        <v>14422</v>
      </c>
      <c r="E2471" s="41">
        <v>0.4262831716003761</v>
      </c>
      <c r="F2471" s="5">
        <v>27622.46</v>
      </c>
      <c r="G2471" s="5">
        <v>11774.989856204524</v>
      </c>
    </row>
    <row r="2472" spans="2:7">
      <c r="B2472" t="s">
        <v>7025</v>
      </c>
      <c r="C2472" t="s">
        <v>7160</v>
      </c>
      <c r="D2472" t="s">
        <v>14422</v>
      </c>
      <c r="E2472" s="41">
        <v>0.4262831716003761</v>
      </c>
      <c r="F2472" s="5">
        <v>4851.66</v>
      </c>
      <c r="G2472" s="5">
        <v>2068.1810123266805</v>
      </c>
    </row>
    <row r="2473" spans="2:7">
      <c r="B2473" t="s">
        <v>7026</v>
      </c>
      <c r="C2473" t="s">
        <v>7173</v>
      </c>
      <c r="D2473" t="s">
        <v>14422</v>
      </c>
      <c r="E2473" s="41">
        <v>0.4262831716003761</v>
      </c>
      <c r="F2473" s="5">
        <v>506.57</v>
      </c>
      <c r="G2473" s="5">
        <v>215.94226623760252</v>
      </c>
    </row>
    <row r="2474" spans="2:7">
      <c r="B2474" t="s">
        <v>6121</v>
      </c>
      <c r="C2474" t="s">
        <v>6365</v>
      </c>
      <c r="D2474" t="s">
        <v>14422</v>
      </c>
      <c r="E2474" s="41">
        <v>0.4262831716003761</v>
      </c>
      <c r="F2474" s="5">
        <v>777.58</v>
      </c>
      <c r="G2474" s="5">
        <v>331.46926857302049</v>
      </c>
    </row>
    <row r="2475" spans="2:7">
      <c r="B2475" t="s">
        <v>7027</v>
      </c>
      <c r="C2475" t="s">
        <v>7255</v>
      </c>
      <c r="D2475" t="s">
        <v>14422</v>
      </c>
      <c r="E2475" s="41">
        <v>0.4262831716003761</v>
      </c>
      <c r="F2475" s="5">
        <v>8350.4000000000015</v>
      </c>
      <c r="G2475" s="5">
        <v>3559.6349961317806</v>
      </c>
    </row>
    <row r="2476" spans="2:7">
      <c r="B2476" t="s">
        <v>10747</v>
      </c>
      <c r="C2476" t="s">
        <v>10896</v>
      </c>
      <c r="D2476" t="s">
        <v>14422</v>
      </c>
      <c r="E2476" s="41">
        <v>0.4262831716003761</v>
      </c>
      <c r="F2476" s="5">
        <v>1209.1199999999999</v>
      </c>
      <c r="G2476" s="5">
        <v>515.42750844544673</v>
      </c>
    </row>
    <row r="2477" spans="2:7">
      <c r="B2477" t="s">
        <v>1950</v>
      </c>
      <c r="C2477" t="s">
        <v>2184</v>
      </c>
      <c r="D2477" t="s">
        <v>14422</v>
      </c>
      <c r="E2477" s="41">
        <v>0.4262831716003761</v>
      </c>
      <c r="F2477" s="5">
        <v>4.68</v>
      </c>
      <c r="G2477" s="5">
        <v>1.99500524308976</v>
      </c>
    </row>
    <row r="2478" spans="2:7">
      <c r="B2478" t="s">
        <v>7028</v>
      </c>
      <c r="C2478" t="s">
        <v>7123</v>
      </c>
      <c r="D2478" t="s">
        <v>14422</v>
      </c>
      <c r="E2478" s="41">
        <v>0.4262831716003761</v>
      </c>
      <c r="F2478" s="5">
        <v>4125.84</v>
      </c>
      <c r="G2478" s="5">
        <v>1758.7761607156958</v>
      </c>
    </row>
    <row r="2479" spans="2:7">
      <c r="B2479" t="s">
        <v>7879</v>
      </c>
      <c r="C2479" t="s">
        <v>8092</v>
      </c>
      <c r="D2479" t="s">
        <v>14422</v>
      </c>
      <c r="E2479" s="41">
        <v>0.4262831716003761</v>
      </c>
      <c r="F2479" s="5">
        <v>15800.9</v>
      </c>
      <c r="G2479" s="5">
        <v>6735.6577661403826</v>
      </c>
    </row>
    <row r="2480" spans="2:7">
      <c r="B2480" t="s">
        <v>7029</v>
      </c>
      <c r="C2480" t="s">
        <v>7126</v>
      </c>
      <c r="D2480" t="s">
        <v>14422</v>
      </c>
      <c r="E2480" s="41">
        <v>0.4262831716003761</v>
      </c>
      <c r="F2480" s="5">
        <v>5097.9399999999996</v>
      </c>
      <c r="G2480" s="5">
        <v>2173.1660318284212</v>
      </c>
    </row>
    <row r="2481" spans="1:7">
      <c r="B2481" t="s">
        <v>4050</v>
      </c>
      <c r="C2481" t="s">
        <v>4305</v>
      </c>
      <c r="D2481" t="s">
        <v>14422</v>
      </c>
      <c r="E2481" s="41">
        <v>0.4262831716003761</v>
      </c>
      <c r="F2481" s="5">
        <v>23936.63</v>
      </c>
      <c r="G2481" s="5">
        <v>10203.782553824711</v>
      </c>
    </row>
    <row r="2482" spans="1:7">
      <c r="B2482" t="s">
        <v>7783</v>
      </c>
      <c r="C2482" t="s">
        <v>7997</v>
      </c>
      <c r="D2482" t="s">
        <v>14422</v>
      </c>
      <c r="E2482" s="41">
        <v>0.4262831716003761</v>
      </c>
      <c r="F2482" s="5">
        <v>89.38</v>
      </c>
      <c r="G2482" s="5">
        <v>38.101189877641616</v>
      </c>
    </row>
    <row r="2483" spans="1:7">
      <c r="B2483" t="s">
        <v>7030</v>
      </c>
      <c r="C2483" t="s">
        <v>7244</v>
      </c>
      <c r="D2483" t="s">
        <v>14422</v>
      </c>
      <c r="E2483" s="41">
        <v>0.4262831716003761</v>
      </c>
      <c r="F2483" s="5">
        <v>4528.22</v>
      </c>
      <c r="G2483" s="5">
        <v>1930.3039833042551</v>
      </c>
    </row>
    <row r="2484" spans="1:7">
      <c r="B2484" t="s">
        <v>5133</v>
      </c>
      <c r="C2484" t="s">
        <v>5423</v>
      </c>
      <c r="D2484" t="s">
        <v>14422</v>
      </c>
      <c r="E2484" s="41">
        <v>0.4262831716003761</v>
      </c>
      <c r="F2484" s="5">
        <v>510.08</v>
      </c>
      <c r="G2484" s="5">
        <v>217.43852016991983</v>
      </c>
    </row>
    <row r="2485" spans="1:7">
      <c r="B2485" t="s">
        <v>4051</v>
      </c>
      <c r="C2485" t="s">
        <v>4306</v>
      </c>
      <c r="D2485" t="s">
        <v>14422</v>
      </c>
      <c r="E2485" s="41">
        <v>0.4262831716003761</v>
      </c>
      <c r="F2485" s="5">
        <v>-47.29</v>
      </c>
      <c r="G2485" s="5">
        <v>-20.158931184981785</v>
      </c>
    </row>
    <row r="2486" spans="1:7">
      <c r="A2486" s="17" t="s">
        <v>14429</v>
      </c>
      <c r="B2486" s="17"/>
      <c r="C2486" s="17"/>
      <c r="D2486" s="17"/>
      <c r="E2486" s="17"/>
      <c r="F2486" s="18">
        <v>8051055.9699999951</v>
      </c>
      <c r="G2486" s="18">
        <v>3473426.9165895064</v>
      </c>
    </row>
    <row r="2487" spans="1:7">
      <c r="A2487" t="s">
        <v>14415</v>
      </c>
      <c r="B2487" t="s">
        <v>5136</v>
      </c>
      <c r="C2487" t="s">
        <v>5137</v>
      </c>
      <c r="D2487" t="s">
        <v>14422</v>
      </c>
      <c r="E2487" s="41">
        <v>0.4262831716003761</v>
      </c>
      <c r="F2487" s="5">
        <v>-31289.520000000019</v>
      </c>
      <c r="G2487" s="5">
        <v>-13338.195823453367</v>
      </c>
    </row>
    <row r="2488" spans="1:7">
      <c r="B2488" t="s">
        <v>54</v>
      </c>
      <c r="C2488" t="s">
        <v>54</v>
      </c>
      <c r="D2488" t="s">
        <v>14424</v>
      </c>
      <c r="E2488" s="41">
        <v>0.48317341591839369</v>
      </c>
      <c r="F2488" s="5">
        <v>-20993</v>
      </c>
      <c r="G2488" s="5">
        <v>-10143.259520374837</v>
      </c>
    </row>
    <row r="2489" spans="1:7">
      <c r="B2489" t="s">
        <v>10840</v>
      </c>
      <c r="C2489" t="s">
        <v>11006</v>
      </c>
      <c r="D2489" t="s">
        <v>66</v>
      </c>
      <c r="E2489" s="41">
        <v>0</v>
      </c>
      <c r="F2489" s="5">
        <v>-15341.16</v>
      </c>
      <c r="G2489" s="5">
        <v>0</v>
      </c>
    </row>
    <row r="2490" spans="1:7">
      <c r="D2490" t="s">
        <v>14425</v>
      </c>
      <c r="E2490" s="41">
        <v>0.4247028503779125</v>
      </c>
      <c r="F2490" s="5">
        <v>15341.16</v>
      </c>
      <c r="G2490" s="5">
        <v>6515.4343801036157</v>
      </c>
    </row>
    <row r="2491" spans="1:7">
      <c r="B2491" t="s">
        <v>13223</v>
      </c>
      <c r="C2491" t="s">
        <v>13420</v>
      </c>
      <c r="D2491" t="s">
        <v>66</v>
      </c>
      <c r="E2491" s="41">
        <v>0</v>
      </c>
      <c r="F2491" s="5">
        <v>426.71999999999997</v>
      </c>
      <c r="G2491" s="5">
        <v>0</v>
      </c>
    </row>
    <row r="2492" spans="1:7">
      <c r="B2492" t="s">
        <v>13225</v>
      </c>
      <c r="C2492" t="s">
        <v>13422</v>
      </c>
      <c r="D2492" t="s">
        <v>66</v>
      </c>
      <c r="E2492" s="41">
        <v>0</v>
      </c>
      <c r="F2492" s="5">
        <v>213.35</v>
      </c>
      <c r="G2492" s="5">
        <v>0</v>
      </c>
    </row>
    <row r="2493" spans="1:7">
      <c r="B2493" t="s">
        <v>13165</v>
      </c>
      <c r="C2493" t="s">
        <v>13356</v>
      </c>
      <c r="D2493" t="s">
        <v>66</v>
      </c>
      <c r="E2493" s="41">
        <v>0</v>
      </c>
      <c r="F2493" s="5">
        <v>2073.1</v>
      </c>
      <c r="G2493" s="5">
        <v>0</v>
      </c>
    </row>
    <row r="2494" spans="1:7">
      <c r="B2494" t="s">
        <v>13976</v>
      </c>
      <c r="C2494" t="s">
        <v>14187</v>
      </c>
      <c r="D2494" t="s">
        <v>66</v>
      </c>
      <c r="E2494" s="41">
        <v>0</v>
      </c>
      <c r="F2494" s="5">
        <v>3316.3900000000003</v>
      </c>
      <c r="G2494" s="5">
        <v>0</v>
      </c>
    </row>
    <row r="2495" spans="1:7">
      <c r="B2495" t="s">
        <v>12209</v>
      </c>
      <c r="C2495" t="s">
        <v>12472</v>
      </c>
      <c r="D2495" t="s">
        <v>66</v>
      </c>
      <c r="E2495" s="41">
        <v>0</v>
      </c>
      <c r="F2495" s="5">
        <v>1266.44</v>
      </c>
      <c r="G2495" s="5">
        <v>0</v>
      </c>
    </row>
    <row r="2496" spans="1:7">
      <c r="B2496" t="s">
        <v>13167</v>
      </c>
      <c r="C2496" t="s">
        <v>13358</v>
      </c>
      <c r="D2496" t="s">
        <v>66</v>
      </c>
      <c r="E2496" s="41">
        <v>0</v>
      </c>
      <c r="F2496" s="5">
        <v>1024.9100000000001</v>
      </c>
      <c r="G2496" s="5">
        <v>0</v>
      </c>
    </row>
    <row r="2497" spans="2:7">
      <c r="B2497" t="s">
        <v>12210</v>
      </c>
      <c r="C2497" t="s">
        <v>12473</v>
      </c>
      <c r="D2497" t="s">
        <v>66</v>
      </c>
      <c r="E2497" s="41">
        <v>0</v>
      </c>
      <c r="F2497" s="5">
        <v>1646.36</v>
      </c>
      <c r="G2497" s="5">
        <v>0</v>
      </c>
    </row>
    <row r="2498" spans="2:7">
      <c r="B2498" t="s">
        <v>12211</v>
      </c>
      <c r="C2498" t="s">
        <v>12474</v>
      </c>
      <c r="D2498" t="s">
        <v>66</v>
      </c>
      <c r="E2498" s="41">
        <v>0</v>
      </c>
      <c r="F2498" s="5">
        <v>1077.79</v>
      </c>
      <c r="G2498" s="5">
        <v>0</v>
      </c>
    </row>
    <row r="2499" spans="2:7">
      <c r="B2499" t="s">
        <v>12212</v>
      </c>
      <c r="C2499" t="s">
        <v>12475</v>
      </c>
      <c r="D2499" t="s">
        <v>66</v>
      </c>
      <c r="E2499" s="41">
        <v>0</v>
      </c>
      <c r="F2499" s="5">
        <v>379.93</v>
      </c>
      <c r="G2499" s="5">
        <v>0</v>
      </c>
    </row>
    <row r="2500" spans="2:7">
      <c r="B2500" t="s">
        <v>11346</v>
      </c>
      <c r="C2500" t="s">
        <v>11497</v>
      </c>
      <c r="D2500" t="s">
        <v>66</v>
      </c>
      <c r="E2500" s="41">
        <v>0</v>
      </c>
      <c r="F2500" s="5">
        <v>4591.72</v>
      </c>
      <c r="G2500" s="5">
        <v>0</v>
      </c>
    </row>
    <row r="2501" spans="2:7">
      <c r="B2501" t="s">
        <v>13222</v>
      </c>
      <c r="C2501" t="s">
        <v>13419</v>
      </c>
      <c r="D2501" t="s">
        <v>66</v>
      </c>
      <c r="E2501" s="41">
        <v>0</v>
      </c>
      <c r="F2501" s="5">
        <v>125.46</v>
      </c>
      <c r="G2501" s="5">
        <v>0</v>
      </c>
    </row>
    <row r="2502" spans="2:7">
      <c r="B2502" t="s">
        <v>12213</v>
      </c>
      <c r="C2502" t="s">
        <v>4062</v>
      </c>
      <c r="D2502" t="s">
        <v>66</v>
      </c>
      <c r="E2502" s="41">
        <v>0</v>
      </c>
      <c r="F2502" s="5">
        <v>569.9</v>
      </c>
      <c r="G2502" s="5">
        <v>0</v>
      </c>
    </row>
    <row r="2503" spans="2:7">
      <c r="B2503" t="s">
        <v>13290</v>
      </c>
      <c r="C2503" t="s">
        <v>13489</v>
      </c>
      <c r="D2503" t="s">
        <v>66</v>
      </c>
      <c r="E2503" s="41">
        <v>0</v>
      </c>
      <c r="F2503" s="5">
        <v>419.15</v>
      </c>
      <c r="G2503" s="5">
        <v>0</v>
      </c>
    </row>
    <row r="2504" spans="2:7">
      <c r="B2504" t="s">
        <v>13211</v>
      </c>
      <c r="C2504" t="s">
        <v>13405</v>
      </c>
      <c r="D2504" t="s">
        <v>66</v>
      </c>
      <c r="E2504" s="41">
        <v>0</v>
      </c>
      <c r="F2504" s="5">
        <v>1499.75</v>
      </c>
      <c r="G2504" s="5">
        <v>0</v>
      </c>
    </row>
    <row r="2505" spans="2:7">
      <c r="B2505" t="s">
        <v>13240</v>
      </c>
      <c r="C2505" t="s">
        <v>13437</v>
      </c>
      <c r="D2505" t="s">
        <v>66</v>
      </c>
      <c r="E2505" s="41">
        <v>0</v>
      </c>
      <c r="F2505" s="5">
        <v>253.29</v>
      </c>
      <c r="G2505" s="5">
        <v>0</v>
      </c>
    </row>
    <row r="2506" spans="2:7">
      <c r="B2506" t="s">
        <v>13318</v>
      </c>
      <c r="C2506" t="s">
        <v>13519</v>
      </c>
      <c r="D2506" t="s">
        <v>66</v>
      </c>
      <c r="E2506" s="41">
        <v>0</v>
      </c>
      <c r="F2506" s="5">
        <v>333.18</v>
      </c>
      <c r="G2506" s="5">
        <v>0</v>
      </c>
    </row>
    <row r="2507" spans="2:7">
      <c r="B2507" t="s">
        <v>8757</v>
      </c>
      <c r="C2507" t="s">
        <v>8973</v>
      </c>
      <c r="D2507" t="s">
        <v>66</v>
      </c>
      <c r="E2507" s="41">
        <v>0</v>
      </c>
      <c r="F2507" s="5">
        <v>-795.92</v>
      </c>
      <c r="G2507" s="5">
        <v>0</v>
      </c>
    </row>
    <row r="2508" spans="2:7">
      <c r="B2508" t="s">
        <v>8758</v>
      </c>
      <c r="C2508" t="s">
        <v>8974</v>
      </c>
      <c r="D2508" t="s">
        <v>66</v>
      </c>
      <c r="E2508" s="41">
        <v>0</v>
      </c>
      <c r="F2508" s="5">
        <v>-733.88</v>
      </c>
      <c r="G2508" s="5">
        <v>0</v>
      </c>
    </row>
    <row r="2509" spans="2:7">
      <c r="B2509" t="s">
        <v>8759</v>
      </c>
      <c r="C2509" t="s">
        <v>8975</v>
      </c>
      <c r="D2509" t="s">
        <v>66</v>
      </c>
      <c r="E2509" s="41">
        <v>0</v>
      </c>
      <c r="F2509" s="5">
        <v>-663.26</v>
      </c>
      <c r="G2509" s="5">
        <v>0</v>
      </c>
    </row>
    <row r="2510" spans="2:7">
      <c r="B2510" t="s">
        <v>12214</v>
      </c>
      <c r="C2510" t="s">
        <v>12476</v>
      </c>
      <c r="D2510" t="s">
        <v>66</v>
      </c>
      <c r="E2510" s="41">
        <v>0</v>
      </c>
      <c r="F2510" s="5">
        <v>564.5</v>
      </c>
      <c r="G2510" s="5">
        <v>0</v>
      </c>
    </row>
    <row r="2511" spans="2:7">
      <c r="B2511" t="s">
        <v>11347</v>
      </c>
      <c r="C2511" t="s">
        <v>11498</v>
      </c>
      <c r="D2511" t="s">
        <v>66</v>
      </c>
      <c r="E2511" s="41">
        <v>0</v>
      </c>
      <c r="F2511" s="5">
        <v>-9.26</v>
      </c>
      <c r="G2511" s="5">
        <v>0</v>
      </c>
    </row>
    <row r="2512" spans="2:7">
      <c r="B2512" t="s">
        <v>12215</v>
      </c>
      <c r="C2512" t="s">
        <v>12477</v>
      </c>
      <c r="D2512" t="s">
        <v>66</v>
      </c>
      <c r="E2512" s="41">
        <v>0</v>
      </c>
      <c r="F2512" s="5">
        <v>1000.22</v>
      </c>
      <c r="G2512" s="5">
        <v>0</v>
      </c>
    </row>
    <row r="2513" spans="2:7">
      <c r="B2513" t="s">
        <v>11348</v>
      </c>
      <c r="C2513" t="s">
        <v>11499</v>
      </c>
      <c r="D2513" t="s">
        <v>66</v>
      </c>
      <c r="E2513" s="41">
        <v>0</v>
      </c>
      <c r="F2513" s="5">
        <v>2123.59</v>
      </c>
      <c r="G2513" s="5">
        <v>0</v>
      </c>
    </row>
    <row r="2514" spans="2:7">
      <c r="B2514" t="s">
        <v>13190</v>
      </c>
      <c r="C2514" t="s">
        <v>13384</v>
      </c>
      <c r="D2514" t="s">
        <v>66</v>
      </c>
      <c r="E2514" s="41">
        <v>0</v>
      </c>
      <c r="F2514" s="5">
        <v>143.4</v>
      </c>
      <c r="G2514" s="5">
        <v>0</v>
      </c>
    </row>
    <row r="2515" spans="2:7">
      <c r="B2515" t="s">
        <v>13977</v>
      </c>
      <c r="C2515" t="s">
        <v>14188</v>
      </c>
      <c r="D2515" t="s">
        <v>66</v>
      </c>
      <c r="E2515" s="41">
        <v>0</v>
      </c>
      <c r="F2515" s="5">
        <v>71.98</v>
      </c>
      <c r="G2515" s="5">
        <v>0</v>
      </c>
    </row>
    <row r="2516" spans="2:7">
      <c r="B2516" t="s">
        <v>13978</v>
      </c>
      <c r="C2516" t="s">
        <v>14189</v>
      </c>
      <c r="D2516" t="s">
        <v>66</v>
      </c>
      <c r="E2516" s="41">
        <v>0</v>
      </c>
      <c r="F2516" s="5">
        <v>411.72</v>
      </c>
      <c r="G2516" s="5">
        <v>0</v>
      </c>
    </row>
    <row r="2517" spans="2:7">
      <c r="B2517" t="s">
        <v>13979</v>
      </c>
      <c r="C2517" t="s">
        <v>14190</v>
      </c>
      <c r="D2517" t="s">
        <v>66</v>
      </c>
      <c r="E2517" s="41">
        <v>0</v>
      </c>
      <c r="F2517" s="5">
        <v>411.72</v>
      </c>
      <c r="G2517" s="5">
        <v>0</v>
      </c>
    </row>
    <row r="2518" spans="2:7">
      <c r="B2518" t="s">
        <v>13980</v>
      </c>
      <c r="C2518" t="s">
        <v>14191</v>
      </c>
      <c r="D2518" t="s">
        <v>66</v>
      </c>
      <c r="E2518" s="41">
        <v>0</v>
      </c>
      <c r="F2518" s="5">
        <v>1436.19</v>
      </c>
      <c r="G2518" s="5">
        <v>0</v>
      </c>
    </row>
    <row r="2519" spans="2:7">
      <c r="B2519" t="s">
        <v>13197</v>
      </c>
      <c r="C2519" t="s">
        <v>13391</v>
      </c>
      <c r="D2519" t="s">
        <v>66</v>
      </c>
      <c r="E2519" s="41">
        <v>0</v>
      </c>
      <c r="F2519" s="5">
        <v>211.69</v>
      </c>
      <c r="G2519" s="5">
        <v>0</v>
      </c>
    </row>
    <row r="2520" spans="2:7">
      <c r="B2520" t="s">
        <v>13241</v>
      </c>
      <c r="C2520" t="s">
        <v>13438</v>
      </c>
      <c r="D2520" t="s">
        <v>66</v>
      </c>
      <c r="E2520" s="41">
        <v>0</v>
      </c>
      <c r="F2520" s="5">
        <v>726.63</v>
      </c>
      <c r="G2520" s="5">
        <v>0</v>
      </c>
    </row>
    <row r="2521" spans="2:7">
      <c r="B2521" t="s">
        <v>11349</v>
      </c>
      <c r="C2521" t="s">
        <v>11500</v>
      </c>
      <c r="D2521" t="s">
        <v>66</v>
      </c>
      <c r="E2521" s="41">
        <v>0</v>
      </c>
      <c r="F2521" s="5">
        <v>1567.88</v>
      </c>
      <c r="G2521" s="5">
        <v>0</v>
      </c>
    </row>
    <row r="2522" spans="2:7">
      <c r="B2522" t="s">
        <v>13981</v>
      </c>
      <c r="C2522" t="s">
        <v>14192</v>
      </c>
      <c r="D2522" t="s">
        <v>66</v>
      </c>
      <c r="E2522" s="41">
        <v>0</v>
      </c>
      <c r="F2522" s="5">
        <v>627.30999999999995</v>
      </c>
      <c r="G2522" s="5">
        <v>0</v>
      </c>
    </row>
    <row r="2523" spans="2:7">
      <c r="B2523" t="s">
        <v>13198</v>
      </c>
      <c r="C2523" t="s">
        <v>13392</v>
      </c>
      <c r="D2523" t="s">
        <v>66</v>
      </c>
      <c r="E2523" s="41">
        <v>0</v>
      </c>
      <c r="F2523" s="5">
        <v>211.69</v>
      </c>
      <c r="G2523" s="5">
        <v>0</v>
      </c>
    </row>
    <row r="2524" spans="2:7">
      <c r="B2524" t="s">
        <v>11350</v>
      </c>
      <c r="C2524" t="s">
        <v>11501</v>
      </c>
      <c r="D2524" t="s">
        <v>66</v>
      </c>
      <c r="E2524" s="41">
        <v>0</v>
      </c>
      <c r="F2524" s="5">
        <v>127.4</v>
      </c>
      <c r="G2524" s="5">
        <v>0</v>
      </c>
    </row>
    <row r="2525" spans="2:7">
      <c r="B2525" t="s">
        <v>12216</v>
      </c>
      <c r="C2525" t="s">
        <v>12478</v>
      </c>
      <c r="D2525" t="s">
        <v>66</v>
      </c>
      <c r="E2525" s="41">
        <v>0</v>
      </c>
      <c r="F2525" s="5">
        <v>347.37</v>
      </c>
      <c r="G2525" s="5">
        <v>0</v>
      </c>
    </row>
    <row r="2526" spans="2:7">
      <c r="B2526" t="s">
        <v>13982</v>
      </c>
      <c r="C2526" t="s">
        <v>14193</v>
      </c>
      <c r="D2526" t="s">
        <v>66</v>
      </c>
      <c r="E2526" s="41">
        <v>0</v>
      </c>
      <c r="F2526" s="5">
        <v>-0.01</v>
      </c>
      <c r="G2526" s="5">
        <v>0</v>
      </c>
    </row>
    <row r="2527" spans="2:7">
      <c r="B2527" t="s">
        <v>11351</v>
      </c>
      <c r="C2527" t="s">
        <v>11502</v>
      </c>
      <c r="D2527" t="s">
        <v>76</v>
      </c>
      <c r="E2527" s="41">
        <v>0</v>
      </c>
      <c r="F2527" s="5">
        <v>215.34</v>
      </c>
      <c r="G2527" s="5">
        <v>0</v>
      </c>
    </row>
    <row r="2528" spans="2:7">
      <c r="B2528" t="s">
        <v>13310</v>
      </c>
      <c r="C2528" t="s">
        <v>13511</v>
      </c>
      <c r="D2528" t="s">
        <v>79</v>
      </c>
      <c r="E2528" s="41">
        <v>1</v>
      </c>
      <c r="F2528" s="5">
        <v>584.02</v>
      </c>
      <c r="G2528" s="5">
        <v>584.02</v>
      </c>
    </row>
    <row r="2529" spans="2:7">
      <c r="B2529" t="s">
        <v>13327</v>
      </c>
      <c r="C2529" t="s">
        <v>13528</v>
      </c>
      <c r="D2529" t="s">
        <v>79</v>
      </c>
      <c r="E2529" s="41">
        <v>1</v>
      </c>
      <c r="F2529" s="5">
        <v>2470.75</v>
      </c>
      <c r="G2529" s="5">
        <v>2470.75</v>
      </c>
    </row>
    <row r="2530" spans="2:7">
      <c r="B2530" t="s">
        <v>13983</v>
      </c>
      <c r="C2530" t="s">
        <v>14194</v>
      </c>
      <c r="D2530" t="s">
        <v>79</v>
      </c>
      <c r="E2530" s="41">
        <v>1</v>
      </c>
      <c r="F2530" s="5">
        <v>121.9</v>
      </c>
      <c r="G2530" s="5">
        <v>121.9</v>
      </c>
    </row>
    <row r="2531" spans="2:7">
      <c r="B2531" t="s">
        <v>10757</v>
      </c>
      <c r="C2531" t="s">
        <v>10911</v>
      </c>
      <c r="D2531" t="s">
        <v>79</v>
      </c>
      <c r="E2531" s="41">
        <v>1</v>
      </c>
      <c r="F2531" s="5">
        <v>-884.1</v>
      </c>
      <c r="G2531" s="5">
        <v>-884.1</v>
      </c>
    </row>
    <row r="2532" spans="2:7">
      <c r="B2532" t="s">
        <v>10758</v>
      </c>
      <c r="C2532" t="s">
        <v>10913</v>
      </c>
      <c r="D2532" t="s">
        <v>79</v>
      </c>
      <c r="E2532" s="41">
        <v>1</v>
      </c>
      <c r="F2532" s="5">
        <v>-1013.02</v>
      </c>
      <c r="G2532" s="5">
        <v>-1013.02</v>
      </c>
    </row>
    <row r="2533" spans="2:7">
      <c r="B2533" t="s">
        <v>13984</v>
      </c>
      <c r="C2533" t="s">
        <v>14195</v>
      </c>
      <c r="D2533" t="s">
        <v>79</v>
      </c>
      <c r="E2533" s="41">
        <v>1</v>
      </c>
      <c r="F2533" s="5">
        <v>3244.1</v>
      </c>
      <c r="G2533" s="5">
        <v>3244.1</v>
      </c>
    </row>
    <row r="2534" spans="2:7">
      <c r="B2534" t="s">
        <v>11352</v>
      </c>
      <c r="C2534" t="s">
        <v>11503</v>
      </c>
      <c r="D2534" t="s">
        <v>79</v>
      </c>
      <c r="E2534" s="41">
        <v>1</v>
      </c>
      <c r="F2534" s="5">
        <v>380.63</v>
      </c>
      <c r="G2534" s="5">
        <v>380.63</v>
      </c>
    </row>
    <row r="2535" spans="2:7">
      <c r="B2535" t="s">
        <v>13268</v>
      </c>
      <c r="C2535" t="s">
        <v>13466</v>
      </c>
      <c r="D2535" t="s">
        <v>79</v>
      </c>
      <c r="E2535" s="41">
        <v>1</v>
      </c>
      <c r="F2535" s="5">
        <v>731.43</v>
      </c>
      <c r="G2535" s="5">
        <v>731.43</v>
      </c>
    </row>
    <row r="2536" spans="2:7">
      <c r="B2536" t="s">
        <v>12217</v>
      </c>
      <c r="C2536" t="s">
        <v>12479</v>
      </c>
      <c r="D2536" t="s">
        <v>79</v>
      </c>
      <c r="E2536" s="41">
        <v>1</v>
      </c>
      <c r="F2536" s="5">
        <v>1253.18</v>
      </c>
      <c r="G2536" s="5">
        <v>1253.18</v>
      </c>
    </row>
    <row r="2537" spans="2:7">
      <c r="B2537" t="s">
        <v>12218</v>
      </c>
      <c r="C2537" t="s">
        <v>12480</v>
      </c>
      <c r="D2537" t="s">
        <v>79</v>
      </c>
      <c r="E2537" s="41">
        <v>1</v>
      </c>
      <c r="F2537" s="5">
        <v>1130.83</v>
      </c>
      <c r="G2537" s="5">
        <v>1130.83</v>
      </c>
    </row>
    <row r="2538" spans="2:7">
      <c r="B2538" t="s">
        <v>11353</v>
      </c>
      <c r="C2538" t="s">
        <v>11504</v>
      </c>
      <c r="D2538" t="s">
        <v>79</v>
      </c>
      <c r="E2538" s="41">
        <v>1</v>
      </c>
      <c r="F2538" s="5">
        <v>883.16</v>
      </c>
      <c r="G2538" s="5">
        <v>883.16</v>
      </c>
    </row>
    <row r="2539" spans="2:7">
      <c r="B2539" t="s">
        <v>12219</v>
      </c>
      <c r="C2539" t="s">
        <v>12481</v>
      </c>
      <c r="D2539" t="s">
        <v>79</v>
      </c>
      <c r="E2539" s="41">
        <v>1</v>
      </c>
      <c r="F2539" s="5">
        <v>2015.63</v>
      </c>
      <c r="G2539" s="5">
        <v>2015.63</v>
      </c>
    </row>
    <row r="2540" spans="2:7">
      <c r="B2540" t="s">
        <v>12220</v>
      </c>
      <c r="C2540" t="s">
        <v>12482</v>
      </c>
      <c r="D2540" t="s">
        <v>79</v>
      </c>
      <c r="E2540" s="41">
        <v>1</v>
      </c>
      <c r="F2540" s="5">
        <v>490.42</v>
      </c>
      <c r="G2540" s="5">
        <v>490.42</v>
      </c>
    </row>
    <row r="2541" spans="2:7">
      <c r="B2541" t="s">
        <v>11354</v>
      </c>
      <c r="C2541" t="s">
        <v>11505</v>
      </c>
      <c r="D2541" t="s">
        <v>79</v>
      </c>
      <c r="E2541" s="41">
        <v>1</v>
      </c>
      <c r="F2541" s="5">
        <v>365.71</v>
      </c>
      <c r="G2541" s="5">
        <v>365.71</v>
      </c>
    </row>
    <row r="2542" spans="2:7">
      <c r="B2542" t="s">
        <v>13985</v>
      </c>
      <c r="C2542" t="s">
        <v>14196</v>
      </c>
      <c r="D2542" t="s">
        <v>79</v>
      </c>
      <c r="E2542" s="41">
        <v>1</v>
      </c>
      <c r="F2542" s="5">
        <v>120.29</v>
      </c>
      <c r="G2542" s="5">
        <v>120.29</v>
      </c>
    </row>
    <row r="2543" spans="2:7">
      <c r="B2543" t="s">
        <v>13986</v>
      </c>
      <c r="C2543" t="s">
        <v>14197</v>
      </c>
      <c r="D2543" t="s">
        <v>79</v>
      </c>
      <c r="E2543" s="41">
        <v>1</v>
      </c>
      <c r="F2543" s="5">
        <v>382.57</v>
      </c>
      <c r="G2543" s="5">
        <v>382.57</v>
      </c>
    </row>
    <row r="2544" spans="2:7">
      <c r="B2544" t="s">
        <v>11355</v>
      </c>
      <c r="C2544" t="s">
        <v>11506</v>
      </c>
      <c r="D2544" t="s">
        <v>79</v>
      </c>
      <c r="E2544" s="41">
        <v>1</v>
      </c>
      <c r="F2544" s="5">
        <v>380.63</v>
      </c>
      <c r="G2544" s="5">
        <v>380.63</v>
      </c>
    </row>
    <row r="2545" spans="2:7">
      <c r="B2545" t="s">
        <v>13987</v>
      </c>
      <c r="C2545" t="s">
        <v>14198</v>
      </c>
      <c r="D2545" t="s">
        <v>79</v>
      </c>
      <c r="E2545" s="41">
        <v>1</v>
      </c>
      <c r="F2545" s="5">
        <v>249.41</v>
      </c>
      <c r="G2545" s="5">
        <v>249.41</v>
      </c>
    </row>
    <row r="2546" spans="2:7">
      <c r="B2546" t="s">
        <v>13988</v>
      </c>
      <c r="C2546" t="s">
        <v>14199</v>
      </c>
      <c r="D2546" t="s">
        <v>79</v>
      </c>
      <c r="E2546" s="41">
        <v>1</v>
      </c>
      <c r="F2546" s="5">
        <v>126.88</v>
      </c>
      <c r="G2546" s="5">
        <v>126.88</v>
      </c>
    </row>
    <row r="2547" spans="2:7">
      <c r="B2547" t="s">
        <v>12221</v>
      </c>
      <c r="C2547" t="s">
        <v>12483</v>
      </c>
      <c r="D2547" t="s">
        <v>79</v>
      </c>
      <c r="E2547" s="41">
        <v>1</v>
      </c>
      <c r="F2547" s="5">
        <v>317.19</v>
      </c>
      <c r="G2547" s="5">
        <v>317.19</v>
      </c>
    </row>
    <row r="2548" spans="2:7">
      <c r="B2548" t="s">
        <v>11356</v>
      </c>
      <c r="C2548" t="s">
        <v>11507</v>
      </c>
      <c r="D2548" t="s">
        <v>79</v>
      </c>
      <c r="E2548" s="41">
        <v>1</v>
      </c>
      <c r="F2548" s="5">
        <v>311.77</v>
      </c>
      <c r="G2548" s="5">
        <v>311.77</v>
      </c>
    </row>
    <row r="2549" spans="2:7">
      <c r="B2549" t="s">
        <v>12222</v>
      </c>
      <c r="C2549" t="s">
        <v>12484</v>
      </c>
      <c r="D2549" t="s">
        <v>79</v>
      </c>
      <c r="E2549" s="41">
        <v>1</v>
      </c>
      <c r="F2549" s="5">
        <v>121.9</v>
      </c>
      <c r="G2549" s="5">
        <v>121.9</v>
      </c>
    </row>
    <row r="2550" spans="2:7">
      <c r="B2550" t="s">
        <v>13989</v>
      </c>
      <c r="C2550" t="s">
        <v>14200</v>
      </c>
      <c r="D2550" t="s">
        <v>79</v>
      </c>
      <c r="E2550" s="41">
        <v>1</v>
      </c>
      <c r="F2550" s="5">
        <v>365.71</v>
      </c>
      <c r="G2550" s="5">
        <v>365.71</v>
      </c>
    </row>
    <row r="2551" spans="2:7">
      <c r="B2551" t="s">
        <v>13990</v>
      </c>
      <c r="C2551" t="s">
        <v>14201</v>
      </c>
      <c r="D2551" t="s">
        <v>79</v>
      </c>
      <c r="E2551" s="41">
        <v>1</v>
      </c>
      <c r="F2551" s="5">
        <v>1097.1400000000001</v>
      </c>
      <c r="G2551" s="5">
        <v>1097.1400000000001</v>
      </c>
    </row>
    <row r="2552" spans="2:7">
      <c r="B2552" t="s">
        <v>13163</v>
      </c>
      <c r="C2552" t="s">
        <v>13354</v>
      </c>
      <c r="D2552" t="s">
        <v>79</v>
      </c>
      <c r="E2552" s="41">
        <v>1</v>
      </c>
      <c r="F2552" s="5">
        <v>243.81</v>
      </c>
      <c r="G2552" s="5">
        <v>243.81</v>
      </c>
    </row>
    <row r="2553" spans="2:7">
      <c r="B2553" t="s">
        <v>13991</v>
      </c>
      <c r="C2553" t="s">
        <v>14202</v>
      </c>
      <c r="D2553" t="s">
        <v>79</v>
      </c>
      <c r="E2553" s="41">
        <v>1</v>
      </c>
      <c r="F2553" s="5">
        <v>346.58</v>
      </c>
      <c r="G2553" s="5">
        <v>346.58</v>
      </c>
    </row>
    <row r="2554" spans="2:7">
      <c r="B2554" t="s">
        <v>12223</v>
      </c>
      <c r="C2554" t="s">
        <v>12485</v>
      </c>
      <c r="D2554" t="s">
        <v>79</v>
      </c>
      <c r="E2554" s="41">
        <v>1</v>
      </c>
      <c r="F2554" s="5">
        <v>239.38</v>
      </c>
      <c r="G2554" s="5">
        <v>239.38</v>
      </c>
    </row>
    <row r="2555" spans="2:7">
      <c r="B2555" t="s">
        <v>13992</v>
      </c>
      <c r="C2555" t="s">
        <v>14203</v>
      </c>
      <c r="D2555" t="s">
        <v>79</v>
      </c>
      <c r="E2555" s="41">
        <v>1</v>
      </c>
      <c r="F2555" s="5">
        <v>120.77</v>
      </c>
      <c r="G2555" s="5">
        <v>120.77</v>
      </c>
    </row>
    <row r="2556" spans="2:7">
      <c r="B2556" t="s">
        <v>13993</v>
      </c>
      <c r="C2556" t="s">
        <v>14204</v>
      </c>
      <c r="D2556" t="s">
        <v>79</v>
      </c>
      <c r="E2556" s="41">
        <v>1</v>
      </c>
      <c r="F2556" s="5">
        <v>362.83</v>
      </c>
      <c r="G2556" s="5">
        <v>362.83</v>
      </c>
    </row>
    <row r="2557" spans="2:7">
      <c r="B2557" t="s">
        <v>11357</v>
      </c>
      <c r="C2557" t="s">
        <v>11508</v>
      </c>
      <c r="D2557" t="s">
        <v>79</v>
      </c>
      <c r="E2557" s="41">
        <v>1</v>
      </c>
      <c r="F2557" s="5">
        <v>204.48</v>
      </c>
      <c r="G2557" s="5">
        <v>204.48</v>
      </c>
    </row>
    <row r="2558" spans="2:7">
      <c r="B2558" t="s">
        <v>12224</v>
      </c>
      <c r="C2558" t="s">
        <v>12486</v>
      </c>
      <c r="D2558" t="s">
        <v>79</v>
      </c>
      <c r="E2558" s="41">
        <v>1</v>
      </c>
      <c r="F2558" s="5">
        <v>309.45</v>
      </c>
      <c r="G2558" s="5">
        <v>309.45</v>
      </c>
    </row>
    <row r="2559" spans="2:7">
      <c r="B2559" t="s">
        <v>13994</v>
      </c>
      <c r="C2559" t="s">
        <v>14205</v>
      </c>
      <c r="D2559" t="s">
        <v>79</v>
      </c>
      <c r="E2559" s="41">
        <v>1</v>
      </c>
      <c r="F2559" s="5">
        <v>1785.28</v>
      </c>
      <c r="G2559" s="5">
        <v>1785.28</v>
      </c>
    </row>
    <row r="2560" spans="2:7">
      <c r="B2560" t="s">
        <v>12225</v>
      </c>
      <c r="C2560" t="s">
        <v>12487</v>
      </c>
      <c r="D2560" t="s">
        <v>66</v>
      </c>
      <c r="E2560" s="41">
        <v>0</v>
      </c>
      <c r="F2560" s="5">
        <v>891</v>
      </c>
      <c r="G2560" s="5">
        <v>0</v>
      </c>
    </row>
    <row r="2561" spans="2:7">
      <c r="B2561" t="s">
        <v>12226</v>
      </c>
      <c r="C2561" t="s">
        <v>12488</v>
      </c>
      <c r="D2561" t="s">
        <v>66</v>
      </c>
      <c r="E2561" s="41">
        <v>0</v>
      </c>
      <c r="F2561" s="5">
        <v>2536.9</v>
      </c>
      <c r="G2561" s="5">
        <v>0</v>
      </c>
    </row>
    <row r="2562" spans="2:7">
      <c r="B2562" t="s">
        <v>12227</v>
      </c>
      <c r="C2562" t="s">
        <v>12489</v>
      </c>
      <c r="D2562" t="s">
        <v>66</v>
      </c>
      <c r="E2562" s="41">
        <v>0</v>
      </c>
      <c r="F2562" s="5">
        <v>910.68</v>
      </c>
      <c r="G2562" s="5">
        <v>0</v>
      </c>
    </row>
    <row r="2563" spans="2:7">
      <c r="B2563" t="s">
        <v>12228</v>
      </c>
      <c r="C2563" t="s">
        <v>12490</v>
      </c>
      <c r="D2563" t="s">
        <v>66</v>
      </c>
      <c r="E2563" s="41">
        <v>0</v>
      </c>
      <c r="F2563" s="5">
        <v>390.29</v>
      </c>
      <c r="G2563" s="5">
        <v>0</v>
      </c>
    </row>
    <row r="2564" spans="2:7">
      <c r="B2564" t="s">
        <v>13995</v>
      </c>
      <c r="C2564" t="s">
        <v>14206</v>
      </c>
      <c r="D2564" t="s">
        <v>66</v>
      </c>
      <c r="E2564" s="41">
        <v>0</v>
      </c>
      <c r="F2564" s="5">
        <v>1291.56</v>
      </c>
      <c r="G2564" s="5">
        <v>0</v>
      </c>
    </row>
    <row r="2565" spans="2:7">
      <c r="B2565" t="s">
        <v>12229</v>
      </c>
      <c r="C2565" t="s">
        <v>12491</v>
      </c>
      <c r="D2565" t="s">
        <v>66</v>
      </c>
      <c r="E2565" s="41">
        <v>0</v>
      </c>
      <c r="F2565" s="5">
        <v>2103.1999999999998</v>
      </c>
      <c r="G2565" s="5">
        <v>0</v>
      </c>
    </row>
    <row r="2566" spans="2:7">
      <c r="B2566" t="s">
        <v>10193</v>
      </c>
      <c r="C2566" t="s">
        <v>10377</v>
      </c>
      <c r="D2566" t="s">
        <v>66</v>
      </c>
      <c r="E2566" s="41">
        <v>0</v>
      </c>
      <c r="F2566" s="5">
        <v>-261.18</v>
      </c>
      <c r="G2566" s="5">
        <v>0</v>
      </c>
    </row>
    <row r="2567" spans="2:7">
      <c r="B2567" t="s">
        <v>12230</v>
      </c>
      <c r="C2567" t="s">
        <v>12492</v>
      </c>
      <c r="D2567" t="s">
        <v>66</v>
      </c>
      <c r="E2567" s="41">
        <v>0</v>
      </c>
      <c r="F2567" s="5">
        <v>1481.32</v>
      </c>
      <c r="G2567" s="5">
        <v>0</v>
      </c>
    </row>
    <row r="2568" spans="2:7">
      <c r="B2568" t="s">
        <v>12231</v>
      </c>
      <c r="C2568" t="s">
        <v>12493</v>
      </c>
      <c r="D2568" t="s">
        <v>66</v>
      </c>
      <c r="E2568" s="41">
        <v>0</v>
      </c>
      <c r="F2568" s="5">
        <v>667.26</v>
      </c>
      <c r="G2568" s="5">
        <v>0</v>
      </c>
    </row>
    <row r="2569" spans="2:7">
      <c r="B2569" t="s">
        <v>12232</v>
      </c>
      <c r="C2569" t="s">
        <v>12494</v>
      </c>
      <c r="D2569" t="s">
        <v>66</v>
      </c>
      <c r="E2569" s="41">
        <v>0</v>
      </c>
      <c r="F2569" s="5">
        <v>800.71</v>
      </c>
      <c r="G2569" s="5">
        <v>0</v>
      </c>
    </row>
    <row r="2570" spans="2:7">
      <c r="B2570" t="s">
        <v>12233</v>
      </c>
      <c r="C2570" t="s">
        <v>12495</v>
      </c>
      <c r="D2570" t="s">
        <v>66</v>
      </c>
      <c r="E2570" s="41">
        <v>0</v>
      </c>
      <c r="F2570" s="5">
        <v>1494.67</v>
      </c>
      <c r="G2570" s="5">
        <v>0</v>
      </c>
    </row>
    <row r="2571" spans="2:7">
      <c r="B2571" t="s">
        <v>13319</v>
      </c>
      <c r="C2571" t="s">
        <v>13520</v>
      </c>
      <c r="D2571" t="s">
        <v>66</v>
      </c>
      <c r="E2571" s="41">
        <v>0</v>
      </c>
      <c r="F2571" s="5">
        <v>321.45</v>
      </c>
      <c r="G2571" s="5">
        <v>0</v>
      </c>
    </row>
    <row r="2572" spans="2:7">
      <c r="B2572" t="s">
        <v>12234</v>
      </c>
      <c r="C2572" t="s">
        <v>12496</v>
      </c>
      <c r="D2572" t="s">
        <v>66</v>
      </c>
      <c r="E2572" s="41">
        <v>0</v>
      </c>
      <c r="F2572" s="5">
        <v>2304.29</v>
      </c>
      <c r="G2572" s="5">
        <v>0</v>
      </c>
    </row>
    <row r="2573" spans="2:7">
      <c r="B2573" t="s">
        <v>12235</v>
      </c>
      <c r="C2573" t="s">
        <v>12497</v>
      </c>
      <c r="D2573" t="s">
        <v>66</v>
      </c>
      <c r="E2573" s="41">
        <v>0</v>
      </c>
      <c r="F2573" s="5">
        <v>302.10000000000002</v>
      </c>
      <c r="G2573" s="5">
        <v>0</v>
      </c>
    </row>
    <row r="2574" spans="2:7">
      <c r="B2574" t="s">
        <v>13996</v>
      </c>
      <c r="C2574" t="s">
        <v>14207</v>
      </c>
      <c r="D2574" t="s">
        <v>66</v>
      </c>
      <c r="E2574" s="41">
        <v>0</v>
      </c>
      <c r="F2574" s="5">
        <v>894.80000000000007</v>
      </c>
      <c r="G2574" s="5">
        <v>0</v>
      </c>
    </row>
    <row r="2575" spans="2:7">
      <c r="B2575" t="s">
        <v>12236</v>
      </c>
      <c r="C2575" t="s">
        <v>12498</v>
      </c>
      <c r="D2575" t="s">
        <v>66</v>
      </c>
      <c r="E2575" s="41">
        <v>0</v>
      </c>
      <c r="F2575" s="5">
        <v>781.26</v>
      </c>
      <c r="G2575" s="5">
        <v>0</v>
      </c>
    </row>
    <row r="2576" spans="2:7">
      <c r="B2576" t="s">
        <v>13997</v>
      </c>
      <c r="C2576" t="s">
        <v>14208</v>
      </c>
      <c r="D2576" t="s">
        <v>66</v>
      </c>
      <c r="E2576" s="41">
        <v>0</v>
      </c>
      <c r="F2576" s="5">
        <v>3373.28</v>
      </c>
      <c r="G2576" s="5">
        <v>0</v>
      </c>
    </row>
    <row r="2577" spans="2:7">
      <c r="B2577" t="s">
        <v>12237</v>
      </c>
      <c r="C2577" t="s">
        <v>12499</v>
      </c>
      <c r="D2577" t="s">
        <v>66</v>
      </c>
      <c r="E2577" s="41">
        <v>0</v>
      </c>
      <c r="F2577" s="5">
        <v>515.04</v>
      </c>
      <c r="G2577" s="5">
        <v>0</v>
      </c>
    </row>
    <row r="2578" spans="2:7">
      <c r="B2578" t="s">
        <v>12238</v>
      </c>
      <c r="C2578" t="s">
        <v>12500</v>
      </c>
      <c r="D2578" t="s">
        <v>66</v>
      </c>
      <c r="E2578" s="41">
        <v>0</v>
      </c>
      <c r="F2578" s="5">
        <v>200.18</v>
      </c>
      <c r="G2578" s="5">
        <v>0</v>
      </c>
    </row>
    <row r="2579" spans="2:7">
      <c r="B2579" t="s">
        <v>12239</v>
      </c>
      <c r="C2579" t="s">
        <v>12501</v>
      </c>
      <c r="D2579" t="s">
        <v>66</v>
      </c>
      <c r="E2579" s="41">
        <v>0</v>
      </c>
      <c r="F2579" s="5">
        <v>2133.56</v>
      </c>
      <c r="G2579" s="5">
        <v>0</v>
      </c>
    </row>
    <row r="2580" spans="2:7">
      <c r="B2580" t="s">
        <v>13998</v>
      </c>
      <c r="C2580" t="s">
        <v>14209</v>
      </c>
      <c r="D2580" t="s">
        <v>66</v>
      </c>
      <c r="E2580" s="41">
        <v>0</v>
      </c>
      <c r="F2580" s="5">
        <v>128.76</v>
      </c>
      <c r="G2580" s="5">
        <v>0</v>
      </c>
    </row>
    <row r="2581" spans="2:7">
      <c r="B2581" t="s">
        <v>12240</v>
      </c>
      <c r="C2581" t="s">
        <v>12502</v>
      </c>
      <c r="D2581" t="s">
        <v>66</v>
      </c>
      <c r="E2581" s="41">
        <v>0</v>
      </c>
      <c r="F2581" s="5">
        <v>255.2</v>
      </c>
      <c r="G2581" s="5">
        <v>0</v>
      </c>
    </row>
    <row r="2582" spans="2:7">
      <c r="B2582" t="s">
        <v>13320</v>
      </c>
      <c r="C2582" t="s">
        <v>13521</v>
      </c>
      <c r="D2582" t="s">
        <v>66</v>
      </c>
      <c r="E2582" s="41">
        <v>0</v>
      </c>
      <c r="F2582" s="5">
        <v>975.74</v>
      </c>
      <c r="G2582" s="5">
        <v>0</v>
      </c>
    </row>
    <row r="2583" spans="2:7">
      <c r="B2583" t="s">
        <v>12241</v>
      </c>
      <c r="C2583" t="s">
        <v>12503</v>
      </c>
      <c r="D2583" t="s">
        <v>66</v>
      </c>
      <c r="E2583" s="41">
        <v>0</v>
      </c>
      <c r="F2583" s="5">
        <v>195.15</v>
      </c>
      <c r="G2583" s="5">
        <v>0</v>
      </c>
    </row>
    <row r="2584" spans="2:7">
      <c r="B2584" t="s">
        <v>12242</v>
      </c>
      <c r="C2584" t="s">
        <v>12504</v>
      </c>
      <c r="D2584" t="s">
        <v>66</v>
      </c>
      <c r="E2584" s="41">
        <v>0</v>
      </c>
      <c r="F2584" s="5">
        <v>347.98</v>
      </c>
      <c r="G2584" s="5">
        <v>0</v>
      </c>
    </row>
    <row r="2585" spans="2:7">
      <c r="B2585" t="s">
        <v>12243</v>
      </c>
      <c r="C2585" t="s">
        <v>12505</v>
      </c>
      <c r="D2585" t="s">
        <v>66</v>
      </c>
      <c r="E2585" s="41">
        <v>0</v>
      </c>
      <c r="F2585" s="5">
        <v>809.71</v>
      </c>
      <c r="G2585" s="5">
        <v>0</v>
      </c>
    </row>
    <row r="2586" spans="2:7">
      <c r="B2586" t="s">
        <v>12244</v>
      </c>
      <c r="C2586" t="s">
        <v>12506</v>
      </c>
      <c r="D2586" t="s">
        <v>66</v>
      </c>
      <c r="E2586" s="41">
        <v>0</v>
      </c>
      <c r="F2586" s="5">
        <v>275.89999999999998</v>
      </c>
      <c r="G2586" s="5">
        <v>0</v>
      </c>
    </row>
    <row r="2587" spans="2:7">
      <c r="B2587" t="s">
        <v>12245</v>
      </c>
      <c r="C2587" t="s">
        <v>12507</v>
      </c>
      <c r="D2587" t="s">
        <v>66</v>
      </c>
      <c r="E2587" s="41">
        <v>0</v>
      </c>
      <c r="F2587" s="5">
        <v>215.77</v>
      </c>
      <c r="G2587" s="5">
        <v>0</v>
      </c>
    </row>
    <row r="2588" spans="2:7">
      <c r="B2588" t="s">
        <v>12246</v>
      </c>
      <c r="C2588" t="s">
        <v>12508</v>
      </c>
      <c r="D2588" t="s">
        <v>66</v>
      </c>
      <c r="E2588" s="41">
        <v>0</v>
      </c>
      <c r="F2588" s="5">
        <v>278.39</v>
      </c>
      <c r="G2588" s="5">
        <v>0</v>
      </c>
    </row>
    <row r="2589" spans="2:7">
      <c r="B2589" t="s">
        <v>12247</v>
      </c>
      <c r="C2589" t="s">
        <v>12509</v>
      </c>
      <c r="D2589" t="s">
        <v>66</v>
      </c>
      <c r="E2589" s="41">
        <v>0</v>
      </c>
      <c r="F2589" s="5">
        <v>147.47999999999999</v>
      </c>
      <c r="G2589" s="5">
        <v>0</v>
      </c>
    </row>
    <row r="2590" spans="2:7">
      <c r="B2590" t="s">
        <v>11358</v>
      </c>
      <c r="C2590" t="s">
        <v>11509</v>
      </c>
      <c r="D2590" t="s">
        <v>66</v>
      </c>
      <c r="E2590" s="41">
        <v>0</v>
      </c>
      <c r="F2590" s="5">
        <v>1089.78</v>
      </c>
      <c r="G2590" s="5">
        <v>0</v>
      </c>
    </row>
    <row r="2591" spans="2:7">
      <c r="B2591" t="s">
        <v>13179</v>
      </c>
      <c r="C2591" t="s">
        <v>8969</v>
      </c>
      <c r="D2591" t="s">
        <v>91</v>
      </c>
      <c r="E2591" s="41">
        <v>0</v>
      </c>
      <c r="F2591" s="5">
        <v>1367.54</v>
      </c>
      <c r="G2591" s="5">
        <v>0</v>
      </c>
    </row>
    <row r="2592" spans="2:7">
      <c r="B2592" t="s">
        <v>13304</v>
      </c>
      <c r="C2592" t="s">
        <v>13505</v>
      </c>
      <c r="D2592" t="s">
        <v>91</v>
      </c>
      <c r="E2592" s="41">
        <v>0</v>
      </c>
      <c r="F2592" s="5">
        <v>1044.1500000000001</v>
      </c>
      <c r="G2592" s="5">
        <v>0</v>
      </c>
    </row>
    <row r="2593" spans="2:7">
      <c r="B2593" t="s">
        <v>13219</v>
      </c>
      <c r="C2593" t="s">
        <v>13416</v>
      </c>
      <c r="D2593" t="s">
        <v>91</v>
      </c>
      <c r="E2593" s="41">
        <v>0</v>
      </c>
      <c r="F2593" s="5">
        <v>278.58</v>
      </c>
      <c r="G2593" s="5">
        <v>0</v>
      </c>
    </row>
    <row r="2594" spans="2:7">
      <c r="B2594" t="s">
        <v>11359</v>
      </c>
      <c r="C2594" t="s">
        <v>11510</v>
      </c>
      <c r="D2594" t="s">
        <v>91</v>
      </c>
      <c r="E2594" s="41">
        <v>0</v>
      </c>
      <c r="F2594" s="5">
        <v>6221.93</v>
      </c>
      <c r="G2594" s="5">
        <v>0</v>
      </c>
    </row>
    <row r="2595" spans="2:7">
      <c r="B2595" t="s">
        <v>13180</v>
      </c>
      <c r="C2595" t="s">
        <v>13372</v>
      </c>
      <c r="D2595" t="s">
        <v>91</v>
      </c>
      <c r="E2595" s="41">
        <v>0</v>
      </c>
      <c r="F2595" s="5">
        <v>306.60000000000002</v>
      </c>
      <c r="G2595" s="5">
        <v>0</v>
      </c>
    </row>
    <row r="2596" spans="2:7">
      <c r="B2596" t="s">
        <v>13300</v>
      </c>
      <c r="C2596" t="s">
        <v>13501</v>
      </c>
      <c r="D2596" t="s">
        <v>91</v>
      </c>
      <c r="E2596" s="41">
        <v>0</v>
      </c>
      <c r="F2596" s="5">
        <v>1839.59</v>
      </c>
      <c r="G2596" s="5">
        <v>0</v>
      </c>
    </row>
    <row r="2597" spans="2:7">
      <c r="B2597" t="s">
        <v>13272</v>
      </c>
      <c r="C2597" t="s">
        <v>13470</v>
      </c>
      <c r="D2597" t="s">
        <v>91</v>
      </c>
      <c r="E2597" s="41">
        <v>0</v>
      </c>
      <c r="F2597" s="5">
        <v>1566.24</v>
      </c>
      <c r="G2597" s="5">
        <v>0</v>
      </c>
    </row>
    <row r="2598" spans="2:7">
      <c r="B2598" t="s">
        <v>13297</v>
      </c>
      <c r="C2598" t="s">
        <v>13498</v>
      </c>
      <c r="D2598" t="s">
        <v>91</v>
      </c>
      <c r="E2598" s="41">
        <v>0</v>
      </c>
      <c r="F2598" s="5">
        <v>2592.54</v>
      </c>
      <c r="G2598" s="5">
        <v>0</v>
      </c>
    </row>
    <row r="2599" spans="2:7">
      <c r="B2599" t="s">
        <v>13157</v>
      </c>
      <c r="C2599" t="s">
        <v>13348</v>
      </c>
      <c r="D2599" t="s">
        <v>91</v>
      </c>
      <c r="E2599" s="41">
        <v>0</v>
      </c>
      <c r="F2599" s="5">
        <v>257.76</v>
      </c>
      <c r="G2599" s="5">
        <v>0</v>
      </c>
    </row>
    <row r="2600" spans="2:7">
      <c r="B2600" t="s">
        <v>13158</v>
      </c>
      <c r="C2600" t="s">
        <v>13349</v>
      </c>
      <c r="D2600" t="s">
        <v>91</v>
      </c>
      <c r="E2600" s="41">
        <v>0</v>
      </c>
      <c r="F2600" s="5">
        <v>257.76</v>
      </c>
      <c r="G2600" s="5">
        <v>0</v>
      </c>
    </row>
    <row r="2601" spans="2:7">
      <c r="B2601" t="s">
        <v>13298</v>
      </c>
      <c r="C2601" t="s">
        <v>13499</v>
      </c>
      <c r="D2601" t="s">
        <v>91</v>
      </c>
      <c r="E2601" s="41">
        <v>0</v>
      </c>
      <c r="F2601" s="5">
        <v>981.11</v>
      </c>
      <c r="G2601" s="5">
        <v>0</v>
      </c>
    </row>
    <row r="2602" spans="2:7">
      <c r="B2602" t="s">
        <v>13159</v>
      </c>
      <c r="C2602" t="s">
        <v>13350</v>
      </c>
      <c r="D2602" t="s">
        <v>91</v>
      </c>
      <c r="E2602" s="41">
        <v>0</v>
      </c>
      <c r="F2602" s="5">
        <v>367.92</v>
      </c>
      <c r="G2602" s="5">
        <v>0</v>
      </c>
    </row>
    <row r="2603" spans="2:7">
      <c r="B2603" t="s">
        <v>13224</v>
      </c>
      <c r="C2603" t="s">
        <v>13421</v>
      </c>
      <c r="D2603" t="s">
        <v>91</v>
      </c>
      <c r="E2603" s="41">
        <v>0</v>
      </c>
      <c r="F2603" s="5">
        <v>880.35000000000025</v>
      </c>
      <c r="G2603" s="5">
        <v>0</v>
      </c>
    </row>
    <row r="2604" spans="2:7">
      <c r="B2604" t="s">
        <v>13303</v>
      </c>
      <c r="C2604" t="s">
        <v>13504</v>
      </c>
      <c r="D2604" t="s">
        <v>91</v>
      </c>
      <c r="E2604" s="41">
        <v>0</v>
      </c>
      <c r="F2604" s="5">
        <v>2552.37</v>
      </c>
      <c r="G2604" s="5">
        <v>0</v>
      </c>
    </row>
    <row r="2605" spans="2:7">
      <c r="B2605" t="s">
        <v>13999</v>
      </c>
      <c r="C2605" t="s">
        <v>14210</v>
      </c>
      <c r="D2605" t="s">
        <v>91</v>
      </c>
      <c r="E2605" s="41">
        <v>0</v>
      </c>
      <c r="F2605" s="5">
        <v>259.61</v>
      </c>
      <c r="G2605" s="5">
        <v>0</v>
      </c>
    </row>
    <row r="2606" spans="2:7">
      <c r="B2606" t="s">
        <v>13311</v>
      </c>
      <c r="C2606" t="s">
        <v>13512</v>
      </c>
      <c r="D2606" t="s">
        <v>91</v>
      </c>
      <c r="E2606" s="41">
        <v>0</v>
      </c>
      <c r="F2606" s="5">
        <v>1788.24</v>
      </c>
      <c r="G2606" s="5">
        <v>0</v>
      </c>
    </row>
    <row r="2607" spans="2:7">
      <c r="B2607" t="s">
        <v>13296</v>
      </c>
      <c r="C2607" t="s">
        <v>13497</v>
      </c>
      <c r="D2607" t="s">
        <v>91</v>
      </c>
      <c r="E2607" s="41">
        <v>0</v>
      </c>
      <c r="F2607" s="5">
        <v>1777.8</v>
      </c>
      <c r="G2607" s="5">
        <v>0</v>
      </c>
    </row>
    <row r="2608" spans="2:7">
      <c r="B2608" t="s">
        <v>14000</v>
      </c>
      <c r="C2608" t="s">
        <v>14211</v>
      </c>
      <c r="D2608" t="s">
        <v>91</v>
      </c>
      <c r="E2608" s="41">
        <v>0</v>
      </c>
      <c r="F2608" s="5">
        <v>521.26</v>
      </c>
      <c r="G2608" s="5">
        <v>0</v>
      </c>
    </row>
    <row r="2609" spans="2:7">
      <c r="B2609" t="s">
        <v>12248</v>
      </c>
      <c r="C2609" t="s">
        <v>12510</v>
      </c>
      <c r="D2609" t="s">
        <v>91</v>
      </c>
      <c r="E2609" s="41">
        <v>0</v>
      </c>
      <c r="F2609" s="5">
        <v>795.97</v>
      </c>
      <c r="G2609" s="5">
        <v>0</v>
      </c>
    </row>
    <row r="2610" spans="2:7">
      <c r="B2610" t="s">
        <v>13183</v>
      </c>
      <c r="C2610" t="s">
        <v>13375</v>
      </c>
      <c r="D2610" t="s">
        <v>91</v>
      </c>
      <c r="E2610" s="41">
        <v>0</v>
      </c>
      <c r="F2610" s="5">
        <v>663.31</v>
      </c>
      <c r="G2610" s="5">
        <v>0</v>
      </c>
    </row>
    <row r="2611" spans="2:7">
      <c r="B2611" t="s">
        <v>12249</v>
      </c>
      <c r="C2611" t="s">
        <v>12511</v>
      </c>
      <c r="D2611" t="s">
        <v>91</v>
      </c>
      <c r="E2611" s="41">
        <v>0</v>
      </c>
      <c r="F2611" s="5">
        <v>698.23</v>
      </c>
      <c r="G2611" s="5">
        <v>0</v>
      </c>
    </row>
    <row r="2612" spans="2:7">
      <c r="B2612" t="s">
        <v>12250</v>
      </c>
      <c r="C2612" t="s">
        <v>12512</v>
      </c>
      <c r="D2612" t="s">
        <v>91</v>
      </c>
      <c r="E2612" s="41">
        <v>0</v>
      </c>
      <c r="F2612" s="5">
        <v>530.65</v>
      </c>
      <c r="G2612" s="5">
        <v>0</v>
      </c>
    </row>
    <row r="2613" spans="2:7">
      <c r="B2613" t="s">
        <v>13174</v>
      </c>
      <c r="C2613" t="s">
        <v>13365</v>
      </c>
      <c r="D2613" t="s">
        <v>91</v>
      </c>
      <c r="E2613" s="41">
        <v>0</v>
      </c>
      <c r="F2613" s="5">
        <v>530.65</v>
      </c>
      <c r="G2613" s="5">
        <v>0</v>
      </c>
    </row>
    <row r="2614" spans="2:7">
      <c r="B2614" t="s">
        <v>14001</v>
      </c>
      <c r="C2614" t="s">
        <v>14212</v>
      </c>
      <c r="D2614" t="s">
        <v>91</v>
      </c>
      <c r="E2614" s="41">
        <v>0</v>
      </c>
      <c r="F2614" s="5">
        <v>132.66</v>
      </c>
      <c r="G2614" s="5">
        <v>0</v>
      </c>
    </row>
    <row r="2615" spans="2:7">
      <c r="B2615" t="s">
        <v>14002</v>
      </c>
      <c r="C2615" t="s">
        <v>14213</v>
      </c>
      <c r="D2615" t="s">
        <v>91</v>
      </c>
      <c r="E2615" s="41">
        <v>0</v>
      </c>
      <c r="F2615" s="5">
        <v>274.44</v>
      </c>
      <c r="G2615" s="5">
        <v>0</v>
      </c>
    </row>
    <row r="2616" spans="2:7">
      <c r="B2616" t="s">
        <v>12251</v>
      </c>
      <c r="C2616" t="s">
        <v>12513</v>
      </c>
      <c r="D2616" t="s">
        <v>91</v>
      </c>
      <c r="E2616" s="41">
        <v>0</v>
      </c>
      <c r="F2616" s="5">
        <v>1309.22</v>
      </c>
      <c r="G2616" s="5">
        <v>0</v>
      </c>
    </row>
    <row r="2617" spans="2:7">
      <c r="B2617" t="s">
        <v>13182</v>
      </c>
      <c r="C2617" t="s">
        <v>13374</v>
      </c>
      <c r="D2617" t="s">
        <v>91</v>
      </c>
      <c r="E2617" s="41">
        <v>0</v>
      </c>
      <c r="F2617" s="5">
        <v>521.26</v>
      </c>
      <c r="G2617" s="5">
        <v>0</v>
      </c>
    </row>
    <row r="2618" spans="2:7">
      <c r="B2618" t="s">
        <v>14003</v>
      </c>
      <c r="C2618" t="s">
        <v>14214</v>
      </c>
      <c r="D2618" t="s">
        <v>91</v>
      </c>
      <c r="E2618" s="41">
        <v>0</v>
      </c>
      <c r="F2618" s="5">
        <v>1061.3</v>
      </c>
      <c r="G2618" s="5">
        <v>0</v>
      </c>
    </row>
    <row r="2619" spans="2:7">
      <c r="B2619" t="s">
        <v>12252</v>
      </c>
      <c r="C2619" t="s">
        <v>12514</v>
      </c>
      <c r="D2619" t="s">
        <v>91</v>
      </c>
      <c r="E2619" s="41">
        <v>0</v>
      </c>
      <c r="F2619" s="5">
        <v>265.32</v>
      </c>
      <c r="G2619" s="5">
        <v>0</v>
      </c>
    </row>
    <row r="2620" spans="2:7">
      <c r="B2620" t="s">
        <v>12253</v>
      </c>
      <c r="C2620" t="s">
        <v>12515</v>
      </c>
      <c r="D2620" t="s">
        <v>91</v>
      </c>
      <c r="E2620" s="41">
        <v>0</v>
      </c>
      <c r="F2620" s="5">
        <v>525.95000000000005</v>
      </c>
      <c r="G2620" s="5">
        <v>0</v>
      </c>
    </row>
    <row r="2621" spans="2:7">
      <c r="B2621" t="s">
        <v>12254</v>
      </c>
      <c r="C2621" t="s">
        <v>12516</v>
      </c>
      <c r="D2621" t="s">
        <v>91</v>
      </c>
      <c r="E2621" s="41">
        <v>0</v>
      </c>
      <c r="F2621" s="5">
        <v>530.65</v>
      </c>
      <c r="G2621" s="5">
        <v>0</v>
      </c>
    </row>
    <row r="2622" spans="2:7">
      <c r="B2622" t="s">
        <v>14004</v>
      </c>
      <c r="C2622" t="s">
        <v>14215</v>
      </c>
      <c r="D2622" t="s">
        <v>91</v>
      </c>
      <c r="E2622" s="41">
        <v>0</v>
      </c>
      <c r="F2622" s="5">
        <v>397.99</v>
      </c>
      <c r="G2622" s="5">
        <v>0</v>
      </c>
    </row>
    <row r="2623" spans="2:7">
      <c r="B2623" t="s">
        <v>13152</v>
      </c>
      <c r="C2623" t="s">
        <v>13343</v>
      </c>
      <c r="D2623" t="s">
        <v>91</v>
      </c>
      <c r="E2623" s="41">
        <v>0</v>
      </c>
      <c r="F2623" s="5">
        <v>795.97</v>
      </c>
      <c r="G2623" s="5">
        <v>0</v>
      </c>
    </row>
    <row r="2624" spans="2:7">
      <c r="B2624" t="s">
        <v>12255</v>
      </c>
      <c r="C2624" t="s">
        <v>12517</v>
      </c>
      <c r="D2624" t="s">
        <v>91</v>
      </c>
      <c r="E2624" s="41">
        <v>0</v>
      </c>
      <c r="F2624" s="5">
        <v>2269.5300000000002</v>
      </c>
      <c r="G2624" s="5">
        <v>0</v>
      </c>
    </row>
    <row r="2625" spans="2:7">
      <c r="B2625" t="s">
        <v>12256</v>
      </c>
      <c r="C2625" t="s">
        <v>12518</v>
      </c>
      <c r="D2625" t="s">
        <v>91</v>
      </c>
      <c r="E2625" s="41">
        <v>0</v>
      </c>
      <c r="F2625" s="5">
        <v>663.31</v>
      </c>
      <c r="G2625" s="5">
        <v>0</v>
      </c>
    </row>
    <row r="2626" spans="2:7">
      <c r="B2626" t="s">
        <v>12257</v>
      </c>
      <c r="C2626" t="s">
        <v>12519</v>
      </c>
      <c r="D2626" t="s">
        <v>91</v>
      </c>
      <c r="E2626" s="41">
        <v>0</v>
      </c>
      <c r="F2626" s="5">
        <v>1061.3</v>
      </c>
      <c r="G2626" s="5">
        <v>0</v>
      </c>
    </row>
    <row r="2627" spans="2:7">
      <c r="B2627" t="s">
        <v>12258</v>
      </c>
      <c r="C2627" t="s">
        <v>12520</v>
      </c>
      <c r="D2627" t="s">
        <v>91</v>
      </c>
      <c r="E2627" s="41">
        <v>0</v>
      </c>
      <c r="F2627" s="5">
        <v>132.66</v>
      </c>
      <c r="G2627" s="5">
        <v>0</v>
      </c>
    </row>
    <row r="2628" spans="2:7">
      <c r="B2628" t="s">
        <v>11360</v>
      </c>
      <c r="C2628" t="s">
        <v>11511</v>
      </c>
      <c r="D2628" t="s">
        <v>91</v>
      </c>
      <c r="E2628" s="41">
        <v>0</v>
      </c>
      <c r="F2628" s="5">
        <v>3404.87</v>
      </c>
      <c r="G2628" s="5">
        <v>0</v>
      </c>
    </row>
    <row r="2629" spans="2:7">
      <c r="B2629" t="s">
        <v>12259</v>
      </c>
      <c r="C2629" t="s">
        <v>12521</v>
      </c>
      <c r="D2629" t="s">
        <v>91</v>
      </c>
      <c r="E2629" s="41">
        <v>0</v>
      </c>
      <c r="F2629" s="5">
        <v>265.32</v>
      </c>
      <c r="G2629" s="5">
        <v>0</v>
      </c>
    </row>
    <row r="2630" spans="2:7">
      <c r="B2630" t="s">
        <v>12260</v>
      </c>
      <c r="C2630" t="s">
        <v>8902</v>
      </c>
      <c r="D2630" t="s">
        <v>91</v>
      </c>
      <c r="E2630" s="41">
        <v>0</v>
      </c>
      <c r="F2630" s="5">
        <v>795.97</v>
      </c>
      <c r="G2630" s="5">
        <v>0</v>
      </c>
    </row>
    <row r="2631" spans="2:7">
      <c r="B2631" t="s">
        <v>12261</v>
      </c>
      <c r="C2631" t="s">
        <v>12522</v>
      </c>
      <c r="D2631" t="s">
        <v>91</v>
      </c>
      <c r="E2631" s="41">
        <v>0</v>
      </c>
      <c r="F2631" s="5">
        <v>137.41999999999999</v>
      </c>
      <c r="G2631" s="5">
        <v>0</v>
      </c>
    </row>
    <row r="2632" spans="2:7">
      <c r="B2632" t="s">
        <v>13234</v>
      </c>
      <c r="C2632" t="s">
        <v>13431</v>
      </c>
      <c r="D2632" t="s">
        <v>91</v>
      </c>
      <c r="E2632" s="41">
        <v>0</v>
      </c>
      <c r="F2632" s="5">
        <v>728.72</v>
      </c>
      <c r="G2632" s="5">
        <v>0</v>
      </c>
    </row>
    <row r="2633" spans="2:7">
      <c r="B2633" t="s">
        <v>12262</v>
      </c>
      <c r="C2633" t="s">
        <v>12523</v>
      </c>
      <c r="D2633" t="s">
        <v>91</v>
      </c>
      <c r="E2633" s="41">
        <v>0</v>
      </c>
      <c r="F2633" s="5">
        <v>1207.3599999999999</v>
      </c>
      <c r="G2633" s="5">
        <v>0</v>
      </c>
    </row>
    <row r="2634" spans="2:7">
      <c r="B2634" t="s">
        <v>13321</v>
      </c>
      <c r="C2634" t="s">
        <v>13522</v>
      </c>
      <c r="D2634" t="s">
        <v>91</v>
      </c>
      <c r="E2634" s="41">
        <v>0</v>
      </c>
      <c r="F2634" s="5">
        <v>482.94</v>
      </c>
      <c r="G2634" s="5">
        <v>0</v>
      </c>
    </row>
    <row r="2635" spans="2:7">
      <c r="B2635" t="s">
        <v>12263</v>
      </c>
      <c r="C2635" t="s">
        <v>12524</v>
      </c>
      <c r="D2635" t="s">
        <v>91</v>
      </c>
      <c r="E2635" s="41">
        <v>0</v>
      </c>
      <c r="F2635" s="5">
        <v>4238.1400000000003</v>
      </c>
      <c r="G2635" s="5">
        <v>0</v>
      </c>
    </row>
    <row r="2636" spans="2:7">
      <c r="B2636" t="s">
        <v>12264</v>
      </c>
      <c r="C2636" t="s">
        <v>12525</v>
      </c>
      <c r="D2636" t="s">
        <v>91</v>
      </c>
      <c r="E2636" s="41">
        <v>0</v>
      </c>
      <c r="F2636" s="5">
        <v>651.57000000000005</v>
      </c>
      <c r="G2636" s="5">
        <v>0</v>
      </c>
    </row>
    <row r="2637" spans="2:7">
      <c r="B2637" t="s">
        <v>12265</v>
      </c>
      <c r="C2637" t="s">
        <v>12526</v>
      </c>
      <c r="D2637" t="s">
        <v>91</v>
      </c>
      <c r="E2637" s="41">
        <v>0</v>
      </c>
      <c r="F2637" s="5">
        <v>397.99</v>
      </c>
      <c r="G2637" s="5">
        <v>0</v>
      </c>
    </row>
    <row r="2638" spans="2:7">
      <c r="B2638" t="s">
        <v>14005</v>
      </c>
      <c r="C2638" t="s">
        <v>14216</v>
      </c>
      <c r="D2638" t="s">
        <v>91</v>
      </c>
      <c r="E2638" s="41">
        <v>0</v>
      </c>
      <c r="F2638" s="5">
        <v>795.97</v>
      </c>
      <c r="G2638" s="5">
        <v>0</v>
      </c>
    </row>
    <row r="2639" spans="2:7">
      <c r="B2639" t="s">
        <v>12266</v>
      </c>
      <c r="C2639" t="s">
        <v>12527</v>
      </c>
      <c r="D2639" t="s">
        <v>91</v>
      </c>
      <c r="E2639" s="41">
        <v>0</v>
      </c>
      <c r="F2639" s="5">
        <v>1326.62</v>
      </c>
      <c r="G2639" s="5">
        <v>0</v>
      </c>
    </row>
    <row r="2640" spans="2:7">
      <c r="B2640" t="s">
        <v>13251</v>
      </c>
      <c r="C2640" t="s">
        <v>13448</v>
      </c>
      <c r="D2640" t="s">
        <v>91</v>
      </c>
      <c r="E2640" s="41">
        <v>0</v>
      </c>
      <c r="F2640" s="5">
        <v>2255.25</v>
      </c>
      <c r="G2640" s="5">
        <v>0</v>
      </c>
    </row>
    <row r="2641" spans="2:7">
      <c r="B2641" t="s">
        <v>11361</v>
      </c>
      <c r="C2641" t="s">
        <v>11512</v>
      </c>
      <c r="D2641" t="s">
        <v>91</v>
      </c>
      <c r="E2641" s="41">
        <v>0</v>
      </c>
      <c r="F2641" s="5">
        <v>132.66</v>
      </c>
      <c r="G2641" s="5">
        <v>0</v>
      </c>
    </row>
    <row r="2642" spans="2:7">
      <c r="B2642" t="s">
        <v>13148</v>
      </c>
      <c r="C2642" t="s">
        <v>13339</v>
      </c>
      <c r="D2642" t="s">
        <v>91</v>
      </c>
      <c r="E2642" s="41">
        <v>0</v>
      </c>
      <c r="F2642" s="5">
        <v>1923.869999999999</v>
      </c>
      <c r="G2642" s="5">
        <v>0</v>
      </c>
    </row>
    <row r="2643" spans="2:7">
      <c r="B2643" t="s">
        <v>13187</v>
      </c>
      <c r="C2643" t="s">
        <v>13380</v>
      </c>
      <c r="D2643" t="s">
        <v>91</v>
      </c>
      <c r="E2643" s="41">
        <v>0</v>
      </c>
      <c r="F2643" s="5">
        <v>464.31</v>
      </c>
      <c r="G2643" s="5">
        <v>0</v>
      </c>
    </row>
    <row r="2644" spans="2:7">
      <c r="B2644" t="s">
        <v>12267</v>
      </c>
      <c r="C2644" t="s">
        <v>12528</v>
      </c>
      <c r="D2644" t="s">
        <v>91</v>
      </c>
      <c r="E2644" s="41">
        <v>0</v>
      </c>
      <c r="F2644" s="5">
        <v>1189.26</v>
      </c>
      <c r="G2644" s="5">
        <v>0</v>
      </c>
    </row>
    <row r="2645" spans="2:7">
      <c r="B2645" t="s">
        <v>14006</v>
      </c>
      <c r="C2645" t="s">
        <v>14217</v>
      </c>
      <c r="D2645" t="s">
        <v>91</v>
      </c>
      <c r="E2645" s="41">
        <v>0</v>
      </c>
      <c r="F2645" s="5">
        <v>1326.62</v>
      </c>
      <c r="G2645" s="5">
        <v>0</v>
      </c>
    </row>
    <row r="2646" spans="2:7">
      <c r="B2646" t="s">
        <v>14007</v>
      </c>
      <c r="C2646" t="s">
        <v>14218</v>
      </c>
      <c r="D2646" t="s">
        <v>91</v>
      </c>
      <c r="E2646" s="41">
        <v>0</v>
      </c>
      <c r="F2646" s="5">
        <v>1591.94</v>
      </c>
      <c r="G2646" s="5">
        <v>0</v>
      </c>
    </row>
    <row r="2647" spans="2:7">
      <c r="B2647" t="s">
        <v>12268</v>
      </c>
      <c r="C2647" t="s">
        <v>12529</v>
      </c>
      <c r="D2647" t="s">
        <v>79</v>
      </c>
      <c r="E2647" s="41">
        <v>1</v>
      </c>
      <c r="F2647" s="5">
        <v>1638.55</v>
      </c>
      <c r="G2647" s="5">
        <v>1638.55</v>
      </c>
    </row>
    <row r="2648" spans="2:7">
      <c r="B2648" t="s">
        <v>12269</v>
      </c>
      <c r="C2648" t="s">
        <v>12530</v>
      </c>
      <c r="D2648" t="s">
        <v>79</v>
      </c>
      <c r="E2648" s="41">
        <v>1</v>
      </c>
      <c r="F2648" s="5">
        <v>997.65</v>
      </c>
      <c r="G2648" s="5">
        <v>997.65</v>
      </c>
    </row>
    <row r="2649" spans="2:7">
      <c r="B2649" t="s">
        <v>12270</v>
      </c>
      <c r="C2649" t="s">
        <v>12531</v>
      </c>
      <c r="D2649" t="s">
        <v>79</v>
      </c>
      <c r="E2649" s="41">
        <v>1</v>
      </c>
      <c r="F2649" s="5">
        <v>634.38</v>
      </c>
      <c r="G2649" s="5">
        <v>634.38</v>
      </c>
    </row>
    <row r="2650" spans="2:7">
      <c r="B2650" t="s">
        <v>12271</v>
      </c>
      <c r="C2650" t="s">
        <v>12532</v>
      </c>
      <c r="D2650" t="s">
        <v>79</v>
      </c>
      <c r="E2650" s="41">
        <v>1</v>
      </c>
      <c r="F2650" s="5">
        <v>444.07</v>
      </c>
      <c r="G2650" s="5">
        <v>444.07</v>
      </c>
    </row>
    <row r="2651" spans="2:7">
      <c r="B2651" t="s">
        <v>12272</v>
      </c>
      <c r="C2651" t="s">
        <v>12533</v>
      </c>
      <c r="D2651" t="s">
        <v>79</v>
      </c>
      <c r="E2651" s="41">
        <v>1</v>
      </c>
      <c r="F2651" s="5">
        <v>634.38</v>
      </c>
      <c r="G2651" s="5">
        <v>634.38</v>
      </c>
    </row>
    <row r="2652" spans="2:7">
      <c r="B2652" t="s">
        <v>14008</v>
      </c>
      <c r="C2652" t="s">
        <v>14219</v>
      </c>
      <c r="D2652" t="s">
        <v>79</v>
      </c>
      <c r="E2652" s="41">
        <v>1</v>
      </c>
      <c r="F2652" s="5">
        <v>565.97</v>
      </c>
      <c r="G2652" s="5">
        <v>565.97</v>
      </c>
    </row>
    <row r="2653" spans="2:7">
      <c r="B2653" t="s">
        <v>12273</v>
      </c>
      <c r="C2653" t="s">
        <v>12534</v>
      </c>
      <c r="D2653" t="s">
        <v>79</v>
      </c>
      <c r="E2653" s="41">
        <v>1</v>
      </c>
      <c r="F2653" s="5">
        <v>2727.84</v>
      </c>
      <c r="G2653" s="5">
        <v>2727.84</v>
      </c>
    </row>
    <row r="2654" spans="2:7">
      <c r="B2654" t="s">
        <v>12274</v>
      </c>
      <c r="C2654" t="s">
        <v>12535</v>
      </c>
      <c r="D2654" t="s">
        <v>79</v>
      </c>
      <c r="E2654" s="41">
        <v>1</v>
      </c>
      <c r="F2654" s="5">
        <v>2387.83</v>
      </c>
      <c r="G2654" s="5">
        <v>2387.83</v>
      </c>
    </row>
    <row r="2655" spans="2:7">
      <c r="B2655" t="s">
        <v>14009</v>
      </c>
      <c r="C2655" t="s">
        <v>14220</v>
      </c>
      <c r="D2655" t="s">
        <v>79</v>
      </c>
      <c r="E2655" s="41">
        <v>1</v>
      </c>
      <c r="F2655" s="5">
        <v>577.64</v>
      </c>
      <c r="G2655" s="5">
        <v>577.64</v>
      </c>
    </row>
    <row r="2656" spans="2:7">
      <c r="B2656" t="s">
        <v>14010</v>
      </c>
      <c r="C2656" t="s">
        <v>14221</v>
      </c>
      <c r="D2656" t="s">
        <v>79</v>
      </c>
      <c r="E2656" s="41">
        <v>1</v>
      </c>
      <c r="F2656" s="5">
        <v>420.29</v>
      </c>
      <c r="G2656" s="5">
        <v>420.29</v>
      </c>
    </row>
    <row r="2657" spans="2:7">
      <c r="B2657" t="s">
        <v>12275</v>
      </c>
      <c r="C2657" t="s">
        <v>12536</v>
      </c>
      <c r="D2657" t="s">
        <v>79</v>
      </c>
      <c r="E2657" s="41">
        <v>1</v>
      </c>
      <c r="F2657" s="5">
        <v>3019.81</v>
      </c>
      <c r="G2657" s="5">
        <v>3019.81</v>
      </c>
    </row>
    <row r="2658" spans="2:7">
      <c r="B2658" t="s">
        <v>12276</v>
      </c>
      <c r="C2658" t="s">
        <v>12537</v>
      </c>
      <c r="D2658" t="s">
        <v>79</v>
      </c>
      <c r="E2658" s="41">
        <v>1</v>
      </c>
      <c r="F2658" s="5">
        <v>4105.71</v>
      </c>
      <c r="G2658" s="5">
        <v>4105.71</v>
      </c>
    </row>
    <row r="2659" spans="2:7">
      <c r="B2659" t="s">
        <v>12277</v>
      </c>
      <c r="C2659" t="s">
        <v>12538</v>
      </c>
      <c r="D2659" t="s">
        <v>79</v>
      </c>
      <c r="E2659" s="41">
        <v>1</v>
      </c>
      <c r="F2659" s="5">
        <v>697.82</v>
      </c>
      <c r="G2659" s="5">
        <v>697.82</v>
      </c>
    </row>
    <row r="2660" spans="2:7">
      <c r="B2660" t="s">
        <v>12278</v>
      </c>
      <c r="C2660" t="s">
        <v>12539</v>
      </c>
      <c r="D2660" t="s">
        <v>79</v>
      </c>
      <c r="E2660" s="41">
        <v>1</v>
      </c>
      <c r="F2660" s="5">
        <v>1141.8900000000001</v>
      </c>
      <c r="G2660" s="5">
        <v>1141.8900000000001</v>
      </c>
    </row>
    <row r="2661" spans="2:7">
      <c r="B2661" t="s">
        <v>12279</v>
      </c>
      <c r="C2661" t="s">
        <v>12540</v>
      </c>
      <c r="D2661" t="s">
        <v>79</v>
      </c>
      <c r="E2661" s="41">
        <v>1</v>
      </c>
      <c r="F2661" s="5">
        <v>1616.48</v>
      </c>
      <c r="G2661" s="5">
        <v>1616.48</v>
      </c>
    </row>
    <row r="2662" spans="2:7">
      <c r="B2662" t="s">
        <v>12280</v>
      </c>
      <c r="C2662" t="s">
        <v>12541</v>
      </c>
      <c r="D2662" t="s">
        <v>79</v>
      </c>
      <c r="E2662" s="41">
        <v>1</v>
      </c>
      <c r="F2662" s="5">
        <v>609.52</v>
      </c>
      <c r="G2662" s="5">
        <v>609.52</v>
      </c>
    </row>
    <row r="2663" spans="2:7">
      <c r="B2663" t="s">
        <v>12281</v>
      </c>
      <c r="C2663" t="s">
        <v>12542</v>
      </c>
      <c r="D2663" t="s">
        <v>79</v>
      </c>
      <c r="E2663" s="41">
        <v>1</v>
      </c>
      <c r="F2663" s="5">
        <v>2059.63</v>
      </c>
      <c r="G2663" s="5">
        <v>2059.63</v>
      </c>
    </row>
    <row r="2664" spans="2:7">
      <c r="B2664" t="s">
        <v>13177</v>
      </c>
      <c r="C2664" t="s">
        <v>13368</v>
      </c>
      <c r="D2664" t="s">
        <v>79</v>
      </c>
      <c r="E2664" s="41">
        <v>1</v>
      </c>
      <c r="F2664" s="5">
        <v>1155.28</v>
      </c>
      <c r="G2664" s="5">
        <v>1155.28</v>
      </c>
    </row>
    <row r="2665" spans="2:7">
      <c r="B2665" t="s">
        <v>12282</v>
      </c>
      <c r="C2665" t="s">
        <v>12543</v>
      </c>
      <c r="D2665" t="s">
        <v>79</v>
      </c>
      <c r="E2665" s="41">
        <v>1</v>
      </c>
      <c r="F2665" s="5">
        <v>2072.37</v>
      </c>
      <c r="G2665" s="5">
        <v>2072.37</v>
      </c>
    </row>
    <row r="2666" spans="2:7">
      <c r="B2666" t="s">
        <v>14011</v>
      </c>
      <c r="C2666" t="s">
        <v>14222</v>
      </c>
      <c r="D2666" t="s">
        <v>14425</v>
      </c>
      <c r="E2666" s="41">
        <v>0.4247028503779125</v>
      </c>
      <c r="F2666" s="5">
        <v>1821.1</v>
      </c>
      <c r="G2666" s="5">
        <v>773.42636082321644</v>
      </c>
    </row>
    <row r="2667" spans="2:7">
      <c r="B2667" t="s">
        <v>9464</v>
      </c>
      <c r="C2667" t="s">
        <v>9640</v>
      </c>
      <c r="D2667" t="s">
        <v>91</v>
      </c>
      <c r="E2667" s="41">
        <v>0</v>
      </c>
      <c r="F2667" s="5">
        <v>-245.28</v>
      </c>
      <c r="G2667" s="5">
        <v>0</v>
      </c>
    </row>
    <row r="2668" spans="2:7">
      <c r="B2668" t="s">
        <v>13254</v>
      </c>
      <c r="C2668" t="s">
        <v>13451</v>
      </c>
      <c r="D2668" t="s">
        <v>66</v>
      </c>
      <c r="E2668" s="41">
        <v>0</v>
      </c>
      <c r="F2668" s="5">
        <v>5795.76</v>
      </c>
      <c r="G2668" s="5">
        <v>0</v>
      </c>
    </row>
    <row r="2669" spans="2:7">
      <c r="B2669" t="s">
        <v>11362</v>
      </c>
      <c r="C2669" t="s">
        <v>11513</v>
      </c>
      <c r="D2669" t="s">
        <v>66</v>
      </c>
      <c r="E2669" s="41">
        <v>0</v>
      </c>
      <c r="F2669" s="5">
        <v>2659.5</v>
      </c>
      <c r="G2669" s="5">
        <v>0</v>
      </c>
    </row>
    <row r="2670" spans="2:7">
      <c r="B2670" t="s">
        <v>10185</v>
      </c>
      <c r="C2670" t="s">
        <v>10369</v>
      </c>
      <c r="D2670" t="s">
        <v>66</v>
      </c>
      <c r="E2670" s="41">
        <v>0</v>
      </c>
      <c r="F2670" s="5">
        <v>-262.94</v>
      </c>
      <c r="G2670" s="5">
        <v>0</v>
      </c>
    </row>
    <row r="2671" spans="2:7">
      <c r="B2671" t="s">
        <v>10186</v>
      </c>
      <c r="C2671" t="s">
        <v>10370</v>
      </c>
      <c r="D2671" t="s">
        <v>66</v>
      </c>
      <c r="E2671" s="41">
        <v>0</v>
      </c>
      <c r="F2671" s="5">
        <v>-456.47</v>
      </c>
      <c r="G2671" s="5">
        <v>0</v>
      </c>
    </row>
    <row r="2672" spans="2:7">
      <c r="B2672" t="s">
        <v>8726</v>
      </c>
      <c r="C2672" t="s">
        <v>8935</v>
      </c>
      <c r="D2672" t="s">
        <v>66</v>
      </c>
      <c r="E2672" s="41">
        <v>0</v>
      </c>
      <c r="F2672" s="5">
        <v>-397.96</v>
      </c>
      <c r="G2672" s="5">
        <v>0</v>
      </c>
    </row>
    <row r="2673" spans="2:7">
      <c r="B2673" t="s">
        <v>10143</v>
      </c>
      <c r="C2673" t="s">
        <v>10324</v>
      </c>
      <c r="D2673" t="s">
        <v>66</v>
      </c>
      <c r="E2673" s="41">
        <v>0</v>
      </c>
      <c r="F2673" s="5">
        <v>-397.96</v>
      </c>
      <c r="G2673" s="5">
        <v>0</v>
      </c>
    </row>
    <row r="2674" spans="2:7">
      <c r="B2674" t="s">
        <v>13265</v>
      </c>
      <c r="C2674" t="s">
        <v>13463</v>
      </c>
      <c r="D2674" t="s">
        <v>66</v>
      </c>
      <c r="E2674" s="41">
        <v>0</v>
      </c>
      <c r="F2674" s="5">
        <v>395.65</v>
      </c>
      <c r="G2674" s="5">
        <v>0</v>
      </c>
    </row>
    <row r="2675" spans="2:7">
      <c r="B2675" t="s">
        <v>13266</v>
      </c>
      <c r="C2675" t="s">
        <v>13464</v>
      </c>
      <c r="D2675" t="s">
        <v>66</v>
      </c>
      <c r="E2675" s="41">
        <v>0</v>
      </c>
      <c r="F2675" s="5">
        <v>594.63</v>
      </c>
      <c r="G2675" s="5">
        <v>0</v>
      </c>
    </row>
    <row r="2676" spans="2:7">
      <c r="B2676" t="s">
        <v>14012</v>
      </c>
      <c r="C2676" t="s">
        <v>14223</v>
      </c>
      <c r="D2676" t="s">
        <v>66</v>
      </c>
      <c r="E2676" s="41">
        <v>0</v>
      </c>
      <c r="F2676" s="5">
        <v>1029.3</v>
      </c>
      <c r="G2676" s="5">
        <v>0</v>
      </c>
    </row>
    <row r="2677" spans="2:7">
      <c r="B2677" t="s">
        <v>10187</v>
      </c>
      <c r="C2677" t="s">
        <v>10371</v>
      </c>
      <c r="D2677" t="s">
        <v>66</v>
      </c>
      <c r="E2677" s="41">
        <v>0</v>
      </c>
      <c r="F2677" s="5">
        <v>-389.39</v>
      </c>
      <c r="G2677" s="5">
        <v>0</v>
      </c>
    </row>
    <row r="2678" spans="2:7">
      <c r="B2678" t="s">
        <v>13276</v>
      </c>
      <c r="C2678" t="s">
        <v>13474</v>
      </c>
      <c r="D2678" t="s">
        <v>66</v>
      </c>
      <c r="E2678" s="41">
        <v>0</v>
      </c>
      <c r="F2678" s="5">
        <v>663.26</v>
      </c>
      <c r="G2678" s="5">
        <v>0</v>
      </c>
    </row>
    <row r="2679" spans="2:7">
      <c r="B2679" t="s">
        <v>12283</v>
      </c>
      <c r="C2679" t="s">
        <v>5211</v>
      </c>
      <c r="D2679" t="s">
        <v>66</v>
      </c>
      <c r="E2679" s="41">
        <v>0</v>
      </c>
      <c r="F2679" s="5">
        <v>3299.63</v>
      </c>
      <c r="G2679" s="5">
        <v>0</v>
      </c>
    </row>
    <row r="2680" spans="2:7">
      <c r="B2680" t="s">
        <v>14013</v>
      </c>
      <c r="C2680" t="s">
        <v>14224</v>
      </c>
      <c r="D2680" t="s">
        <v>66</v>
      </c>
      <c r="E2680" s="41">
        <v>0</v>
      </c>
      <c r="F2680" s="5">
        <v>267.67</v>
      </c>
      <c r="G2680" s="5">
        <v>0</v>
      </c>
    </row>
    <row r="2681" spans="2:7">
      <c r="B2681" t="s">
        <v>14014</v>
      </c>
      <c r="C2681" t="s">
        <v>14225</v>
      </c>
      <c r="D2681" t="s">
        <v>66</v>
      </c>
      <c r="E2681" s="41">
        <v>0</v>
      </c>
      <c r="F2681" s="5">
        <v>274.48</v>
      </c>
      <c r="G2681" s="5">
        <v>0</v>
      </c>
    </row>
    <row r="2682" spans="2:7">
      <c r="B2682" t="s">
        <v>14015</v>
      </c>
      <c r="C2682" t="s">
        <v>14226</v>
      </c>
      <c r="D2682" t="s">
        <v>66</v>
      </c>
      <c r="E2682" s="41">
        <v>0</v>
      </c>
      <c r="F2682" s="5">
        <v>-1836.49</v>
      </c>
      <c r="G2682" s="5">
        <v>0</v>
      </c>
    </row>
    <row r="2683" spans="2:7">
      <c r="B2683" t="s">
        <v>11363</v>
      </c>
      <c r="C2683" t="s">
        <v>11514</v>
      </c>
      <c r="D2683" t="s">
        <v>76</v>
      </c>
      <c r="E2683" s="41">
        <v>0</v>
      </c>
      <c r="F2683" s="5">
        <v>697.68999999999994</v>
      </c>
      <c r="G2683" s="5">
        <v>0</v>
      </c>
    </row>
    <row r="2684" spans="2:7">
      <c r="B2684" t="s">
        <v>14016</v>
      </c>
      <c r="C2684" t="s">
        <v>14227</v>
      </c>
      <c r="D2684" t="s">
        <v>76</v>
      </c>
      <c r="E2684" s="41">
        <v>0</v>
      </c>
      <c r="F2684" s="5">
        <v>255.59</v>
      </c>
      <c r="G2684" s="5">
        <v>0</v>
      </c>
    </row>
    <row r="2685" spans="2:7">
      <c r="B2685" t="s">
        <v>14017</v>
      </c>
      <c r="C2685" t="s">
        <v>14228</v>
      </c>
      <c r="D2685" t="s">
        <v>76</v>
      </c>
      <c r="E2685" s="41">
        <v>0</v>
      </c>
      <c r="F2685" s="5">
        <v>1516.73</v>
      </c>
      <c r="G2685" s="5">
        <v>0</v>
      </c>
    </row>
    <row r="2686" spans="2:7">
      <c r="B2686" t="s">
        <v>14018</v>
      </c>
      <c r="C2686" t="s">
        <v>14229</v>
      </c>
      <c r="D2686" t="s">
        <v>66</v>
      </c>
      <c r="E2686" s="41">
        <v>0</v>
      </c>
      <c r="F2686" s="5">
        <v>766.77</v>
      </c>
      <c r="G2686" s="5">
        <v>0</v>
      </c>
    </row>
    <row r="2687" spans="2:7">
      <c r="B2687" t="s">
        <v>13244</v>
      </c>
      <c r="C2687" t="s">
        <v>13441</v>
      </c>
      <c r="D2687" t="s">
        <v>66</v>
      </c>
      <c r="E2687" s="41">
        <v>0</v>
      </c>
      <c r="F2687" s="5">
        <v>1061.22</v>
      </c>
      <c r="G2687" s="5">
        <v>0</v>
      </c>
    </row>
    <row r="2688" spans="2:7">
      <c r="B2688" t="s">
        <v>13247</v>
      </c>
      <c r="C2688" t="s">
        <v>13444</v>
      </c>
      <c r="D2688" t="s">
        <v>66</v>
      </c>
      <c r="E2688" s="41">
        <v>0</v>
      </c>
      <c r="F2688" s="5">
        <v>862.24</v>
      </c>
      <c r="G2688" s="5">
        <v>0</v>
      </c>
    </row>
    <row r="2689" spans="2:7">
      <c r="B2689" t="s">
        <v>13248</v>
      </c>
      <c r="C2689" t="s">
        <v>13445</v>
      </c>
      <c r="D2689" t="s">
        <v>66</v>
      </c>
      <c r="E2689" s="41">
        <v>0</v>
      </c>
      <c r="F2689" s="5">
        <v>530.61</v>
      </c>
      <c r="G2689" s="5">
        <v>0</v>
      </c>
    </row>
    <row r="2690" spans="2:7">
      <c r="B2690" t="s">
        <v>14019</v>
      </c>
      <c r="C2690" t="s">
        <v>14230</v>
      </c>
      <c r="D2690" t="s">
        <v>66</v>
      </c>
      <c r="E2690" s="41">
        <v>0</v>
      </c>
      <c r="F2690" s="5">
        <v>1166.53</v>
      </c>
      <c r="G2690" s="5">
        <v>0</v>
      </c>
    </row>
    <row r="2691" spans="2:7">
      <c r="B2691" t="s">
        <v>13154</v>
      </c>
      <c r="C2691" t="s">
        <v>13345</v>
      </c>
      <c r="D2691" t="s">
        <v>66</v>
      </c>
      <c r="E2691" s="41">
        <v>0</v>
      </c>
      <c r="F2691" s="5">
        <v>285.77999999999975</v>
      </c>
      <c r="G2691" s="5">
        <v>0</v>
      </c>
    </row>
    <row r="2692" spans="2:7">
      <c r="B2692" t="s">
        <v>13331</v>
      </c>
      <c r="C2692" t="s">
        <v>13532</v>
      </c>
      <c r="D2692" t="s">
        <v>66</v>
      </c>
      <c r="E2692" s="41">
        <v>0</v>
      </c>
      <c r="F2692" s="5">
        <v>-445.77</v>
      </c>
      <c r="G2692" s="5">
        <v>0</v>
      </c>
    </row>
    <row r="2693" spans="2:7">
      <c r="B2693" t="s">
        <v>11364</v>
      </c>
      <c r="C2693" t="s">
        <v>11516</v>
      </c>
      <c r="D2693" t="s">
        <v>91</v>
      </c>
      <c r="E2693" s="41">
        <v>0</v>
      </c>
      <c r="F2693" s="5">
        <v>232.03</v>
      </c>
      <c r="G2693" s="5">
        <v>0</v>
      </c>
    </row>
    <row r="2694" spans="2:7">
      <c r="B2694" t="s">
        <v>11365</v>
      </c>
      <c r="C2694" t="s">
        <v>11517</v>
      </c>
      <c r="D2694" t="s">
        <v>91</v>
      </c>
      <c r="E2694" s="41">
        <v>0</v>
      </c>
      <c r="F2694" s="5">
        <v>464.07</v>
      </c>
      <c r="G2694" s="5">
        <v>0</v>
      </c>
    </row>
    <row r="2695" spans="2:7">
      <c r="B2695" t="s">
        <v>13273</v>
      </c>
      <c r="C2695" t="s">
        <v>13471</v>
      </c>
      <c r="D2695" t="s">
        <v>91</v>
      </c>
      <c r="E2695" s="41">
        <v>0</v>
      </c>
      <c r="F2695" s="5">
        <v>1276.19</v>
      </c>
      <c r="G2695" s="5">
        <v>0</v>
      </c>
    </row>
    <row r="2696" spans="2:7">
      <c r="B2696" t="s">
        <v>13161</v>
      </c>
      <c r="C2696" t="s">
        <v>13352</v>
      </c>
      <c r="D2696" t="s">
        <v>91</v>
      </c>
      <c r="E2696" s="41">
        <v>0</v>
      </c>
      <c r="F2696" s="5">
        <v>525.95000000000005</v>
      </c>
      <c r="G2696" s="5">
        <v>0</v>
      </c>
    </row>
    <row r="2697" spans="2:7">
      <c r="B2697" t="s">
        <v>13213</v>
      </c>
      <c r="C2697" t="s">
        <v>13407</v>
      </c>
      <c r="D2697" t="s">
        <v>91</v>
      </c>
      <c r="E2697" s="41">
        <v>0</v>
      </c>
      <c r="F2697" s="5">
        <v>524.77</v>
      </c>
      <c r="G2697" s="5">
        <v>0</v>
      </c>
    </row>
    <row r="2698" spans="2:7">
      <c r="B2698" t="s">
        <v>12284</v>
      </c>
      <c r="C2698" t="s">
        <v>12544</v>
      </c>
      <c r="D2698" t="s">
        <v>91</v>
      </c>
      <c r="E2698" s="41">
        <v>0</v>
      </c>
      <c r="F2698" s="5">
        <v>928.64</v>
      </c>
      <c r="G2698" s="5">
        <v>0</v>
      </c>
    </row>
    <row r="2699" spans="2:7">
      <c r="B2699" t="s">
        <v>14020</v>
      </c>
      <c r="C2699" t="s">
        <v>14231</v>
      </c>
      <c r="D2699" t="s">
        <v>91</v>
      </c>
      <c r="E2699" s="41">
        <v>0</v>
      </c>
      <c r="F2699" s="5">
        <v>928.63</v>
      </c>
      <c r="G2699" s="5">
        <v>0</v>
      </c>
    </row>
    <row r="2700" spans="2:7">
      <c r="B2700" t="s">
        <v>14021</v>
      </c>
      <c r="C2700" t="s">
        <v>14232</v>
      </c>
      <c r="D2700" t="s">
        <v>91</v>
      </c>
      <c r="E2700" s="41">
        <v>0</v>
      </c>
      <c r="F2700" s="5">
        <v>610.4</v>
      </c>
      <c r="G2700" s="5">
        <v>0</v>
      </c>
    </row>
    <row r="2701" spans="2:7">
      <c r="B2701" t="s">
        <v>12285</v>
      </c>
      <c r="C2701" t="s">
        <v>12545</v>
      </c>
      <c r="D2701" t="s">
        <v>91</v>
      </c>
      <c r="E2701" s="41">
        <v>0</v>
      </c>
      <c r="F2701" s="5">
        <v>397.99</v>
      </c>
      <c r="G2701" s="5">
        <v>0</v>
      </c>
    </row>
    <row r="2702" spans="2:7">
      <c r="B2702" t="s">
        <v>12286</v>
      </c>
      <c r="C2702" t="s">
        <v>12546</v>
      </c>
      <c r="D2702" t="s">
        <v>91</v>
      </c>
      <c r="E2702" s="41">
        <v>0</v>
      </c>
      <c r="F2702" s="5">
        <v>265.32</v>
      </c>
      <c r="G2702" s="5">
        <v>0</v>
      </c>
    </row>
    <row r="2703" spans="2:7">
      <c r="B2703" t="s">
        <v>13332</v>
      </c>
      <c r="C2703" t="s">
        <v>13533</v>
      </c>
      <c r="D2703" t="s">
        <v>91</v>
      </c>
      <c r="E2703" s="41">
        <v>0</v>
      </c>
      <c r="F2703" s="5">
        <v>5771.48</v>
      </c>
      <c r="G2703" s="5">
        <v>0</v>
      </c>
    </row>
    <row r="2704" spans="2:7">
      <c r="B2704" t="s">
        <v>12287</v>
      </c>
      <c r="C2704" t="s">
        <v>12547</v>
      </c>
      <c r="D2704" t="s">
        <v>91</v>
      </c>
      <c r="E2704" s="41">
        <v>0</v>
      </c>
      <c r="F2704" s="5">
        <v>1710.82</v>
      </c>
      <c r="G2704" s="5">
        <v>0</v>
      </c>
    </row>
    <row r="2705" spans="2:7">
      <c r="B2705" t="s">
        <v>12288</v>
      </c>
      <c r="C2705" t="s">
        <v>12548</v>
      </c>
      <c r="D2705" t="s">
        <v>91</v>
      </c>
      <c r="E2705" s="41">
        <v>0</v>
      </c>
      <c r="F2705" s="5">
        <v>132.66</v>
      </c>
      <c r="G2705" s="5">
        <v>0</v>
      </c>
    </row>
    <row r="2706" spans="2:7">
      <c r="B2706" t="s">
        <v>12289</v>
      </c>
      <c r="C2706" t="s">
        <v>12549</v>
      </c>
      <c r="D2706" t="s">
        <v>91</v>
      </c>
      <c r="E2706" s="41">
        <v>0</v>
      </c>
      <c r="F2706" s="5">
        <v>132.66</v>
      </c>
      <c r="G2706" s="5">
        <v>0</v>
      </c>
    </row>
    <row r="2707" spans="2:7">
      <c r="B2707" t="s">
        <v>11366</v>
      </c>
      <c r="C2707" t="s">
        <v>11518</v>
      </c>
      <c r="D2707" t="s">
        <v>91</v>
      </c>
      <c r="E2707" s="41">
        <v>0</v>
      </c>
      <c r="F2707" s="5">
        <v>1326.62</v>
      </c>
      <c r="G2707" s="5">
        <v>0</v>
      </c>
    </row>
    <row r="2708" spans="2:7">
      <c r="B2708" t="s">
        <v>11367</v>
      </c>
      <c r="C2708" t="s">
        <v>11519</v>
      </c>
      <c r="D2708" t="s">
        <v>14425</v>
      </c>
      <c r="E2708" s="41">
        <v>0.4247028503779125</v>
      </c>
      <c r="F2708" s="5">
        <v>8343.3700000000008</v>
      </c>
      <c r="G2708" s="5">
        <v>3543.453020757564</v>
      </c>
    </row>
    <row r="2709" spans="2:7">
      <c r="B2709" t="s">
        <v>11368</v>
      </c>
      <c r="C2709" t="s">
        <v>11523</v>
      </c>
      <c r="D2709" t="s">
        <v>14425</v>
      </c>
      <c r="E2709" s="41">
        <v>0.4247028503779125</v>
      </c>
      <c r="F2709" s="5">
        <v>1267.3699999999999</v>
      </c>
      <c r="G2709" s="5">
        <v>538.25565148345493</v>
      </c>
    </row>
    <row r="2710" spans="2:7">
      <c r="B2710" t="s">
        <v>11369</v>
      </c>
      <c r="C2710" t="s">
        <v>11524</v>
      </c>
      <c r="D2710" t="s">
        <v>14425</v>
      </c>
      <c r="E2710" s="41">
        <v>0.4247028503779125</v>
      </c>
      <c r="F2710" s="5">
        <v>3208.33</v>
      </c>
      <c r="G2710" s="5">
        <v>1362.586895952968</v>
      </c>
    </row>
    <row r="2711" spans="2:7">
      <c r="B2711" t="s">
        <v>11370</v>
      </c>
      <c r="C2711" t="s">
        <v>11525</v>
      </c>
      <c r="D2711" t="s">
        <v>14425</v>
      </c>
      <c r="E2711" s="41">
        <v>0.4247028503779125</v>
      </c>
      <c r="F2711" s="5">
        <v>36.56</v>
      </c>
      <c r="G2711" s="5">
        <v>15.527136209816481</v>
      </c>
    </row>
    <row r="2712" spans="2:7">
      <c r="B2712" t="s">
        <v>11371</v>
      </c>
      <c r="C2712" t="s">
        <v>11526</v>
      </c>
      <c r="D2712" t="s">
        <v>91</v>
      </c>
      <c r="E2712" s="41">
        <v>0</v>
      </c>
      <c r="F2712" s="5">
        <v>1127.6199999999999</v>
      </c>
      <c r="G2712" s="5">
        <v>0</v>
      </c>
    </row>
    <row r="2713" spans="2:7">
      <c r="B2713" t="s">
        <v>11372</v>
      </c>
      <c r="C2713" t="s">
        <v>11527</v>
      </c>
      <c r="D2713" t="s">
        <v>91</v>
      </c>
      <c r="E2713" s="41">
        <v>0</v>
      </c>
      <c r="F2713" s="5">
        <v>265.32</v>
      </c>
      <c r="G2713" s="5">
        <v>0</v>
      </c>
    </row>
    <row r="2714" spans="2:7">
      <c r="B2714" t="s">
        <v>11373</v>
      </c>
      <c r="C2714" t="s">
        <v>11528</v>
      </c>
      <c r="D2714" t="s">
        <v>91</v>
      </c>
      <c r="E2714" s="41">
        <v>0</v>
      </c>
      <c r="F2714" s="5">
        <v>265.32</v>
      </c>
      <c r="G2714" s="5">
        <v>0</v>
      </c>
    </row>
    <row r="2715" spans="2:7">
      <c r="B2715" t="s">
        <v>12290</v>
      </c>
      <c r="C2715" t="s">
        <v>12550</v>
      </c>
      <c r="D2715" t="s">
        <v>91</v>
      </c>
      <c r="E2715" s="41">
        <v>0</v>
      </c>
      <c r="F2715" s="5">
        <v>306.3</v>
      </c>
      <c r="G2715" s="5">
        <v>0</v>
      </c>
    </row>
    <row r="2716" spans="2:7">
      <c r="B2716" t="s">
        <v>12291</v>
      </c>
      <c r="C2716" t="s">
        <v>12551</v>
      </c>
      <c r="D2716" t="s">
        <v>91</v>
      </c>
      <c r="E2716" s="41">
        <v>0</v>
      </c>
      <c r="F2716" s="5">
        <v>265.32</v>
      </c>
      <c r="G2716" s="5">
        <v>0</v>
      </c>
    </row>
    <row r="2717" spans="2:7">
      <c r="B2717" t="s">
        <v>14022</v>
      </c>
      <c r="C2717" t="s">
        <v>14233</v>
      </c>
      <c r="D2717" t="s">
        <v>91</v>
      </c>
      <c r="E2717" s="41">
        <v>0</v>
      </c>
      <c r="F2717" s="5">
        <v>198.99</v>
      </c>
      <c r="G2717" s="5">
        <v>0</v>
      </c>
    </row>
    <row r="2718" spans="2:7">
      <c r="B2718" t="s">
        <v>14023</v>
      </c>
      <c r="C2718" t="s">
        <v>14234</v>
      </c>
      <c r="D2718" t="s">
        <v>91</v>
      </c>
      <c r="E2718" s="41">
        <v>0</v>
      </c>
      <c r="F2718" s="5">
        <v>132.66</v>
      </c>
      <c r="G2718" s="5">
        <v>0</v>
      </c>
    </row>
    <row r="2719" spans="2:7">
      <c r="B2719" t="s">
        <v>14024</v>
      </c>
      <c r="C2719" t="s">
        <v>14235</v>
      </c>
      <c r="D2719" t="s">
        <v>91</v>
      </c>
      <c r="E2719" s="41">
        <v>0</v>
      </c>
      <c r="F2719" s="5">
        <v>132.66</v>
      </c>
      <c r="G2719" s="5">
        <v>0</v>
      </c>
    </row>
    <row r="2720" spans="2:7">
      <c r="B2720" t="s">
        <v>13323</v>
      </c>
      <c r="C2720" t="s">
        <v>13524</v>
      </c>
      <c r="D2720" t="s">
        <v>91</v>
      </c>
      <c r="E2720" s="41">
        <v>0</v>
      </c>
      <c r="F2720" s="5">
        <v>794.13</v>
      </c>
      <c r="G2720" s="5">
        <v>0</v>
      </c>
    </row>
    <row r="2721" spans="2:7">
      <c r="B2721" t="s">
        <v>11374</v>
      </c>
      <c r="C2721" t="s">
        <v>11529</v>
      </c>
      <c r="D2721" t="s">
        <v>91</v>
      </c>
      <c r="E2721" s="41">
        <v>0</v>
      </c>
      <c r="F2721" s="5">
        <v>928.63</v>
      </c>
      <c r="G2721" s="5">
        <v>0</v>
      </c>
    </row>
    <row r="2722" spans="2:7">
      <c r="B2722" t="s">
        <v>11375</v>
      </c>
      <c r="C2722" t="s">
        <v>11530</v>
      </c>
      <c r="D2722" t="s">
        <v>91</v>
      </c>
      <c r="E2722" s="41">
        <v>0</v>
      </c>
      <c r="F2722" s="5">
        <v>198.99</v>
      </c>
      <c r="G2722" s="5">
        <v>0</v>
      </c>
    </row>
    <row r="2723" spans="2:7">
      <c r="B2723" t="s">
        <v>14025</v>
      </c>
      <c r="C2723" t="s">
        <v>14236</v>
      </c>
      <c r="D2723" t="s">
        <v>91</v>
      </c>
      <c r="E2723" s="41">
        <v>0</v>
      </c>
      <c r="F2723" s="5">
        <v>132.66</v>
      </c>
      <c r="G2723" s="5">
        <v>0</v>
      </c>
    </row>
    <row r="2724" spans="2:7">
      <c r="B2724" t="s">
        <v>13309</v>
      </c>
      <c r="C2724" t="s">
        <v>13510</v>
      </c>
      <c r="D2724" t="s">
        <v>91</v>
      </c>
      <c r="E2724" s="41">
        <v>0</v>
      </c>
      <c r="F2724" s="5">
        <v>494.95</v>
      </c>
      <c r="G2724" s="5">
        <v>0</v>
      </c>
    </row>
    <row r="2725" spans="2:7">
      <c r="B2725" t="s">
        <v>14026</v>
      </c>
      <c r="C2725" t="s">
        <v>14237</v>
      </c>
      <c r="D2725" t="s">
        <v>66</v>
      </c>
      <c r="E2725" s="41">
        <v>0</v>
      </c>
      <c r="F2725" s="5">
        <v>389.98</v>
      </c>
      <c r="G2725" s="5">
        <v>0</v>
      </c>
    </row>
    <row r="2726" spans="2:7">
      <c r="B2726" t="s">
        <v>12292</v>
      </c>
      <c r="C2726" t="s">
        <v>12552</v>
      </c>
      <c r="D2726" t="s">
        <v>66</v>
      </c>
      <c r="E2726" s="41">
        <v>0</v>
      </c>
      <c r="F2726" s="5">
        <v>569.9</v>
      </c>
      <c r="G2726" s="5">
        <v>0</v>
      </c>
    </row>
    <row r="2727" spans="2:7">
      <c r="B2727" t="s">
        <v>13275</v>
      </c>
      <c r="C2727" t="s">
        <v>13473</v>
      </c>
      <c r="D2727" t="s">
        <v>66</v>
      </c>
      <c r="E2727" s="41">
        <v>0</v>
      </c>
      <c r="F2727" s="5">
        <v>269.53000000000003</v>
      </c>
      <c r="G2727" s="5">
        <v>0</v>
      </c>
    </row>
    <row r="2728" spans="2:7">
      <c r="B2728" t="s">
        <v>12293</v>
      </c>
      <c r="C2728" t="s">
        <v>12553</v>
      </c>
      <c r="D2728" t="s">
        <v>66</v>
      </c>
      <c r="E2728" s="41">
        <v>0</v>
      </c>
      <c r="F2728" s="5">
        <v>200.76</v>
      </c>
      <c r="G2728" s="5">
        <v>0</v>
      </c>
    </row>
    <row r="2729" spans="2:7">
      <c r="B2729" t="s">
        <v>13287</v>
      </c>
      <c r="C2729" t="s">
        <v>13485</v>
      </c>
      <c r="D2729" t="s">
        <v>66</v>
      </c>
      <c r="E2729" s="41">
        <v>0</v>
      </c>
      <c r="F2729" s="5">
        <v>1648.17</v>
      </c>
      <c r="G2729" s="5">
        <v>0</v>
      </c>
    </row>
    <row r="2730" spans="2:7">
      <c r="B2730" t="s">
        <v>13207</v>
      </c>
      <c r="C2730" t="s">
        <v>13401</v>
      </c>
      <c r="D2730" t="s">
        <v>66</v>
      </c>
      <c r="E2730" s="41">
        <v>0</v>
      </c>
      <c r="F2730" s="5">
        <v>2392.4</v>
      </c>
      <c r="G2730" s="5">
        <v>0</v>
      </c>
    </row>
    <row r="2731" spans="2:7">
      <c r="B2731" t="s">
        <v>14027</v>
      </c>
      <c r="C2731" t="s">
        <v>14238</v>
      </c>
      <c r="D2731" t="s">
        <v>66</v>
      </c>
      <c r="E2731" s="41">
        <v>0</v>
      </c>
      <c r="F2731" s="5">
        <v>603.24</v>
      </c>
      <c r="G2731" s="5">
        <v>0</v>
      </c>
    </row>
    <row r="2732" spans="2:7">
      <c r="B2732" t="s">
        <v>12294</v>
      </c>
      <c r="C2732" t="s">
        <v>12554</v>
      </c>
      <c r="D2732" t="s">
        <v>66</v>
      </c>
      <c r="E2732" s="41">
        <v>0</v>
      </c>
      <c r="F2732" s="5">
        <v>127.79</v>
      </c>
      <c r="G2732" s="5">
        <v>0</v>
      </c>
    </row>
    <row r="2733" spans="2:7">
      <c r="B2733" t="s">
        <v>12295</v>
      </c>
      <c r="C2733" t="s">
        <v>12555</v>
      </c>
      <c r="D2733" t="s">
        <v>66</v>
      </c>
      <c r="E2733" s="41">
        <v>0</v>
      </c>
      <c r="F2733" s="5">
        <v>188.74</v>
      </c>
      <c r="G2733" s="5">
        <v>0</v>
      </c>
    </row>
    <row r="2734" spans="2:7">
      <c r="B2734" t="s">
        <v>11376</v>
      </c>
      <c r="C2734" t="s">
        <v>11531</v>
      </c>
      <c r="D2734" t="s">
        <v>66</v>
      </c>
      <c r="E2734" s="41">
        <v>0</v>
      </c>
      <c r="F2734" s="5">
        <v>141.13</v>
      </c>
      <c r="G2734" s="5">
        <v>0</v>
      </c>
    </row>
    <row r="2735" spans="2:7">
      <c r="B2735" t="s">
        <v>11377</v>
      </c>
      <c r="C2735" t="s">
        <v>11532</v>
      </c>
      <c r="D2735" t="s">
        <v>66</v>
      </c>
      <c r="E2735" s="41">
        <v>0</v>
      </c>
      <c r="F2735" s="5">
        <v>423.38</v>
      </c>
      <c r="G2735" s="5">
        <v>0</v>
      </c>
    </row>
    <row r="2736" spans="2:7">
      <c r="B2736" t="s">
        <v>11378</v>
      </c>
      <c r="C2736" t="s">
        <v>11533</v>
      </c>
      <c r="D2736" t="s">
        <v>66</v>
      </c>
      <c r="E2736" s="41">
        <v>0</v>
      </c>
      <c r="F2736" s="5">
        <v>141.13</v>
      </c>
      <c r="G2736" s="5">
        <v>0</v>
      </c>
    </row>
    <row r="2737" spans="2:7">
      <c r="B2737" t="s">
        <v>11379</v>
      </c>
      <c r="C2737" t="s">
        <v>11534</v>
      </c>
      <c r="D2737" t="s">
        <v>66</v>
      </c>
      <c r="E2737" s="41">
        <v>0</v>
      </c>
      <c r="F2737" s="5">
        <v>141.13</v>
      </c>
      <c r="G2737" s="5">
        <v>0</v>
      </c>
    </row>
    <row r="2738" spans="2:7">
      <c r="B2738" t="s">
        <v>12296</v>
      </c>
      <c r="C2738" t="s">
        <v>12556</v>
      </c>
      <c r="D2738" t="s">
        <v>66</v>
      </c>
      <c r="E2738" s="41">
        <v>0</v>
      </c>
      <c r="F2738" s="5">
        <v>1022.35</v>
      </c>
      <c r="G2738" s="5">
        <v>0</v>
      </c>
    </row>
    <row r="2739" spans="2:7">
      <c r="B2739" t="s">
        <v>11380</v>
      </c>
      <c r="C2739" t="s">
        <v>11535</v>
      </c>
      <c r="D2739" t="s">
        <v>66</v>
      </c>
      <c r="E2739" s="41">
        <v>0</v>
      </c>
      <c r="F2739" s="5">
        <v>1314.04</v>
      </c>
      <c r="G2739" s="5">
        <v>0</v>
      </c>
    </row>
    <row r="2740" spans="2:7">
      <c r="B2740" t="s">
        <v>11381</v>
      </c>
      <c r="C2740" t="s">
        <v>11536</v>
      </c>
      <c r="D2740" t="s">
        <v>66</v>
      </c>
      <c r="E2740" s="41">
        <v>0</v>
      </c>
      <c r="F2740" s="5">
        <v>996.08</v>
      </c>
      <c r="G2740" s="5">
        <v>0</v>
      </c>
    </row>
    <row r="2741" spans="2:7">
      <c r="B2741" t="s">
        <v>11382</v>
      </c>
      <c r="C2741" t="s">
        <v>2225</v>
      </c>
      <c r="D2741" t="s">
        <v>66</v>
      </c>
      <c r="E2741" s="41">
        <v>0</v>
      </c>
      <c r="F2741" s="5">
        <v>137.24</v>
      </c>
      <c r="G2741" s="5">
        <v>0</v>
      </c>
    </row>
    <row r="2742" spans="2:7">
      <c r="B2742" t="s">
        <v>11383</v>
      </c>
      <c r="C2742" t="s">
        <v>11537</v>
      </c>
      <c r="D2742" t="s">
        <v>66</v>
      </c>
      <c r="E2742" s="41">
        <v>0</v>
      </c>
      <c r="F2742" s="5">
        <v>137.24</v>
      </c>
      <c r="G2742" s="5">
        <v>0</v>
      </c>
    </row>
    <row r="2743" spans="2:7">
      <c r="B2743" t="s">
        <v>14028</v>
      </c>
      <c r="C2743" t="s">
        <v>14239</v>
      </c>
      <c r="D2743" t="s">
        <v>66</v>
      </c>
      <c r="E2743" s="41">
        <v>0</v>
      </c>
      <c r="F2743" s="5">
        <v>690.08</v>
      </c>
      <c r="G2743" s="5">
        <v>0</v>
      </c>
    </row>
    <row r="2744" spans="2:7">
      <c r="B2744" t="s">
        <v>13229</v>
      </c>
      <c r="C2744" t="s">
        <v>13426</v>
      </c>
      <c r="D2744" t="s">
        <v>79</v>
      </c>
      <c r="E2744" s="41">
        <v>1</v>
      </c>
      <c r="F2744" s="5">
        <v>7918.0300000000007</v>
      </c>
      <c r="G2744" s="5">
        <v>7918.0300000000007</v>
      </c>
    </row>
    <row r="2745" spans="2:7">
      <c r="B2745" t="s">
        <v>11384</v>
      </c>
      <c r="C2745" t="s">
        <v>11538</v>
      </c>
      <c r="D2745" t="s">
        <v>79</v>
      </c>
      <c r="E2745" s="41">
        <v>1</v>
      </c>
      <c r="F2745" s="5">
        <v>768.2</v>
      </c>
      <c r="G2745" s="5">
        <v>768.2</v>
      </c>
    </row>
    <row r="2746" spans="2:7">
      <c r="B2746" t="s">
        <v>13232</v>
      </c>
      <c r="C2746" t="s">
        <v>13429</v>
      </c>
      <c r="D2746" t="s">
        <v>79</v>
      </c>
      <c r="E2746" s="41">
        <v>1</v>
      </c>
      <c r="F2746" s="5">
        <v>4340.46</v>
      </c>
      <c r="G2746" s="5">
        <v>4340.46</v>
      </c>
    </row>
    <row r="2747" spans="2:7">
      <c r="B2747" t="s">
        <v>13274</v>
      </c>
      <c r="C2747" t="s">
        <v>13472</v>
      </c>
      <c r="D2747" t="s">
        <v>79</v>
      </c>
      <c r="E2747" s="41">
        <v>1</v>
      </c>
      <c r="F2747" s="5">
        <v>910.43</v>
      </c>
      <c r="G2747" s="5">
        <v>910.43</v>
      </c>
    </row>
    <row r="2748" spans="2:7">
      <c r="B2748" t="s">
        <v>13259</v>
      </c>
      <c r="C2748" t="s">
        <v>13456</v>
      </c>
      <c r="D2748" t="s">
        <v>79</v>
      </c>
      <c r="E2748" s="41">
        <v>1</v>
      </c>
      <c r="F2748" s="5">
        <v>1180.18</v>
      </c>
      <c r="G2748" s="5">
        <v>1180.18</v>
      </c>
    </row>
    <row r="2749" spans="2:7">
      <c r="B2749" t="s">
        <v>13262</v>
      </c>
      <c r="C2749" t="s">
        <v>13459</v>
      </c>
      <c r="D2749" t="s">
        <v>79</v>
      </c>
      <c r="E2749" s="41">
        <v>1</v>
      </c>
      <c r="F2749" s="5">
        <v>836.64</v>
      </c>
      <c r="G2749" s="5">
        <v>836.64</v>
      </c>
    </row>
    <row r="2750" spans="2:7">
      <c r="B2750" t="s">
        <v>13231</v>
      </c>
      <c r="C2750" t="s">
        <v>13428</v>
      </c>
      <c r="D2750" t="s">
        <v>79</v>
      </c>
      <c r="E2750" s="41">
        <v>1</v>
      </c>
      <c r="F2750" s="5">
        <v>2481.86</v>
      </c>
      <c r="G2750" s="5">
        <v>2481.86</v>
      </c>
    </row>
    <row r="2751" spans="2:7">
      <c r="B2751" t="s">
        <v>13255</v>
      </c>
      <c r="C2751" t="s">
        <v>13452</v>
      </c>
      <c r="D2751" t="s">
        <v>79</v>
      </c>
      <c r="E2751" s="41">
        <v>1</v>
      </c>
      <c r="F2751" s="5">
        <v>886.38</v>
      </c>
      <c r="G2751" s="5">
        <v>886.38</v>
      </c>
    </row>
    <row r="2752" spans="2:7">
      <c r="B2752" t="s">
        <v>11385</v>
      </c>
      <c r="C2752" t="s">
        <v>11539</v>
      </c>
      <c r="D2752" t="s">
        <v>79</v>
      </c>
      <c r="E2752" s="41">
        <v>1</v>
      </c>
      <c r="F2752" s="5">
        <v>842.99</v>
      </c>
      <c r="G2752" s="5">
        <v>842.99</v>
      </c>
    </row>
    <row r="2753" spans="2:7">
      <c r="B2753" t="s">
        <v>13257</v>
      </c>
      <c r="C2753" t="s">
        <v>13454</v>
      </c>
      <c r="D2753" t="s">
        <v>79</v>
      </c>
      <c r="E2753" s="41">
        <v>1</v>
      </c>
      <c r="F2753" s="5">
        <v>1011.58</v>
      </c>
      <c r="G2753" s="5">
        <v>1011.58</v>
      </c>
    </row>
    <row r="2754" spans="2:7">
      <c r="B2754" t="s">
        <v>13258</v>
      </c>
      <c r="C2754" t="s">
        <v>13455</v>
      </c>
      <c r="D2754" t="s">
        <v>79</v>
      </c>
      <c r="E2754" s="41">
        <v>1</v>
      </c>
      <c r="F2754" s="5">
        <v>1123.98</v>
      </c>
      <c r="G2754" s="5">
        <v>1123.98</v>
      </c>
    </row>
    <row r="2755" spans="2:7">
      <c r="B2755" t="s">
        <v>13260</v>
      </c>
      <c r="C2755" t="s">
        <v>13457</v>
      </c>
      <c r="D2755" t="s">
        <v>79</v>
      </c>
      <c r="E2755" s="41">
        <v>1</v>
      </c>
      <c r="F2755" s="5">
        <v>618.19000000000005</v>
      </c>
      <c r="G2755" s="5">
        <v>618.19000000000005</v>
      </c>
    </row>
    <row r="2756" spans="2:7">
      <c r="B2756" t="s">
        <v>13261</v>
      </c>
      <c r="C2756" t="s">
        <v>13458</v>
      </c>
      <c r="D2756" t="s">
        <v>79</v>
      </c>
      <c r="E2756" s="41">
        <v>1</v>
      </c>
      <c r="F2756" s="5">
        <v>674.39</v>
      </c>
      <c r="G2756" s="5">
        <v>674.39</v>
      </c>
    </row>
    <row r="2757" spans="2:7">
      <c r="B2757" t="s">
        <v>13263</v>
      </c>
      <c r="C2757" t="s">
        <v>13460</v>
      </c>
      <c r="D2757" t="s">
        <v>79</v>
      </c>
      <c r="E2757" s="41">
        <v>1</v>
      </c>
      <c r="F2757" s="5">
        <v>1651.65</v>
      </c>
      <c r="G2757" s="5">
        <v>1651.65</v>
      </c>
    </row>
    <row r="2758" spans="2:7">
      <c r="B2758" t="s">
        <v>12297</v>
      </c>
      <c r="C2758" t="s">
        <v>12557</v>
      </c>
      <c r="D2758" t="s">
        <v>79</v>
      </c>
      <c r="E2758" s="41">
        <v>1</v>
      </c>
      <c r="F2758" s="5">
        <v>650.01</v>
      </c>
      <c r="G2758" s="5">
        <v>650.01</v>
      </c>
    </row>
    <row r="2759" spans="2:7">
      <c r="B2759" t="s">
        <v>11386</v>
      </c>
      <c r="C2759" t="s">
        <v>11540</v>
      </c>
      <c r="D2759" t="s">
        <v>79</v>
      </c>
      <c r="E2759" s="41">
        <v>1</v>
      </c>
      <c r="F2759" s="5">
        <v>385.48</v>
      </c>
      <c r="G2759" s="5">
        <v>385.48</v>
      </c>
    </row>
    <row r="2760" spans="2:7">
      <c r="B2760" t="s">
        <v>14029</v>
      </c>
      <c r="C2760" t="s">
        <v>14240</v>
      </c>
      <c r="D2760" t="s">
        <v>79</v>
      </c>
      <c r="E2760" s="41">
        <v>1</v>
      </c>
      <c r="F2760" s="5">
        <v>3252.28</v>
      </c>
      <c r="G2760" s="5">
        <v>3252.28</v>
      </c>
    </row>
    <row r="2761" spans="2:7">
      <c r="B2761" t="s">
        <v>14030</v>
      </c>
      <c r="C2761" t="s">
        <v>14241</v>
      </c>
      <c r="D2761" t="s">
        <v>79</v>
      </c>
      <c r="E2761" s="41">
        <v>1</v>
      </c>
      <c r="F2761" s="5">
        <v>1348.78</v>
      </c>
      <c r="G2761" s="5">
        <v>1348.78</v>
      </c>
    </row>
    <row r="2762" spans="2:7">
      <c r="B2762" t="s">
        <v>11387</v>
      </c>
      <c r="C2762" t="s">
        <v>11541</v>
      </c>
      <c r="D2762" t="s">
        <v>79</v>
      </c>
      <c r="E2762" s="41">
        <v>1</v>
      </c>
      <c r="F2762" s="5">
        <v>4004.58</v>
      </c>
      <c r="G2762" s="5">
        <v>4004.58</v>
      </c>
    </row>
    <row r="2763" spans="2:7">
      <c r="B2763" t="s">
        <v>14031</v>
      </c>
      <c r="C2763" t="s">
        <v>14242</v>
      </c>
      <c r="D2763" t="s">
        <v>79</v>
      </c>
      <c r="E2763" s="41">
        <v>1</v>
      </c>
      <c r="F2763" s="5">
        <v>6587.46</v>
      </c>
      <c r="G2763" s="5">
        <v>6587.46</v>
      </c>
    </row>
    <row r="2764" spans="2:7">
      <c r="B2764" t="s">
        <v>11388</v>
      </c>
      <c r="C2764" t="s">
        <v>11542</v>
      </c>
      <c r="D2764" t="s">
        <v>79</v>
      </c>
      <c r="E2764" s="41">
        <v>1</v>
      </c>
      <c r="F2764" s="5">
        <v>224.8</v>
      </c>
      <c r="G2764" s="5">
        <v>224.8</v>
      </c>
    </row>
    <row r="2765" spans="2:7">
      <c r="B2765" t="s">
        <v>14032</v>
      </c>
      <c r="C2765" t="s">
        <v>14243</v>
      </c>
      <c r="D2765" t="s">
        <v>79</v>
      </c>
      <c r="E2765" s="41">
        <v>1</v>
      </c>
      <c r="F2765" s="5">
        <v>299.23</v>
      </c>
      <c r="G2765" s="5">
        <v>299.23</v>
      </c>
    </row>
    <row r="2766" spans="2:7">
      <c r="B2766" t="s">
        <v>14033</v>
      </c>
      <c r="C2766" t="s">
        <v>14244</v>
      </c>
      <c r="D2766" t="s">
        <v>79</v>
      </c>
      <c r="E2766" s="41">
        <v>1</v>
      </c>
      <c r="F2766" s="5">
        <v>1160.96</v>
      </c>
      <c r="G2766" s="5">
        <v>1160.96</v>
      </c>
    </row>
    <row r="2767" spans="2:7">
      <c r="B2767" t="s">
        <v>14034</v>
      </c>
      <c r="C2767" t="s">
        <v>14245</v>
      </c>
      <c r="D2767" t="s">
        <v>79</v>
      </c>
      <c r="E2767" s="41">
        <v>1</v>
      </c>
      <c r="F2767" s="5">
        <v>-136.07</v>
      </c>
      <c r="G2767" s="5">
        <v>-136.07</v>
      </c>
    </row>
    <row r="2768" spans="2:7">
      <c r="B2768" t="s">
        <v>13233</v>
      </c>
      <c r="C2768" t="s">
        <v>13430</v>
      </c>
      <c r="D2768" t="s">
        <v>79</v>
      </c>
      <c r="E2768" s="41">
        <v>1</v>
      </c>
      <c r="F2768" s="5">
        <v>576.57999999999993</v>
      </c>
      <c r="G2768" s="5">
        <v>576.57999999999993</v>
      </c>
    </row>
    <row r="2769" spans="2:7">
      <c r="B2769" t="s">
        <v>13236</v>
      </c>
      <c r="C2769" t="s">
        <v>13433</v>
      </c>
      <c r="D2769" t="s">
        <v>79</v>
      </c>
      <c r="E2769" s="41">
        <v>1</v>
      </c>
      <c r="F2769" s="5">
        <v>2470.1999999999998</v>
      </c>
      <c r="G2769" s="5">
        <v>2470.1999999999998</v>
      </c>
    </row>
    <row r="2770" spans="2:7">
      <c r="B2770" t="s">
        <v>14035</v>
      </c>
      <c r="C2770" t="s">
        <v>14246</v>
      </c>
      <c r="D2770" t="s">
        <v>79</v>
      </c>
      <c r="E2770" s="41">
        <v>1</v>
      </c>
      <c r="F2770" s="5">
        <v>1207.7</v>
      </c>
      <c r="G2770" s="5">
        <v>1207.7</v>
      </c>
    </row>
    <row r="2771" spans="2:7">
      <c r="B2771" t="s">
        <v>14036</v>
      </c>
      <c r="C2771" t="s">
        <v>14247</v>
      </c>
      <c r="D2771" t="s">
        <v>79</v>
      </c>
      <c r="E2771" s="41">
        <v>1</v>
      </c>
      <c r="F2771" s="5">
        <v>362.31</v>
      </c>
      <c r="G2771" s="5">
        <v>362.31</v>
      </c>
    </row>
    <row r="2772" spans="2:7">
      <c r="B2772" t="s">
        <v>14037</v>
      </c>
      <c r="C2772" t="s">
        <v>14248</v>
      </c>
      <c r="D2772" t="s">
        <v>79</v>
      </c>
      <c r="E2772" s="41">
        <v>1</v>
      </c>
      <c r="F2772" s="5">
        <v>120.77</v>
      </c>
      <c r="G2772" s="5">
        <v>120.77</v>
      </c>
    </row>
    <row r="2773" spans="2:7">
      <c r="B2773" t="s">
        <v>13277</v>
      </c>
      <c r="C2773" t="s">
        <v>13475</v>
      </c>
      <c r="D2773" t="s">
        <v>79</v>
      </c>
      <c r="E2773" s="41">
        <v>1</v>
      </c>
      <c r="F2773" s="5">
        <v>812.67</v>
      </c>
      <c r="G2773" s="5">
        <v>812.67</v>
      </c>
    </row>
    <row r="2774" spans="2:7">
      <c r="B2774" t="s">
        <v>14038</v>
      </c>
      <c r="C2774" t="s">
        <v>14249</v>
      </c>
      <c r="D2774" t="s">
        <v>79</v>
      </c>
      <c r="E2774" s="41">
        <v>1</v>
      </c>
      <c r="F2774" s="5">
        <v>348.29</v>
      </c>
      <c r="G2774" s="5">
        <v>348.29</v>
      </c>
    </row>
    <row r="2775" spans="2:7">
      <c r="B2775" t="s">
        <v>14039</v>
      </c>
      <c r="C2775" t="s">
        <v>14250</v>
      </c>
      <c r="D2775" t="s">
        <v>79</v>
      </c>
      <c r="E2775" s="41">
        <v>1</v>
      </c>
      <c r="F2775" s="5">
        <v>180.87</v>
      </c>
      <c r="G2775" s="5">
        <v>180.87</v>
      </c>
    </row>
    <row r="2776" spans="2:7">
      <c r="B2776" t="s">
        <v>12298</v>
      </c>
      <c r="C2776" t="s">
        <v>12558</v>
      </c>
      <c r="D2776" t="s">
        <v>79</v>
      </c>
      <c r="E2776" s="41">
        <v>1</v>
      </c>
      <c r="F2776" s="5">
        <v>875.16</v>
      </c>
      <c r="G2776" s="5">
        <v>875.16</v>
      </c>
    </row>
    <row r="2777" spans="2:7">
      <c r="B2777" t="s">
        <v>14040</v>
      </c>
      <c r="C2777" t="s">
        <v>14251</v>
      </c>
      <c r="D2777" t="s">
        <v>79</v>
      </c>
      <c r="E2777" s="41">
        <v>1</v>
      </c>
      <c r="F2777" s="5">
        <v>211.42</v>
      </c>
      <c r="G2777" s="5">
        <v>211.42</v>
      </c>
    </row>
    <row r="2778" spans="2:7">
      <c r="B2778" t="s">
        <v>13282</v>
      </c>
      <c r="C2778" t="s">
        <v>13480</v>
      </c>
      <c r="D2778" t="s">
        <v>79</v>
      </c>
      <c r="E2778" s="41">
        <v>1</v>
      </c>
      <c r="F2778" s="5">
        <v>194.48</v>
      </c>
      <c r="G2778" s="5">
        <v>194.48</v>
      </c>
    </row>
    <row r="2779" spans="2:7">
      <c r="B2779" t="s">
        <v>13235</v>
      </c>
      <c r="C2779" t="s">
        <v>13432</v>
      </c>
      <c r="D2779" t="s">
        <v>79</v>
      </c>
      <c r="E2779" s="41">
        <v>1</v>
      </c>
      <c r="F2779" s="5">
        <v>334.65</v>
      </c>
      <c r="G2779" s="5">
        <v>334.65</v>
      </c>
    </row>
    <row r="2780" spans="2:7">
      <c r="B2780" t="s">
        <v>13237</v>
      </c>
      <c r="C2780" t="s">
        <v>13434</v>
      </c>
      <c r="D2780" t="s">
        <v>79</v>
      </c>
      <c r="E2780" s="41">
        <v>1</v>
      </c>
      <c r="F2780" s="5">
        <v>1214.8900000000001</v>
      </c>
      <c r="G2780" s="5">
        <v>1214.8900000000001</v>
      </c>
    </row>
    <row r="2781" spans="2:7">
      <c r="B2781" t="s">
        <v>13242</v>
      </c>
      <c r="C2781" t="s">
        <v>13439</v>
      </c>
      <c r="D2781" t="s">
        <v>79</v>
      </c>
      <c r="E2781" s="41">
        <v>1</v>
      </c>
      <c r="F2781" s="5">
        <v>837.84</v>
      </c>
      <c r="G2781" s="5">
        <v>837.84</v>
      </c>
    </row>
    <row r="2782" spans="2:7">
      <c r="B2782" t="s">
        <v>14041</v>
      </c>
      <c r="C2782" t="s">
        <v>14252</v>
      </c>
      <c r="D2782" t="s">
        <v>79</v>
      </c>
      <c r="E2782" s="41">
        <v>1</v>
      </c>
      <c r="F2782" s="5">
        <v>1525.47</v>
      </c>
      <c r="G2782" s="5">
        <v>1525.47</v>
      </c>
    </row>
    <row r="2783" spans="2:7">
      <c r="B2783" t="s">
        <v>14042</v>
      </c>
      <c r="C2783" t="s">
        <v>14253</v>
      </c>
      <c r="D2783" t="s">
        <v>79</v>
      </c>
      <c r="E2783" s="41">
        <v>1</v>
      </c>
      <c r="F2783" s="5">
        <v>601.69000000000005</v>
      </c>
      <c r="G2783" s="5">
        <v>601.69000000000005</v>
      </c>
    </row>
    <row r="2784" spans="2:7">
      <c r="B2784" t="s">
        <v>14043</v>
      </c>
      <c r="C2784" t="s">
        <v>14254</v>
      </c>
      <c r="D2784" t="s">
        <v>79</v>
      </c>
      <c r="E2784" s="41">
        <v>1</v>
      </c>
      <c r="F2784" s="5">
        <v>3336.69</v>
      </c>
      <c r="G2784" s="5">
        <v>3336.69</v>
      </c>
    </row>
    <row r="2785" spans="2:7">
      <c r="B2785" t="s">
        <v>14044</v>
      </c>
      <c r="C2785" t="s">
        <v>14255</v>
      </c>
      <c r="D2785" t="s">
        <v>79</v>
      </c>
      <c r="E2785" s="41">
        <v>1</v>
      </c>
      <c r="F2785" s="5">
        <v>303.72000000000003</v>
      </c>
      <c r="G2785" s="5">
        <v>303.72000000000003</v>
      </c>
    </row>
    <row r="2786" spans="2:7">
      <c r="B2786" t="s">
        <v>14045</v>
      </c>
      <c r="C2786" t="s">
        <v>14256</v>
      </c>
      <c r="D2786" t="s">
        <v>79</v>
      </c>
      <c r="E2786" s="41">
        <v>1</v>
      </c>
      <c r="F2786" s="5">
        <v>1088.5</v>
      </c>
      <c r="G2786" s="5">
        <v>1088.5</v>
      </c>
    </row>
    <row r="2787" spans="2:7">
      <c r="B2787" t="s">
        <v>13313</v>
      </c>
      <c r="C2787" t="s">
        <v>13514</v>
      </c>
      <c r="D2787" t="s">
        <v>79</v>
      </c>
      <c r="E2787" s="41">
        <v>1</v>
      </c>
      <c r="F2787" s="5">
        <v>2154.4299999999998</v>
      </c>
      <c r="G2787" s="5">
        <v>2154.4299999999998</v>
      </c>
    </row>
    <row r="2788" spans="2:7">
      <c r="B2788" t="s">
        <v>11389</v>
      </c>
      <c r="C2788" t="s">
        <v>11543</v>
      </c>
      <c r="D2788" t="s">
        <v>79</v>
      </c>
      <c r="E2788" s="41">
        <v>1</v>
      </c>
      <c r="F2788" s="5">
        <v>241.89</v>
      </c>
      <c r="G2788" s="5">
        <v>241.89</v>
      </c>
    </row>
    <row r="2789" spans="2:7">
      <c r="B2789" t="s">
        <v>13264</v>
      </c>
      <c r="C2789" t="s">
        <v>13461</v>
      </c>
      <c r="D2789" t="s">
        <v>79</v>
      </c>
      <c r="E2789" s="41">
        <v>1</v>
      </c>
      <c r="F2789" s="5">
        <v>4196.3900000000003</v>
      </c>
      <c r="G2789" s="5">
        <v>4196.3900000000003</v>
      </c>
    </row>
    <row r="2790" spans="2:7">
      <c r="B2790" t="s">
        <v>13239</v>
      </c>
      <c r="C2790" t="s">
        <v>13436</v>
      </c>
      <c r="D2790" t="s">
        <v>79</v>
      </c>
      <c r="E2790" s="41">
        <v>1</v>
      </c>
      <c r="F2790" s="5">
        <v>219.71</v>
      </c>
      <c r="G2790" s="5">
        <v>219.71</v>
      </c>
    </row>
    <row r="2791" spans="2:7">
      <c r="B2791" t="s">
        <v>13201</v>
      </c>
      <c r="C2791" t="s">
        <v>13395</v>
      </c>
      <c r="D2791" t="s">
        <v>79</v>
      </c>
      <c r="E2791" s="41">
        <v>1</v>
      </c>
      <c r="F2791" s="5">
        <v>217.82</v>
      </c>
      <c r="G2791" s="5">
        <v>217.82</v>
      </c>
    </row>
    <row r="2792" spans="2:7">
      <c r="B2792" t="s">
        <v>13191</v>
      </c>
      <c r="C2792" t="s">
        <v>13385</v>
      </c>
      <c r="D2792" t="s">
        <v>79</v>
      </c>
      <c r="E2792" s="41">
        <v>1</v>
      </c>
      <c r="F2792" s="5">
        <v>58.08</v>
      </c>
      <c r="G2792" s="5">
        <v>58.08</v>
      </c>
    </row>
    <row r="2793" spans="2:7">
      <c r="B2793" t="s">
        <v>14046</v>
      </c>
      <c r="C2793" t="s">
        <v>14257</v>
      </c>
      <c r="D2793" t="s">
        <v>79</v>
      </c>
      <c r="E2793" s="41">
        <v>1</v>
      </c>
      <c r="F2793" s="5">
        <v>237.85</v>
      </c>
      <c r="G2793" s="5">
        <v>237.85</v>
      </c>
    </row>
    <row r="2794" spans="2:7">
      <c r="B2794" t="s">
        <v>14047</v>
      </c>
      <c r="C2794" t="s">
        <v>14258</v>
      </c>
      <c r="D2794" t="s">
        <v>79</v>
      </c>
      <c r="E2794" s="41">
        <v>1</v>
      </c>
      <c r="F2794" s="5">
        <v>674.39</v>
      </c>
      <c r="G2794" s="5">
        <v>674.39</v>
      </c>
    </row>
    <row r="2795" spans="2:7">
      <c r="B2795" t="s">
        <v>12299</v>
      </c>
      <c r="C2795" t="s">
        <v>12559</v>
      </c>
      <c r="D2795" t="s">
        <v>79</v>
      </c>
      <c r="E2795" s="41">
        <v>1</v>
      </c>
      <c r="F2795" s="5">
        <v>107.14</v>
      </c>
      <c r="G2795" s="5">
        <v>107.14</v>
      </c>
    </row>
    <row r="2796" spans="2:7">
      <c r="B2796" t="s">
        <v>14048</v>
      </c>
      <c r="C2796" t="s">
        <v>14259</v>
      </c>
      <c r="D2796" t="s">
        <v>79</v>
      </c>
      <c r="E2796" s="41">
        <v>1</v>
      </c>
      <c r="F2796" s="5">
        <v>1125.01</v>
      </c>
      <c r="G2796" s="5">
        <v>1125.01</v>
      </c>
    </row>
    <row r="2797" spans="2:7">
      <c r="B2797" t="s">
        <v>14049</v>
      </c>
      <c r="C2797" t="s">
        <v>14260</v>
      </c>
      <c r="D2797" t="s">
        <v>79</v>
      </c>
      <c r="E2797" s="41">
        <v>1</v>
      </c>
      <c r="F2797" s="5">
        <v>583.44000000000005</v>
      </c>
      <c r="G2797" s="5">
        <v>583.44000000000005</v>
      </c>
    </row>
    <row r="2798" spans="2:7">
      <c r="B2798" t="s">
        <v>14050</v>
      </c>
      <c r="C2798" t="s">
        <v>14261</v>
      </c>
      <c r="D2798" t="s">
        <v>91</v>
      </c>
      <c r="E2798" s="41">
        <v>0</v>
      </c>
      <c r="F2798" s="5">
        <v>331.66</v>
      </c>
      <c r="G2798" s="5">
        <v>0</v>
      </c>
    </row>
    <row r="2799" spans="2:7">
      <c r="B2799" t="s">
        <v>12300</v>
      </c>
      <c r="C2799" t="s">
        <v>12560</v>
      </c>
      <c r="D2799" t="s">
        <v>91</v>
      </c>
      <c r="E2799" s="41">
        <v>0</v>
      </c>
      <c r="F2799" s="5">
        <v>663.31</v>
      </c>
      <c r="G2799" s="5">
        <v>0</v>
      </c>
    </row>
    <row r="2800" spans="2:7">
      <c r="B2800" t="s">
        <v>13315</v>
      </c>
      <c r="C2800" t="s">
        <v>13516</v>
      </c>
      <c r="D2800" t="s">
        <v>91</v>
      </c>
      <c r="E2800" s="41">
        <v>0</v>
      </c>
      <c r="F2800" s="5">
        <v>198.99</v>
      </c>
      <c r="G2800" s="5">
        <v>0</v>
      </c>
    </row>
    <row r="2801" spans="2:7">
      <c r="B2801" t="s">
        <v>14051</v>
      </c>
      <c r="C2801" t="s">
        <v>14262</v>
      </c>
      <c r="D2801" t="s">
        <v>91</v>
      </c>
      <c r="E2801" s="41">
        <v>0</v>
      </c>
      <c r="F2801" s="5">
        <v>916.98</v>
      </c>
      <c r="G2801" s="5">
        <v>0</v>
      </c>
    </row>
    <row r="2802" spans="2:7">
      <c r="B2802" t="s">
        <v>13322</v>
      </c>
      <c r="C2802" t="s">
        <v>13523</v>
      </c>
      <c r="D2802" t="s">
        <v>91</v>
      </c>
      <c r="E2802" s="41">
        <v>0</v>
      </c>
      <c r="F2802" s="5">
        <v>672.43</v>
      </c>
      <c r="G2802" s="5">
        <v>0</v>
      </c>
    </row>
    <row r="2803" spans="2:7">
      <c r="B2803" t="s">
        <v>11390</v>
      </c>
      <c r="C2803" t="s">
        <v>11544</v>
      </c>
      <c r="D2803" t="s">
        <v>76</v>
      </c>
      <c r="E2803" s="41">
        <v>0</v>
      </c>
      <c r="F2803" s="5">
        <v>759.56</v>
      </c>
      <c r="G2803" s="5">
        <v>0</v>
      </c>
    </row>
    <row r="2804" spans="2:7">
      <c r="B2804" t="s">
        <v>11391</v>
      </c>
      <c r="C2804" t="s">
        <v>11545</v>
      </c>
      <c r="D2804" t="s">
        <v>76</v>
      </c>
      <c r="E2804" s="41">
        <v>0</v>
      </c>
      <c r="F2804" s="5">
        <v>465.69</v>
      </c>
      <c r="G2804" s="5">
        <v>0</v>
      </c>
    </row>
    <row r="2805" spans="2:7">
      <c r="B2805" t="s">
        <v>14052</v>
      </c>
      <c r="C2805" t="s">
        <v>14263</v>
      </c>
      <c r="D2805" t="s">
        <v>76</v>
      </c>
      <c r="E2805" s="41">
        <v>0</v>
      </c>
      <c r="F2805" s="5">
        <v>1234.77</v>
      </c>
      <c r="G2805" s="5">
        <v>0</v>
      </c>
    </row>
    <row r="2806" spans="2:7">
      <c r="B2806" t="s">
        <v>14053</v>
      </c>
      <c r="C2806" t="s">
        <v>14264</v>
      </c>
      <c r="D2806" t="s">
        <v>76</v>
      </c>
      <c r="E2806" s="41">
        <v>0</v>
      </c>
      <c r="F2806" s="5">
        <v>850.28</v>
      </c>
      <c r="G2806" s="5">
        <v>0</v>
      </c>
    </row>
    <row r="2807" spans="2:7">
      <c r="B2807" t="s">
        <v>14054</v>
      </c>
      <c r="C2807" t="s">
        <v>14265</v>
      </c>
      <c r="D2807" t="s">
        <v>76</v>
      </c>
      <c r="E2807" s="41">
        <v>0</v>
      </c>
      <c r="F2807" s="5">
        <v>500.12</v>
      </c>
      <c r="G2807" s="5">
        <v>0</v>
      </c>
    </row>
    <row r="2808" spans="2:7">
      <c r="B2808" t="s">
        <v>14055</v>
      </c>
      <c r="C2808" t="s">
        <v>14266</v>
      </c>
      <c r="D2808" t="s">
        <v>76</v>
      </c>
      <c r="E2808" s="41">
        <v>0</v>
      </c>
      <c r="F2808" s="5">
        <v>142.88999999999999</v>
      </c>
      <c r="G2808" s="5">
        <v>0</v>
      </c>
    </row>
    <row r="2809" spans="2:7">
      <c r="B2809" t="s">
        <v>11392</v>
      </c>
      <c r="C2809" t="s">
        <v>11546</v>
      </c>
      <c r="D2809" t="s">
        <v>76</v>
      </c>
      <c r="E2809" s="41">
        <v>0</v>
      </c>
      <c r="F2809" s="5">
        <v>379.93</v>
      </c>
      <c r="G2809" s="5">
        <v>0</v>
      </c>
    </row>
    <row r="2810" spans="2:7">
      <c r="B2810" t="s">
        <v>14056</v>
      </c>
      <c r="C2810" t="s">
        <v>14267</v>
      </c>
      <c r="D2810" t="s">
        <v>76</v>
      </c>
      <c r="E2810" s="41">
        <v>0</v>
      </c>
      <c r="F2810" s="5">
        <v>431.89</v>
      </c>
      <c r="G2810" s="5">
        <v>0</v>
      </c>
    </row>
    <row r="2811" spans="2:7">
      <c r="B2811" t="s">
        <v>11393</v>
      </c>
      <c r="C2811" t="s">
        <v>11548</v>
      </c>
      <c r="D2811" t="s">
        <v>66</v>
      </c>
      <c r="E2811" s="41">
        <v>0</v>
      </c>
      <c r="F2811" s="5">
        <v>260.35000000000002</v>
      </c>
      <c r="G2811" s="5">
        <v>0</v>
      </c>
    </row>
    <row r="2812" spans="2:7">
      <c r="B2812" t="s">
        <v>11394</v>
      </c>
      <c r="C2812" t="s">
        <v>11549</v>
      </c>
      <c r="D2812" t="s">
        <v>66</v>
      </c>
      <c r="E2812" s="41">
        <v>0</v>
      </c>
      <c r="F2812" s="5">
        <v>1139.79</v>
      </c>
      <c r="G2812" s="5">
        <v>0</v>
      </c>
    </row>
    <row r="2813" spans="2:7">
      <c r="B2813" t="s">
        <v>11395</v>
      </c>
      <c r="C2813" t="s">
        <v>11550</v>
      </c>
      <c r="D2813" t="s">
        <v>66</v>
      </c>
      <c r="E2813" s="41">
        <v>0</v>
      </c>
      <c r="F2813" s="5">
        <v>2849.48</v>
      </c>
      <c r="G2813" s="5">
        <v>0</v>
      </c>
    </row>
    <row r="2814" spans="2:7">
      <c r="B2814" t="s">
        <v>12301</v>
      </c>
      <c r="C2814" t="s">
        <v>12561</v>
      </c>
      <c r="D2814" t="s">
        <v>66</v>
      </c>
      <c r="E2814" s="41">
        <v>0</v>
      </c>
      <c r="F2814" s="5">
        <v>2598.4299999999998</v>
      </c>
      <c r="G2814" s="5">
        <v>0</v>
      </c>
    </row>
    <row r="2815" spans="2:7">
      <c r="B2815" t="s">
        <v>14057</v>
      </c>
      <c r="C2815" t="s">
        <v>14268</v>
      </c>
      <c r="D2815" t="s">
        <v>66</v>
      </c>
      <c r="E2815" s="41">
        <v>0</v>
      </c>
      <c r="F2815" s="5">
        <v>806.42</v>
      </c>
      <c r="G2815" s="5">
        <v>0</v>
      </c>
    </row>
    <row r="2816" spans="2:7">
      <c r="B2816" t="s">
        <v>14058</v>
      </c>
      <c r="C2816" t="s">
        <v>14269</v>
      </c>
      <c r="D2816" t="s">
        <v>66</v>
      </c>
      <c r="E2816" s="41">
        <v>0</v>
      </c>
      <c r="F2816" s="5">
        <v>1558.94</v>
      </c>
      <c r="G2816" s="5">
        <v>0</v>
      </c>
    </row>
    <row r="2817" spans="2:7">
      <c r="B2817" t="s">
        <v>13289</v>
      </c>
      <c r="C2817" t="s">
        <v>13488</v>
      </c>
      <c r="D2817" t="s">
        <v>66</v>
      </c>
      <c r="E2817" s="41">
        <v>0</v>
      </c>
      <c r="F2817" s="5">
        <v>448.14</v>
      </c>
      <c r="G2817" s="5">
        <v>0</v>
      </c>
    </row>
    <row r="2818" spans="2:7">
      <c r="B2818" t="s">
        <v>14059</v>
      </c>
      <c r="C2818" t="s">
        <v>14270</v>
      </c>
      <c r="D2818" t="s">
        <v>66</v>
      </c>
      <c r="E2818" s="41">
        <v>0</v>
      </c>
      <c r="F2818" s="5">
        <v>149.26</v>
      </c>
      <c r="G2818" s="5">
        <v>0</v>
      </c>
    </row>
    <row r="2819" spans="2:7">
      <c r="B2819" t="s">
        <v>12302</v>
      </c>
      <c r="C2819" t="s">
        <v>12562</v>
      </c>
      <c r="D2819" t="s">
        <v>66</v>
      </c>
      <c r="E2819" s="41">
        <v>0</v>
      </c>
      <c r="F2819" s="5">
        <v>2277.7600000000002</v>
      </c>
      <c r="G2819" s="5">
        <v>0</v>
      </c>
    </row>
    <row r="2820" spans="2:7">
      <c r="B2820" t="s">
        <v>11396</v>
      </c>
      <c r="C2820" t="s">
        <v>11551</v>
      </c>
      <c r="D2820" t="s">
        <v>66</v>
      </c>
      <c r="E2820" s="41">
        <v>0</v>
      </c>
      <c r="F2820" s="5">
        <v>1266.43</v>
      </c>
      <c r="G2820" s="5">
        <v>0</v>
      </c>
    </row>
    <row r="2821" spans="2:7">
      <c r="B2821" t="s">
        <v>11397</v>
      </c>
      <c r="C2821" t="s">
        <v>11552</v>
      </c>
      <c r="D2821" t="s">
        <v>91</v>
      </c>
      <c r="E2821" s="41">
        <v>0</v>
      </c>
      <c r="F2821" s="5">
        <v>1643.6</v>
      </c>
      <c r="G2821" s="5">
        <v>0</v>
      </c>
    </row>
    <row r="2822" spans="2:7">
      <c r="B2822" t="s">
        <v>11398</v>
      </c>
      <c r="C2822" t="s">
        <v>11553</v>
      </c>
      <c r="D2822" t="s">
        <v>91</v>
      </c>
      <c r="E2822" s="41">
        <v>0</v>
      </c>
      <c r="F2822" s="5">
        <v>362.21</v>
      </c>
      <c r="G2822" s="5">
        <v>0</v>
      </c>
    </row>
    <row r="2823" spans="2:7">
      <c r="B2823" t="s">
        <v>14060</v>
      </c>
      <c r="C2823" t="s">
        <v>14271</v>
      </c>
      <c r="D2823" t="s">
        <v>91</v>
      </c>
      <c r="E2823" s="41">
        <v>0</v>
      </c>
      <c r="F2823" s="5">
        <v>928.64</v>
      </c>
      <c r="G2823" s="5">
        <v>0</v>
      </c>
    </row>
    <row r="2824" spans="2:7">
      <c r="B2824" t="s">
        <v>14061</v>
      </c>
      <c r="C2824" t="s">
        <v>14272</v>
      </c>
      <c r="D2824" t="s">
        <v>91</v>
      </c>
      <c r="E2824" s="41">
        <v>0</v>
      </c>
      <c r="F2824" s="5">
        <v>397.99</v>
      </c>
      <c r="G2824" s="5">
        <v>0</v>
      </c>
    </row>
    <row r="2825" spans="2:7">
      <c r="B2825" t="s">
        <v>12303</v>
      </c>
      <c r="C2825" t="s">
        <v>12563</v>
      </c>
      <c r="D2825" t="s">
        <v>79</v>
      </c>
      <c r="E2825" s="41">
        <v>1</v>
      </c>
      <c r="F2825" s="5">
        <v>258.83</v>
      </c>
      <c r="G2825" s="5">
        <v>258.83</v>
      </c>
    </row>
    <row r="2826" spans="2:7">
      <c r="B2826" t="s">
        <v>13230</v>
      </c>
      <c r="C2826" t="s">
        <v>13427</v>
      </c>
      <c r="D2826" t="s">
        <v>79</v>
      </c>
      <c r="E2826" s="41">
        <v>1</v>
      </c>
      <c r="F2826" s="5">
        <v>348.77</v>
      </c>
      <c r="G2826" s="5">
        <v>348.77</v>
      </c>
    </row>
    <row r="2827" spans="2:7">
      <c r="B2827" t="s">
        <v>12304</v>
      </c>
      <c r="C2827" t="s">
        <v>12564</v>
      </c>
      <c r="D2827" t="s">
        <v>79</v>
      </c>
      <c r="E2827" s="41">
        <v>1</v>
      </c>
      <c r="F2827" s="5">
        <v>1011.58</v>
      </c>
      <c r="G2827" s="5">
        <v>1011.58</v>
      </c>
    </row>
    <row r="2828" spans="2:7">
      <c r="B2828" t="s">
        <v>14062</v>
      </c>
      <c r="C2828" t="s">
        <v>14273</v>
      </c>
      <c r="D2828" t="s">
        <v>79</v>
      </c>
      <c r="E2828" s="41">
        <v>1</v>
      </c>
      <c r="F2828" s="5">
        <v>687.13</v>
      </c>
      <c r="G2828" s="5">
        <v>687.13</v>
      </c>
    </row>
    <row r="2829" spans="2:7">
      <c r="B2829" t="s">
        <v>11399</v>
      </c>
      <c r="C2829" t="s">
        <v>11554</v>
      </c>
      <c r="D2829" t="s">
        <v>79</v>
      </c>
      <c r="E2829" s="41">
        <v>1</v>
      </c>
      <c r="F2829" s="5">
        <v>299.95999999999998</v>
      </c>
      <c r="G2829" s="5">
        <v>299.95999999999998</v>
      </c>
    </row>
    <row r="2830" spans="2:7">
      <c r="B2830" t="s">
        <v>11400</v>
      </c>
      <c r="C2830" t="s">
        <v>11555</v>
      </c>
      <c r="D2830" t="s">
        <v>79</v>
      </c>
      <c r="E2830" s="41">
        <v>1</v>
      </c>
      <c r="F2830" s="5">
        <v>116.1</v>
      </c>
      <c r="G2830" s="5">
        <v>116.1</v>
      </c>
    </row>
    <row r="2831" spans="2:7">
      <c r="B2831" t="s">
        <v>13314</v>
      </c>
      <c r="C2831" t="s">
        <v>13515</v>
      </c>
      <c r="D2831" t="s">
        <v>79</v>
      </c>
      <c r="E2831" s="41">
        <v>1</v>
      </c>
      <c r="F2831" s="5">
        <v>116.1</v>
      </c>
      <c r="G2831" s="5">
        <v>116.1</v>
      </c>
    </row>
    <row r="2832" spans="2:7">
      <c r="B2832" t="s">
        <v>12305</v>
      </c>
      <c r="C2832" t="s">
        <v>12565</v>
      </c>
      <c r="D2832" t="s">
        <v>79</v>
      </c>
      <c r="E2832" s="41">
        <v>1</v>
      </c>
      <c r="F2832" s="5">
        <v>164.79</v>
      </c>
      <c r="G2832" s="5">
        <v>164.79</v>
      </c>
    </row>
    <row r="2833" spans="2:7">
      <c r="B2833" t="s">
        <v>12306</v>
      </c>
      <c r="C2833" t="s">
        <v>12566</v>
      </c>
      <c r="D2833" t="s">
        <v>66</v>
      </c>
      <c r="E2833" s="41">
        <v>0</v>
      </c>
      <c r="F2833" s="5">
        <v>-1.3599999999999852</v>
      </c>
      <c r="G2833" s="5">
        <v>0</v>
      </c>
    </row>
    <row r="2834" spans="2:7">
      <c r="B2834" t="s">
        <v>12307</v>
      </c>
      <c r="C2834" t="s">
        <v>12567</v>
      </c>
      <c r="D2834" t="s">
        <v>66</v>
      </c>
      <c r="E2834" s="41">
        <v>0</v>
      </c>
      <c r="F2834" s="5">
        <v>287.92</v>
      </c>
      <c r="G2834" s="5">
        <v>0</v>
      </c>
    </row>
    <row r="2835" spans="2:7">
      <c r="B2835" t="s">
        <v>12308</v>
      </c>
      <c r="C2835" t="s">
        <v>12568</v>
      </c>
      <c r="D2835" t="s">
        <v>66</v>
      </c>
      <c r="E2835" s="41">
        <v>0</v>
      </c>
      <c r="F2835" s="5">
        <v>1709.71</v>
      </c>
      <c r="G2835" s="5">
        <v>0</v>
      </c>
    </row>
    <row r="2836" spans="2:7">
      <c r="B2836" t="s">
        <v>12309</v>
      </c>
      <c r="C2836" t="s">
        <v>12569</v>
      </c>
      <c r="D2836" t="s">
        <v>66</v>
      </c>
      <c r="E2836" s="41">
        <v>0</v>
      </c>
      <c r="F2836" s="5">
        <v>702.87</v>
      </c>
      <c r="G2836" s="5">
        <v>0</v>
      </c>
    </row>
    <row r="2837" spans="2:7">
      <c r="B2837" t="s">
        <v>12310</v>
      </c>
      <c r="C2837" t="s">
        <v>12570</v>
      </c>
      <c r="D2837" t="s">
        <v>66</v>
      </c>
      <c r="E2837" s="41">
        <v>0</v>
      </c>
      <c r="F2837" s="5">
        <v>65.73</v>
      </c>
      <c r="G2837" s="5">
        <v>0</v>
      </c>
    </row>
    <row r="2838" spans="2:7">
      <c r="B2838" t="s">
        <v>13269</v>
      </c>
      <c r="C2838" t="s">
        <v>13467</v>
      </c>
      <c r="D2838" t="s">
        <v>66</v>
      </c>
      <c r="E2838" s="41">
        <v>0</v>
      </c>
      <c r="F2838" s="5">
        <v>775.87</v>
      </c>
      <c r="G2838" s="5">
        <v>0</v>
      </c>
    </row>
    <row r="2839" spans="2:7">
      <c r="B2839" t="s">
        <v>12311</v>
      </c>
      <c r="C2839" t="s">
        <v>12571</v>
      </c>
      <c r="D2839" t="s">
        <v>66</v>
      </c>
      <c r="E2839" s="41">
        <v>0</v>
      </c>
      <c r="F2839" s="5">
        <v>94.99</v>
      </c>
      <c r="G2839" s="5">
        <v>0</v>
      </c>
    </row>
    <row r="2840" spans="2:7">
      <c r="B2840" t="s">
        <v>12312</v>
      </c>
      <c r="C2840" t="s">
        <v>12572</v>
      </c>
      <c r="D2840" t="s">
        <v>66</v>
      </c>
      <c r="E2840" s="41">
        <v>0</v>
      </c>
      <c r="F2840" s="5">
        <v>1424.75</v>
      </c>
      <c r="G2840" s="5">
        <v>0</v>
      </c>
    </row>
    <row r="2841" spans="2:7">
      <c r="B2841" t="s">
        <v>13196</v>
      </c>
      <c r="C2841" t="s">
        <v>13390</v>
      </c>
      <c r="D2841" t="s">
        <v>66</v>
      </c>
      <c r="E2841" s="41">
        <v>0</v>
      </c>
      <c r="F2841" s="5">
        <v>165.82</v>
      </c>
      <c r="G2841" s="5">
        <v>0</v>
      </c>
    </row>
    <row r="2842" spans="2:7">
      <c r="B2842" t="s">
        <v>12313</v>
      </c>
      <c r="C2842" t="s">
        <v>12573</v>
      </c>
      <c r="D2842" t="s">
        <v>66</v>
      </c>
      <c r="E2842" s="41">
        <v>0</v>
      </c>
      <c r="F2842" s="5">
        <v>379.93</v>
      </c>
      <c r="G2842" s="5">
        <v>0</v>
      </c>
    </row>
    <row r="2843" spans="2:7">
      <c r="B2843" t="s">
        <v>14063</v>
      </c>
      <c r="C2843" t="s">
        <v>14274</v>
      </c>
      <c r="D2843" t="s">
        <v>66</v>
      </c>
      <c r="E2843" s="41">
        <v>0</v>
      </c>
      <c r="F2843" s="5">
        <v>480.34</v>
      </c>
      <c r="G2843" s="5">
        <v>0</v>
      </c>
    </row>
    <row r="2844" spans="2:7">
      <c r="B2844" t="s">
        <v>12314</v>
      </c>
      <c r="C2844" t="s">
        <v>12574</v>
      </c>
      <c r="D2844" t="s">
        <v>66</v>
      </c>
      <c r="E2844" s="41">
        <v>0</v>
      </c>
      <c r="F2844" s="5">
        <v>253.29</v>
      </c>
      <c r="G2844" s="5">
        <v>0</v>
      </c>
    </row>
    <row r="2845" spans="2:7">
      <c r="B2845" t="s">
        <v>12315</v>
      </c>
      <c r="C2845" t="s">
        <v>12575</v>
      </c>
      <c r="D2845" t="s">
        <v>66</v>
      </c>
      <c r="E2845" s="41">
        <v>0</v>
      </c>
      <c r="F2845" s="5">
        <v>569.9</v>
      </c>
      <c r="G2845" s="5">
        <v>0</v>
      </c>
    </row>
    <row r="2846" spans="2:7">
      <c r="B2846" t="s">
        <v>12316</v>
      </c>
      <c r="C2846" t="s">
        <v>12576</v>
      </c>
      <c r="D2846" t="s">
        <v>66</v>
      </c>
      <c r="E2846" s="41">
        <v>0</v>
      </c>
      <c r="F2846" s="5">
        <v>63.33</v>
      </c>
      <c r="G2846" s="5">
        <v>0</v>
      </c>
    </row>
    <row r="2847" spans="2:7">
      <c r="B2847" t="s">
        <v>14064</v>
      </c>
      <c r="C2847" t="s">
        <v>14275</v>
      </c>
      <c r="D2847" t="s">
        <v>79</v>
      </c>
      <c r="E2847" s="41">
        <v>1</v>
      </c>
      <c r="F2847" s="5">
        <v>980.02</v>
      </c>
      <c r="G2847" s="5">
        <v>980.02</v>
      </c>
    </row>
    <row r="2848" spans="2:7">
      <c r="B2848" t="s">
        <v>14065</v>
      </c>
      <c r="C2848" t="s">
        <v>14276</v>
      </c>
      <c r="D2848" t="s">
        <v>79</v>
      </c>
      <c r="E2848" s="41">
        <v>1</v>
      </c>
      <c r="F2848" s="5">
        <v>436.12</v>
      </c>
      <c r="G2848" s="5">
        <v>436.12</v>
      </c>
    </row>
    <row r="2849" spans="2:7">
      <c r="B2849" t="s">
        <v>13203</v>
      </c>
      <c r="C2849" t="s">
        <v>13397</v>
      </c>
      <c r="D2849" t="s">
        <v>79</v>
      </c>
      <c r="E2849" s="41">
        <v>1</v>
      </c>
      <c r="F2849" s="5">
        <v>410.26</v>
      </c>
      <c r="G2849" s="5">
        <v>410.26</v>
      </c>
    </row>
    <row r="2850" spans="2:7">
      <c r="B2850" t="s">
        <v>11401</v>
      </c>
      <c r="C2850" t="s">
        <v>11556</v>
      </c>
      <c r="D2850" t="s">
        <v>79</v>
      </c>
      <c r="E2850" s="41">
        <v>1</v>
      </c>
      <c r="F2850" s="5">
        <v>680.62</v>
      </c>
      <c r="G2850" s="5">
        <v>680.62</v>
      </c>
    </row>
    <row r="2851" spans="2:7">
      <c r="B2851" t="s">
        <v>13215</v>
      </c>
      <c r="C2851" t="s">
        <v>13409</v>
      </c>
      <c r="D2851" t="s">
        <v>79</v>
      </c>
      <c r="E2851" s="41">
        <v>1</v>
      </c>
      <c r="F2851" s="5">
        <v>436.35</v>
      </c>
      <c r="G2851" s="5">
        <v>436.35</v>
      </c>
    </row>
    <row r="2852" spans="2:7">
      <c r="B2852" t="s">
        <v>12317</v>
      </c>
      <c r="C2852" t="s">
        <v>12577</v>
      </c>
      <c r="D2852" t="s">
        <v>79</v>
      </c>
      <c r="E2852" s="41">
        <v>1</v>
      </c>
      <c r="F2852" s="5">
        <v>200.16</v>
      </c>
      <c r="G2852" s="5">
        <v>200.16</v>
      </c>
    </row>
    <row r="2853" spans="2:7">
      <c r="B2853" t="s">
        <v>13204</v>
      </c>
      <c r="C2853" t="s">
        <v>13398</v>
      </c>
      <c r="D2853" t="s">
        <v>79</v>
      </c>
      <c r="E2853" s="41">
        <v>1</v>
      </c>
      <c r="F2853" s="5">
        <v>1318.41</v>
      </c>
      <c r="G2853" s="5">
        <v>1318.41</v>
      </c>
    </row>
    <row r="2854" spans="2:7">
      <c r="B2854" t="s">
        <v>11402</v>
      </c>
      <c r="C2854" t="s">
        <v>11557</v>
      </c>
      <c r="D2854" t="s">
        <v>66</v>
      </c>
      <c r="E2854" s="41">
        <v>0</v>
      </c>
      <c r="F2854" s="5">
        <v>761.26</v>
      </c>
      <c r="G2854" s="5">
        <v>0</v>
      </c>
    </row>
    <row r="2855" spans="2:7">
      <c r="B2855" t="s">
        <v>12318</v>
      </c>
      <c r="C2855" t="s">
        <v>12578</v>
      </c>
      <c r="D2855" t="s">
        <v>66</v>
      </c>
      <c r="E2855" s="41">
        <v>0</v>
      </c>
      <c r="F2855" s="5">
        <v>500.45</v>
      </c>
      <c r="G2855" s="5">
        <v>0</v>
      </c>
    </row>
    <row r="2856" spans="2:7">
      <c r="B2856" t="s">
        <v>11403</v>
      </c>
      <c r="C2856" t="s">
        <v>11558</v>
      </c>
      <c r="D2856" t="s">
        <v>66</v>
      </c>
      <c r="E2856" s="41">
        <v>0</v>
      </c>
      <c r="F2856" s="5">
        <v>553.37</v>
      </c>
      <c r="G2856" s="5">
        <v>0</v>
      </c>
    </row>
    <row r="2857" spans="2:7">
      <c r="B2857" t="s">
        <v>12319</v>
      </c>
      <c r="C2857" t="s">
        <v>12579</v>
      </c>
      <c r="D2857" t="s">
        <v>66</v>
      </c>
      <c r="E2857" s="41">
        <v>0</v>
      </c>
      <c r="F2857" s="5">
        <v>467.08</v>
      </c>
      <c r="G2857" s="5">
        <v>0</v>
      </c>
    </row>
    <row r="2858" spans="2:7">
      <c r="B2858" t="s">
        <v>12320</v>
      </c>
      <c r="C2858" t="s">
        <v>12580</v>
      </c>
      <c r="D2858" t="s">
        <v>66</v>
      </c>
      <c r="E2858" s="41">
        <v>0</v>
      </c>
      <c r="F2858" s="5">
        <v>134.66999999999999</v>
      </c>
      <c r="G2858" s="5">
        <v>0</v>
      </c>
    </row>
    <row r="2859" spans="2:7">
      <c r="B2859" t="s">
        <v>12321</v>
      </c>
      <c r="C2859" t="s">
        <v>12581</v>
      </c>
      <c r="D2859" t="s">
        <v>66</v>
      </c>
      <c r="E2859" s="41">
        <v>0</v>
      </c>
      <c r="F2859" s="5">
        <v>241.41</v>
      </c>
      <c r="G2859" s="5">
        <v>0</v>
      </c>
    </row>
    <row r="2860" spans="2:7">
      <c r="B2860" t="s">
        <v>14066</v>
      </c>
      <c r="C2860" t="s">
        <v>14277</v>
      </c>
      <c r="D2860" t="s">
        <v>66</v>
      </c>
      <c r="E2860" s="41">
        <v>0</v>
      </c>
      <c r="F2860" s="5">
        <v>575.4</v>
      </c>
      <c r="G2860" s="5">
        <v>0</v>
      </c>
    </row>
    <row r="2861" spans="2:7">
      <c r="B2861" t="s">
        <v>12322</v>
      </c>
      <c r="C2861" t="s">
        <v>12582</v>
      </c>
      <c r="D2861" t="s">
        <v>66</v>
      </c>
      <c r="E2861" s="41">
        <v>0</v>
      </c>
      <c r="F2861" s="5">
        <v>404</v>
      </c>
      <c r="G2861" s="5">
        <v>0</v>
      </c>
    </row>
    <row r="2862" spans="2:7">
      <c r="B2862" t="s">
        <v>13294</v>
      </c>
      <c r="C2862" t="s">
        <v>13495</v>
      </c>
      <c r="D2862" t="s">
        <v>66</v>
      </c>
      <c r="E2862" s="41">
        <v>0</v>
      </c>
      <c r="F2862" s="5">
        <v>575.4</v>
      </c>
      <c r="G2862" s="5">
        <v>0</v>
      </c>
    </row>
    <row r="2863" spans="2:7">
      <c r="B2863" t="s">
        <v>11404</v>
      </c>
      <c r="C2863" t="s">
        <v>11559</v>
      </c>
      <c r="D2863" t="s">
        <v>66</v>
      </c>
      <c r="E2863" s="41">
        <v>0</v>
      </c>
      <c r="F2863" s="5">
        <v>0</v>
      </c>
      <c r="G2863" s="5">
        <v>0</v>
      </c>
    </row>
    <row r="2864" spans="2:7">
      <c r="B2864" t="s">
        <v>11405</v>
      </c>
      <c r="C2864" t="s">
        <v>11560</v>
      </c>
      <c r="D2864" t="s">
        <v>66</v>
      </c>
      <c r="E2864" s="41">
        <v>0</v>
      </c>
      <c r="F2864" s="5">
        <v>0</v>
      </c>
      <c r="G2864" s="5">
        <v>0</v>
      </c>
    </row>
    <row r="2865" spans="2:7">
      <c r="B2865" t="s">
        <v>11406</v>
      </c>
      <c r="C2865" t="s">
        <v>11561</v>
      </c>
      <c r="D2865" t="s">
        <v>66</v>
      </c>
      <c r="E2865" s="41">
        <v>0</v>
      </c>
      <c r="F2865" s="5">
        <v>0</v>
      </c>
      <c r="G2865" s="5">
        <v>0</v>
      </c>
    </row>
    <row r="2866" spans="2:7">
      <c r="B2866" t="s">
        <v>11407</v>
      </c>
      <c r="C2866" t="s">
        <v>11562</v>
      </c>
      <c r="D2866" t="s">
        <v>66</v>
      </c>
      <c r="E2866" s="41">
        <v>0</v>
      </c>
      <c r="F2866" s="5">
        <v>0</v>
      </c>
      <c r="G2866" s="5">
        <v>0</v>
      </c>
    </row>
    <row r="2867" spans="2:7">
      <c r="B2867" t="s">
        <v>12323</v>
      </c>
      <c r="C2867" t="s">
        <v>12583</v>
      </c>
      <c r="D2867" t="s">
        <v>66</v>
      </c>
      <c r="E2867" s="41">
        <v>0</v>
      </c>
      <c r="F2867" s="5">
        <v>2384.39</v>
      </c>
      <c r="G2867" s="5">
        <v>0</v>
      </c>
    </row>
    <row r="2868" spans="2:7">
      <c r="B2868" t="s">
        <v>12324</v>
      </c>
      <c r="C2868" t="s">
        <v>12584</v>
      </c>
      <c r="D2868" t="s">
        <v>66</v>
      </c>
      <c r="E2868" s="41">
        <v>0</v>
      </c>
      <c r="F2868" s="5">
        <v>1749.57</v>
      </c>
      <c r="G2868" s="5">
        <v>0</v>
      </c>
    </row>
    <row r="2869" spans="2:7">
      <c r="B2869" t="s">
        <v>12325</v>
      </c>
      <c r="C2869" t="s">
        <v>12585</v>
      </c>
      <c r="D2869" t="s">
        <v>66</v>
      </c>
      <c r="E2869" s="41">
        <v>0</v>
      </c>
      <c r="F2869" s="5">
        <v>8341.16</v>
      </c>
      <c r="G2869" s="5">
        <v>0</v>
      </c>
    </row>
    <row r="2870" spans="2:7">
      <c r="B2870" t="s">
        <v>12326</v>
      </c>
      <c r="C2870" t="s">
        <v>12586</v>
      </c>
      <c r="D2870" t="s">
        <v>66</v>
      </c>
      <c r="E2870" s="41">
        <v>0</v>
      </c>
      <c r="F2870" s="5">
        <v>1186.6100000000001</v>
      </c>
      <c r="G2870" s="5">
        <v>0</v>
      </c>
    </row>
    <row r="2871" spans="2:7">
      <c r="B2871" t="s">
        <v>12327</v>
      </c>
      <c r="C2871" t="s">
        <v>12587</v>
      </c>
      <c r="D2871" t="s">
        <v>66</v>
      </c>
      <c r="E2871" s="41">
        <v>0</v>
      </c>
      <c r="F2871" s="5">
        <v>3019.37</v>
      </c>
      <c r="G2871" s="5">
        <v>0</v>
      </c>
    </row>
    <row r="2872" spans="2:7">
      <c r="B2872" t="s">
        <v>14067</v>
      </c>
      <c r="C2872" t="s">
        <v>14278</v>
      </c>
      <c r="D2872" t="s">
        <v>66</v>
      </c>
      <c r="E2872" s="41">
        <v>0</v>
      </c>
      <c r="F2872" s="5">
        <v>878.65000000000009</v>
      </c>
      <c r="G2872" s="5">
        <v>0</v>
      </c>
    </row>
    <row r="2873" spans="2:7">
      <c r="B2873" t="s">
        <v>12328</v>
      </c>
      <c r="C2873" t="s">
        <v>12588</v>
      </c>
      <c r="D2873" t="s">
        <v>66</v>
      </c>
      <c r="E2873" s="41">
        <v>0</v>
      </c>
      <c r="F2873" s="5">
        <v>428.67</v>
      </c>
      <c r="G2873" s="5">
        <v>0</v>
      </c>
    </row>
    <row r="2874" spans="2:7">
      <c r="B2874" t="s">
        <v>12329</v>
      </c>
      <c r="C2874" t="s">
        <v>12589</v>
      </c>
      <c r="D2874" t="s">
        <v>66</v>
      </c>
      <c r="E2874" s="41">
        <v>0</v>
      </c>
      <c r="F2874" s="5">
        <v>128.04</v>
      </c>
      <c r="G2874" s="5">
        <v>0</v>
      </c>
    </row>
    <row r="2875" spans="2:7">
      <c r="B2875" t="s">
        <v>12330</v>
      </c>
      <c r="C2875" t="s">
        <v>12590</v>
      </c>
      <c r="D2875" t="s">
        <v>66</v>
      </c>
      <c r="E2875" s="41">
        <v>0</v>
      </c>
      <c r="F2875" s="5">
        <v>383.38</v>
      </c>
      <c r="G2875" s="5">
        <v>0</v>
      </c>
    </row>
    <row r="2876" spans="2:7">
      <c r="B2876" t="s">
        <v>14068</v>
      </c>
      <c r="C2876" t="s">
        <v>14279</v>
      </c>
      <c r="D2876" t="s">
        <v>66</v>
      </c>
      <c r="E2876" s="41">
        <v>0</v>
      </c>
      <c r="F2876" s="5">
        <v>411.72</v>
      </c>
      <c r="G2876" s="5">
        <v>0</v>
      </c>
    </row>
    <row r="2877" spans="2:7">
      <c r="B2877" t="s">
        <v>13250</v>
      </c>
      <c r="C2877" t="s">
        <v>13447</v>
      </c>
      <c r="D2877" t="s">
        <v>66</v>
      </c>
      <c r="E2877" s="41">
        <v>0</v>
      </c>
      <c r="F2877" s="5">
        <v>458.66</v>
      </c>
      <c r="G2877" s="5">
        <v>0</v>
      </c>
    </row>
    <row r="2878" spans="2:7">
      <c r="B2878" t="s">
        <v>11408</v>
      </c>
      <c r="C2878" t="s">
        <v>11563</v>
      </c>
      <c r="D2878" t="s">
        <v>66</v>
      </c>
      <c r="E2878" s="41">
        <v>0</v>
      </c>
      <c r="F2878" s="5">
        <v>189.97</v>
      </c>
      <c r="G2878" s="5">
        <v>0</v>
      </c>
    </row>
    <row r="2879" spans="2:7">
      <c r="B2879" t="s">
        <v>14069</v>
      </c>
      <c r="C2879" t="s">
        <v>14280</v>
      </c>
      <c r="D2879" t="s">
        <v>66</v>
      </c>
      <c r="E2879" s="41">
        <v>0</v>
      </c>
      <c r="F2879" s="5">
        <v>468.8</v>
      </c>
      <c r="G2879" s="5">
        <v>0</v>
      </c>
    </row>
    <row r="2880" spans="2:7">
      <c r="B2880" t="s">
        <v>14070</v>
      </c>
      <c r="C2880" t="s">
        <v>14281</v>
      </c>
      <c r="D2880" t="s">
        <v>66</v>
      </c>
      <c r="E2880" s="41">
        <v>0</v>
      </c>
      <c r="F2880" s="5">
        <v>309.41000000000003</v>
      </c>
      <c r="G2880" s="5">
        <v>0</v>
      </c>
    </row>
    <row r="2881" spans="2:7">
      <c r="B2881" t="s">
        <v>14071</v>
      </c>
      <c r="C2881" t="s">
        <v>14282</v>
      </c>
      <c r="D2881" t="s">
        <v>66</v>
      </c>
      <c r="E2881" s="41">
        <v>0</v>
      </c>
      <c r="F2881" s="5">
        <v>205.04</v>
      </c>
      <c r="G2881" s="5">
        <v>0</v>
      </c>
    </row>
    <row r="2882" spans="2:7">
      <c r="B2882" t="s">
        <v>11409</v>
      </c>
      <c r="C2882" t="s">
        <v>11564</v>
      </c>
      <c r="D2882" t="s">
        <v>79</v>
      </c>
      <c r="E2882" s="41">
        <v>1</v>
      </c>
      <c r="F2882" s="5">
        <v>1565.6200000000001</v>
      </c>
      <c r="G2882" s="5">
        <v>1565.6200000000001</v>
      </c>
    </row>
    <row r="2883" spans="2:7">
      <c r="B2883" t="s">
        <v>11410</v>
      </c>
      <c r="C2883" t="s">
        <v>11565</v>
      </c>
      <c r="D2883" t="s">
        <v>79</v>
      </c>
      <c r="E2883" s="41">
        <v>1</v>
      </c>
      <c r="F2883" s="5">
        <v>1430.3899999999999</v>
      </c>
      <c r="G2883" s="5">
        <v>1430.3899999999999</v>
      </c>
    </row>
    <row r="2884" spans="2:7">
      <c r="B2884" t="s">
        <v>11411</v>
      </c>
      <c r="C2884" t="s">
        <v>11566</v>
      </c>
      <c r="D2884" t="s">
        <v>79</v>
      </c>
      <c r="E2884" s="41">
        <v>1</v>
      </c>
      <c r="F2884" s="5">
        <v>1969.32</v>
      </c>
      <c r="G2884" s="5">
        <v>1969.32</v>
      </c>
    </row>
    <row r="2885" spans="2:7">
      <c r="B2885" t="s">
        <v>11412</v>
      </c>
      <c r="C2885" t="s">
        <v>11567</v>
      </c>
      <c r="D2885" t="s">
        <v>79</v>
      </c>
      <c r="E2885" s="41">
        <v>1</v>
      </c>
      <c r="F2885" s="5">
        <v>1277.33</v>
      </c>
      <c r="G2885" s="5">
        <v>1277.33</v>
      </c>
    </row>
    <row r="2886" spans="2:7">
      <c r="B2886" t="s">
        <v>12331</v>
      </c>
      <c r="C2886" t="s">
        <v>12591</v>
      </c>
      <c r="D2886" t="s">
        <v>79</v>
      </c>
      <c r="E2886" s="41">
        <v>1</v>
      </c>
      <c r="F2886" s="5">
        <v>963.25</v>
      </c>
      <c r="G2886" s="5">
        <v>963.25</v>
      </c>
    </row>
    <row r="2887" spans="2:7">
      <c r="B2887" t="s">
        <v>11413</v>
      </c>
      <c r="C2887" t="s">
        <v>545</v>
      </c>
      <c r="D2887" t="s">
        <v>79</v>
      </c>
      <c r="E2887" s="41">
        <v>1</v>
      </c>
      <c r="F2887" s="5">
        <v>449.59</v>
      </c>
      <c r="G2887" s="5">
        <v>449.59</v>
      </c>
    </row>
    <row r="2888" spans="2:7">
      <c r="B2888" t="s">
        <v>13216</v>
      </c>
      <c r="C2888" t="s">
        <v>13411</v>
      </c>
      <c r="D2888" t="s">
        <v>79</v>
      </c>
      <c r="E2888" s="41">
        <v>1</v>
      </c>
      <c r="F2888" s="5">
        <v>6.48</v>
      </c>
      <c r="G2888" s="5">
        <v>6.48</v>
      </c>
    </row>
    <row r="2889" spans="2:7">
      <c r="B2889" t="s">
        <v>14072</v>
      </c>
      <c r="C2889" t="s">
        <v>14283</v>
      </c>
      <c r="D2889" t="s">
        <v>79</v>
      </c>
      <c r="E2889" s="41">
        <v>1</v>
      </c>
      <c r="F2889" s="5">
        <v>306.54000000000002</v>
      </c>
      <c r="G2889" s="5">
        <v>306.54000000000002</v>
      </c>
    </row>
    <row r="2890" spans="2:7">
      <c r="B2890" t="s">
        <v>12332</v>
      </c>
      <c r="C2890" t="s">
        <v>12592</v>
      </c>
      <c r="D2890" t="s">
        <v>79</v>
      </c>
      <c r="E2890" s="41">
        <v>1</v>
      </c>
      <c r="F2890" s="5">
        <v>119.69</v>
      </c>
      <c r="G2890" s="5">
        <v>119.69</v>
      </c>
    </row>
    <row r="2891" spans="2:7">
      <c r="B2891" t="s">
        <v>13293</v>
      </c>
      <c r="C2891" t="s">
        <v>13494</v>
      </c>
      <c r="D2891" t="s">
        <v>79</v>
      </c>
      <c r="E2891" s="41">
        <v>1</v>
      </c>
      <c r="F2891" s="5">
        <v>1714.24</v>
      </c>
      <c r="G2891" s="5">
        <v>1714.24</v>
      </c>
    </row>
    <row r="2892" spans="2:7">
      <c r="B2892" t="s">
        <v>13160</v>
      </c>
      <c r="C2892" t="s">
        <v>13351</v>
      </c>
      <c r="D2892" t="s">
        <v>79</v>
      </c>
      <c r="E2892" s="41">
        <v>1</v>
      </c>
      <c r="F2892" s="5">
        <v>241.54</v>
      </c>
      <c r="G2892" s="5">
        <v>241.54</v>
      </c>
    </row>
    <row r="2893" spans="2:7">
      <c r="B2893" t="s">
        <v>13228</v>
      </c>
      <c r="C2893" t="s">
        <v>13425</v>
      </c>
      <c r="D2893" t="s">
        <v>79</v>
      </c>
      <c r="E2893" s="41">
        <v>1</v>
      </c>
      <c r="F2893" s="5">
        <v>291.72000000000003</v>
      </c>
      <c r="G2893" s="5">
        <v>291.72000000000003</v>
      </c>
    </row>
    <row r="2894" spans="2:7">
      <c r="B2894" t="s">
        <v>11414</v>
      </c>
      <c r="C2894" t="s">
        <v>11568</v>
      </c>
      <c r="D2894" t="s">
        <v>79</v>
      </c>
      <c r="E2894" s="41">
        <v>1</v>
      </c>
      <c r="F2894" s="5">
        <v>348.29</v>
      </c>
      <c r="G2894" s="5">
        <v>348.29</v>
      </c>
    </row>
    <row r="2895" spans="2:7">
      <c r="B2895" t="s">
        <v>14073</v>
      </c>
      <c r="C2895" t="s">
        <v>14284</v>
      </c>
      <c r="D2895" t="s">
        <v>79</v>
      </c>
      <c r="E2895" s="41">
        <v>1</v>
      </c>
      <c r="F2895" s="5">
        <v>232.19</v>
      </c>
      <c r="G2895" s="5">
        <v>232.19</v>
      </c>
    </row>
    <row r="2896" spans="2:7">
      <c r="B2896" t="s">
        <v>14074</v>
      </c>
      <c r="C2896" t="s">
        <v>14285</v>
      </c>
      <c r="D2896" t="s">
        <v>79</v>
      </c>
      <c r="E2896" s="41">
        <v>1</v>
      </c>
      <c r="F2896" s="5">
        <v>1007.95</v>
      </c>
      <c r="G2896" s="5">
        <v>1007.95</v>
      </c>
    </row>
    <row r="2897" spans="2:7">
      <c r="B2897" t="s">
        <v>11415</v>
      </c>
      <c r="C2897" t="s">
        <v>11569</v>
      </c>
      <c r="D2897" t="s">
        <v>79</v>
      </c>
      <c r="E2897" s="41">
        <v>1</v>
      </c>
      <c r="F2897" s="5">
        <v>239.38</v>
      </c>
      <c r="G2897" s="5">
        <v>239.38</v>
      </c>
    </row>
    <row r="2898" spans="2:7">
      <c r="B2898" t="s">
        <v>11416</v>
      </c>
      <c r="C2898" t="s">
        <v>11570</v>
      </c>
      <c r="D2898" t="s">
        <v>79</v>
      </c>
      <c r="E2898" s="41">
        <v>1</v>
      </c>
      <c r="F2898" s="5">
        <v>1941.0100000000002</v>
      </c>
      <c r="G2898" s="5">
        <v>1941.0100000000002</v>
      </c>
    </row>
    <row r="2899" spans="2:7">
      <c r="B2899" t="s">
        <v>11417</v>
      </c>
      <c r="C2899" t="s">
        <v>11571</v>
      </c>
      <c r="D2899" t="s">
        <v>79</v>
      </c>
      <c r="E2899" s="41">
        <v>1</v>
      </c>
      <c r="F2899" s="5">
        <v>329.57</v>
      </c>
      <c r="G2899" s="5">
        <v>329.57</v>
      </c>
    </row>
    <row r="2900" spans="2:7">
      <c r="B2900" t="s">
        <v>14075</v>
      </c>
      <c r="C2900" t="s">
        <v>14286</v>
      </c>
      <c r="D2900" t="s">
        <v>79</v>
      </c>
      <c r="E2900" s="41">
        <v>1</v>
      </c>
      <c r="F2900" s="5">
        <v>4252.3500000000004</v>
      </c>
      <c r="G2900" s="5">
        <v>4252.3500000000004</v>
      </c>
    </row>
    <row r="2901" spans="2:7">
      <c r="B2901" t="s">
        <v>14076</v>
      </c>
      <c r="C2901" t="s">
        <v>14287</v>
      </c>
      <c r="D2901" t="s">
        <v>79</v>
      </c>
      <c r="E2901" s="41">
        <v>1</v>
      </c>
      <c r="F2901" s="5">
        <v>1451.75</v>
      </c>
      <c r="G2901" s="5">
        <v>1451.75</v>
      </c>
    </row>
    <row r="2902" spans="2:7">
      <c r="B2902" t="s">
        <v>14077</v>
      </c>
      <c r="C2902" t="s">
        <v>14288</v>
      </c>
      <c r="D2902" t="s">
        <v>79</v>
      </c>
      <c r="E2902" s="41">
        <v>1</v>
      </c>
      <c r="F2902" s="5">
        <v>422.84</v>
      </c>
      <c r="G2902" s="5">
        <v>422.84</v>
      </c>
    </row>
    <row r="2903" spans="2:7">
      <c r="B2903" t="s">
        <v>12333</v>
      </c>
      <c r="C2903" t="s">
        <v>12593</v>
      </c>
      <c r="D2903" t="s">
        <v>79</v>
      </c>
      <c r="E2903" s="41">
        <v>1</v>
      </c>
      <c r="F2903" s="5">
        <v>1078.3</v>
      </c>
      <c r="G2903" s="5">
        <v>1078.3</v>
      </c>
    </row>
    <row r="2904" spans="2:7">
      <c r="B2904" t="s">
        <v>13192</v>
      </c>
      <c r="C2904" t="s">
        <v>13386</v>
      </c>
      <c r="D2904" t="s">
        <v>79</v>
      </c>
      <c r="E2904" s="41">
        <v>1</v>
      </c>
      <c r="F2904" s="5">
        <v>-3483.46</v>
      </c>
      <c r="G2904" s="5">
        <v>-3483.46</v>
      </c>
    </row>
    <row r="2905" spans="2:7">
      <c r="B2905" t="s">
        <v>12334</v>
      </c>
      <c r="C2905" t="s">
        <v>12594</v>
      </c>
      <c r="D2905" t="s">
        <v>79</v>
      </c>
      <c r="E2905" s="41">
        <v>1</v>
      </c>
      <c r="F2905" s="5">
        <v>1208.74</v>
      </c>
      <c r="G2905" s="5">
        <v>1208.74</v>
      </c>
    </row>
    <row r="2906" spans="2:7">
      <c r="B2906" t="s">
        <v>11418</v>
      </c>
      <c r="C2906" t="s">
        <v>11572</v>
      </c>
      <c r="D2906" t="s">
        <v>79</v>
      </c>
      <c r="E2906" s="41">
        <v>1</v>
      </c>
      <c r="F2906" s="5">
        <v>2988.09</v>
      </c>
      <c r="G2906" s="5">
        <v>2988.09</v>
      </c>
    </row>
    <row r="2907" spans="2:7">
      <c r="B2907" t="s">
        <v>12335</v>
      </c>
      <c r="C2907" t="s">
        <v>12595</v>
      </c>
      <c r="D2907" t="s">
        <v>79</v>
      </c>
      <c r="E2907" s="41">
        <v>1</v>
      </c>
      <c r="F2907" s="5">
        <v>358.02</v>
      </c>
      <c r="G2907" s="5">
        <v>358.02</v>
      </c>
    </row>
    <row r="2908" spans="2:7">
      <c r="B2908" t="s">
        <v>11419</v>
      </c>
      <c r="C2908" t="s">
        <v>11573</v>
      </c>
      <c r="D2908" t="s">
        <v>79</v>
      </c>
      <c r="E2908" s="41">
        <v>1</v>
      </c>
      <c r="F2908" s="5">
        <v>116.1</v>
      </c>
      <c r="G2908" s="5">
        <v>116.1</v>
      </c>
    </row>
    <row r="2909" spans="2:7">
      <c r="B2909" t="s">
        <v>13270</v>
      </c>
      <c r="C2909" t="s">
        <v>13468</v>
      </c>
      <c r="D2909" t="s">
        <v>79</v>
      </c>
      <c r="E2909" s="41">
        <v>1</v>
      </c>
      <c r="F2909" s="5">
        <v>1034.6300000000001</v>
      </c>
      <c r="G2909" s="5">
        <v>1034.6300000000001</v>
      </c>
    </row>
    <row r="2910" spans="2:7">
      <c r="B2910" t="s">
        <v>12336</v>
      </c>
      <c r="C2910" t="s">
        <v>12596</v>
      </c>
      <c r="D2910" t="s">
        <v>79</v>
      </c>
      <c r="E2910" s="41">
        <v>1</v>
      </c>
      <c r="F2910" s="5">
        <v>119.69</v>
      </c>
      <c r="G2910" s="5">
        <v>119.69</v>
      </c>
    </row>
    <row r="2911" spans="2:7">
      <c r="B2911" t="s">
        <v>12337</v>
      </c>
      <c r="C2911" t="s">
        <v>12597</v>
      </c>
      <c r="D2911" t="s">
        <v>79</v>
      </c>
      <c r="E2911" s="41">
        <v>1</v>
      </c>
      <c r="F2911" s="5">
        <v>211.18</v>
      </c>
      <c r="G2911" s="5">
        <v>211.18</v>
      </c>
    </row>
    <row r="2912" spans="2:7">
      <c r="B2912" t="s">
        <v>14078</v>
      </c>
      <c r="C2912" t="s">
        <v>14289</v>
      </c>
      <c r="D2912" t="s">
        <v>79</v>
      </c>
      <c r="E2912" s="41">
        <v>1</v>
      </c>
      <c r="F2912" s="5">
        <v>348.29</v>
      </c>
      <c r="G2912" s="5">
        <v>348.29</v>
      </c>
    </row>
    <row r="2913" spans="2:7">
      <c r="B2913" t="s">
        <v>13175</v>
      </c>
      <c r="C2913" t="s">
        <v>13366</v>
      </c>
      <c r="D2913" t="s">
        <v>79</v>
      </c>
      <c r="E2913" s="41">
        <v>1</v>
      </c>
      <c r="F2913" s="5">
        <v>667.06</v>
      </c>
      <c r="G2913" s="5">
        <v>667.06</v>
      </c>
    </row>
    <row r="2914" spans="2:7">
      <c r="B2914" t="s">
        <v>13189</v>
      </c>
      <c r="C2914" t="s">
        <v>13383</v>
      </c>
      <c r="D2914" t="s">
        <v>79</v>
      </c>
      <c r="E2914" s="41">
        <v>1</v>
      </c>
      <c r="F2914" s="5">
        <v>68.23</v>
      </c>
      <c r="G2914" s="5">
        <v>68.23</v>
      </c>
    </row>
    <row r="2915" spans="2:7">
      <c r="B2915" t="s">
        <v>10835</v>
      </c>
      <c r="C2915" t="s">
        <v>10997</v>
      </c>
      <c r="D2915" t="s">
        <v>79</v>
      </c>
      <c r="E2915" s="41">
        <v>1</v>
      </c>
      <c r="F2915" s="5">
        <v>37.840000000000003</v>
      </c>
      <c r="G2915" s="5">
        <v>37.840000000000003</v>
      </c>
    </row>
    <row r="2916" spans="2:7">
      <c r="B2916" t="s">
        <v>12338</v>
      </c>
      <c r="C2916" t="s">
        <v>12598</v>
      </c>
      <c r="D2916" t="s">
        <v>79</v>
      </c>
      <c r="E2916" s="41">
        <v>1</v>
      </c>
      <c r="F2916" s="5">
        <v>261.33999999999997</v>
      </c>
      <c r="G2916" s="5">
        <v>261.33999999999997</v>
      </c>
    </row>
    <row r="2917" spans="2:7">
      <c r="B2917" t="s">
        <v>14079</v>
      </c>
      <c r="C2917" t="s">
        <v>14290</v>
      </c>
      <c r="D2917" t="s">
        <v>79</v>
      </c>
      <c r="E2917" s="41">
        <v>1</v>
      </c>
      <c r="F2917" s="5">
        <v>1115.19</v>
      </c>
      <c r="G2917" s="5">
        <v>1115.19</v>
      </c>
    </row>
    <row r="2918" spans="2:7">
      <c r="B2918" t="s">
        <v>11420</v>
      </c>
      <c r="C2918" t="s">
        <v>11574</v>
      </c>
      <c r="D2918" t="s">
        <v>79</v>
      </c>
      <c r="E2918" s="41">
        <v>1</v>
      </c>
      <c r="F2918" s="5">
        <v>219.71</v>
      </c>
      <c r="G2918" s="5">
        <v>219.71</v>
      </c>
    </row>
    <row r="2919" spans="2:7">
      <c r="B2919" t="s">
        <v>9417</v>
      </c>
      <c r="C2919" t="s">
        <v>9587</v>
      </c>
      <c r="D2919" t="s">
        <v>79</v>
      </c>
      <c r="E2919" s="41">
        <v>1</v>
      </c>
      <c r="F2919" s="5">
        <v>56.5</v>
      </c>
      <c r="G2919" s="5">
        <v>56.5</v>
      </c>
    </row>
    <row r="2920" spans="2:7">
      <c r="B2920" t="s">
        <v>14080</v>
      </c>
      <c r="C2920" t="s">
        <v>14291</v>
      </c>
      <c r="D2920" t="s">
        <v>79</v>
      </c>
      <c r="E2920" s="41">
        <v>1</v>
      </c>
      <c r="F2920" s="5">
        <v>460.54</v>
      </c>
      <c r="G2920" s="5">
        <v>460.54</v>
      </c>
    </row>
    <row r="2921" spans="2:7">
      <c r="B2921" t="s">
        <v>14081</v>
      </c>
      <c r="C2921" t="s">
        <v>14292</v>
      </c>
      <c r="D2921" t="s">
        <v>79</v>
      </c>
      <c r="E2921" s="41">
        <v>1</v>
      </c>
      <c r="F2921" s="5">
        <v>317.13</v>
      </c>
      <c r="G2921" s="5">
        <v>317.13</v>
      </c>
    </row>
    <row r="2922" spans="2:7">
      <c r="B2922" t="s">
        <v>14082</v>
      </c>
      <c r="C2922" t="s">
        <v>14293</v>
      </c>
      <c r="D2922" t="s">
        <v>79</v>
      </c>
      <c r="E2922" s="41">
        <v>1</v>
      </c>
      <c r="F2922" s="5">
        <v>264.27999999999997</v>
      </c>
      <c r="G2922" s="5">
        <v>264.27999999999997</v>
      </c>
    </row>
    <row r="2923" spans="2:7">
      <c r="B2923" t="s">
        <v>12339</v>
      </c>
      <c r="C2923" t="s">
        <v>12599</v>
      </c>
      <c r="D2923" t="s">
        <v>79</v>
      </c>
      <c r="E2923" s="41">
        <v>1</v>
      </c>
      <c r="F2923" s="5">
        <v>295.08</v>
      </c>
      <c r="G2923" s="5">
        <v>295.08</v>
      </c>
    </row>
    <row r="2924" spans="2:7">
      <c r="B2924" t="s">
        <v>12340</v>
      </c>
      <c r="C2924" t="s">
        <v>12757</v>
      </c>
      <c r="D2924" t="s">
        <v>79</v>
      </c>
      <c r="E2924" s="41">
        <v>1</v>
      </c>
      <c r="F2924" s="5">
        <v>205.48</v>
      </c>
      <c r="G2924" s="5">
        <v>205.48</v>
      </c>
    </row>
    <row r="2925" spans="2:7">
      <c r="B2925" t="s">
        <v>11421</v>
      </c>
      <c r="C2925" t="s">
        <v>11575</v>
      </c>
      <c r="D2925" t="s">
        <v>79</v>
      </c>
      <c r="E2925" s="41">
        <v>1</v>
      </c>
      <c r="F2925" s="5">
        <v>827.29</v>
      </c>
      <c r="G2925" s="5">
        <v>827.29</v>
      </c>
    </row>
    <row r="2926" spans="2:7">
      <c r="B2926" t="s">
        <v>14083</v>
      </c>
      <c r="C2926" t="s">
        <v>14294</v>
      </c>
      <c r="D2926" t="s">
        <v>79</v>
      </c>
      <c r="E2926" s="41">
        <v>1</v>
      </c>
      <c r="F2926" s="5">
        <v>121.9</v>
      </c>
      <c r="G2926" s="5">
        <v>121.9</v>
      </c>
    </row>
    <row r="2927" spans="2:7">
      <c r="B2927" t="s">
        <v>14084</v>
      </c>
      <c r="C2927" t="s">
        <v>14295</v>
      </c>
      <c r="D2927" t="s">
        <v>79</v>
      </c>
      <c r="E2927" s="41">
        <v>1</v>
      </c>
      <c r="F2927" s="5">
        <v>231.06</v>
      </c>
      <c r="G2927" s="5">
        <v>231.06</v>
      </c>
    </row>
    <row r="2928" spans="2:7">
      <c r="B2928" t="s">
        <v>13307</v>
      </c>
      <c r="C2928" t="s">
        <v>13508</v>
      </c>
      <c r="D2928" t="s">
        <v>79</v>
      </c>
      <c r="E2928" s="41">
        <v>1</v>
      </c>
      <c r="F2928" s="5">
        <v>954.23</v>
      </c>
      <c r="G2928" s="5">
        <v>954.23</v>
      </c>
    </row>
    <row r="2929" spans="2:7">
      <c r="B2929" t="s">
        <v>13168</v>
      </c>
      <c r="C2929" t="s">
        <v>13359</v>
      </c>
      <c r="D2929" t="s">
        <v>79</v>
      </c>
      <c r="E2929" s="41">
        <v>1</v>
      </c>
      <c r="F2929" s="5">
        <v>462.12</v>
      </c>
      <c r="G2929" s="5">
        <v>462.12</v>
      </c>
    </row>
    <row r="2930" spans="2:7">
      <c r="B2930" t="s">
        <v>13169</v>
      </c>
      <c r="C2930" t="s">
        <v>13360</v>
      </c>
      <c r="D2930" t="s">
        <v>79</v>
      </c>
      <c r="E2930" s="41">
        <v>1</v>
      </c>
      <c r="F2930" s="5">
        <v>2494.79</v>
      </c>
      <c r="G2930" s="5">
        <v>2494.79</v>
      </c>
    </row>
    <row r="2931" spans="2:7">
      <c r="B2931" t="s">
        <v>13170</v>
      </c>
      <c r="C2931" t="s">
        <v>13361</v>
      </c>
      <c r="D2931" t="s">
        <v>79</v>
      </c>
      <c r="E2931" s="41">
        <v>1</v>
      </c>
      <c r="F2931" s="5">
        <v>462.12</v>
      </c>
      <c r="G2931" s="5">
        <v>462.12</v>
      </c>
    </row>
    <row r="2932" spans="2:7">
      <c r="B2932" t="s">
        <v>13171</v>
      </c>
      <c r="C2932" t="s">
        <v>13362</v>
      </c>
      <c r="D2932" t="s">
        <v>79</v>
      </c>
      <c r="E2932" s="41">
        <v>1</v>
      </c>
      <c r="F2932" s="5">
        <v>924.25</v>
      </c>
      <c r="G2932" s="5">
        <v>924.25</v>
      </c>
    </row>
    <row r="2933" spans="2:7">
      <c r="B2933" t="s">
        <v>12341</v>
      </c>
      <c r="C2933" t="s">
        <v>12600</v>
      </c>
      <c r="D2933" t="s">
        <v>79</v>
      </c>
      <c r="E2933" s="41">
        <v>1</v>
      </c>
      <c r="F2933" s="5">
        <v>182.86</v>
      </c>
      <c r="G2933" s="5">
        <v>182.86</v>
      </c>
    </row>
    <row r="2934" spans="2:7">
      <c r="B2934" t="s">
        <v>13278</v>
      </c>
      <c r="C2934" t="s">
        <v>13476</v>
      </c>
      <c r="D2934" t="s">
        <v>79</v>
      </c>
      <c r="E2934" s="41">
        <v>1</v>
      </c>
      <c r="F2934" s="5">
        <v>154.72999999999999</v>
      </c>
      <c r="G2934" s="5">
        <v>154.72999999999999</v>
      </c>
    </row>
    <row r="2935" spans="2:7">
      <c r="B2935" t="s">
        <v>12342</v>
      </c>
      <c r="C2935" t="s">
        <v>12601</v>
      </c>
      <c r="D2935" t="s">
        <v>79</v>
      </c>
      <c r="E2935" s="41">
        <v>1</v>
      </c>
      <c r="F2935" s="5">
        <v>413.92</v>
      </c>
      <c r="G2935" s="5">
        <v>413.92</v>
      </c>
    </row>
    <row r="2936" spans="2:7">
      <c r="B2936" t="s">
        <v>12343</v>
      </c>
      <c r="C2936" t="s">
        <v>12602</v>
      </c>
      <c r="D2936" t="s">
        <v>79</v>
      </c>
      <c r="E2936" s="41">
        <v>1</v>
      </c>
      <c r="F2936" s="5">
        <v>354.79</v>
      </c>
      <c r="G2936" s="5">
        <v>354.79</v>
      </c>
    </row>
    <row r="2937" spans="2:7">
      <c r="B2937" t="s">
        <v>12344</v>
      </c>
      <c r="C2937" t="s">
        <v>12603</v>
      </c>
      <c r="D2937" t="s">
        <v>79</v>
      </c>
      <c r="E2937" s="41">
        <v>1</v>
      </c>
      <c r="F2937" s="5">
        <v>1358.58</v>
      </c>
      <c r="G2937" s="5">
        <v>1358.58</v>
      </c>
    </row>
    <row r="2938" spans="2:7">
      <c r="B2938" t="s">
        <v>14085</v>
      </c>
      <c r="C2938" t="s">
        <v>14296</v>
      </c>
      <c r="D2938" t="s">
        <v>79</v>
      </c>
      <c r="E2938" s="41">
        <v>1</v>
      </c>
      <c r="F2938" s="5">
        <v>253.43</v>
      </c>
      <c r="G2938" s="5">
        <v>253.43</v>
      </c>
    </row>
    <row r="2939" spans="2:7">
      <c r="B2939" t="s">
        <v>12345</v>
      </c>
      <c r="C2939" t="s">
        <v>12604</v>
      </c>
      <c r="D2939" t="s">
        <v>79</v>
      </c>
      <c r="E2939" s="41">
        <v>1</v>
      </c>
      <c r="F2939" s="5">
        <v>243.8</v>
      </c>
      <c r="G2939" s="5">
        <v>243.8</v>
      </c>
    </row>
    <row r="2940" spans="2:7">
      <c r="B2940" t="s">
        <v>12346</v>
      </c>
      <c r="C2940" t="s">
        <v>12605</v>
      </c>
      <c r="D2940" t="s">
        <v>79</v>
      </c>
      <c r="E2940" s="41">
        <v>1</v>
      </c>
      <c r="F2940" s="5">
        <v>890.09</v>
      </c>
      <c r="G2940" s="5">
        <v>890.09</v>
      </c>
    </row>
    <row r="2941" spans="2:7">
      <c r="B2941" t="s">
        <v>12347</v>
      </c>
      <c r="C2941" t="s">
        <v>12606</v>
      </c>
      <c r="D2941" t="s">
        <v>79</v>
      </c>
      <c r="E2941" s="41">
        <v>1</v>
      </c>
      <c r="F2941" s="5">
        <v>313.95999999999998</v>
      </c>
      <c r="G2941" s="5">
        <v>313.95999999999998</v>
      </c>
    </row>
    <row r="2942" spans="2:7">
      <c r="B2942" t="s">
        <v>12348</v>
      </c>
      <c r="C2942" t="s">
        <v>12607</v>
      </c>
      <c r="D2942" t="s">
        <v>79</v>
      </c>
      <c r="E2942" s="41">
        <v>1</v>
      </c>
      <c r="F2942" s="5">
        <v>1036.19</v>
      </c>
      <c r="G2942" s="5">
        <v>1036.19</v>
      </c>
    </row>
    <row r="2943" spans="2:7">
      <c r="B2943" t="s">
        <v>12349</v>
      </c>
      <c r="C2943" t="s">
        <v>12608</v>
      </c>
      <c r="D2943" t="s">
        <v>79</v>
      </c>
      <c r="E2943" s="41">
        <v>1</v>
      </c>
      <c r="F2943" s="5">
        <v>125.59</v>
      </c>
      <c r="G2943" s="5">
        <v>125.59</v>
      </c>
    </row>
    <row r="2944" spans="2:7">
      <c r="B2944" t="s">
        <v>12350</v>
      </c>
      <c r="C2944" t="s">
        <v>12609</v>
      </c>
      <c r="D2944" t="s">
        <v>113</v>
      </c>
      <c r="E2944" s="41">
        <v>0</v>
      </c>
      <c r="F2944" s="5">
        <v>234.45</v>
      </c>
      <c r="G2944" s="5">
        <v>0</v>
      </c>
    </row>
    <row r="2945" spans="2:7">
      <c r="B2945" t="s">
        <v>13151</v>
      </c>
      <c r="C2945" t="s">
        <v>13342</v>
      </c>
      <c r="D2945" t="s">
        <v>113</v>
      </c>
      <c r="E2945" s="41">
        <v>0</v>
      </c>
      <c r="F2945" s="5">
        <v>543.78</v>
      </c>
      <c r="G2945" s="5">
        <v>0</v>
      </c>
    </row>
    <row r="2946" spans="2:7">
      <c r="B2946" t="s">
        <v>12351</v>
      </c>
      <c r="C2946" t="s">
        <v>12610</v>
      </c>
      <c r="D2946" t="s">
        <v>113</v>
      </c>
      <c r="E2946" s="41">
        <v>0</v>
      </c>
      <c r="F2946" s="5">
        <v>218.04</v>
      </c>
      <c r="G2946" s="5">
        <v>0</v>
      </c>
    </row>
    <row r="2947" spans="2:7">
      <c r="B2947" t="s">
        <v>12352</v>
      </c>
      <c r="C2947" t="s">
        <v>12611</v>
      </c>
      <c r="D2947" t="s">
        <v>113</v>
      </c>
      <c r="E2947" s="41">
        <v>0</v>
      </c>
      <c r="F2947" s="5">
        <v>435.96</v>
      </c>
      <c r="G2947" s="5">
        <v>0</v>
      </c>
    </row>
    <row r="2948" spans="2:7">
      <c r="B2948" t="s">
        <v>12353</v>
      </c>
      <c r="C2948" t="s">
        <v>12612</v>
      </c>
      <c r="D2948" t="s">
        <v>113</v>
      </c>
      <c r="E2948" s="41">
        <v>0</v>
      </c>
      <c r="F2948" s="5">
        <v>481.24</v>
      </c>
      <c r="G2948" s="5">
        <v>0</v>
      </c>
    </row>
    <row r="2949" spans="2:7">
      <c r="B2949" t="s">
        <v>14086</v>
      </c>
      <c r="C2949" t="s">
        <v>14297</v>
      </c>
      <c r="D2949" t="s">
        <v>113</v>
      </c>
      <c r="E2949" s="41">
        <v>0</v>
      </c>
      <c r="F2949" s="5">
        <v>640.86</v>
      </c>
      <c r="G2949" s="5">
        <v>0</v>
      </c>
    </row>
    <row r="2950" spans="2:7">
      <c r="B2950" t="s">
        <v>12354</v>
      </c>
      <c r="C2950" t="s">
        <v>12613</v>
      </c>
      <c r="D2950" t="s">
        <v>113</v>
      </c>
      <c r="E2950" s="41">
        <v>0</v>
      </c>
      <c r="F2950" s="5">
        <v>421.09</v>
      </c>
      <c r="G2950" s="5">
        <v>0</v>
      </c>
    </row>
    <row r="2951" spans="2:7">
      <c r="B2951" t="s">
        <v>12355</v>
      </c>
      <c r="C2951" t="s">
        <v>12614</v>
      </c>
      <c r="D2951" t="s">
        <v>113</v>
      </c>
      <c r="E2951" s="41">
        <v>0</v>
      </c>
      <c r="F2951" s="5">
        <v>621.96</v>
      </c>
      <c r="G2951" s="5">
        <v>0</v>
      </c>
    </row>
    <row r="2952" spans="2:7">
      <c r="B2952" t="s">
        <v>11422</v>
      </c>
      <c r="C2952" t="s">
        <v>11576</v>
      </c>
      <c r="D2952" t="s">
        <v>113</v>
      </c>
      <c r="E2952" s="41">
        <v>0</v>
      </c>
      <c r="F2952" s="5">
        <v>918.69</v>
      </c>
      <c r="G2952" s="5">
        <v>0</v>
      </c>
    </row>
    <row r="2953" spans="2:7">
      <c r="B2953" t="s">
        <v>11423</v>
      </c>
      <c r="C2953" t="s">
        <v>11577</v>
      </c>
      <c r="D2953" t="s">
        <v>76</v>
      </c>
      <c r="E2953" s="41">
        <v>0</v>
      </c>
      <c r="F2953" s="5">
        <v>1012.94</v>
      </c>
      <c r="G2953" s="5">
        <v>0</v>
      </c>
    </row>
    <row r="2954" spans="2:7">
      <c r="B2954" t="s">
        <v>13301</v>
      </c>
      <c r="C2954" t="s">
        <v>13502</v>
      </c>
      <c r="D2954" t="s">
        <v>79</v>
      </c>
      <c r="E2954" s="41">
        <v>1</v>
      </c>
      <c r="F2954" s="5">
        <v>783.72</v>
      </c>
      <c r="G2954" s="5">
        <v>783.72</v>
      </c>
    </row>
    <row r="2955" spans="2:7">
      <c r="B2955" t="s">
        <v>13195</v>
      </c>
      <c r="C2955" t="s">
        <v>13389</v>
      </c>
      <c r="D2955" t="s">
        <v>79</v>
      </c>
      <c r="E2955" s="41">
        <v>1</v>
      </c>
      <c r="F2955" s="5">
        <v>3943.5</v>
      </c>
      <c r="G2955" s="5">
        <v>3943.5</v>
      </c>
    </row>
    <row r="2956" spans="2:7">
      <c r="B2956" t="s">
        <v>11424</v>
      </c>
      <c r="C2956" t="s">
        <v>11578</v>
      </c>
      <c r="D2956" t="s">
        <v>79</v>
      </c>
      <c r="E2956" s="41">
        <v>1</v>
      </c>
      <c r="F2956" s="5">
        <v>2757.21</v>
      </c>
      <c r="G2956" s="5">
        <v>2757.21</v>
      </c>
    </row>
    <row r="2957" spans="2:7">
      <c r="B2957" t="s">
        <v>12356</v>
      </c>
      <c r="C2957" t="s">
        <v>12615</v>
      </c>
      <c r="D2957" t="s">
        <v>79</v>
      </c>
      <c r="E2957" s="41">
        <v>1</v>
      </c>
      <c r="F2957" s="5">
        <v>3091.64</v>
      </c>
      <c r="G2957" s="5">
        <v>3091.64</v>
      </c>
    </row>
    <row r="2958" spans="2:7">
      <c r="B2958" t="s">
        <v>13166</v>
      </c>
      <c r="C2958" t="s">
        <v>13357</v>
      </c>
      <c r="D2958" t="s">
        <v>79</v>
      </c>
      <c r="E2958" s="41">
        <v>1</v>
      </c>
      <c r="F2958" s="5">
        <v>820.47</v>
      </c>
      <c r="G2958" s="5">
        <v>820.47</v>
      </c>
    </row>
    <row r="2959" spans="2:7">
      <c r="B2959" t="s">
        <v>12357</v>
      </c>
      <c r="C2959" t="s">
        <v>12616</v>
      </c>
      <c r="D2959" t="s">
        <v>79</v>
      </c>
      <c r="E2959" s="41">
        <v>1</v>
      </c>
      <c r="F2959" s="5">
        <v>1372.46</v>
      </c>
      <c r="G2959" s="5">
        <v>1372.46</v>
      </c>
    </row>
    <row r="2960" spans="2:7">
      <c r="B2960" t="s">
        <v>10801</v>
      </c>
      <c r="C2960" t="s">
        <v>10959</v>
      </c>
      <c r="D2960" t="s">
        <v>79</v>
      </c>
      <c r="E2960" s="41">
        <v>1</v>
      </c>
      <c r="F2960" s="5">
        <v>5793</v>
      </c>
      <c r="G2960" s="5">
        <v>5793</v>
      </c>
    </row>
    <row r="2961" spans="2:7">
      <c r="B2961" t="s">
        <v>11425</v>
      </c>
      <c r="C2961" t="s">
        <v>11579</v>
      </c>
      <c r="D2961" t="s">
        <v>79</v>
      </c>
      <c r="E2961" s="41">
        <v>1</v>
      </c>
      <c r="F2961" s="5">
        <v>4534.55</v>
      </c>
      <c r="G2961" s="5">
        <v>4534.55</v>
      </c>
    </row>
    <row r="2962" spans="2:7">
      <c r="B2962" t="s">
        <v>11426</v>
      </c>
      <c r="C2962" t="s">
        <v>11580</v>
      </c>
      <c r="D2962" t="s">
        <v>79</v>
      </c>
      <c r="E2962" s="41">
        <v>1</v>
      </c>
      <c r="F2962" s="5">
        <v>1901.15</v>
      </c>
      <c r="G2962" s="5">
        <v>1901.15</v>
      </c>
    </row>
    <row r="2963" spans="2:7">
      <c r="B2963" t="s">
        <v>12358</v>
      </c>
      <c r="C2963" t="s">
        <v>12617</v>
      </c>
      <c r="D2963" t="s">
        <v>79</v>
      </c>
      <c r="E2963" s="41">
        <v>1</v>
      </c>
      <c r="F2963" s="5">
        <v>173.24</v>
      </c>
      <c r="G2963" s="5">
        <v>173.24</v>
      </c>
    </row>
    <row r="2964" spans="2:7">
      <c r="B2964" t="s">
        <v>13305</v>
      </c>
      <c r="C2964" t="s">
        <v>13506</v>
      </c>
      <c r="D2964" t="s">
        <v>79</v>
      </c>
      <c r="E2964" s="41">
        <v>1</v>
      </c>
      <c r="F2964" s="5">
        <v>2100</v>
      </c>
      <c r="G2964" s="5">
        <v>2100</v>
      </c>
    </row>
    <row r="2965" spans="2:7">
      <c r="B2965" t="s">
        <v>13271</v>
      </c>
      <c r="C2965" t="s">
        <v>13469</v>
      </c>
      <c r="D2965" t="s">
        <v>79</v>
      </c>
      <c r="E2965" s="41">
        <v>1</v>
      </c>
      <c r="F2965" s="5">
        <v>2312.38</v>
      </c>
      <c r="G2965" s="5">
        <v>2312.38</v>
      </c>
    </row>
    <row r="2966" spans="2:7">
      <c r="B2966" t="s">
        <v>13302</v>
      </c>
      <c r="C2966" t="s">
        <v>13503</v>
      </c>
      <c r="D2966" t="s">
        <v>79</v>
      </c>
      <c r="E2966" s="41">
        <v>1</v>
      </c>
      <c r="F2966" s="5">
        <v>5096.95</v>
      </c>
      <c r="G2966" s="5">
        <v>5096.95</v>
      </c>
    </row>
    <row r="2967" spans="2:7">
      <c r="B2967" t="s">
        <v>13155</v>
      </c>
      <c r="C2967" t="s">
        <v>13346</v>
      </c>
      <c r="D2967" t="s">
        <v>79</v>
      </c>
      <c r="E2967" s="41">
        <v>1</v>
      </c>
      <c r="F2967" s="5">
        <v>1769.41</v>
      </c>
      <c r="G2967" s="5">
        <v>1769.41</v>
      </c>
    </row>
    <row r="2968" spans="2:7">
      <c r="B2968" t="s">
        <v>14087</v>
      </c>
      <c r="C2968" t="s">
        <v>14298</v>
      </c>
      <c r="D2968" t="s">
        <v>79</v>
      </c>
      <c r="E2968" s="41">
        <v>1</v>
      </c>
      <c r="F2968" s="5">
        <v>1833.72</v>
      </c>
      <c r="G2968" s="5">
        <v>1833.72</v>
      </c>
    </row>
    <row r="2969" spans="2:7">
      <c r="B2969" t="s">
        <v>14088</v>
      </c>
      <c r="C2969" t="s">
        <v>14299</v>
      </c>
      <c r="D2969" t="s">
        <v>79</v>
      </c>
      <c r="E2969" s="41">
        <v>1</v>
      </c>
      <c r="F2969" s="5">
        <v>244.5</v>
      </c>
      <c r="G2969" s="5">
        <v>244.5</v>
      </c>
    </row>
    <row r="2970" spans="2:7">
      <c r="B2970" t="s">
        <v>12359</v>
      </c>
      <c r="C2970" t="s">
        <v>12618</v>
      </c>
      <c r="D2970" t="s">
        <v>79</v>
      </c>
      <c r="E2970" s="41">
        <v>1</v>
      </c>
      <c r="F2970" s="5">
        <v>1061.6500000000001</v>
      </c>
      <c r="G2970" s="5">
        <v>1061.6500000000001</v>
      </c>
    </row>
    <row r="2971" spans="2:7">
      <c r="B2971" t="s">
        <v>14089</v>
      </c>
      <c r="C2971" t="s">
        <v>14300</v>
      </c>
      <c r="D2971" t="s">
        <v>79</v>
      </c>
      <c r="E2971" s="41">
        <v>1</v>
      </c>
      <c r="F2971" s="5">
        <v>292.24</v>
      </c>
      <c r="G2971" s="5">
        <v>292.24</v>
      </c>
    </row>
    <row r="2972" spans="2:7">
      <c r="B2972" t="s">
        <v>11427</v>
      </c>
      <c r="C2972" t="s">
        <v>11581</v>
      </c>
      <c r="D2972" t="s">
        <v>79</v>
      </c>
      <c r="E2972" s="41">
        <v>1</v>
      </c>
      <c r="F2972" s="5">
        <v>1462.61</v>
      </c>
      <c r="G2972" s="5">
        <v>1462.61</v>
      </c>
    </row>
    <row r="2973" spans="2:7">
      <c r="B2973" t="s">
        <v>14090</v>
      </c>
      <c r="C2973" t="s">
        <v>14301</v>
      </c>
      <c r="D2973" t="s">
        <v>79</v>
      </c>
      <c r="E2973" s="41">
        <v>1</v>
      </c>
      <c r="F2973" s="5">
        <v>412.87</v>
      </c>
      <c r="G2973" s="5">
        <v>412.87</v>
      </c>
    </row>
    <row r="2974" spans="2:7">
      <c r="B2974" t="s">
        <v>13172</v>
      </c>
      <c r="C2974" t="s">
        <v>13363</v>
      </c>
      <c r="D2974" t="s">
        <v>79</v>
      </c>
      <c r="E2974" s="41">
        <v>1</v>
      </c>
      <c r="F2974" s="5">
        <v>1574.95</v>
      </c>
      <c r="G2974" s="5">
        <v>1574.95</v>
      </c>
    </row>
    <row r="2975" spans="2:7">
      <c r="B2975" t="s">
        <v>13173</v>
      </c>
      <c r="C2975" t="s">
        <v>13364</v>
      </c>
      <c r="D2975" t="s">
        <v>79</v>
      </c>
      <c r="E2975" s="41">
        <v>1</v>
      </c>
      <c r="F2975" s="5">
        <v>2713.1</v>
      </c>
      <c r="G2975" s="5">
        <v>2713.1</v>
      </c>
    </row>
    <row r="2976" spans="2:7">
      <c r="B2976" t="s">
        <v>14091</v>
      </c>
      <c r="C2976" t="s">
        <v>14302</v>
      </c>
      <c r="D2976" t="s">
        <v>79</v>
      </c>
      <c r="E2976" s="41">
        <v>1</v>
      </c>
      <c r="F2976" s="5">
        <v>2709.26</v>
      </c>
      <c r="G2976" s="5">
        <v>2709.26</v>
      </c>
    </row>
    <row r="2977" spans="2:7">
      <c r="B2977" t="s">
        <v>11428</v>
      </c>
      <c r="C2977" t="s">
        <v>11582</v>
      </c>
      <c r="D2977" t="s">
        <v>79</v>
      </c>
      <c r="E2977" s="41">
        <v>1</v>
      </c>
      <c r="F2977" s="5">
        <v>1536.92</v>
      </c>
      <c r="G2977" s="5">
        <v>1536.92</v>
      </c>
    </row>
    <row r="2978" spans="2:7">
      <c r="B2978" t="s">
        <v>14092</v>
      </c>
      <c r="C2978" t="s">
        <v>14303</v>
      </c>
      <c r="D2978" t="s">
        <v>79</v>
      </c>
      <c r="E2978" s="41">
        <v>1</v>
      </c>
      <c r="F2978" s="5">
        <v>737.86</v>
      </c>
      <c r="G2978" s="5">
        <v>737.86</v>
      </c>
    </row>
    <row r="2979" spans="2:7">
      <c r="B2979" t="s">
        <v>13217</v>
      </c>
      <c r="C2979" t="s">
        <v>13412</v>
      </c>
      <c r="D2979" t="s">
        <v>79</v>
      </c>
      <c r="E2979" s="41">
        <v>1</v>
      </c>
      <c r="F2979" s="5">
        <v>-1074.3699999999999</v>
      </c>
      <c r="G2979" s="5">
        <v>-1074.3699999999999</v>
      </c>
    </row>
    <row r="2980" spans="2:7">
      <c r="B2980" t="s">
        <v>14093</v>
      </c>
      <c r="C2980" t="s">
        <v>14304</v>
      </c>
      <c r="D2980" t="s">
        <v>79</v>
      </c>
      <c r="E2980" s="41">
        <v>1</v>
      </c>
      <c r="F2980" s="5">
        <v>241.54</v>
      </c>
      <c r="G2980" s="5">
        <v>241.54</v>
      </c>
    </row>
    <row r="2981" spans="2:7">
      <c r="B2981" t="s">
        <v>14094</v>
      </c>
      <c r="C2981" t="s">
        <v>499</v>
      </c>
      <c r="D2981" t="s">
        <v>79</v>
      </c>
      <c r="E2981" s="41">
        <v>1</v>
      </c>
      <c r="F2981" s="5">
        <v>786.14</v>
      </c>
      <c r="G2981" s="5">
        <v>786.14</v>
      </c>
    </row>
    <row r="2982" spans="2:7">
      <c r="B2982" t="s">
        <v>13316</v>
      </c>
      <c r="C2982" t="s">
        <v>13517</v>
      </c>
      <c r="D2982" t="s">
        <v>79</v>
      </c>
      <c r="E2982" s="41">
        <v>1</v>
      </c>
      <c r="F2982" s="5">
        <v>300.24</v>
      </c>
      <c r="G2982" s="5">
        <v>300.24</v>
      </c>
    </row>
    <row r="2983" spans="2:7">
      <c r="B2983" t="s">
        <v>12360</v>
      </c>
      <c r="C2983" t="s">
        <v>12619</v>
      </c>
      <c r="D2983" t="s">
        <v>79</v>
      </c>
      <c r="E2983" s="41">
        <v>1</v>
      </c>
      <c r="F2983" s="5">
        <v>5.6843418860808015E-14</v>
      </c>
      <c r="G2983" s="5">
        <v>5.6843418860808015E-14</v>
      </c>
    </row>
    <row r="2984" spans="2:7">
      <c r="B2984" t="s">
        <v>13214</v>
      </c>
      <c r="C2984" t="s">
        <v>13408</v>
      </c>
      <c r="D2984" t="s">
        <v>79</v>
      </c>
      <c r="E2984" s="41">
        <v>1</v>
      </c>
      <c r="F2984" s="5">
        <v>665.27</v>
      </c>
      <c r="G2984" s="5">
        <v>665.27</v>
      </c>
    </row>
    <row r="2985" spans="2:7">
      <c r="B2985" t="s">
        <v>12361</v>
      </c>
      <c r="C2985" t="s">
        <v>12620</v>
      </c>
      <c r="D2985" t="s">
        <v>79</v>
      </c>
      <c r="E2985" s="41">
        <v>1</v>
      </c>
      <c r="F2985" s="5">
        <v>1964.75</v>
      </c>
      <c r="G2985" s="5">
        <v>1964.75</v>
      </c>
    </row>
    <row r="2986" spans="2:7">
      <c r="B2986" t="s">
        <v>12362</v>
      </c>
      <c r="C2986" t="s">
        <v>12621</v>
      </c>
      <c r="D2986" t="s">
        <v>79</v>
      </c>
      <c r="E2986" s="41">
        <v>1</v>
      </c>
      <c r="F2986" s="5">
        <v>86.65</v>
      </c>
      <c r="G2986" s="5">
        <v>86.65</v>
      </c>
    </row>
    <row r="2987" spans="2:7">
      <c r="B2987" t="s">
        <v>13285</v>
      </c>
      <c r="C2987" t="s">
        <v>13483</v>
      </c>
      <c r="D2987" t="s">
        <v>79</v>
      </c>
      <c r="E2987" s="41">
        <v>1</v>
      </c>
      <c r="F2987" s="5">
        <v>0</v>
      </c>
      <c r="G2987" s="5">
        <v>0</v>
      </c>
    </row>
    <row r="2988" spans="2:7">
      <c r="B2988" t="s">
        <v>14095</v>
      </c>
      <c r="C2988" t="s">
        <v>14305</v>
      </c>
      <c r="D2988" t="s">
        <v>79</v>
      </c>
      <c r="E2988" s="41">
        <v>1</v>
      </c>
      <c r="F2988" s="5">
        <v>481.53</v>
      </c>
      <c r="G2988" s="5">
        <v>481.53</v>
      </c>
    </row>
    <row r="2989" spans="2:7">
      <c r="B2989" t="s">
        <v>11429</v>
      </c>
      <c r="C2989" t="s">
        <v>11583</v>
      </c>
      <c r="D2989" t="s">
        <v>79</v>
      </c>
      <c r="E2989" s="41">
        <v>1</v>
      </c>
      <c r="F2989" s="5">
        <v>112.07</v>
      </c>
      <c r="G2989" s="5">
        <v>112.07</v>
      </c>
    </row>
    <row r="2990" spans="2:7">
      <c r="B2990" t="s">
        <v>13162</v>
      </c>
      <c r="C2990" t="s">
        <v>13353</v>
      </c>
      <c r="D2990" t="s">
        <v>79</v>
      </c>
      <c r="E2990" s="41">
        <v>1</v>
      </c>
      <c r="F2990" s="5">
        <v>1540.14</v>
      </c>
      <c r="G2990" s="5">
        <v>1540.14</v>
      </c>
    </row>
    <row r="2991" spans="2:7">
      <c r="B2991" t="s">
        <v>14096</v>
      </c>
      <c r="C2991" t="s">
        <v>14306</v>
      </c>
      <c r="D2991" t="s">
        <v>79</v>
      </c>
      <c r="E2991" s="41">
        <v>1</v>
      </c>
      <c r="F2991" s="5">
        <v>1722.01</v>
      </c>
      <c r="G2991" s="5">
        <v>1722.01</v>
      </c>
    </row>
    <row r="2992" spans="2:7">
      <c r="B2992" t="s">
        <v>14097</v>
      </c>
      <c r="C2992" t="s">
        <v>14307</v>
      </c>
      <c r="D2992" t="s">
        <v>79</v>
      </c>
      <c r="E2992" s="41">
        <v>1</v>
      </c>
      <c r="F2992" s="5">
        <v>638</v>
      </c>
      <c r="G2992" s="5">
        <v>638</v>
      </c>
    </row>
    <row r="2993" spans="2:7">
      <c r="B2993" t="s">
        <v>12363</v>
      </c>
      <c r="C2993" t="s">
        <v>12622</v>
      </c>
      <c r="D2993" t="s">
        <v>79</v>
      </c>
      <c r="E2993" s="41">
        <v>1</v>
      </c>
      <c r="F2993" s="5">
        <v>147.69</v>
      </c>
      <c r="G2993" s="5">
        <v>147.69</v>
      </c>
    </row>
    <row r="2994" spans="2:7">
      <c r="B2994" t="s">
        <v>14098</v>
      </c>
      <c r="C2994" t="s">
        <v>14308</v>
      </c>
      <c r="D2994" t="s">
        <v>79</v>
      </c>
      <c r="E2994" s="41">
        <v>1</v>
      </c>
      <c r="F2994" s="5">
        <v>373.74</v>
      </c>
      <c r="G2994" s="5">
        <v>373.74</v>
      </c>
    </row>
    <row r="2995" spans="2:7">
      <c r="B2995" t="s">
        <v>14099</v>
      </c>
      <c r="C2995" t="s">
        <v>14309</v>
      </c>
      <c r="D2995" t="s">
        <v>79</v>
      </c>
      <c r="E2995" s="41">
        <v>1</v>
      </c>
      <c r="F2995" s="5">
        <v>304.76</v>
      </c>
      <c r="G2995" s="5">
        <v>304.76</v>
      </c>
    </row>
    <row r="2996" spans="2:7">
      <c r="B2996" t="s">
        <v>13253</v>
      </c>
      <c r="C2996" t="s">
        <v>13450</v>
      </c>
      <c r="D2996" t="s">
        <v>79</v>
      </c>
      <c r="E2996" s="41">
        <v>1</v>
      </c>
      <c r="F2996" s="5">
        <v>173.3</v>
      </c>
      <c r="G2996" s="5">
        <v>173.3</v>
      </c>
    </row>
    <row r="2997" spans="2:7">
      <c r="B2997" t="s">
        <v>11430</v>
      </c>
      <c r="C2997" t="s">
        <v>11584</v>
      </c>
      <c r="D2997" t="s">
        <v>79</v>
      </c>
      <c r="E2997" s="41">
        <v>1</v>
      </c>
      <c r="F2997" s="5">
        <v>365.71</v>
      </c>
      <c r="G2997" s="5">
        <v>365.71</v>
      </c>
    </row>
    <row r="2998" spans="2:7">
      <c r="B2998" t="s">
        <v>13164</v>
      </c>
      <c r="C2998" t="s">
        <v>13355</v>
      </c>
      <c r="D2998" t="s">
        <v>79</v>
      </c>
      <c r="E2998" s="41">
        <v>1</v>
      </c>
      <c r="F2998" s="5">
        <v>304.76</v>
      </c>
      <c r="G2998" s="5">
        <v>304.76</v>
      </c>
    </row>
    <row r="2999" spans="2:7">
      <c r="B2999" t="s">
        <v>13329</v>
      </c>
      <c r="C2999" t="s">
        <v>13530</v>
      </c>
      <c r="D2999" t="s">
        <v>79</v>
      </c>
      <c r="E2999" s="41">
        <v>1</v>
      </c>
      <c r="F2999" s="5">
        <v>780.27</v>
      </c>
      <c r="G2999" s="5">
        <v>780.27</v>
      </c>
    </row>
    <row r="3000" spans="2:7">
      <c r="B3000" t="s">
        <v>14100</v>
      </c>
      <c r="C3000" t="s">
        <v>14310</v>
      </c>
      <c r="D3000" t="s">
        <v>79</v>
      </c>
      <c r="E3000" s="41">
        <v>1</v>
      </c>
      <c r="F3000" s="5">
        <v>204.49</v>
      </c>
      <c r="G3000" s="5">
        <v>204.49</v>
      </c>
    </row>
    <row r="3001" spans="2:7">
      <c r="B3001" t="s">
        <v>14101</v>
      </c>
      <c r="C3001" t="s">
        <v>14311</v>
      </c>
      <c r="D3001" t="s">
        <v>79</v>
      </c>
      <c r="E3001" s="41">
        <v>1</v>
      </c>
      <c r="F3001" s="5">
        <v>342.82</v>
      </c>
      <c r="G3001" s="5">
        <v>342.82</v>
      </c>
    </row>
    <row r="3002" spans="2:7">
      <c r="B3002" t="s">
        <v>11431</v>
      </c>
      <c r="C3002" t="s">
        <v>11585</v>
      </c>
      <c r="D3002" t="s">
        <v>66</v>
      </c>
      <c r="E3002" s="41">
        <v>0</v>
      </c>
      <c r="F3002" s="5">
        <v>200.18</v>
      </c>
      <c r="G3002" s="5">
        <v>0</v>
      </c>
    </row>
    <row r="3003" spans="2:7">
      <c r="B3003" t="s">
        <v>13306</v>
      </c>
      <c r="C3003" t="s">
        <v>13507</v>
      </c>
      <c r="D3003" t="s">
        <v>66</v>
      </c>
      <c r="E3003" s="41">
        <v>0</v>
      </c>
      <c r="F3003" s="5">
        <v>34.799999999999997</v>
      </c>
      <c r="G3003" s="5">
        <v>0</v>
      </c>
    </row>
    <row r="3004" spans="2:7">
      <c r="B3004" t="s">
        <v>12364</v>
      </c>
      <c r="C3004" t="s">
        <v>12623</v>
      </c>
      <c r="D3004" t="s">
        <v>66</v>
      </c>
      <c r="E3004" s="41">
        <v>0</v>
      </c>
      <c r="F3004" s="5">
        <v>368.92</v>
      </c>
      <c r="G3004" s="5">
        <v>0</v>
      </c>
    </row>
    <row r="3005" spans="2:7">
      <c r="B3005" t="s">
        <v>12365</v>
      </c>
      <c r="C3005" t="s">
        <v>12624</v>
      </c>
      <c r="D3005" t="s">
        <v>66</v>
      </c>
      <c r="E3005" s="41">
        <v>0</v>
      </c>
      <c r="F3005" s="5">
        <v>221.36</v>
      </c>
      <c r="G3005" s="5">
        <v>0</v>
      </c>
    </row>
    <row r="3006" spans="2:7">
      <c r="B3006" t="s">
        <v>11432</v>
      </c>
      <c r="C3006" t="s">
        <v>11586</v>
      </c>
      <c r="D3006" t="s">
        <v>91</v>
      </c>
      <c r="E3006" s="41">
        <v>0</v>
      </c>
      <c r="F3006" s="5">
        <v>471.8</v>
      </c>
      <c r="G3006" s="5">
        <v>0</v>
      </c>
    </row>
    <row r="3007" spans="2:7">
      <c r="B3007" t="s">
        <v>11433</v>
      </c>
      <c r="C3007" t="s">
        <v>11587</v>
      </c>
      <c r="D3007" t="s">
        <v>91</v>
      </c>
      <c r="E3007" s="41">
        <v>0</v>
      </c>
      <c r="F3007" s="5">
        <v>185.64</v>
      </c>
      <c r="G3007" s="5">
        <v>0</v>
      </c>
    </row>
    <row r="3008" spans="2:7">
      <c r="B3008" t="s">
        <v>11434</v>
      </c>
      <c r="C3008" t="s">
        <v>11588</v>
      </c>
      <c r="D3008" t="s">
        <v>91</v>
      </c>
      <c r="E3008" s="41">
        <v>0</v>
      </c>
      <c r="F3008" s="5">
        <v>696.11</v>
      </c>
      <c r="G3008" s="5">
        <v>0</v>
      </c>
    </row>
    <row r="3009" spans="2:7">
      <c r="B3009" t="s">
        <v>12366</v>
      </c>
      <c r="C3009" t="s">
        <v>12625</v>
      </c>
      <c r="D3009" t="s">
        <v>91</v>
      </c>
      <c r="E3009" s="41">
        <v>0</v>
      </c>
      <c r="F3009" s="5">
        <v>245.29</v>
      </c>
      <c r="G3009" s="5">
        <v>0</v>
      </c>
    </row>
    <row r="3010" spans="2:7">
      <c r="B3010" t="s">
        <v>14102</v>
      </c>
      <c r="C3010" t="s">
        <v>14312</v>
      </c>
      <c r="D3010" t="s">
        <v>91</v>
      </c>
      <c r="E3010" s="41">
        <v>0</v>
      </c>
      <c r="F3010" s="5">
        <v>1775.09</v>
      </c>
      <c r="G3010" s="5">
        <v>0</v>
      </c>
    </row>
    <row r="3011" spans="2:7">
      <c r="B3011" t="s">
        <v>14103</v>
      </c>
      <c r="C3011" t="s">
        <v>14313</v>
      </c>
      <c r="D3011" t="s">
        <v>91</v>
      </c>
      <c r="E3011" s="41">
        <v>0</v>
      </c>
      <c r="F3011" s="5">
        <v>1385.91</v>
      </c>
      <c r="G3011" s="5">
        <v>0</v>
      </c>
    </row>
    <row r="3012" spans="2:7">
      <c r="B3012" t="s">
        <v>14104</v>
      </c>
      <c r="C3012" t="s">
        <v>14314</v>
      </c>
      <c r="D3012" t="s">
        <v>91</v>
      </c>
      <c r="E3012" s="41">
        <v>0</v>
      </c>
      <c r="F3012" s="5">
        <v>850.59</v>
      </c>
      <c r="G3012" s="5">
        <v>0</v>
      </c>
    </row>
    <row r="3013" spans="2:7">
      <c r="B3013" t="s">
        <v>14105</v>
      </c>
      <c r="C3013" t="s">
        <v>14315</v>
      </c>
      <c r="D3013" t="s">
        <v>91</v>
      </c>
      <c r="E3013" s="41">
        <v>0</v>
      </c>
      <c r="F3013" s="5">
        <v>1193.96</v>
      </c>
      <c r="G3013" s="5">
        <v>0</v>
      </c>
    </row>
    <row r="3014" spans="2:7">
      <c r="B3014" t="s">
        <v>514</v>
      </c>
      <c r="C3014" t="s">
        <v>519</v>
      </c>
      <c r="D3014" t="s">
        <v>66</v>
      </c>
      <c r="E3014" s="41">
        <v>0</v>
      </c>
      <c r="F3014" s="5">
        <v>-1151.96</v>
      </c>
      <c r="G3014" s="5">
        <v>0</v>
      </c>
    </row>
    <row r="3015" spans="2:7">
      <c r="B3015" t="s">
        <v>12367</v>
      </c>
      <c r="C3015" t="s">
        <v>12626</v>
      </c>
      <c r="D3015" t="s">
        <v>66</v>
      </c>
      <c r="E3015" s="41">
        <v>0</v>
      </c>
      <c r="F3015" s="5">
        <v>1301.99</v>
      </c>
      <c r="G3015" s="5">
        <v>0</v>
      </c>
    </row>
    <row r="3016" spans="2:7">
      <c r="B3016" t="s">
        <v>12368</v>
      </c>
      <c r="C3016" t="s">
        <v>12627</v>
      </c>
      <c r="D3016" t="s">
        <v>66</v>
      </c>
      <c r="E3016" s="41">
        <v>0</v>
      </c>
      <c r="F3016" s="5">
        <v>1531.2</v>
      </c>
      <c r="G3016" s="5">
        <v>0</v>
      </c>
    </row>
    <row r="3017" spans="2:7">
      <c r="B3017" t="s">
        <v>12369</v>
      </c>
      <c r="C3017" t="s">
        <v>12628</v>
      </c>
      <c r="D3017" t="s">
        <v>66</v>
      </c>
      <c r="E3017" s="41">
        <v>0</v>
      </c>
      <c r="F3017" s="5">
        <v>533.80999999999995</v>
      </c>
      <c r="G3017" s="5">
        <v>0</v>
      </c>
    </row>
    <row r="3018" spans="2:7">
      <c r="B3018" t="s">
        <v>14106</v>
      </c>
      <c r="C3018" t="s">
        <v>14316</v>
      </c>
      <c r="D3018" t="s">
        <v>66</v>
      </c>
      <c r="E3018" s="41">
        <v>0</v>
      </c>
      <c r="F3018" s="5">
        <v>629.18000000000006</v>
      </c>
      <c r="G3018" s="5">
        <v>0</v>
      </c>
    </row>
    <row r="3019" spans="2:7">
      <c r="B3019" t="s">
        <v>12370</v>
      </c>
      <c r="C3019" t="s">
        <v>12629</v>
      </c>
      <c r="D3019" t="s">
        <v>66</v>
      </c>
      <c r="E3019" s="41">
        <v>0</v>
      </c>
      <c r="F3019" s="5">
        <v>390.29</v>
      </c>
      <c r="G3019" s="5">
        <v>0</v>
      </c>
    </row>
    <row r="3020" spans="2:7">
      <c r="B3020" t="s">
        <v>14107</v>
      </c>
      <c r="C3020" t="s">
        <v>14317</v>
      </c>
      <c r="D3020" t="s">
        <v>66</v>
      </c>
      <c r="E3020" s="41">
        <v>0</v>
      </c>
      <c r="F3020" s="5">
        <v>806.34</v>
      </c>
      <c r="G3020" s="5">
        <v>0</v>
      </c>
    </row>
    <row r="3021" spans="2:7">
      <c r="B3021" t="s">
        <v>13292</v>
      </c>
      <c r="C3021" t="s">
        <v>13493</v>
      </c>
      <c r="D3021" t="s">
        <v>66</v>
      </c>
      <c r="E3021" s="41">
        <v>0</v>
      </c>
      <c r="F3021" s="5">
        <v>1026.26</v>
      </c>
      <c r="G3021" s="5">
        <v>0</v>
      </c>
    </row>
    <row r="3022" spans="2:7">
      <c r="B3022" t="s">
        <v>12371</v>
      </c>
      <c r="C3022" t="s">
        <v>12630</v>
      </c>
      <c r="D3022" t="s">
        <v>66</v>
      </c>
      <c r="E3022" s="41">
        <v>0</v>
      </c>
      <c r="F3022" s="5">
        <v>195.32</v>
      </c>
      <c r="G3022" s="5">
        <v>0</v>
      </c>
    </row>
    <row r="3023" spans="2:7">
      <c r="B3023" t="s">
        <v>14108</v>
      </c>
      <c r="C3023" t="s">
        <v>14318</v>
      </c>
      <c r="D3023" t="s">
        <v>66</v>
      </c>
      <c r="E3023" s="41">
        <v>0</v>
      </c>
      <c r="F3023" s="5">
        <v>1972.9</v>
      </c>
      <c r="G3023" s="5">
        <v>0</v>
      </c>
    </row>
    <row r="3024" spans="2:7">
      <c r="B3024" t="s">
        <v>14109</v>
      </c>
      <c r="C3024" t="s">
        <v>14319</v>
      </c>
      <c r="D3024" t="s">
        <v>66</v>
      </c>
      <c r="E3024" s="41">
        <v>0</v>
      </c>
      <c r="F3024" s="5">
        <v>1313.05</v>
      </c>
      <c r="G3024" s="5">
        <v>0</v>
      </c>
    </row>
    <row r="3025" spans="2:7">
      <c r="B3025" t="s">
        <v>14110</v>
      </c>
      <c r="C3025" t="s">
        <v>14320</v>
      </c>
      <c r="D3025" t="s">
        <v>66</v>
      </c>
      <c r="E3025" s="41">
        <v>0</v>
      </c>
      <c r="F3025" s="5">
        <v>1877.51</v>
      </c>
      <c r="G3025" s="5">
        <v>0</v>
      </c>
    </row>
    <row r="3026" spans="2:7">
      <c r="B3026" t="s">
        <v>14111</v>
      </c>
      <c r="C3026" t="s">
        <v>14321</v>
      </c>
      <c r="D3026" t="s">
        <v>66</v>
      </c>
      <c r="E3026" s="41">
        <v>0</v>
      </c>
      <c r="F3026" s="5">
        <v>210.65</v>
      </c>
      <c r="G3026" s="5">
        <v>0</v>
      </c>
    </row>
    <row r="3027" spans="2:7">
      <c r="B3027" t="s">
        <v>12372</v>
      </c>
      <c r="C3027" t="s">
        <v>12631</v>
      </c>
      <c r="D3027" t="s">
        <v>66</v>
      </c>
      <c r="E3027" s="41">
        <v>0</v>
      </c>
      <c r="F3027" s="5">
        <v>1292.05</v>
      </c>
      <c r="G3027" s="5">
        <v>0</v>
      </c>
    </row>
    <row r="3028" spans="2:7">
      <c r="B3028" t="s">
        <v>10099</v>
      </c>
      <c r="C3028" t="s">
        <v>10277</v>
      </c>
      <c r="D3028" t="s">
        <v>66</v>
      </c>
      <c r="E3028" s="41">
        <v>0</v>
      </c>
      <c r="F3028" s="5">
        <v>-2113.19</v>
      </c>
      <c r="G3028" s="5">
        <v>0</v>
      </c>
    </row>
    <row r="3029" spans="2:7">
      <c r="B3029" t="s">
        <v>12373</v>
      </c>
      <c r="C3029" t="s">
        <v>12632</v>
      </c>
      <c r="D3029" t="s">
        <v>66</v>
      </c>
      <c r="E3029" s="41">
        <v>0</v>
      </c>
      <c r="F3029" s="5">
        <v>455.74</v>
      </c>
      <c r="G3029" s="5">
        <v>0</v>
      </c>
    </row>
    <row r="3030" spans="2:7">
      <c r="B3030" t="s">
        <v>12374</v>
      </c>
      <c r="C3030" t="s">
        <v>12633</v>
      </c>
      <c r="D3030" t="s">
        <v>66</v>
      </c>
      <c r="E3030" s="41">
        <v>0</v>
      </c>
      <c r="F3030" s="5">
        <v>2766.77</v>
      </c>
      <c r="G3030" s="5">
        <v>0</v>
      </c>
    </row>
    <row r="3031" spans="2:7">
      <c r="B3031" t="s">
        <v>12375</v>
      </c>
      <c r="C3031" t="s">
        <v>12634</v>
      </c>
      <c r="D3031" t="s">
        <v>66</v>
      </c>
      <c r="E3031" s="41">
        <v>0</v>
      </c>
      <c r="F3031" s="5">
        <v>1229.83</v>
      </c>
      <c r="G3031" s="5">
        <v>0</v>
      </c>
    </row>
    <row r="3032" spans="2:7">
      <c r="B3032" t="s">
        <v>12376</v>
      </c>
      <c r="C3032" t="s">
        <v>12635</v>
      </c>
      <c r="D3032" t="s">
        <v>66</v>
      </c>
      <c r="E3032" s="41">
        <v>0</v>
      </c>
      <c r="F3032" s="5">
        <v>863.81</v>
      </c>
      <c r="G3032" s="5">
        <v>0</v>
      </c>
    </row>
    <row r="3033" spans="2:7">
      <c r="B3033" t="s">
        <v>12377</v>
      </c>
      <c r="C3033" t="s">
        <v>12636</v>
      </c>
      <c r="D3033" t="s">
        <v>66</v>
      </c>
      <c r="E3033" s="41">
        <v>0</v>
      </c>
      <c r="F3033" s="5">
        <v>333.63</v>
      </c>
      <c r="G3033" s="5">
        <v>0</v>
      </c>
    </row>
    <row r="3034" spans="2:7">
      <c r="B3034" t="s">
        <v>12378</v>
      </c>
      <c r="C3034" t="s">
        <v>12637</v>
      </c>
      <c r="D3034" t="s">
        <v>66</v>
      </c>
      <c r="E3034" s="41">
        <v>0</v>
      </c>
      <c r="F3034" s="5">
        <v>535.31999999999994</v>
      </c>
      <c r="G3034" s="5">
        <v>0</v>
      </c>
    </row>
    <row r="3035" spans="2:7">
      <c r="B3035" t="s">
        <v>14112</v>
      </c>
      <c r="C3035" t="s">
        <v>14322</v>
      </c>
      <c r="D3035" t="s">
        <v>66</v>
      </c>
      <c r="E3035" s="41">
        <v>0</v>
      </c>
      <c r="F3035" s="5">
        <v>711.29</v>
      </c>
      <c r="G3035" s="5">
        <v>0</v>
      </c>
    </row>
    <row r="3036" spans="2:7">
      <c r="B3036" t="s">
        <v>14113</v>
      </c>
      <c r="C3036" t="s">
        <v>14323</v>
      </c>
      <c r="D3036" t="s">
        <v>66</v>
      </c>
      <c r="E3036" s="41">
        <v>0</v>
      </c>
      <c r="F3036" s="5">
        <v>278.39</v>
      </c>
      <c r="G3036" s="5">
        <v>0</v>
      </c>
    </row>
    <row r="3037" spans="2:7">
      <c r="B3037" t="s">
        <v>14114</v>
      </c>
      <c r="C3037" t="s">
        <v>14324</v>
      </c>
      <c r="D3037" t="s">
        <v>66</v>
      </c>
      <c r="E3037" s="41">
        <v>0</v>
      </c>
      <c r="F3037" s="5">
        <v>1519.74</v>
      </c>
      <c r="G3037" s="5">
        <v>0</v>
      </c>
    </row>
    <row r="3038" spans="2:7">
      <c r="B3038" t="s">
        <v>14115</v>
      </c>
      <c r="C3038" t="s">
        <v>14325</v>
      </c>
      <c r="D3038" t="s">
        <v>66</v>
      </c>
      <c r="E3038" s="41">
        <v>0</v>
      </c>
      <c r="F3038" s="5">
        <v>714.59</v>
      </c>
      <c r="G3038" s="5">
        <v>0</v>
      </c>
    </row>
    <row r="3039" spans="2:7">
      <c r="B3039" t="s">
        <v>14116</v>
      </c>
      <c r="C3039" t="s">
        <v>14326</v>
      </c>
      <c r="D3039" t="s">
        <v>66</v>
      </c>
      <c r="E3039" s="41">
        <v>0</v>
      </c>
      <c r="F3039" s="5">
        <v>139.19</v>
      </c>
      <c r="G3039" s="5">
        <v>0</v>
      </c>
    </row>
    <row r="3040" spans="2:7">
      <c r="B3040" t="s">
        <v>11435</v>
      </c>
      <c r="C3040" t="s">
        <v>11589</v>
      </c>
      <c r="D3040" t="s">
        <v>66</v>
      </c>
      <c r="E3040" s="41">
        <v>0</v>
      </c>
      <c r="F3040" s="5">
        <v>294.95999999999998</v>
      </c>
      <c r="G3040" s="5">
        <v>0</v>
      </c>
    </row>
    <row r="3041" spans="2:7">
      <c r="B3041" t="s">
        <v>12379</v>
      </c>
      <c r="C3041" t="s">
        <v>12638</v>
      </c>
      <c r="D3041" t="s">
        <v>66</v>
      </c>
      <c r="E3041" s="41">
        <v>0</v>
      </c>
      <c r="F3041" s="5">
        <v>147.57</v>
      </c>
      <c r="G3041" s="5">
        <v>0</v>
      </c>
    </row>
    <row r="3042" spans="2:7">
      <c r="B3042" t="s">
        <v>14117</v>
      </c>
      <c r="C3042" t="s">
        <v>14327</v>
      </c>
      <c r="D3042" t="s">
        <v>66</v>
      </c>
      <c r="E3042" s="41">
        <v>0</v>
      </c>
      <c r="F3042" s="5">
        <v>972.54</v>
      </c>
      <c r="G3042" s="5">
        <v>0</v>
      </c>
    </row>
    <row r="3043" spans="2:7">
      <c r="B3043" t="s">
        <v>14118</v>
      </c>
      <c r="C3043" t="s">
        <v>14328</v>
      </c>
      <c r="D3043" t="s">
        <v>66</v>
      </c>
      <c r="E3043" s="41">
        <v>0</v>
      </c>
      <c r="F3043" s="5">
        <v>130.9</v>
      </c>
      <c r="G3043" s="5">
        <v>0</v>
      </c>
    </row>
    <row r="3044" spans="2:7">
      <c r="B3044" t="s">
        <v>14119</v>
      </c>
      <c r="C3044" t="s">
        <v>14329</v>
      </c>
      <c r="D3044" t="s">
        <v>66</v>
      </c>
      <c r="E3044" s="41">
        <v>0</v>
      </c>
      <c r="F3044" s="5">
        <v>479.08</v>
      </c>
      <c r="G3044" s="5">
        <v>0</v>
      </c>
    </row>
    <row r="3045" spans="2:7">
      <c r="B3045" t="s">
        <v>13328</v>
      </c>
      <c r="C3045" t="s">
        <v>13529</v>
      </c>
      <c r="D3045" t="s">
        <v>79</v>
      </c>
      <c r="E3045" s="41">
        <v>1</v>
      </c>
      <c r="F3045" s="5">
        <v>334.21</v>
      </c>
      <c r="G3045" s="5">
        <v>334.21</v>
      </c>
    </row>
    <row r="3046" spans="2:7">
      <c r="B3046" t="s">
        <v>14120</v>
      </c>
      <c r="C3046" t="s">
        <v>14330</v>
      </c>
      <c r="D3046" t="s">
        <v>79</v>
      </c>
      <c r="E3046" s="41">
        <v>1</v>
      </c>
      <c r="F3046" s="5">
        <v>346.58</v>
      </c>
      <c r="G3046" s="5">
        <v>346.58</v>
      </c>
    </row>
    <row r="3047" spans="2:7">
      <c r="B3047" t="s">
        <v>12380</v>
      </c>
      <c r="C3047" t="s">
        <v>12639</v>
      </c>
      <c r="D3047" t="s">
        <v>79</v>
      </c>
      <c r="E3047" s="41">
        <v>1</v>
      </c>
      <c r="F3047" s="5">
        <v>365.71</v>
      </c>
      <c r="G3047" s="5">
        <v>365.71</v>
      </c>
    </row>
    <row r="3048" spans="2:7">
      <c r="B3048" t="s">
        <v>13176</v>
      </c>
      <c r="C3048" t="s">
        <v>13367</v>
      </c>
      <c r="D3048" t="s">
        <v>79</v>
      </c>
      <c r="E3048" s="41">
        <v>1</v>
      </c>
      <c r="F3048" s="5">
        <v>231.06</v>
      </c>
      <c r="G3048" s="5">
        <v>231.06</v>
      </c>
    </row>
    <row r="3049" spans="2:7">
      <c r="B3049" t="s">
        <v>11436</v>
      </c>
      <c r="C3049" t="s">
        <v>11590</v>
      </c>
      <c r="D3049" t="s">
        <v>79</v>
      </c>
      <c r="E3049" s="41">
        <v>1</v>
      </c>
      <c r="F3049" s="5">
        <v>1502.56</v>
      </c>
      <c r="G3049" s="5">
        <v>1502.56</v>
      </c>
    </row>
    <row r="3050" spans="2:7">
      <c r="B3050" t="s">
        <v>13267</v>
      </c>
      <c r="C3050" t="s">
        <v>13465</v>
      </c>
      <c r="D3050" t="s">
        <v>79</v>
      </c>
      <c r="E3050" s="41">
        <v>1</v>
      </c>
      <c r="F3050" s="5">
        <v>1762.35</v>
      </c>
      <c r="G3050" s="5">
        <v>1762.35</v>
      </c>
    </row>
    <row r="3051" spans="2:7">
      <c r="B3051" t="s">
        <v>13210</v>
      </c>
      <c r="C3051" t="s">
        <v>13404</v>
      </c>
      <c r="D3051" t="s">
        <v>79</v>
      </c>
      <c r="E3051" s="41">
        <v>1</v>
      </c>
      <c r="F3051" s="5">
        <v>206.3</v>
      </c>
      <c r="G3051" s="5">
        <v>206.3</v>
      </c>
    </row>
    <row r="3052" spans="2:7">
      <c r="B3052" t="s">
        <v>12381</v>
      </c>
      <c r="C3052" t="s">
        <v>12640</v>
      </c>
      <c r="D3052" t="s">
        <v>113</v>
      </c>
      <c r="E3052" s="41">
        <v>0</v>
      </c>
      <c r="F3052" s="5">
        <v>1163.67</v>
      </c>
      <c r="G3052" s="5">
        <v>0</v>
      </c>
    </row>
    <row r="3053" spans="2:7">
      <c r="B3053" t="s">
        <v>12382</v>
      </c>
      <c r="C3053" t="s">
        <v>12641</v>
      </c>
      <c r="D3053" t="s">
        <v>113</v>
      </c>
      <c r="E3053" s="41">
        <v>0</v>
      </c>
      <c r="F3053" s="5">
        <v>530.83000000000004</v>
      </c>
      <c r="G3053" s="5">
        <v>0</v>
      </c>
    </row>
    <row r="3054" spans="2:7">
      <c r="B3054" t="s">
        <v>12383</v>
      </c>
      <c r="C3054" t="s">
        <v>12642</v>
      </c>
      <c r="D3054" t="s">
        <v>113</v>
      </c>
      <c r="E3054" s="41">
        <v>0</v>
      </c>
      <c r="F3054" s="5">
        <v>240.62</v>
      </c>
      <c r="G3054" s="5">
        <v>0</v>
      </c>
    </row>
    <row r="3055" spans="2:7">
      <c r="B3055" t="s">
        <v>14121</v>
      </c>
      <c r="C3055" t="s">
        <v>14331</v>
      </c>
      <c r="D3055" t="s">
        <v>113</v>
      </c>
      <c r="E3055" s="41">
        <v>0</v>
      </c>
      <c r="F3055" s="5">
        <v>240.62</v>
      </c>
      <c r="G3055" s="5">
        <v>0</v>
      </c>
    </row>
    <row r="3056" spans="2:7">
      <c r="B3056" t="s">
        <v>12384</v>
      </c>
      <c r="C3056" t="s">
        <v>12643</v>
      </c>
      <c r="D3056" t="s">
        <v>113</v>
      </c>
      <c r="E3056" s="41">
        <v>0</v>
      </c>
      <c r="F3056" s="5">
        <v>294.91000000000003</v>
      </c>
      <c r="G3056" s="5">
        <v>0</v>
      </c>
    </row>
    <row r="3057" spans="2:7">
      <c r="B3057" t="s">
        <v>12385</v>
      </c>
      <c r="C3057" t="s">
        <v>12644</v>
      </c>
      <c r="D3057" t="s">
        <v>113</v>
      </c>
      <c r="E3057" s="41">
        <v>0</v>
      </c>
      <c r="F3057" s="5">
        <v>842.18</v>
      </c>
      <c r="G3057" s="5">
        <v>0</v>
      </c>
    </row>
    <row r="3058" spans="2:7">
      <c r="B3058" t="s">
        <v>12386</v>
      </c>
      <c r="C3058" t="s">
        <v>12645</v>
      </c>
      <c r="D3058" t="s">
        <v>113</v>
      </c>
      <c r="E3058" s="41">
        <v>0</v>
      </c>
      <c r="F3058" s="5">
        <v>721.87</v>
      </c>
      <c r="G3058" s="5">
        <v>0</v>
      </c>
    </row>
    <row r="3059" spans="2:7">
      <c r="B3059" t="s">
        <v>14122</v>
      </c>
      <c r="C3059" t="s">
        <v>14332</v>
      </c>
      <c r="D3059" t="s">
        <v>113</v>
      </c>
      <c r="E3059" s="41">
        <v>0</v>
      </c>
      <c r="F3059" s="5">
        <v>112.09</v>
      </c>
      <c r="G3059" s="5">
        <v>0</v>
      </c>
    </row>
    <row r="3060" spans="2:7">
      <c r="B3060" t="s">
        <v>14123</v>
      </c>
      <c r="C3060" t="s">
        <v>14333</v>
      </c>
      <c r="D3060" t="s">
        <v>113</v>
      </c>
      <c r="E3060" s="41">
        <v>0</v>
      </c>
      <c r="F3060" s="5">
        <v>218.64</v>
      </c>
      <c r="G3060" s="5">
        <v>0</v>
      </c>
    </row>
    <row r="3061" spans="2:7">
      <c r="B3061" t="s">
        <v>13209</v>
      </c>
      <c r="C3061" t="s">
        <v>13403</v>
      </c>
      <c r="D3061" t="s">
        <v>66</v>
      </c>
      <c r="E3061" s="41">
        <v>0</v>
      </c>
      <c r="F3061" s="5">
        <v>293.22000000000003</v>
      </c>
      <c r="G3061" s="5">
        <v>0</v>
      </c>
    </row>
    <row r="3062" spans="2:7">
      <c r="B3062" t="s">
        <v>14124</v>
      </c>
      <c r="C3062" t="s">
        <v>14334</v>
      </c>
      <c r="D3062" t="s">
        <v>66</v>
      </c>
      <c r="E3062" s="41">
        <v>0</v>
      </c>
      <c r="F3062" s="5">
        <v>589.91</v>
      </c>
      <c r="G3062" s="5">
        <v>0</v>
      </c>
    </row>
    <row r="3063" spans="2:7">
      <c r="B3063" t="s">
        <v>14125</v>
      </c>
      <c r="C3063" t="s">
        <v>14335</v>
      </c>
      <c r="D3063" t="s">
        <v>66</v>
      </c>
      <c r="E3063" s="41">
        <v>0</v>
      </c>
      <c r="F3063" s="5">
        <v>1401.89</v>
      </c>
      <c r="G3063" s="5">
        <v>0</v>
      </c>
    </row>
    <row r="3064" spans="2:7">
      <c r="B3064" t="s">
        <v>12387</v>
      </c>
      <c r="C3064" t="s">
        <v>12646</v>
      </c>
      <c r="D3064" t="s">
        <v>91</v>
      </c>
      <c r="E3064" s="41">
        <v>0</v>
      </c>
      <c r="F3064" s="5">
        <v>3309.25</v>
      </c>
      <c r="G3064" s="5">
        <v>0</v>
      </c>
    </row>
    <row r="3065" spans="2:7">
      <c r="B3065" t="s">
        <v>6053</v>
      </c>
      <c r="C3065" t="s">
        <v>6282</v>
      </c>
      <c r="D3065" t="s">
        <v>91</v>
      </c>
      <c r="E3065" s="41">
        <v>0</v>
      </c>
      <c r="F3065" s="5">
        <v>-3501.66</v>
      </c>
      <c r="G3065" s="5">
        <v>0</v>
      </c>
    </row>
    <row r="3066" spans="2:7">
      <c r="B3066" t="s">
        <v>14126</v>
      </c>
      <c r="C3066" t="s">
        <v>14336</v>
      </c>
      <c r="D3066" t="s">
        <v>91</v>
      </c>
      <c r="E3066" s="41">
        <v>0</v>
      </c>
      <c r="F3066" s="5">
        <v>232.03</v>
      </c>
      <c r="G3066" s="5">
        <v>0</v>
      </c>
    </row>
    <row r="3067" spans="2:7">
      <c r="B3067" t="s">
        <v>12388</v>
      </c>
      <c r="C3067" t="s">
        <v>12647</v>
      </c>
      <c r="D3067" t="s">
        <v>91</v>
      </c>
      <c r="E3067" s="41">
        <v>0</v>
      </c>
      <c r="F3067" s="5">
        <v>1359.1799999999998</v>
      </c>
      <c r="G3067" s="5">
        <v>0</v>
      </c>
    </row>
    <row r="3068" spans="2:7">
      <c r="B3068" t="s">
        <v>12389</v>
      </c>
      <c r="C3068" t="s">
        <v>12648</v>
      </c>
      <c r="D3068" t="s">
        <v>91</v>
      </c>
      <c r="E3068" s="41">
        <v>0</v>
      </c>
      <c r="F3068" s="5">
        <v>3954.98</v>
      </c>
      <c r="G3068" s="5">
        <v>0</v>
      </c>
    </row>
    <row r="3069" spans="2:7">
      <c r="B3069" t="s">
        <v>14127</v>
      </c>
      <c r="C3069" t="s">
        <v>14337</v>
      </c>
      <c r="D3069" t="s">
        <v>91</v>
      </c>
      <c r="E3069" s="41">
        <v>0</v>
      </c>
      <c r="F3069" s="5">
        <v>714.13</v>
      </c>
      <c r="G3069" s="5">
        <v>0</v>
      </c>
    </row>
    <row r="3070" spans="2:7">
      <c r="B3070" t="s">
        <v>13317</v>
      </c>
      <c r="C3070" t="s">
        <v>13518</v>
      </c>
      <c r="D3070" t="s">
        <v>91</v>
      </c>
      <c r="E3070" s="41">
        <v>0</v>
      </c>
      <c r="F3070" s="5">
        <v>523.44000000000005</v>
      </c>
      <c r="G3070" s="5">
        <v>0</v>
      </c>
    </row>
    <row r="3071" spans="2:7">
      <c r="B3071" t="s">
        <v>14128</v>
      </c>
      <c r="C3071" t="s">
        <v>14338</v>
      </c>
      <c r="D3071" t="s">
        <v>91</v>
      </c>
      <c r="E3071" s="41">
        <v>0</v>
      </c>
      <c r="F3071" s="5">
        <v>408.28</v>
      </c>
      <c r="G3071" s="5">
        <v>0</v>
      </c>
    </row>
    <row r="3072" spans="2:7">
      <c r="B3072" t="s">
        <v>11437</v>
      </c>
      <c r="C3072" t="s">
        <v>11591</v>
      </c>
      <c r="D3072" t="s">
        <v>91</v>
      </c>
      <c r="E3072" s="41">
        <v>0</v>
      </c>
      <c r="F3072" s="5">
        <v>1437.18</v>
      </c>
      <c r="G3072" s="5">
        <v>0</v>
      </c>
    </row>
    <row r="3073" spans="2:7">
      <c r="B3073" t="s">
        <v>14129</v>
      </c>
      <c r="C3073" t="s">
        <v>14339</v>
      </c>
      <c r="D3073" t="s">
        <v>91</v>
      </c>
      <c r="E3073" s="41">
        <v>0</v>
      </c>
      <c r="F3073" s="5">
        <v>265.32</v>
      </c>
      <c r="G3073" s="5">
        <v>0</v>
      </c>
    </row>
    <row r="3074" spans="2:7">
      <c r="B3074" t="s">
        <v>14130</v>
      </c>
      <c r="C3074" t="s">
        <v>14340</v>
      </c>
      <c r="D3074" t="s">
        <v>91</v>
      </c>
      <c r="E3074" s="41">
        <v>0</v>
      </c>
      <c r="F3074" s="5">
        <v>2255.2600000000002</v>
      </c>
      <c r="G3074" s="5">
        <v>0</v>
      </c>
    </row>
    <row r="3075" spans="2:7">
      <c r="B3075" t="s">
        <v>11438</v>
      </c>
      <c r="C3075" t="s">
        <v>11592</v>
      </c>
      <c r="D3075" t="s">
        <v>91</v>
      </c>
      <c r="E3075" s="41">
        <v>0</v>
      </c>
      <c r="F3075" s="5">
        <v>364.83</v>
      </c>
      <c r="G3075" s="5">
        <v>0</v>
      </c>
    </row>
    <row r="3076" spans="2:7">
      <c r="B3076" t="s">
        <v>14131</v>
      </c>
      <c r="C3076" t="s">
        <v>14341</v>
      </c>
      <c r="D3076" t="s">
        <v>91</v>
      </c>
      <c r="E3076" s="41">
        <v>0</v>
      </c>
      <c r="F3076" s="5">
        <v>397.99</v>
      </c>
      <c r="G3076" s="5">
        <v>0</v>
      </c>
    </row>
    <row r="3077" spans="2:7">
      <c r="B3077" t="s">
        <v>12390</v>
      </c>
      <c r="C3077" t="s">
        <v>12649</v>
      </c>
      <c r="D3077" t="s">
        <v>91</v>
      </c>
      <c r="E3077" s="41">
        <v>0</v>
      </c>
      <c r="F3077" s="5">
        <v>522.42999999999995</v>
      </c>
      <c r="G3077" s="5">
        <v>0</v>
      </c>
    </row>
    <row r="3078" spans="2:7">
      <c r="B3078" t="s">
        <v>12391</v>
      </c>
      <c r="C3078" t="s">
        <v>12650</v>
      </c>
      <c r="D3078" t="s">
        <v>91</v>
      </c>
      <c r="E3078" s="41">
        <v>0</v>
      </c>
      <c r="F3078" s="5">
        <v>122.52</v>
      </c>
      <c r="G3078" s="5">
        <v>0</v>
      </c>
    </row>
    <row r="3079" spans="2:7">
      <c r="B3079" t="s">
        <v>14132</v>
      </c>
      <c r="C3079" t="s">
        <v>14342</v>
      </c>
      <c r="D3079" t="s">
        <v>91</v>
      </c>
      <c r="E3079" s="41">
        <v>0</v>
      </c>
      <c r="F3079" s="5">
        <v>146.56</v>
      </c>
      <c r="G3079" s="5">
        <v>0</v>
      </c>
    </row>
    <row r="3080" spans="2:7">
      <c r="B3080" t="s">
        <v>12392</v>
      </c>
      <c r="C3080" t="s">
        <v>12651</v>
      </c>
      <c r="D3080" t="s">
        <v>91</v>
      </c>
      <c r="E3080" s="41">
        <v>0</v>
      </c>
      <c r="F3080" s="5">
        <v>1080.32</v>
      </c>
      <c r="G3080" s="5">
        <v>0</v>
      </c>
    </row>
    <row r="3081" spans="2:7">
      <c r="B3081" t="s">
        <v>12393</v>
      </c>
      <c r="C3081" t="s">
        <v>12652</v>
      </c>
      <c r="D3081" t="s">
        <v>113</v>
      </c>
      <c r="E3081" s="41">
        <v>0</v>
      </c>
      <c r="F3081" s="5">
        <v>66.72</v>
      </c>
      <c r="G3081" s="5">
        <v>0</v>
      </c>
    </row>
    <row r="3082" spans="2:7">
      <c r="B3082" t="s">
        <v>14133</v>
      </c>
      <c r="C3082" t="s">
        <v>14343</v>
      </c>
      <c r="D3082" t="s">
        <v>113</v>
      </c>
      <c r="E3082" s="41">
        <v>0</v>
      </c>
      <c r="F3082" s="5">
        <v>734.63</v>
      </c>
      <c r="G3082" s="5">
        <v>0</v>
      </c>
    </row>
    <row r="3083" spans="2:7">
      <c r="B3083" t="s">
        <v>12394</v>
      </c>
      <c r="C3083" t="s">
        <v>12653</v>
      </c>
      <c r="D3083" t="s">
        <v>79</v>
      </c>
      <c r="E3083" s="41">
        <v>1</v>
      </c>
      <c r="F3083" s="5">
        <v>969.1</v>
      </c>
      <c r="G3083" s="5">
        <v>969.1</v>
      </c>
    </row>
    <row r="3084" spans="2:7">
      <c r="B3084" t="s">
        <v>13184</v>
      </c>
      <c r="C3084" t="s">
        <v>13376</v>
      </c>
      <c r="D3084" t="s">
        <v>79</v>
      </c>
      <c r="E3084" s="41">
        <v>1</v>
      </c>
      <c r="F3084" s="5">
        <v>0</v>
      </c>
      <c r="G3084" s="5">
        <v>0</v>
      </c>
    </row>
    <row r="3085" spans="2:7">
      <c r="B3085" t="s">
        <v>13185</v>
      </c>
      <c r="C3085" t="s">
        <v>13377</v>
      </c>
      <c r="D3085" t="s">
        <v>79</v>
      </c>
      <c r="E3085" s="41">
        <v>1</v>
      </c>
      <c r="F3085" s="5">
        <v>0</v>
      </c>
      <c r="G3085" s="5">
        <v>0</v>
      </c>
    </row>
    <row r="3086" spans="2:7">
      <c r="B3086" t="s">
        <v>13194</v>
      </c>
      <c r="C3086" t="s">
        <v>13388</v>
      </c>
      <c r="D3086" t="s">
        <v>79</v>
      </c>
      <c r="E3086" s="41">
        <v>1</v>
      </c>
      <c r="F3086" s="5">
        <v>0</v>
      </c>
      <c r="G3086" s="5">
        <v>0</v>
      </c>
    </row>
    <row r="3087" spans="2:7">
      <c r="B3087" t="s">
        <v>12395</v>
      </c>
      <c r="C3087" t="s">
        <v>12654</v>
      </c>
      <c r="D3087" t="s">
        <v>79</v>
      </c>
      <c r="E3087" s="41">
        <v>1</v>
      </c>
      <c r="F3087" s="5">
        <v>0</v>
      </c>
      <c r="G3087" s="5">
        <v>0</v>
      </c>
    </row>
    <row r="3088" spans="2:7">
      <c r="B3088" t="s">
        <v>12396</v>
      </c>
      <c r="C3088" t="s">
        <v>12655</v>
      </c>
      <c r="D3088" t="s">
        <v>79</v>
      </c>
      <c r="E3088" s="41">
        <v>1</v>
      </c>
      <c r="F3088" s="5">
        <v>0</v>
      </c>
      <c r="G3088" s="5">
        <v>0</v>
      </c>
    </row>
    <row r="3089" spans="2:7">
      <c r="B3089" t="s">
        <v>11439</v>
      </c>
      <c r="C3089" t="s">
        <v>11593</v>
      </c>
      <c r="D3089" t="s">
        <v>79</v>
      </c>
      <c r="E3089" s="41">
        <v>1</v>
      </c>
      <c r="F3089" s="5">
        <v>718.92</v>
      </c>
      <c r="G3089" s="5">
        <v>718.92</v>
      </c>
    </row>
    <row r="3090" spans="2:7">
      <c r="B3090" t="s">
        <v>11440</v>
      </c>
      <c r="C3090" t="s">
        <v>11594</v>
      </c>
      <c r="D3090" t="s">
        <v>79</v>
      </c>
      <c r="E3090" s="41">
        <v>1</v>
      </c>
      <c r="F3090" s="5">
        <v>623.53</v>
      </c>
      <c r="G3090" s="5">
        <v>623.53</v>
      </c>
    </row>
    <row r="3091" spans="2:7">
      <c r="B3091" t="s">
        <v>11441</v>
      </c>
      <c r="C3091" t="s">
        <v>11595</v>
      </c>
      <c r="D3091" t="s">
        <v>79</v>
      </c>
      <c r="E3091" s="41">
        <v>1</v>
      </c>
      <c r="F3091" s="5">
        <v>374.12</v>
      </c>
      <c r="G3091" s="5">
        <v>374.12</v>
      </c>
    </row>
    <row r="3092" spans="2:7">
      <c r="B3092" t="s">
        <v>12397</v>
      </c>
      <c r="C3092" t="s">
        <v>12656</v>
      </c>
      <c r="D3092" t="s">
        <v>79</v>
      </c>
      <c r="E3092" s="41">
        <v>1</v>
      </c>
      <c r="F3092" s="5">
        <v>249.41</v>
      </c>
      <c r="G3092" s="5">
        <v>249.41</v>
      </c>
    </row>
    <row r="3093" spans="2:7">
      <c r="B3093" t="s">
        <v>12398</v>
      </c>
      <c r="C3093" t="s">
        <v>12657</v>
      </c>
      <c r="D3093" t="s">
        <v>79</v>
      </c>
      <c r="E3093" s="41">
        <v>1</v>
      </c>
      <c r="F3093" s="5">
        <v>374.12</v>
      </c>
      <c r="G3093" s="5">
        <v>374.12</v>
      </c>
    </row>
    <row r="3094" spans="2:7">
      <c r="B3094" t="s">
        <v>12399</v>
      </c>
      <c r="C3094" t="s">
        <v>12658</v>
      </c>
      <c r="D3094" t="s">
        <v>79</v>
      </c>
      <c r="E3094" s="41">
        <v>1</v>
      </c>
      <c r="F3094" s="5">
        <v>231.06</v>
      </c>
      <c r="G3094" s="5">
        <v>231.06</v>
      </c>
    </row>
    <row r="3095" spans="2:7">
      <c r="B3095" t="s">
        <v>11442</v>
      </c>
      <c r="C3095" t="s">
        <v>11596</v>
      </c>
      <c r="D3095" t="s">
        <v>79</v>
      </c>
      <c r="E3095" s="41">
        <v>1</v>
      </c>
      <c r="F3095" s="5">
        <v>613.44000000000005</v>
      </c>
      <c r="G3095" s="5">
        <v>613.44000000000005</v>
      </c>
    </row>
    <row r="3096" spans="2:7">
      <c r="B3096" t="s">
        <v>12400</v>
      </c>
      <c r="C3096" t="s">
        <v>12659</v>
      </c>
      <c r="D3096" t="s">
        <v>79</v>
      </c>
      <c r="E3096" s="41">
        <v>1</v>
      </c>
      <c r="F3096" s="5">
        <v>577.66</v>
      </c>
      <c r="G3096" s="5">
        <v>577.66</v>
      </c>
    </row>
    <row r="3097" spans="2:7">
      <c r="B3097" t="s">
        <v>14134</v>
      </c>
      <c r="C3097" t="s">
        <v>14344</v>
      </c>
      <c r="D3097" t="s">
        <v>79</v>
      </c>
      <c r="E3097" s="41">
        <v>1</v>
      </c>
      <c r="F3097" s="5">
        <v>231.06</v>
      </c>
      <c r="G3097" s="5">
        <v>231.06</v>
      </c>
    </row>
    <row r="3098" spans="2:7">
      <c r="B3098" t="s">
        <v>14135</v>
      </c>
      <c r="C3098" t="s">
        <v>14345</v>
      </c>
      <c r="D3098" t="s">
        <v>79</v>
      </c>
      <c r="E3098" s="41">
        <v>1</v>
      </c>
      <c r="F3098" s="5">
        <v>240.58</v>
      </c>
      <c r="G3098" s="5">
        <v>240.58</v>
      </c>
    </row>
    <row r="3099" spans="2:7">
      <c r="B3099" t="s">
        <v>14136</v>
      </c>
      <c r="C3099" t="s">
        <v>14346</v>
      </c>
      <c r="D3099" t="s">
        <v>79</v>
      </c>
      <c r="E3099" s="41">
        <v>1</v>
      </c>
      <c r="F3099" s="5">
        <v>214.8</v>
      </c>
      <c r="G3099" s="5">
        <v>214.8</v>
      </c>
    </row>
    <row r="3100" spans="2:7">
      <c r="B3100" t="s">
        <v>14137</v>
      </c>
      <c r="C3100" t="s">
        <v>14347</v>
      </c>
      <c r="D3100" t="s">
        <v>79</v>
      </c>
      <c r="E3100" s="41">
        <v>1</v>
      </c>
      <c r="F3100" s="5">
        <v>322.2</v>
      </c>
      <c r="G3100" s="5">
        <v>322.2</v>
      </c>
    </row>
    <row r="3101" spans="2:7">
      <c r="B3101" t="s">
        <v>14138</v>
      </c>
      <c r="C3101" t="s">
        <v>14348</v>
      </c>
      <c r="D3101" t="s">
        <v>79</v>
      </c>
      <c r="E3101" s="41">
        <v>1</v>
      </c>
      <c r="F3101" s="5">
        <v>473.04</v>
      </c>
      <c r="G3101" s="5">
        <v>473.04</v>
      </c>
    </row>
    <row r="3102" spans="2:7">
      <c r="B3102" t="s">
        <v>11443</v>
      </c>
      <c r="C3102" t="s">
        <v>11597</v>
      </c>
      <c r="D3102" t="s">
        <v>79</v>
      </c>
      <c r="E3102" s="41">
        <v>1</v>
      </c>
      <c r="F3102" s="5">
        <v>511.39</v>
      </c>
      <c r="G3102" s="5">
        <v>511.39</v>
      </c>
    </row>
    <row r="3103" spans="2:7">
      <c r="B3103" t="s">
        <v>11444</v>
      </c>
      <c r="C3103" t="s">
        <v>11598</v>
      </c>
      <c r="D3103" t="s">
        <v>79</v>
      </c>
      <c r="E3103" s="41">
        <v>1</v>
      </c>
      <c r="F3103" s="5">
        <v>374.12</v>
      </c>
      <c r="G3103" s="5">
        <v>374.12</v>
      </c>
    </row>
    <row r="3104" spans="2:7">
      <c r="B3104" t="s">
        <v>12401</v>
      </c>
      <c r="C3104" t="s">
        <v>12660</v>
      </c>
      <c r="D3104" t="s">
        <v>79</v>
      </c>
      <c r="E3104" s="41">
        <v>1</v>
      </c>
      <c r="F3104" s="5">
        <v>1312.82</v>
      </c>
      <c r="G3104" s="5">
        <v>1312.82</v>
      </c>
    </row>
    <row r="3105" spans="2:7">
      <c r="B3105" t="s">
        <v>13199</v>
      </c>
      <c r="C3105" t="s">
        <v>13393</v>
      </c>
      <c r="D3105" t="s">
        <v>79</v>
      </c>
      <c r="E3105" s="41">
        <v>1</v>
      </c>
      <c r="F3105" s="5">
        <v>577.66</v>
      </c>
      <c r="G3105" s="5">
        <v>577.66</v>
      </c>
    </row>
    <row r="3106" spans="2:7">
      <c r="B3106" t="s">
        <v>13200</v>
      </c>
      <c r="C3106" t="s">
        <v>13394</v>
      </c>
      <c r="D3106" t="s">
        <v>79</v>
      </c>
      <c r="E3106" s="41">
        <v>1</v>
      </c>
      <c r="F3106" s="5">
        <v>231.06</v>
      </c>
      <c r="G3106" s="5">
        <v>231.06</v>
      </c>
    </row>
    <row r="3107" spans="2:7">
      <c r="B3107" t="s">
        <v>12402</v>
      </c>
      <c r="C3107" t="s">
        <v>12661</v>
      </c>
      <c r="D3107" t="s">
        <v>79</v>
      </c>
      <c r="E3107" s="41">
        <v>1</v>
      </c>
      <c r="F3107" s="5">
        <v>722.05</v>
      </c>
      <c r="G3107" s="5">
        <v>722.05</v>
      </c>
    </row>
    <row r="3108" spans="2:7">
      <c r="B3108" t="s">
        <v>14139</v>
      </c>
      <c r="C3108" t="s">
        <v>14349</v>
      </c>
      <c r="D3108" t="s">
        <v>79</v>
      </c>
      <c r="E3108" s="41">
        <v>1</v>
      </c>
      <c r="F3108" s="5">
        <v>462.11</v>
      </c>
      <c r="G3108" s="5">
        <v>462.11</v>
      </c>
    </row>
    <row r="3109" spans="2:7">
      <c r="B3109" t="s">
        <v>14140</v>
      </c>
      <c r="C3109" t="s">
        <v>14350</v>
      </c>
      <c r="D3109" t="s">
        <v>79</v>
      </c>
      <c r="E3109" s="41">
        <v>1</v>
      </c>
      <c r="F3109" s="5">
        <v>962.3</v>
      </c>
      <c r="G3109" s="5">
        <v>962.3</v>
      </c>
    </row>
    <row r="3110" spans="2:7">
      <c r="B3110" t="s">
        <v>11445</v>
      </c>
      <c r="C3110" t="s">
        <v>11599</v>
      </c>
      <c r="D3110" t="s">
        <v>79</v>
      </c>
      <c r="E3110" s="41">
        <v>1</v>
      </c>
      <c r="F3110" s="5">
        <v>503.17</v>
      </c>
      <c r="G3110" s="5">
        <v>503.17</v>
      </c>
    </row>
    <row r="3111" spans="2:7">
      <c r="B3111" t="s">
        <v>14141</v>
      </c>
      <c r="C3111" t="s">
        <v>14351</v>
      </c>
      <c r="D3111" t="s">
        <v>79</v>
      </c>
      <c r="E3111" s="41">
        <v>1</v>
      </c>
      <c r="F3111" s="5">
        <v>231.06</v>
      </c>
      <c r="G3111" s="5">
        <v>231.06</v>
      </c>
    </row>
    <row r="3112" spans="2:7">
      <c r="B3112" t="s">
        <v>14142</v>
      </c>
      <c r="C3112" t="s">
        <v>14352</v>
      </c>
      <c r="D3112" t="s">
        <v>79</v>
      </c>
      <c r="E3112" s="41">
        <v>1</v>
      </c>
      <c r="F3112" s="5">
        <v>339.63</v>
      </c>
      <c r="G3112" s="5">
        <v>339.63</v>
      </c>
    </row>
    <row r="3113" spans="2:7">
      <c r="B3113" t="s">
        <v>12403</v>
      </c>
      <c r="C3113" t="s">
        <v>12662</v>
      </c>
      <c r="D3113" t="s">
        <v>79</v>
      </c>
      <c r="E3113" s="41">
        <v>1</v>
      </c>
      <c r="F3113" s="5">
        <v>412.6</v>
      </c>
      <c r="G3113" s="5">
        <v>412.6</v>
      </c>
    </row>
    <row r="3114" spans="2:7">
      <c r="B3114" t="s">
        <v>13186</v>
      </c>
      <c r="C3114" t="s">
        <v>13378</v>
      </c>
      <c r="D3114" t="s">
        <v>79</v>
      </c>
      <c r="E3114" s="41">
        <v>1</v>
      </c>
      <c r="F3114" s="5">
        <v>-494.59</v>
      </c>
      <c r="G3114" s="5">
        <v>-494.59</v>
      </c>
    </row>
    <row r="3115" spans="2:7">
      <c r="B3115" t="s">
        <v>12404</v>
      </c>
      <c r="C3115" t="s">
        <v>12663</v>
      </c>
      <c r="D3115" t="s">
        <v>79</v>
      </c>
      <c r="E3115" s="41">
        <v>1</v>
      </c>
      <c r="F3115" s="5">
        <v>57.15</v>
      </c>
      <c r="G3115" s="5">
        <v>57.15</v>
      </c>
    </row>
    <row r="3116" spans="2:7">
      <c r="B3116" t="s">
        <v>11446</v>
      </c>
      <c r="C3116" t="s">
        <v>11600</v>
      </c>
      <c r="D3116" t="s">
        <v>91</v>
      </c>
      <c r="E3116" s="41">
        <v>0</v>
      </c>
      <c r="F3116" s="5">
        <v>1279.1300000000001</v>
      </c>
      <c r="G3116" s="5">
        <v>0</v>
      </c>
    </row>
    <row r="3117" spans="2:7">
      <c r="B3117" t="s">
        <v>13249</v>
      </c>
      <c r="C3117" t="s">
        <v>13446</v>
      </c>
      <c r="D3117" t="s">
        <v>91</v>
      </c>
      <c r="E3117" s="41">
        <v>0</v>
      </c>
      <c r="F3117" s="5">
        <v>1061.3</v>
      </c>
      <c r="G3117" s="5">
        <v>0</v>
      </c>
    </row>
    <row r="3118" spans="2:7">
      <c r="B3118" t="s">
        <v>14143</v>
      </c>
      <c r="C3118" t="s">
        <v>14353</v>
      </c>
      <c r="D3118" t="s">
        <v>91</v>
      </c>
      <c r="E3118" s="41">
        <v>0</v>
      </c>
      <c r="F3118" s="5">
        <v>2397.04</v>
      </c>
      <c r="G3118" s="5">
        <v>0</v>
      </c>
    </row>
    <row r="3119" spans="2:7">
      <c r="B3119" t="s">
        <v>13226</v>
      </c>
      <c r="C3119" t="s">
        <v>13423</v>
      </c>
      <c r="D3119" t="s">
        <v>91</v>
      </c>
      <c r="E3119" s="41">
        <v>0</v>
      </c>
      <c r="F3119" s="5">
        <v>262.98</v>
      </c>
      <c r="G3119" s="5">
        <v>0</v>
      </c>
    </row>
    <row r="3120" spans="2:7">
      <c r="B3120" t="s">
        <v>11447</v>
      </c>
      <c r="C3120" t="s">
        <v>11601</v>
      </c>
      <c r="D3120" t="s">
        <v>91</v>
      </c>
      <c r="E3120" s="41">
        <v>0</v>
      </c>
      <c r="F3120" s="5">
        <v>143.4</v>
      </c>
      <c r="G3120" s="5">
        <v>0</v>
      </c>
    </row>
    <row r="3121" spans="2:7">
      <c r="B3121" t="s">
        <v>11448</v>
      </c>
      <c r="C3121" t="s">
        <v>11602</v>
      </c>
      <c r="D3121" t="s">
        <v>91</v>
      </c>
      <c r="E3121" s="41">
        <v>0</v>
      </c>
      <c r="F3121" s="5">
        <v>1448.83</v>
      </c>
      <c r="G3121" s="5">
        <v>0</v>
      </c>
    </row>
    <row r="3122" spans="2:7">
      <c r="B3122" t="s">
        <v>11449</v>
      </c>
      <c r="C3122" t="s">
        <v>11603</v>
      </c>
      <c r="D3122" t="s">
        <v>91</v>
      </c>
      <c r="E3122" s="41">
        <v>0</v>
      </c>
      <c r="F3122" s="5">
        <v>460.21</v>
      </c>
      <c r="G3122" s="5">
        <v>0</v>
      </c>
    </row>
    <row r="3123" spans="2:7">
      <c r="B3123" t="s">
        <v>13212</v>
      </c>
      <c r="C3123" t="s">
        <v>13406</v>
      </c>
      <c r="D3123" t="s">
        <v>91</v>
      </c>
      <c r="E3123" s="41">
        <v>0</v>
      </c>
      <c r="F3123" s="5">
        <v>4046.03</v>
      </c>
      <c r="G3123" s="5">
        <v>0</v>
      </c>
    </row>
    <row r="3124" spans="2:7">
      <c r="B3124" t="s">
        <v>12405</v>
      </c>
      <c r="C3124" t="s">
        <v>12664</v>
      </c>
      <c r="D3124" t="s">
        <v>91</v>
      </c>
      <c r="E3124" s="41">
        <v>0</v>
      </c>
      <c r="F3124" s="5">
        <v>1303.1400000000001</v>
      </c>
      <c r="G3124" s="5">
        <v>0</v>
      </c>
    </row>
    <row r="3125" spans="2:7">
      <c r="B3125" t="s">
        <v>12406</v>
      </c>
      <c r="C3125" t="s">
        <v>12665</v>
      </c>
      <c r="D3125" t="s">
        <v>66</v>
      </c>
      <c r="E3125" s="41">
        <v>0</v>
      </c>
      <c r="F3125" s="5">
        <v>2180.3000000000002</v>
      </c>
      <c r="G3125" s="5">
        <v>0</v>
      </c>
    </row>
    <row r="3126" spans="2:7">
      <c r="B3126" t="s">
        <v>12407</v>
      </c>
      <c r="C3126" t="s">
        <v>12666</v>
      </c>
      <c r="D3126" t="s">
        <v>66</v>
      </c>
      <c r="E3126" s="41">
        <v>0</v>
      </c>
      <c r="F3126" s="5">
        <v>9711.66</v>
      </c>
      <c r="G3126" s="5">
        <v>0</v>
      </c>
    </row>
    <row r="3127" spans="2:7">
      <c r="B3127" t="s">
        <v>13208</v>
      </c>
      <c r="C3127" t="s">
        <v>13402</v>
      </c>
      <c r="D3127" t="s">
        <v>66</v>
      </c>
      <c r="E3127" s="41">
        <v>0</v>
      </c>
      <c r="F3127" s="5">
        <v>201.55</v>
      </c>
      <c r="G3127" s="5">
        <v>0</v>
      </c>
    </row>
    <row r="3128" spans="2:7">
      <c r="B3128" t="s">
        <v>12408</v>
      </c>
      <c r="C3128" t="s">
        <v>12667</v>
      </c>
      <c r="D3128" t="s">
        <v>66</v>
      </c>
      <c r="E3128" s="41">
        <v>0</v>
      </c>
      <c r="F3128" s="5">
        <v>131.47</v>
      </c>
      <c r="G3128" s="5">
        <v>0</v>
      </c>
    </row>
    <row r="3129" spans="2:7">
      <c r="B3129" t="s">
        <v>7037</v>
      </c>
      <c r="C3129" t="s">
        <v>7278</v>
      </c>
      <c r="D3129" t="s">
        <v>66</v>
      </c>
      <c r="E3129" s="41">
        <v>0</v>
      </c>
      <c r="F3129" s="5">
        <v>-296.10000000000002</v>
      </c>
      <c r="G3129" s="5">
        <v>0</v>
      </c>
    </row>
    <row r="3130" spans="2:7">
      <c r="B3130" t="s">
        <v>11450</v>
      </c>
      <c r="C3130" t="s">
        <v>11604</v>
      </c>
      <c r="D3130" t="s">
        <v>66</v>
      </c>
      <c r="E3130" s="41">
        <v>0</v>
      </c>
      <c r="F3130" s="5">
        <v>799.47</v>
      </c>
      <c r="G3130" s="5">
        <v>0</v>
      </c>
    </row>
    <row r="3131" spans="2:7">
      <c r="B3131" t="s">
        <v>13284</v>
      </c>
      <c r="C3131" t="s">
        <v>13482</v>
      </c>
      <c r="D3131" t="s">
        <v>66</v>
      </c>
      <c r="E3131" s="41">
        <v>0</v>
      </c>
      <c r="F3131" s="5">
        <v>585.22</v>
      </c>
      <c r="G3131" s="5">
        <v>0</v>
      </c>
    </row>
    <row r="3132" spans="2:7">
      <c r="B3132" t="s">
        <v>11451</v>
      </c>
      <c r="C3132" t="s">
        <v>11605</v>
      </c>
      <c r="D3132" t="s">
        <v>66</v>
      </c>
      <c r="E3132" s="41">
        <v>0</v>
      </c>
      <c r="F3132" s="5">
        <v>0</v>
      </c>
      <c r="G3132" s="5">
        <v>0</v>
      </c>
    </row>
    <row r="3133" spans="2:7">
      <c r="B3133" t="s">
        <v>11452</v>
      </c>
      <c r="C3133" t="s">
        <v>11606</v>
      </c>
      <c r="D3133" t="s">
        <v>66</v>
      </c>
      <c r="E3133" s="41">
        <v>0</v>
      </c>
      <c r="F3133" s="5">
        <v>0</v>
      </c>
      <c r="G3133" s="5">
        <v>0</v>
      </c>
    </row>
    <row r="3134" spans="2:7">
      <c r="B3134" t="s">
        <v>11453</v>
      </c>
      <c r="C3134" t="s">
        <v>11607</v>
      </c>
      <c r="D3134" t="s">
        <v>66</v>
      </c>
      <c r="E3134" s="41">
        <v>0</v>
      </c>
      <c r="F3134" s="5">
        <v>0</v>
      </c>
      <c r="G3134" s="5">
        <v>0</v>
      </c>
    </row>
    <row r="3135" spans="2:7">
      <c r="B3135" t="s">
        <v>12409</v>
      </c>
      <c r="C3135" t="s">
        <v>12668</v>
      </c>
      <c r="D3135" t="s">
        <v>66</v>
      </c>
      <c r="E3135" s="41">
        <v>0</v>
      </c>
      <c r="F3135" s="5">
        <v>406.77</v>
      </c>
      <c r="G3135" s="5">
        <v>0</v>
      </c>
    </row>
    <row r="3136" spans="2:7">
      <c r="B3136" t="s">
        <v>13286</v>
      </c>
      <c r="C3136" t="s">
        <v>13484</v>
      </c>
      <c r="D3136" t="s">
        <v>66</v>
      </c>
      <c r="E3136" s="41">
        <v>0</v>
      </c>
      <c r="F3136" s="5">
        <v>107.97</v>
      </c>
      <c r="G3136" s="5">
        <v>0</v>
      </c>
    </row>
    <row r="3137" spans="2:7">
      <c r="B3137" t="s">
        <v>14144</v>
      </c>
      <c r="C3137" t="s">
        <v>14354</v>
      </c>
      <c r="D3137" t="s">
        <v>66</v>
      </c>
      <c r="E3137" s="41">
        <v>0</v>
      </c>
      <c r="F3137" s="5">
        <v>968.25</v>
      </c>
      <c r="G3137" s="5">
        <v>0</v>
      </c>
    </row>
    <row r="3138" spans="2:7">
      <c r="B3138" t="s">
        <v>14145</v>
      </c>
      <c r="C3138" t="s">
        <v>14355</v>
      </c>
      <c r="D3138" t="s">
        <v>66</v>
      </c>
      <c r="E3138" s="41">
        <v>0</v>
      </c>
      <c r="F3138" s="5">
        <v>102.52</v>
      </c>
      <c r="G3138" s="5">
        <v>0</v>
      </c>
    </row>
    <row r="3139" spans="2:7">
      <c r="B3139" t="s">
        <v>14146</v>
      </c>
      <c r="C3139" t="s">
        <v>14356</v>
      </c>
      <c r="D3139" t="s">
        <v>66</v>
      </c>
      <c r="E3139" s="41">
        <v>0</v>
      </c>
      <c r="F3139" s="5">
        <v>212.7</v>
      </c>
      <c r="G3139" s="5">
        <v>0</v>
      </c>
    </row>
    <row r="3140" spans="2:7">
      <c r="B3140" t="s">
        <v>14147</v>
      </c>
      <c r="C3140" t="s">
        <v>14357</v>
      </c>
      <c r="D3140" t="s">
        <v>66</v>
      </c>
      <c r="E3140" s="41">
        <v>0</v>
      </c>
      <c r="F3140" s="5">
        <v>141.80000000000001</v>
      </c>
      <c r="G3140" s="5">
        <v>0</v>
      </c>
    </row>
    <row r="3141" spans="2:7">
      <c r="B3141" t="s">
        <v>14148</v>
      </c>
      <c r="C3141" t="s">
        <v>14358</v>
      </c>
      <c r="D3141" t="s">
        <v>66</v>
      </c>
      <c r="E3141" s="41">
        <v>0</v>
      </c>
      <c r="F3141" s="5">
        <v>68.34</v>
      </c>
      <c r="G3141" s="5">
        <v>0</v>
      </c>
    </row>
    <row r="3142" spans="2:7">
      <c r="B3142" t="s">
        <v>13325</v>
      </c>
      <c r="C3142" t="s">
        <v>13526</v>
      </c>
      <c r="D3142" t="s">
        <v>66</v>
      </c>
      <c r="E3142" s="41">
        <v>0</v>
      </c>
      <c r="F3142" s="5">
        <v>331.63</v>
      </c>
      <c r="G3142" s="5">
        <v>0</v>
      </c>
    </row>
    <row r="3143" spans="2:7">
      <c r="B3143" t="s">
        <v>13227</v>
      </c>
      <c r="C3143" t="s">
        <v>13424</v>
      </c>
      <c r="D3143" t="s">
        <v>66</v>
      </c>
      <c r="E3143" s="41">
        <v>0</v>
      </c>
      <c r="F3143" s="5">
        <v>423.38</v>
      </c>
      <c r="G3143" s="5">
        <v>0</v>
      </c>
    </row>
    <row r="3144" spans="2:7">
      <c r="B3144" t="s">
        <v>12410</v>
      </c>
      <c r="C3144" t="s">
        <v>12669</v>
      </c>
      <c r="D3144" t="s">
        <v>66</v>
      </c>
      <c r="E3144" s="41">
        <v>0</v>
      </c>
      <c r="F3144" s="5">
        <v>285.79000000000002</v>
      </c>
      <c r="G3144" s="5">
        <v>0</v>
      </c>
    </row>
    <row r="3145" spans="2:7">
      <c r="B3145" t="s">
        <v>13324</v>
      </c>
      <c r="C3145" t="s">
        <v>13525</v>
      </c>
      <c r="D3145" t="s">
        <v>66</v>
      </c>
      <c r="E3145" s="41">
        <v>0</v>
      </c>
      <c r="F3145" s="5">
        <v>2469.25</v>
      </c>
      <c r="G3145" s="5">
        <v>0</v>
      </c>
    </row>
    <row r="3146" spans="2:7">
      <c r="B3146" t="s">
        <v>12411</v>
      </c>
      <c r="C3146" t="s">
        <v>12670</v>
      </c>
      <c r="D3146" t="s">
        <v>66</v>
      </c>
      <c r="E3146" s="41">
        <v>0</v>
      </c>
      <c r="F3146" s="5">
        <v>1812.17</v>
      </c>
      <c r="G3146" s="5">
        <v>0</v>
      </c>
    </row>
    <row r="3147" spans="2:7">
      <c r="B3147" t="s">
        <v>12412</v>
      </c>
      <c r="C3147" t="s">
        <v>12671</v>
      </c>
      <c r="D3147" t="s">
        <v>66</v>
      </c>
      <c r="E3147" s="41">
        <v>0</v>
      </c>
      <c r="F3147" s="5">
        <v>2456.5</v>
      </c>
      <c r="G3147" s="5">
        <v>0</v>
      </c>
    </row>
    <row r="3148" spans="2:7">
      <c r="B3148" t="s">
        <v>12413</v>
      </c>
      <c r="C3148" t="s">
        <v>12672</v>
      </c>
      <c r="D3148" t="s">
        <v>66</v>
      </c>
      <c r="E3148" s="41">
        <v>0</v>
      </c>
      <c r="F3148" s="5">
        <v>663.26</v>
      </c>
      <c r="G3148" s="5">
        <v>0</v>
      </c>
    </row>
    <row r="3149" spans="2:7">
      <c r="B3149" t="s">
        <v>12414</v>
      </c>
      <c r="C3149" t="s">
        <v>12673</v>
      </c>
      <c r="D3149" t="s">
        <v>66</v>
      </c>
      <c r="E3149" s="41">
        <v>0</v>
      </c>
      <c r="F3149" s="5">
        <v>917.33</v>
      </c>
      <c r="G3149" s="5">
        <v>0</v>
      </c>
    </row>
    <row r="3150" spans="2:7">
      <c r="B3150" t="s">
        <v>12415</v>
      </c>
      <c r="C3150" t="s">
        <v>12674</v>
      </c>
      <c r="D3150" t="s">
        <v>66</v>
      </c>
      <c r="E3150" s="41">
        <v>0</v>
      </c>
      <c r="F3150" s="5">
        <v>142.9</v>
      </c>
      <c r="G3150" s="5">
        <v>0</v>
      </c>
    </row>
    <row r="3151" spans="2:7">
      <c r="B3151" t="s">
        <v>14149</v>
      </c>
      <c r="C3151" t="s">
        <v>14359</v>
      </c>
      <c r="D3151" t="s">
        <v>66</v>
      </c>
      <c r="E3151" s="41">
        <v>0</v>
      </c>
      <c r="F3151" s="5">
        <v>1153.74</v>
      </c>
      <c r="G3151" s="5">
        <v>0</v>
      </c>
    </row>
    <row r="3152" spans="2:7">
      <c r="B3152" t="s">
        <v>12416</v>
      </c>
      <c r="C3152" t="s">
        <v>12675</v>
      </c>
      <c r="D3152" t="s">
        <v>66</v>
      </c>
      <c r="E3152" s="41">
        <v>0</v>
      </c>
      <c r="F3152" s="5">
        <v>192.06</v>
      </c>
      <c r="G3152" s="5">
        <v>0</v>
      </c>
    </row>
    <row r="3153" spans="2:7">
      <c r="B3153" t="s">
        <v>13202</v>
      </c>
      <c r="C3153" t="s">
        <v>13396</v>
      </c>
      <c r="D3153" t="s">
        <v>66</v>
      </c>
      <c r="E3153" s="41">
        <v>0</v>
      </c>
      <c r="F3153" s="5">
        <v>466.07</v>
      </c>
      <c r="G3153" s="5">
        <v>0</v>
      </c>
    </row>
    <row r="3154" spans="2:7">
      <c r="B3154" t="s">
        <v>13153</v>
      </c>
      <c r="C3154" t="s">
        <v>13344</v>
      </c>
      <c r="D3154" t="s">
        <v>66</v>
      </c>
      <c r="E3154" s="41">
        <v>0</v>
      </c>
      <c r="F3154" s="5">
        <v>1132.98</v>
      </c>
      <c r="G3154" s="5">
        <v>0</v>
      </c>
    </row>
    <row r="3155" spans="2:7">
      <c r="B3155" t="s">
        <v>11454</v>
      </c>
      <c r="C3155" t="s">
        <v>11608</v>
      </c>
      <c r="D3155" t="s">
        <v>66</v>
      </c>
      <c r="E3155" s="41">
        <v>0</v>
      </c>
      <c r="F3155" s="5">
        <v>910.44</v>
      </c>
      <c r="G3155" s="5">
        <v>0</v>
      </c>
    </row>
    <row r="3156" spans="2:7">
      <c r="B3156" t="s">
        <v>14150</v>
      </c>
      <c r="C3156" t="s">
        <v>14360</v>
      </c>
      <c r="D3156" t="s">
        <v>66</v>
      </c>
      <c r="E3156" s="41">
        <v>0</v>
      </c>
      <c r="F3156" s="5">
        <v>326.27999999999997</v>
      </c>
      <c r="G3156" s="5">
        <v>0</v>
      </c>
    </row>
    <row r="3157" spans="2:7">
      <c r="B3157" t="s">
        <v>11455</v>
      </c>
      <c r="C3157" t="s">
        <v>11609</v>
      </c>
      <c r="D3157" t="s">
        <v>66</v>
      </c>
      <c r="E3157" s="41">
        <v>0</v>
      </c>
      <c r="F3157" s="5">
        <v>189.68</v>
      </c>
      <c r="G3157" s="5">
        <v>0</v>
      </c>
    </row>
    <row r="3158" spans="2:7">
      <c r="B3158" t="s">
        <v>12417</v>
      </c>
      <c r="C3158" t="s">
        <v>12676</v>
      </c>
      <c r="D3158" t="s">
        <v>66</v>
      </c>
      <c r="E3158" s="41">
        <v>0</v>
      </c>
      <c r="F3158" s="5">
        <v>198.98</v>
      </c>
      <c r="G3158" s="5">
        <v>0</v>
      </c>
    </row>
    <row r="3159" spans="2:7">
      <c r="B3159" t="s">
        <v>12418</v>
      </c>
      <c r="C3159" t="s">
        <v>12677</v>
      </c>
      <c r="D3159" t="s">
        <v>66</v>
      </c>
      <c r="E3159" s="41">
        <v>0</v>
      </c>
      <c r="F3159" s="5">
        <v>128.04</v>
      </c>
      <c r="G3159" s="5">
        <v>0</v>
      </c>
    </row>
    <row r="3160" spans="2:7">
      <c r="B3160" t="s">
        <v>6994</v>
      </c>
      <c r="C3160" t="s">
        <v>7051</v>
      </c>
      <c r="D3160" t="s">
        <v>113</v>
      </c>
      <c r="E3160" s="41">
        <v>0</v>
      </c>
      <c r="F3160" s="5">
        <v>-109.78</v>
      </c>
      <c r="G3160" s="5">
        <v>0</v>
      </c>
    </row>
    <row r="3161" spans="2:7">
      <c r="B3161" t="s">
        <v>6995</v>
      </c>
      <c r="C3161" t="s">
        <v>7052</v>
      </c>
      <c r="D3161" t="s">
        <v>113</v>
      </c>
      <c r="E3161" s="41">
        <v>0</v>
      </c>
      <c r="F3161" s="5">
        <v>-109.78</v>
      </c>
      <c r="G3161" s="5">
        <v>0</v>
      </c>
    </row>
    <row r="3162" spans="2:7">
      <c r="B3162" t="s">
        <v>6996</v>
      </c>
      <c r="C3162" t="s">
        <v>7048</v>
      </c>
      <c r="D3162" t="s">
        <v>113</v>
      </c>
      <c r="E3162" s="41">
        <v>0</v>
      </c>
      <c r="F3162" s="5">
        <v>-109.78</v>
      </c>
      <c r="G3162" s="5">
        <v>0</v>
      </c>
    </row>
    <row r="3163" spans="2:7">
      <c r="B3163" t="s">
        <v>6997</v>
      </c>
      <c r="C3163" t="s">
        <v>7053</v>
      </c>
      <c r="D3163" t="s">
        <v>113</v>
      </c>
      <c r="E3163" s="41">
        <v>0</v>
      </c>
      <c r="F3163" s="5">
        <v>-109.78</v>
      </c>
      <c r="G3163" s="5">
        <v>0</v>
      </c>
    </row>
    <row r="3164" spans="2:7">
      <c r="B3164" t="s">
        <v>13221</v>
      </c>
      <c r="C3164" t="s">
        <v>13418</v>
      </c>
      <c r="D3164" t="s">
        <v>113</v>
      </c>
      <c r="E3164" s="41">
        <v>0</v>
      </c>
      <c r="F3164" s="5">
        <v>174.36</v>
      </c>
      <c r="G3164" s="5">
        <v>0</v>
      </c>
    </row>
    <row r="3165" spans="2:7">
      <c r="B3165" t="s">
        <v>14151</v>
      </c>
      <c r="C3165" t="s">
        <v>14361</v>
      </c>
      <c r="D3165" t="s">
        <v>113</v>
      </c>
      <c r="E3165" s="41">
        <v>0</v>
      </c>
      <c r="F3165" s="5">
        <v>607.30999999999995</v>
      </c>
      <c r="G3165" s="5">
        <v>0</v>
      </c>
    </row>
    <row r="3166" spans="2:7">
      <c r="B3166" t="s">
        <v>11456</v>
      </c>
      <c r="C3166" t="s">
        <v>11610</v>
      </c>
      <c r="D3166" t="s">
        <v>113</v>
      </c>
      <c r="E3166" s="41">
        <v>0</v>
      </c>
      <c r="F3166" s="5">
        <v>489.97</v>
      </c>
      <c r="G3166" s="5">
        <v>0</v>
      </c>
    </row>
    <row r="3167" spans="2:7">
      <c r="B3167" t="s">
        <v>13206</v>
      </c>
      <c r="C3167" t="s">
        <v>13400</v>
      </c>
      <c r="D3167" t="s">
        <v>113</v>
      </c>
      <c r="E3167" s="41">
        <v>0</v>
      </c>
      <c r="F3167" s="5">
        <v>481.24</v>
      </c>
      <c r="G3167" s="5">
        <v>0</v>
      </c>
    </row>
    <row r="3168" spans="2:7">
      <c r="B3168" t="s">
        <v>10789</v>
      </c>
      <c r="C3168" t="s">
        <v>10946</v>
      </c>
      <c r="D3168" t="s">
        <v>113</v>
      </c>
      <c r="E3168" s="41">
        <v>0</v>
      </c>
      <c r="F3168" s="5">
        <v>27.14</v>
      </c>
      <c r="G3168" s="5">
        <v>0</v>
      </c>
    </row>
    <row r="3169" spans="2:7">
      <c r="B3169" t="s">
        <v>13205</v>
      </c>
      <c r="C3169" t="s">
        <v>13399</v>
      </c>
      <c r="D3169" t="s">
        <v>113</v>
      </c>
      <c r="E3169" s="41">
        <v>0</v>
      </c>
      <c r="F3169" s="5">
        <v>367.48</v>
      </c>
      <c r="G3169" s="5">
        <v>0</v>
      </c>
    </row>
    <row r="3170" spans="2:7">
      <c r="B3170" t="s">
        <v>11457</v>
      </c>
      <c r="C3170" t="s">
        <v>11611</v>
      </c>
      <c r="D3170" t="s">
        <v>113</v>
      </c>
      <c r="E3170" s="41">
        <v>0</v>
      </c>
      <c r="F3170" s="5">
        <v>471.84</v>
      </c>
      <c r="G3170" s="5">
        <v>0</v>
      </c>
    </row>
    <row r="3171" spans="2:7">
      <c r="B3171" t="s">
        <v>13156</v>
      </c>
      <c r="C3171" t="s">
        <v>13347</v>
      </c>
      <c r="D3171" t="s">
        <v>113</v>
      </c>
      <c r="E3171" s="41">
        <v>0</v>
      </c>
      <c r="F3171" s="5">
        <v>648.52</v>
      </c>
      <c r="G3171" s="5">
        <v>0</v>
      </c>
    </row>
    <row r="3172" spans="2:7">
      <c r="B3172" t="s">
        <v>13279</v>
      </c>
      <c r="C3172" t="s">
        <v>13477</v>
      </c>
      <c r="D3172" t="s">
        <v>79</v>
      </c>
      <c r="E3172" s="41">
        <v>1</v>
      </c>
      <c r="F3172" s="5">
        <v>306.87</v>
      </c>
      <c r="G3172" s="5">
        <v>306.87</v>
      </c>
    </row>
    <row r="3173" spans="2:7">
      <c r="B3173" t="s">
        <v>13281</v>
      </c>
      <c r="C3173" t="s">
        <v>13479</v>
      </c>
      <c r="D3173" t="s">
        <v>79</v>
      </c>
      <c r="E3173" s="41">
        <v>1</v>
      </c>
      <c r="F3173" s="5">
        <v>119.1</v>
      </c>
      <c r="G3173" s="5">
        <v>119.1</v>
      </c>
    </row>
    <row r="3174" spans="2:7">
      <c r="B3174" t="s">
        <v>13280</v>
      </c>
      <c r="C3174" t="s">
        <v>13478</v>
      </c>
      <c r="D3174" t="s">
        <v>79</v>
      </c>
      <c r="E3174" s="41">
        <v>1</v>
      </c>
      <c r="F3174" s="5">
        <v>537.15</v>
      </c>
      <c r="G3174" s="5">
        <v>537.15</v>
      </c>
    </row>
    <row r="3175" spans="2:7">
      <c r="B3175" t="s">
        <v>14152</v>
      </c>
      <c r="C3175" t="s">
        <v>14362</v>
      </c>
      <c r="D3175" t="s">
        <v>79</v>
      </c>
      <c r="E3175" s="41">
        <v>1</v>
      </c>
      <c r="F3175" s="5">
        <v>1577.3</v>
      </c>
      <c r="G3175" s="5">
        <v>1577.3</v>
      </c>
    </row>
    <row r="3176" spans="2:7">
      <c r="B3176" t="s">
        <v>12419</v>
      </c>
      <c r="C3176" t="s">
        <v>12678</v>
      </c>
      <c r="D3176" t="s">
        <v>79</v>
      </c>
      <c r="E3176" s="41">
        <v>1</v>
      </c>
      <c r="F3176" s="5">
        <v>353.89</v>
      </c>
      <c r="G3176" s="5">
        <v>353.89</v>
      </c>
    </row>
    <row r="3177" spans="2:7">
      <c r="B3177" t="s">
        <v>14153</v>
      </c>
      <c r="C3177" t="s">
        <v>14363</v>
      </c>
      <c r="D3177" t="s">
        <v>79</v>
      </c>
      <c r="E3177" s="41">
        <v>1</v>
      </c>
      <c r="F3177" s="5">
        <v>235.92</v>
      </c>
      <c r="G3177" s="5">
        <v>235.92</v>
      </c>
    </row>
    <row r="3178" spans="2:7">
      <c r="B3178" t="s">
        <v>14154</v>
      </c>
      <c r="C3178" t="s">
        <v>14364</v>
      </c>
      <c r="D3178" t="s">
        <v>79</v>
      </c>
      <c r="E3178" s="41">
        <v>1</v>
      </c>
      <c r="F3178" s="5">
        <v>353.88</v>
      </c>
      <c r="G3178" s="5">
        <v>353.88</v>
      </c>
    </row>
    <row r="3179" spans="2:7">
      <c r="B3179" t="s">
        <v>12420</v>
      </c>
      <c r="C3179" t="s">
        <v>12679</v>
      </c>
      <c r="D3179" t="s">
        <v>79</v>
      </c>
      <c r="E3179" s="41">
        <v>1</v>
      </c>
      <c r="F3179" s="5">
        <v>412.2</v>
      </c>
      <c r="G3179" s="5">
        <v>412.2</v>
      </c>
    </row>
    <row r="3180" spans="2:7">
      <c r="B3180" t="s">
        <v>12421</v>
      </c>
      <c r="C3180" t="s">
        <v>12680</v>
      </c>
      <c r="D3180" t="s">
        <v>66</v>
      </c>
      <c r="E3180" s="41">
        <v>0</v>
      </c>
      <c r="F3180" s="5">
        <v>253.29</v>
      </c>
      <c r="G3180" s="5">
        <v>0</v>
      </c>
    </row>
    <row r="3181" spans="2:7">
      <c r="B3181" t="s">
        <v>11458</v>
      </c>
      <c r="C3181" t="s">
        <v>11612</v>
      </c>
      <c r="D3181" t="s">
        <v>66</v>
      </c>
      <c r="E3181" s="41">
        <v>0</v>
      </c>
      <c r="F3181" s="5">
        <v>870.33</v>
      </c>
      <c r="G3181" s="5">
        <v>0</v>
      </c>
    </row>
    <row r="3182" spans="2:7">
      <c r="B3182" t="s">
        <v>10783</v>
      </c>
      <c r="C3182" t="s">
        <v>10940</v>
      </c>
      <c r="D3182" t="s">
        <v>66</v>
      </c>
      <c r="E3182" s="41">
        <v>0</v>
      </c>
      <c r="F3182" s="5">
        <v>-524.6</v>
      </c>
      <c r="G3182" s="5">
        <v>0</v>
      </c>
    </row>
    <row r="3183" spans="2:7">
      <c r="B3183" t="s">
        <v>11459</v>
      </c>
      <c r="C3183" t="s">
        <v>11613</v>
      </c>
      <c r="D3183" t="s">
        <v>66</v>
      </c>
      <c r="E3183" s="41">
        <v>0</v>
      </c>
      <c r="F3183" s="5">
        <v>1326.53</v>
      </c>
      <c r="G3183" s="5">
        <v>0</v>
      </c>
    </row>
    <row r="3184" spans="2:7">
      <c r="B3184" t="s">
        <v>14155</v>
      </c>
      <c r="C3184" t="s">
        <v>14365</v>
      </c>
      <c r="D3184" t="s">
        <v>66</v>
      </c>
      <c r="E3184" s="41">
        <v>0</v>
      </c>
      <c r="F3184" s="5">
        <v>956.83</v>
      </c>
      <c r="G3184" s="5">
        <v>0</v>
      </c>
    </row>
    <row r="3185" spans="2:7">
      <c r="B3185" t="s">
        <v>11460</v>
      </c>
      <c r="C3185" t="s">
        <v>11614</v>
      </c>
      <c r="D3185" t="s">
        <v>66</v>
      </c>
      <c r="E3185" s="41">
        <v>0</v>
      </c>
      <c r="F3185" s="5">
        <v>274.48</v>
      </c>
      <c r="G3185" s="5">
        <v>0</v>
      </c>
    </row>
    <row r="3186" spans="2:7">
      <c r="B3186" t="s">
        <v>11461</v>
      </c>
      <c r="C3186" t="s">
        <v>11615</v>
      </c>
      <c r="D3186" t="s">
        <v>66</v>
      </c>
      <c r="E3186" s="41">
        <v>0</v>
      </c>
      <c r="F3186" s="5">
        <v>428.67</v>
      </c>
      <c r="G3186" s="5">
        <v>0</v>
      </c>
    </row>
    <row r="3187" spans="2:7">
      <c r="B3187" t="s">
        <v>11462</v>
      </c>
      <c r="C3187" t="s">
        <v>11616</v>
      </c>
      <c r="D3187" t="s">
        <v>66</v>
      </c>
      <c r="E3187" s="41">
        <v>0</v>
      </c>
      <c r="F3187" s="5">
        <v>1711.15</v>
      </c>
      <c r="G3187" s="5">
        <v>0</v>
      </c>
    </row>
    <row r="3188" spans="2:7">
      <c r="B3188" t="s">
        <v>12422</v>
      </c>
      <c r="C3188" t="s">
        <v>12681</v>
      </c>
      <c r="D3188" t="s">
        <v>123</v>
      </c>
      <c r="E3188" s="41">
        <v>0</v>
      </c>
      <c r="F3188" s="5">
        <v>530.45000000000005</v>
      </c>
      <c r="G3188" s="5">
        <v>0</v>
      </c>
    </row>
    <row r="3189" spans="2:7">
      <c r="B3189" t="s">
        <v>12423</v>
      </c>
      <c r="C3189" t="s">
        <v>12682</v>
      </c>
      <c r="D3189" t="s">
        <v>123</v>
      </c>
      <c r="E3189" s="41">
        <v>0</v>
      </c>
      <c r="F3189" s="5">
        <v>552.91999999999996</v>
      </c>
      <c r="G3189" s="5">
        <v>0</v>
      </c>
    </row>
    <row r="3190" spans="2:7">
      <c r="B3190" t="s">
        <v>12424</v>
      </c>
      <c r="C3190" t="s">
        <v>12683</v>
      </c>
      <c r="D3190" t="s">
        <v>123</v>
      </c>
      <c r="E3190" s="41">
        <v>0</v>
      </c>
      <c r="F3190" s="5">
        <v>266.89999999999998</v>
      </c>
      <c r="G3190" s="5">
        <v>0</v>
      </c>
    </row>
    <row r="3191" spans="2:7">
      <c r="B3191" t="s">
        <v>12425</v>
      </c>
      <c r="C3191" t="s">
        <v>12684</v>
      </c>
      <c r="D3191" t="s">
        <v>123</v>
      </c>
      <c r="E3191" s="41">
        <v>0</v>
      </c>
      <c r="F3191" s="5">
        <v>256.94</v>
      </c>
      <c r="G3191" s="5">
        <v>0</v>
      </c>
    </row>
    <row r="3192" spans="2:7">
      <c r="B3192" t="s">
        <v>11463</v>
      </c>
      <c r="C3192" t="s">
        <v>11617</v>
      </c>
      <c r="D3192" t="s">
        <v>123</v>
      </c>
      <c r="E3192" s="41">
        <v>0</v>
      </c>
      <c r="F3192" s="5">
        <v>0</v>
      </c>
      <c r="G3192" s="5">
        <v>0</v>
      </c>
    </row>
    <row r="3193" spans="2:7">
      <c r="B3193" t="s">
        <v>11464</v>
      </c>
      <c r="C3193" t="s">
        <v>11618</v>
      </c>
      <c r="D3193" t="s">
        <v>123</v>
      </c>
      <c r="E3193" s="41">
        <v>0</v>
      </c>
      <c r="F3193" s="5">
        <v>884.86</v>
      </c>
      <c r="G3193" s="5">
        <v>0</v>
      </c>
    </row>
    <row r="3194" spans="2:7">
      <c r="B3194" t="s">
        <v>12426</v>
      </c>
      <c r="C3194" t="s">
        <v>12685</v>
      </c>
      <c r="D3194" t="s">
        <v>123</v>
      </c>
      <c r="E3194" s="41">
        <v>0</v>
      </c>
      <c r="F3194" s="5">
        <v>737.38</v>
      </c>
      <c r="G3194" s="5">
        <v>0</v>
      </c>
    </row>
    <row r="3195" spans="2:7">
      <c r="B3195" t="s">
        <v>12427</v>
      </c>
      <c r="C3195" t="s">
        <v>12686</v>
      </c>
      <c r="D3195" t="s">
        <v>123</v>
      </c>
      <c r="E3195" s="41">
        <v>0</v>
      </c>
      <c r="F3195" s="5">
        <v>379.36</v>
      </c>
      <c r="G3195" s="5">
        <v>0</v>
      </c>
    </row>
    <row r="3196" spans="2:7">
      <c r="B3196" t="s">
        <v>12428</v>
      </c>
      <c r="C3196" t="s">
        <v>12687</v>
      </c>
      <c r="D3196" t="s">
        <v>14425</v>
      </c>
      <c r="E3196" s="41">
        <v>0.4247028503779125</v>
      </c>
      <c r="F3196" s="5">
        <v>2518.11</v>
      </c>
      <c r="G3196" s="5">
        <v>1069.4484945651252</v>
      </c>
    </row>
    <row r="3197" spans="2:7">
      <c r="B3197" t="s">
        <v>8711</v>
      </c>
      <c r="C3197" t="s">
        <v>8914</v>
      </c>
      <c r="D3197" t="s">
        <v>14425</v>
      </c>
      <c r="E3197" s="41">
        <v>0.4247028503779125</v>
      </c>
      <c r="F3197" s="5">
        <v>16.25</v>
      </c>
      <c r="G3197" s="5">
        <v>6.901421318641078</v>
      </c>
    </row>
    <row r="3198" spans="2:7">
      <c r="B3198" t="s">
        <v>14156</v>
      </c>
      <c r="C3198" t="s">
        <v>14366</v>
      </c>
      <c r="D3198" t="s">
        <v>14425</v>
      </c>
      <c r="E3198" s="41">
        <v>0.4247028503779125</v>
      </c>
      <c r="F3198" s="5">
        <v>50735.09</v>
      </c>
      <c r="G3198" s="5">
        <v>21547.337337179924</v>
      </c>
    </row>
    <row r="3199" spans="2:7">
      <c r="B3199" t="s">
        <v>12429</v>
      </c>
      <c r="C3199" t="s">
        <v>12688</v>
      </c>
      <c r="D3199" t="s">
        <v>14425</v>
      </c>
      <c r="E3199" s="41">
        <v>0.4247028503779125</v>
      </c>
      <c r="F3199" s="5">
        <v>7545.9</v>
      </c>
      <c r="G3199" s="5">
        <v>3204.7652386666896</v>
      </c>
    </row>
    <row r="3200" spans="2:7">
      <c r="B3200" t="s">
        <v>13181</v>
      </c>
      <c r="C3200" t="s">
        <v>13373</v>
      </c>
      <c r="D3200" t="s">
        <v>79</v>
      </c>
      <c r="E3200" s="41">
        <v>1</v>
      </c>
      <c r="F3200" s="5">
        <v>2324.56</v>
      </c>
      <c r="G3200" s="5">
        <v>2324.56</v>
      </c>
    </row>
    <row r="3201" spans="2:7">
      <c r="B3201" t="s">
        <v>11465</v>
      </c>
      <c r="C3201" t="s">
        <v>11619</v>
      </c>
      <c r="D3201" t="s">
        <v>79</v>
      </c>
      <c r="E3201" s="41">
        <v>1</v>
      </c>
      <c r="F3201" s="5">
        <v>33.950000000000003</v>
      </c>
      <c r="G3201" s="5">
        <v>33.950000000000003</v>
      </c>
    </row>
    <row r="3202" spans="2:7">
      <c r="B3202" t="s">
        <v>12430</v>
      </c>
      <c r="C3202" t="s">
        <v>12689</v>
      </c>
      <c r="D3202" t="s">
        <v>79</v>
      </c>
      <c r="E3202" s="41">
        <v>1</v>
      </c>
      <c r="F3202" s="5">
        <v>59.68</v>
      </c>
      <c r="G3202" s="5">
        <v>59.68</v>
      </c>
    </row>
    <row r="3203" spans="2:7">
      <c r="B3203" t="s">
        <v>12431</v>
      </c>
      <c r="C3203" t="s">
        <v>12690</v>
      </c>
      <c r="D3203" t="s">
        <v>79</v>
      </c>
      <c r="E3203" s="41">
        <v>1</v>
      </c>
      <c r="F3203" s="5">
        <v>1509.25</v>
      </c>
      <c r="G3203" s="5">
        <v>1509.25</v>
      </c>
    </row>
    <row r="3204" spans="2:7">
      <c r="B3204" t="s">
        <v>14157</v>
      </c>
      <c r="C3204" t="s">
        <v>14367</v>
      </c>
      <c r="D3204" t="s">
        <v>79</v>
      </c>
      <c r="E3204" s="41">
        <v>1</v>
      </c>
      <c r="F3204" s="5">
        <v>928.77</v>
      </c>
      <c r="G3204" s="5">
        <v>928.77</v>
      </c>
    </row>
    <row r="3205" spans="2:7">
      <c r="B3205" t="s">
        <v>14158</v>
      </c>
      <c r="C3205" t="s">
        <v>14368</v>
      </c>
      <c r="D3205" t="s">
        <v>79</v>
      </c>
      <c r="E3205" s="41">
        <v>1</v>
      </c>
      <c r="F3205" s="5">
        <v>1252.45</v>
      </c>
      <c r="G3205" s="5">
        <v>1252.45</v>
      </c>
    </row>
    <row r="3206" spans="2:7">
      <c r="B3206" t="s">
        <v>14159</v>
      </c>
      <c r="C3206" t="s">
        <v>14369</v>
      </c>
      <c r="D3206" t="s">
        <v>79</v>
      </c>
      <c r="E3206" s="41">
        <v>1</v>
      </c>
      <c r="F3206" s="5">
        <v>287.83999999999997</v>
      </c>
      <c r="G3206" s="5">
        <v>287.83999999999997</v>
      </c>
    </row>
    <row r="3207" spans="2:7">
      <c r="B3207" t="s">
        <v>14160</v>
      </c>
      <c r="C3207" t="s">
        <v>14370</v>
      </c>
      <c r="D3207" t="s">
        <v>79</v>
      </c>
      <c r="E3207" s="41">
        <v>1</v>
      </c>
      <c r="F3207" s="5">
        <v>602.41</v>
      </c>
      <c r="G3207" s="5">
        <v>602.41</v>
      </c>
    </row>
    <row r="3208" spans="2:7">
      <c r="B3208" t="s">
        <v>11466</v>
      </c>
      <c r="C3208" t="s">
        <v>11620</v>
      </c>
      <c r="D3208" t="s">
        <v>79</v>
      </c>
      <c r="E3208" s="41">
        <v>1</v>
      </c>
      <c r="F3208" s="5">
        <v>116.1</v>
      </c>
      <c r="G3208" s="5">
        <v>116.1</v>
      </c>
    </row>
    <row r="3209" spans="2:7">
      <c r="B3209" t="s">
        <v>13308</v>
      </c>
      <c r="C3209" t="s">
        <v>13509</v>
      </c>
      <c r="D3209" t="s">
        <v>79</v>
      </c>
      <c r="E3209" s="41">
        <v>1</v>
      </c>
      <c r="F3209" s="5">
        <v>1379.36</v>
      </c>
      <c r="G3209" s="5">
        <v>1379.36</v>
      </c>
    </row>
    <row r="3210" spans="2:7">
      <c r="B3210" t="s">
        <v>13330</v>
      </c>
      <c r="C3210" t="s">
        <v>13531</v>
      </c>
      <c r="D3210" t="s">
        <v>79</v>
      </c>
      <c r="E3210" s="41">
        <v>1</v>
      </c>
      <c r="F3210" s="5">
        <v>976.6</v>
      </c>
      <c r="G3210" s="5">
        <v>976.6</v>
      </c>
    </row>
    <row r="3211" spans="2:7">
      <c r="B3211" t="s">
        <v>14161</v>
      </c>
      <c r="C3211" t="s">
        <v>14371</v>
      </c>
      <c r="D3211" t="s">
        <v>79</v>
      </c>
      <c r="E3211" s="41">
        <v>1</v>
      </c>
      <c r="F3211" s="5">
        <v>353.88</v>
      </c>
      <c r="G3211" s="5">
        <v>353.88</v>
      </c>
    </row>
    <row r="3212" spans="2:7">
      <c r="B3212" t="s">
        <v>12432</v>
      </c>
      <c r="C3212" t="s">
        <v>12691</v>
      </c>
      <c r="D3212" t="s">
        <v>79</v>
      </c>
      <c r="E3212" s="41">
        <v>1</v>
      </c>
      <c r="F3212" s="5">
        <v>985.02</v>
      </c>
      <c r="G3212" s="5">
        <v>985.02</v>
      </c>
    </row>
    <row r="3213" spans="2:7">
      <c r="B3213" t="s">
        <v>14162</v>
      </c>
      <c r="C3213" t="s">
        <v>14372</v>
      </c>
      <c r="D3213" t="s">
        <v>79</v>
      </c>
      <c r="E3213" s="41">
        <v>1</v>
      </c>
      <c r="F3213" s="5">
        <v>353.88</v>
      </c>
      <c r="G3213" s="5">
        <v>353.88</v>
      </c>
    </row>
    <row r="3214" spans="2:7">
      <c r="B3214" t="s">
        <v>12433</v>
      </c>
      <c r="C3214" t="s">
        <v>12692</v>
      </c>
      <c r="D3214" t="s">
        <v>79</v>
      </c>
      <c r="E3214" s="41">
        <v>1</v>
      </c>
      <c r="F3214" s="5">
        <v>235.92</v>
      </c>
      <c r="G3214" s="5">
        <v>235.92</v>
      </c>
    </row>
    <row r="3215" spans="2:7">
      <c r="B3215" t="s">
        <v>11467</v>
      </c>
      <c r="C3215" t="s">
        <v>11621</v>
      </c>
      <c r="D3215" t="s">
        <v>79</v>
      </c>
      <c r="E3215" s="41">
        <v>1</v>
      </c>
      <c r="F3215" s="5">
        <v>122.49</v>
      </c>
      <c r="G3215" s="5">
        <v>122.49</v>
      </c>
    </row>
    <row r="3216" spans="2:7">
      <c r="B3216" t="s">
        <v>11468</v>
      </c>
      <c r="C3216" t="s">
        <v>11622</v>
      </c>
      <c r="D3216" t="s">
        <v>79</v>
      </c>
      <c r="E3216" s="41">
        <v>1</v>
      </c>
      <c r="F3216" s="5">
        <v>612.46</v>
      </c>
      <c r="G3216" s="5">
        <v>612.46</v>
      </c>
    </row>
    <row r="3217" spans="2:7">
      <c r="B3217" t="s">
        <v>12434</v>
      </c>
      <c r="C3217" t="s">
        <v>12693</v>
      </c>
      <c r="D3217" t="s">
        <v>79</v>
      </c>
      <c r="E3217" s="41">
        <v>1</v>
      </c>
      <c r="F3217" s="5">
        <v>120.31</v>
      </c>
      <c r="G3217" s="5">
        <v>120.31</v>
      </c>
    </row>
    <row r="3218" spans="2:7">
      <c r="B3218" t="s">
        <v>11469</v>
      </c>
      <c r="C3218" t="s">
        <v>11623</v>
      </c>
      <c r="D3218" t="s">
        <v>79</v>
      </c>
      <c r="E3218" s="41">
        <v>1</v>
      </c>
      <c r="F3218" s="5">
        <v>768.71</v>
      </c>
      <c r="G3218" s="5">
        <v>768.71</v>
      </c>
    </row>
    <row r="3219" spans="2:7">
      <c r="B3219" t="s">
        <v>11470</v>
      </c>
      <c r="C3219" t="s">
        <v>11624</v>
      </c>
      <c r="D3219" t="s">
        <v>79</v>
      </c>
      <c r="E3219" s="41">
        <v>1</v>
      </c>
      <c r="F3219" s="5">
        <v>118.26</v>
      </c>
      <c r="G3219" s="5">
        <v>118.26</v>
      </c>
    </row>
    <row r="3220" spans="2:7">
      <c r="B3220" t="s">
        <v>11471</v>
      </c>
      <c r="C3220" t="s">
        <v>11625</v>
      </c>
      <c r="D3220" t="s">
        <v>79</v>
      </c>
      <c r="E3220" s="41">
        <v>1</v>
      </c>
      <c r="F3220" s="5">
        <v>1051.26</v>
      </c>
      <c r="G3220" s="5">
        <v>1051.26</v>
      </c>
    </row>
    <row r="3221" spans="2:7">
      <c r="B3221" t="s">
        <v>13193</v>
      </c>
      <c r="C3221" t="s">
        <v>13387</v>
      </c>
      <c r="D3221" t="s">
        <v>79</v>
      </c>
      <c r="E3221" s="41">
        <v>1</v>
      </c>
      <c r="F3221" s="5">
        <v>243.81</v>
      </c>
      <c r="G3221" s="5">
        <v>243.81</v>
      </c>
    </row>
    <row r="3222" spans="2:7">
      <c r="B3222" t="s">
        <v>13283</v>
      </c>
      <c r="C3222" t="s">
        <v>13481</v>
      </c>
      <c r="D3222" t="s">
        <v>79</v>
      </c>
      <c r="E3222" s="41">
        <v>1</v>
      </c>
      <c r="F3222" s="5">
        <v>2766.94</v>
      </c>
      <c r="G3222" s="5">
        <v>2766.94</v>
      </c>
    </row>
    <row r="3223" spans="2:7">
      <c r="B3223" t="s">
        <v>13326</v>
      </c>
      <c r="C3223" t="s">
        <v>13527</v>
      </c>
      <c r="D3223" t="s">
        <v>79</v>
      </c>
      <c r="E3223" s="41">
        <v>1</v>
      </c>
      <c r="F3223" s="5">
        <v>243.81</v>
      </c>
      <c r="G3223" s="5">
        <v>243.81</v>
      </c>
    </row>
    <row r="3224" spans="2:7">
      <c r="B3224" t="s">
        <v>12435</v>
      </c>
      <c r="C3224" t="s">
        <v>12694</v>
      </c>
      <c r="D3224" t="s">
        <v>79</v>
      </c>
      <c r="E3224" s="41">
        <v>1</v>
      </c>
      <c r="F3224" s="5">
        <v>888.13</v>
      </c>
      <c r="G3224" s="5">
        <v>888.13</v>
      </c>
    </row>
    <row r="3225" spans="2:7">
      <c r="B3225" t="s">
        <v>14163</v>
      </c>
      <c r="C3225" t="s">
        <v>14373</v>
      </c>
      <c r="D3225" t="s">
        <v>79</v>
      </c>
      <c r="E3225" s="41">
        <v>1</v>
      </c>
      <c r="F3225" s="5">
        <v>339.63</v>
      </c>
      <c r="G3225" s="5">
        <v>339.63</v>
      </c>
    </row>
    <row r="3226" spans="2:7">
      <c r="B3226" t="s">
        <v>11472</v>
      </c>
      <c r="C3226" t="s">
        <v>11626</v>
      </c>
      <c r="D3226" t="s">
        <v>123</v>
      </c>
      <c r="E3226" s="41">
        <v>0</v>
      </c>
      <c r="F3226" s="5">
        <v>4842.09</v>
      </c>
      <c r="G3226" s="5">
        <v>0</v>
      </c>
    </row>
    <row r="3227" spans="2:7">
      <c r="B3227" t="s">
        <v>13149</v>
      </c>
      <c r="C3227" t="s">
        <v>13340</v>
      </c>
      <c r="D3227" t="s">
        <v>123</v>
      </c>
      <c r="E3227" s="41">
        <v>0</v>
      </c>
      <c r="F3227" s="5">
        <v>389.23</v>
      </c>
      <c r="G3227" s="5">
        <v>0</v>
      </c>
    </row>
    <row r="3228" spans="2:7">
      <c r="B3228" t="s">
        <v>11473</v>
      </c>
      <c r="C3228" t="s">
        <v>11627</v>
      </c>
      <c r="D3228" t="s">
        <v>123</v>
      </c>
      <c r="E3228" s="41">
        <v>0</v>
      </c>
      <c r="F3228" s="5">
        <v>589.96</v>
      </c>
      <c r="G3228" s="5">
        <v>0</v>
      </c>
    </row>
    <row r="3229" spans="2:7">
      <c r="B3229" t="s">
        <v>14164</v>
      </c>
      <c r="C3229" t="s">
        <v>14374</v>
      </c>
      <c r="D3229" t="s">
        <v>123</v>
      </c>
      <c r="E3229" s="41">
        <v>0</v>
      </c>
      <c r="F3229" s="5">
        <v>689.37</v>
      </c>
      <c r="G3229" s="5">
        <v>0</v>
      </c>
    </row>
    <row r="3230" spans="2:7">
      <c r="B3230" t="s">
        <v>11474</v>
      </c>
      <c r="C3230" t="s">
        <v>11628</v>
      </c>
      <c r="D3230" t="s">
        <v>123</v>
      </c>
      <c r="E3230" s="41">
        <v>0</v>
      </c>
      <c r="F3230" s="5">
        <v>595.51</v>
      </c>
      <c r="G3230" s="5">
        <v>0</v>
      </c>
    </row>
    <row r="3231" spans="2:7">
      <c r="B3231" t="s">
        <v>11475</v>
      </c>
      <c r="C3231" t="s">
        <v>11629</v>
      </c>
      <c r="D3231" t="s">
        <v>123</v>
      </c>
      <c r="E3231" s="41">
        <v>0</v>
      </c>
      <c r="F3231" s="5">
        <v>1296.5999999999999</v>
      </c>
      <c r="G3231" s="5">
        <v>0</v>
      </c>
    </row>
    <row r="3232" spans="2:7">
      <c r="B3232" t="s">
        <v>11476</v>
      </c>
      <c r="C3232" t="s">
        <v>11630</v>
      </c>
      <c r="D3232" t="s">
        <v>123</v>
      </c>
      <c r="E3232" s="41">
        <v>0</v>
      </c>
      <c r="F3232" s="5">
        <v>581.74</v>
      </c>
      <c r="G3232" s="5">
        <v>0</v>
      </c>
    </row>
    <row r="3233" spans="2:7">
      <c r="B3233" t="s">
        <v>11477</v>
      </c>
      <c r="C3233" t="s">
        <v>11631</v>
      </c>
      <c r="D3233" t="s">
        <v>123</v>
      </c>
      <c r="E3233" s="41">
        <v>0</v>
      </c>
      <c r="F3233" s="5">
        <v>194.88</v>
      </c>
      <c r="G3233" s="5">
        <v>0</v>
      </c>
    </row>
    <row r="3234" spans="2:7">
      <c r="B3234" t="s">
        <v>11478</v>
      </c>
      <c r="C3234" t="s">
        <v>11632</v>
      </c>
      <c r="D3234" t="s">
        <v>123</v>
      </c>
      <c r="E3234" s="41">
        <v>0</v>
      </c>
      <c r="F3234" s="5">
        <v>649.6</v>
      </c>
      <c r="G3234" s="5">
        <v>0</v>
      </c>
    </row>
    <row r="3235" spans="2:7">
      <c r="B3235" t="s">
        <v>11479</v>
      </c>
      <c r="C3235" t="s">
        <v>11633</v>
      </c>
      <c r="D3235" t="s">
        <v>123</v>
      </c>
      <c r="E3235" s="41">
        <v>0</v>
      </c>
      <c r="F3235" s="5">
        <v>1333.79</v>
      </c>
      <c r="G3235" s="5">
        <v>0</v>
      </c>
    </row>
    <row r="3236" spans="2:7">
      <c r="B3236" t="s">
        <v>11480</v>
      </c>
      <c r="C3236" t="s">
        <v>11634</v>
      </c>
      <c r="D3236" t="s">
        <v>123</v>
      </c>
      <c r="E3236" s="41">
        <v>0</v>
      </c>
      <c r="F3236" s="5">
        <v>130.11000000000001</v>
      </c>
      <c r="G3236" s="5">
        <v>0</v>
      </c>
    </row>
    <row r="3237" spans="2:7">
      <c r="B3237" t="s">
        <v>11481</v>
      </c>
      <c r="C3237" t="s">
        <v>11635</v>
      </c>
      <c r="D3237" t="s">
        <v>123</v>
      </c>
      <c r="E3237" s="41">
        <v>0</v>
      </c>
      <c r="F3237" s="5">
        <v>516.66</v>
      </c>
      <c r="G3237" s="5">
        <v>0</v>
      </c>
    </row>
    <row r="3238" spans="2:7">
      <c r="B3238" t="s">
        <v>11482</v>
      </c>
      <c r="C3238" t="s">
        <v>11636</v>
      </c>
      <c r="D3238" t="s">
        <v>123</v>
      </c>
      <c r="E3238" s="41">
        <v>0</v>
      </c>
      <c r="F3238" s="5">
        <v>260.19</v>
      </c>
      <c r="G3238" s="5">
        <v>0</v>
      </c>
    </row>
    <row r="3239" spans="2:7">
      <c r="B3239" t="s">
        <v>14165</v>
      </c>
      <c r="C3239" t="s">
        <v>14375</v>
      </c>
      <c r="D3239" t="s">
        <v>123</v>
      </c>
      <c r="E3239" s="41">
        <v>0</v>
      </c>
      <c r="F3239" s="5">
        <v>625.97</v>
      </c>
      <c r="G3239" s="5">
        <v>0</v>
      </c>
    </row>
    <row r="3240" spans="2:7">
      <c r="B3240" t="s">
        <v>14166</v>
      </c>
      <c r="C3240" t="s">
        <v>14376</v>
      </c>
      <c r="D3240" t="s">
        <v>123</v>
      </c>
      <c r="E3240" s="41">
        <v>0</v>
      </c>
      <c r="F3240" s="5">
        <v>-122.27000000000044</v>
      </c>
      <c r="G3240" s="5">
        <v>0</v>
      </c>
    </row>
    <row r="3241" spans="2:7">
      <c r="B3241" t="s">
        <v>11483</v>
      </c>
      <c r="C3241" t="s">
        <v>11637</v>
      </c>
      <c r="D3241" t="s">
        <v>123</v>
      </c>
      <c r="E3241" s="41">
        <v>0</v>
      </c>
      <c r="F3241" s="5">
        <v>386.28</v>
      </c>
      <c r="G3241" s="5">
        <v>0</v>
      </c>
    </row>
    <row r="3242" spans="2:7">
      <c r="B3242" t="s">
        <v>14167</v>
      </c>
      <c r="C3242" t="s">
        <v>14377</v>
      </c>
      <c r="D3242" t="s">
        <v>123</v>
      </c>
      <c r="E3242" s="41">
        <v>0</v>
      </c>
      <c r="F3242" s="5">
        <v>3178.38</v>
      </c>
      <c r="G3242" s="5">
        <v>0</v>
      </c>
    </row>
    <row r="3243" spans="2:7">
      <c r="B3243" t="s">
        <v>14168</v>
      </c>
      <c r="C3243" t="s">
        <v>14378</v>
      </c>
      <c r="D3243" t="s">
        <v>123</v>
      </c>
      <c r="E3243" s="41">
        <v>0</v>
      </c>
      <c r="F3243" s="5">
        <v>533.80999999999995</v>
      </c>
      <c r="G3243" s="5">
        <v>0</v>
      </c>
    </row>
    <row r="3244" spans="2:7">
      <c r="B3244" t="s">
        <v>11484</v>
      </c>
      <c r="C3244" t="s">
        <v>11638</v>
      </c>
      <c r="D3244" t="s">
        <v>123</v>
      </c>
      <c r="E3244" s="41">
        <v>0</v>
      </c>
      <c r="F3244" s="5">
        <v>958.6</v>
      </c>
      <c r="G3244" s="5">
        <v>0</v>
      </c>
    </row>
    <row r="3245" spans="2:7">
      <c r="B3245" t="s">
        <v>11485</v>
      </c>
      <c r="C3245" t="s">
        <v>11639</v>
      </c>
      <c r="D3245" t="s">
        <v>123</v>
      </c>
      <c r="E3245" s="41">
        <v>0</v>
      </c>
      <c r="F3245" s="5">
        <v>333.63</v>
      </c>
      <c r="G3245" s="5">
        <v>0</v>
      </c>
    </row>
    <row r="3246" spans="2:7">
      <c r="B3246" t="s">
        <v>14169</v>
      </c>
      <c r="C3246" t="s">
        <v>14379</v>
      </c>
      <c r="D3246" t="s">
        <v>123</v>
      </c>
      <c r="E3246" s="41">
        <v>0</v>
      </c>
      <c r="F3246" s="5">
        <v>921.37</v>
      </c>
      <c r="G3246" s="5">
        <v>0</v>
      </c>
    </row>
    <row r="3247" spans="2:7">
      <c r="B3247" t="s">
        <v>14170</v>
      </c>
      <c r="C3247" t="s">
        <v>14380</v>
      </c>
      <c r="D3247" t="s">
        <v>123</v>
      </c>
      <c r="E3247" s="41">
        <v>0</v>
      </c>
      <c r="F3247" s="5">
        <v>1882.89</v>
      </c>
      <c r="G3247" s="5">
        <v>0</v>
      </c>
    </row>
    <row r="3248" spans="2:7">
      <c r="B3248" t="s">
        <v>13150</v>
      </c>
      <c r="C3248" t="s">
        <v>13341</v>
      </c>
      <c r="D3248" t="s">
        <v>123</v>
      </c>
      <c r="E3248" s="41">
        <v>0</v>
      </c>
      <c r="F3248" s="5">
        <v>2302.13</v>
      </c>
      <c r="G3248" s="5">
        <v>0</v>
      </c>
    </row>
    <row r="3249" spans="2:7">
      <c r="B3249" t="s">
        <v>14171</v>
      </c>
      <c r="C3249" t="s">
        <v>14381</v>
      </c>
      <c r="D3249" t="s">
        <v>91</v>
      </c>
      <c r="E3249" s="41">
        <v>0</v>
      </c>
      <c r="F3249" s="5">
        <v>3267.51</v>
      </c>
      <c r="G3249" s="5">
        <v>0</v>
      </c>
    </row>
    <row r="3250" spans="2:7">
      <c r="B3250" t="s">
        <v>14172</v>
      </c>
      <c r="C3250" t="s">
        <v>14382</v>
      </c>
      <c r="D3250" t="s">
        <v>91</v>
      </c>
      <c r="E3250" s="41">
        <v>0</v>
      </c>
      <c r="F3250" s="5">
        <v>812.12</v>
      </c>
      <c r="G3250" s="5">
        <v>0</v>
      </c>
    </row>
    <row r="3251" spans="2:7">
      <c r="B3251" t="s">
        <v>11486</v>
      </c>
      <c r="C3251" t="s">
        <v>11640</v>
      </c>
      <c r="D3251" t="s">
        <v>91</v>
      </c>
      <c r="E3251" s="41">
        <v>0</v>
      </c>
      <c r="F3251" s="5">
        <v>663.31</v>
      </c>
      <c r="G3251" s="5">
        <v>0</v>
      </c>
    </row>
    <row r="3252" spans="2:7">
      <c r="B3252" t="s">
        <v>14173</v>
      </c>
      <c r="C3252" t="s">
        <v>14383</v>
      </c>
      <c r="D3252" t="s">
        <v>91</v>
      </c>
      <c r="E3252" s="41">
        <v>0</v>
      </c>
      <c r="F3252" s="5">
        <v>331.66</v>
      </c>
      <c r="G3252" s="5">
        <v>0</v>
      </c>
    </row>
    <row r="3253" spans="2:7">
      <c r="B3253" t="s">
        <v>14174</v>
      </c>
      <c r="C3253" t="s">
        <v>14384</v>
      </c>
      <c r="D3253" t="s">
        <v>91</v>
      </c>
      <c r="E3253" s="41">
        <v>0</v>
      </c>
      <c r="F3253" s="5">
        <v>411.67</v>
      </c>
      <c r="G3253" s="5">
        <v>0</v>
      </c>
    </row>
    <row r="3254" spans="2:7">
      <c r="B3254" t="s">
        <v>11487</v>
      </c>
      <c r="C3254" t="s">
        <v>11641</v>
      </c>
      <c r="D3254" t="s">
        <v>91</v>
      </c>
      <c r="E3254" s="41">
        <v>0</v>
      </c>
      <c r="F3254" s="5">
        <v>795.97</v>
      </c>
      <c r="G3254" s="5">
        <v>0</v>
      </c>
    </row>
    <row r="3255" spans="2:7">
      <c r="B3255" t="s">
        <v>11488</v>
      </c>
      <c r="C3255" t="s">
        <v>11642</v>
      </c>
      <c r="D3255" t="s">
        <v>91</v>
      </c>
      <c r="E3255" s="41">
        <v>0</v>
      </c>
      <c r="F3255" s="5">
        <v>132.66</v>
      </c>
      <c r="G3255" s="5">
        <v>0</v>
      </c>
    </row>
    <row r="3256" spans="2:7">
      <c r="B3256" t="s">
        <v>14175</v>
      </c>
      <c r="C3256" t="s">
        <v>14385</v>
      </c>
      <c r="D3256" t="s">
        <v>66</v>
      </c>
      <c r="E3256" s="41">
        <v>0</v>
      </c>
      <c r="F3256" s="5">
        <v>716.16</v>
      </c>
      <c r="G3256" s="5">
        <v>0</v>
      </c>
    </row>
    <row r="3257" spans="2:7">
      <c r="B3257" t="s">
        <v>11489</v>
      </c>
      <c r="C3257" t="s">
        <v>11644</v>
      </c>
      <c r="D3257" t="s">
        <v>66</v>
      </c>
      <c r="E3257" s="41">
        <v>0</v>
      </c>
      <c r="F3257" s="5">
        <v>520.4</v>
      </c>
      <c r="G3257" s="5">
        <v>0</v>
      </c>
    </row>
    <row r="3258" spans="2:7">
      <c r="B3258" t="s">
        <v>11490</v>
      </c>
      <c r="C3258" t="s">
        <v>11645</v>
      </c>
      <c r="D3258" t="s">
        <v>66</v>
      </c>
      <c r="E3258" s="41">
        <v>0</v>
      </c>
      <c r="F3258" s="5">
        <v>910.69</v>
      </c>
      <c r="G3258" s="5">
        <v>0</v>
      </c>
    </row>
    <row r="3259" spans="2:7">
      <c r="B3259" t="s">
        <v>11491</v>
      </c>
      <c r="C3259" t="s">
        <v>11646</v>
      </c>
      <c r="D3259" t="s">
        <v>66</v>
      </c>
      <c r="E3259" s="41">
        <v>0</v>
      </c>
      <c r="F3259" s="5">
        <v>1267.79</v>
      </c>
      <c r="G3259" s="5">
        <v>0</v>
      </c>
    </row>
    <row r="3260" spans="2:7">
      <c r="B3260" t="s">
        <v>12436</v>
      </c>
      <c r="C3260" t="s">
        <v>12695</v>
      </c>
      <c r="D3260" t="s">
        <v>123</v>
      </c>
      <c r="E3260" s="41">
        <v>0</v>
      </c>
      <c r="F3260" s="5">
        <v>900.69</v>
      </c>
      <c r="G3260" s="5">
        <v>0</v>
      </c>
    </row>
    <row r="3261" spans="2:7">
      <c r="B3261" t="s">
        <v>12437</v>
      </c>
      <c r="C3261" t="s">
        <v>12696</v>
      </c>
      <c r="D3261" t="s">
        <v>123</v>
      </c>
      <c r="E3261" s="41">
        <v>0</v>
      </c>
      <c r="F3261" s="5">
        <v>970.75</v>
      </c>
      <c r="G3261" s="5">
        <v>0</v>
      </c>
    </row>
    <row r="3262" spans="2:7">
      <c r="B3262" t="s">
        <v>12438</v>
      </c>
      <c r="C3262" t="s">
        <v>12697</v>
      </c>
      <c r="D3262" t="s">
        <v>123</v>
      </c>
      <c r="E3262" s="41">
        <v>0</v>
      </c>
      <c r="F3262" s="5">
        <v>130.1</v>
      </c>
      <c r="G3262" s="5">
        <v>0</v>
      </c>
    </row>
    <row r="3263" spans="2:7">
      <c r="B3263" t="s">
        <v>12439</v>
      </c>
      <c r="C3263" t="s">
        <v>12698</v>
      </c>
      <c r="D3263" t="s">
        <v>123</v>
      </c>
      <c r="E3263" s="41">
        <v>0</v>
      </c>
      <c r="F3263" s="5">
        <v>3816.49</v>
      </c>
      <c r="G3263" s="5">
        <v>0</v>
      </c>
    </row>
    <row r="3264" spans="2:7">
      <c r="B3264" t="s">
        <v>13220</v>
      </c>
      <c r="C3264" t="s">
        <v>13417</v>
      </c>
      <c r="D3264" t="s">
        <v>123</v>
      </c>
      <c r="E3264" s="41">
        <v>0</v>
      </c>
      <c r="F3264" s="5">
        <v>3055.7100000000005</v>
      </c>
      <c r="G3264" s="5">
        <v>0</v>
      </c>
    </row>
    <row r="3265" spans="2:7">
      <c r="B3265" t="s">
        <v>12440</v>
      </c>
      <c r="C3265" t="s">
        <v>12699</v>
      </c>
      <c r="D3265" t="s">
        <v>123</v>
      </c>
      <c r="E3265" s="41">
        <v>0</v>
      </c>
      <c r="F3265" s="5">
        <v>701.8</v>
      </c>
      <c r="G3265" s="5">
        <v>0</v>
      </c>
    </row>
    <row r="3266" spans="2:7">
      <c r="B3266" t="s">
        <v>12441</v>
      </c>
      <c r="C3266" t="s">
        <v>12700</v>
      </c>
      <c r="D3266" t="s">
        <v>123</v>
      </c>
      <c r="E3266" s="41">
        <v>0</v>
      </c>
      <c r="F3266" s="5">
        <v>510.4</v>
      </c>
      <c r="G3266" s="5">
        <v>0</v>
      </c>
    </row>
    <row r="3267" spans="2:7">
      <c r="B3267" t="s">
        <v>12442</v>
      </c>
      <c r="C3267" t="s">
        <v>12701</v>
      </c>
      <c r="D3267" t="s">
        <v>123</v>
      </c>
      <c r="E3267" s="41">
        <v>0</v>
      </c>
      <c r="F3267" s="5">
        <v>282.32</v>
      </c>
      <c r="G3267" s="5">
        <v>0</v>
      </c>
    </row>
    <row r="3268" spans="2:7">
      <c r="B3268" t="s">
        <v>12443</v>
      </c>
      <c r="C3268" t="s">
        <v>12702</v>
      </c>
      <c r="D3268" t="s">
        <v>123</v>
      </c>
      <c r="E3268" s="41">
        <v>0</v>
      </c>
      <c r="F3268" s="5">
        <v>715.54</v>
      </c>
      <c r="G3268" s="5">
        <v>0</v>
      </c>
    </row>
    <row r="3269" spans="2:7">
      <c r="B3269" t="s">
        <v>13256</v>
      </c>
      <c r="C3269" t="s">
        <v>13453</v>
      </c>
      <c r="D3269" t="s">
        <v>123</v>
      </c>
      <c r="E3269" s="41">
        <v>0</v>
      </c>
      <c r="F3269" s="5">
        <v>624.79999999999995</v>
      </c>
      <c r="G3269" s="5">
        <v>0</v>
      </c>
    </row>
    <row r="3270" spans="2:7">
      <c r="B3270" t="s">
        <v>12444</v>
      </c>
      <c r="C3270" t="s">
        <v>12703</v>
      </c>
      <c r="D3270" t="s">
        <v>123</v>
      </c>
      <c r="E3270" s="41">
        <v>0</v>
      </c>
      <c r="F3270" s="5">
        <v>528.78</v>
      </c>
      <c r="G3270" s="5">
        <v>0</v>
      </c>
    </row>
    <row r="3271" spans="2:7">
      <c r="B3271" t="s">
        <v>12445</v>
      </c>
      <c r="C3271" t="s">
        <v>12704</v>
      </c>
      <c r="D3271" t="s">
        <v>123</v>
      </c>
      <c r="E3271" s="41">
        <v>0</v>
      </c>
      <c r="F3271" s="5">
        <v>671.64</v>
      </c>
      <c r="G3271" s="5">
        <v>0</v>
      </c>
    </row>
    <row r="3272" spans="2:7">
      <c r="B3272" t="s">
        <v>12446</v>
      </c>
      <c r="C3272" t="s">
        <v>12705</v>
      </c>
      <c r="D3272" t="s">
        <v>123</v>
      </c>
      <c r="E3272" s="41">
        <v>0</v>
      </c>
      <c r="F3272" s="5">
        <v>1322.79</v>
      </c>
      <c r="G3272" s="5">
        <v>0</v>
      </c>
    </row>
    <row r="3273" spans="2:7">
      <c r="B3273" t="s">
        <v>12447</v>
      </c>
      <c r="C3273" t="s">
        <v>12706</v>
      </c>
      <c r="D3273" t="s">
        <v>123</v>
      </c>
      <c r="E3273" s="41">
        <v>0</v>
      </c>
      <c r="F3273" s="5">
        <v>542.51</v>
      </c>
      <c r="G3273" s="5">
        <v>0</v>
      </c>
    </row>
    <row r="3274" spans="2:7">
      <c r="B3274" t="s">
        <v>12448</v>
      </c>
      <c r="C3274" t="s">
        <v>12707</v>
      </c>
      <c r="D3274" t="s">
        <v>123</v>
      </c>
      <c r="E3274" s="41">
        <v>0</v>
      </c>
      <c r="F3274" s="5">
        <v>1988.37</v>
      </c>
      <c r="G3274" s="5">
        <v>0</v>
      </c>
    </row>
    <row r="3275" spans="2:7">
      <c r="B3275" t="s">
        <v>12449</v>
      </c>
      <c r="C3275" t="s">
        <v>12708</v>
      </c>
      <c r="D3275" t="s">
        <v>123</v>
      </c>
      <c r="E3275" s="41">
        <v>0</v>
      </c>
      <c r="F3275" s="5">
        <v>195.15</v>
      </c>
      <c r="G3275" s="5">
        <v>0</v>
      </c>
    </row>
    <row r="3276" spans="2:7">
      <c r="B3276" t="s">
        <v>12450</v>
      </c>
      <c r="C3276" t="s">
        <v>12709</v>
      </c>
      <c r="D3276" t="s">
        <v>123</v>
      </c>
      <c r="E3276" s="41">
        <v>0</v>
      </c>
      <c r="F3276" s="5">
        <v>266.89999999999998</v>
      </c>
      <c r="G3276" s="5">
        <v>0</v>
      </c>
    </row>
    <row r="3277" spans="2:7">
      <c r="B3277" t="s">
        <v>12451</v>
      </c>
      <c r="C3277" t="s">
        <v>12710</v>
      </c>
      <c r="D3277" t="s">
        <v>123</v>
      </c>
      <c r="E3277" s="41">
        <v>0</v>
      </c>
      <c r="F3277" s="5">
        <v>606.1</v>
      </c>
      <c r="G3277" s="5">
        <v>0</v>
      </c>
    </row>
    <row r="3278" spans="2:7">
      <c r="B3278" t="s">
        <v>12452</v>
      </c>
      <c r="C3278" t="s">
        <v>12711</v>
      </c>
      <c r="D3278" t="s">
        <v>123</v>
      </c>
      <c r="E3278" s="41">
        <v>0</v>
      </c>
      <c r="F3278" s="5">
        <v>325.25</v>
      </c>
      <c r="G3278" s="5">
        <v>0</v>
      </c>
    </row>
    <row r="3279" spans="2:7">
      <c r="B3279" t="s">
        <v>12453</v>
      </c>
      <c r="C3279" t="s">
        <v>12712</v>
      </c>
      <c r="D3279" t="s">
        <v>123</v>
      </c>
      <c r="E3279" s="41">
        <v>0</v>
      </c>
      <c r="F3279" s="5">
        <v>2001.78</v>
      </c>
      <c r="G3279" s="5">
        <v>0</v>
      </c>
    </row>
    <row r="3280" spans="2:7">
      <c r="B3280" t="s">
        <v>13188</v>
      </c>
      <c r="C3280" t="s">
        <v>13381</v>
      </c>
      <c r="D3280" t="s">
        <v>123</v>
      </c>
      <c r="E3280" s="41">
        <v>0</v>
      </c>
      <c r="F3280" s="5">
        <v>849.22</v>
      </c>
      <c r="G3280" s="5">
        <v>0</v>
      </c>
    </row>
    <row r="3281" spans="2:7">
      <c r="B3281" t="s">
        <v>10710</v>
      </c>
      <c r="C3281" t="s">
        <v>10860</v>
      </c>
      <c r="D3281" t="s">
        <v>123</v>
      </c>
      <c r="E3281" s="41">
        <v>0</v>
      </c>
      <c r="F3281" s="5">
        <v>-1337.6</v>
      </c>
      <c r="G3281" s="5">
        <v>0</v>
      </c>
    </row>
    <row r="3282" spans="2:7">
      <c r="B3282" t="s">
        <v>10711</v>
      </c>
      <c r="C3282" t="s">
        <v>10861</v>
      </c>
      <c r="D3282" t="s">
        <v>123</v>
      </c>
      <c r="E3282" s="41">
        <v>0</v>
      </c>
      <c r="F3282" s="5">
        <v>-1009.99</v>
      </c>
      <c r="G3282" s="5">
        <v>0</v>
      </c>
    </row>
    <row r="3283" spans="2:7">
      <c r="B3283" t="s">
        <v>10779</v>
      </c>
      <c r="C3283" t="s">
        <v>10934</v>
      </c>
      <c r="D3283" t="s">
        <v>123</v>
      </c>
      <c r="E3283" s="41">
        <v>0</v>
      </c>
      <c r="F3283" s="5">
        <v>-3094.36</v>
      </c>
      <c r="G3283" s="5">
        <v>0</v>
      </c>
    </row>
    <row r="3284" spans="2:7">
      <c r="B3284" t="s">
        <v>10147</v>
      </c>
      <c r="C3284" t="s">
        <v>10328</v>
      </c>
      <c r="D3284" t="s">
        <v>123</v>
      </c>
      <c r="E3284" s="41">
        <v>0</v>
      </c>
      <c r="F3284" s="5">
        <v>-442.43</v>
      </c>
      <c r="G3284" s="5">
        <v>0</v>
      </c>
    </row>
    <row r="3285" spans="2:7">
      <c r="B3285" t="s">
        <v>14176</v>
      </c>
      <c r="C3285" t="s">
        <v>14386</v>
      </c>
      <c r="D3285" t="s">
        <v>123</v>
      </c>
      <c r="E3285" s="41">
        <v>0</v>
      </c>
      <c r="F3285" s="5">
        <v>221.36</v>
      </c>
      <c r="G3285" s="5">
        <v>0</v>
      </c>
    </row>
    <row r="3286" spans="2:7">
      <c r="B3286" t="s">
        <v>13252</v>
      </c>
      <c r="C3286" t="s">
        <v>13449</v>
      </c>
      <c r="D3286" t="s">
        <v>123</v>
      </c>
      <c r="E3286" s="41">
        <v>0</v>
      </c>
      <c r="F3286" s="5">
        <v>515.74</v>
      </c>
      <c r="G3286" s="5">
        <v>0</v>
      </c>
    </row>
    <row r="3287" spans="2:7">
      <c r="B3287" t="s">
        <v>13245</v>
      </c>
      <c r="C3287" t="s">
        <v>13442</v>
      </c>
      <c r="D3287" t="s">
        <v>123</v>
      </c>
      <c r="E3287" s="41">
        <v>0</v>
      </c>
      <c r="F3287" s="5">
        <v>278.39</v>
      </c>
      <c r="G3287" s="5">
        <v>0</v>
      </c>
    </row>
    <row r="3288" spans="2:7">
      <c r="B3288" t="s">
        <v>13246</v>
      </c>
      <c r="C3288" t="s">
        <v>13443</v>
      </c>
      <c r="D3288" t="s">
        <v>123</v>
      </c>
      <c r="E3288" s="41">
        <v>0</v>
      </c>
      <c r="F3288" s="5">
        <v>139.19</v>
      </c>
      <c r="G3288" s="5">
        <v>0</v>
      </c>
    </row>
    <row r="3289" spans="2:7">
      <c r="B3289" t="s">
        <v>13295</v>
      </c>
      <c r="C3289" t="s">
        <v>13496</v>
      </c>
      <c r="D3289" t="s">
        <v>123</v>
      </c>
      <c r="E3289" s="41">
        <v>0</v>
      </c>
      <c r="F3289" s="5">
        <v>636.16999999999996</v>
      </c>
      <c r="G3289" s="5">
        <v>0</v>
      </c>
    </row>
    <row r="3290" spans="2:7">
      <c r="B3290" t="s">
        <v>12454</v>
      </c>
      <c r="C3290" t="s">
        <v>12713</v>
      </c>
      <c r="D3290" t="s">
        <v>123</v>
      </c>
      <c r="E3290" s="41">
        <v>0</v>
      </c>
      <c r="F3290" s="5">
        <v>667.26</v>
      </c>
      <c r="G3290" s="5">
        <v>0</v>
      </c>
    </row>
    <row r="3291" spans="2:7">
      <c r="B3291" t="s">
        <v>12455</v>
      </c>
      <c r="C3291" t="s">
        <v>12714</v>
      </c>
      <c r="D3291" t="s">
        <v>123</v>
      </c>
      <c r="E3291" s="41">
        <v>0</v>
      </c>
      <c r="F3291" s="5">
        <v>266.89999999999998</v>
      </c>
      <c r="G3291" s="5">
        <v>0</v>
      </c>
    </row>
    <row r="3292" spans="2:7">
      <c r="B3292" t="s">
        <v>13243</v>
      </c>
      <c r="C3292" t="s">
        <v>13440</v>
      </c>
      <c r="D3292" t="s">
        <v>123</v>
      </c>
      <c r="E3292" s="41">
        <v>0</v>
      </c>
      <c r="F3292" s="5">
        <v>553.66999999999996</v>
      </c>
      <c r="G3292" s="5">
        <v>0</v>
      </c>
    </row>
    <row r="3293" spans="2:7">
      <c r="B3293" t="s">
        <v>11492</v>
      </c>
      <c r="C3293" t="s">
        <v>11647</v>
      </c>
      <c r="D3293" t="s">
        <v>123</v>
      </c>
      <c r="E3293" s="41">
        <v>0</v>
      </c>
      <c r="F3293" s="5">
        <v>1213.1099999999999</v>
      </c>
      <c r="G3293" s="5">
        <v>0</v>
      </c>
    </row>
    <row r="3294" spans="2:7">
      <c r="B3294" t="s">
        <v>12456</v>
      </c>
      <c r="C3294" t="s">
        <v>12715</v>
      </c>
      <c r="D3294" t="s">
        <v>123</v>
      </c>
      <c r="E3294" s="41">
        <v>0</v>
      </c>
      <c r="F3294" s="5">
        <v>297.52</v>
      </c>
      <c r="G3294" s="5">
        <v>0</v>
      </c>
    </row>
    <row r="3295" spans="2:7">
      <c r="B3295" t="s">
        <v>14177</v>
      </c>
      <c r="C3295" t="s">
        <v>14387</v>
      </c>
      <c r="D3295" t="s">
        <v>123</v>
      </c>
      <c r="E3295" s="41">
        <v>0</v>
      </c>
      <c r="F3295" s="5">
        <v>296.64</v>
      </c>
      <c r="G3295" s="5">
        <v>0</v>
      </c>
    </row>
    <row r="3296" spans="2:7">
      <c r="B3296" t="s">
        <v>14178</v>
      </c>
      <c r="C3296" t="s">
        <v>14388</v>
      </c>
      <c r="D3296" t="s">
        <v>123</v>
      </c>
      <c r="E3296" s="41">
        <v>0</v>
      </c>
      <c r="F3296" s="5">
        <v>101.92</v>
      </c>
      <c r="G3296" s="5">
        <v>0</v>
      </c>
    </row>
    <row r="3297" spans="2:7">
      <c r="B3297" t="s">
        <v>11493</v>
      </c>
      <c r="C3297" t="s">
        <v>11648</v>
      </c>
      <c r="D3297" t="s">
        <v>76</v>
      </c>
      <c r="E3297" s="41">
        <v>0</v>
      </c>
      <c r="F3297" s="5">
        <v>497.33</v>
      </c>
      <c r="G3297" s="5">
        <v>0</v>
      </c>
    </row>
    <row r="3298" spans="2:7">
      <c r="B3298" t="s">
        <v>12457</v>
      </c>
      <c r="C3298" t="s">
        <v>12716</v>
      </c>
      <c r="D3298" t="s">
        <v>76</v>
      </c>
      <c r="E3298" s="41">
        <v>0</v>
      </c>
      <c r="F3298" s="5">
        <v>1571.65</v>
      </c>
      <c r="G3298" s="5">
        <v>0</v>
      </c>
    </row>
    <row r="3299" spans="2:7">
      <c r="B3299" t="s">
        <v>14179</v>
      </c>
      <c r="C3299" t="s">
        <v>14389</v>
      </c>
      <c r="D3299" t="s">
        <v>76</v>
      </c>
      <c r="E3299" s="41">
        <v>0</v>
      </c>
      <c r="F3299" s="5">
        <v>1270</v>
      </c>
      <c r="G3299" s="5">
        <v>0</v>
      </c>
    </row>
    <row r="3300" spans="2:7">
      <c r="B3300" t="s">
        <v>13333</v>
      </c>
      <c r="C3300" t="s">
        <v>13534</v>
      </c>
      <c r="D3300" t="s">
        <v>91</v>
      </c>
      <c r="E3300" s="41">
        <v>0</v>
      </c>
      <c r="F3300" s="5">
        <v>3656.15</v>
      </c>
      <c r="G3300" s="5">
        <v>0</v>
      </c>
    </row>
    <row r="3301" spans="2:7">
      <c r="B3301" t="s">
        <v>13334</v>
      </c>
      <c r="C3301" t="s">
        <v>13537</v>
      </c>
      <c r="D3301" t="s">
        <v>91</v>
      </c>
      <c r="E3301" s="41">
        <v>0</v>
      </c>
      <c r="F3301" s="5">
        <v>145.38999999999999</v>
      </c>
      <c r="G3301" s="5">
        <v>0</v>
      </c>
    </row>
    <row r="3302" spans="2:7">
      <c r="B3302" t="s">
        <v>13335</v>
      </c>
      <c r="C3302" t="s">
        <v>13539</v>
      </c>
      <c r="D3302" t="s">
        <v>113</v>
      </c>
      <c r="E3302" s="41">
        <v>0</v>
      </c>
      <c r="F3302" s="5">
        <v>2751.1400000000003</v>
      </c>
      <c r="G3302" s="5">
        <v>0</v>
      </c>
    </row>
    <row r="3303" spans="2:7">
      <c r="B3303" t="s">
        <v>12458</v>
      </c>
      <c r="C3303" t="s">
        <v>12717</v>
      </c>
      <c r="D3303" t="s">
        <v>79</v>
      </c>
      <c r="E3303" s="41">
        <v>1</v>
      </c>
      <c r="F3303" s="5">
        <v>28609.98</v>
      </c>
      <c r="G3303" s="5">
        <v>28609.98</v>
      </c>
    </row>
    <row r="3304" spans="2:7">
      <c r="B3304" t="s">
        <v>10841</v>
      </c>
      <c r="C3304" t="s">
        <v>10842</v>
      </c>
      <c r="D3304" t="s">
        <v>14422</v>
      </c>
      <c r="E3304" s="41">
        <v>0.4262831716003761</v>
      </c>
      <c r="F3304" s="5">
        <v>39.159999999999997</v>
      </c>
      <c r="G3304" s="5">
        <v>16.693248999870725</v>
      </c>
    </row>
    <row r="3305" spans="2:7">
      <c r="B3305" t="s">
        <v>13337</v>
      </c>
      <c r="C3305" t="s">
        <v>13338</v>
      </c>
      <c r="D3305" t="s">
        <v>14422</v>
      </c>
      <c r="E3305" s="41">
        <v>0.4262831716003761</v>
      </c>
      <c r="F3305" s="5">
        <v>42433.87</v>
      </c>
      <c r="G3305" s="5">
        <v>18088.844686878052</v>
      </c>
    </row>
    <row r="3306" spans="2:7">
      <c r="B3306" t="s">
        <v>13238</v>
      </c>
      <c r="C3306" t="s">
        <v>13435</v>
      </c>
      <c r="D3306" t="s">
        <v>14422</v>
      </c>
      <c r="E3306" s="41">
        <v>0.4262831716003761</v>
      </c>
      <c r="F3306" s="5">
        <v>785.97</v>
      </c>
      <c r="G3306" s="5">
        <v>335.04578438274757</v>
      </c>
    </row>
    <row r="3307" spans="2:7">
      <c r="B3307" t="s">
        <v>14180</v>
      </c>
      <c r="C3307" t="s">
        <v>14390</v>
      </c>
      <c r="D3307" t="s">
        <v>14422</v>
      </c>
      <c r="E3307" s="41">
        <v>0.4262831716003761</v>
      </c>
      <c r="F3307" s="5">
        <v>293.22000000000003</v>
      </c>
      <c r="G3307" s="5">
        <v>124.9947515766623</v>
      </c>
    </row>
    <row r="3308" spans="2:7">
      <c r="B3308" t="s">
        <v>13218</v>
      </c>
      <c r="C3308" t="s">
        <v>13413</v>
      </c>
      <c r="D3308" t="s">
        <v>14422</v>
      </c>
      <c r="E3308" s="41">
        <v>0.4262831716003761</v>
      </c>
      <c r="F3308" s="5">
        <v>24422.59</v>
      </c>
      <c r="G3308" s="5">
        <v>10410.939123895629</v>
      </c>
    </row>
    <row r="3309" spans="2:7">
      <c r="B3309" t="s">
        <v>12459</v>
      </c>
      <c r="C3309" t="s">
        <v>12718</v>
      </c>
      <c r="D3309" t="s">
        <v>14422</v>
      </c>
      <c r="E3309" s="41">
        <v>0.4262831716003761</v>
      </c>
      <c r="F3309" s="5">
        <v>7846.96</v>
      </c>
      <c r="G3309" s="5">
        <v>3345.0269962212874</v>
      </c>
    </row>
    <row r="3310" spans="2:7">
      <c r="B3310" t="s">
        <v>12460</v>
      </c>
      <c r="C3310" t="s">
        <v>12719</v>
      </c>
      <c r="D3310" t="s">
        <v>14422</v>
      </c>
      <c r="E3310" s="41">
        <v>0.4262831716003761</v>
      </c>
      <c r="F3310" s="5">
        <v>2492.11</v>
      </c>
      <c r="G3310" s="5">
        <v>1062.3445547770134</v>
      </c>
    </row>
    <row r="3311" spans="2:7">
      <c r="B3311" t="s">
        <v>12461</v>
      </c>
      <c r="C3311" t="s">
        <v>12720</v>
      </c>
      <c r="D3311" t="s">
        <v>14422</v>
      </c>
      <c r="E3311" s="41">
        <v>0.4262831716003761</v>
      </c>
      <c r="F3311" s="5">
        <v>1784.45</v>
      </c>
      <c r="G3311" s="5">
        <v>760.68100556229115</v>
      </c>
    </row>
    <row r="3312" spans="2:7">
      <c r="B3312" t="s">
        <v>14181</v>
      </c>
      <c r="C3312" t="s">
        <v>14391</v>
      </c>
      <c r="D3312" t="s">
        <v>14422</v>
      </c>
      <c r="E3312" s="41">
        <v>0.4262831716003761</v>
      </c>
      <c r="F3312" s="5">
        <v>2258.34</v>
      </c>
      <c r="G3312" s="5">
        <v>962.69233775199336</v>
      </c>
    </row>
    <row r="3313" spans="2:7">
      <c r="B3313" t="s">
        <v>14182</v>
      </c>
      <c r="C3313" t="s">
        <v>14392</v>
      </c>
      <c r="D3313" t="s">
        <v>14422</v>
      </c>
      <c r="E3313" s="41">
        <v>0.4262831716003761</v>
      </c>
      <c r="F3313" s="5">
        <v>295.75</v>
      </c>
      <c r="G3313" s="5">
        <v>126.07324800081123</v>
      </c>
    </row>
    <row r="3314" spans="2:7">
      <c r="B3314" t="s">
        <v>13299</v>
      </c>
      <c r="C3314" t="s">
        <v>13500</v>
      </c>
      <c r="D3314" t="s">
        <v>14422</v>
      </c>
      <c r="E3314" s="41">
        <v>0.4262831716003761</v>
      </c>
      <c r="F3314" s="5">
        <v>3524.59</v>
      </c>
      <c r="G3314" s="5">
        <v>1502.4734037909695</v>
      </c>
    </row>
    <row r="3315" spans="2:7">
      <c r="B3315" t="s">
        <v>11494</v>
      </c>
      <c r="C3315" t="s">
        <v>11649</v>
      </c>
      <c r="D3315" t="s">
        <v>14422</v>
      </c>
      <c r="E3315" s="41">
        <v>0.4262831716003761</v>
      </c>
      <c r="F3315" s="5">
        <v>760.79</v>
      </c>
      <c r="G3315" s="5">
        <v>324.31197412185014</v>
      </c>
    </row>
    <row r="3316" spans="2:7">
      <c r="B3316" t="s">
        <v>539</v>
      </c>
      <c r="C3316" t="s">
        <v>543</v>
      </c>
      <c r="D3316" t="s">
        <v>14422</v>
      </c>
      <c r="E3316" s="41">
        <v>0.4262831716003761</v>
      </c>
      <c r="F3316" s="5">
        <v>-726.42</v>
      </c>
      <c r="G3316" s="5">
        <v>-309.66062151394522</v>
      </c>
    </row>
    <row r="3317" spans="2:7">
      <c r="B3317" t="s">
        <v>415</v>
      </c>
      <c r="C3317" t="s">
        <v>421</v>
      </c>
      <c r="D3317" t="s">
        <v>14422</v>
      </c>
      <c r="E3317" s="41">
        <v>0.4262831716003761</v>
      </c>
      <c r="F3317" s="5">
        <v>-14343.779999999999</v>
      </c>
      <c r="G3317" s="5">
        <v>-6114.5120311380424</v>
      </c>
    </row>
    <row r="3318" spans="2:7">
      <c r="B3318" t="s">
        <v>13291</v>
      </c>
      <c r="C3318" t="s">
        <v>13490</v>
      </c>
      <c r="D3318" t="s">
        <v>14422</v>
      </c>
      <c r="E3318" s="41">
        <v>0.4262831716003761</v>
      </c>
      <c r="F3318" s="5">
        <v>5954.57</v>
      </c>
      <c r="G3318" s="5">
        <v>2538.3329851164508</v>
      </c>
    </row>
    <row r="3319" spans="2:7">
      <c r="B3319" t="s">
        <v>12462</v>
      </c>
      <c r="C3319" t="s">
        <v>12721</v>
      </c>
      <c r="D3319" t="s">
        <v>14422</v>
      </c>
      <c r="E3319" s="41">
        <v>0.4262831716003761</v>
      </c>
      <c r="F3319" s="5">
        <v>16284.59</v>
      </c>
      <c r="G3319" s="5">
        <v>6941.8466734117683</v>
      </c>
    </row>
    <row r="3320" spans="2:7">
      <c r="B3320" t="s">
        <v>13288</v>
      </c>
      <c r="C3320" t="s">
        <v>13486</v>
      </c>
      <c r="D3320" t="s">
        <v>14422</v>
      </c>
      <c r="E3320" s="41">
        <v>0.4262831716003761</v>
      </c>
      <c r="F3320" s="5">
        <v>333.08</v>
      </c>
      <c r="G3320" s="5">
        <v>141.98639879665328</v>
      </c>
    </row>
    <row r="3321" spans="2:7">
      <c r="B3321" t="s">
        <v>14183</v>
      </c>
      <c r="C3321" t="s">
        <v>14393</v>
      </c>
      <c r="D3321" t="s">
        <v>14422</v>
      </c>
      <c r="E3321" s="41">
        <v>0.4262831716003761</v>
      </c>
      <c r="F3321" s="5">
        <v>4755.05</v>
      </c>
      <c r="G3321" s="5">
        <v>2026.9977951183685</v>
      </c>
    </row>
    <row r="3322" spans="2:7">
      <c r="B3322" t="s">
        <v>12463</v>
      </c>
      <c r="C3322" t="s">
        <v>12722</v>
      </c>
      <c r="D3322" t="s">
        <v>14422</v>
      </c>
      <c r="E3322" s="41">
        <v>0.4262831716003761</v>
      </c>
      <c r="F3322" s="5">
        <v>99.64</v>
      </c>
      <c r="G3322" s="5">
        <v>42.474855218261474</v>
      </c>
    </row>
    <row r="3323" spans="2:7">
      <c r="B3323" t="s">
        <v>14184</v>
      </c>
      <c r="C3323" t="s">
        <v>14394</v>
      </c>
      <c r="D3323" t="s">
        <v>14422</v>
      </c>
      <c r="E3323" s="41">
        <v>0.4262831716003761</v>
      </c>
      <c r="F3323" s="5">
        <v>-3722.510000000002</v>
      </c>
      <c r="G3323" s="5">
        <v>-1586.8433691141181</v>
      </c>
    </row>
    <row r="3324" spans="2:7">
      <c r="B3324" t="s">
        <v>12464</v>
      </c>
      <c r="C3324" t="s">
        <v>12723</v>
      </c>
      <c r="D3324" t="s">
        <v>14422</v>
      </c>
      <c r="E3324" s="41">
        <v>0.4262831716003761</v>
      </c>
      <c r="F3324" s="5">
        <v>4581.53</v>
      </c>
      <c r="G3324" s="5">
        <v>1953.0291391822709</v>
      </c>
    </row>
    <row r="3325" spans="2:7">
      <c r="B3325" t="s">
        <v>12465</v>
      </c>
      <c r="C3325" t="s">
        <v>12724</v>
      </c>
      <c r="D3325" t="s">
        <v>14422</v>
      </c>
      <c r="E3325" s="41">
        <v>0.4262831716003761</v>
      </c>
      <c r="F3325" s="5">
        <v>333.08</v>
      </c>
      <c r="G3325" s="5">
        <v>141.98639879665328</v>
      </c>
    </row>
    <row r="3326" spans="2:7">
      <c r="B3326" t="s">
        <v>11495</v>
      </c>
      <c r="C3326" t="s">
        <v>11650</v>
      </c>
      <c r="D3326" t="s">
        <v>14422</v>
      </c>
      <c r="E3326" s="41">
        <v>0.4262831716003761</v>
      </c>
      <c r="F3326" s="5">
        <v>169.54</v>
      </c>
      <c r="G3326" s="5">
        <v>72.272048913127762</v>
      </c>
    </row>
    <row r="3327" spans="2:7">
      <c r="B3327" t="s">
        <v>12466</v>
      </c>
      <c r="C3327" t="s">
        <v>12725</v>
      </c>
      <c r="D3327" t="s">
        <v>14422</v>
      </c>
      <c r="E3327" s="41">
        <v>0.4262831716003761</v>
      </c>
      <c r="F3327" s="5">
        <v>2600.0500000000002</v>
      </c>
      <c r="G3327" s="5">
        <v>1108.3575603195579</v>
      </c>
    </row>
    <row r="3328" spans="2:7">
      <c r="B3328" t="s">
        <v>13312</v>
      </c>
      <c r="C3328" t="s">
        <v>13513</v>
      </c>
      <c r="D3328" t="s">
        <v>14422</v>
      </c>
      <c r="E3328" s="41">
        <v>0.4262831716003761</v>
      </c>
      <c r="F3328" s="5">
        <v>619.93000000000006</v>
      </c>
      <c r="G3328" s="5">
        <v>264.26572657022115</v>
      </c>
    </row>
    <row r="3329" spans="1:7">
      <c r="B3329" t="s">
        <v>14185</v>
      </c>
      <c r="C3329" t="s">
        <v>14395</v>
      </c>
      <c r="D3329" t="s">
        <v>14422</v>
      </c>
      <c r="E3329" s="41">
        <v>0.4262831716003761</v>
      </c>
      <c r="F3329" s="5">
        <v>626.36</v>
      </c>
      <c r="G3329" s="5">
        <v>267.00672736361156</v>
      </c>
    </row>
    <row r="3330" spans="1:7">
      <c r="B3330" t="s">
        <v>12467</v>
      </c>
      <c r="C3330" t="s">
        <v>12726</v>
      </c>
      <c r="D3330" t="s">
        <v>14422</v>
      </c>
      <c r="E3330" s="41">
        <v>0.4262831716003761</v>
      </c>
      <c r="F3330" s="5">
        <v>2158.42</v>
      </c>
      <c r="G3330" s="5">
        <v>920.09812324568384</v>
      </c>
    </row>
    <row r="3331" spans="1:7">
      <c r="B3331" t="s">
        <v>12468</v>
      </c>
      <c r="C3331" t="s">
        <v>12727</v>
      </c>
      <c r="D3331" t="s">
        <v>14422</v>
      </c>
      <c r="E3331" s="41">
        <v>0.4262831716003761</v>
      </c>
      <c r="F3331" s="5">
        <v>1078.56</v>
      </c>
      <c r="G3331" s="5">
        <v>459.77197756130164</v>
      </c>
    </row>
    <row r="3332" spans="1:7">
      <c r="B3332" t="s">
        <v>10747</v>
      </c>
      <c r="C3332" t="s">
        <v>10896</v>
      </c>
      <c r="D3332" t="s">
        <v>14422</v>
      </c>
      <c r="E3332" s="41">
        <v>0.4262831716003761</v>
      </c>
      <c r="F3332" s="5">
        <v>-1209.1199999999999</v>
      </c>
      <c r="G3332" s="5">
        <v>-515.42750844544673</v>
      </c>
    </row>
    <row r="3333" spans="1:7">
      <c r="B3333" t="s">
        <v>13178</v>
      </c>
      <c r="C3333" t="s">
        <v>13369</v>
      </c>
      <c r="D3333" t="s">
        <v>14422</v>
      </c>
      <c r="E3333" s="41">
        <v>0.4262831716003761</v>
      </c>
      <c r="F3333" s="5">
        <v>512.16</v>
      </c>
      <c r="G3333" s="5">
        <v>218.32518916684862</v>
      </c>
    </row>
    <row r="3334" spans="1:7">
      <c r="B3334" t="s">
        <v>12469</v>
      </c>
      <c r="C3334" t="s">
        <v>12728</v>
      </c>
      <c r="D3334" t="s">
        <v>14422</v>
      </c>
      <c r="E3334" s="41">
        <v>0.4262831716003761</v>
      </c>
      <c r="F3334" s="5">
        <v>377.28000000000003</v>
      </c>
      <c r="G3334" s="5">
        <v>160.82811498138992</v>
      </c>
    </row>
    <row r="3335" spans="1:7">
      <c r="A3335" s="17" t="s">
        <v>14430</v>
      </c>
      <c r="B3335" s="17"/>
      <c r="C3335" s="17"/>
      <c r="D3335" s="17"/>
      <c r="E3335" s="17"/>
      <c r="F3335" s="18">
        <v>818476.10000000021</v>
      </c>
      <c r="G3335" s="18">
        <v>354314.15789274266</v>
      </c>
    </row>
    <row r="3336" spans="1:7">
      <c r="A3336" t="s">
        <v>19</v>
      </c>
      <c r="F3336" s="5">
        <v>8869532.0700000245</v>
      </c>
      <c r="G3336" s="5">
        <v>3827741.0744822486</v>
      </c>
    </row>
  </sheetData>
  <mergeCells count="1">
    <mergeCell ref="A2:E3"/>
  </mergeCells>
  <printOptions horizontalCentered="1" gridLines="1"/>
  <pageMargins left="0.75" right="0.5" top="0.75" bottom="0.6" header="0.5" footer="0.3"/>
  <pageSetup scale="61" fitToHeight="0" orientation="portrait" r:id="rId2"/>
  <headerFooter>
    <oddHeader>&amp;R&amp;D</oddHeader>
    <oddFooter xml:space="preserve">&amp;L&amp;9&amp;F&amp;CPage &amp;P of &amp;N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30"/>
  <sheetViews>
    <sheetView zoomScale="80" zoomScaleNormal="80" workbookViewId="0">
      <pane ySplit="7" topLeftCell="A8" activePane="bottomLeft" state="frozen"/>
      <selection pane="bottomLeft" activeCell="K36" sqref="K36"/>
    </sheetView>
  </sheetViews>
  <sheetFormatPr defaultRowHeight="14.25"/>
  <cols>
    <col min="1" max="1" width="13.125" customWidth="1"/>
    <col min="2" max="2" width="12" customWidth="1"/>
    <col min="3" max="3" width="10.875" bestFit="1" customWidth="1"/>
    <col min="4" max="4" width="20.75" bestFit="1" customWidth="1"/>
    <col min="5" max="5" width="19" bestFit="1" customWidth="1"/>
    <col min="6" max="6" width="2.75" customWidth="1"/>
    <col min="7" max="7" width="13.625" bestFit="1" customWidth="1"/>
  </cols>
  <sheetData>
    <row r="1" spans="1:7" ht="15">
      <c r="A1" s="40" t="s">
        <v>14427</v>
      </c>
    </row>
    <row r="2" spans="1:7">
      <c r="A2" s="55" t="s">
        <v>14428</v>
      </c>
      <c r="B2" s="56"/>
      <c r="C2" s="56"/>
      <c r="D2" s="56"/>
      <c r="E2" s="56"/>
    </row>
    <row r="3" spans="1:7">
      <c r="A3" s="56"/>
      <c r="B3" s="56"/>
      <c r="C3" s="56"/>
      <c r="D3" s="56"/>
      <c r="E3" s="56"/>
    </row>
    <row r="6" spans="1:7">
      <c r="D6" s="10" t="s">
        <v>14431</v>
      </c>
    </row>
    <row r="7" spans="1:7">
      <c r="A7" s="10" t="s">
        <v>0</v>
      </c>
      <c r="B7" s="10" t="s">
        <v>14419</v>
      </c>
      <c r="C7" s="10" t="s">
        <v>14421</v>
      </c>
      <c r="D7" s="42" t="s">
        <v>199</v>
      </c>
      <c r="E7" s="42" t="s">
        <v>14432</v>
      </c>
      <c r="G7" s="42" t="s">
        <v>14434</v>
      </c>
    </row>
    <row r="8" spans="1:7">
      <c r="A8" t="s">
        <v>14414</v>
      </c>
      <c r="B8" t="s">
        <v>76</v>
      </c>
      <c r="C8" s="41">
        <v>0</v>
      </c>
      <c r="D8" s="5">
        <v>132575.59999999998</v>
      </c>
      <c r="E8" s="5">
        <v>0</v>
      </c>
      <c r="G8" s="5">
        <f t="shared" ref="G8:G27" si="0">C8*D8</f>
        <v>0</v>
      </c>
    </row>
    <row r="9" spans="1:7">
      <c r="B9" t="s">
        <v>14435</v>
      </c>
      <c r="C9" s="41">
        <v>0.461289372337361</v>
      </c>
      <c r="D9" s="5">
        <v>24301.06</v>
      </c>
      <c r="E9" s="5">
        <v>11209.82071453255</v>
      </c>
      <c r="G9" s="5">
        <f t="shared" si="0"/>
        <v>11209.82071453255</v>
      </c>
    </row>
    <row r="10" spans="1:7">
      <c r="B10" t="s">
        <v>113</v>
      </c>
      <c r="C10" s="41">
        <v>0</v>
      </c>
      <c r="D10" s="5">
        <v>51690.22</v>
      </c>
      <c r="E10" s="5">
        <v>0</v>
      </c>
      <c r="G10" s="5">
        <f t="shared" si="0"/>
        <v>0</v>
      </c>
    </row>
    <row r="11" spans="1:7">
      <c r="B11" t="s">
        <v>66</v>
      </c>
      <c r="C11" s="41">
        <v>0</v>
      </c>
      <c r="D11" s="5">
        <v>525476.95000000007</v>
      </c>
      <c r="E11" s="5">
        <v>0</v>
      </c>
      <c r="G11" s="5">
        <f t="shared" si="0"/>
        <v>0</v>
      </c>
    </row>
    <row r="12" spans="1:7">
      <c r="B12" t="s">
        <v>14422</v>
      </c>
      <c r="C12" s="41">
        <v>0.4262831716003761</v>
      </c>
      <c r="D12" s="5">
        <v>5365492.4800000032</v>
      </c>
      <c r="E12" s="5">
        <v>2287219.151572369</v>
      </c>
      <c r="G12" s="5">
        <f t="shared" si="0"/>
        <v>2287219.151572369</v>
      </c>
    </row>
    <row r="13" spans="1:7">
      <c r="B13" t="s">
        <v>14424</v>
      </c>
      <c r="C13" s="41">
        <v>0.48317341591839369</v>
      </c>
      <c r="D13" s="5">
        <v>-89307</v>
      </c>
      <c r="E13" s="5">
        <v>-43150.768255424016</v>
      </c>
      <c r="G13" s="5">
        <f t="shared" si="0"/>
        <v>-43150.768255423987</v>
      </c>
    </row>
    <row r="14" spans="1:7">
      <c r="B14" t="s">
        <v>14425</v>
      </c>
      <c r="C14" s="41">
        <v>0.4247028503779125</v>
      </c>
      <c r="D14" s="5">
        <v>440130.77</v>
      </c>
      <c r="E14" s="5">
        <v>186924.79255802536</v>
      </c>
      <c r="G14" s="5">
        <f t="shared" si="0"/>
        <v>186924.79255802542</v>
      </c>
    </row>
    <row r="15" spans="1:7">
      <c r="B15" t="s">
        <v>79</v>
      </c>
      <c r="C15" s="41">
        <v>1</v>
      </c>
      <c r="D15" s="5">
        <v>1031223.9200000006</v>
      </c>
      <c r="E15" s="5">
        <v>1031223.9200000006</v>
      </c>
      <c r="G15" s="5">
        <f t="shared" si="0"/>
        <v>1031223.9200000006</v>
      </c>
    </row>
    <row r="16" spans="1:7">
      <c r="B16" t="s">
        <v>123</v>
      </c>
      <c r="C16" s="41">
        <v>0</v>
      </c>
      <c r="D16" s="5">
        <v>125379.55000000003</v>
      </c>
      <c r="E16" s="5">
        <v>0</v>
      </c>
      <c r="G16" s="5">
        <f t="shared" si="0"/>
        <v>0</v>
      </c>
    </row>
    <row r="17" spans="1:7">
      <c r="B17" t="s">
        <v>91</v>
      </c>
      <c r="C17" s="41">
        <v>0</v>
      </c>
      <c r="D17" s="5">
        <v>444092.42000000004</v>
      </c>
      <c r="E17" s="5">
        <v>0</v>
      </c>
      <c r="G17" s="5">
        <f t="shared" si="0"/>
        <v>0</v>
      </c>
    </row>
    <row r="18" spans="1:7">
      <c r="A18" s="17" t="s">
        <v>14429</v>
      </c>
      <c r="B18" s="17"/>
      <c r="C18" s="17"/>
      <c r="D18" s="18">
        <v>8051055.9700000044</v>
      </c>
      <c r="E18" s="18">
        <v>3473426.9165895032</v>
      </c>
      <c r="G18" s="43">
        <f>SUM(G8:G17)</f>
        <v>3473426.9165895041</v>
      </c>
    </row>
    <row r="19" spans="1:7">
      <c r="A19" t="s">
        <v>14415</v>
      </c>
      <c r="B19" t="s">
        <v>76</v>
      </c>
      <c r="C19" s="41">
        <v>0</v>
      </c>
      <c r="D19" s="5">
        <v>11802.4</v>
      </c>
      <c r="E19" s="5">
        <v>0</v>
      </c>
      <c r="G19" s="5">
        <f t="shared" si="0"/>
        <v>0</v>
      </c>
    </row>
    <row r="20" spans="1:7">
      <c r="B20" t="s">
        <v>113</v>
      </c>
      <c r="C20" s="41">
        <v>0</v>
      </c>
      <c r="D20" s="5">
        <v>15262.730000000001</v>
      </c>
      <c r="E20" s="5">
        <v>0</v>
      </c>
      <c r="G20" s="5">
        <f t="shared" si="0"/>
        <v>0</v>
      </c>
    </row>
    <row r="21" spans="1:7">
      <c r="B21" t="s">
        <v>66</v>
      </c>
      <c r="C21" s="41">
        <v>0</v>
      </c>
      <c r="D21" s="5">
        <v>174327.55000000002</v>
      </c>
      <c r="E21" s="5">
        <v>0</v>
      </c>
      <c r="G21" s="5">
        <f t="shared" si="0"/>
        <v>0</v>
      </c>
    </row>
    <row r="22" spans="1:7">
      <c r="B22" t="s">
        <v>14422</v>
      </c>
      <c r="C22" s="41">
        <v>0.4262831716003761</v>
      </c>
      <c r="D22" s="5">
        <v>76130.290000000095</v>
      </c>
      <c r="E22" s="5">
        <v>32453.06147605646</v>
      </c>
      <c r="G22" s="5">
        <f t="shared" si="0"/>
        <v>32453.061476056439</v>
      </c>
    </row>
    <row r="23" spans="1:7">
      <c r="B23" t="s">
        <v>14424</v>
      </c>
      <c r="C23" s="41">
        <v>0.48317341591839369</v>
      </c>
      <c r="D23" s="5">
        <v>-20993</v>
      </c>
      <c r="E23" s="5">
        <v>-10143.259520374837</v>
      </c>
      <c r="G23" s="5">
        <f t="shared" si="0"/>
        <v>-10143.259520374839</v>
      </c>
    </row>
    <row r="24" spans="1:7">
      <c r="B24" t="s">
        <v>14425</v>
      </c>
      <c r="C24" s="41">
        <v>0.4247028503779125</v>
      </c>
      <c r="D24" s="5">
        <v>90833.239999999991</v>
      </c>
      <c r="E24" s="5">
        <v>38577.135937061015</v>
      </c>
      <c r="G24" s="5">
        <f t="shared" si="0"/>
        <v>38577.135937061015</v>
      </c>
    </row>
    <row r="25" spans="1:7">
      <c r="B25" t="s">
        <v>79</v>
      </c>
      <c r="C25" s="41">
        <v>1</v>
      </c>
      <c r="D25" s="5">
        <v>293427.22000000003</v>
      </c>
      <c r="E25" s="5">
        <v>293427.22000000003</v>
      </c>
      <c r="G25" s="5">
        <f t="shared" si="0"/>
        <v>293427.22000000003</v>
      </c>
    </row>
    <row r="26" spans="1:7">
      <c r="B26" t="s">
        <v>123</v>
      </c>
      <c r="C26" s="41">
        <v>0</v>
      </c>
      <c r="D26" s="5">
        <v>46989.909999999989</v>
      </c>
      <c r="E26" s="5">
        <v>0</v>
      </c>
      <c r="G26" s="5">
        <f t="shared" si="0"/>
        <v>0</v>
      </c>
    </row>
    <row r="27" spans="1:7">
      <c r="B27" t="s">
        <v>91</v>
      </c>
      <c r="C27" s="41">
        <v>0</v>
      </c>
      <c r="D27" s="5">
        <v>130695.76</v>
      </c>
      <c r="E27" s="5">
        <v>0</v>
      </c>
      <c r="G27" s="5">
        <f t="shared" si="0"/>
        <v>0</v>
      </c>
    </row>
    <row r="28" spans="1:7">
      <c r="A28" s="17" t="s">
        <v>14430</v>
      </c>
      <c r="B28" s="17"/>
      <c r="C28" s="17"/>
      <c r="D28" s="18">
        <v>818476.10000000021</v>
      </c>
      <c r="E28" s="18">
        <v>354314.15789274266</v>
      </c>
      <c r="G28" s="43">
        <f>SUM(G19:G27)</f>
        <v>354314.15789274266</v>
      </c>
    </row>
    <row r="29" spans="1:7" ht="15" thickBot="1">
      <c r="A29" t="s">
        <v>19</v>
      </c>
      <c r="D29" s="5">
        <v>8869532.0700000059</v>
      </c>
      <c r="E29" s="5">
        <v>3827741.0744822463</v>
      </c>
      <c r="G29" s="44">
        <f>G18+G28</f>
        <v>3827741.0744822468</v>
      </c>
    </row>
    <row r="30" spans="1:7" ht="15" thickTop="1"/>
  </sheetData>
  <mergeCells count="1">
    <mergeCell ref="A2:E3"/>
  </mergeCells>
  <printOptions horizontalCentered="1" gridLines="1"/>
  <pageMargins left="0.75" right="0.5" top="0.75" bottom="0.6" header="0.5" footer="0.3"/>
  <pageSetup fitToHeight="0" orientation="portrait" r:id="rId2"/>
  <headerFooter>
    <oddHeader>&amp;R&amp;D</oddHeader>
    <oddFooter xml:space="preserve">&amp;L&amp;9&amp;F&amp;CPage &amp;P of &amp;N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64"/>
  <sheetViews>
    <sheetView topLeftCell="U1" zoomScale="80" workbookViewId="0">
      <pane ySplit="4" topLeftCell="A3818" activePane="bottomLeft" state="frozen"/>
      <selection pane="bottomLeft" activeCell="A5" sqref="A5"/>
    </sheetView>
  </sheetViews>
  <sheetFormatPr defaultColWidth="9" defaultRowHeight="14.25"/>
  <cols>
    <col min="1" max="1" width="14.125" style="9" bestFit="1" customWidth="1"/>
    <col min="2" max="2" width="13.875" style="9" bestFit="1" customWidth="1"/>
    <col min="3" max="3" width="5.875" style="9" bestFit="1" customWidth="1"/>
    <col min="4" max="4" width="12.5" style="19" bestFit="1" customWidth="1"/>
    <col min="5" max="5" width="9.125" style="1" customWidth="1"/>
    <col min="6" max="6" width="9.375" style="1" customWidth="1"/>
    <col min="7" max="7" width="12.75" style="1" customWidth="1"/>
    <col min="8" max="8" width="5.875" style="9" customWidth="1"/>
    <col min="9" max="9" width="6.5" style="9" customWidth="1"/>
    <col min="10" max="10" width="16.375" style="21" bestFit="1" customWidth="1"/>
    <col min="11" max="11" width="55.75" style="9" bestFit="1" customWidth="1"/>
    <col min="12" max="12" width="28.25" style="7" bestFit="1" customWidth="1"/>
    <col min="13" max="13" width="50.75" style="7" bestFit="1" customWidth="1"/>
    <col min="14" max="14" width="5.125" style="7" bestFit="1" customWidth="1"/>
    <col min="15" max="15" width="47" style="7" bestFit="1" customWidth="1"/>
    <col min="16" max="16" width="24" style="7" bestFit="1" customWidth="1"/>
    <col min="17" max="17" width="46.625" style="7" bestFit="1" customWidth="1"/>
    <col min="18" max="18" width="12" style="9" bestFit="1" customWidth="1"/>
    <col min="19" max="19" width="7.875" style="7" bestFit="1" customWidth="1"/>
    <col min="20" max="20" width="10.375" style="9" bestFit="1" customWidth="1"/>
    <col min="21" max="21" width="7.625" style="9" bestFit="1" customWidth="1"/>
    <col min="22" max="22" width="15.375" style="9" bestFit="1" customWidth="1"/>
    <col min="23" max="23" width="37.125" style="9" bestFit="1" customWidth="1"/>
    <col min="24" max="24" width="11.125" style="9" bestFit="1" customWidth="1"/>
    <col min="25" max="25" width="10" style="9" customWidth="1"/>
    <col min="26" max="26" width="10.25" style="9" customWidth="1"/>
    <col min="27" max="27" width="15.375" style="1" customWidth="1"/>
    <col min="28" max="28" width="9" style="1" customWidth="1"/>
    <col min="29" max="29" width="14.5" style="51" bestFit="1" customWidth="1"/>
    <col min="30" max="30" width="10" style="1" bestFit="1" customWidth="1"/>
    <col min="31" max="16384" width="9" style="1"/>
  </cols>
  <sheetData>
    <row r="1" spans="1:30" ht="15">
      <c r="A1" s="2" t="s">
        <v>14413</v>
      </c>
    </row>
    <row r="2" spans="1:30" ht="14.45" customHeight="1" thickBot="1">
      <c r="A2" s="9" t="s">
        <v>37</v>
      </c>
      <c r="AA2" s="9"/>
    </row>
    <row r="3" spans="1:30" ht="31.9" customHeight="1" thickBot="1">
      <c r="AA3" s="9"/>
      <c r="AB3" s="57" t="s">
        <v>14416</v>
      </c>
      <c r="AC3" s="58"/>
    </row>
    <row r="4" spans="1:30" ht="30" thickBot="1">
      <c r="A4" s="20" t="s">
        <v>20</v>
      </c>
      <c r="B4" s="20" t="s">
        <v>38</v>
      </c>
      <c r="C4" s="20" t="s">
        <v>39</v>
      </c>
      <c r="D4" s="49" t="s">
        <v>21</v>
      </c>
      <c r="E4" s="16" t="s">
        <v>412</v>
      </c>
      <c r="F4" s="16" t="s">
        <v>413</v>
      </c>
      <c r="G4" s="16" t="s">
        <v>0</v>
      </c>
      <c r="H4" s="20" t="s">
        <v>40</v>
      </c>
      <c r="I4" s="20" t="s">
        <v>41</v>
      </c>
      <c r="J4" s="22" t="s">
        <v>42</v>
      </c>
      <c r="K4" s="20" t="s">
        <v>22</v>
      </c>
      <c r="L4" s="23" t="s">
        <v>1</v>
      </c>
      <c r="M4" s="23" t="s">
        <v>296</v>
      </c>
      <c r="N4" s="24" t="s">
        <v>246</v>
      </c>
      <c r="O4" s="24" t="s">
        <v>201</v>
      </c>
      <c r="P4" s="24" t="s">
        <v>43</v>
      </c>
      <c r="Q4" s="24" t="s">
        <v>44</v>
      </c>
      <c r="R4" s="25" t="s">
        <v>406</v>
      </c>
      <c r="S4" s="24" t="s">
        <v>407</v>
      </c>
      <c r="T4" s="20" t="s">
        <v>45</v>
      </c>
      <c r="U4" s="20" t="s">
        <v>46</v>
      </c>
      <c r="V4" s="20" t="s">
        <v>47</v>
      </c>
      <c r="W4" s="20" t="s">
        <v>48</v>
      </c>
      <c r="X4" s="20" t="s">
        <v>49</v>
      </c>
      <c r="Y4" s="26" t="s">
        <v>50</v>
      </c>
      <c r="Z4" s="20" t="s">
        <v>18</v>
      </c>
      <c r="AA4" s="39" t="s">
        <v>14418</v>
      </c>
      <c r="AB4" s="30" t="s">
        <v>14419</v>
      </c>
      <c r="AC4" s="52" t="s">
        <v>14420</v>
      </c>
      <c r="AD4" s="38" t="s">
        <v>14421</v>
      </c>
    </row>
    <row r="5" spans="1:30">
      <c r="A5" s="9" t="s">
        <v>1418</v>
      </c>
      <c r="B5" s="9" t="s">
        <v>51</v>
      </c>
      <c r="C5" s="9" t="s">
        <v>52</v>
      </c>
      <c r="D5" s="19">
        <v>41121</v>
      </c>
      <c r="E5" s="3">
        <v>2012</v>
      </c>
      <c r="F5" s="3">
        <v>7</v>
      </c>
      <c r="G5" s="3" t="s">
        <v>14414</v>
      </c>
      <c r="H5" s="12" t="s">
        <v>53</v>
      </c>
      <c r="J5" s="21">
        <v>43000</v>
      </c>
      <c r="K5" s="27" t="s">
        <v>54</v>
      </c>
      <c r="L5" s="27" t="s">
        <v>54</v>
      </c>
      <c r="M5" s="27" t="s">
        <v>54</v>
      </c>
      <c r="N5" s="8"/>
      <c r="O5" s="27" t="s">
        <v>54</v>
      </c>
      <c r="P5" s="27" t="s">
        <v>54</v>
      </c>
      <c r="Q5" s="27" t="s">
        <v>54</v>
      </c>
      <c r="S5" s="7" t="s">
        <v>408</v>
      </c>
      <c r="T5" s="9" t="s">
        <v>69</v>
      </c>
      <c r="V5" s="9" t="s">
        <v>59</v>
      </c>
      <c r="W5" s="9" t="s">
        <v>60</v>
      </c>
      <c r="X5" s="9" t="s">
        <v>57</v>
      </c>
      <c r="Y5" s="9" t="s">
        <v>7</v>
      </c>
      <c r="Z5" s="9" t="s">
        <v>10</v>
      </c>
      <c r="AA5" s="12" t="str">
        <f t="shared" ref="AA5:AA68" si="0">Y5&amp;Z5</f>
        <v>5980000000090</v>
      </c>
      <c r="AB5" s="4" t="s">
        <v>14424</v>
      </c>
      <c r="AC5" s="48">
        <f t="shared" ref="AC5:AC68" si="1">+J5*AD5</f>
        <v>20776.45688449093</v>
      </c>
      <c r="AD5" s="31">
        <f>VLOOKUP(AB5,'Utah Allocation %''s'!$A$6:$B$16,2,FALSE)</f>
        <v>0.48317341591839369</v>
      </c>
    </row>
    <row r="6" spans="1:30">
      <c r="A6" s="9" t="s">
        <v>1418</v>
      </c>
      <c r="B6" s="9" t="s">
        <v>51</v>
      </c>
      <c r="C6" s="9" t="s">
        <v>52</v>
      </c>
      <c r="D6" s="19">
        <v>41121</v>
      </c>
      <c r="E6" s="3">
        <v>2012</v>
      </c>
      <c r="F6" s="3">
        <v>7</v>
      </c>
      <c r="G6" s="3" t="s">
        <v>14414</v>
      </c>
      <c r="H6" s="12" t="s">
        <v>58</v>
      </c>
      <c r="J6" s="21">
        <v>-111000</v>
      </c>
      <c r="K6" s="27" t="s">
        <v>54</v>
      </c>
      <c r="L6" s="27" t="s">
        <v>54</v>
      </c>
      <c r="M6" s="27" t="s">
        <v>54</v>
      </c>
      <c r="N6" s="8"/>
      <c r="O6" s="27" t="s">
        <v>54</v>
      </c>
      <c r="P6" s="27" t="s">
        <v>54</v>
      </c>
      <c r="Q6" s="27" t="s">
        <v>54</v>
      </c>
      <c r="S6" s="7" t="s">
        <v>409</v>
      </c>
      <c r="T6" s="9" t="s">
        <v>69</v>
      </c>
      <c r="V6" s="9" t="s">
        <v>55</v>
      </c>
      <c r="W6" s="9" t="s">
        <v>56</v>
      </c>
      <c r="X6" s="9" t="s">
        <v>57</v>
      </c>
      <c r="Y6" s="9" t="s">
        <v>7</v>
      </c>
      <c r="Z6" s="9" t="s">
        <v>9</v>
      </c>
      <c r="AA6" s="12" t="str">
        <f t="shared" si="0"/>
        <v>5980000000095</v>
      </c>
      <c r="AB6" s="4" t="s">
        <v>14424</v>
      </c>
      <c r="AC6" s="48">
        <f t="shared" si="1"/>
        <v>-53632.2491669417</v>
      </c>
      <c r="AD6" s="31">
        <f>VLOOKUP(AB6,'Utah Allocation %''s'!$A$6:$B$16,2,FALSE)</f>
        <v>0.48317341591839369</v>
      </c>
    </row>
    <row r="7" spans="1:30">
      <c r="A7" s="9" t="s">
        <v>891</v>
      </c>
      <c r="B7" s="9" t="s">
        <v>24</v>
      </c>
      <c r="C7" s="9" t="s">
        <v>62</v>
      </c>
      <c r="D7" s="19">
        <v>41121</v>
      </c>
      <c r="E7" s="3">
        <v>2012</v>
      </c>
      <c r="F7" s="3">
        <v>7</v>
      </c>
      <c r="G7" s="3" t="s">
        <v>14414</v>
      </c>
      <c r="H7" s="9" t="s">
        <v>63</v>
      </c>
      <c r="I7" s="9" t="s">
        <v>81</v>
      </c>
      <c r="J7" s="21">
        <v>190.32</v>
      </c>
      <c r="K7" s="9" t="s">
        <v>892</v>
      </c>
      <c r="L7" s="9" t="s">
        <v>1154</v>
      </c>
      <c r="M7" s="7" t="s">
        <v>1279</v>
      </c>
      <c r="N7" s="7" t="s">
        <v>206</v>
      </c>
      <c r="O7" s="7" t="s">
        <v>253</v>
      </c>
      <c r="P7" s="7" t="s">
        <v>691</v>
      </c>
      <c r="Q7" s="7" t="s">
        <v>71</v>
      </c>
      <c r="R7" s="9" t="s">
        <v>301</v>
      </c>
      <c r="S7" s="7" t="s">
        <v>408</v>
      </c>
      <c r="T7" s="13" t="s">
        <v>69</v>
      </c>
      <c r="U7" s="13" t="s">
        <v>66</v>
      </c>
      <c r="V7" s="13" t="s">
        <v>70</v>
      </c>
      <c r="W7" s="13" t="s">
        <v>32</v>
      </c>
      <c r="X7" s="13" t="s">
        <v>66</v>
      </c>
      <c r="Y7" s="9" t="s">
        <v>7</v>
      </c>
      <c r="Z7" s="9" t="s">
        <v>8</v>
      </c>
      <c r="AA7" s="12" t="str">
        <f t="shared" si="0"/>
        <v>5980000000108</v>
      </c>
      <c r="AB7" s="4" t="s">
        <v>66</v>
      </c>
      <c r="AC7" s="48">
        <f t="shared" si="1"/>
        <v>0</v>
      </c>
      <c r="AD7" s="31">
        <f>VLOOKUP(AB7,'Utah Allocation %''s'!$A$6:$B$16,2,FALSE)</f>
        <v>0</v>
      </c>
    </row>
    <row r="8" spans="1:30">
      <c r="A8" s="9" t="s">
        <v>893</v>
      </c>
      <c r="B8" s="9" t="s">
        <v>24</v>
      </c>
      <c r="C8" s="9" t="s">
        <v>62</v>
      </c>
      <c r="D8" s="19">
        <v>41121</v>
      </c>
      <c r="E8" s="3">
        <v>2012</v>
      </c>
      <c r="F8" s="3">
        <v>7</v>
      </c>
      <c r="G8" s="3" t="s">
        <v>14414</v>
      </c>
      <c r="H8" s="9" t="s">
        <v>63</v>
      </c>
      <c r="I8" s="9" t="s">
        <v>81</v>
      </c>
      <c r="J8" s="21">
        <v>823.59</v>
      </c>
      <c r="K8" s="9" t="s">
        <v>894</v>
      </c>
      <c r="L8" s="9" t="s">
        <v>1155</v>
      </c>
      <c r="M8" s="7" t="s">
        <v>1280</v>
      </c>
      <c r="N8" s="7" t="s">
        <v>206</v>
      </c>
      <c r="O8" s="7" t="s">
        <v>253</v>
      </c>
      <c r="P8" s="7" t="s">
        <v>691</v>
      </c>
      <c r="Q8" s="7" t="s">
        <v>71</v>
      </c>
      <c r="R8" s="9" t="s">
        <v>301</v>
      </c>
      <c r="S8" s="7" t="s">
        <v>408</v>
      </c>
      <c r="T8" s="13" t="s">
        <v>69</v>
      </c>
      <c r="U8" s="13" t="s">
        <v>66</v>
      </c>
      <c r="V8" s="13" t="s">
        <v>70</v>
      </c>
      <c r="W8" s="13" t="s">
        <v>32</v>
      </c>
      <c r="X8" s="13" t="s">
        <v>66</v>
      </c>
      <c r="Y8" s="9" t="s">
        <v>7</v>
      </c>
      <c r="Z8" s="9" t="s">
        <v>8</v>
      </c>
      <c r="AA8" s="12" t="str">
        <f t="shared" si="0"/>
        <v>5980000000108</v>
      </c>
      <c r="AB8" s="4" t="s">
        <v>66</v>
      </c>
      <c r="AC8" s="48">
        <f t="shared" si="1"/>
        <v>0</v>
      </c>
      <c r="AD8" s="31">
        <f>VLOOKUP(AB8,'Utah Allocation %''s'!$A$6:$B$16,2,FALSE)</f>
        <v>0</v>
      </c>
    </row>
    <row r="9" spans="1:30">
      <c r="A9" s="9" t="s">
        <v>895</v>
      </c>
      <c r="B9" s="9" t="s">
        <v>24</v>
      </c>
      <c r="C9" s="9" t="s">
        <v>62</v>
      </c>
      <c r="D9" s="19">
        <v>41121</v>
      </c>
      <c r="E9" s="3">
        <v>2012</v>
      </c>
      <c r="F9" s="3">
        <v>7</v>
      </c>
      <c r="G9" s="3" t="s">
        <v>14414</v>
      </c>
      <c r="H9" s="9" t="s">
        <v>63</v>
      </c>
      <c r="I9" s="9" t="s">
        <v>81</v>
      </c>
      <c r="J9" s="21">
        <v>126.88</v>
      </c>
      <c r="K9" s="9" t="s">
        <v>896</v>
      </c>
      <c r="L9" s="9" t="s">
        <v>1156</v>
      </c>
      <c r="M9" s="7" t="s">
        <v>1281</v>
      </c>
      <c r="N9" s="7" t="s">
        <v>207</v>
      </c>
      <c r="O9" s="7" t="s">
        <v>254</v>
      </c>
      <c r="P9" s="7" t="s">
        <v>548</v>
      </c>
      <c r="Q9" s="7" t="s">
        <v>72</v>
      </c>
      <c r="R9" s="9" t="s">
        <v>301</v>
      </c>
      <c r="S9" s="7" t="s">
        <v>408</v>
      </c>
      <c r="T9" s="13" t="s">
        <v>69</v>
      </c>
      <c r="U9" s="13" t="s">
        <v>66</v>
      </c>
      <c r="V9" s="13" t="s">
        <v>70</v>
      </c>
      <c r="W9" s="13" t="s">
        <v>32</v>
      </c>
      <c r="X9" s="13" t="s">
        <v>66</v>
      </c>
      <c r="Y9" s="9" t="s">
        <v>7</v>
      </c>
      <c r="Z9" s="9" t="s">
        <v>8</v>
      </c>
      <c r="AA9" s="12" t="str">
        <f t="shared" si="0"/>
        <v>5980000000108</v>
      </c>
      <c r="AB9" s="4" t="s">
        <v>66</v>
      </c>
      <c r="AC9" s="48">
        <f t="shared" si="1"/>
        <v>0</v>
      </c>
      <c r="AD9" s="31">
        <f>VLOOKUP(AB9,'Utah Allocation %''s'!$A$6:$B$16,2,FALSE)</f>
        <v>0</v>
      </c>
    </row>
    <row r="10" spans="1:30">
      <c r="A10" s="9" t="s">
        <v>897</v>
      </c>
      <c r="B10" s="9" t="s">
        <v>24</v>
      </c>
      <c r="C10" s="9" t="s">
        <v>62</v>
      </c>
      <c r="D10" s="19">
        <v>41121</v>
      </c>
      <c r="E10" s="3">
        <v>2012</v>
      </c>
      <c r="F10" s="3">
        <v>7</v>
      </c>
      <c r="G10" s="3" t="s">
        <v>14414</v>
      </c>
      <c r="H10" s="9" t="s">
        <v>63</v>
      </c>
      <c r="I10" s="9" t="s">
        <v>81</v>
      </c>
      <c r="J10" s="21">
        <v>317.2</v>
      </c>
      <c r="K10" s="9" t="s">
        <v>898</v>
      </c>
      <c r="L10" s="9" t="s">
        <v>1157</v>
      </c>
      <c r="M10" s="7" t="s">
        <v>1282</v>
      </c>
      <c r="N10" s="7" t="s">
        <v>207</v>
      </c>
      <c r="O10" s="7" t="s">
        <v>254</v>
      </c>
      <c r="P10" s="7" t="s">
        <v>548</v>
      </c>
      <c r="Q10" s="7" t="s">
        <v>72</v>
      </c>
      <c r="R10" s="9" t="s">
        <v>301</v>
      </c>
      <c r="S10" s="7" t="s">
        <v>408</v>
      </c>
      <c r="T10" s="13" t="s">
        <v>69</v>
      </c>
      <c r="U10" s="13" t="s">
        <v>66</v>
      </c>
      <c r="V10" s="13" t="s">
        <v>70</v>
      </c>
      <c r="W10" s="13" t="s">
        <v>32</v>
      </c>
      <c r="X10" s="13" t="s">
        <v>66</v>
      </c>
      <c r="Y10" s="9" t="s">
        <v>7</v>
      </c>
      <c r="Z10" s="9" t="s">
        <v>8</v>
      </c>
      <c r="AA10" s="12" t="str">
        <f t="shared" si="0"/>
        <v>5980000000108</v>
      </c>
      <c r="AB10" s="4" t="s">
        <v>66</v>
      </c>
      <c r="AC10" s="48">
        <f t="shared" si="1"/>
        <v>0</v>
      </c>
      <c r="AD10" s="31">
        <f>VLOOKUP(AB10,'Utah Allocation %''s'!$A$6:$B$16,2,FALSE)</f>
        <v>0</v>
      </c>
    </row>
    <row r="11" spans="1:30">
      <c r="A11" s="9" t="s">
        <v>899</v>
      </c>
      <c r="B11" s="9" t="s">
        <v>24</v>
      </c>
      <c r="C11" s="9" t="s">
        <v>62</v>
      </c>
      <c r="D11" s="19">
        <v>41121</v>
      </c>
      <c r="E11" s="3">
        <v>2012</v>
      </c>
      <c r="F11" s="3">
        <v>7</v>
      </c>
      <c r="G11" s="3" t="s">
        <v>14414</v>
      </c>
      <c r="H11" s="9" t="s">
        <v>63</v>
      </c>
      <c r="I11" s="9" t="s">
        <v>81</v>
      </c>
      <c r="J11" s="21">
        <v>376.4</v>
      </c>
      <c r="K11" s="9" t="s">
        <v>900</v>
      </c>
      <c r="L11" s="9" t="s">
        <v>1158</v>
      </c>
      <c r="M11" s="7" t="s">
        <v>1283</v>
      </c>
      <c r="N11" s="7" t="s">
        <v>217</v>
      </c>
      <c r="O11" s="7" t="s">
        <v>263</v>
      </c>
      <c r="P11" s="7" t="s">
        <v>738</v>
      </c>
      <c r="Q11" s="7" t="s">
        <v>100</v>
      </c>
      <c r="R11" s="9" t="s">
        <v>301</v>
      </c>
      <c r="S11" s="7" t="s">
        <v>408</v>
      </c>
      <c r="T11" s="13" t="s">
        <v>69</v>
      </c>
      <c r="U11" s="13" t="s">
        <v>66</v>
      </c>
      <c r="V11" s="13" t="s">
        <v>70</v>
      </c>
      <c r="W11" s="13" t="s">
        <v>32</v>
      </c>
      <c r="X11" s="13" t="s">
        <v>66</v>
      </c>
      <c r="Y11" s="9" t="s">
        <v>7</v>
      </c>
      <c r="Z11" s="9" t="s">
        <v>8</v>
      </c>
      <c r="AA11" s="12" t="str">
        <f t="shared" si="0"/>
        <v>5980000000108</v>
      </c>
      <c r="AB11" s="4" t="s">
        <v>66</v>
      </c>
      <c r="AC11" s="48">
        <f t="shared" si="1"/>
        <v>0</v>
      </c>
      <c r="AD11" s="31">
        <f>VLOOKUP(AB11,'Utah Allocation %''s'!$A$6:$B$16,2,FALSE)</f>
        <v>0</v>
      </c>
    </row>
    <row r="12" spans="1:30">
      <c r="A12" s="9" t="s">
        <v>901</v>
      </c>
      <c r="B12" s="9" t="s">
        <v>24</v>
      </c>
      <c r="C12" s="9" t="s">
        <v>62</v>
      </c>
      <c r="D12" s="19">
        <v>41121</v>
      </c>
      <c r="E12" s="3">
        <v>2012</v>
      </c>
      <c r="F12" s="3">
        <v>7</v>
      </c>
      <c r="G12" s="3" t="s">
        <v>14414</v>
      </c>
      <c r="H12" s="9" t="s">
        <v>63</v>
      </c>
      <c r="I12" s="9" t="s">
        <v>81</v>
      </c>
      <c r="J12" s="21">
        <v>317.2</v>
      </c>
      <c r="K12" s="9" t="s">
        <v>902</v>
      </c>
      <c r="L12" s="9" t="s">
        <v>1159</v>
      </c>
      <c r="M12" s="7" t="s">
        <v>1284</v>
      </c>
      <c r="N12" s="7" t="s">
        <v>209</v>
      </c>
      <c r="O12" s="7" t="s">
        <v>256</v>
      </c>
      <c r="P12" s="7" t="s">
        <v>707</v>
      </c>
      <c r="Q12" s="7" t="s">
        <v>109</v>
      </c>
      <c r="R12" s="9" t="s">
        <v>301</v>
      </c>
      <c r="S12" s="7" t="s">
        <v>408</v>
      </c>
      <c r="T12" s="13" t="s">
        <v>69</v>
      </c>
      <c r="U12" s="13" t="s">
        <v>66</v>
      </c>
      <c r="V12" s="13" t="s">
        <v>70</v>
      </c>
      <c r="W12" s="13" t="s">
        <v>32</v>
      </c>
      <c r="X12" s="13" t="s">
        <v>66</v>
      </c>
      <c r="Y12" s="9" t="s">
        <v>7</v>
      </c>
      <c r="Z12" s="9" t="s">
        <v>8</v>
      </c>
      <c r="AA12" s="12" t="str">
        <f t="shared" si="0"/>
        <v>5980000000108</v>
      </c>
      <c r="AB12" s="4" t="s">
        <v>66</v>
      </c>
      <c r="AC12" s="48">
        <f t="shared" si="1"/>
        <v>0</v>
      </c>
      <c r="AD12" s="31">
        <f>VLOOKUP(AB12,'Utah Allocation %''s'!$A$6:$B$16,2,FALSE)</f>
        <v>0</v>
      </c>
    </row>
    <row r="13" spans="1:30">
      <c r="A13" s="9" t="s">
        <v>903</v>
      </c>
      <c r="B13" s="9" t="s">
        <v>24</v>
      </c>
      <c r="C13" s="9" t="s">
        <v>62</v>
      </c>
      <c r="D13" s="19">
        <v>41121</v>
      </c>
      <c r="E13" s="3">
        <v>2012</v>
      </c>
      <c r="F13" s="3">
        <v>7</v>
      </c>
      <c r="G13" s="3" t="s">
        <v>14414</v>
      </c>
      <c r="H13" s="9" t="s">
        <v>63</v>
      </c>
      <c r="I13" s="9" t="s">
        <v>81</v>
      </c>
      <c r="J13" s="21">
        <v>1025.8399999999999</v>
      </c>
      <c r="K13" s="9" t="s">
        <v>904</v>
      </c>
      <c r="L13" s="9" t="s">
        <v>1160</v>
      </c>
      <c r="M13" s="7" t="s">
        <v>1285</v>
      </c>
      <c r="N13" s="7" t="s">
        <v>210</v>
      </c>
      <c r="O13" s="7" t="s">
        <v>257</v>
      </c>
      <c r="P13" s="7" t="s">
        <v>1401</v>
      </c>
      <c r="Q13" s="7" t="s">
        <v>164</v>
      </c>
      <c r="R13" s="9" t="s">
        <v>301</v>
      </c>
      <c r="S13" s="7" t="s">
        <v>408</v>
      </c>
      <c r="T13" s="13" t="s">
        <v>65</v>
      </c>
      <c r="U13" s="13" t="s">
        <v>66</v>
      </c>
      <c r="V13" s="13" t="s">
        <v>67</v>
      </c>
      <c r="W13" s="13" t="s">
        <v>35</v>
      </c>
      <c r="X13" s="13" t="s">
        <v>57</v>
      </c>
      <c r="Y13" s="9" t="s">
        <v>14</v>
      </c>
      <c r="Z13" s="9" t="s">
        <v>4</v>
      </c>
      <c r="AA13" s="12" t="str">
        <f t="shared" si="0"/>
        <v>5730000000001</v>
      </c>
      <c r="AB13" s="4" t="s">
        <v>14422</v>
      </c>
      <c r="AC13" s="53">
        <f t="shared" si="1"/>
        <v>437.29832875452979</v>
      </c>
      <c r="AD13" s="31">
        <f>VLOOKUP(AB13,'Utah Allocation %''s'!$A$6:$B$16,2,FALSE)</f>
        <v>0.4262831716003761</v>
      </c>
    </row>
    <row r="14" spans="1:30">
      <c r="A14" s="9" t="s">
        <v>905</v>
      </c>
      <c r="B14" s="9" t="s">
        <v>24</v>
      </c>
      <c r="C14" s="9" t="s">
        <v>62</v>
      </c>
      <c r="D14" s="19">
        <v>41121</v>
      </c>
      <c r="E14" s="3">
        <v>2012</v>
      </c>
      <c r="F14" s="3">
        <v>7</v>
      </c>
      <c r="G14" s="3" t="s">
        <v>14414</v>
      </c>
      <c r="H14" s="9" t="s">
        <v>63</v>
      </c>
      <c r="I14" s="9" t="s">
        <v>81</v>
      </c>
      <c r="J14" s="21">
        <v>2106.2600000000002</v>
      </c>
      <c r="K14" s="9" t="s">
        <v>906</v>
      </c>
      <c r="L14" s="9" t="s">
        <v>1161</v>
      </c>
      <c r="M14" s="7" t="s">
        <v>1286</v>
      </c>
      <c r="N14" s="7" t="s">
        <v>225</v>
      </c>
      <c r="O14" s="7" t="s">
        <v>271</v>
      </c>
      <c r="P14" s="7" t="s">
        <v>1402</v>
      </c>
      <c r="Q14" s="7" t="s">
        <v>173</v>
      </c>
      <c r="R14" s="9" t="s">
        <v>301</v>
      </c>
      <c r="S14" s="7" t="s">
        <v>408</v>
      </c>
      <c r="T14" s="13" t="s">
        <v>69</v>
      </c>
      <c r="U14" s="13" t="s">
        <v>66</v>
      </c>
      <c r="V14" s="13" t="s">
        <v>70</v>
      </c>
      <c r="W14" s="13" t="s">
        <v>32</v>
      </c>
      <c r="X14" s="13" t="s">
        <v>66</v>
      </c>
      <c r="Y14" s="9" t="s">
        <v>7</v>
      </c>
      <c r="Z14" s="9" t="s">
        <v>8</v>
      </c>
      <c r="AA14" s="12" t="str">
        <f t="shared" si="0"/>
        <v>5980000000108</v>
      </c>
      <c r="AB14" s="4" t="s">
        <v>66</v>
      </c>
      <c r="AC14" s="48">
        <f t="shared" si="1"/>
        <v>0</v>
      </c>
      <c r="AD14" s="31">
        <f>VLOOKUP(AB14,'Utah Allocation %''s'!$A$6:$B$16,2,FALSE)</f>
        <v>0</v>
      </c>
    </row>
    <row r="15" spans="1:30">
      <c r="A15" s="9" t="s">
        <v>808</v>
      </c>
      <c r="B15" s="9" t="s">
        <v>24</v>
      </c>
      <c r="C15" s="9" t="s">
        <v>62</v>
      </c>
      <c r="D15" s="19">
        <v>41090</v>
      </c>
      <c r="E15" s="6">
        <v>2012</v>
      </c>
      <c r="F15" s="6">
        <v>7</v>
      </c>
      <c r="G15" s="3" t="s">
        <v>14414</v>
      </c>
      <c r="H15" s="9" t="s">
        <v>61</v>
      </c>
      <c r="I15" s="9" t="s">
        <v>64</v>
      </c>
      <c r="J15" s="21">
        <v>-0.1</v>
      </c>
      <c r="K15" s="9" t="s">
        <v>522</v>
      </c>
      <c r="L15" s="7" t="s">
        <v>523</v>
      </c>
      <c r="M15" s="7" t="s">
        <v>525</v>
      </c>
      <c r="N15" s="7" t="s">
        <v>213</v>
      </c>
      <c r="O15" s="7" t="s">
        <v>595</v>
      </c>
      <c r="P15" s="7" t="s">
        <v>528</v>
      </c>
      <c r="Q15" s="7" t="s">
        <v>86</v>
      </c>
      <c r="R15" s="9" t="s">
        <v>305</v>
      </c>
      <c r="S15" s="7" t="s">
        <v>409</v>
      </c>
      <c r="T15" s="13" t="s">
        <v>69</v>
      </c>
      <c r="U15" s="13" t="s">
        <v>79</v>
      </c>
      <c r="V15" s="13" t="s">
        <v>80</v>
      </c>
      <c r="W15" s="13" t="s">
        <v>29</v>
      </c>
      <c r="X15" s="13" t="s">
        <v>79</v>
      </c>
      <c r="Y15" s="9" t="s">
        <v>7</v>
      </c>
      <c r="Z15" s="9" t="s">
        <v>16</v>
      </c>
      <c r="AA15" s="12" t="str">
        <f t="shared" si="0"/>
        <v>5980000000109</v>
      </c>
      <c r="AB15" s="4" t="s">
        <v>79</v>
      </c>
      <c r="AC15" s="48">
        <f t="shared" si="1"/>
        <v>-0.1</v>
      </c>
      <c r="AD15" s="31">
        <f>VLOOKUP(AB15,'Utah Allocation %''s'!$A$6:$B$16,2,FALSE)</f>
        <v>1</v>
      </c>
    </row>
    <row r="16" spans="1:30">
      <c r="A16" s="9" t="s">
        <v>808</v>
      </c>
      <c r="B16" s="9" t="s">
        <v>24</v>
      </c>
      <c r="C16" s="9" t="s">
        <v>62</v>
      </c>
      <c r="D16" s="19">
        <v>41090</v>
      </c>
      <c r="E16" s="6">
        <v>2012</v>
      </c>
      <c r="F16" s="6">
        <v>7</v>
      </c>
      <c r="G16" s="3" t="s">
        <v>14414</v>
      </c>
      <c r="H16" s="9" t="s">
        <v>61</v>
      </c>
      <c r="I16" s="9" t="s">
        <v>81</v>
      </c>
      <c r="J16" s="21">
        <v>-932</v>
      </c>
      <c r="K16" s="9" t="s">
        <v>522</v>
      </c>
      <c r="L16" s="7" t="s">
        <v>523</v>
      </c>
      <c r="M16" s="7" t="s">
        <v>525</v>
      </c>
      <c r="N16" s="7" t="s">
        <v>213</v>
      </c>
      <c r="O16" s="7" t="s">
        <v>595</v>
      </c>
      <c r="P16" s="7" t="s">
        <v>528</v>
      </c>
      <c r="Q16" s="7" t="s">
        <v>86</v>
      </c>
      <c r="R16" s="9" t="s">
        <v>305</v>
      </c>
      <c r="S16" s="7" t="s">
        <v>409</v>
      </c>
      <c r="T16" s="13" t="s">
        <v>69</v>
      </c>
      <c r="U16" s="13" t="s">
        <v>79</v>
      </c>
      <c r="V16" s="13" t="s">
        <v>80</v>
      </c>
      <c r="W16" s="13" t="s">
        <v>29</v>
      </c>
      <c r="X16" s="13" t="s">
        <v>79</v>
      </c>
      <c r="Y16" s="9" t="s">
        <v>7</v>
      </c>
      <c r="Z16" s="9" t="s">
        <v>16</v>
      </c>
      <c r="AA16" s="12" t="str">
        <f t="shared" si="0"/>
        <v>5980000000109</v>
      </c>
      <c r="AB16" s="4" t="s">
        <v>79</v>
      </c>
      <c r="AC16" s="48">
        <f t="shared" si="1"/>
        <v>-932</v>
      </c>
      <c r="AD16" s="31">
        <f>VLOOKUP(AB16,'Utah Allocation %''s'!$A$6:$B$16,2,FALSE)</f>
        <v>1</v>
      </c>
    </row>
    <row r="17" spans="1:30">
      <c r="A17" s="9" t="s">
        <v>907</v>
      </c>
      <c r="B17" s="9" t="s">
        <v>24</v>
      </c>
      <c r="C17" s="9" t="s">
        <v>62</v>
      </c>
      <c r="D17" s="19">
        <v>41121</v>
      </c>
      <c r="E17" s="3">
        <v>2012</v>
      </c>
      <c r="F17" s="3">
        <v>7</v>
      </c>
      <c r="G17" s="3" t="s">
        <v>14414</v>
      </c>
      <c r="H17" s="9" t="s">
        <v>63</v>
      </c>
      <c r="I17" s="9" t="s">
        <v>81</v>
      </c>
      <c r="J17" s="21">
        <v>6457.05</v>
      </c>
      <c r="K17" s="9" t="s">
        <v>713</v>
      </c>
      <c r="L17" s="9" t="s">
        <v>718</v>
      </c>
      <c r="M17" s="7" t="s">
        <v>723</v>
      </c>
      <c r="N17" s="7" t="s">
        <v>208</v>
      </c>
      <c r="O17" s="7" t="s">
        <v>255</v>
      </c>
      <c r="P17" s="7" t="s">
        <v>482</v>
      </c>
      <c r="Q17" s="7" t="s">
        <v>84</v>
      </c>
      <c r="R17" s="9" t="s">
        <v>305</v>
      </c>
      <c r="S17" s="7" t="s">
        <v>409</v>
      </c>
      <c r="T17" s="13" t="s">
        <v>69</v>
      </c>
      <c r="U17" s="13" t="s">
        <v>79</v>
      </c>
      <c r="V17" s="13" t="s">
        <v>80</v>
      </c>
      <c r="W17" s="13" t="s">
        <v>29</v>
      </c>
      <c r="X17" s="13" t="s">
        <v>79</v>
      </c>
      <c r="Y17" s="9" t="s">
        <v>7</v>
      </c>
      <c r="Z17" s="9" t="s">
        <v>16</v>
      </c>
      <c r="AA17" s="12" t="str">
        <f t="shared" si="0"/>
        <v>5980000000109</v>
      </c>
      <c r="AB17" s="4" t="s">
        <v>79</v>
      </c>
      <c r="AC17" s="48">
        <f t="shared" si="1"/>
        <v>6457.05</v>
      </c>
      <c r="AD17" s="31">
        <f>VLOOKUP(AB17,'Utah Allocation %''s'!$A$6:$B$16,2,FALSE)</f>
        <v>1</v>
      </c>
    </row>
    <row r="18" spans="1:30">
      <c r="A18" s="9" t="s">
        <v>908</v>
      </c>
      <c r="B18" s="9" t="s">
        <v>24</v>
      </c>
      <c r="C18" s="9" t="s">
        <v>62</v>
      </c>
      <c r="D18" s="19">
        <v>41121</v>
      </c>
      <c r="E18" s="3">
        <v>2012</v>
      </c>
      <c r="F18" s="3">
        <v>7</v>
      </c>
      <c r="G18" s="3" t="s">
        <v>14414</v>
      </c>
      <c r="H18" s="9" t="s">
        <v>63</v>
      </c>
      <c r="I18" s="9" t="s">
        <v>64</v>
      </c>
      <c r="J18" s="21">
        <v>597.62</v>
      </c>
      <c r="K18" s="9" t="s">
        <v>909</v>
      </c>
      <c r="L18" s="9" t="s">
        <v>1162</v>
      </c>
      <c r="M18" s="7" t="s">
        <v>1287</v>
      </c>
      <c r="N18" s="7" t="s">
        <v>209</v>
      </c>
      <c r="O18" s="7" t="s">
        <v>256</v>
      </c>
      <c r="P18" s="7" t="s">
        <v>511</v>
      </c>
      <c r="Q18" s="7" t="s">
        <v>87</v>
      </c>
      <c r="R18" s="9" t="s">
        <v>305</v>
      </c>
      <c r="S18" s="7" t="s">
        <v>409</v>
      </c>
      <c r="T18" s="13" t="s">
        <v>69</v>
      </c>
      <c r="U18" s="13" t="s">
        <v>79</v>
      </c>
      <c r="V18" s="13" t="s">
        <v>80</v>
      </c>
      <c r="W18" s="13" t="s">
        <v>29</v>
      </c>
      <c r="X18" s="13" t="s">
        <v>79</v>
      </c>
      <c r="Y18" s="9" t="s">
        <v>7</v>
      </c>
      <c r="Z18" s="9" t="s">
        <v>16</v>
      </c>
      <c r="AA18" s="12" t="str">
        <f t="shared" si="0"/>
        <v>5980000000109</v>
      </c>
      <c r="AB18" s="4" t="s">
        <v>79</v>
      </c>
      <c r="AC18" s="48">
        <f t="shared" si="1"/>
        <v>597.62</v>
      </c>
      <c r="AD18" s="31">
        <f>VLOOKUP(AB18,'Utah Allocation %''s'!$A$6:$B$16,2,FALSE)</f>
        <v>1</v>
      </c>
    </row>
    <row r="19" spans="1:30">
      <c r="A19" s="9" t="s">
        <v>910</v>
      </c>
      <c r="B19" s="9" t="s">
        <v>24</v>
      </c>
      <c r="C19" s="9" t="s">
        <v>62</v>
      </c>
      <c r="D19" s="19">
        <v>41121</v>
      </c>
      <c r="E19" s="3">
        <v>2012</v>
      </c>
      <c r="F19" s="3">
        <v>7</v>
      </c>
      <c r="G19" s="3" t="s">
        <v>14414</v>
      </c>
      <c r="H19" s="9" t="s">
        <v>63</v>
      </c>
      <c r="I19" s="9" t="s">
        <v>81</v>
      </c>
      <c r="J19" s="21">
        <v>687.77</v>
      </c>
      <c r="K19" s="9" t="s">
        <v>911</v>
      </c>
      <c r="L19" s="9" t="s">
        <v>1163</v>
      </c>
      <c r="M19" s="7" t="s">
        <v>1288</v>
      </c>
      <c r="N19" s="7" t="s">
        <v>212</v>
      </c>
      <c r="O19" s="7" t="s">
        <v>259</v>
      </c>
      <c r="P19" s="7" t="s">
        <v>735</v>
      </c>
      <c r="Q19" s="7" t="s">
        <v>165</v>
      </c>
      <c r="R19" s="9" t="s">
        <v>305</v>
      </c>
      <c r="S19" s="7" t="s">
        <v>409</v>
      </c>
      <c r="T19" s="13" t="s">
        <v>69</v>
      </c>
      <c r="U19" s="13" t="s">
        <v>79</v>
      </c>
      <c r="V19" s="13" t="s">
        <v>80</v>
      </c>
      <c r="W19" s="13" t="s">
        <v>29</v>
      </c>
      <c r="X19" s="13" t="s">
        <v>79</v>
      </c>
      <c r="Y19" s="9" t="s">
        <v>7</v>
      </c>
      <c r="Z19" s="9" t="s">
        <v>16</v>
      </c>
      <c r="AA19" s="12" t="str">
        <f t="shared" si="0"/>
        <v>5980000000109</v>
      </c>
      <c r="AB19" s="4" t="s">
        <v>79</v>
      </c>
      <c r="AC19" s="48">
        <f t="shared" si="1"/>
        <v>687.77</v>
      </c>
      <c r="AD19" s="31">
        <f>VLOOKUP(AB19,'Utah Allocation %''s'!$A$6:$B$16,2,FALSE)</f>
        <v>1</v>
      </c>
    </row>
    <row r="20" spans="1:30">
      <c r="A20" s="9" t="s">
        <v>912</v>
      </c>
      <c r="B20" s="9" t="s">
        <v>24</v>
      </c>
      <c r="C20" s="9" t="s">
        <v>62</v>
      </c>
      <c r="D20" s="19">
        <v>41121</v>
      </c>
      <c r="E20" s="3">
        <v>2012</v>
      </c>
      <c r="F20" s="3">
        <v>7</v>
      </c>
      <c r="G20" s="3" t="s">
        <v>14414</v>
      </c>
      <c r="H20" s="9" t="s">
        <v>63</v>
      </c>
      <c r="I20" s="9" t="s">
        <v>81</v>
      </c>
      <c r="J20" s="21">
        <v>425.88</v>
      </c>
      <c r="K20" s="9" t="s">
        <v>913</v>
      </c>
      <c r="L20" s="9" t="s">
        <v>1164</v>
      </c>
      <c r="M20" s="7" t="s">
        <v>1289</v>
      </c>
      <c r="N20" s="7" t="s">
        <v>212</v>
      </c>
      <c r="O20" s="7" t="s">
        <v>259</v>
      </c>
      <c r="P20" s="7" t="s">
        <v>735</v>
      </c>
      <c r="Q20" s="7" t="s">
        <v>165</v>
      </c>
      <c r="R20" s="9" t="s">
        <v>305</v>
      </c>
      <c r="S20" s="7" t="s">
        <v>409</v>
      </c>
      <c r="T20" s="13" t="s">
        <v>69</v>
      </c>
      <c r="U20" s="13" t="s">
        <v>79</v>
      </c>
      <c r="V20" s="13" t="s">
        <v>80</v>
      </c>
      <c r="W20" s="13" t="s">
        <v>29</v>
      </c>
      <c r="X20" s="13" t="s">
        <v>79</v>
      </c>
      <c r="Y20" s="9" t="s">
        <v>7</v>
      </c>
      <c r="Z20" s="9" t="s">
        <v>16</v>
      </c>
      <c r="AA20" s="12" t="str">
        <f t="shared" si="0"/>
        <v>5980000000109</v>
      </c>
      <c r="AB20" s="4" t="s">
        <v>79</v>
      </c>
      <c r="AC20" s="48">
        <f t="shared" si="1"/>
        <v>425.88</v>
      </c>
      <c r="AD20" s="31">
        <f>VLOOKUP(AB20,'Utah Allocation %''s'!$A$6:$B$16,2,FALSE)</f>
        <v>1</v>
      </c>
    </row>
    <row r="21" spans="1:30">
      <c r="A21" s="9" t="s">
        <v>914</v>
      </c>
      <c r="B21" s="9" t="s">
        <v>24</v>
      </c>
      <c r="C21" s="9" t="s">
        <v>62</v>
      </c>
      <c r="D21" s="19">
        <v>41121</v>
      </c>
      <c r="E21" s="3">
        <v>2012</v>
      </c>
      <c r="F21" s="3">
        <v>7</v>
      </c>
      <c r="G21" s="3" t="s">
        <v>14414</v>
      </c>
      <c r="H21" s="9" t="s">
        <v>63</v>
      </c>
      <c r="I21" s="9" t="s">
        <v>81</v>
      </c>
      <c r="J21" s="21">
        <v>397.26</v>
      </c>
      <c r="K21" s="9" t="s">
        <v>915</v>
      </c>
      <c r="L21" s="9" t="s">
        <v>1165</v>
      </c>
      <c r="M21" s="7" t="s">
        <v>1290</v>
      </c>
      <c r="N21" s="7" t="s">
        <v>207</v>
      </c>
      <c r="O21" s="7" t="s">
        <v>254</v>
      </c>
      <c r="P21" s="7" t="s">
        <v>588</v>
      </c>
      <c r="Q21" s="7" t="s">
        <v>83</v>
      </c>
      <c r="R21" s="9" t="s">
        <v>305</v>
      </c>
      <c r="S21" s="7" t="s">
        <v>409</v>
      </c>
      <c r="T21" s="13" t="s">
        <v>69</v>
      </c>
      <c r="U21" s="13" t="s">
        <v>79</v>
      </c>
      <c r="V21" s="13" t="s">
        <v>80</v>
      </c>
      <c r="W21" s="13" t="s">
        <v>29</v>
      </c>
      <c r="X21" s="13" t="s">
        <v>79</v>
      </c>
      <c r="Y21" s="9" t="s">
        <v>7</v>
      </c>
      <c r="Z21" s="9" t="s">
        <v>16</v>
      </c>
      <c r="AA21" s="12" t="str">
        <f t="shared" si="0"/>
        <v>5980000000109</v>
      </c>
      <c r="AB21" s="4" t="s">
        <v>79</v>
      </c>
      <c r="AC21" s="48">
        <f t="shared" si="1"/>
        <v>397.26</v>
      </c>
      <c r="AD21" s="31">
        <f>VLOOKUP(AB21,'Utah Allocation %''s'!$A$6:$B$16,2,FALSE)</f>
        <v>1</v>
      </c>
    </row>
    <row r="22" spans="1:30">
      <c r="A22" s="9" t="s">
        <v>916</v>
      </c>
      <c r="B22" s="9" t="s">
        <v>24</v>
      </c>
      <c r="C22" s="9" t="s">
        <v>62</v>
      </c>
      <c r="D22" s="19">
        <v>41121</v>
      </c>
      <c r="E22" s="3">
        <v>2012</v>
      </c>
      <c r="F22" s="3">
        <v>7</v>
      </c>
      <c r="G22" s="3" t="s">
        <v>14414</v>
      </c>
      <c r="H22" s="9" t="s">
        <v>63</v>
      </c>
      <c r="I22" s="9" t="s">
        <v>81</v>
      </c>
      <c r="J22" s="21">
        <v>824.25</v>
      </c>
      <c r="K22" s="9" t="s">
        <v>917</v>
      </c>
      <c r="L22" s="9" t="s">
        <v>1166</v>
      </c>
      <c r="M22" s="7" t="s">
        <v>1291</v>
      </c>
      <c r="N22" s="7" t="s">
        <v>208</v>
      </c>
      <c r="O22" s="7" t="s">
        <v>255</v>
      </c>
      <c r="P22" s="7" t="s">
        <v>559</v>
      </c>
      <c r="Q22" s="7" t="s">
        <v>84</v>
      </c>
      <c r="R22" s="9" t="s">
        <v>305</v>
      </c>
      <c r="S22" s="7" t="s">
        <v>409</v>
      </c>
      <c r="T22" s="13" t="s">
        <v>69</v>
      </c>
      <c r="U22" s="13" t="s">
        <v>79</v>
      </c>
      <c r="V22" s="13" t="s">
        <v>80</v>
      </c>
      <c r="W22" s="13" t="s">
        <v>29</v>
      </c>
      <c r="X22" s="13" t="s">
        <v>79</v>
      </c>
      <c r="Y22" s="9" t="s">
        <v>7</v>
      </c>
      <c r="Z22" s="9" t="s">
        <v>16</v>
      </c>
      <c r="AA22" s="12" t="str">
        <f t="shared" si="0"/>
        <v>5980000000109</v>
      </c>
      <c r="AB22" s="4" t="s">
        <v>79</v>
      </c>
      <c r="AC22" s="48">
        <f t="shared" si="1"/>
        <v>824.25</v>
      </c>
      <c r="AD22" s="31">
        <f>VLOOKUP(AB22,'Utah Allocation %''s'!$A$6:$B$16,2,FALSE)</f>
        <v>1</v>
      </c>
    </row>
    <row r="23" spans="1:30">
      <c r="A23" s="9" t="s">
        <v>918</v>
      </c>
      <c r="B23" s="9" t="s">
        <v>24</v>
      </c>
      <c r="C23" s="9" t="s">
        <v>62</v>
      </c>
      <c r="D23" s="19">
        <v>41121</v>
      </c>
      <c r="E23" s="3">
        <v>2012</v>
      </c>
      <c r="F23" s="3">
        <v>7</v>
      </c>
      <c r="G23" s="3" t="s">
        <v>14414</v>
      </c>
      <c r="H23" s="9" t="s">
        <v>63</v>
      </c>
      <c r="I23" s="9" t="s">
        <v>81</v>
      </c>
      <c r="J23" s="21">
        <v>1006.3</v>
      </c>
      <c r="K23" s="9" t="s">
        <v>919</v>
      </c>
      <c r="L23" s="9" t="s">
        <v>1167</v>
      </c>
      <c r="M23" s="7" t="s">
        <v>1292</v>
      </c>
      <c r="N23" s="7" t="s">
        <v>211</v>
      </c>
      <c r="O23" s="7" t="s">
        <v>258</v>
      </c>
      <c r="P23" s="7" t="s">
        <v>727</v>
      </c>
      <c r="Q23" s="7" t="s">
        <v>118</v>
      </c>
      <c r="R23" s="9" t="s">
        <v>305</v>
      </c>
      <c r="S23" s="7" t="s">
        <v>409</v>
      </c>
      <c r="T23" s="13" t="s">
        <v>69</v>
      </c>
      <c r="U23" s="13" t="s">
        <v>79</v>
      </c>
      <c r="V23" s="13" t="s">
        <v>80</v>
      </c>
      <c r="W23" s="13" t="s">
        <v>29</v>
      </c>
      <c r="X23" s="13" t="s">
        <v>79</v>
      </c>
      <c r="Y23" s="9" t="s">
        <v>7</v>
      </c>
      <c r="Z23" s="9" t="s">
        <v>16</v>
      </c>
      <c r="AA23" s="12" t="str">
        <f t="shared" si="0"/>
        <v>5980000000109</v>
      </c>
      <c r="AB23" s="4" t="s">
        <v>79</v>
      </c>
      <c r="AC23" s="48">
        <f t="shared" si="1"/>
        <v>1006.3</v>
      </c>
      <c r="AD23" s="31">
        <f>VLOOKUP(AB23,'Utah Allocation %''s'!$A$6:$B$16,2,FALSE)</f>
        <v>1</v>
      </c>
    </row>
    <row r="24" spans="1:30">
      <c r="A24" s="9" t="s">
        <v>920</v>
      </c>
      <c r="B24" s="9" t="s">
        <v>24</v>
      </c>
      <c r="C24" s="9" t="s">
        <v>62</v>
      </c>
      <c r="D24" s="19">
        <v>41121</v>
      </c>
      <c r="E24" s="3">
        <v>2012</v>
      </c>
      <c r="F24" s="3">
        <v>7</v>
      </c>
      <c r="G24" s="3" t="s">
        <v>14414</v>
      </c>
      <c r="H24" s="9" t="s">
        <v>63</v>
      </c>
      <c r="I24" s="9" t="s">
        <v>81</v>
      </c>
      <c r="J24" s="21">
        <v>235.94</v>
      </c>
      <c r="K24" s="9" t="s">
        <v>921</v>
      </c>
      <c r="L24" s="9" t="s">
        <v>1168</v>
      </c>
      <c r="M24" s="7" t="s">
        <v>1293</v>
      </c>
      <c r="N24" s="7" t="s">
        <v>227</v>
      </c>
      <c r="O24" s="7" t="s">
        <v>273</v>
      </c>
      <c r="P24" s="7" t="s">
        <v>632</v>
      </c>
      <c r="Q24" s="7" t="s">
        <v>153</v>
      </c>
      <c r="R24" s="9" t="s">
        <v>305</v>
      </c>
      <c r="S24" s="7" t="s">
        <v>409</v>
      </c>
      <c r="T24" s="13" t="s">
        <v>69</v>
      </c>
      <c r="U24" s="13" t="s">
        <v>79</v>
      </c>
      <c r="V24" s="13" t="s">
        <v>80</v>
      </c>
      <c r="W24" s="13" t="s">
        <v>29</v>
      </c>
      <c r="X24" s="13" t="s">
        <v>79</v>
      </c>
      <c r="Y24" s="9" t="s">
        <v>7</v>
      </c>
      <c r="Z24" s="9" t="s">
        <v>16</v>
      </c>
      <c r="AA24" s="12" t="str">
        <f t="shared" si="0"/>
        <v>5980000000109</v>
      </c>
      <c r="AB24" s="4" t="s">
        <v>79</v>
      </c>
      <c r="AC24" s="48">
        <f t="shared" si="1"/>
        <v>235.94</v>
      </c>
      <c r="AD24" s="31">
        <f>VLOOKUP(AB24,'Utah Allocation %''s'!$A$6:$B$16,2,FALSE)</f>
        <v>1</v>
      </c>
    </row>
    <row r="25" spans="1:30">
      <c r="A25" s="9" t="s">
        <v>922</v>
      </c>
      <c r="B25" s="9" t="s">
        <v>24</v>
      </c>
      <c r="C25" s="9" t="s">
        <v>62</v>
      </c>
      <c r="D25" s="19">
        <v>41121</v>
      </c>
      <c r="E25" s="3">
        <v>2012</v>
      </c>
      <c r="F25" s="3">
        <v>7</v>
      </c>
      <c r="G25" s="3" t="s">
        <v>14414</v>
      </c>
      <c r="H25" s="9" t="s">
        <v>63</v>
      </c>
      <c r="I25" s="9" t="s">
        <v>81</v>
      </c>
      <c r="J25" s="21">
        <v>1641.05</v>
      </c>
      <c r="K25" s="9" t="s">
        <v>923</v>
      </c>
      <c r="L25" s="9" t="s">
        <v>1169</v>
      </c>
      <c r="M25" s="7" t="s">
        <v>1294</v>
      </c>
      <c r="N25" s="7" t="s">
        <v>237</v>
      </c>
      <c r="O25" s="7" t="s">
        <v>281</v>
      </c>
      <c r="P25" s="7" t="s">
        <v>869</v>
      </c>
      <c r="Q25" s="7" t="s">
        <v>194</v>
      </c>
      <c r="R25" s="9" t="s">
        <v>312</v>
      </c>
      <c r="S25" s="7" t="s">
        <v>409</v>
      </c>
      <c r="T25" s="13" t="s">
        <v>69</v>
      </c>
      <c r="U25" s="13" t="s">
        <v>89</v>
      </c>
      <c r="V25" s="13" t="s">
        <v>90</v>
      </c>
      <c r="W25" s="13" t="s">
        <v>31</v>
      </c>
      <c r="X25" s="13" t="s">
        <v>91</v>
      </c>
      <c r="Y25" s="9" t="s">
        <v>7</v>
      </c>
      <c r="Z25" s="9" t="s">
        <v>17</v>
      </c>
      <c r="AA25" s="12" t="str">
        <f t="shared" si="0"/>
        <v>5980000000111</v>
      </c>
      <c r="AB25" s="4" t="s">
        <v>91</v>
      </c>
      <c r="AC25" s="48">
        <f t="shared" si="1"/>
        <v>0</v>
      </c>
      <c r="AD25" s="31">
        <f>VLOOKUP(AB25,'Utah Allocation %''s'!$A$6:$B$16,2,FALSE)</f>
        <v>0</v>
      </c>
    </row>
    <row r="26" spans="1:30">
      <c r="A26" s="9" t="s">
        <v>924</v>
      </c>
      <c r="B26" s="9" t="s">
        <v>24</v>
      </c>
      <c r="C26" s="9" t="s">
        <v>62</v>
      </c>
      <c r="D26" s="19">
        <v>41121</v>
      </c>
      <c r="E26" s="3">
        <v>2012</v>
      </c>
      <c r="F26" s="3">
        <v>7</v>
      </c>
      <c r="G26" s="3" t="s">
        <v>14414</v>
      </c>
      <c r="H26" s="9" t="s">
        <v>63</v>
      </c>
      <c r="I26" s="9" t="s">
        <v>81</v>
      </c>
      <c r="J26" s="21">
        <v>334.47</v>
      </c>
      <c r="K26" s="9" t="s">
        <v>925</v>
      </c>
      <c r="L26" s="9" t="s">
        <v>1170</v>
      </c>
      <c r="M26" s="7" t="s">
        <v>1295</v>
      </c>
      <c r="N26" s="7" t="s">
        <v>237</v>
      </c>
      <c r="O26" s="7" t="s">
        <v>281</v>
      </c>
      <c r="P26" s="7" t="s">
        <v>869</v>
      </c>
      <c r="Q26" s="7" t="s">
        <v>194</v>
      </c>
      <c r="R26" s="9" t="s">
        <v>312</v>
      </c>
      <c r="S26" s="7" t="s">
        <v>409</v>
      </c>
      <c r="T26" s="13" t="s">
        <v>69</v>
      </c>
      <c r="U26" s="13" t="s">
        <v>89</v>
      </c>
      <c r="V26" s="13" t="s">
        <v>90</v>
      </c>
      <c r="W26" s="13" t="s">
        <v>31</v>
      </c>
      <c r="X26" s="13" t="s">
        <v>91</v>
      </c>
      <c r="Y26" s="9" t="s">
        <v>7</v>
      </c>
      <c r="Z26" s="9" t="s">
        <v>17</v>
      </c>
      <c r="AA26" s="12" t="str">
        <f t="shared" si="0"/>
        <v>5980000000111</v>
      </c>
      <c r="AB26" s="4" t="s">
        <v>91</v>
      </c>
      <c r="AC26" s="48">
        <f t="shared" si="1"/>
        <v>0</v>
      </c>
      <c r="AD26" s="31">
        <f>VLOOKUP(AB26,'Utah Allocation %''s'!$A$6:$B$16,2,FALSE)</f>
        <v>0</v>
      </c>
    </row>
    <row r="27" spans="1:30">
      <c r="A27" s="9" t="s">
        <v>926</v>
      </c>
      <c r="B27" s="9" t="s">
        <v>24</v>
      </c>
      <c r="C27" s="9" t="s">
        <v>62</v>
      </c>
      <c r="D27" s="19">
        <v>41121</v>
      </c>
      <c r="E27" s="3">
        <v>2012</v>
      </c>
      <c r="F27" s="3">
        <v>7</v>
      </c>
      <c r="G27" s="3" t="s">
        <v>14414</v>
      </c>
      <c r="H27" s="9" t="s">
        <v>63</v>
      </c>
      <c r="I27" s="9" t="s">
        <v>81</v>
      </c>
      <c r="J27" s="21">
        <v>516.69000000000005</v>
      </c>
      <c r="K27" s="9" t="s">
        <v>927</v>
      </c>
      <c r="L27" s="9" t="s">
        <v>1171</v>
      </c>
      <c r="M27" s="7" t="s">
        <v>1296</v>
      </c>
      <c r="N27" s="7" t="s">
        <v>207</v>
      </c>
      <c r="O27" s="7" t="s">
        <v>254</v>
      </c>
      <c r="P27" s="7" t="s">
        <v>590</v>
      </c>
      <c r="Q27" s="7" t="s">
        <v>88</v>
      </c>
      <c r="R27" s="9" t="s">
        <v>312</v>
      </c>
      <c r="S27" s="7" t="s">
        <v>409</v>
      </c>
      <c r="T27" s="13" t="s">
        <v>69</v>
      </c>
      <c r="U27" s="13" t="s">
        <v>89</v>
      </c>
      <c r="V27" s="13" t="s">
        <v>90</v>
      </c>
      <c r="W27" s="13" t="s">
        <v>31</v>
      </c>
      <c r="X27" s="13" t="s">
        <v>91</v>
      </c>
      <c r="Y27" s="9" t="s">
        <v>7</v>
      </c>
      <c r="Z27" s="9" t="s">
        <v>17</v>
      </c>
      <c r="AA27" s="12" t="str">
        <f t="shared" si="0"/>
        <v>5980000000111</v>
      </c>
      <c r="AB27" s="4" t="s">
        <v>91</v>
      </c>
      <c r="AC27" s="48">
        <f t="shared" si="1"/>
        <v>0</v>
      </c>
      <c r="AD27" s="31">
        <f>VLOOKUP(AB27,'Utah Allocation %''s'!$A$6:$B$16,2,FALSE)</f>
        <v>0</v>
      </c>
    </row>
    <row r="28" spans="1:30">
      <c r="A28" s="9" t="s">
        <v>928</v>
      </c>
      <c r="B28" s="9" t="s">
        <v>24</v>
      </c>
      <c r="C28" s="9" t="s">
        <v>62</v>
      </c>
      <c r="D28" s="19">
        <v>41121</v>
      </c>
      <c r="E28" s="3">
        <v>2012</v>
      </c>
      <c r="F28" s="3">
        <v>7</v>
      </c>
      <c r="G28" s="3" t="s">
        <v>14414</v>
      </c>
      <c r="H28" s="9" t="s">
        <v>63</v>
      </c>
      <c r="I28" s="9" t="s">
        <v>81</v>
      </c>
      <c r="J28" s="21">
        <v>820.53</v>
      </c>
      <c r="K28" s="9" t="s">
        <v>929</v>
      </c>
      <c r="L28" s="9" t="s">
        <v>1172</v>
      </c>
      <c r="M28" s="7" t="s">
        <v>1297</v>
      </c>
      <c r="N28" s="7" t="s">
        <v>208</v>
      </c>
      <c r="O28" s="7" t="s">
        <v>255</v>
      </c>
      <c r="P28" s="7" t="s">
        <v>634</v>
      </c>
      <c r="Q28" s="7" t="s">
        <v>92</v>
      </c>
      <c r="R28" s="9" t="s">
        <v>312</v>
      </c>
      <c r="S28" s="7" t="s">
        <v>409</v>
      </c>
      <c r="T28" s="13" t="s">
        <v>69</v>
      </c>
      <c r="U28" s="13" t="s">
        <v>89</v>
      </c>
      <c r="V28" s="13" t="s">
        <v>90</v>
      </c>
      <c r="W28" s="13" t="s">
        <v>31</v>
      </c>
      <c r="X28" s="13" t="s">
        <v>91</v>
      </c>
      <c r="Y28" s="9" t="s">
        <v>7</v>
      </c>
      <c r="Z28" s="9" t="s">
        <v>17</v>
      </c>
      <c r="AA28" s="12" t="str">
        <f t="shared" si="0"/>
        <v>5980000000111</v>
      </c>
      <c r="AB28" s="4" t="s">
        <v>91</v>
      </c>
      <c r="AC28" s="48">
        <f t="shared" si="1"/>
        <v>0</v>
      </c>
      <c r="AD28" s="31">
        <f>VLOOKUP(AB28,'Utah Allocation %''s'!$A$6:$B$16,2,FALSE)</f>
        <v>0</v>
      </c>
    </row>
    <row r="29" spans="1:30">
      <c r="A29" s="9" t="s">
        <v>930</v>
      </c>
      <c r="B29" s="9" t="s">
        <v>24</v>
      </c>
      <c r="C29" s="9" t="s">
        <v>62</v>
      </c>
      <c r="D29" s="19">
        <v>41121</v>
      </c>
      <c r="E29" s="3">
        <v>2012</v>
      </c>
      <c r="F29" s="3">
        <v>7</v>
      </c>
      <c r="G29" s="3" t="s">
        <v>14414</v>
      </c>
      <c r="H29" s="9" t="s">
        <v>63</v>
      </c>
      <c r="I29" s="9" t="s">
        <v>81</v>
      </c>
      <c r="J29" s="21">
        <v>1367.55</v>
      </c>
      <c r="K29" s="9" t="s">
        <v>931</v>
      </c>
      <c r="L29" s="9" t="s">
        <v>1173</v>
      </c>
      <c r="M29" s="7" t="s">
        <v>1298</v>
      </c>
      <c r="N29" s="7" t="s">
        <v>208</v>
      </c>
      <c r="O29" s="7" t="s">
        <v>255</v>
      </c>
      <c r="P29" s="7" t="s">
        <v>634</v>
      </c>
      <c r="Q29" s="7" t="s">
        <v>92</v>
      </c>
      <c r="R29" s="9" t="s">
        <v>312</v>
      </c>
      <c r="S29" s="7" t="s">
        <v>409</v>
      </c>
      <c r="T29" s="13" t="s">
        <v>69</v>
      </c>
      <c r="U29" s="13" t="s">
        <v>89</v>
      </c>
      <c r="V29" s="13" t="s">
        <v>90</v>
      </c>
      <c r="W29" s="13" t="s">
        <v>31</v>
      </c>
      <c r="X29" s="13" t="s">
        <v>91</v>
      </c>
      <c r="Y29" s="9" t="s">
        <v>7</v>
      </c>
      <c r="Z29" s="9" t="s">
        <v>17</v>
      </c>
      <c r="AA29" s="12" t="str">
        <f t="shared" si="0"/>
        <v>5980000000111</v>
      </c>
      <c r="AB29" s="4" t="s">
        <v>91</v>
      </c>
      <c r="AC29" s="48">
        <f t="shared" si="1"/>
        <v>0</v>
      </c>
      <c r="AD29" s="31">
        <f>VLOOKUP(AB29,'Utah Allocation %''s'!$A$6:$B$16,2,FALSE)</f>
        <v>0</v>
      </c>
    </row>
    <row r="30" spans="1:30">
      <c r="A30" s="9" t="s">
        <v>932</v>
      </c>
      <c r="B30" s="9" t="s">
        <v>24</v>
      </c>
      <c r="C30" s="9" t="s">
        <v>62</v>
      </c>
      <c r="D30" s="19">
        <v>41121</v>
      </c>
      <c r="E30" s="3">
        <v>2012</v>
      </c>
      <c r="F30" s="3">
        <v>7</v>
      </c>
      <c r="G30" s="3" t="s">
        <v>14414</v>
      </c>
      <c r="H30" s="9" t="s">
        <v>63</v>
      </c>
      <c r="I30" s="9" t="s">
        <v>81</v>
      </c>
      <c r="J30" s="21">
        <v>2598.33</v>
      </c>
      <c r="K30" s="9" t="s">
        <v>933</v>
      </c>
      <c r="L30" s="9" t="s">
        <v>1174</v>
      </c>
      <c r="M30" s="7" t="s">
        <v>1299</v>
      </c>
      <c r="N30" s="7" t="s">
        <v>208</v>
      </c>
      <c r="O30" s="7" t="s">
        <v>255</v>
      </c>
      <c r="P30" s="7" t="s">
        <v>634</v>
      </c>
      <c r="Q30" s="7" t="s">
        <v>92</v>
      </c>
      <c r="R30" s="9" t="s">
        <v>312</v>
      </c>
      <c r="S30" s="7" t="s">
        <v>409</v>
      </c>
      <c r="T30" s="13" t="s">
        <v>69</v>
      </c>
      <c r="U30" s="13" t="s">
        <v>89</v>
      </c>
      <c r="V30" s="13" t="s">
        <v>90</v>
      </c>
      <c r="W30" s="13" t="s">
        <v>31</v>
      </c>
      <c r="X30" s="13" t="s">
        <v>91</v>
      </c>
      <c r="Y30" s="9" t="s">
        <v>7</v>
      </c>
      <c r="Z30" s="9" t="s">
        <v>17</v>
      </c>
      <c r="AA30" s="12" t="str">
        <f t="shared" si="0"/>
        <v>5980000000111</v>
      </c>
      <c r="AB30" s="4" t="s">
        <v>91</v>
      </c>
      <c r="AC30" s="48">
        <f t="shared" si="1"/>
        <v>0</v>
      </c>
      <c r="AD30" s="31">
        <f>VLOOKUP(AB30,'Utah Allocation %''s'!$A$6:$B$16,2,FALSE)</f>
        <v>0</v>
      </c>
    </row>
    <row r="31" spans="1:30">
      <c r="A31" s="9" t="s">
        <v>934</v>
      </c>
      <c r="B31" s="9" t="s">
        <v>24</v>
      </c>
      <c r="C31" s="9" t="s">
        <v>62</v>
      </c>
      <c r="D31" s="19">
        <v>41121</v>
      </c>
      <c r="E31" s="3">
        <v>2012</v>
      </c>
      <c r="F31" s="3">
        <v>7</v>
      </c>
      <c r="G31" s="3" t="s">
        <v>14414</v>
      </c>
      <c r="H31" s="9" t="s">
        <v>63</v>
      </c>
      <c r="I31" s="9" t="s">
        <v>81</v>
      </c>
      <c r="J31" s="21">
        <v>683.77</v>
      </c>
      <c r="K31" s="9" t="s">
        <v>935</v>
      </c>
      <c r="L31" s="9" t="s">
        <v>1175</v>
      </c>
      <c r="M31" s="7" t="s">
        <v>1300</v>
      </c>
      <c r="N31" s="7" t="s">
        <v>211</v>
      </c>
      <c r="O31" s="7" t="s">
        <v>258</v>
      </c>
      <c r="P31" s="7" t="s">
        <v>733</v>
      </c>
      <c r="Q31" s="7" t="s">
        <v>129</v>
      </c>
      <c r="R31" s="9" t="s">
        <v>312</v>
      </c>
      <c r="S31" s="7" t="s">
        <v>409</v>
      </c>
      <c r="T31" s="13" t="s">
        <v>69</v>
      </c>
      <c r="U31" s="13" t="s">
        <v>89</v>
      </c>
      <c r="V31" s="13" t="s">
        <v>90</v>
      </c>
      <c r="W31" s="13" t="s">
        <v>31</v>
      </c>
      <c r="X31" s="13" t="s">
        <v>91</v>
      </c>
      <c r="Y31" s="9" t="s">
        <v>7</v>
      </c>
      <c r="Z31" s="9" t="s">
        <v>17</v>
      </c>
      <c r="AA31" s="12" t="str">
        <f t="shared" si="0"/>
        <v>5980000000111</v>
      </c>
      <c r="AB31" s="4" t="s">
        <v>91</v>
      </c>
      <c r="AC31" s="48">
        <f t="shared" si="1"/>
        <v>0</v>
      </c>
      <c r="AD31" s="31">
        <f>VLOOKUP(AB31,'Utah Allocation %''s'!$A$6:$B$16,2,FALSE)</f>
        <v>0</v>
      </c>
    </row>
    <row r="32" spans="1:30">
      <c r="A32" s="9" t="s">
        <v>936</v>
      </c>
      <c r="B32" s="9" t="s">
        <v>24</v>
      </c>
      <c r="C32" s="9" t="s">
        <v>62</v>
      </c>
      <c r="D32" s="19">
        <v>41121</v>
      </c>
      <c r="E32" s="3">
        <v>2012</v>
      </c>
      <c r="F32" s="3">
        <v>7</v>
      </c>
      <c r="G32" s="3" t="s">
        <v>14414</v>
      </c>
      <c r="H32" s="9" t="s">
        <v>63</v>
      </c>
      <c r="I32" s="9" t="s">
        <v>81</v>
      </c>
      <c r="J32" s="21">
        <v>957.28</v>
      </c>
      <c r="K32" s="9" t="s">
        <v>937</v>
      </c>
      <c r="L32" s="9" t="s">
        <v>1176</v>
      </c>
      <c r="M32" s="7" t="s">
        <v>1301</v>
      </c>
      <c r="N32" s="7" t="s">
        <v>217</v>
      </c>
      <c r="O32" s="7" t="s">
        <v>263</v>
      </c>
      <c r="P32" s="7" t="s">
        <v>663</v>
      </c>
      <c r="Q32" s="7" t="s">
        <v>119</v>
      </c>
      <c r="R32" s="9" t="s">
        <v>312</v>
      </c>
      <c r="S32" s="7" t="s">
        <v>409</v>
      </c>
      <c r="T32" s="13" t="s">
        <v>69</v>
      </c>
      <c r="U32" s="13" t="s">
        <v>89</v>
      </c>
      <c r="V32" s="13" t="s">
        <v>90</v>
      </c>
      <c r="W32" s="13" t="s">
        <v>31</v>
      </c>
      <c r="X32" s="13" t="s">
        <v>91</v>
      </c>
      <c r="Y32" s="9" t="s">
        <v>7</v>
      </c>
      <c r="Z32" s="9" t="s">
        <v>17</v>
      </c>
      <c r="AA32" s="12" t="str">
        <f t="shared" si="0"/>
        <v>5980000000111</v>
      </c>
      <c r="AB32" s="4" t="s">
        <v>91</v>
      </c>
      <c r="AC32" s="48">
        <f t="shared" si="1"/>
        <v>0</v>
      </c>
      <c r="AD32" s="31">
        <f>VLOOKUP(AB32,'Utah Allocation %''s'!$A$6:$B$16,2,FALSE)</f>
        <v>0</v>
      </c>
    </row>
    <row r="33" spans="1:30">
      <c r="A33" s="9" t="s">
        <v>938</v>
      </c>
      <c r="B33" s="9" t="s">
        <v>24</v>
      </c>
      <c r="C33" s="9" t="s">
        <v>62</v>
      </c>
      <c r="D33" s="19">
        <v>41121</v>
      </c>
      <c r="E33" s="3">
        <v>2012</v>
      </c>
      <c r="F33" s="3">
        <v>7</v>
      </c>
      <c r="G33" s="3" t="s">
        <v>14414</v>
      </c>
      <c r="H33" s="9" t="s">
        <v>63</v>
      </c>
      <c r="I33" s="9" t="s">
        <v>81</v>
      </c>
      <c r="J33" s="21">
        <v>820.53</v>
      </c>
      <c r="K33" s="9" t="s">
        <v>939</v>
      </c>
      <c r="L33" s="9" t="s">
        <v>1177</v>
      </c>
      <c r="M33" s="7" t="s">
        <v>1302</v>
      </c>
      <c r="N33" s="7" t="s">
        <v>217</v>
      </c>
      <c r="O33" s="7" t="s">
        <v>263</v>
      </c>
      <c r="P33" s="7" t="s">
        <v>663</v>
      </c>
      <c r="Q33" s="7" t="s">
        <v>119</v>
      </c>
      <c r="R33" s="9" t="s">
        <v>312</v>
      </c>
      <c r="S33" s="7" t="s">
        <v>409</v>
      </c>
      <c r="T33" s="13" t="s">
        <v>69</v>
      </c>
      <c r="U33" s="13" t="s">
        <v>89</v>
      </c>
      <c r="V33" s="13" t="s">
        <v>90</v>
      </c>
      <c r="W33" s="13" t="s">
        <v>31</v>
      </c>
      <c r="X33" s="13" t="s">
        <v>91</v>
      </c>
      <c r="Y33" s="9" t="s">
        <v>7</v>
      </c>
      <c r="Z33" s="9" t="s">
        <v>17</v>
      </c>
      <c r="AA33" s="12" t="str">
        <f t="shared" si="0"/>
        <v>5980000000111</v>
      </c>
      <c r="AB33" s="4" t="s">
        <v>91</v>
      </c>
      <c r="AC33" s="48">
        <f t="shared" si="1"/>
        <v>0</v>
      </c>
      <c r="AD33" s="31">
        <f>VLOOKUP(AB33,'Utah Allocation %''s'!$A$6:$B$16,2,FALSE)</f>
        <v>0</v>
      </c>
    </row>
    <row r="34" spans="1:30">
      <c r="A34" s="9" t="s">
        <v>940</v>
      </c>
      <c r="B34" s="9" t="s">
        <v>24</v>
      </c>
      <c r="C34" s="9" t="s">
        <v>62</v>
      </c>
      <c r="D34" s="19">
        <v>41121</v>
      </c>
      <c r="E34" s="3">
        <v>2012</v>
      </c>
      <c r="F34" s="3">
        <v>7</v>
      </c>
      <c r="G34" s="3" t="s">
        <v>14414</v>
      </c>
      <c r="H34" s="9" t="s">
        <v>63</v>
      </c>
      <c r="I34" s="9" t="s">
        <v>81</v>
      </c>
      <c r="J34" s="21">
        <v>111.49</v>
      </c>
      <c r="K34" s="9" t="s">
        <v>941</v>
      </c>
      <c r="L34" s="9" t="s">
        <v>1178</v>
      </c>
      <c r="M34" s="7" t="s">
        <v>1303</v>
      </c>
      <c r="N34" s="7" t="s">
        <v>225</v>
      </c>
      <c r="O34" s="7" t="s">
        <v>271</v>
      </c>
      <c r="P34" s="7" t="s">
        <v>861</v>
      </c>
      <c r="Q34" s="7" t="s">
        <v>334</v>
      </c>
      <c r="R34" s="9" t="s">
        <v>312</v>
      </c>
      <c r="S34" s="7" t="s">
        <v>409</v>
      </c>
      <c r="T34" s="13" t="s">
        <v>69</v>
      </c>
      <c r="U34" s="13" t="s">
        <v>89</v>
      </c>
      <c r="V34" s="13" t="s">
        <v>90</v>
      </c>
      <c r="W34" s="13" t="s">
        <v>31</v>
      </c>
      <c r="X34" s="13" t="s">
        <v>91</v>
      </c>
      <c r="Y34" s="9" t="s">
        <v>7</v>
      </c>
      <c r="Z34" s="9" t="s">
        <v>17</v>
      </c>
      <c r="AA34" s="12" t="str">
        <f t="shared" si="0"/>
        <v>5980000000111</v>
      </c>
      <c r="AB34" s="4" t="s">
        <v>91</v>
      </c>
      <c r="AC34" s="48">
        <f t="shared" si="1"/>
        <v>0</v>
      </c>
      <c r="AD34" s="31">
        <f>VLOOKUP(AB34,'Utah Allocation %''s'!$A$6:$B$16,2,FALSE)</f>
        <v>0</v>
      </c>
    </row>
    <row r="35" spans="1:30">
      <c r="A35" s="9" t="s">
        <v>942</v>
      </c>
      <c r="B35" s="9" t="s">
        <v>24</v>
      </c>
      <c r="C35" s="9" t="s">
        <v>62</v>
      </c>
      <c r="D35" s="19">
        <v>41121</v>
      </c>
      <c r="E35" s="3">
        <v>2012</v>
      </c>
      <c r="F35" s="3">
        <v>7</v>
      </c>
      <c r="G35" s="3" t="s">
        <v>14414</v>
      </c>
      <c r="H35" s="9" t="s">
        <v>63</v>
      </c>
      <c r="I35" s="9" t="s">
        <v>64</v>
      </c>
      <c r="J35" s="21">
        <v>689.31</v>
      </c>
      <c r="K35" s="9" t="s">
        <v>943</v>
      </c>
      <c r="L35" s="9" t="s">
        <v>1179</v>
      </c>
      <c r="M35" s="7" t="s">
        <v>1304</v>
      </c>
      <c r="N35" s="7" t="s">
        <v>206</v>
      </c>
      <c r="O35" s="7" t="s">
        <v>253</v>
      </c>
      <c r="P35" s="7" t="s">
        <v>471</v>
      </c>
      <c r="Q35" s="7" t="s">
        <v>78</v>
      </c>
      <c r="R35" s="9" t="s">
        <v>313</v>
      </c>
      <c r="S35" s="7" t="s">
        <v>409</v>
      </c>
      <c r="T35" s="13" t="s">
        <v>69</v>
      </c>
      <c r="U35" s="13" t="s">
        <v>79</v>
      </c>
      <c r="V35" s="13" t="s">
        <v>80</v>
      </c>
      <c r="W35" s="13" t="s">
        <v>29</v>
      </c>
      <c r="X35" s="13" t="s">
        <v>79</v>
      </c>
      <c r="Y35" s="9" t="s">
        <v>7</v>
      </c>
      <c r="Z35" s="9" t="s">
        <v>16</v>
      </c>
      <c r="AA35" s="12" t="str">
        <f t="shared" si="0"/>
        <v>5980000000109</v>
      </c>
      <c r="AB35" s="4" t="s">
        <v>79</v>
      </c>
      <c r="AC35" s="48">
        <f t="shared" si="1"/>
        <v>689.31</v>
      </c>
      <c r="AD35" s="31">
        <f>VLOOKUP(AB35,'Utah Allocation %''s'!$A$6:$B$16,2,FALSE)</f>
        <v>1</v>
      </c>
    </row>
    <row r="36" spans="1:30">
      <c r="A36" s="9" t="s">
        <v>942</v>
      </c>
      <c r="B36" s="9" t="s">
        <v>24</v>
      </c>
      <c r="C36" s="9" t="s">
        <v>62</v>
      </c>
      <c r="D36" s="19">
        <v>41121</v>
      </c>
      <c r="E36" s="3">
        <v>2012</v>
      </c>
      <c r="F36" s="3">
        <v>7</v>
      </c>
      <c r="G36" s="3" t="s">
        <v>14414</v>
      </c>
      <c r="H36" s="9" t="s">
        <v>63</v>
      </c>
      <c r="I36" s="9" t="s">
        <v>81</v>
      </c>
      <c r="J36" s="21">
        <v>246.37</v>
      </c>
      <c r="K36" s="9" t="s">
        <v>943</v>
      </c>
      <c r="L36" s="9" t="s">
        <v>1179</v>
      </c>
      <c r="M36" s="7" t="s">
        <v>1304</v>
      </c>
      <c r="N36" s="7" t="s">
        <v>206</v>
      </c>
      <c r="O36" s="7" t="s">
        <v>253</v>
      </c>
      <c r="P36" s="7" t="s">
        <v>471</v>
      </c>
      <c r="Q36" s="7" t="s">
        <v>78</v>
      </c>
      <c r="R36" s="9" t="s">
        <v>313</v>
      </c>
      <c r="S36" s="7" t="s">
        <v>409</v>
      </c>
      <c r="T36" s="13" t="s">
        <v>69</v>
      </c>
      <c r="U36" s="13" t="s">
        <v>79</v>
      </c>
      <c r="V36" s="13" t="s">
        <v>80</v>
      </c>
      <c r="W36" s="13" t="s">
        <v>29</v>
      </c>
      <c r="X36" s="13" t="s">
        <v>79</v>
      </c>
      <c r="Y36" s="9" t="s">
        <v>7</v>
      </c>
      <c r="Z36" s="9" t="s">
        <v>16</v>
      </c>
      <c r="AA36" s="12" t="str">
        <f t="shared" si="0"/>
        <v>5980000000109</v>
      </c>
      <c r="AB36" s="4" t="s">
        <v>79</v>
      </c>
      <c r="AC36" s="48">
        <f t="shared" si="1"/>
        <v>246.37</v>
      </c>
      <c r="AD36" s="31">
        <f>VLOOKUP(AB36,'Utah Allocation %''s'!$A$6:$B$16,2,FALSE)</f>
        <v>1</v>
      </c>
    </row>
    <row r="37" spans="1:30">
      <c r="A37" s="9" t="s">
        <v>944</v>
      </c>
      <c r="B37" s="9" t="s">
        <v>24</v>
      </c>
      <c r="C37" s="9" t="s">
        <v>62</v>
      </c>
      <c r="D37" s="19">
        <v>41121</v>
      </c>
      <c r="E37" s="3">
        <v>2012</v>
      </c>
      <c r="F37" s="3">
        <v>7</v>
      </c>
      <c r="G37" s="3" t="s">
        <v>14414</v>
      </c>
      <c r="H37" s="9" t="s">
        <v>63</v>
      </c>
      <c r="I37" s="9" t="s">
        <v>81</v>
      </c>
      <c r="J37" s="21">
        <v>888.13</v>
      </c>
      <c r="K37" s="9" t="s">
        <v>945</v>
      </c>
      <c r="L37" s="9" t="s">
        <v>1180</v>
      </c>
      <c r="M37" s="7" t="s">
        <v>1305</v>
      </c>
      <c r="N37" s="7" t="s">
        <v>243</v>
      </c>
      <c r="O37" s="7" t="s">
        <v>286</v>
      </c>
      <c r="P37" s="7" t="s">
        <v>704</v>
      </c>
      <c r="Q37" s="7" t="s">
        <v>521</v>
      </c>
      <c r="R37" s="9" t="s">
        <v>318</v>
      </c>
      <c r="S37" s="7" t="s">
        <v>408</v>
      </c>
      <c r="T37" s="13" t="s">
        <v>69</v>
      </c>
      <c r="U37" s="13" t="s">
        <v>66</v>
      </c>
      <c r="V37" s="13" t="s">
        <v>70</v>
      </c>
      <c r="W37" s="13" t="s">
        <v>32</v>
      </c>
      <c r="X37" s="13" t="s">
        <v>66</v>
      </c>
      <c r="Y37" s="9" t="s">
        <v>7</v>
      </c>
      <c r="Z37" s="9" t="s">
        <v>8</v>
      </c>
      <c r="AA37" s="12" t="str">
        <f t="shared" si="0"/>
        <v>5980000000108</v>
      </c>
      <c r="AB37" s="4" t="s">
        <v>66</v>
      </c>
      <c r="AC37" s="48">
        <f t="shared" si="1"/>
        <v>0</v>
      </c>
      <c r="AD37" s="31">
        <f>VLOOKUP(AB37,'Utah Allocation %''s'!$A$6:$B$16,2,FALSE)</f>
        <v>0</v>
      </c>
    </row>
    <row r="38" spans="1:30">
      <c r="A38" s="9" t="s">
        <v>946</v>
      </c>
      <c r="B38" s="9" t="s">
        <v>24</v>
      </c>
      <c r="C38" s="9" t="s">
        <v>62</v>
      </c>
      <c r="D38" s="19">
        <v>41121</v>
      </c>
      <c r="E38" s="3">
        <v>2012</v>
      </c>
      <c r="F38" s="3">
        <v>7</v>
      </c>
      <c r="G38" s="3" t="s">
        <v>14414</v>
      </c>
      <c r="H38" s="9" t="s">
        <v>63</v>
      </c>
      <c r="I38" s="9" t="s">
        <v>81</v>
      </c>
      <c r="J38" s="21">
        <v>380.34</v>
      </c>
      <c r="K38" s="9" t="s">
        <v>947</v>
      </c>
      <c r="L38" s="9" t="s">
        <v>1181</v>
      </c>
      <c r="M38" s="7" t="s">
        <v>1306</v>
      </c>
      <c r="N38" s="7" t="s">
        <v>206</v>
      </c>
      <c r="O38" s="7" t="s">
        <v>253</v>
      </c>
      <c r="P38" s="7" t="s">
        <v>760</v>
      </c>
      <c r="Q38" s="7" t="s">
        <v>75</v>
      </c>
      <c r="R38" s="9" t="s">
        <v>319</v>
      </c>
      <c r="S38" s="7" t="s">
        <v>408</v>
      </c>
      <c r="T38" s="13" t="s">
        <v>69</v>
      </c>
      <c r="U38" s="13" t="s">
        <v>76</v>
      </c>
      <c r="V38" s="13" t="s">
        <v>77</v>
      </c>
      <c r="W38" s="13" t="s">
        <v>34</v>
      </c>
      <c r="X38" s="13" t="s">
        <v>76</v>
      </c>
      <c r="Y38" s="9" t="s">
        <v>7</v>
      </c>
      <c r="Z38" s="9" t="s">
        <v>11</v>
      </c>
      <c r="AA38" s="12" t="str">
        <f t="shared" si="0"/>
        <v>5980000000103</v>
      </c>
      <c r="AB38" s="4" t="s">
        <v>76</v>
      </c>
      <c r="AC38" s="48">
        <f t="shared" si="1"/>
        <v>0</v>
      </c>
      <c r="AD38" s="31">
        <f>VLOOKUP(AB38,'Utah Allocation %''s'!$A$6:$B$16,2,FALSE)</f>
        <v>0</v>
      </c>
    </row>
    <row r="39" spans="1:30">
      <c r="A39" s="9" t="s">
        <v>948</v>
      </c>
      <c r="B39" s="9" t="s">
        <v>24</v>
      </c>
      <c r="C39" s="9" t="s">
        <v>62</v>
      </c>
      <c r="D39" s="19">
        <v>41121</v>
      </c>
      <c r="E39" s="3">
        <v>2012</v>
      </c>
      <c r="F39" s="3">
        <v>7</v>
      </c>
      <c r="G39" s="3" t="s">
        <v>14414</v>
      </c>
      <c r="H39" s="9" t="s">
        <v>63</v>
      </c>
      <c r="I39" s="9" t="s">
        <v>81</v>
      </c>
      <c r="J39" s="21">
        <v>380.63</v>
      </c>
      <c r="K39" s="9" t="s">
        <v>949</v>
      </c>
      <c r="L39" s="9" t="s">
        <v>1182</v>
      </c>
      <c r="M39" s="7" t="s">
        <v>1307</v>
      </c>
      <c r="N39" s="7" t="s">
        <v>243</v>
      </c>
      <c r="O39" s="7" t="s">
        <v>286</v>
      </c>
      <c r="P39" s="7" t="s">
        <v>645</v>
      </c>
      <c r="Q39" s="7" t="s">
        <v>495</v>
      </c>
      <c r="R39" s="9" t="s">
        <v>319</v>
      </c>
      <c r="S39" s="7" t="s">
        <v>408</v>
      </c>
      <c r="T39" s="13" t="s">
        <v>69</v>
      </c>
      <c r="U39" s="13" t="s">
        <v>76</v>
      </c>
      <c r="V39" s="13" t="s">
        <v>77</v>
      </c>
      <c r="W39" s="13" t="s">
        <v>34</v>
      </c>
      <c r="X39" s="13" t="s">
        <v>76</v>
      </c>
      <c r="Y39" s="9" t="s">
        <v>7</v>
      </c>
      <c r="Z39" s="9" t="s">
        <v>11</v>
      </c>
      <c r="AA39" s="12" t="str">
        <f t="shared" si="0"/>
        <v>5980000000103</v>
      </c>
      <c r="AB39" s="4" t="s">
        <v>76</v>
      </c>
      <c r="AC39" s="48">
        <f t="shared" si="1"/>
        <v>0</v>
      </c>
      <c r="AD39" s="31">
        <f>VLOOKUP(AB39,'Utah Allocation %''s'!$A$6:$B$16,2,FALSE)</f>
        <v>0</v>
      </c>
    </row>
    <row r="40" spans="1:30">
      <c r="A40" s="9" t="s">
        <v>950</v>
      </c>
      <c r="B40" s="9" t="s">
        <v>24</v>
      </c>
      <c r="C40" s="9" t="s">
        <v>62</v>
      </c>
      <c r="D40" s="19">
        <v>41121</v>
      </c>
      <c r="E40" s="3">
        <v>2012</v>
      </c>
      <c r="F40" s="3">
        <v>7</v>
      </c>
      <c r="G40" s="3" t="s">
        <v>14414</v>
      </c>
      <c r="H40" s="9" t="s">
        <v>63</v>
      </c>
      <c r="I40" s="9" t="s">
        <v>81</v>
      </c>
      <c r="J40" s="21">
        <v>439.13</v>
      </c>
      <c r="K40" s="9" t="s">
        <v>951</v>
      </c>
      <c r="L40" s="9" t="s">
        <v>1183</v>
      </c>
      <c r="M40" s="7" t="s">
        <v>1308</v>
      </c>
      <c r="N40" s="7" t="s">
        <v>207</v>
      </c>
      <c r="O40" s="7" t="s">
        <v>254</v>
      </c>
      <c r="P40" s="7" t="s">
        <v>548</v>
      </c>
      <c r="Q40" s="7" t="s">
        <v>72</v>
      </c>
      <c r="R40" s="9" t="s">
        <v>322</v>
      </c>
      <c r="S40" s="7" t="s">
        <v>408</v>
      </c>
      <c r="T40" s="13" t="s">
        <v>69</v>
      </c>
      <c r="U40" s="13" t="s">
        <v>66</v>
      </c>
      <c r="V40" s="13" t="s">
        <v>70</v>
      </c>
      <c r="W40" s="13" t="s">
        <v>32</v>
      </c>
      <c r="X40" s="13" t="s">
        <v>66</v>
      </c>
      <c r="Y40" s="9" t="s">
        <v>7</v>
      </c>
      <c r="Z40" s="9" t="s">
        <v>8</v>
      </c>
      <c r="AA40" s="12" t="str">
        <f t="shared" si="0"/>
        <v>5980000000108</v>
      </c>
      <c r="AB40" s="4" t="s">
        <v>66</v>
      </c>
      <c r="AC40" s="48">
        <f t="shared" si="1"/>
        <v>0</v>
      </c>
      <c r="AD40" s="31">
        <f>VLOOKUP(AB40,'Utah Allocation %''s'!$A$6:$B$16,2,FALSE)</f>
        <v>0</v>
      </c>
    </row>
    <row r="41" spans="1:30">
      <c r="A41" s="9" t="s">
        <v>952</v>
      </c>
      <c r="B41" s="9" t="s">
        <v>24</v>
      </c>
      <c r="C41" s="9" t="s">
        <v>62</v>
      </c>
      <c r="D41" s="19">
        <v>41121</v>
      </c>
      <c r="E41" s="3">
        <v>2012</v>
      </c>
      <c r="F41" s="3">
        <v>7</v>
      </c>
      <c r="G41" s="3" t="s">
        <v>14414</v>
      </c>
      <c r="H41" s="9" t="s">
        <v>63</v>
      </c>
      <c r="I41" s="9" t="s">
        <v>81</v>
      </c>
      <c r="J41" s="21">
        <v>478.65</v>
      </c>
      <c r="K41" s="9" t="s">
        <v>953</v>
      </c>
      <c r="L41" s="9" t="s">
        <v>1184</v>
      </c>
      <c r="M41" s="7" t="s">
        <v>1309</v>
      </c>
      <c r="N41" s="7" t="s">
        <v>206</v>
      </c>
      <c r="O41" s="7" t="s">
        <v>253</v>
      </c>
      <c r="P41" s="7" t="s">
        <v>635</v>
      </c>
      <c r="Q41" s="7" t="s">
        <v>95</v>
      </c>
      <c r="R41" s="9" t="s">
        <v>325</v>
      </c>
      <c r="S41" s="7" t="s">
        <v>409</v>
      </c>
      <c r="T41" s="13" t="s">
        <v>69</v>
      </c>
      <c r="U41" s="13" t="s">
        <v>89</v>
      </c>
      <c r="V41" s="13" t="s">
        <v>90</v>
      </c>
      <c r="W41" s="13" t="s">
        <v>31</v>
      </c>
      <c r="X41" s="13" t="s">
        <v>91</v>
      </c>
      <c r="Y41" s="9" t="s">
        <v>7</v>
      </c>
      <c r="Z41" s="9" t="s">
        <v>17</v>
      </c>
      <c r="AA41" s="12" t="str">
        <f t="shared" si="0"/>
        <v>5980000000111</v>
      </c>
      <c r="AB41" s="4" t="s">
        <v>91</v>
      </c>
      <c r="AC41" s="48">
        <f t="shared" si="1"/>
        <v>0</v>
      </c>
      <c r="AD41" s="31">
        <f>VLOOKUP(AB41,'Utah Allocation %''s'!$A$6:$B$16,2,FALSE)</f>
        <v>0</v>
      </c>
    </row>
    <row r="42" spans="1:30">
      <c r="A42" s="9" t="s">
        <v>954</v>
      </c>
      <c r="B42" s="9" t="s">
        <v>24</v>
      </c>
      <c r="C42" s="9" t="s">
        <v>62</v>
      </c>
      <c r="D42" s="19">
        <v>41121</v>
      </c>
      <c r="E42" s="3">
        <v>2012</v>
      </c>
      <c r="F42" s="3">
        <v>7</v>
      </c>
      <c r="G42" s="3" t="s">
        <v>14414</v>
      </c>
      <c r="H42" s="9" t="s">
        <v>63</v>
      </c>
      <c r="I42" s="9" t="s">
        <v>81</v>
      </c>
      <c r="J42" s="21">
        <v>726.32</v>
      </c>
      <c r="K42" s="9" t="s">
        <v>955</v>
      </c>
      <c r="L42" s="9" t="s">
        <v>1185</v>
      </c>
      <c r="M42" s="7" t="s">
        <v>1310</v>
      </c>
      <c r="N42" s="7" t="s">
        <v>217</v>
      </c>
      <c r="O42" s="7" t="s">
        <v>263</v>
      </c>
      <c r="P42" s="7" t="s">
        <v>663</v>
      </c>
      <c r="Q42" s="7" t="s">
        <v>119</v>
      </c>
      <c r="R42" s="9" t="s">
        <v>325</v>
      </c>
      <c r="S42" s="7" t="s">
        <v>409</v>
      </c>
      <c r="T42" s="13" t="s">
        <v>69</v>
      </c>
      <c r="U42" s="13" t="s">
        <v>89</v>
      </c>
      <c r="V42" s="13" t="s">
        <v>90</v>
      </c>
      <c r="W42" s="13" t="s">
        <v>31</v>
      </c>
      <c r="X42" s="13" t="s">
        <v>91</v>
      </c>
      <c r="Y42" s="9" t="s">
        <v>7</v>
      </c>
      <c r="Z42" s="9" t="s">
        <v>17</v>
      </c>
      <c r="AA42" s="12" t="str">
        <f t="shared" si="0"/>
        <v>5980000000111</v>
      </c>
      <c r="AB42" s="4" t="s">
        <v>91</v>
      </c>
      <c r="AC42" s="48">
        <f t="shared" si="1"/>
        <v>0</v>
      </c>
      <c r="AD42" s="31">
        <f>VLOOKUP(AB42,'Utah Allocation %''s'!$A$6:$B$16,2,FALSE)</f>
        <v>0</v>
      </c>
    </row>
    <row r="43" spans="1:30">
      <c r="A43" s="9" t="s">
        <v>809</v>
      </c>
      <c r="B43" s="9" t="s">
        <v>24</v>
      </c>
      <c r="C43" s="9" t="s">
        <v>62</v>
      </c>
      <c r="D43" s="19">
        <v>41090</v>
      </c>
      <c r="E43" s="6">
        <v>2012</v>
      </c>
      <c r="F43" s="6">
        <v>7</v>
      </c>
      <c r="G43" s="3" t="s">
        <v>14414</v>
      </c>
      <c r="H43" s="9" t="s">
        <v>63</v>
      </c>
      <c r="I43" s="9" t="s">
        <v>81</v>
      </c>
      <c r="J43" s="21">
        <v>3.37</v>
      </c>
      <c r="K43" s="9" t="s">
        <v>799</v>
      </c>
      <c r="L43" s="7" t="s">
        <v>834</v>
      </c>
      <c r="M43" s="7" t="s">
        <v>880</v>
      </c>
      <c r="N43" s="7" t="s">
        <v>207</v>
      </c>
      <c r="O43" s="7" t="s">
        <v>254</v>
      </c>
      <c r="P43" s="7" t="s">
        <v>548</v>
      </c>
      <c r="Q43" s="7" t="s">
        <v>72</v>
      </c>
      <c r="R43" s="9" t="s">
        <v>326</v>
      </c>
      <c r="S43" s="7" t="s">
        <v>408</v>
      </c>
      <c r="T43" s="13" t="s">
        <v>69</v>
      </c>
      <c r="U43" s="13" t="s">
        <v>66</v>
      </c>
      <c r="V43" s="13" t="s">
        <v>70</v>
      </c>
      <c r="W43" s="13" t="s">
        <v>32</v>
      </c>
      <c r="X43" s="13" t="s">
        <v>66</v>
      </c>
      <c r="Y43" s="9" t="s">
        <v>7</v>
      </c>
      <c r="Z43" s="9" t="s">
        <v>8</v>
      </c>
      <c r="AA43" s="12" t="str">
        <f t="shared" si="0"/>
        <v>5980000000108</v>
      </c>
      <c r="AB43" s="4" t="s">
        <v>66</v>
      </c>
      <c r="AC43" s="48">
        <f t="shared" si="1"/>
        <v>0</v>
      </c>
      <c r="AD43" s="31">
        <f>VLOOKUP(AB43,'Utah Allocation %''s'!$A$6:$B$16,2,FALSE)</f>
        <v>0</v>
      </c>
    </row>
    <row r="44" spans="1:30">
      <c r="A44" s="9" t="s">
        <v>956</v>
      </c>
      <c r="B44" s="9" t="s">
        <v>24</v>
      </c>
      <c r="C44" s="9" t="s">
        <v>62</v>
      </c>
      <c r="D44" s="19">
        <v>41121</v>
      </c>
      <c r="E44" s="3">
        <v>2012</v>
      </c>
      <c r="F44" s="3">
        <v>7</v>
      </c>
      <c r="G44" s="3" t="s">
        <v>14414</v>
      </c>
      <c r="H44" s="9" t="s">
        <v>63</v>
      </c>
      <c r="I44" s="9" t="s">
        <v>81</v>
      </c>
      <c r="J44" s="21">
        <v>190.32</v>
      </c>
      <c r="K44" s="9" t="s">
        <v>957</v>
      </c>
      <c r="L44" s="9" t="s">
        <v>1186</v>
      </c>
      <c r="M44" s="7" t="s">
        <v>1311</v>
      </c>
      <c r="N44" s="7" t="s">
        <v>208</v>
      </c>
      <c r="O44" s="7" t="s">
        <v>255</v>
      </c>
      <c r="P44" s="7" t="s">
        <v>633</v>
      </c>
      <c r="Q44" s="7" t="s">
        <v>73</v>
      </c>
      <c r="R44" s="9" t="s">
        <v>326</v>
      </c>
      <c r="S44" s="7" t="s">
        <v>408</v>
      </c>
      <c r="T44" s="13" t="s">
        <v>69</v>
      </c>
      <c r="U44" s="13" t="s">
        <v>66</v>
      </c>
      <c r="V44" s="13" t="s">
        <v>70</v>
      </c>
      <c r="W44" s="13" t="s">
        <v>32</v>
      </c>
      <c r="X44" s="13" t="s">
        <v>66</v>
      </c>
      <c r="Y44" s="9" t="s">
        <v>7</v>
      </c>
      <c r="Z44" s="9" t="s">
        <v>8</v>
      </c>
      <c r="AA44" s="12" t="str">
        <f t="shared" si="0"/>
        <v>5980000000108</v>
      </c>
      <c r="AB44" s="4" t="s">
        <v>66</v>
      </c>
      <c r="AC44" s="48">
        <f t="shared" si="1"/>
        <v>0</v>
      </c>
      <c r="AD44" s="31">
        <f>VLOOKUP(AB44,'Utah Allocation %''s'!$A$6:$B$16,2,FALSE)</f>
        <v>0</v>
      </c>
    </row>
    <row r="45" spans="1:30">
      <c r="A45" s="9" t="s">
        <v>958</v>
      </c>
      <c r="B45" s="9" t="s">
        <v>24</v>
      </c>
      <c r="C45" s="9" t="s">
        <v>62</v>
      </c>
      <c r="D45" s="19">
        <v>41121</v>
      </c>
      <c r="E45" s="3">
        <v>2012</v>
      </c>
      <c r="F45" s="3">
        <v>7</v>
      </c>
      <c r="G45" s="3" t="s">
        <v>14414</v>
      </c>
      <c r="H45" s="9" t="s">
        <v>63</v>
      </c>
      <c r="I45" s="9" t="s">
        <v>81</v>
      </c>
      <c r="J45" s="21">
        <v>317.2</v>
      </c>
      <c r="K45" s="9" t="s">
        <v>959</v>
      </c>
      <c r="L45" s="9" t="s">
        <v>1187</v>
      </c>
      <c r="M45" s="7" t="s">
        <v>1312</v>
      </c>
      <c r="N45" s="7" t="s">
        <v>219</v>
      </c>
      <c r="O45" s="7" t="s">
        <v>265</v>
      </c>
      <c r="P45" s="7" t="s">
        <v>583</v>
      </c>
      <c r="Q45" s="7" t="s">
        <v>137</v>
      </c>
      <c r="R45" s="9" t="s">
        <v>326</v>
      </c>
      <c r="S45" s="7" t="s">
        <v>408</v>
      </c>
      <c r="T45" s="13" t="s">
        <v>69</v>
      </c>
      <c r="U45" s="13" t="s">
        <v>66</v>
      </c>
      <c r="V45" s="13" t="s">
        <v>70</v>
      </c>
      <c r="W45" s="13" t="s">
        <v>32</v>
      </c>
      <c r="X45" s="13" t="s">
        <v>66</v>
      </c>
      <c r="Y45" s="9" t="s">
        <v>7</v>
      </c>
      <c r="Z45" s="9" t="s">
        <v>8</v>
      </c>
      <c r="AA45" s="12" t="str">
        <f t="shared" si="0"/>
        <v>5980000000108</v>
      </c>
      <c r="AB45" s="4" t="s">
        <v>66</v>
      </c>
      <c r="AC45" s="48">
        <f t="shared" si="1"/>
        <v>0</v>
      </c>
      <c r="AD45" s="31">
        <f>VLOOKUP(AB45,'Utah Allocation %''s'!$A$6:$B$16,2,FALSE)</f>
        <v>0</v>
      </c>
    </row>
    <row r="46" spans="1:30">
      <c r="A46" s="9" t="s">
        <v>960</v>
      </c>
      <c r="B46" s="9" t="s">
        <v>24</v>
      </c>
      <c r="C46" s="9" t="s">
        <v>62</v>
      </c>
      <c r="D46" s="19">
        <v>41121</v>
      </c>
      <c r="E46" s="3">
        <v>2012</v>
      </c>
      <c r="F46" s="3">
        <v>7</v>
      </c>
      <c r="G46" s="3" t="s">
        <v>14414</v>
      </c>
      <c r="H46" s="9" t="s">
        <v>63</v>
      </c>
      <c r="I46" s="9" t="s">
        <v>81</v>
      </c>
      <c r="J46" s="21">
        <v>250.93</v>
      </c>
      <c r="K46" s="9" t="s">
        <v>961</v>
      </c>
      <c r="L46" s="9" t="s">
        <v>1188</v>
      </c>
      <c r="M46" s="7" t="s">
        <v>1313</v>
      </c>
      <c r="N46" s="7" t="s">
        <v>215</v>
      </c>
      <c r="O46" s="7" t="s">
        <v>261</v>
      </c>
      <c r="P46" s="7" t="s">
        <v>855</v>
      </c>
      <c r="Q46" s="7" t="s">
        <v>97</v>
      </c>
      <c r="R46" s="9" t="s">
        <v>326</v>
      </c>
      <c r="S46" s="7" t="s">
        <v>408</v>
      </c>
      <c r="T46" s="13" t="s">
        <v>69</v>
      </c>
      <c r="U46" s="13" t="s">
        <v>66</v>
      </c>
      <c r="V46" s="13" t="s">
        <v>70</v>
      </c>
      <c r="W46" s="13" t="s">
        <v>32</v>
      </c>
      <c r="X46" s="13" t="s">
        <v>66</v>
      </c>
      <c r="Y46" s="9" t="s">
        <v>7</v>
      </c>
      <c r="Z46" s="9" t="s">
        <v>8</v>
      </c>
      <c r="AA46" s="12" t="str">
        <f t="shared" si="0"/>
        <v>5980000000108</v>
      </c>
      <c r="AB46" s="4" t="s">
        <v>66</v>
      </c>
      <c r="AC46" s="48">
        <f t="shared" si="1"/>
        <v>0</v>
      </c>
      <c r="AD46" s="31">
        <f>VLOOKUP(AB46,'Utah Allocation %''s'!$A$6:$B$16,2,FALSE)</f>
        <v>0</v>
      </c>
    </row>
    <row r="47" spans="1:30">
      <c r="A47" s="9" t="s">
        <v>962</v>
      </c>
      <c r="B47" s="9" t="s">
        <v>24</v>
      </c>
      <c r="C47" s="9" t="s">
        <v>62</v>
      </c>
      <c r="D47" s="19">
        <v>41121</v>
      </c>
      <c r="E47" s="3">
        <v>2012</v>
      </c>
      <c r="F47" s="3">
        <v>7</v>
      </c>
      <c r="G47" s="3" t="s">
        <v>14414</v>
      </c>
      <c r="H47" s="9" t="s">
        <v>63</v>
      </c>
      <c r="I47" s="9" t="s">
        <v>64</v>
      </c>
      <c r="J47" s="21">
        <v>21329.360000000001</v>
      </c>
      <c r="K47" s="9" t="s">
        <v>963</v>
      </c>
      <c r="L47" s="9" t="s">
        <v>1189</v>
      </c>
      <c r="M47" s="7" t="s">
        <v>1314</v>
      </c>
      <c r="N47" s="7" t="s">
        <v>206</v>
      </c>
      <c r="O47" s="7" t="s">
        <v>253</v>
      </c>
      <c r="P47" s="7" t="s">
        <v>471</v>
      </c>
      <c r="Q47" s="7" t="s">
        <v>78</v>
      </c>
      <c r="R47" s="9" t="s">
        <v>329</v>
      </c>
      <c r="S47" s="7" t="s">
        <v>409</v>
      </c>
      <c r="T47" s="13" t="s">
        <v>69</v>
      </c>
      <c r="U47" s="13" t="s">
        <v>79</v>
      </c>
      <c r="V47" s="13" t="s">
        <v>80</v>
      </c>
      <c r="W47" s="13" t="s">
        <v>29</v>
      </c>
      <c r="X47" s="13" t="s">
        <v>79</v>
      </c>
      <c r="Y47" s="9" t="s">
        <v>7</v>
      </c>
      <c r="Z47" s="9" t="s">
        <v>16</v>
      </c>
      <c r="AA47" s="12" t="str">
        <f t="shared" si="0"/>
        <v>5980000000109</v>
      </c>
      <c r="AB47" s="4" t="s">
        <v>79</v>
      </c>
      <c r="AC47" s="48">
        <f t="shared" si="1"/>
        <v>21329.360000000001</v>
      </c>
      <c r="AD47" s="31">
        <f>VLOOKUP(AB47,'Utah Allocation %''s'!$A$6:$B$16,2,FALSE)</f>
        <v>1</v>
      </c>
    </row>
    <row r="48" spans="1:30">
      <c r="A48" s="9" t="s">
        <v>962</v>
      </c>
      <c r="B48" s="9" t="s">
        <v>24</v>
      </c>
      <c r="C48" s="9" t="s">
        <v>62</v>
      </c>
      <c r="D48" s="19">
        <v>41121</v>
      </c>
      <c r="E48" s="3">
        <v>2012</v>
      </c>
      <c r="F48" s="3">
        <v>7</v>
      </c>
      <c r="G48" s="3" t="s">
        <v>14414</v>
      </c>
      <c r="H48" s="9" t="s">
        <v>63</v>
      </c>
      <c r="I48" s="9" t="s">
        <v>81</v>
      </c>
      <c r="J48" s="21">
        <v>19141.07</v>
      </c>
      <c r="K48" s="9" t="s">
        <v>963</v>
      </c>
      <c r="L48" s="9" t="s">
        <v>1189</v>
      </c>
      <c r="M48" s="7" t="s">
        <v>1314</v>
      </c>
      <c r="N48" s="7" t="s">
        <v>206</v>
      </c>
      <c r="O48" s="7" t="s">
        <v>253</v>
      </c>
      <c r="P48" s="7" t="s">
        <v>471</v>
      </c>
      <c r="Q48" s="7" t="s">
        <v>78</v>
      </c>
      <c r="R48" s="9" t="s">
        <v>329</v>
      </c>
      <c r="S48" s="7" t="s">
        <v>409</v>
      </c>
      <c r="T48" s="13" t="s">
        <v>69</v>
      </c>
      <c r="U48" s="13" t="s">
        <v>79</v>
      </c>
      <c r="V48" s="13" t="s">
        <v>80</v>
      </c>
      <c r="W48" s="13" t="s">
        <v>29</v>
      </c>
      <c r="X48" s="13" t="s">
        <v>79</v>
      </c>
      <c r="Y48" s="9" t="s">
        <v>7</v>
      </c>
      <c r="Z48" s="9" t="s">
        <v>16</v>
      </c>
      <c r="AA48" s="12" t="str">
        <f t="shared" si="0"/>
        <v>5980000000109</v>
      </c>
      <c r="AB48" s="4" t="s">
        <v>79</v>
      </c>
      <c r="AC48" s="48">
        <f t="shared" si="1"/>
        <v>19141.07</v>
      </c>
      <c r="AD48" s="31">
        <f>VLOOKUP(AB48,'Utah Allocation %''s'!$A$6:$B$16,2,FALSE)</f>
        <v>1</v>
      </c>
    </row>
    <row r="49" spans="1:30">
      <c r="A49" s="9" t="s">
        <v>964</v>
      </c>
      <c r="B49" s="9" t="s">
        <v>24</v>
      </c>
      <c r="C49" s="9" t="s">
        <v>62</v>
      </c>
      <c r="D49" s="19">
        <v>41121</v>
      </c>
      <c r="E49" s="3">
        <v>2012</v>
      </c>
      <c r="F49" s="3">
        <v>7</v>
      </c>
      <c r="G49" s="3" t="s">
        <v>14414</v>
      </c>
      <c r="H49" s="9" t="s">
        <v>63</v>
      </c>
      <c r="I49" s="9" t="s">
        <v>81</v>
      </c>
      <c r="J49" s="21">
        <v>787.76</v>
      </c>
      <c r="K49" s="9" t="s">
        <v>965</v>
      </c>
      <c r="L49" s="9" t="s">
        <v>1190</v>
      </c>
      <c r="M49" s="7" t="s">
        <v>1315</v>
      </c>
      <c r="N49" s="7" t="s">
        <v>214</v>
      </c>
      <c r="O49" s="7" t="s">
        <v>260</v>
      </c>
      <c r="P49" s="7" t="s">
        <v>485</v>
      </c>
      <c r="Q49" s="7" t="s">
        <v>158</v>
      </c>
      <c r="R49" s="9" t="s">
        <v>329</v>
      </c>
      <c r="S49" s="7" t="s">
        <v>409</v>
      </c>
      <c r="T49" s="13" t="s">
        <v>69</v>
      </c>
      <c r="U49" s="13" t="s">
        <v>79</v>
      </c>
      <c r="V49" s="13" t="s">
        <v>80</v>
      </c>
      <c r="W49" s="13" t="s">
        <v>29</v>
      </c>
      <c r="X49" s="13" t="s">
        <v>79</v>
      </c>
      <c r="Y49" s="9" t="s">
        <v>7</v>
      </c>
      <c r="Z49" s="9" t="s">
        <v>16</v>
      </c>
      <c r="AA49" s="12" t="str">
        <f t="shared" si="0"/>
        <v>5980000000109</v>
      </c>
      <c r="AB49" s="4" t="s">
        <v>79</v>
      </c>
      <c r="AC49" s="48">
        <f t="shared" si="1"/>
        <v>787.76</v>
      </c>
      <c r="AD49" s="31">
        <f>VLOOKUP(AB49,'Utah Allocation %''s'!$A$6:$B$16,2,FALSE)</f>
        <v>1</v>
      </c>
    </row>
    <row r="50" spans="1:30">
      <c r="A50" s="9" t="s">
        <v>966</v>
      </c>
      <c r="B50" s="9" t="s">
        <v>24</v>
      </c>
      <c r="C50" s="9" t="s">
        <v>62</v>
      </c>
      <c r="D50" s="19">
        <v>41121</v>
      </c>
      <c r="E50" s="3">
        <v>2012</v>
      </c>
      <c r="F50" s="3">
        <v>7</v>
      </c>
      <c r="G50" s="3" t="s">
        <v>14414</v>
      </c>
      <c r="H50" s="9" t="s">
        <v>63</v>
      </c>
      <c r="I50" s="9" t="s">
        <v>64</v>
      </c>
      <c r="J50" s="21">
        <v>4485.49</v>
      </c>
      <c r="K50" s="9" t="s">
        <v>967</v>
      </c>
      <c r="L50" s="9" t="s">
        <v>1191</v>
      </c>
      <c r="M50" s="7" t="s">
        <v>1316</v>
      </c>
      <c r="N50" s="7" t="s">
        <v>208</v>
      </c>
      <c r="O50" s="7" t="s">
        <v>255</v>
      </c>
      <c r="P50" s="7" t="s">
        <v>559</v>
      </c>
      <c r="Q50" s="7" t="s">
        <v>84</v>
      </c>
      <c r="R50" s="9" t="s">
        <v>329</v>
      </c>
      <c r="S50" s="7" t="s">
        <v>409</v>
      </c>
      <c r="T50" s="13" t="s">
        <v>69</v>
      </c>
      <c r="U50" s="13" t="s">
        <v>79</v>
      </c>
      <c r="V50" s="13" t="s">
        <v>80</v>
      </c>
      <c r="W50" s="13" t="s">
        <v>29</v>
      </c>
      <c r="X50" s="13" t="s">
        <v>79</v>
      </c>
      <c r="Y50" s="9" t="s">
        <v>7</v>
      </c>
      <c r="Z50" s="9" t="s">
        <v>16</v>
      </c>
      <c r="AA50" s="12" t="str">
        <f t="shared" si="0"/>
        <v>5980000000109</v>
      </c>
      <c r="AB50" s="4" t="s">
        <v>79</v>
      </c>
      <c r="AC50" s="48">
        <f t="shared" si="1"/>
        <v>4485.49</v>
      </c>
      <c r="AD50" s="31">
        <f>VLOOKUP(AB50,'Utah Allocation %''s'!$A$6:$B$16,2,FALSE)</f>
        <v>1</v>
      </c>
    </row>
    <row r="51" spans="1:30">
      <c r="A51" s="9" t="s">
        <v>968</v>
      </c>
      <c r="B51" s="9" t="s">
        <v>24</v>
      </c>
      <c r="C51" s="9" t="s">
        <v>62</v>
      </c>
      <c r="D51" s="19">
        <v>41121</v>
      </c>
      <c r="E51" s="3">
        <v>2012</v>
      </c>
      <c r="F51" s="3">
        <v>7</v>
      </c>
      <c r="G51" s="3" t="s">
        <v>14414</v>
      </c>
      <c r="H51" s="9" t="s">
        <v>63</v>
      </c>
      <c r="I51" s="9" t="s">
        <v>64</v>
      </c>
      <c r="J51" s="21">
        <v>478.1</v>
      </c>
      <c r="K51" s="9" t="s">
        <v>969</v>
      </c>
      <c r="L51" s="9" t="s">
        <v>1192</v>
      </c>
      <c r="M51" s="7" t="s">
        <v>1317</v>
      </c>
      <c r="N51" s="7" t="s">
        <v>208</v>
      </c>
      <c r="O51" s="7" t="s">
        <v>255</v>
      </c>
      <c r="P51" s="7" t="s">
        <v>559</v>
      </c>
      <c r="Q51" s="7" t="s">
        <v>84</v>
      </c>
      <c r="R51" s="9" t="s">
        <v>329</v>
      </c>
      <c r="S51" s="7" t="s">
        <v>409</v>
      </c>
      <c r="T51" s="13" t="s">
        <v>69</v>
      </c>
      <c r="U51" s="13" t="s">
        <v>79</v>
      </c>
      <c r="V51" s="13" t="s">
        <v>80</v>
      </c>
      <c r="W51" s="13" t="s">
        <v>29</v>
      </c>
      <c r="X51" s="13" t="s">
        <v>79</v>
      </c>
      <c r="Y51" s="9" t="s">
        <v>7</v>
      </c>
      <c r="Z51" s="9" t="s">
        <v>16</v>
      </c>
      <c r="AA51" s="12" t="str">
        <f t="shared" si="0"/>
        <v>5980000000109</v>
      </c>
      <c r="AB51" s="4" t="s">
        <v>79</v>
      </c>
      <c r="AC51" s="48">
        <f t="shared" si="1"/>
        <v>478.1</v>
      </c>
      <c r="AD51" s="31">
        <f>VLOOKUP(AB51,'Utah Allocation %''s'!$A$6:$B$16,2,FALSE)</f>
        <v>1</v>
      </c>
    </row>
    <row r="52" spans="1:30">
      <c r="A52" s="9" t="s">
        <v>970</v>
      </c>
      <c r="B52" s="9" t="s">
        <v>24</v>
      </c>
      <c r="C52" s="9" t="s">
        <v>62</v>
      </c>
      <c r="D52" s="19">
        <v>41121</v>
      </c>
      <c r="E52" s="3">
        <v>2012</v>
      </c>
      <c r="F52" s="3">
        <v>7</v>
      </c>
      <c r="G52" s="3" t="s">
        <v>14414</v>
      </c>
      <c r="H52" s="9" t="s">
        <v>63</v>
      </c>
      <c r="I52" s="9" t="s">
        <v>81</v>
      </c>
      <c r="J52" s="21">
        <v>390.9</v>
      </c>
      <c r="K52" s="9" t="s">
        <v>971</v>
      </c>
      <c r="L52" s="9" t="s">
        <v>1193</v>
      </c>
      <c r="M52" s="7" t="s">
        <v>1318</v>
      </c>
      <c r="N52" s="7" t="s">
        <v>208</v>
      </c>
      <c r="O52" s="7" t="s">
        <v>255</v>
      </c>
      <c r="P52" s="7" t="s">
        <v>559</v>
      </c>
      <c r="Q52" s="7" t="s">
        <v>84</v>
      </c>
      <c r="R52" s="9" t="s">
        <v>329</v>
      </c>
      <c r="S52" s="7" t="s">
        <v>409</v>
      </c>
      <c r="T52" s="13" t="s">
        <v>69</v>
      </c>
      <c r="U52" s="13" t="s">
        <v>79</v>
      </c>
      <c r="V52" s="13" t="s">
        <v>80</v>
      </c>
      <c r="W52" s="13" t="s">
        <v>29</v>
      </c>
      <c r="X52" s="13" t="s">
        <v>79</v>
      </c>
      <c r="Y52" s="9" t="s">
        <v>7</v>
      </c>
      <c r="Z52" s="9" t="s">
        <v>16</v>
      </c>
      <c r="AA52" s="12" t="str">
        <f t="shared" si="0"/>
        <v>5980000000109</v>
      </c>
      <c r="AB52" s="4" t="s">
        <v>79</v>
      </c>
      <c r="AC52" s="48">
        <f t="shared" si="1"/>
        <v>390.9</v>
      </c>
      <c r="AD52" s="31">
        <f>VLOOKUP(AB52,'Utah Allocation %''s'!$A$6:$B$16,2,FALSE)</f>
        <v>1</v>
      </c>
    </row>
    <row r="53" spans="1:30">
      <c r="A53" s="9" t="s">
        <v>972</v>
      </c>
      <c r="B53" s="9" t="s">
        <v>24</v>
      </c>
      <c r="C53" s="9" t="s">
        <v>62</v>
      </c>
      <c r="D53" s="19">
        <v>41121</v>
      </c>
      <c r="E53" s="3">
        <v>2012</v>
      </c>
      <c r="F53" s="3">
        <v>7</v>
      </c>
      <c r="G53" s="3" t="s">
        <v>14414</v>
      </c>
      <c r="H53" s="9" t="s">
        <v>63</v>
      </c>
      <c r="I53" s="9" t="s">
        <v>81</v>
      </c>
      <c r="J53" s="21">
        <v>716.65</v>
      </c>
      <c r="K53" s="9" t="s">
        <v>973</v>
      </c>
      <c r="L53" s="9" t="s">
        <v>1194</v>
      </c>
      <c r="M53" s="7" t="s">
        <v>1319</v>
      </c>
      <c r="N53" s="7" t="s">
        <v>214</v>
      </c>
      <c r="O53" s="7" t="s">
        <v>260</v>
      </c>
      <c r="P53" s="7" t="s">
        <v>582</v>
      </c>
      <c r="Q53" s="7" t="s">
        <v>158</v>
      </c>
      <c r="R53" s="9" t="s">
        <v>329</v>
      </c>
      <c r="S53" s="7" t="s">
        <v>409</v>
      </c>
      <c r="T53" s="13" t="s">
        <v>69</v>
      </c>
      <c r="U53" s="13" t="s">
        <v>79</v>
      </c>
      <c r="V53" s="13" t="s">
        <v>80</v>
      </c>
      <c r="W53" s="13" t="s">
        <v>29</v>
      </c>
      <c r="X53" s="13" t="s">
        <v>79</v>
      </c>
      <c r="Y53" s="9" t="s">
        <v>7</v>
      </c>
      <c r="Z53" s="9" t="s">
        <v>16</v>
      </c>
      <c r="AA53" s="12" t="str">
        <f t="shared" si="0"/>
        <v>5980000000109</v>
      </c>
      <c r="AB53" s="4" t="s">
        <v>79</v>
      </c>
      <c r="AC53" s="48">
        <f t="shared" si="1"/>
        <v>716.65</v>
      </c>
      <c r="AD53" s="31">
        <f>VLOOKUP(AB53,'Utah Allocation %''s'!$A$6:$B$16,2,FALSE)</f>
        <v>1</v>
      </c>
    </row>
    <row r="54" spans="1:30">
      <c r="A54" s="9" t="s">
        <v>974</v>
      </c>
      <c r="B54" s="9" t="s">
        <v>24</v>
      </c>
      <c r="C54" s="9" t="s">
        <v>62</v>
      </c>
      <c r="D54" s="19">
        <v>41121</v>
      </c>
      <c r="E54" s="3">
        <v>2012</v>
      </c>
      <c r="F54" s="3">
        <v>7</v>
      </c>
      <c r="G54" s="3" t="s">
        <v>14414</v>
      </c>
      <c r="H54" s="9" t="s">
        <v>63</v>
      </c>
      <c r="I54" s="9" t="s">
        <v>81</v>
      </c>
      <c r="J54" s="21">
        <v>13.14</v>
      </c>
      <c r="K54" s="9" t="s">
        <v>975</v>
      </c>
      <c r="L54" s="9" t="s">
        <v>1195</v>
      </c>
      <c r="M54" s="7" t="s">
        <v>1320</v>
      </c>
      <c r="N54" s="7" t="s">
        <v>214</v>
      </c>
      <c r="O54" s="7" t="s">
        <v>260</v>
      </c>
      <c r="P54" s="7" t="s">
        <v>582</v>
      </c>
      <c r="Q54" s="7" t="s">
        <v>158</v>
      </c>
      <c r="R54" s="9" t="s">
        <v>329</v>
      </c>
      <c r="S54" s="7" t="s">
        <v>409</v>
      </c>
      <c r="T54" s="13" t="s">
        <v>69</v>
      </c>
      <c r="U54" s="13" t="s">
        <v>79</v>
      </c>
      <c r="V54" s="13" t="s">
        <v>80</v>
      </c>
      <c r="W54" s="13" t="s">
        <v>29</v>
      </c>
      <c r="X54" s="13" t="s">
        <v>79</v>
      </c>
      <c r="Y54" s="9" t="s">
        <v>7</v>
      </c>
      <c r="Z54" s="9" t="s">
        <v>16</v>
      </c>
      <c r="AA54" s="12" t="str">
        <f t="shared" si="0"/>
        <v>5980000000109</v>
      </c>
      <c r="AB54" s="4" t="s">
        <v>79</v>
      </c>
      <c r="AC54" s="48">
        <f t="shared" si="1"/>
        <v>13.14</v>
      </c>
      <c r="AD54" s="31">
        <f>VLOOKUP(AB54,'Utah Allocation %''s'!$A$6:$B$16,2,FALSE)</f>
        <v>1</v>
      </c>
    </row>
    <row r="55" spans="1:30">
      <c r="A55" s="9" t="s">
        <v>976</v>
      </c>
      <c r="B55" s="9" t="s">
        <v>24</v>
      </c>
      <c r="C55" s="9" t="s">
        <v>62</v>
      </c>
      <c r="D55" s="19">
        <v>41121</v>
      </c>
      <c r="E55" s="3">
        <v>2012</v>
      </c>
      <c r="F55" s="3">
        <v>7</v>
      </c>
      <c r="G55" s="3" t="s">
        <v>14414</v>
      </c>
      <c r="H55" s="9" t="s">
        <v>63</v>
      </c>
      <c r="I55" s="9" t="s">
        <v>81</v>
      </c>
      <c r="J55" s="21">
        <v>752.08</v>
      </c>
      <c r="K55" s="9" t="s">
        <v>977</v>
      </c>
      <c r="L55" s="9" t="s">
        <v>1196</v>
      </c>
      <c r="M55" s="7" t="s">
        <v>1321</v>
      </c>
      <c r="N55" s="7" t="s">
        <v>214</v>
      </c>
      <c r="O55" s="7" t="s">
        <v>260</v>
      </c>
      <c r="P55" s="7" t="s">
        <v>582</v>
      </c>
      <c r="Q55" s="7" t="s">
        <v>158</v>
      </c>
      <c r="R55" s="9" t="s">
        <v>329</v>
      </c>
      <c r="S55" s="7" t="s">
        <v>409</v>
      </c>
      <c r="T55" s="13" t="s">
        <v>69</v>
      </c>
      <c r="U55" s="13" t="s">
        <v>79</v>
      </c>
      <c r="V55" s="13" t="s">
        <v>80</v>
      </c>
      <c r="W55" s="13" t="s">
        <v>29</v>
      </c>
      <c r="X55" s="13" t="s">
        <v>79</v>
      </c>
      <c r="Y55" s="9" t="s">
        <v>7</v>
      </c>
      <c r="Z55" s="9" t="s">
        <v>16</v>
      </c>
      <c r="AA55" s="12" t="str">
        <f t="shared" si="0"/>
        <v>5980000000109</v>
      </c>
      <c r="AB55" s="4" t="s">
        <v>79</v>
      </c>
      <c r="AC55" s="48">
        <f t="shared" si="1"/>
        <v>752.08</v>
      </c>
      <c r="AD55" s="31">
        <f>VLOOKUP(AB55,'Utah Allocation %''s'!$A$6:$B$16,2,FALSE)</f>
        <v>1</v>
      </c>
    </row>
    <row r="56" spans="1:30">
      <c r="A56" s="9" t="s">
        <v>978</v>
      </c>
      <c r="B56" s="9" t="s">
        <v>24</v>
      </c>
      <c r="C56" s="9" t="s">
        <v>62</v>
      </c>
      <c r="D56" s="19">
        <v>41121</v>
      </c>
      <c r="E56" s="3">
        <v>2012</v>
      </c>
      <c r="F56" s="3">
        <v>7</v>
      </c>
      <c r="G56" s="3" t="s">
        <v>14414</v>
      </c>
      <c r="H56" s="9" t="s">
        <v>63</v>
      </c>
      <c r="I56" s="9" t="s">
        <v>81</v>
      </c>
      <c r="J56" s="21">
        <v>644.64</v>
      </c>
      <c r="K56" s="9" t="s">
        <v>979</v>
      </c>
      <c r="L56" s="9" t="s">
        <v>1197</v>
      </c>
      <c r="M56" s="7" t="s">
        <v>1322</v>
      </c>
      <c r="N56" s="7" t="s">
        <v>214</v>
      </c>
      <c r="O56" s="7" t="s">
        <v>260</v>
      </c>
      <c r="P56" s="7" t="s">
        <v>582</v>
      </c>
      <c r="Q56" s="7" t="s">
        <v>158</v>
      </c>
      <c r="R56" s="9" t="s">
        <v>329</v>
      </c>
      <c r="S56" s="7" t="s">
        <v>409</v>
      </c>
      <c r="T56" s="13" t="s">
        <v>69</v>
      </c>
      <c r="U56" s="13" t="s">
        <v>79</v>
      </c>
      <c r="V56" s="13" t="s">
        <v>80</v>
      </c>
      <c r="W56" s="13" t="s">
        <v>29</v>
      </c>
      <c r="X56" s="13" t="s">
        <v>79</v>
      </c>
      <c r="Y56" s="9" t="s">
        <v>7</v>
      </c>
      <c r="Z56" s="9" t="s">
        <v>16</v>
      </c>
      <c r="AA56" s="12" t="str">
        <f t="shared" si="0"/>
        <v>5980000000109</v>
      </c>
      <c r="AB56" s="4" t="s">
        <v>79</v>
      </c>
      <c r="AC56" s="48">
        <f t="shared" si="1"/>
        <v>644.64</v>
      </c>
      <c r="AD56" s="31">
        <f>VLOOKUP(AB56,'Utah Allocation %''s'!$A$6:$B$16,2,FALSE)</f>
        <v>1</v>
      </c>
    </row>
    <row r="57" spans="1:30">
      <c r="A57" s="9" t="s">
        <v>980</v>
      </c>
      <c r="B57" s="9" t="s">
        <v>24</v>
      </c>
      <c r="C57" s="9" t="s">
        <v>62</v>
      </c>
      <c r="D57" s="19">
        <v>41121</v>
      </c>
      <c r="E57" s="3">
        <v>2012</v>
      </c>
      <c r="F57" s="3">
        <v>7</v>
      </c>
      <c r="G57" s="3" t="s">
        <v>14414</v>
      </c>
      <c r="H57" s="9" t="s">
        <v>63</v>
      </c>
      <c r="I57" s="9" t="s">
        <v>64</v>
      </c>
      <c r="J57" s="21">
        <v>417.87</v>
      </c>
      <c r="K57" s="9" t="s">
        <v>981</v>
      </c>
      <c r="L57" s="9" t="s">
        <v>1198</v>
      </c>
      <c r="M57" s="7" t="s">
        <v>1323</v>
      </c>
      <c r="N57" s="7" t="s">
        <v>208</v>
      </c>
      <c r="O57" s="7" t="s">
        <v>255</v>
      </c>
      <c r="P57" s="7" t="s">
        <v>466</v>
      </c>
      <c r="Q57" s="7" t="s">
        <v>92</v>
      </c>
      <c r="R57" s="9" t="s">
        <v>333</v>
      </c>
      <c r="S57" s="7" t="s">
        <v>409</v>
      </c>
      <c r="T57" s="13" t="s">
        <v>69</v>
      </c>
      <c r="U57" s="13" t="s">
        <v>89</v>
      </c>
      <c r="V57" s="13" t="s">
        <v>90</v>
      </c>
      <c r="W57" s="13" t="s">
        <v>31</v>
      </c>
      <c r="X57" s="13" t="s">
        <v>91</v>
      </c>
      <c r="Y57" s="9" t="s">
        <v>7</v>
      </c>
      <c r="Z57" s="9" t="s">
        <v>17</v>
      </c>
      <c r="AA57" s="12" t="str">
        <f t="shared" si="0"/>
        <v>5980000000111</v>
      </c>
      <c r="AB57" s="4" t="s">
        <v>91</v>
      </c>
      <c r="AC57" s="48">
        <f t="shared" si="1"/>
        <v>0</v>
      </c>
      <c r="AD57" s="31">
        <f>VLOOKUP(AB57,'Utah Allocation %''s'!$A$6:$B$16,2,FALSE)</f>
        <v>0</v>
      </c>
    </row>
    <row r="58" spans="1:30">
      <c r="A58" s="9" t="s">
        <v>982</v>
      </c>
      <c r="B58" s="9" t="s">
        <v>24</v>
      </c>
      <c r="C58" s="9" t="s">
        <v>62</v>
      </c>
      <c r="D58" s="19">
        <v>41121</v>
      </c>
      <c r="E58" s="3">
        <v>2012</v>
      </c>
      <c r="F58" s="3">
        <v>7</v>
      </c>
      <c r="G58" s="3" t="s">
        <v>14414</v>
      </c>
      <c r="H58" s="9" t="s">
        <v>63</v>
      </c>
      <c r="I58" s="9" t="s">
        <v>64</v>
      </c>
      <c r="J58" s="21">
        <v>417.87</v>
      </c>
      <c r="K58" s="9" t="s">
        <v>983</v>
      </c>
      <c r="L58" s="9" t="s">
        <v>1199</v>
      </c>
      <c r="M58" s="7" t="s">
        <v>1324</v>
      </c>
      <c r="N58" s="7" t="s">
        <v>208</v>
      </c>
      <c r="O58" s="7" t="s">
        <v>255</v>
      </c>
      <c r="P58" s="7" t="s">
        <v>466</v>
      </c>
      <c r="Q58" s="7" t="s">
        <v>92</v>
      </c>
      <c r="R58" s="9" t="s">
        <v>333</v>
      </c>
      <c r="S58" s="7" t="s">
        <v>409</v>
      </c>
      <c r="T58" s="13" t="s">
        <v>69</v>
      </c>
      <c r="U58" s="13" t="s">
        <v>89</v>
      </c>
      <c r="V58" s="13" t="s">
        <v>90</v>
      </c>
      <c r="W58" s="13" t="s">
        <v>31</v>
      </c>
      <c r="X58" s="13" t="s">
        <v>91</v>
      </c>
      <c r="Y58" s="9" t="s">
        <v>7</v>
      </c>
      <c r="Z58" s="9" t="s">
        <v>17</v>
      </c>
      <c r="AA58" s="12" t="str">
        <f t="shared" si="0"/>
        <v>5980000000111</v>
      </c>
      <c r="AB58" s="4" t="s">
        <v>91</v>
      </c>
      <c r="AC58" s="48">
        <f t="shared" si="1"/>
        <v>0</v>
      </c>
      <c r="AD58" s="31">
        <f>VLOOKUP(AB58,'Utah Allocation %''s'!$A$6:$B$16,2,FALSE)</f>
        <v>0</v>
      </c>
    </row>
    <row r="59" spans="1:30">
      <c r="A59" s="9" t="s">
        <v>984</v>
      </c>
      <c r="B59" s="9" t="s">
        <v>24</v>
      </c>
      <c r="C59" s="9" t="s">
        <v>62</v>
      </c>
      <c r="D59" s="19">
        <v>41121</v>
      </c>
      <c r="E59" s="3">
        <v>2012</v>
      </c>
      <c r="F59" s="3">
        <v>7</v>
      </c>
      <c r="G59" s="3" t="s">
        <v>14414</v>
      </c>
      <c r="H59" s="9" t="s">
        <v>63</v>
      </c>
      <c r="I59" s="9" t="s">
        <v>81</v>
      </c>
      <c r="J59" s="21">
        <v>4326.75</v>
      </c>
      <c r="K59" s="9" t="s">
        <v>985</v>
      </c>
      <c r="L59" s="9" t="s">
        <v>1200</v>
      </c>
      <c r="M59" s="7" t="s">
        <v>1325</v>
      </c>
      <c r="N59" s="7" t="s">
        <v>206</v>
      </c>
      <c r="O59" s="7" t="s">
        <v>253</v>
      </c>
      <c r="P59" s="7" t="s">
        <v>760</v>
      </c>
      <c r="Q59" s="7" t="s">
        <v>75</v>
      </c>
      <c r="R59" s="9" t="s">
        <v>335</v>
      </c>
      <c r="S59" s="7" t="s">
        <v>408</v>
      </c>
      <c r="T59" s="13" t="s">
        <v>69</v>
      </c>
      <c r="U59" s="13" t="s">
        <v>76</v>
      </c>
      <c r="V59" s="13" t="s">
        <v>77</v>
      </c>
      <c r="W59" s="13" t="s">
        <v>34</v>
      </c>
      <c r="X59" s="13" t="s">
        <v>76</v>
      </c>
      <c r="Y59" s="9" t="s">
        <v>7</v>
      </c>
      <c r="Z59" s="9" t="s">
        <v>11</v>
      </c>
      <c r="AA59" s="12" t="str">
        <f t="shared" si="0"/>
        <v>5980000000103</v>
      </c>
      <c r="AB59" s="4" t="s">
        <v>76</v>
      </c>
      <c r="AC59" s="48">
        <f t="shared" si="1"/>
        <v>0</v>
      </c>
      <c r="AD59" s="31">
        <f>VLOOKUP(AB59,'Utah Allocation %''s'!$A$6:$B$16,2,FALSE)</f>
        <v>0</v>
      </c>
    </row>
    <row r="60" spans="1:30">
      <c r="A60" s="9" t="s">
        <v>987</v>
      </c>
      <c r="B60" s="9" t="s">
        <v>24</v>
      </c>
      <c r="C60" s="9" t="s">
        <v>62</v>
      </c>
      <c r="D60" s="19">
        <v>41121</v>
      </c>
      <c r="E60" s="3">
        <v>2012</v>
      </c>
      <c r="F60" s="3">
        <v>7</v>
      </c>
      <c r="G60" s="3" t="s">
        <v>14414</v>
      </c>
      <c r="H60" s="9" t="s">
        <v>61</v>
      </c>
      <c r="I60" s="9" t="s">
        <v>64</v>
      </c>
      <c r="J60" s="21">
        <v>-2187.83</v>
      </c>
      <c r="K60" s="9" t="s">
        <v>988</v>
      </c>
      <c r="L60" s="9" t="s">
        <v>1201</v>
      </c>
      <c r="M60" s="7" t="s">
        <v>1326</v>
      </c>
      <c r="N60" s="7" t="s">
        <v>211</v>
      </c>
      <c r="O60" s="7" t="s">
        <v>258</v>
      </c>
      <c r="P60" s="7" t="s">
        <v>1403</v>
      </c>
      <c r="Q60" s="7" t="s">
        <v>1404</v>
      </c>
      <c r="R60" s="9" t="s">
        <v>336</v>
      </c>
      <c r="S60" s="7" t="s">
        <v>408</v>
      </c>
      <c r="T60" s="13" t="s">
        <v>69</v>
      </c>
      <c r="U60" s="13" t="s">
        <v>66</v>
      </c>
      <c r="V60" s="13" t="s">
        <v>70</v>
      </c>
      <c r="W60" s="13" t="s">
        <v>32</v>
      </c>
      <c r="X60" s="13" t="s">
        <v>66</v>
      </c>
      <c r="Y60" s="9" t="s">
        <v>7</v>
      </c>
      <c r="Z60" s="9" t="s">
        <v>8</v>
      </c>
      <c r="AA60" s="12" t="str">
        <f t="shared" si="0"/>
        <v>5980000000108</v>
      </c>
      <c r="AB60" s="4" t="s">
        <v>66</v>
      </c>
      <c r="AC60" s="48">
        <f t="shared" si="1"/>
        <v>0</v>
      </c>
      <c r="AD60" s="31">
        <f>VLOOKUP(AB60,'Utah Allocation %''s'!$A$6:$B$16,2,FALSE)</f>
        <v>0</v>
      </c>
    </row>
    <row r="61" spans="1:30">
      <c r="A61" s="9" t="s">
        <v>987</v>
      </c>
      <c r="B61" s="9" t="s">
        <v>24</v>
      </c>
      <c r="C61" s="9" t="s">
        <v>62</v>
      </c>
      <c r="D61" s="19">
        <v>41121</v>
      </c>
      <c r="E61" s="3">
        <v>2012</v>
      </c>
      <c r="F61" s="3">
        <v>7</v>
      </c>
      <c r="G61" s="3" t="s">
        <v>14414</v>
      </c>
      <c r="H61" s="9" t="s">
        <v>61</v>
      </c>
      <c r="I61" s="9" t="s">
        <v>81</v>
      </c>
      <c r="J61" s="21">
        <v>-3.1</v>
      </c>
      <c r="K61" s="9" t="s">
        <v>988</v>
      </c>
      <c r="L61" s="9" t="s">
        <v>1201</v>
      </c>
      <c r="M61" s="7" t="s">
        <v>1326</v>
      </c>
      <c r="N61" s="7" t="s">
        <v>211</v>
      </c>
      <c r="O61" s="7" t="s">
        <v>258</v>
      </c>
      <c r="P61" s="7" t="s">
        <v>1403</v>
      </c>
      <c r="Q61" s="7" t="s">
        <v>1404</v>
      </c>
      <c r="R61" s="9" t="s">
        <v>336</v>
      </c>
      <c r="S61" s="7" t="s">
        <v>408</v>
      </c>
      <c r="T61" s="13" t="s">
        <v>69</v>
      </c>
      <c r="U61" s="13" t="s">
        <v>66</v>
      </c>
      <c r="V61" s="13" t="s">
        <v>70</v>
      </c>
      <c r="W61" s="13" t="s">
        <v>32</v>
      </c>
      <c r="X61" s="13" t="s">
        <v>66</v>
      </c>
      <c r="Y61" s="9" t="s">
        <v>7</v>
      </c>
      <c r="Z61" s="9" t="s">
        <v>8</v>
      </c>
      <c r="AA61" s="12" t="str">
        <f t="shared" si="0"/>
        <v>5980000000108</v>
      </c>
      <c r="AB61" s="4" t="s">
        <v>66</v>
      </c>
      <c r="AC61" s="48">
        <f t="shared" si="1"/>
        <v>0</v>
      </c>
      <c r="AD61" s="31">
        <f>VLOOKUP(AB61,'Utah Allocation %''s'!$A$6:$B$16,2,FALSE)</f>
        <v>0</v>
      </c>
    </row>
    <row r="62" spans="1:30">
      <c r="A62" s="9" t="s">
        <v>989</v>
      </c>
      <c r="B62" s="9" t="s">
        <v>24</v>
      </c>
      <c r="C62" s="9" t="s">
        <v>62</v>
      </c>
      <c r="D62" s="19">
        <v>41121</v>
      </c>
      <c r="E62" s="3">
        <v>2012</v>
      </c>
      <c r="F62" s="3">
        <v>7</v>
      </c>
      <c r="G62" s="3" t="s">
        <v>14414</v>
      </c>
      <c r="H62" s="9" t="s">
        <v>63</v>
      </c>
      <c r="I62" s="9" t="s">
        <v>81</v>
      </c>
      <c r="J62" s="21">
        <v>253.19</v>
      </c>
      <c r="K62" s="9" t="s">
        <v>990</v>
      </c>
      <c r="L62" s="9" t="s">
        <v>1202</v>
      </c>
      <c r="M62" s="7" t="s">
        <v>1327</v>
      </c>
      <c r="N62" s="7" t="s">
        <v>237</v>
      </c>
      <c r="O62" s="7" t="s">
        <v>281</v>
      </c>
      <c r="P62" s="7" t="s">
        <v>667</v>
      </c>
      <c r="Q62" s="7" t="s">
        <v>189</v>
      </c>
      <c r="R62" s="9" t="s">
        <v>336</v>
      </c>
      <c r="S62" s="7" t="s">
        <v>408</v>
      </c>
      <c r="T62" s="13" t="s">
        <v>69</v>
      </c>
      <c r="U62" s="13" t="s">
        <v>66</v>
      </c>
      <c r="V62" s="13" t="s">
        <v>70</v>
      </c>
      <c r="W62" s="13" t="s">
        <v>32</v>
      </c>
      <c r="X62" s="13" t="s">
        <v>66</v>
      </c>
      <c r="Y62" s="9" t="s">
        <v>7</v>
      </c>
      <c r="Z62" s="9" t="s">
        <v>8</v>
      </c>
      <c r="AA62" s="12" t="str">
        <f t="shared" si="0"/>
        <v>5980000000108</v>
      </c>
      <c r="AB62" s="4" t="s">
        <v>66</v>
      </c>
      <c r="AC62" s="48">
        <f t="shared" si="1"/>
        <v>0</v>
      </c>
      <c r="AD62" s="31">
        <f>VLOOKUP(AB62,'Utah Allocation %''s'!$A$6:$B$16,2,FALSE)</f>
        <v>0</v>
      </c>
    </row>
    <row r="63" spans="1:30">
      <c r="A63" s="9" t="s">
        <v>991</v>
      </c>
      <c r="B63" s="9" t="s">
        <v>24</v>
      </c>
      <c r="C63" s="9" t="s">
        <v>62</v>
      </c>
      <c r="D63" s="19">
        <v>41121</v>
      </c>
      <c r="E63" s="3">
        <v>2012</v>
      </c>
      <c r="F63" s="3">
        <v>7</v>
      </c>
      <c r="G63" s="3" t="s">
        <v>14414</v>
      </c>
      <c r="H63" s="9" t="s">
        <v>63</v>
      </c>
      <c r="I63" s="9" t="s">
        <v>81</v>
      </c>
      <c r="J63" s="21">
        <v>339.09</v>
      </c>
      <c r="K63" s="9" t="s">
        <v>992</v>
      </c>
      <c r="L63" s="9" t="s">
        <v>1203</v>
      </c>
      <c r="M63" s="7" t="s">
        <v>1328</v>
      </c>
      <c r="N63" s="7" t="s">
        <v>219</v>
      </c>
      <c r="O63" s="7" t="s">
        <v>265</v>
      </c>
      <c r="P63" s="7" t="s">
        <v>583</v>
      </c>
      <c r="Q63" s="7" t="s">
        <v>137</v>
      </c>
      <c r="R63" s="9" t="s">
        <v>336</v>
      </c>
      <c r="S63" s="7" t="s">
        <v>408</v>
      </c>
      <c r="T63" s="13" t="s">
        <v>69</v>
      </c>
      <c r="U63" s="13" t="s">
        <v>66</v>
      </c>
      <c r="V63" s="13" t="s">
        <v>70</v>
      </c>
      <c r="W63" s="13" t="s">
        <v>32</v>
      </c>
      <c r="X63" s="13" t="s">
        <v>66</v>
      </c>
      <c r="Y63" s="9" t="s">
        <v>7</v>
      </c>
      <c r="Z63" s="9" t="s">
        <v>8</v>
      </c>
      <c r="AA63" s="12" t="str">
        <f t="shared" si="0"/>
        <v>5980000000108</v>
      </c>
      <c r="AB63" s="4" t="s">
        <v>66</v>
      </c>
      <c r="AC63" s="48">
        <f t="shared" si="1"/>
        <v>0</v>
      </c>
      <c r="AD63" s="31">
        <f>VLOOKUP(AB63,'Utah Allocation %''s'!$A$6:$B$16,2,FALSE)</f>
        <v>0</v>
      </c>
    </row>
    <row r="64" spans="1:30">
      <c r="A64" s="9" t="s">
        <v>993</v>
      </c>
      <c r="B64" s="9" t="s">
        <v>24</v>
      </c>
      <c r="C64" s="9" t="s">
        <v>62</v>
      </c>
      <c r="D64" s="19">
        <v>41121</v>
      </c>
      <c r="E64" s="3">
        <v>2012</v>
      </c>
      <c r="F64" s="3">
        <v>7</v>
      </c>
      <c r="G64" s="3" t="s">
        <v>14414</v>
      </c>
      <c r="H64" s="9" t="s">
        <v>63</v>
      </c>
      <c r="I64" s="9" t="s">
        <v>81</v>
      </c>
      <c r="J64" s="21">
        <v>7883.14</v>
      </c>
      <c r="K64" s="9" t="s">
        <v>994</v>
      </c>
      <c r="L64" s="9" t="s">
        <v>1204</v>
      </c>
      <c r="M64" s="7" t="s">
        <v>1329</v>
      </c>
      <c r="N64" s="7" t="s">
        <v>227</v>
      </c>
      <c r="O64" s="7" t="s">
        <v>273</v>
      </c>
      <c r="P64" s="7" t="s">
        <v>632</v>
      </c>
      <c r="Q64" s="7" t="s">
        <v>153</v>
      </c>
      <c r="R64" s="9" t="s">
        <v>338</v>
      </c>
      <c r="S64" s="7" t="s">
        <v>409</v>
      </c>
      <c r="T64" s="13" t="s">
        <v>69</v>
      </c>
      <c r="U64" s="13" t="s">
        <v>79</v>
      </c>
      <c r="V64" s="13" t="s">
        <v>80</v>
      </c>
      <c r="W64" s="13" t="s">
        <v>29</v>
      </c>
      <c r="X64" s="13" t="s">
        <v>79</v>
      </c>
      <c r="Y64" s="9" t="s">
        <v>7</v>
      </c>
      <c r="Z64" s="9" t="s">
        <v>16</v>
      </c>
      <c r="AA64" s="12" t="str">
        <f t="shared" si="0"/>
        <v>5980000000109</v>
      </c>
      <c r="AB64" s="4" t="s">
        <v>79</v>
      </c>
      <c r="AC64" s="48">
        <f t="shared" si="1"/>
        <v>7883.14</v>
      </c>
      <c r="AD64" s="31">
        <f>VLOOKUP(AB64,'Utah Allocation %''s'!$A$6:$B$16,2,FALSE)</f>
        <v>1</v>
      </c>
    </row>
    <row r="65" spans="1:30">
      <c r="A65" s="9" t="s">
        <v>995</v>
      </c>
      <c r="B65" s="9" t="s">
        <v>24</v>
      </c>
      <c r="C65" s="9" t="s">
        <v>62</v>
      </c>
      <c r="D65" s="19">
        <v>41121</v>
      </c>
      <c r="E65" s="3">
        <v>2012</v>
      </c>
      <c r="F65" s="3">
        <v>7</v>
      </c>
      <c r="G65" s="3" t="s">
        <v>14414</v>
      </c>
      <c r="H65" s="9" t="s">
        <v>63</v>
      </c>
      <c r="I65" s="9" t="s">
        <v>81</v>
      </c>
      <c r="J65" s="21">
        <v>3062.17</v>
      </c>
      <c r="K65" s="9" t="s">
        <v>996</v>
      </c>
      <c r="L65" s="9" t="s">
        <v>1205</v>
      </c>
      <c r="M65" s="7" t="s">
        <v>1330</v>
      </c>
      <c r="N65" s="7" t="s">
        <v>208</v>
      </c>
      <c r="O65" s="7" t="s">
        <v>255</v>
      </c>
      <c r="P65" s="7" t="s">
        <v>633</v>
      </c>
      <c r="Q65" s="7" t="s">
        <v>73</v>
      </c>
      <c r="R65" s="9" t="s">
        <v>339</v>
      </c>
      <c r="S65" s="7" t="s">
        <v>408</v>
      </c>
      <c r="T65" s="13" t="s">
        <v>69</v>
      </c>
      <c r="U65" s="13" t="s">
        <v>66</v>
      </c>
      <c r="V65" s="13" t="s">
        <v>70</v>
      </c>
      <c r="W65" s="13" t="s">
        <v>32</v>
      </c>
      <c r="X65" s="13" t="s">
        <v>66</v>
      </c>
      <c r="Y65" s="9" t="s">
        <v>7</v>
      </c>
      <c r="Z65" s="9" t="s">
        <v>8</v>
      </c>
      <c r="AA65" s="12" t="str">
        <f t="shared" si="0"/>
        <v>5980000000108</v>
      </c>
      <c r="AB65" s="4" t="s">
        <v>66</v>
      </c>
      <c r="AC65" s="48">
        <f t="shared" si="1"/>
        <v>0</v>
      </c>
      <c r="AD65" s="31">
        <f>VLOOKUP(AB65,'Utah Allocation %''s'!$A$6:$B$16,2,FALSE)</f>
        <v>0</v>
      </c>
    </row>
    <row r="66" spans="1:30">
      <c r="A66" s="9" t="s">
        <v>997</v>
      </c>
      <c r="B66" s="9" t="s">
        <v>24</v>
      </c>
      <c r="C66" s="9" t="s">
        <v>62</v>
      </c>
      <c r="D66" s="19">
        <v>41121</v>
      </c>
      <c r="E66" s="3">
        <v>2012</v>
      </c>
      <c r="F66" s="3">
        <v>7</v>
      </c>
      <c r="G66" s="3" t="s">
        <v>14414</v>
      </c>
      <c r="H66" s="9" t="s">
        <v>63</v>
      </c>
      <c r="I66" s="9" t="s">
        <v>81</v>
      </c>
      <c r="J66" s="21">
        <v>461.94</v>
      </c>
      <c r="K66" s="9" t="s">
        <v>998</v>
      </c>
      <c r="L66" s="9" t="s">
        <v>1206</v>
      </c>
      <c r="M66" s="7" t="s">
        <v>1331</v>
      </c>
      <c r="N66" s="7" t="s">
        <v>208</v>
      </c>
      <c r="O66" s="7" t="s">
        <v>255</v>
      </c>
      <c r="P66" s="7" t="s">
        <v>633</v>
      </c>
      <c r="Q66" s="7" t="s">
        <v>73</v>
      </c>
      <c r="R66" s="9" t="s">
        <v>339</v>
      </c>
      <c r="S66" s="7" t="s">
        <v>408</v>
      </c>
      <c r="T66" s="13" t="s">
        <v>69</v>
      </c>
      <c r="U66" s="13" t="s">
        <v>66</v>
      </c>
      <c r="V66" s="13" t="s">
        <v>70</v>
      </c>
      <c r="W66" s="13" t="s">
        <v>32</v>
      </c>
      <c r="X66" s="13" t="s">
        <v>66</v>
      </c>
      <c r="Y66" s="9" t="s">
        <v>7</v>
      </c>
      <c r="Z66" s="9" t="s">
        <v>8</v>
      </c>
      <c r="AA66" s="12" t="str">
        <f t="shared" si="0"/>
        <v>5980000000108</v>
      </c>
      <c r="AB66" s="4" t="s">
        <v>66</v>
      </c>
      <c r="AC66" s="48">
        <f t="shared" si="1"/>
        <v>0</v>
      </c>
      <c r="AD66" s="31">
        <f>VLOOKUP(AB66,'Utah Allocation %''s'!$A$6:$B$16,2,FALSE)</f>
        <v>0</v>
      </c>
    </row>
    <row r="67" spans="1:30">
      <c r="A67" s="9" t="s">
        <v>999</v>
      </c>
      <c r="B67" s="9" t="s">
        <v>24</v>
      </c>
      <c r="C67" s="9" t="s">
        <v>62</v>
      </c>
      <c r="D67" s="19">
        <v>41121</v>
      </c>
      <c r="E67" s="3">
        <v>2012</v>
      </c>
      <c r="F67" s="3">
        <v>7</v>
      </c>
      <c r="G67" s="3" t="s">
        <v>14414</v>
      </c>
      <c r="H67" s="9" t="s">
        <v>61</v>
      </c>
      <c r="I67" s="9" t="s">
        <v>64</v>
      </c>
      <c r="J67" s="21">
        <v>-1227.8800000000001</v>
      </c>
      <c r="K67" s="9" t="s">
        <v>789</v>
      </c>
      <c r="L67" s="9" t="s">
        <v>818</v>
      </c>
      <c r="M67" s="7" t="s">
        <v>847</v>
      </c>
      <c r="N67" s="7" t="s">
        <v>209</v>
      </c>
      <c r="O67" s="7" t="s">
        <v>256</v>
      </c>
      <c r="P67" s="7" t="s">
        <v>707</v>
      </c>
      <c r="Q67" s="7" t="s">
        <v>109</v>
      </c>
      <c r="R67" s="9" t="s">
        <v>343</v>
      </c>
      <c r="S67" s="7" t="s">
        <v>408</v>
      </c>
      <c r="T67" s="13" t="s">
        <v>69</v>
      </c>
      <c r="U67" s="13" t="s">
        <v>66</v>
      </c>
      <c r="V67" s="13" t="s">
        <v>70</v>
      </c>
      <c r="W67" s="13" t="s">
        <v>32</v>
      </c>
      <c r="X67" s="13" t="s">
        <v>66</v>
      </c>
      <c r="Y67" s="9" t="s">
        <v>7</v>
      </c>
      <c r="Z67" s="9" t="s">
        <v>8</v>
      </c>
      <c r="AA67" s="12" t="str">
        <f t="shared" si="0"/>
        <v>5980000000108</v>
      </c>
      <c r="AB67" s="4" t="s">
        <v>66</v>
      </c>
      <c r="AC67" s="48">
        <f t="shared" si="1"/>
        <v>0</v>
      </c>
      <c r="AD67" s="31">
        <f>VLOOKUP(AB67,'Utah Allocation %''s'!$A$6:$B$16,2,FALSE)</f>
        <v>0</v>
      </c>
    </row>
    <row r="68" spans="1:30">
      <c r="A68" s="9" t="s">
        <v>810</v>
      </c>
      <c r="B68" s="9" t="s">
        <v>24</v>
      </c>
      <c r="C68" s="9" t="s">
        <v>62</v>
      </c>
      <c r="D68" s="19">
        <v>41090</v>
      </c>
      <c r="E68" s="6">
        <v>2012</v>
      </c>
      <c r="F68" s="6">
        <v>7</v>
      </c>
      <c r="G68" s="3" t="s">
        <v>14414</v>
      </c>
      <c r="H68" s="9" t="s">
        <v>63</v>
      </c>
      <c r="I68" s="9" t="s">
        <v>81</v>
      </c>
      <c r="J68" s="21">
        <v>1.41</v>
      </c>
      <c r="K68" s="9" t="s">
        <v>802</v>
      </c>
      <c r="L68" s="7" t="s">
        <v>837</v>
      </c>
      <c r="M68" s="7" t="s">
        <v>885</v>
      </c>
      <c r="N68" s="7" t="s">
        <v>218</v>
      </c>
      <c r="O68" s="7" t="s">
        <v>264</v>
      </c>
      <c r="P68" s="7" t="s">
        <v>665</v>
      </c>
      <c r="Q68" s="7" t="s">
        <v>74</v>
      </c>
      <c r="R68" s="9" t="s">
        <v>344</v>
      </c>
      <c r="S68" s="7" t="s">
        <v>408</v>
      </c>
      <c r="T68" s="13" t="s">
        <v>69</v>
      </c>
      <c r="U68" s="13" t="s">
        <v>66</v>
      </c>
      <c r="V68" s="13" t="s">
        <v>70</v>
      </c>
      <c r="W68" s="13" t="s">
        <v>32</v>
      </c>
      <c r="X68" s="13" t="s">
        <v>66</v>
      </c>
      <c r="Y68" s="9" t="s">
        <v>7</v>
      </c>
      <c r="Z68" s="9" t="s">
        <v>8</v>
      </c>
      <c r="AA68" s="12" t="str">
        <f t="shared" si="0"/>
        <v>5980000000108</v>
      </c>
      <c r="AB68" s="4" t="s">
        <v>66</v>
      </c>
      <c r="AC68" s="48">
        <f t="shared" si="1"/>
        <v>0</v>
      </c>
      <c r="AD68" s="31">
        <f>VLOOKUP(AB68,'Utah Allocation %''s'!$A$6:$B$16,2,FALSE)</f>
        <v>0</v>
      </c>
    </row>
    <row r="69" spans="1:30">
      <c r="A69" s="9" t="s">
        <v>1000</v>
      </c>
      <c r="B69" s="9" t="s">
        <v>24</v>
      </c>
      <c r="C69" s="9" t="s">
        <v>62</v>
      </c>
      <c r="D69" s="19">
        <v>41121</v>
      </c>
      <c r="E69" s="3">
        <v>2012</v>
      </c>
      <c r="F69" s="3">
        <v>7</v>
      </c>
      <c r="G69" s="3" t="s">
        <v>14414</v>
      </c>
      <c r="H69" s="9" t="s">
        <v>63</v>
      </c>
      <c r="I69" s="9" t="s">
        <v>81</v>
      </c>
      <c r="J69" s="21">
        <v>1154.6199999999999</v>
      </c>
      <c r="K69" s="9" t="s">
        <v>1001</v>
      </c>
      <c r="L69" s="9" t="s">
        <v>1207</v>
      </c>
      <c r="M69" s="7" t="s">
        <v>1332</v>
      </c>
      <c r="N69" s="7" t="s">
        <v>219</v>
      </c>
      <c r="O69" s="7" t="s">
        <v>265</v>
      </c>
      <c r="P69" s="7" t="s">
        <v>583</v>
      </c>
      <c r="Q69" s="7" t="s">
        <v>137</v>
      </c>
      <c r="R69" s="9" t="s">
        <v>344</v>
      </c>
      <c r="S69" s="7" t="s">
        <v>408</v>
      </c>
      <c r="T69" s="13" t="s">
        <v>69</v>
      </c>
      <c r="U69" s="13" t="s">
        <v>66</v>
      </c>
      <c r="V69" s="13" t="s">
        <v>70</v>
      </c>
      <c r="W69" s="13" t="s">
        <v>32</v>
      </c>
      <c r="X69" s="13" t="s">
        <v>66</v>
      </c>
      <c r="Y69" s="9" t="s">
        <v>7</v>
      </c>
      <c r="Z69" s="9" t="s">
        <v>8</v>
      </c>
      <c r="AA69" s="12" t="str">
        <f t="shared" ref="AA69:AA132" si="2">Y69&amp;Z69</f>
        <v>5980000000108</v>
      </c>
      <c r="AB69" s="4" t="s">
        <v>66</v>
      </c>
      <c r="AC69" s="48">
        <f t="shared" ref="AC69:AC132" si="3">+J69*AD69</f>
        <v>0</v>
      </c>
      <c r="AD69" s="31">
        <f>VLOOKUP(AB69,'Utah Allocation %''s'!$A$6:$B$16,2,FALSE)</f>
        <v>0</v>
      </c>
    </row>
    <row r="70" spans="1:30">
      <c r="A70" s="9" t="s">
        <v>1002</v>
      </c>
      <c r="B70" s="9" t="s">
        <v>24</v>
      </c>
      <c r="C70" s="9" t="s">
        <v>62</v>
      </c>
      <c r="D70" s="19">
        <v>41121</v>
      </c>
      <c r="E70" s="3">
        <v>2012</v>
      </c>
      <c r="F70" s="3">
        <v>7</v>
      </c>
      <c r="G70" s="3" t="s">
        <v>14414</v>
      </c>
      <c r="H70" s="9" t="s">
        <v>63</v>
      </c>
      <c r="I70" s="9" t="s">
        <v>81</v>
      </c>
      <c r="J70" s="21">
        <v>1282.47</v>
      </c>
      <c r="K70" s="9" t="s">
        <v>1003</v>
      </c>
      <c r="L70" s="9" t="s">
        <v>1208</v>
      </c>
      <c r="M70" s="7" t="s">
        <v>1333</v>
      </c>
      <c r="N70" s="7" t="s">
        <v>219</v>
      </c>
      <c r="O70" s="7" t="s">
        <v>265</v>
      </c>
      <c r="P70" s="7" t="s">
        <v>583</v>
      </c>
      <c r="Q70" s="7" t="s">
        <v>137</v>
      </c>
      <c r="R70" s="9" t="s">
        <v>344</v>
      </c>
      <c r="S70" s="7" t="s">
        <v>408</v>
      </c>
      <c r="T70" s="13" t="s">
        <v>69</v>
      </c>
      <c r="U70" s="13" t="s">
        <v>66</v>
      </c>
      <c r="V70" s="13" t="s">
        <v>70</v>
      </c>
      <c r="W70" s="13" t="s">
        <v>32</v>
      </c>
      <c r="X70" s="13" t="s">
        <v>66</v>
      </c>
      <c r="Y70" s="9" t="s">
        <v>7</v>
      </c>
      <c r="Z70" s="9" t="s">
        <v>8</v>
      </c>
      <c r="AA70" s="12" t="str">
        <f t="shared" si="2"/>
        <v>5980000000108</v>
      </c>
      <c r="AB70" s="4" t="s">
        <v>66</v>
      </c>
      <c r="AC70" s="48">
        <f t="shared" si="3"/>
        <v>0</v>
      </c>
      <c r="AD70" s="31">
        <f>VLOOKUP(AB70,'Utah Allocation %''s'!$A$6:$B$16,2,FALSE)</f>
        <v>0</v>
      </c>
    </row>
    <row r="71" spans="1:30">
      <c r="A71" s="9" t="s">
        <v>1004</v>
      </c>
      <c r="B71" s="9" t="s">
        <v>24</v>
      </c>
      <c r="C71" s="9" t="s">
        <v>62</v>
      </c>
      <c r="D71" s="19">
        <v>41121</v>
      </c>
      <c r="E71" s="3">
        <v>2012</v>
      </c>
      <c r="F71" s="3">
        <v>7</v>
      </c>
      <c r="G71" s="3" t="s">
        <v>14414</v>
      </c>
      <c r="H71" s="9" t="s">
        <v>63</v>
      </c>
      <c r="I71" s="9" t="s">
        <v>64</v>
      </c>
      <c r="J71" s="21">
        <v>916.16</v>
      </c>
      <c r="K71" s="9" t="s">
        <v>1005</v>
      </c>
      <c r="L71" s="9" t="s">
        <v>1209</v>
      </c>
      <c r="M71" s="7" t="s">
        <v>1334</v>
      </c>
      <c r="N71" s="7" t="s">
        <v>208</v>
      </c>
      <c r="O71" s="7" t="s">
        <v>255</v>
      </c>
      <c r="P71" s="7" t="s">
        <v>183</v>
      </c>
      <c r="Q71" s="7" t="s">
        <v>84</v>
      </c>
      <c r="R71" s="9" t="s">
        <v>306</v>
      </c>
      <c r="S71" s="7" t="s">
        <v>409</v>
      </c>
      <c r="T71" s="13" t="s">
        <v>69</v>
      </c>
      <c r="U71" s="13" t="s">
        <v>79</v>
      </c>
      <c r="V71" s="13" t="s">
        <v>80</v>
      </c>
      <c r="W71" s="13" t="s">
        <v>29</v>
      </c>
      <c r="X71" s="13" t="s">
        <v>79</v>
      </c>
      <c r="Y71" s="9" t="s">
        <v>7</v>
      </c>
      <c r="Z71" s="9" t="s">
        <v>16</v>
      </c>
      <c r="AA71" s="12" t="str">
        <f t="shared" si="2"/>
        <v>5980000000109</v>
      </c>
      <c r="AB71" s="4" t="s">
        <v>79</v>
      </c>
      <c r="AC71" s="48">
        <f t="shared" si="3"/>
        <v>916.16</v>
      </c>
      <c r="AD71" s="31">
        <f>VLOOKUP(AB71,'Utah Allocation %''s'!$A$6:$B$16,2,FALSE)</f>
        <v>1</v>
      </c>
    </row>
    <row r="72" spans="1:30">
      <c r="A72" s="9" t="s">
        <v>1006</v>
      </c>
      <c r="B72" s="9" t="s">
        <v>24</v>
      </c>
      <c r="C72" s="9" t="s">
        <v>62</v>
      </c>
      <c r="D72" s="19">
        <v>41121</v>
      </c>
      <c r="E72" s="3">
        <v>2012</v>
      </c>
      <c r="F72" s="3">
        <v>7</v>
      </c>
      <c r="G72" s="3" t="s">
        <v>14414</v>
      </c>
      <c r="H72" s="9" t="s">
        <v>63</v>
      </c>
      <c r="I72" s="9" t="s">
        <v>64</v>
      </c>
      <c r="J72" s="21">
        <v>119.52</v>
      </c>
      <c r="K72" s="9" t="s">
        <v>1007</v>
      </c>
      <c r="L72" s="9" t="s">
        <v>1210</v>
      </c>
      <c r="M72" s="7" t="s">
        <v>1335</v>
      </c>
      <c r="N72" s="7" t="s">
        <v>212</v>
      </c>
      <c r="O72" s="7" t="s">
        <v>259</v>
      </c>
      <c r="P72" s="7" t="s">
        <v>487</v>
      </c>
      <c r="Q72" s="7" t="s">
        <v>165</v>
      </c>
      <c r="R72" s="9" t="s">
        <v>306</v>
      </c>
      <c r="S72" s="7" t="s">
        <v>409</v>
      </c>
      <c r="T72" s="13" t="s">
        <v>69</v>
      </c>
      <c r="U72" s="13" t="s">
        <v>79</v>
      </c>
      <c r="V72" s="13" t="s">
        <v>80</v>
      </c>
      <c r="W72" s="13" t="s">
        <v>29</v>
      </c>
      <c r="X72" s="13" t="s">
        <v>79</v>
      </c>
      <c r="Y72" s="9" t="s">
        <v>7</v>
      </c>
      <c r="Z72" s="9" t="s">
        <v>16</v>
      </c>
      <c r="AA72" s="12" t="str">
        <f t="shared" si="2"/>
        <v>5980000000109</v>
      </c>
      <c r="AB72" s="4" t="s">
        <v>79</v>
      </c>
      <c r="AC72" s="48">
        <f t="shared" si="3"/>
        <v>119.52</v>
      </c>
      <c r="AD72" s="31">
        <f>VLOOKUP(AB72,'Utah Allocation %''s'!$A$6:$B$16,2,FALSE)</f>
        <v>1</v>
      </c>
    </row>
    <row r="73" spans="1:30">
      <c r="A73" s="9" t="s">
        <v>1008</v>
      </c>
      <c r="B73" s="9" t="s">
        <v>24</v>
      </c>
      <c r="C73" s="9" t="s">
        <v>62</v>
      </c>
      <c r="D73" s="19">
        <v>41121</v>
      </c>
      <c r="E73" s="3">
        <v>2012</v>
      </c>
      <c r="F73" s="3">
        <v>7</v>
      </c>
      <c r="G73" s="3" t="s">
        <v>14414</v>
      </c>
      <c r="H73" s="9" t="s">
        <v>63</v>
      </c>
      <c r="I73" s="9" t="s">
        <v>64</v>
      </c>
      <c r="J73" s="21">
        <v>966.32</v>
      </c>
      <c r="K73" s="9" t="s">
        <v>1009</v>
      </c>
      <c r="L73" s="9" t="s">
        <v>1211</v>
      </c>
      <c r="M73" s="7" t="s">
        <v>1336</v>
      </c>
      <c r="N73" s="7" t="s">
        <v>206</v>
      </c>
      <c r="O73" s="7" t="s">
        <v>253</v>
      </c>
      <c r="P73" s="7" t="s">
        <v>471</v>
      </c>
      <c r="Q73" s="7" t="s">
        <v>78</v>
      </c>
      <c r="R73" s="9" t="s">
        <v>306</v>
      </c>
      <c r="S73" s="7" t="s">
        <v>409</v>
      </c>
      <c r="T73" s="13" t="s">
        <v>69</v>
      </c>
      <c r="U73" s="13" t="s">
        <v>79</v>
      </c>
      <c r="V73" s="13" t="s">
        <v>80</v>
      </c>
      <c r="W73" s="13" t="s">
        <v>29</v>
      </c>
      <c r="X73" s="13" t="s">
        <v>79</v>
      </c>
      <c r="Y73" s="9" t="s">
        <v>7</v>
      </c>
      <c r="Z73" s="9" t="s">
        <v>16</v>
      </c>
      <c r="AA73" s="12" t="str">
        <f t="shared" si="2"/>
        <v>5980000000109</v>
      </c>
      <c r="AB73" s="4" t="s">
        <v>79</v>
      </c>
      <c r="AC73" s="48">
        <f t="shared" si="3"/>
        <v>966.32</v>
      </c>
      <c r="AD73" s="31">
        <f>VLOOKUP(AB73,'Utah Allocation %''s'!$A$6:$B$16,2,FALSE)</f>
        <v>1</v>
      </c>
    </row>
    <row r="74" spans="1:30">
      <c r="A74" s="9" t="s">
        <v>1010</v>
      </c>
      <c r="B74" s="9" t="s">
        <v>24</v>
      </c>
      <c r="C74" s="9" t="s">
        <v>62</v>
      </c>
      <c r="D74" s="19">
        <v>41121</v>
      </c>
      <c r="E74" s="3">
        <v>2012</v>
      </c>
      <c r="F74" s="3">
        <v>7</v>
      </c>
      <c r="G74" s="3" t="s">
        <v>14414</v>
      </c>
      <c r="H74" s="9" t="s">
        <v>63</v>
      </c>
      <c r="I74" s="9" t="s">
        <v>64</v>
      </c>
      <c r="J74" s="21">
        <v>483.16</v>
      </c>
      <c r="K74" s="9" t="s">
        <v>1011</v>
      </c>
      <c r="L74" s="9" t="s">
        <v>1212</v>
      </c>
      <c r="M74" s="7" t="s">
        <v>1337</v>
      </c>
      <c r="N74" s="7" t="s">
        <v>208</v>
      </c>
      <c r="O74" s="7" t="s">
        <v>255</v>
      </c>
      <c r="P74" s="7" t="s">
        <v>482</v>
      </c>
      <c r="Q74" s="7" t="s">
        <v>84</v>
      </c>
      <c r="R74" s="9" t="s">
        <v>306</v>
      </c>
      <c r="S74" s="7" t="s">
        <v>409</v>
      </c>
      <c r="T74" s="13" t="s">
        <v>69</v>
      </c>
      <c r="U74" s="13" t="s">
        <v>79</v>
      </c>
      <c r="V74" s="13" t="s">
        <v>80</v>
      </c>
      <c r="W74" s="13" t="s">
        <v>29</v>
      </c>
      <c r="X74" s="13" t="s">
        <v>79</v>
      </c>
      <c r="Y74" s="9" t="s">
        <v>7</v>
      </c>
      <c r="Z74" s="9" t="s">
        <v>16</v>
      </c>
      <c r="AA74" s="12" t="str">
        <f t="shared" si="2"/>
        <v>5980000000109</v>
      </c>
      <c r="AB74" s="4" t="s">
        <v>79</v>
      </c>
      <c r="AC74" s="48">
        <f t="shared" si="3"/>
        <v>483.16</v>
      </c>
      <c r="AD74" s="31">
        <f>VLOOKUP(AB74,'Utah Allocation %''s'!$A$6:$B$16,2,FALSE)</f>
        <v>1</v>
      </c>
    </row>
    <row r="75" spans="1:30">
      <c r="A75" s="9" t="s">
        <v>1012</v>
      </c>
      <c r="B75" s="9" t="s">
        <v>24</v>
      </c>
      <c r="C75" s="9" t="s">
        <v>62</v>
      </c>
      <c r="D75" s="19">
        <v>41121</v>
      </c>
      <c r="E75" s="3">
        <v>2012</v>
      </c>
      <c r="F75" s="3">
        <v>7</v>
      </c>
      <c r="G75" s="3" t="s">
        <v>14414</v>
      </c>
      <c r="H75" s="9" t="s">
        <v>63</v>
      </c>
      <c r="I75" s="9" t="s">
        <v>64</v>
      </c>
      <c r="J75" s="21">
        <v>457.08</v>
      </c>
      <c r="K75" s="9" t="s">
        <v>1013</v>
      </c>
      <c r="L75" s="9" t="s">
        <v>1213</v>
      </c>
      <c r="M75" s="7" t="s">
        <v>498</v>
      </c>
      <c r="N75" s="7" t="s">
        <v>209</v>
      </c>
      <c r="O75" s="7" t="s">
        <v>256</v>
      </c>
      <c r="P75" s="7" t="s">
        <v>511</v>
      </c>
      <c r="Q75" s="7" t="s">
        <v>87</v>
      </c>
      <c r="R75" s="9" t="s">
        <v>306</v>
      </c>
      <c r="S75" s="7" t="s">
        <v>409</v>
      </c>
      <c r="T75" s="13" t="s">
        <v>69</v>
      </c>
      <c r="U75" s="13" t="s">
        <v>79</v>
      </c>
      <c r="V75" s="13" t="s">
        <v>80</v>
      </c>
      <c r="W75" s="13" t="s">
        <v>29</v>
      </c>
      <c r="X75" s="13" t="s">
        <v>79</v>
      </c>
      <c r="Y75" s="9" t="s">
        <v>7</v>
      </c>
      <c r="Z75" s="9" t="s">
        <v>16</v>
      </c>
      <c r="AA75" s="12" t="str">
        <f t="shared" si="2"/>
        <v>5980000000109</v>
      </c>
      <c r="AB75" s="4" t="s">
        <v>79</v>
      </c>
      <c r="AC75" s="48">
        <f t="shared" si="3"/>
        <v>457.08</v>
      </c>
      <c r="AD75" s="31">
        <f>VLOOKUP(AB75,'Utah Allocation %''s'!$A$6:$B$16,2,FALSE)</f>
        <v>1</v>
      </c>
    </row>
    <row r="76" spans="1:30">
      <c r="A76" s="9" t="s">
        <v>1014</v>
      </c>
      <c r="B76" s="9" t="s">
        <v>24</v>
      </c>
      <c r="C76" s="9" t="s">
        <v>62</v>
      </c>
      <c r="D76" s="19">
        <v>41121</v>
      </c>
      <c r="E76" s="3">
        <v>2012</v>
      </c>
      <c r="F76" s="3">
        <v>7</v>
      </c>
      <c r="G76" s="3" t="s">
        <v>14414</v>
      </c>
      <c r="H76" s="9" t="s">
        <v>63</v>
      </c>
      <c r="I76" s="9" t="s">
        <v>81</v>
      </c>
      <c r="J76" s="21">
        <v>247.09</v>
      </c>
      <c r="K76" s="9" t="s">
        <v>1015</v>
      </c>
      <c r="L76" s="9" t="s">
        <v>1214</v>
      </c>
      <c r="M76" s="7" t="s">
        <v>1338</v>
      </c>
      <c r="N76" s="7" t="s">
        <v>206</v>
      </c>
      <c r="O76" s="7" t="s">
        <v>253</v>
      </c>
      <c r="P76" s="7" t="s">
        <v>586</v>
      </c>
      <c r="Q76" s="7" t="s">
        <v>78</v>
      </c>
      <c r="R76" s="9" t="s">
        <v>306</v>
      </c>
      <c r="S76" s="7" t="s">
        <v>409</v>
      </c>
      <c r="T76" s="13" t="s">
        <v>69</v>
      </c>
      <c r="U76" s="13" t="s">
        <v>79</v>
      </c>
      <c r="V76" s="13" t="s">
        <v>80</v>
      </c>
      <c r="W76" s="13" t="s">
        <v>29</v>
      </c>
      <c r="X76" s="13" t="s">
        <v>79</v>
      </c>
      <c r="Y76" s="9" t="s">
        <v>7</v>
      </c>
      <c r="Z76" s="9" t="s">
        <v>16</v>
      </c>
      <c r="AA76" s="12" t="str">
        <f t="shared" si="2"/>
        <v>5980000000109</v>
      </c>
      <c r="AB76" s="4" t="s">
        <v>79</v>
      </c>
      <c r="AC76" s="48">
        <f t="shared" si="3"/>
        <v>247.09</v>
      </c>
      <c r="AD76" s="31">
        <f>VLOOKUP(AB76,'Utah Allocation %''s'!$A$6:$B$16,2,FALSE)</f>
        <v>1</v>
      </c>
    </row>
    <row r="77" spans="1:30">
      <c r="A77" s="9" t="s">
        <v>1016</v>
      </c>
      <c r="B77" s="9" t="s">
        <v>24</v>
      </c>
      <c r="C77" s="9" t="s">
        <v>62</v>
      </c>
      <c r="D77" s="19">
        <v>41121</v>
      </c>
      <c r="E77" s="3">
        <v>2012</v>
      </c>
      <c r="F77" s="3">
        <v>7</v>
      </c>
      <c r="G77" s="3" t="s">
        <v>14414</v>
      </c>
      <c r="H77" s="9" t="s">
        <v>63</v>
      </c>
      <c r="I77" s="9" t="s">
        <v>81</v>
      </c>
      <c r="J77" s="21">
        <v>623.28</v>
      </c>
      <c r="K77" s="9" t="s">
        <v>1017</v>
      </c>
      <c r="L77" s="9" t="s">
        <v>1215</v>
      </c>
      <c r="M77" s="7" t="s">
        <v>1339</v>
      </c>
      <c r="N77" s="7" t="s">
        <v>207</v>
      </c>
      <c r="O77" s="7" t="s">
        <v>254</v>
      </c>
      <c r="P77" s="7" t="s">
        <v>588</v>
      </c>
      <c r="Q77" s="7" t="s">
        <v>83</v>
      </c>
      <c r="R77" s="9" t="s">
        <v>306</v>
      </c>
      <c r="S77" s="7" t="s">
        <v>409</v>
      </c>
      <c r="T77" s="13" t="s">
        <v>69</v>
      </c>
      <c r="U77" s="13" t="s">
        <v>79</v>
      </c>
      <c r="V77" s="13" t="s">
        <v>80</v>
      </c>
      <c r="W77" s="13" t="s">
        <v>29</v>
      </c>
      <c r="X77" s="13" t="s">
        <v>79</v>
      </c>
      <c r="Y77" s="9" t="s">
        <v>7</v>
      </c>
      <c r="Z77" s="9" t="s">
        <v>16</v>
      </c>
      <c r="AA77" s="12" t="str">
        <f t="shared" si="2"/>
        <v>5980000000109</v>
      </c>
      <c r="AB77" s="4" t="s">
        <v>79</v>
      </c>
      <c r="AC77" s="48">
        <f t="shared" si="3"/>
        <v>623.28</v>
      </c>
      <c r="AD77" s="31">
        <f>VLOOKUP(AB77,'Utah Allocation %''s'!$A$6:$B$16,2,FALSE)</f>
        <v>1</v>
      </c>
    </row>
    <row r="78" spans="1:30">
      <c r="A78" s="9" t="s">
        <v>1018</v>
      </c>
      <c r="B78" s="9" t="s">
        <v>24</v>
      </c>
      <c r="C78" s="9" t="s">
        <v>62</v>
      </c>
      <c r="D78" s="19">
        <v>41121</v>
      </c>
      <c r="E78" s="3">
        <v>2012</v>
      </c>
      <c r="F78" s="3">
        <v>7</v>
      </c>
      <c r="G78" s="3" t="s">
        <v>14414</v>
      </c>
      <c r="H78" s="9" t="s">
        <v>63</v>
      </c>
      <c r="I78" s="9" t="s">
        <v>81</v>
      </c>
      <c r="J78" s="21">
        <v>997.25</v>
      </c>
      <c r="K78" s="9" t="s">
        <v>1019</v>
      </c>
      <c r="L78" s="9" t="s">
        <v>1216</v>
      </c>
      <c r="M78" s="7" t="s">
        <v>1340</v>
      </c>
      <c r="N78" s="7" t="s">
        <v>208</v>
      </c>
      <c r="O78" s="7" t="s">
        <v>255</v>
      </c>
      <c r="P78" s="7" t="s">
        <v>559</v>
      </c>
      <c r="Q78" s="7" t="s">
        <v>84</v>
      </c>
      <c r="R78" s="9" t="s">
        <v>306</v>
      </c>
      <c r="S78" s="7" t="s">
        <v>409</v>
      </c>
      <c r="T78" s="13" t="s">
        <v>69</v>
      </c>
      <c r="U78" s="13" t="s">
        <v>79</v>
      </c>
      <c r="V78" s="13" t="s">
        <v>80</v>
      </c>
      <c r="W78" s="13" t="s">
        <v>29</v>
      </c>
      <c r="X78" s="13" t="s">
        <v>79</v>
      </c>
      <c r="Y78" s="9" t="s">
        <v>7</v>
      </c>
      <c r="Z78" s="9" t="s">
        <v>16</v>
      </c>
      <c r="AA78" s="12" t="str">
        <f t="shared" si="2"/>
        <v>5980000000109</v>
      </c>
      <c r="AB78" s="4" t="s">
        <v>79</v>
      </c>
      <c r="AC78" s="48">
        <f t="shared" si="3"/>
        <v>997.25</v>
      </c>
      <c r="AD78" s="31">
        <f>VLOOKUP(AB78,'Utah Allocation %''s'!$A$6:$B$16,2,FALSE)</f>
        <v>1</v>
      </c>
    </row>
    <row r="79" spans="1:30">
      <c r="A79" s="9" t="s">
        <v>1020</v>
      </c>
      <c r="B79" s="9" t="s">
        <v>24</v>
      </c>
      <c r="C79" s="9" t="s">
        <v>62</v>
      </c>
      <c r="D79" s="19">
        <v>41121</v>
      </c>
      <c r="E79" s="3">
        <v>2012</v>
      </c>
      <c r="F79" s="3">
        <v>7</v>
      </c>
      <c r="G79" s="3" t="s">
        <v>14414</v>
      </c>
      <c r="H79" s="9" t="s">
        <v>61</v>
      </c>
      <c r="I79" s="9" t="s">
        <v>81</v>
      </c>
      <c r="J79" s="21">
        <v>-782.2</v>
      </c>
      <c r="K79" s="9" t="s">
        <v>797</v>
      </c>
      <c r="L79" s="9" t="s">
        <v>832</v>
      </c>
      <c r="M79" s="7" t="s">
        <v>878</v>
      </c>
      <c r="N79" s="7" t="s">
        <v>208</v>
      </c>
      <c r="O79" s="7" t="s">
        <v>255</v>
      </c>
      <c r="P79" s="7" t="s">
        <v>559</v>
      </c>
      <c r="Q79" s="7" t="s">
        <v>84</v>
      </c>
      <c r="R79" s="9" t="s">
        <v>306</v>
      </c>
      <c r="S79" s="7" t="s">
        <v>409</v>
      </c>
      <c r="T79" s="13" t="s">
        <v>69</v>
      </c>
      <c r="U79" s="13" t="s">
        <v>79</v>
      </c>
      <c r="V79" s="13" t="s">
        <v>80</v>
      </c>
      <c r="W79" s="13" t="s">
        <v>29</v>
      </c>
      <c r="X79" s="13" t="s">
        <v>79</v>
      </c>
      <c r="Y79" s="9" t="s">
        <v>7</v>
      </c>
      <c r="Z79" s="9" t="s">
        <v>16</v>
      </c>
      <c r="AA79" s="12" t="str">
        <f t="shared" si="2"/>
        <v>5980000000109</v>
      </c>
      <c r="AB79" s="4" t="s">
        <v>79</v>
      </c>
      <c r="AC79" s="48">
        <f t="shared" si="3"/>
        <v>-782.2</v>
      </c>
      <c r="AD79" s="31">
        <f>VLOOKUP(AB79,'Utah Allocation %''s'!$A$6:$B$16,2,FALSE)</f>
        <v>1</v>
      </c>
    </row>
    <row r="80" spans="1:30">
      <c r="A80" s="9" t="s">
        <v>1021</v>
      </c>
      <c r="B80" s="9" t="s">
        <v>24</v>
      </c>
      <c r="C80" s="9" t="s">
        <v>62</v>
      </c>
      <c r="D80" s="19">
        <v>41121</v>
      </c>
      <c r="E80" s="3">
        <v>2012</v>
      </c>
      <c r="F80" s="3">
        <v>7</v>
      </c>
      <c r="G80" s="3" t="s">
        <v>14414</v>
      </c>
      <c r="H80" s="9" t="s">
        <v>63</v>
      </c>
      <c r="I80" s="9" t="s">
        <v>81</v>
      </c>
      <c r="J80" s="21">
        <v>2198.48</v>
      </c>
      <c r="K80" s="9" t="s">
        <v>1022</v>
      </c>
      <c r="L80" s="9" t="s">
        <v>1217</v>
      </c>
      <c r="M80" s="7" t="s">
        <v>1341</v>
      </c>
      <c r="N80" s="7" t="s">
        <v>208</v>
      </c>
      <c r="O80" s="7" t="s">
        <v>255</v>
      </c>
      <c r="P80" s="7" t="s">
        <v>559</v>
      </c>
      <c r="Q80" s="7" t="s">
        <v>84</v>
      </c>
      <c r="R80" s="9" t="s">
        <v>306</v>
      </c>
      <c r="S80" s="7" t="s">
        <v>409</v>
      </c>
      <c r="T80" s="13" t="s">
        <v>69</v>
      </c>
      <c r="U80" s="13" t="s">
        <v>79</v>
      </c>
      <c r="V80" s="13" t="s">
        <v>80</v>
      </c>
      <c r="W80" s="13" t="s">
        <v>29</v>
      </c>
      <c r="X80" s="13" t="s">
        <v>79</v>
      </c>
      <c r="Y80" s="9" t="s">
        <v>7</v>
      </c>
      <c r="Z80" s="9" t="s">
        <v>16</v>
      </c>
      <c r="AA80" s="12" t="str">
        <f t="shared" si="2"/>
        <v>5980000000109</v>
      </c>
      <c r="AB80" s="4" t="s">
        <v>79</v>
      </c>
      <c r="AC80" s="48">
        <f t="shared" si="3"/>
        <v>2198.48</v>
      </c>
      <c r="AD80" s="31">
        <f>VLOOKUP(AB80,'Utah Allocation %''s'!$A$6:$B$16,2,FALSE)</f>
        <v>1</v>
      </c>
    </row>
    <row r="81" spans="1:30">
      <c r="A81" s="9" t="s">
        <v>1023</v>
      </c>
      <c r="B81" s="9" t="s">
        <v>24</v>
      </c>
      <c r="C81" s="9" t="s">
        <v>62</v>
      </c>
      <c r="D81" s="19">
        <v>41121</v>
      </c>
      <c r="E81" s="3">
        <v>2012</v>
      </c>
      <c r="F81" s="3">
        <v>7</v>
      </c>
      <c r="G81" s="3" t="s">
        <v>14414</v>
      </c>
      <c r="H81" s="9" t="s">
        <v>63</v>
      </c>
      <c r="I81" s="9" t="s">
        <v>81</v>
      </c>
      <c r="J81" s="21">
        <v>453.4</v>
      </c>
      <c r="K81" s="9" t="s">
        <v>1024</v>
      </c>
      <c r="L81" s="9" t="s">
        <v>1218</v>
      </c>
      <c r="M81" s="7" t="s">
        <v>1342</v>
      </c>
      <c r="N81" s="7" t="s">
        <v>211</v>
      </c>
      <c r="O81" s="7" t="s">
        <v>258</v>
      </c>
      <c r="P81" s="7" t="s">
        <v>727</v>
      </c>
      <c r="Q81" s="7" t="s">
        <v>118</v>
      </c>
      <c r="R81" s="9" t="s">
        <v>306</v>
      </c>
      <c r="S81" s="7" t="s">
        <v>409</v>
      </c>
      <c r="T81" s="13" t="s">
        <v>69</v>
      </c>
      <c r="U81" s="13" t="s">
        <v>79</v>
      </c>
      <c r="V81" s="13" t="s">
        <v>80</v>
      </c>
      <c r="W81" s="13" t="s">
        <v>29</v>
      </c>
      <c r="X81" s="13" t="s">
        <v>79</v>
      </c>
      <c r="Y81" s="9" t="s">
        <v>7</v>
      </c>
      <c r="Z81" s="9" t="s">
        <v>16</v>
      </c>
      <c r="AA81" s="12" t="str">
        <f t="shared" si="2"/>
        <v>5980000000109</v>
      </c>
      <c r="AB81" s="4" t="s">
        <v>79</v>
      </c>
      <c r="AC81" s="48">
        <f t="shared" si="3"/>
        <v>453.4</v>
      </c>
      <c r="AD81" s="31">
        <f>VLOOKUP(AB81,'Utah Allocation %''s'!$A$6:$B$16,2,FALSE)</f>
        <v>1</v>
      </c>
    </row>
    <row r="82" spans="1:30">
      <c r="A82" s="9" t="s">
        <v>1025</v>
      </c>
      <c r="B82" s="9" t="s">
        <v>24</v>
      </c>
      <c r="C82" s="9" t="s">
        <v>62</v>
      </c>
      <c r="D82" s="19">
        <v>41121</v>
      </c>
      <c r="E82" s="3">
        <v>2012</v>
      </c>
      <c r="F82" s="3">
        <v>7</v>
      </c>
      <c r="G82" s="3" t="s">
        <v>14414</v>
      </c>
      <c r="H82" s="9" t="s">
        <v>63</v>
      </c>
      <c r="I82" s="9" t="s">
        <v>81</v>
      </c>
      <c r="J82" s="21">
        <v>357.78</v>
      </c>
      <c r="K82" s="9" t="s">
        <v>1026</v>
      </c>
      <c r="L82" s="9" t="s">
        <v>1219</v>
      </c>
      <c r="M82" s="7" t="s">
        <v>1343</v>
      </c>
      <c r="N82" s="7" t="s">
        <v>219</v>
      </c>
      <c r="O82" s="7" t="s">
        <v>265</v>
      </c>
      <c r="P82" s="7" t="s">
        <v>560</v>
      </c>
      <c r="Q82" s="7" t="s">
        <v>104</v>
      </c>
      <c r="R82" s="9" t="s">
        <v>306</v>
      </c>
      <c r="S82" s="7" t="s">
        <v>409</v>
      </c>
      <c r="T82" s="13" t="s">
        <v>69</v>
      </c>
      <c r="U82" s="13" t="s">
        <v>79</v>
      </c>
      <c r="V82" s="13" t="s">
        <v>80</v>
      </c>
      <c r="W82" s="13" t="s">
        <v>29</v>
      </c>
      <c r="X82" s="13" t="s">
        <v>79</v>
      </c>
      <c r="Y82" s="9" t="s">
        <v>7</v>
      </c>
      <c r="Z82" s="9" t="s">
        <v>16</v>
      </c>
      <c r="AA82" s="12" t="str">
        <f t="shared" si="2"/>
        <v>5980000000109</v>
      </c>
      <c r="AB82" s="4" t="s">
        <v>79</v>
      </c>
      <c r="AC82" s="48">
        <f t="shared" si="3"/>
        <v>357.78</v>
      </c>
      <c r="AD82" s="31">
        <f>VLOOKUP(AB82,'Utah Allocation %''s'!$A$6:$B$16,2,FALSE)</f>
        <v>1</v>
      </c>
    </row>
    <row r="83" spans="1:30">
      <c r="A83" s="9" t="s">
        <v>1027</v>
      </c>
      <c r="B83" s="9" t="s">
        <v>24</v>
      </c>
      <c r="C83" s="9" t="s">
        <v>62</v>
      </c>
      <c r="D83" s="19">
        <v>41121</v>
      </c>
      <c r="E83" s="3">
        <v>2012</v>
      </c>
      <c r="F83" s="3">
        <v>7</v>
      </c>
      <c r="G83" s="3" t="s">
        <v>14414</v>
      </c>
      <c r="H83" s="9" t="s">
        <v>63</v>
      </c>
      <c r="I83" s="9" t="s">
        <v>81</v>
      </c>
      <c r="J83" s="21">
        <v>230.43</v>
      </c>
      <c r="K83" s="9" t="s">
        <v>1028</v>
      </c>
      <c r="L83" s="9" t="s">
        <v>1220</v>
      </c>
      <c r="M83" s="7" t="s">
        <v>1344</v>
      </c>
      <c r="N83" s="7" t="s">
        <v>222</v>
      </c>
      <c r="O83" s="7" t="s">
        <v>268</v>
      </c>
      <c r="P83" s="7" t="s">
        <v>664</v>
      </c>
      <c r="Q83" s="7" t="s">
        <v>106</v>
      </c>
      <c r="R83" s="9" t="s">
        <v>306</v>
      </c>
      <c r="S83" s="7" t="s">
        <v>409</v>
      </c>
      <c r="T83" s="13" t="s">
        <v>69</v>
      </c>
      <c r="U83" s="13" t="s">
        <v>79</v>
      </c>
      <c r="V83" s="13" t="s">
        <v>80</v>
      </c>
      <c r="W83" s="13" t="s">
        <v>29</v>
      </c>
      <c r="X83" s="13" t="s">
        <v>79</v>
      </c>
      <c r="Y83" s="9" t="s">
        <v>7</v>
      </c>
      <c r="Z83" s="9" t="s">
        <v>16</v>
      </c>
      <c r="AA83" s="12" t="str">
        <f t="shared" si="2"/>
        <v>5980000000109</v>
      </c>
      <c r="AB83" s="4" t="s">
        <v>79</v>
      </c>
      <c r="AC83" s="48">
        <f t="shared" si="3"/>
        <v>230.43</v>
      </c>
      <c r="AD83" s="31">
        <f>VLOOKUP(AB83,'Utah Allocation %''s'!$A$6:$B$16,2,FALSE)</f>
        <v>1</v>
      </c>
    </row>
    <row r="84" spans="1:30">
      <c r="A84" s="9" t="s">
        <v>1029</v>
      </c>
      <c r="B84" s="9" t="s">
        <v>24</v>
      </c>
      <c r="C84" s="9" t="s">
        <v>62</v>
      </c>
      <c r="D84" s="19">
        <v>41121</v>
      </c>
      <c r="E84" s="3">
        <v>2012</v>
      </c>
      <c r="F84" s="3">
        <v>7</v>
      </c>
      <c r="G84" s="3" t="s">
        <v>14414</v>
      </c>
      <c r="H84" s="9" t="s">
        <v>63</v>
      </c>
      <c r="I84" s="9" t="s">
        <v>81</v>
      </c>
      <c r="J84" s="21">
        <v>69.7</v>
      </c>
      <c r="K84" s="9" t="s">
        <v>1030</v>
      </c>
      <c r="L84" s="9" t="s">
        <v>1221</v>
      </c>
      <c r="M84" s="7" t="s">
        <v>1345</v>
      </c>
      <c r="N84" s="7" t="s">
        <v>222</v>
      </c>
      <c r="O84" s="7" t="s">
        <v>268</v>
      </c>
      <c r="P84" s="7" t="s">
        <v>664</v>
      </c>
      <c r="Q84" s="7" t="s">
        <v>106</v>
      </c>
      <c r="R84" s="9" t="s">
        <v>306</v>
      </c>
      <c r="S84" s="7" t="s">
        <v>409</v>
      </c>
      <c r="T84" s="13" t="s">
        <v>69</v>
      </c>
      <c r="U84" s="13" t="s">
        <v>79</v>
      </c>
      <c r="V84" s="13" t="s">
        <v>80</v>
      </c>
      <c r="W84" s="13" t="s">
        <v>29</v>
      </c>
      <c r="X84" s="13" t="s">
        <v>79</v>
      </c>
      <c r="Y84" s="9" t="s">
        <v>7</v>
      </c>
      <c r="Z84" s="9" t="s">
        <v>16</v>
      </c>
      <c r="AA84" s="12" t="str">
        <f t="shared" si="2"/>
        <v>5980000000109</v>
      </c>
      <c r="AB84" s="4" t="s">
        <v>79</v>
      </c>
      <c r="AC84" s="48">
        <f t="shared" si="3"/>
        <v>69.7</v>
      </c>
      <c r="AD84" s="31">
        <f>VLOOKUP(AB84,'Utah Allocation %''s'!$A$6:$B$16,2,FALSE)</f>
        <v>1</v>
      </c>
    </row>
    <row r="85" spans="1:30">
      <c r="A85" s="9" t="s">
        <v>1031</v>
      </c>
      <c r="B85" s="9" t="s">
        <v>24</v>
      </c>
      <c r="C85" s="9" t="s">
        <v>62</v>
      </c>
      <c r="D85" s="19">
        <v>41121</v>
      </c>
      <c r="E85" s="3">
        <v>2012</v>
      </c>
      <c r="F85" s="3">
        <v>7</v>
      </c>
      <c r="G85" s="3" t="s">
        <v>14414</v>
      </c>
      <c r="H85" s="9" t="s">
        <v>63</v>
      </c>
      <c r="I85" s="9" t="s">
        <v>64</v>
      </c>
      <c r="J85" s="21">
        <v>273.64</v>
      </c>
      <c r="K85" s="9" t="s">
        <v>1032</v>
      </c>
      <c r="L85" s="9" t="s">
        <v>1222</v>
      </c>
      <c r="M85" s="7" t="s">
        <v>1346</v>
      </c>
      <c r="N85" s="7" t="s">
        <v>206</v>
      </c>
      <c r="O85" s="7" t="s">
        <v>253</v>
      </c>
      <c r="P85" s="7" t="s">
        <v>586</v>
      </c>
      <c r="Q85" s="7" t="s">
        <v>78</v>
      </c>
      <c r="R85" s="9" t="s">
        <v>347</v>
      </c>
      <c r="S85" s="7" t="s">
        <v>409</v>
      </c>
      <c r="T85" s="13" t="s">
        <v>69</v>
      </c>
      <c r="U85" s="13" t="s">
        <v>79</v>
      </c>
      <c r="V85" s="13" t="s">
        <v>80</v>
      </c>
      <c r="W85" s="13" t="s">
        <v>29</v>
      </c>
      <c r="X85" s="13" t="s">
        <v>79</v>
      </c>
      <c r="Y85" s="9" t="s">
        <v>7</v>
      </c>
      <c r="Z85" s="9" t="s">
        <v>16</v>
      </c>
      <c r="AA85" s="12" t="str">
        <f t="shared" si="2"/>
        <v>5980000000109</v>
      </c>
      <c r="AB85" s="4" t="s">
        <v>79</v>
      </c>
      <c r="AC85" s="48">
        <f t="shared" si="3"/>
        <v>273.64</v>
      </c>
      <c r="AD85" s="31">
        <f>VLOOKUP(AB85,'Utah Allocation %''s'!$A$6:$B$16,2,FALSE)</f>
        <v>1</v>
      </c>
    </row>
    <row r="86" spans="1:30">
      <c r="A86" s="9" t="s">
        <v>1033</v>
      </c>
      <c r="B86" s="9" t="s">
        <v>24</v>
      </c>
      <c r="C86" s="9" t="s">
        <v>62</v>
      </c>
      <c r="D86" s="19">
        <v>41121</v>
      </c>
      <c r="E86" s="3">
        <v>2012</v>
      </c>
      <c r="F86" s="3">
        <v>7</v>
      </c>
      <c r="G86" s="3" t="s">
        <v>14414</v>
      </c>
      <c r="H86" s="9" t="s">
        <v>63</v>
      </c>
      <c r="I86" s="9" t="s">
        <v>81</v>
      </c>
      <c r="J86" s="21">
        <v>130.94999999999999</v>
      </c>
      <c r="K86" s="9" t="s">
        <v>1034</v>
      </c>
      <c r="L86" s="9" t="s">
        <v>1223</v>
      </c>
      <c r="M86" s="7" t="s">
        <v>1347</v>
      </c>
      <c r="N86" s="7" t="s">
        <v>206</v>
      </c>
      <c r="O86" s="7" t="s">
        <v>253</v>
      </c>
      <c r="P86" s="7" t="s">
        <v>586</v>
      </c>
      <c r="Q86" s="7" t="s">
        <v>78</v>
      </c>
      <c r="R86" s="9" t="s">
        <v>347</v>
      </c>
      <c r="S86" s="7" t="s">
        <v>409</v>
      </c>
      <c r="T86" s="13" t="s">
        <v>69</v>
      </c>
      <c r="U86" s="13" t="s">
        <v>79</v>
      </c>
      <c r="V86" s="13" t="s">
        <v>80</v>
      </c>
      <c r="W86" s="13" t="s">
        <v>29</v>
      </c>
      <c r="X86" s="13" t="s">
        <v>79</v>
      </c>
      <c r="Y86" s="9" t="s">
        <v>7</v>
      </c>
      <c r="Z86" s="9" t="s">
        <v>16</v>
      </c>
      <c r="AA86" s="12" t="str">
        <f t="shared" si="2"/>
        <v>5980000000109</v>
      </c>
      <c r="AB86" s="4" t="s">
        <v>79</v>
      </c>
      <c r="AC86" s="48">
        <f t="shared" si="3"/>
        <v>130.94999999999999</v>
      </c>
      <c r="AD86" s="31">
        <f>VLOOKUP(AB86,'Utah Allocation %''s'!$A$6:$B$16,2,FALSE)</f>
        <v>1</v>
      </c>
    </row>
    <row r="87" spans="1:30">
      <c r="A87" s="9" t="s">
        <v>1035</v>
      </c>
      <c r="B87" s="9" t="s">
        <v>24</v>
      </c>
      <c r="C87" s="9" t="s">
        <v>62</v>
      </c>
      <c r="D87" s="19">
        <v>41121</v>
      </c>
      <c r="E87" s="3">
        <v>2012</v>
      </c>
      <c r="F87" s="3">
        <v>7</v>
      </c>
      <c r="G87" s="3" t="s">
        <v>14414</v>
      </c>
      <c r="H87" s="9" t="s">
        <v>63</v>
      </c>
      <c r="I87" s="9" t="s">
        <v>81</v>
      </c>
      <c r="J87" s="21">
        <v>331.06</v>
      </c>
      <c r="K87" s="9" t="s">
        <v>1036</v>
      </c>
      <c r="L87" s="9" t="s">
        <v>1224</v>
      </c>
      <c r="M87" s="7" t="s">
        <v>1348</v>
      </c>
      <c r="N87" s="7" t="s">
        <v>207</v>
      </c>
      <c r="O87" s="7" t="s">
        <v>254</v>
      </c>
      <c r="P87" s="7" t="s">
        <v>588</v>
      </c>
      <c r="Q87" s="7" t="s">
        <v>83</v>
      </c>
      <c r="R87" s="9" t="s">
        <v>347</v>
      </c>
      <c r="S87" s="7" t="s">
        <v>409</v>
      </c>
      <c r="T87" s="13" t="s">
        <v>69</v>
      </c>
      <c r="U87" s="13" t="s">
        <v>79</v>
      </c>
      <c r="V87" s="13" t="s">
        <v>80</v>
      </c>
      <c r="W87" s="13" t="s">
        <v>29</v>
      </c>
      <c r="X87" s="13" t="s">
        <v>79</v>
      </c>
      <c r="Y87" s="9" t="s">
        <v>7</v>
      </c>
      <c r="Z87" s="9" t="s">
        <v>16</v>
      </c>
      <c r="AA87" s="12" t="str">
        <f t="shared" si="2"/>
        <v>5980000000109</v>
      </c>
      <c r="AB87" s="4" t="s">
        <v>79</v>
      </c>
      <c r="AC87" s="48">
        <f t="shared" si="3"/>
        <v>331.06</v>
      </c>
      <c r="AD87" s="31">
        <f>VLOOKUP(AB87,'Utah Allocation %''s'!$A$6:$B$16,2,FALSE)</f>
        <v>1</v>
      </c>
    </row>
    <row r="88" spans="1:30">
      <c r="A88" s="9" t="s">
        <v>1037</v>
      </c>
      <c r="B88" s="9" t="s">
        <v>24</v>
      </c>
      <c r="C88" s="9" t="s">
        <v>62</v>
      </c>
      <c r="D88" s="19">
        <v>41121</v>
      </c>
      <c r="E88" s="3">
        <v>2012</v>
      </c>
      <c r="F88" s="3">
        <v>7</v>
      </c>
      <c r="G88" s="3" t="s">
        <v>14414</v>
      </c>
      <c r="H88" s="9" t="s">
        <v>63</v>
      </c>
      <c r="I88" s="9" t="s">
        <v>64</v>
      </c>
      <c r="J88" s="21">
        <v>135.21</v>
      </c>
      <c r="K88" s="9" t="s">
        <v>1038</v>
      </c>
      <c r="L88" s="9" t="s">
        <v>1225</v>
      </c>
      <c r="M88" s="7" t="s">
        <v>1349</v>
      </c>
      <c r="N88" s="7" t="s">
        <v>219</v>
      </c>
      <c r="O88" s="7" t="s">
        <v>265</v>
      </c>
      <c r="P88" s="7" t="s">
        <v>560</v>
      </c>
      <c r="Q88" s="7" t="s">
        <v>104</v>
      </c>
      <c r="R88" s="9" t="s">
        <v>347</v>
      </c>
      <c r="S88" s="7" t="s">
        <v>409</v>
      </c>
      <c r="T88" s="13" t="s">
        <v>69</v>
      </c>
      <c r="U88" s="13" t="s">
        <v>79</v>
      </c>
      <c r="V88" s="13" t="s">
        <v>80</v>
      </c>
      <c r="W88" s="13" t="s">
        <v>29</v>
      </c>
      <c r="X88" s="13" t="s">
        <v>79</v>
      </c>
      <c r="Y88" s="9" t="s">
        <v>7</v>
      </c>
      <c r="Z88" s="9" t="s">
        <v>16</v>
      </c>
      <c r="AA88" s="12" t="str">
        <f t="shared" si="2"/>
        <v>5980000000109</v>
      </c>
      <c r="AB88" s="4" t="s">
        <v>79</v>
      </c>
      <c r="AC88" s="48">
        <f t="shared" si="3"/>
        <v>135.21</v>
      </c>
      <c r="AD88" s="31">
        <f>VLOOKUP(AB88,'Utah Allocation %''s'!$A$6:$B$16,2,FALSE)</f>
        <v>1</v>
      </c>
    </row>
    <row r="89" spans="1:30">
      <c r="A89" s="9" t="s">
        <v>1039</v>
      </c>
      <c r="B89" s="9" t="s">
        <v>24</v>
      </c>
      <c r="C89" s="9" t="s">
        <v>62</v>
      </c>
      <c r="D89" s="19">
        <v>41121</v>
      </c>
      <c r="E89" s="3">
        <v>2012</v>
      </c>
      <c r="F89" s="3">
        <v>7</v>
      </c>
      <c r="G89" s="3" t="s">
        <v>14414</v>
      </c>
      <c r="H89" s="9" t="s">
        <v>63</v>
      </c>
      <c r="I89" s="9" t="s">
        <v>81</v>
      </c>
      <c r="J89" s="21">
        <v>198.64</v>
      </c>
      <c r="K89" s="9" t="s">
        <v>1040</v>
      </c>
      <c r="L89" s="9" t="s">
        <v>1226</v>
      </c>
      <c r="M89" s="7" t="s">
        <v>1350</v>
      </c>
      <c r="N89" s="7" t="s">
        <v>219</v>
      </c>
      <c r="O89" s="7" t="s">
        <v>265</v>
      </c>
      <c r="P89" s="7" t="s">
        <v>560</v>
      </c>
      <c r="Q89" s="7" t="s">
        <v>104</v>
      </c>
      <c r="R89" s="9" t="s">
        <v>347</v>
      </c>
      <c r="S89" s="7" t="s">
        <v>409</v>
      </c>
      <c r="T89" s="13" t="s">
        <v>69</v>
      </c>
      <c r="U89" s="13" t="s">
        <v>79</v>
      </c>
      <c r="V89" s="13" t="s">
        <v>80</v>
      </c>
      <c r="W89" s="13" t="s">
        <v>29</v>
      </c>
      <c r="X89" s="13" t="s">
        <v>79</v>
      </c>
      <c r="Y89" s="9" t="s">
        <v>7</v>
      </c>
      <c r="Z89" s="9" t="s">
        <v>16</v>
      </c>
      <c r="AA89" s="12" t="str">
        <f t="shared" si="2"/>
        <v>5980000000109</v>
      </c>
      <c r="AB89" s="4" t="s">
        <v>79</v>
      </c>
      <c r="AC89" s="48">
        <f t="shared" si="3"/>
        <v>198.64</v>
      </c>
      <c r="AD89" s="31">
        <f>VLOOKUP(AB89,'Utah Allocation %''s'!$A$6:$B$16,2,FALSE)</f>
        <v>1</v>
      </c>
    </row>
    <row r="90" spans="1:30">
      <c r="A90" s="9" t="s">
        <v>1041</v>
      </c>
      <c r="B90" s="9" t="s">
        <v>24</v>
      </c>
      <c r="C90" s="9" t="s">
        <v>62</v>
      </c>
      <c r="D90" s="19">
        <v>41121</v>
      </c>
      <c r="E90" s="3">
        <v>2012</v>
      </c>
      <c r="F90" s="3">
        <v>7</v>
      </c>
      <c r="G90" s="3" t="s">
        <v>14414</v>
      </c>
      <c r="H90" s="9" t="s">
        <v>63</v>
      </c>
      <c r="I90" s="9" t="s">
        <v>81</v>
      </c>
      <c r="J90" s="21">
        <v>728.32</v>
      </c>
      <c r="K90" s="9" t="s">
        <v>1042</v>
      </c>
      <c r="L90" s="9" t="s">
        <v>1227</v>
      </c>
      <c r="M90" s="7" t="s">
        <v>1351</v>
      </c>
      <c r="N90" s="7" t="s">
        <v>220</v>
      </c>
      <c r="O90" s="7" t="s">
        <v>266</v>
      </c>
      <c r="P90" s="7" t="s">
        <v>563</v>
      </c>
      <c r="Q90" s="7" t="s">
        <v>126</v>
      </c>
      <c r="R90" s="9" t="s">
        <v>347</v>
      </c>
      <c r="S90" s="7" t="s">
        <v>409</v>
      </c>
      <c r="T90" s="13" t="s">
        <v>69</v>
      </c>
      <c r="U90" s="13" t="s">
        <v>79</v>
      </c>
      <c r="V90" s="13" t="s">
        <v>80</v>
      </c>
      <c r="W90" s="13" t="s">
        <v>29</v>
      </c>
      <c r="X90" s="13" t="s">
        <v>79</v>
      </c>
      <c r="Y90" s="9" t="s">
        <v>7</v>
      </c>
      <c r="Z90" s="9" t="s">
        <v>16</v>
      </c>
      <c r="AA90" s="12" t="str">
        <f t="shared" si="2"/>
        <v>5980000000109</v>
      </c>
      <c r="AB90" s="4" t="s">
        <v>79</v>
      </c>
      <c r="AC90" s="48">
        <f t="shared" si="3"/>
        <v>728.32</v>
      </c>
      <c r="AD90" s="31">
        <f>VLOOKUP(AB90,'Utah Allocation %''s'!$A$6:$B$16,2,FALSE)</f>
        <v>1</v>
      </c>
    </row>
    <row r="91" spans="1:30">
      <c r="A91" s="9" t="s">
        <v>1043</v>
      </c>
      <c r="B91" s="9" t="s">
        <v>24</v>
      </c>
      <c r="C91" s="9" t="s">
        <v>62</v>
      </c>
      <c r="D91" s="19">
        <v>41121</v>
      </c>
      <c r="E91" s="3">
        <v>2012</v>
      </c>
      <c r="F91" s="3">
        <v>7</v>
      </c>
      <c r="G91" s="3" t="s">
        <v>14414</v>
      </c>
      <c r="H91" s="9" t="s">
        <v>63</v>
      </c>
      <c r="I91" s="9" t="s">
        <v>81</v>
      </c>
      <c r="J91" s="21">
        <v>775.89</v>
      </c>
      <c r="K91" s="9" t="s">
        <v>1044</v>
      </c>
      <c r="L91" s="9" t="s">
        <v>1228</v>
      </c>
      <c r="M91" s="7" t="s">
        <v>1352</v>
      </c>
      <c r="N91" s="7" t="s">
        <v>207</v>
      </c>
      <c r="O91" s="7" t="s">
        <v>254</v>
      </c>
      <c r="P91" s="7" t="s">
        <v>710</v>
      </c>
      <c r="Q91" s="7" t="s">
        <v>115</v>
      </c>
      <c r="R91" s="9" t="s">
        <v>349</v>
      </c>
      <c r="S91" s="7" t="s">
        <v>409</v>
      </c>
      <c r="T91" s="13" t="s">
        <v>69</v>
      </c>
      <c r="U91" s="13" t="s">
        <v>111</v>
      </c>
      <c r="V91" s="13" t="s">
        <v>112</v>
      </c>
      <c r="W91" s="13" t="s">
        <v>30</v>
      </c>
      <c r="X91" s="13" t="s">
        <v>113</v>
      </c>
      <c r="Y91" s="9" t="s">
        <v>7</v>
      </c>
      <c r="Z91" s="9" t="s">
        <v>15</v>
      </c>
      <c r="AA91" s="12" t="str">
        <f t="shared" si="2"/>
        <v>5980000000106</v>
      </c>
      <c r="AB91" s="4" t="s">
        <v>113</v>
      </c>
      <c r="AC91" s="48">
        <f t="shared" si="3"/>
        <v>0</v>
      </c>
      <c r="AD91" s="31">
        <f>VLOOKUP(AB91,'Utah Allocation %''s'!$A$6:$B$16,2,FALSE)</f>
        <v>0</v>
      </c>
    </row>
    <row r="92" spans="1:30">
      <c r="A92" s="9" t="s">
        <v>1045</v>
      </c>
      <c r="B92" s="9" t="s">
        <v>24</v>
      </c>
      <c r="C92" s="9" t="s">
        <v>62</v>
      </c>
      <c r="D92" s="19">
        <v>41121</v>
      </c>
      <c r="E92" s="3">
        <v>2012</v>
      </c>
      <c r="F92" s="3">
        <v>7</v>
      </c>
      <c r="G92" s="3" t="s">
        <v>14414</v>
      </c>
      <c r="H92" s="9" t="s">
        <v>63</v>
      </c>
      <c r="I92" s="9" t="s">
        <v>81</v>
      </c>
      <c r="J92" s="21">
        <v>417.78</v>
      </c>
      <c r="K92" s="9" t="s">
        <v>1046</v>
      </c>
      <c r="L92" s="9" t="s">
        <v>1229</v>
      </c>
      <c r="M92" s="7" t="s">
        <v>1353</v>
      </c>
      <c r="N92" s="7" t="s">
        <v>217</v>
      </c>
      <c r="O92" s="7" t="s">
        <v>263</v>
      </c>
      <c r="P92" s="7" t="s">
        <v>641</v>
      </c>
      <c r="Q92" s="7" t="s">
        <v>116</v>
      </c>
      <c r="R92" s="9" t="s">
        <v>349</v>
      </c>
      <c r="S92" s="7" t="s">
        <v>409</v>
      </c>
      <c r="T92" s="13" t="s">
        <v>69</v>
      </c>
      <c r="U92" s="13" t="s">
        <v>111</v>
      </c>
      <c r="V92" s="13" t="s">
        <v>112</v>
      </c>
      <c r="W92" s="13" t="s">
        <v>30</v>
      </c>
      <c r="X92" s="13" t="s">
        <v>113</v>
      </c>
      <c r="Y92" s="9" t="s">
        <v>7</v>
      </c>
      <c r="Z92" s="9" t="s">
        <v>15</v>
      </c>
      <c r="AA92" s="12" t="str">
        <f t="shared" si="2"/>
        <v>5980000000106</v>
      </c>
      <c r="AB92" s="4" t="s">
        <v>113</v>
      </c>
      <c r="AC92" s="48">
        <f t="shared" si="3"/>
        <v>0</v>
      </c>
      <c r="AD92" s="31">
        <f>VLOOKUP(AB92,'Utah Allocation %''s'!$A$6:$B$16,2,FALSE)</f>
        <v>0</v>
      </c>
    </row>
    <row r="93" spans="1:30">
      <c r="A93" s="9" t="s">
        <v>814</v>
      </c>
      <c r="B93" s="9" t="s">
        <v>24</v>
      </c>
      <c r="C93" s="9" t="s">
        <v>62</v>
      </c>
      <c r="D93" s="19">
        <v>41090</v>
      </c>
      <c r="E93" s="6">
        <v>2012</v>
      </c>
      <c r="F93" s="6">
        <v>7</v>
      </c>
      <c r="G93" s="3" t="s">
        <v>14414</v>
      </c>
      <c r="H93" s="9" t="s">
        <v>63</v>
      </c>
      <c r="I93" s="9" t="s">
        <v>81</v>
      </c>
      <c r="J93" s="21">
        <v>3.34</v>
      </c>
      <c r="K93" s="9" t="s">
        <v>801</v>
      </c>
      <c r="L93" s="7" t="s">
        <v>836</v>
      </c>
      <c r="M93" s="7" t="s">
        <v>883</v>
      </c>
      <c r="N93" s="7" t="s">
        <v>220</v>
      </c>
      <c r="O93" s="7" t="s">
        <v>266</v>
      </c>
      <c r="P93" s="7" t="s">
        <v>884</v>
      </c>
      <c r="Q93" s="7" t="s">
        <v>161</v>
      </c>
      <c r="R93" s="9" t="s">
        <v>352</v>
      </c>
      <c r="S93" s="7" t="s">
        <v>408</v>
      </c>
      <c r="T93" s="13" t="s">
        <v>69</v>
      </c>
      <c r="U93" s="13" t="s">
        <v>76</v>
      </c>
      <c r="V93" s="13" t="s">
        <v>77</v>
      </c>
      <c r="W93" s="13" t="s">
        <v>34</v>
      </c>
      <c r="X93" s="13" t="s">
        <v>76</v>
      </c>
      <c r="Y93" s="9" t="s">
        <v>7</v>
      </c>
      <c r="Z93" s="9" t="s">
        <v>11</v>
      </c>
      <c r="AA93" s="12" t="str">
        <f t="shared" si="2"/>
        <v>5980000000103</v>
      </c>
      <c r="AB93" s="4" t="s">
        <v>76</v>
      </c>
      <c r="AC93" s="48">
        <f t="shared" si="3"/>
        <v>0</v>
      </c>
      <c r="AD93" s="31">
        <f>VLOOKUP(AB93,'Utah Allocation %''s'!$A$6:$B$16,2,FALSE)</f>
        <v>0</v>
      </c>
    </row>
    <row r="94" spans="1:30">
      <c r="A94" s="9" t="s">
        <v>815</v>
      </c>
      <c r="B94" s="9" t="s">
        <v>24</v>
      </c>
      <c r="C94" s="9" t="s">
        <v>62</v>
      </c>
      <c r="D94" s="19">
        <v>41090</v>
      </c>
      <c r="E94" s="6">
        <v>2012</v>
      </c>
      <c r="F94" s="6">
        <v>7</v>
      </c>
      <c r="G94" s="3" t="s">
        <v>14414</v>
      </c>
      <c r="H94" s="9" t="s">
        <v>63</v>
      </c>
      <c r="I94" s="9" t="s">
        <v>81</v>
      </c>
      <c r="J94" s="21">
        <v>4.04</v>
      </c>
      <c r="K94" s="9" t="s">
        <v>803</v>
      </c>
      <c r="L94" s="7" t="s">
        <v>838</v>
      </c>
      <c r="M94" s="7" t="s">
        <v>886</v>
      </c>
      <c r="N94" s="7" t="s">
        <v>220</v>
      </c>
      <c r="O94" s="7" t="s">
        <v>266</v>
      </c>
      <c r="P94" s="7" t="s">
        <v>884</v>
      </c>
      <c r="Q94" s="7" t="s">
        <v>161</v>
      </c>
      <c r="R94" s="9" t="s">
        <v>352</v>
      </c>
      <c r="S94" s="7" t="s">
        <v>408</v>
      </c>
      <c r="T94" s="13" t="s">
        <v>69</v>
      </c>
      <c r="U94" s="13" t="s">
        <v>76</v>
      </c>
      <c r="V94" s="13" t="s">
        <v>77</v>
      </c>
      <c r="W94" s="13" t="s">
        <v>34</v>
      </c>
      <c r="X94" s="13" t="s">
        <v>76</v>
      </c>
      <c r="Y94" s="9" t="s">
        <v>7</v>
      </c>
      <c r="Z94" s="9" t="s">
        <v>11</v>
      </c>
      <c r="AA94" s="12" t="str">
        <f t="shared" si="2"/>
        <v>5980000000103</v>
      </c>
      <c r="AB94" s="4" t="s">
        <v>76</v>
      </c>
      <c r="AC94" s="48">
        <f t="shared" si="3"/>
        <v>0</v>
      </c>
      <c r="AD94" s="31">
        <f>VLOOKUP(AB94,'Utah Allocation %''s'!$A$6:$B$16,2,FALSE)</f>
        <v>0</v>
      </c>
    </row>
    <row r="95" spans="1:30">
      <c r="A95" s="9" t="s">
        <v>1047</v>
      </c>
      <c r="B95" s="9" t="s">
        <v>24</v>
      </c>
      <c r="C95" s="9" t="s">
        <v>62</v>
      </c>
      <c r="D95" s="19">
        <v>41121</v>
      </c>
      <c r="E95" s="3">
        <v>2012</v>
      </c>
      <c r="F95" s="3">
        <v>7</v>
      </c>
      <c r="G95" s="3" t="s">
        <v>14414</v>
      </c>
      <c r="H95" s="9" t="s">
        <v>63</v>
      </c>
      <c r="I95" s="9" t="s">
        <v>64</v>
      </c>
      <c r="J95" s="21">
        <v>368.24</v>
      </c>
      <c r="K95" s="9" t="s">
        <v>1048</v>
      </c>
      <c r="L95" s="9" t="s">
        <v>1230</v>
      </c>
      <c r="M95" s="7" t="s">
        <v>1354</v>
      </c>
      <c r="N95" s="7" t="s">
        <v>208</v>
      </c>
      <c r="O95" s="7" t="s">
        <v>255</v>
      </c>
      <c r="P95" s="7" t="s">
        <v>482</v>
      </c>
      <c r="Q95" s="7" t="s">
        <v>84</v>
      </c>
      <c r="R95" s="9" t="s">
        <v>353</v>
      </c>
      <c r="S95" s="7" t="s">
        <v>409</v>
      </c>
      <c r="T95" s="13" t="s">
        <v>69</v>
      </c>
      <c r="U95" s="13" t="s">
        <v>79</v>
      </c>
      <c r="V95" s="13" t="s">
        <v>80</v>
      </c>
      <c r="W95" s="13" t="s">
        <v>29</v>
      </c>
      <c r="X95" s="13" t="s">
        <v>79</v>
      </c>
      <c r="Y95" s="9" t="s">
        <v>7</v>
      </c>
      <c r="Z95" s="9" t="s">
        <v>16</v>
      </c>
      <c r="AA95" s="12" t="str">
        <f t="shared" si="2"/>
        <v>5980000000109</v>
      </c>
      <c r="AB95" s="4" t="s">
        <v>79</v>
      </c>
      <c r="AC95" s="48">
        <f t="shared" si="3"/>
        <v>368.24</v>
      </c>
      <c r="AD95" s="31">
        <f>VLOOKUP(AB95,'Utah Allocation %''s'!$A$6:$B$16,2,FALSE)</f>
        <v>1</v>
      </c>
    </row>
    <row r="96" spans="1:30">
      <c r="A96" s="9" t="s">
        <v>1049</v>
      </c>
      <c r="B96" s="9" t="s">
        <v>24</v>
      </c>
      <c r="C96" s="9" t="s">
        <v>62</v>
      </c>
      <c r="D96" s="19">
        <v>41121</v>
      </c>
      <c r="E96" s="3">
        <v>2012</v>
      </c>
      <c r="F96" s="3">
        <v>7</v>
      </c>
      <c r="G96" s="3" t="s">
        <v>14414</v>
      </c>
      <c r="H96" s="9" t="s">
        <v>63</v>
      </c>
      <c r="I96" s="9" t="s">
        <v>81</v>
      </c>
      <c r="J96" s="21">
        <v>608.16</v>
      </c>
      <c r="K96" s="9" t="s">
        <v>1050</v>
      </c>
      <c r="L96" s="9" t="s">
        <v>1231</v>
      </c>
      <c r="M96" s="7" t="s">
        <v>1355</v>
      </c>
      <c r="N96" s="7" t="s">
        <v>208</v>
      </c>
      <c r="O96" s="7" t="s">
        <v>255</v>
      </c>
      <c r="P96" s="7" t="s">
        <v>559</v>
      </c>
      <c r="Q96" s="7" t="s">
        <v>84</v>
      </c>
      <c r="R96" s="9" t="s">
        <v>353</v>
      </c>
      <c r="S96" s="7" t="s">
        <v>409</v>
      </c>
      <c r="T96" s="13" t="s">
        <v>69</v>
      </c>
      <c r="U96" s="13" t="s">
        <v>79</v>
      </c>
      <c r="V96" s="13" t="s">
        <v>80</v>
      </c>
      <c r="W96" s="13" t="s">
        <v>29</v>
      </c>
      <c r="X96" s="13" t="s">
        <v>79</v>
      </c>
      <c r="Y96" s="9" t="s">
        <v>7</v>
      </c>
      <c r="Z96" s="9" t="s">
        <v>16</v>
      </c>
      <c r="AA96" s="12" t="str">
        <f t="shared" si="2"/>
        <v>5980000000109</v>
      </c>
      <c r="AB96" s="4" t="s">
        <v>79</v>
      </c>
      <c r="AC96" s="48">
        <f t="shared" si="3"/>
        <v>608.16</v>
      </c>
      <c r="AD96" s="31">
        <f>VLOOKUP(AB96,'Utah Allocation %''s'!$A$6:$B$16,2,FALSE)</f>
        <v>1</v>
      </c>
    </row>
    <row r="97" spans="1:30">
      <c r="A97" s="9" t="s">
        <v>1051</v>
      </c>
      <c r="B97" s="9" t="s">
        <v>24</v>
      </c>
      <c r="C97" s="9" t="s">
        <v>62</v>
      </c>
      <c r="D97" s="19">
        <v>41121</v>
      </c>
      <c r="E97" s="3">
        <v>2012</v>
      </c>
      <c r="F97" s="3">
        <v>7</v>
      </c>
      <c r="G97" s="3" t="s">
        <v>14414</v>
      </c>
      <c r="H97" s="9" t="s">
        <v>63</v>
      </c>
      <c r="I97" s="9" t="s">
        <v>81</v>
      </c>
      <c r="J97" s="21">
        <v>953.43</v>
      </c>
      <c r="K97" s="9" t="s">
        <v>1052</v>
      </c>
      <c r="L97" s="9" t="s">
        <v>1232</v>
      </c>
      <c r="M97" s="7" t="s">
        <v>1356</v>
      </c>
      <c r="N97" s="7" t="s">
        <v>208</v>
      </c>
      <c r="O97" s="7" t="s">
        <v>255</v>
      </c>
      <c r="P97" s="7" t="s">
        <v>559</v>
      </c>
      <c r="Q97" s="7" t="s">
        <v>84</v>
      </c>
      <c r="R97" s="9" t="s">
        <v>355</v>
      </c>
      <c r="S97" s="7" t="s">
        <v>409</v>
      </c>
      <c r="T97" s="13" t="s">
        <v>69</v>
      </c>
      <c r="U97" s="13" t="s">
        <v>79</v>
      </c>
      <c r="V97" s="13" t="s">
        <v>80</v>
      </c>
      <c r="W97" s="13" t="s">
        <v>29</v>
      </c>
      <c r="X97" s="13" t="s">
        <v>79</v>
      </c>
      <c r="Y97" s="9" t="s">
        <v>7</v>
      </c>
      <c r="Z97" s="9" t="s">
        <v>16</v>
      </c>
      <c r="AA97" s="12" t="str">
        <f t="shared" si="2"/>
        <v>5980000000109</v>
      </c>
      <c r="AB97" s="4" t="s">
        <v>79</v>
      </c>
      <c r="AC97" s="48">
        <f t="shared" si="3"/>
        <v>953.43</v>
      </c>
      <c r="AD97" s="31">
        <f>VLOOKUP(AB97,'Utah Allocation %''s'!$A$6:$B$16,2,FALSE)</f>
        <v>1</v>
      </c>
    </row>
    <row r="98" spans="1:30">
      <c r="A98" s="9" t="s">
        <v>1053</v>
      </c>
      <c r="B98" s="9" t="s">
        <v>24</v>
      </c>
      <c r="C98" s="9" t="s">
        <v>62</v>
      </c>
      <c r="D98" s="19">
        <v>41121</v>
      </c>
      <c r="E98" s="3">
        <v>2012</v>
      </c>
      <c r="F98" s="3">
        <v>7</v>
      </c>
      <c r="G98" s="3" t="s">
        <v>14414</v>
      </c>
      <c r="H98" s="9" t="s">
        <v>63</v>
      </c>
      <c r="I98" s="9" t="s">
        <v>81</v>
      </c>
      <c r="J98" s="21">
        <v>176.96</v>
      </c>
      <c r="K98" s="9" t="s">
        <v>1054</v>
      </c>
      <c r="L98" s="9" t="s">
        <v>1233</v>
      </c>
      <c r="M98" s="7" t="s">
        <v>1357</v>
      </c>
      <c r="N98" s="7" t="s">
        <v>217</v>
      </c>
      <c r="O98" s="7" t="s">
        <v>263</v>
      </c>
      <c r="P98" s="7" t="s">
        <v>700</v>
      </c>
      <c r="Q98" s="7" t="s">
        <v>145</v>
      </c>
      <c r="R98" s="9" t="s">
        <v>355</v>
      </c>
      <c r="S98" s="7" t="s">
        <v>409</v>
      </c>
      <c r="T98" s="13" t="s">
        <v>69</v>
      </c>
      <c r="U98" s="13" t="s">
        <v>79</v>
      </c>
      <c r="V98" s="13" t="s">
        <v>80</v>
      </c>
      <c r="W98" s="13" t="s">
        <v>29</v>
      </c>
      <c r="X98" s="13" t="s">
        <v>79</v>
      </c>
      <c r="Y98" s="9" t="s">
        <v>7</v>
      </c>
      <c r="Z98" s="9" t="s">
        <v>16</v>
      </c>
      <c r="AA98" s="12" t="str">
        <f t="shared" si="2"/>
        <v>5980000000109</v>
      </c>
      <c r="AB98" s="4" t="s">
        <v>79</v>
      </c>
      <c r="AC98" s="48">
        <f t="shared" si="3"/>
        <v>176.96</v>
      </c>
      <c r="AD98" s="31">
        <f>VLOOKUP(AB98,'Utah Allocation %''s'!$A$6:$B$16,2,FALSE)</f>
        <v>1</v>
      </c>
    </row>
    <row r="99" spans="1:30">
      <c r="A99" s="9" t="s">
        <v>1055</v>
      </c>
      <c r="B99" s="9" t="s">
        <v>24</v>
      </c>
      <c r="C99" s="9" t="s">
        <v>62</v>
      </c>
      <c r="D99" s="19">
        <v>41121</v>
      </c>
      <c r="E99" s="3">
        <v>2012</v>
      </c>
      <c r="F99" s="3">
        <v>7</v>
      </c>
      <c r="G99" s="3" t="s">
        <v>14414</v>
      </c>
      <c r="H99" s="9" t="s">
        <v>63</v>
      </c>
      <c r="I99" s="9" t="s">
        <v>81</v>
      </c>
      <c r="J99" s="21">
        <v>700.23</v>
      </c>
      <c r="K99" s="9" t="s">
        <v>1056</v>
      </c>
      <c r="L99" s="9" t="s">
        <v>1234</v>
      </c>
      <c r="M99" s="7" t="s">
        <v>1358</v>
      </c>
      <c r="N99" s="7" t="s">
        <v>207</v>
      </c>
      <c r="O99" s="7" t="s">
        <v>254</v>
      </c>
      <c r="P99" s="7" t="s">
        <v>590</v>
      </c>
      <c r="Q99" s="7" t="s">
        <v>88</v>
      </c>
      <c r="R99" s="9" t="s">
        <v>358</v>
      </c>
      <c r="S99" s="7" t="s">
        <v>409</v>
      </c>
      <c r="T99" s="13" t="s">
        <v>69</v>
      </c>
      <c r="U99" s="13" t="s">
        <v>89</v>
      </c>
      <c r="V99" s="13" t="s">
        <v>90</v>
      </c>
      <c r="W99" s="13" t="s">
        <v>31</v>
      </c>
      <c r="X99" s="13" t="s">
        <v>91</v>
      </c>
      <c r="Y99" s="9" t="s">
        <v>7</v>
      </c>
      <c r="Z99" s="9" t="s">
        <v>17</v>
      </c>
      <c r="AA99" s="12" t="str">
        <f t="shared" si="2"/>
        <v>5980000000111</v>
      </c>
      <c r="AB99" s="4" t="s">
        <v>91</v>
      </c>
      <c r="AC99" s="48">
        <f t="shared" si="3"/>
        <v>0</v>
      </c>
      <c r="AD99" s="31">
        <f>VLOOKUP(AB99,'Utah Allocation %''s'!$A$6:$B$16,2,FALSE)</f>
        <v>0</v>
      </c>
    </row>
    <row r="100" spans="1:30">
      <c r="A100" s="9" t="s">
        <v>1057</v>
      </c>
      <c r="B100" s="9" t="s">
        <v>24</v>
      </c>
      <c r="C100" s="9" t="s">
        <v>62</v>
      </c>
      <c r="D100" s="19">
        <v>41121</v>
      </c>
      <c r="E100" s="3">
        <v>2012</v>
      </c>
      <c r="F100" s="3">
        <v>7</v>
      </c>
      <c r="G100" s="3" t="s">
        <v>14414</v>
      </c>
      <c r="H100" s="9" t="s">
        <v>63</v>
      </c>
      <c r="I100" s="9" t="s">
        <v>81</v>
      </c>
      <c r="J100" s="21">
        <v>460.99</v>
      </c>
      <c r="K100" s="9" t="s">
        <v>1058</v>
      </c>
      <c r="L100" s="9" t="s">
        <v>1235</v>
      </c>
      <c r="M100" s="7" t="s">
        <v>621</v>
      </c>
      <c r="N100" s="7" t="s">
        <v>207</v>
      </c>
      <c r="O100" s="7" t="s">
        <v>254</v>
      </c>
      <c r="P100" s="7" t="s">
        <v>590</v>
      </c>
      <c r="Q100" s="7" t="s">
        <v>88</v>
      </c>
      <c r="R100" s="9" t="s">
        <v>358</v>
      </c>
      <c r="S100" s="7" t="s">
        <v>409</v>
      </c>
      <c r="T100" s="13" t="s">
        <v>69</v>
      </c>
      <c r="U100" s="13" t="s">
        <v>89</v>
      </c>
      <c r="V100" s="13" t="s">
        <v>90</v>
      </c>
      <c r="W100" s="13" t="s">
        <v>31</v>
      </c>
      <c r="X100" s="13" t="s">
        <v>91</v>
      </c>
      <c r="Y100" s="9" t="s">
        <v>7</v>
      </c>
      <c r="Z100" s="9" t="s">
        <v>17</v>
      </c>
      <c r="AA100" s="12" t="str">
        <f t="shared" si="2"/>
        <v>5980000000111</v>
      </c>
      <c r="AB100" s="4" t="s">
        <v>91</v>
      </c>
      <c r="AC100" s="48">
        <f t="shared" si="3"/>
        <v>0</v>
      </c>
      <c r="AD100" s="31">
        <f>VLOOKUP(AB100,'Utah Allocation %''s'!$A$6:$B$16,2,FALSE)</f>
        <v>0</v>
      </c>
    </row>
    <row r="101" spans="1:30">
      <c r="A101" s="9" t="s">
        <v>1059</v>
      </c>
      <c r="B101" s="9" t="s">
        <v>24</v>
      </c>
      <c r="C101" s="9" t="s">
        <v>62</v>
      </c>
      <c r="D101" s="19">
        <v>41121</v>
      </c>
      <c r="E101" s="3">
        <v>2012</v>
      </c>
      <c r="F101" s="3">
        <v>7</v>
      </c>
      <c r="G101" s="3" t="s">
        <v>14414</v>
      </c>
      <c r="H101" s="9" t="s">
        <v>63</v>
      </c>
      <c r="I101" s="9" t="s">
        <v>81</v>
      </c>
      <c r="J101" s="21">
        <v>683.77</v>
      </c>
      <c r="K101" s="9" t="s">
        <v>1060</v>
      </c>
      <c r="L101" s="9" t="s">
        <v>1236</v>
      </c>
      <c r="M101" s="7" t="s">
        <v>1359</v>
      </c>
      <c r="N101" s="7" t="s">
        <v>208</v>
      </c>
      <c r="O101" s="7" t="s">
        <v>255</v>
      </c>
      <c r="P101" s="7" t="s">
        <v>634</v>
      </c>
      <c r="Q101" s="7" t="s">
        <v>92</v>
      </c>
      <c r="R101" s="9" t="s">
        <v>358</v>
      </c>
      <c r="S101" s="7" t="s">
        <v>409</v>
      </c>
      <c r="T101" s="13" t="s">
        <v>69</v>
      </c>
      <c r="U101" s="13" t="s">
        <v>89</v>
      </c>
      <c r="V101" s="13" t="s">
        <v>90</v>
      </c>
      <c r="W101" s="13" t="s">
        <v>31</v>
      </c>
      <c r="X101" s="13" t="s">
        <v>91</v>
      </c>
      <c r="Y101" s="9" t="s">
        <v>7</v>
      </c>
      <c r="Z101" s="9" t="s">
        <v>17</v>
      </c>
      <c r="AA101" s="12" t="str">
        <f t="shared" si="2"/>
        <v>5980000000111</v>
      </c>
      <c r="AB101" s="4" t="s">
        <v>91</v>
      </c>
      <c r="AC101" s="48">
        <f t="shared" si="3"/>
        <v>0</v>
      </c>
      <c r="AD101" s="31">
        <f>VLOOKUP(AB101,'Utah Allocation %''s'!$A$6:$B$16,2,FALSE)</f>
        <v>0</v>
      </c>
    </row>
    <row r="102" spans="1:30">
      <c r="A102" s="9" t="s">
        <v>1061</v>
      </c>
      <c r="B102" s="9" t="s">
        <v>24</v>
      </c>
      <c r="C102" s="9" t="s">
        <v>62</v>
      </c>
      <c r="D102" s="19">
        <v>41121</v>
      </c>
      <c r="E102" s="3">
        <v>2012</v>
      </c>
      <c r="F102" s="3">
        <v>7</v>
      </c>
      <c r="G102" s="3" t="s">
        <v>14414</v>
      </c>
      <c r="H102" s="9" t="s">
        <v>63</v>
      </c>
      <c r="I102" s="9" t="s">
        <v>81</v>
      </c>
      <c r="J102" s="21">
        <v>185.64</v>
      </c>
      <c r="K102" s="9" t="s">
        <v>1062</v>
      </c>
      <c r="L102" s="9" t="s">
        <v>1237</v>
      </c>
      <c r="M102" s="7" t="s">
        <v>1360</v>
      </c>
      <c r="N102" s="7" t="s">
        <v>208</v>
      </c>
      <c r="O102" s="7" t="s">
        <v>255</v>
      </c>
      <c r="P102" s="7" t="s">
        <v>634</v>
      </c>
      <c r="Q102" s="7" t="s">
        <v>92</v>
      </c>
      <c r="R102" s="9" t="s">
        <v>358</v>
      </c>
      <c r="S102" s="7" t="s">
        <v>409</v>
      </c>
      <c r="T102" s="13" t="s">
        <v>69</v>
      </c>
      <c r="U102" s="13" t="s">
        <v>89</v>
      </c>
      <c r="V102" s="13" t="s">
        <v>90</v>
      </c>
      <c r="W102" s="13" t="s">
        <v>31</v>
      </c>
      <c r="X102" s="13" t="s">
        <v>91</v>
      </c>
      <c r="Y102" s="9" t="s">
        <v>7</v>
      </c>
      <c r="Z102" s="9" t="s">
        <v>17</v>
      </c>
      <c r="AA102" s="12" t="str">
        <f t="shared" si="2"/>
        <v>5980000000111</v>
      </c>
      <c r="AB102" s="4" t="s">
        <v>91</v>
      </c>
      <c r="AC102" s="48">
        <f t="shared" si="3"/>
        <v>0</v>
      </c>
      <c r="AD102" s="31">
        <f>VLOOKUP(AB102,'Utah Allocation %''s'!$A$6:$B$16,2,FALSE)</f>
        <v>0</v>
      </c>
    </row>
    <row r="103" spans="1:30">
      <c r="A103" s="9" t="s">
        <v>1063</v>
      </c>
      <c r="B103" s="9" t="s">
        <v>24</v>
      </c>
      <c r="C103" s="9" t="s">
        <v>62</v>
      </c>
      <c r="D103" s="19">
        <v>41121</v>
      </c>
      <c r="E103" s="3">
        <v>2012</v>
      </c>
      <c r="F103" s="3">
        <v>7</v>
      </c>
      <c r="G103" s="3" t="s">
        <v>14414</v>
      </c>
      <c r="H103" s="9" t="s">
        <v>61</v>
      </c>
      <c r="I103" s="9" t="s">
        <v>64</v>
      </c>
      <c r="J103" s="21">
        <v>-420.24</v>
      </c>
      <c r="K103" s="9" t="s">
        <v>747</v>
      </c>
      <c r="L103" s="9" t="s">
        <v>756</v>
      </c>
      <c r="M103" s="7" t="s">
        <v>782</v>
      </c>
      <c r="N103" s="7" t="s">
        <v>219</v>
      </c>
      <c r="O103" s="7" t="s">
        <v>265</v>
      </c>
      <c r="P103" s="7" t="s">
        <v>472</v>
      </c>
      <c r="Q103" s="7" t="s">
        <v>110</v>
      </c>
      <c r="R103" s="9" t="s">
        <v>362</v>
      </c>
      <c r="S103" s="7" t="s">
        <v>409</v>
      </c>
      <c r="T103" s="13" t="s">
        <v>69</v>
      </c>
      <c r="U103" s="13" t="s">
        <v>111</v>
      </c>
      <c r="V103" s="13" t="s">
        <v>112</v>
      </c>
      <c r="W103" s="13" t="s">
        <v>30</v>
      </c>
      <c r="X103" s="13" t="s">
        <v>113</v>
      </c>
      <c r="Y103" s="9" t="s">
        <v>7</v>
      </c>
      <c r="Z103" s="9" t="s">
        <v>15</v>
      </c>
      <c r="AA103" s="12" t="str">
        <f t="shared" si="2"/>
        <v>5980000000106</v>
      </c>
      <c r="AB103" s="4" t="s">
        <v>113</v>
      </c>
      <c r="AC103" s="48">
        <f t="shared" si="3"/>
        <v>0</v>
      </c>
      <c r="AD103" s="31">
        <f>VLOOKUP(AB103,'Utah Allocation %''s'!$A$6:$B$16,2,FALSE)</f>
        <v>0</v>
      </c>
    </row>
    <row r="104" spans="1:30">
      <c r="A104" s="9" t="s">
        <v>1063</v>
      </c>
      <c r="B104" s="9" t="s">
        <v>24</v>
      </c>
      <c r="C104" s="9" t="s">
        <v>62</v>
      </c>
      <c r="D104" s="19">
        <v>41121</v>
      </c>
      <c r="E104" s="3">
        <v>2012</v>
      </c>
      <c r="F104" s="3">
        <v>7</v>
      </c>
      <c r="G104" s="3" t="s">
        <v>14414</v>
      </c>
      <c r="H104" s="9" t="s">
        <v>63</v>
      </c>
      <c r="I104" s="9" t="s">
        <v>81</v>
      </c>
      <c r="J104" s="21">
        <v>3.16</v>
      </c>
      <c r="K104" s="9" t="s">
        <v>747</v>
      </c>
      <c r="L104" s="9" t="s">
        <v>756</v>
      </c>
      <c r="M104" s="7" t="s">
        <v>782</v>
      </c>
      <c r="N104" s="7" t="s">
        <v>219</v>
      </c>
      <c r="O104" s="7" t="s">
        <v>265</v>
      </c>
      <c r="P104" s="7" t="s">
        <v>472</v>
      </c>
      <c r="Q104" s="7" t="s">
        <v>110</v>
      </c>
      <c r="R104" s="9" t="s">
        <v>362</v>
      </c>
      <c r="S104" s="7" t="s">
        <v>409</v>
      </c>
      <c r="T104" s="13" t="s">
        <v>69</v>
      </c>
      <c r="U104" s="13" t="s">
        <v>111</v>
      </c>
      <c r="V104" s="13" t="s">
        <v>112</v>
      </c>
      <c r="W104" s="13" t="s">
        <v>30</v>
      </c>
      <c r="X104" s="13" t="s">
        <v>113</v>
      </c>
      <c r="Y104" s="9" t="s">
        <v>7</v>
      </c>
      <c r="Z104" s="9" t="s">
        <v>15</v>
      </c>
      <c r="AA104" s="12" t="str">
        <f t="shared" si="2"/>
        <v>5980000000106</v>
      </c>
      <c r="AB104" s="4" t="s">
        <v>113</v>
      </c>
      <c r="AC104" s="48">
        <f t="shared" si="3"/>
        <v>0</v>
      </c>
      <c r="AD104" s="31">
        <f>VLOOKUP(AB104,'Utah Allocation %''s'!$A$6:$B$16,2,FALSE)</f>
        <v>0</v>
      </c>
    </row>
    <row r="105" spans="1:30">
      <c r="A105" s="9" t="s">
        <v>1064</v>
      </c>
      <c r="B105" s="9" t="s">
        <v>24</v>
      </c>
      <c r="C105" s="9" t="s">
        <v>62</v>
      </c>
      <c r="D105" s="19">
        <v>41121</v>
      </c>
      <c r="E105" s="3">
        <v>2012</v>
      </c>
      <c r="F105" s="3">
        <v>7</v>
      </c>
      <c r="G105" s="3" t="s">
        <v>14414</v>
      </c>
      <c r="H105" s="9" t="s">
        <v>61</v>
      </c>
      <c r="I105" s="9" t="s">
        <v>64</v>
      </c>
      <c r="J105" s="21">
        <v>-648.94000000000005</v>
      </c>
      <c r="K105" s="9" t="s">
        <v>746</v>
      </c>
      <c r="L105" s="9" t="s">
        <v>755</v>
      </c>
      <c r="M105" s="7" t="s">
        <v>781</v>
      </c>
      <c r="N105" s="7" t="s">
        <v>219</v>
      </c>
      <c r="O105" s="7" t="s">
        <v>265</v>
      </c>
      <c r="P105" s="7" t="s">
        <v>472</v>
      </c>
      <c r="Q105" s="7" t="s">
        <v>110</v>
      </c>
      <c r="R105" s="9" t="s">
        <v>362</v>
      </c>
      <c r="S105" s="7" t="s">
        <v>409</v>
      </c>
      <c r="T105" s="13" t="s">
        <v>69</v>
      </c>
      <c r="U105" s="13" t="s">
        <v>111</v>
      </c>
      <c r="V105" s="13" t="s">
        <v>112</v>
      </c>
      <c r="W105" s="13" t="s">
        <v>30</v>
      </c>
      <c r="X105" s="13" t="s">
        <v>113</v>
      </c>
      <c r="Y105" s="9" t="s">
        <v>7</v>
      </c>
      <c r="Z105" s="9" t="s">
        <v>15</v>
      </c>
      <c r="AA105" s="12" t="str">
        <f t="shared" si="2"/>
        <v>5980000000106</v>
      </c>
      <c r="AB105" s="4" t="s">
        <v>113</v>
      </c>
      <c r="AC105" s="48">
        <f t="shared" si="3"/>
        <v>0</v>
      </c>
      <c r="AD105" s="31">
        <f>VLOOKUP(AB105,'Utah Allocation %''s'!$A$6:$B$16,2,FALSE)</f>
        <v>0</v>
      </c>
    </row>
    <row r="106" spans="1:30">
      <c r="A106" s="9" t="s">
        <v>1064</v>
      </c>
      <c r="B106" s="9" t="s">
        <v>24</v>
      </c>
      <c r="C106" s="9" t="s">
        <v>62</v>
      </c>
      <c r="D106" s="19">
        <v>41121</v>
      </c>
      <c r="E106" s="3">
        <v>2012</v>
      </c>
      <c r="F106" s="3">
        <v>7</v>
      </c>
      <c r="G106" s="3" t="s">
        <v>14414</v>
      </c>
      <c r="H106" s="9" t="s">
        <v>61</v>
      </c>
      <c r="I106" s="9" t="s">
        <v>81</v>
      </c>
      <c r="J106" s="21">
        <v>-63.81</v>
      </c>
      <c r="K106" s="9" t="s">
        <v>746</v>
      </c>
      <c r="L106" s="9" t="s">
        <v>755</v>
      </c>
      <c r="M106" s="7" t="s">
        <v>781</v>
      </c>
      <c r="N106" s="7" t="s">
        <v>219</v>
      </c>
      <c r="O106" s="7" t="s">
        <v>265</v>
      </c>
      <c r="P106" s="7" t="s">
        <v>472</v>
      </c>
      <c r="Q106" s="7" t="s">
        <v>110</v>
      </c>
      <c r="R106" s="9" t="s">
        <v>362</v>
      </c>
      <c r="S106" s="7" t="s">
        <v>409</v>
      </c>
      <c r="T106" s="13" t="s">
        <v>69</v>
      </c>
      <c r="U106" s="13" t="s">
        <v>111</v>
      </c>
      <c r="V106" s="13" t="s">
        <v>112</v>
      </c>
      <c r="W106" s="13" t="s">
        <v>30</v>
      </c>
      <c r="X106" s="13" t="s">
        <v>113</v>
      </c>
      <c r="Y106" s="9" t="s">
        <v>7</v>
      </c>
      <c r="Z106" s="9" t="s">
        <v>15</v>
      </c>
      <c r="AA106" s="12" t="str">
        <f t="shared" si="2"/>
        <v>5980000000106</v>
      </c>
      <c r="AB106" s="4" t="s">
        <v>113</v>
      </c>
      <c r="AC106" s="48">
        <f t="shared" si="3"/>
        <v>0</v>
      </c>
      <c r="AD106" s="31">
        <f>VLOOKUP(AB106,'Utah Allocation %''s'!$A$6:$B$16,2,FALSE)</f>
        <v>0</v>
      </c>
    </row>
    <row r="107" spans="1:30">
      <c r="A107" s="9" t="s">
        <v>1065</v>
      </c>
      <c r="B107" s="9" t="s">
        <v>24</v>
      </c>
      <c r="C107" s="9" t="s">
        <v>62</v>
      </c>
      <c r="D107" s="19">
        <v>41121</v>
      </c>
      <c r="E107" s="3">
        <v>2012</v>
      </c>
      <c r="F107" s="3">
        <v>7</v>
      </c>
      <c r="G107" s="3" t="s">
        <v>14414</v>
      </c>
      <c r="H107" s="9" t="s">
        <v>63</v>
      </c>
      <c r="I107" s="9" t="s">
        <v>81</v>
      </c>
      <c r="J107" s="21">
        <v>208.88</v>
      </c>
      <c r="K107" s="9" t="s">
        <v>1066</v>
      </c>
      <c r="L107" s="9" t="s">
        <v>1238</v>
      </c>
      <c r="M107" s="7" t="s">
        <v>1361</v>
      </c>
      <c r="N107" s="7" t="s">
        <v>222</v>
      </c>
      <c r="O107" s="7" t="s">
        <v>268</v>
      </c>
      <c r="P107" s="7" t="s">
        <v>1405</v>
      </c>
      <c r="Q107" s="7" t="s">
        <v>351</v>
      </c>
      <c r="R107" s="9" t="s">
        <v>362</v>
      </c>
      <c r="S107" s="7" t="s">
        <v>409</v>
      </c>
      <c r="T107" s="13" t="s">
        <v>69</v>
      </c>
      <c r="U107" s="13" t="s">
        <v>111</v>
      </c>
      <c r="V107" s="13" t="s">
        <v>112</v>
      </c>
      <c r="W107" s="13" t="s">
        <v>30</v>
      </c>
      <c r="X107" s="13" t="s">
        <v>113</v>
      </c>
      <c r="Y107" s="9" t="s">
        <v>7</v>
      </c>
      <c r="Z107" s="9" t="s">
        <v>15</v>
      </c>
      <c r="AA107" s="12" t="str">
        <f t="shared" si="2"/>
        <v>5980000000106</v>
      </c>
      <c r="AB107" s="4" t="s">
        <v>113</v>
      </c>
      <c r="AC107" s="48">
        <f t="shared" si="3"/>
        <v>0</v>
      </c>
      <c r="AD107" s="31">
        <f>VLOOKUP(AB107,'Utah Allocation %''s'!$A$6:$B$16,2,FALSE)</f>
        <v>0</v>
      </c>
    </row>
    <row r="108" spans="1:30">
      <c r="A108" s="9" t="s">
        <v>1067</v>
      </c>
      <c r="B108" s="9" t="s">
        <v>24</v>
      </c>
      <c r="C108" s="9" t="s">
        <v>62</v>
      </c>
      <c r="D108" s="19">
        <v>41121</v>
      </c>
      <c r="E108" s="3">
        <v>2012</v>
      </c>
      <c r="F108" s="3">
        <v>7</v>
      </c>
      <c r="G108" s="3" t="s">
        <v>14414</v>
      </c>
      <c r="H108" s="9" t="s">
        <v>63</v>
      </c>
      <c r="I108" s="9" t="s">
        <v>81</v>
      </c>
      <c r="J108" s="21">
        <v>194.88</v>
      </c>
      <c r="K108" s="9" t="s">
        <v>1068</v>
      </c>
      <c r="L108" s="9" t="s">
        <v>1239</v>
      </c>
      <c r="M108" s="7" t="s">
        <v>1362</v>
      </c>
      <c r="N108" s="7" t="s">
        <v>207</v>
      </c>
      <c r="O108" s="7" t="s">
        <v>254</v>
      </c>
      <c r="P108" s="7" t="s">
        <v>548</v>
      </c>
      <c r="Q108" s="7" t="s">
        <v>72</v>
      </c>
      <c r="R108" s="9" t="s">
        <v>363</v>
      </c>
      <c r="S108" s="7" t="s">
        <v>408</v>
      </c>
      <c r="T108" s="13" t="s">
        <v>69</v>
      </c>
      <c r="U108" s="13" t="s">
        <v>66</v>
      </c>
      <c r="V108" s="13" t="s">
        <v>70</v>
      </c>
      <c r="W108" s="13" t="s">
        <v>32</v>
      </c>
      <c r="X108" s="13" t="s">
        <v>66</v>
      </c>
      <c r="Y108" s="9" t="s">
        <v>7</v>
      </c>
      <c r="Z108" s="9" t="s">
        <v>8</v>
      </c>
      <c r="AA108" s="12" t="str">
        <f t="shared" si="2"/>
        <v>5980000000108</v>
      </c>
      <c r="AB108" s="4" t="s">
        <v>66</v>
      </c>
      <c r="AC108" s="48">
        <f t="shared" si="3"/>
        <v>0</v>
      </c>
      <c r="AD108" s="31">
        <f>VLOOKUP(AB108,'Utah Allocation %''s'!$A$6:$B$16,2,FALSE)</f>
        <v>0</v>
      </c>
    </row>
    <row r="109" spans="1:30">
      <c r="A109" s="9" t="s">
        <v>1069</v>
      </c>
      <c r="B109" s="9" t="s">
        <v>24</v>
      </c>
      <c r="C109" s="9" t="s">
        <v>62</v>
      </c>
      <c r="D109" s="19">
        <v>41121</v>
      </c>
      <c r="E109" s="3">
        <v>2012</v>
      </c>
      <c r="F109" s="3">
        <v>7</v>
      </c>
      <c r="G109" s="3" t="s">
        <v>14414</v>
      </c>
      <c r="H109" s="9" t="s">
        <v>63</v>
      </c>
      <c r="I109" s="9" t="s">
        <v>64</v>
      </c>
      <c r="J109" s="21">
        <v>139.56</v>
      </c>
      <c r="K109" s="9" t="s">
        <v>1070</v>
      </c>
      <c r="L109" s="9" t="s">
        <v>1240</v>
      </c>
      <c r="M109" s="7" t="s">
        <v>1363</v>
      </c>
      <c r="N109" s="7" t="s">
        <v>208</v>
      </c>
      <c r="O109" s="7" t="s">
        <v>255</v>
      </c>
      <c r="P109" s="7" t="s">
        <v>466</v>
      </c>
      <c r="Q109" s="7" t="s">
        <v>92</v>
      </c>
      <c r="R109" s="9" t="s">
        <v>364</v>
      </c>
      <c r="S109" s="7" t="s">
        <v>409</v>
      </c>
      <c r="T109" s="13" t="s">
        <v>69</v>
      </c>
      <c r="U109" s="13" t="s">
        <v>89</v>
      </c>
      <c r="V109" s="13" t="s">
        <v>90</v>
      </c>
      <c r="W109" s="13" t="s">
        <v>31</v>
      </c>
      <c r="X109" s="13" t="s">
        <v>91</v>
      </c>
      <c r="Y109" s="9" t="s">
        <v>7</v>
      </c>
      <c r="Z109" s="9" t="s">
        <v>17</v>
      </c>
      <c r="AA109" s="12" t="str">
        <f t="shared" si="2"/>
        <v>5980000000111</v>
      </c>
      <c r="AB109" s="4" t="s">
        <v>91</v>
      </c>
      <c r="AC109" s="48">
        <f t="shared" si="3"/>
        <v>0</v>
      </c>
      <c r="AD109" s="31">
        <f>VLOOKUP(AB109,'Utah Allocation %''s'!$A$6:$B$16,2,FALSE)</f>
        <v>0</v>
      </c>
    </row>
    <row r="110" spans="1:30">
      <c r="A110" s="9" t="s">
        <v>1069</v>
      </c>
      <c r="B110" s="9" t="s">
        <v>24</v>
      </c>
      <c r="C110" s="9" t="s">
        <v>62</v>
      </c>
      <c r="D110" s="19">
        <v>41121</v>
      </c>
      <c r="E110" s="3">
        <v>2012</v>
      </c>
      <c r="F110" s="3">
        <v>7</v>
      </c>
      <c r="G110" s="3" t="s">
        <v>14414</v>
      </c>
      <c r="H110" s="9" t="s">
        <v>63</v>
      </c>
      <c r="I110" s="9" t="s">
        <v>81</v>
      </c>
      <c r="J110" s="21">
        <v>15760.96</v>
      </c>
      <c r="K110" s="9" t="s">
        <v>1070</v>
      </c>
      <c r="L110" s="9" t="s">
        <v>1240</v>
      </c>
      <c r="M110" s="7" t="s">
        <v>1363</v>
      </c>
      <c r="N110" s="7" t="s">
        <v>208</v>
      </c>
      <c r="O110" s="7" t="s">
        <v>255</v>
      </c>
      <c r="P110" s="7" t="s">
        <v>466</v>
      </c>
      <c r="Q110" s="7" t="s">
        <v>92</v>
      </c>
      <c r="R110" s="9" t="s">
        <v>364</v>
      </c>
      <c r="S110" s="7" t="s">
        <v>409</v>
      </c>
      <c r="T110" s="13" t="s">
        <v>69</v>
      </c>
      <c r="U110" s="13" t="s">
        <v>89</v>
      </c>
      <c r="V110" s="13" t="s">
        <v>90</v>
      </c>
      <c r="W110" s="13" t="s">
        <v>31</v>
      </c>
      <c r="X110" s="13" t="s">
        <v>91</v>
      </c>
      <c r="Y110" s="9" t="s">
        <v>7</v>
      </c>
      <c r="Z110" s="9" t="s">
        <v>17</v>
      </c>
      <c r="AA110" s="12" t="str">
        <f t="shared" si="2"/>
        <v>5980000000111</v>
      </c>
      <c r="AB110" s="4" t="s">
        <v>91</v>
      </c>
      <c r="AC110" s="48">
        <f t="shared" si="3"/>
        <v>0</v>
      </c>
      <c r="AD110" s="31">
        <f>VLOOKUP(AB110,'Utah Allocation %''s'!$A$6:$B$16,2,FALSE)</f>
        <v>0</v>
      </c>
    </row>
    <row r="111" spans="1:30">
      <c r="A111" s="9" t="s">
        <v>1071</v>
      </c>
      <c r="B111" s="9" t="s">
        <v>24</v>
      </c>
      <c r="C111" s="9" t="s">
        <v>62</v>
      </c>
      <c r="D111" s="19">
        <v>41121</v>
      </c>
      <c r="E111" s="3">
        <v>2012</v>
      </c>
      <c r="F111" s="3">
        <v>7</v>
      </c>
      <c r="G111" s="3" t="s">
        <v>14414</v>
      </c>
      <c r="H111" s="9" t="s">
        <v>63</v>
      </c>
      <c r="I111" s="9" t="s">
        <v>64</v>
      </c>
      <c r="J111" s="21">
        <v>278.58</v>
      </c>
      <c r="K111" s="9" t="s">
        <v>1072</v>
      </c>
      <c r="L111" s="9" t="s">
        <v>1241</v>
      </c>
      <c r="M111" s="7" t="s">
        <v>1364</v>
      </c>
      <c r="N111" s="7" t="s">
        <v>208</v>
      </c>
      <c r="O111" s="7" t="s">
        <v>255</v>
      </c>
      <c r="P111" s="7" t="s">
        <v>466</v>
      </c>
      <c r="Q111" s="7" t="s">
        <v>92</v>
      </c>
      <c r="R111" s="9" t="s">
        <v>364</v>
      </c>
      <c r="S111" s="7" t="s">
        <v>409</v>
      </c>
      <c r="T111" s="13" t="s">
        <v>69</v>
      </c>
      <c r="U111" s="13" t="s">
        <v>89</v>
      </c>
      <c r="V111" s="13" t="s">
        <v>90</v>
      </c>
      <c r="W111" s="13" t="s">
        <v>31</v>
      </c>
      <c r="X111" s="13" t="s">
        <v>91</v>
      </c>
      <c r="Y111" s="9" t="s">
        <v>7</v>
      </c>
      <c r="Z111" s="9" t="s">
        <v>17</v>
      </c>
      <c r="AA111" s="12" t="str">
        <f t="shared" si="2"/>
        <v>5980000000111</v>
      </c>
      <c r="AB111" s="4" t="s">
        <v>91</v>
      </c>
      <c r="AC111" s="48">
        <f t="shared" si="3"/>
        <v>0</v>
      </c>
      <c r="AD111" s="31">
        <f>VLOOKUP(AB111,'Utah Allocation %''s'!$A$6:$B$16,2,FALSE)</f>
        <v>0</v>
      </c>
    </row>
    <row r="112" spans="1:30">
      <c r="A112" s="9" t="s">
        <v>1073</v>
      </c>
      <c r="B112" s="9" t="s">
        <v>24</v>
      </c>
      <c r="C112" s="9" t="s">
        <v>62</v>
      </c>
      <c r="D112" s="19">
        <v>41121</v>
      </c>
      <c r="E112" s="3">
        <v>2012</v>
      </c>
      <c r="F112" s="3">
        <v>7</v>
      </c>
      <c r="G112" s="3" t="s">
        <v>14414</v>
      </c>
      <c r="H112" s="9" t="s">
        <v>63</v>
      </c>
      <c r="I112" s="9" t="s">
        <v>64</v>
      </c>
      <c r="J112" s="21">
        <v>4909.41</v>
      </c>
      <c r="K112" s="9" t="s">
        <v>1074</v>
      </c>
      <c r="L112" s="9" t="s">
        <v>1242</v>
      </c>
      <c r="M112" s="7" t="s">
        <v>1365</v>
      </c>
      <c r="N112" s="7" t="s">
        <v>220</v>
      </c>
      <c r="O112" s="7" t="s">
        <v>266</v>
      </c>
      <c r="P112" s="7" t="s">
        <v>509</v>
      </c>
      <c r="Q112" s="7" t="s">
        <v>96</v>
      </c>
      <c r="R112" s="9" t="s">
        <v>364</v>
      </c>
      <c r="S112" s="7" t="s">
        <v>409</v>
      </c>
      <c r="T112" s="13" t="s">
        <v>69</v>
      </c>
      <c r="U112" s="13" t="s">
        <v>89</v>
      </c>
      <c r="V112" s="13" t="s">
        <v>90</v>
      </c>
      <c r="W112" s="13" t="s">
        <v>31</v>
      </c>
      <c r="X112" s="13" t="s">
        <v>91</v>
      </c>
      <c r="Y112" s="9" t="s">
        <v>7</v>
      </c>
      <c r="Z112" s="9" t="s">
        <v>17</v>
      </c>
      <c r="AA112" s="12" t="str">
        <f t="shared" si="2"/>
        <v>5980000000111</v>
      </c>
      <c r="AB112" s="4" t="s">
        <v>91</v>
      </c>
      <c r="AC112" s="48">
        <f t="shared" si="3"/>
        <v>0</v>
      </c>
      <c r="AD112" s="31">
        <f>VLOOKUP(AB112,'Utah Allocation %''s'!$A$6:$B$16,2,FALSE)</f>
        <v>0</v>
      </c>
    </row>
    <row r="113" spans="1:30">
      <c r="A113" s="9" t="s">
        <v>1073</v>
      </c>
      <c r="B113" s="9" t="s">
        <v>24</v>
      </c>
      <c r="C113" s="9" t="s">
        <v>62</v>
      </c>
      <c r="D113" s="19">
        <v>41121</v>
      </c>
      <c r="E113" s="3">
        <v>2012</v>
      </c>
      <c r="F113" s="3">
        <v>7</v>
      </c>
      <c r="G113" s="3" t="s">
        <v>14414</v>
      </c>
      <c r="H113" s="9" t="s">
        <v>63</v>
      </c>
      <c r="I113" s="9" t="s">
        <v>81</v>
      </c>
      <c r="J113" s="21">
        <v>786.31</v>
      </c>
      <c r="K113" s="9" t="s">
        <v>1074</v>
      </c>
      <c r="L113" s="9" t="s">
        <v>1242</v>
      </c>
      <c r="M113" s="7" t="s">
        <v>1365</v>
      </c>
      <c r="N113" s="7" t="s">
        <v>220</v>
      </c>
      <c r="O113" s="7" t="s">
        <v>266</v>
      </c>
      <c r="P113" s="7" t="s">
        <v>509</v>
      </c>
      <c r="Q113" s="7" t="s">
        <v>96</v>
      </c>
      <c r="R113" s="9" t="s">
        <v>364</v>
      </c>
      <c r="S113" s="7" t="s">
        <v>409</v>
      </c>
      <c r="T113" s="13" t="s">
        <v>69</v>
      </c>
      <c r="U113" s="13" t="s">
        <v>89</v>
      </c>
      <c r="V113" s="13" t="s">
        <v>90</v>
      </c>
      <c r="W113" s="13" t="s">
        <v>31</v>
      </c>
      <c r="X113" s="13" t="s">
        <v>91</v>
      </c>
      <c r="Y113" s="9" t="s">
        <v>7</v>
      </c>
      <c r="Z113" s="9" t="s">
        <v>17</v>
      </c>
      <c r="AA113" s="12" t="str">
        <f t="shared" si="2"/>
        <v>5980000000111</v>
      </c>
      <c r="AB113" s="4" t="s">
        <v>91</v>
      </c>
      <c r="AC113" s="48">
        <f t="shared" si="3"/>
        <v>0</v>
      </c>
      <c r="AD113" s="31">
        <f>VLOOKUP(AB113,'Utah Allocation %''s'!$A$6:$B$16,2,FALSE)</f>
        <v>0</v>
      </c>
    </row>
    <row r="114" spans="1:30">
      <c r="A114" s="9" t="s">
        <v>1075</v>
      </c>
      <c r="B114" s="9" t="s">
        <v>24</v>
      </c>
      <c r="C114" s="9" t="s">
        <v>62</v>
      </c>
      <c r="D114" s="19">
        <v>41121</v>
      </c>
      <c r="E114" s="3">
        <v>2012</v>
      </c>
      <c r="F114" s="3">
        <v>7</v>
      </c>
      <c r="G114" s="3" t="s">
        <v>14414</v>
      </c>
      <c r="H114" s="9" t="s">
        <v>63</v>
      </c>
      <c r="I114" s="9" t="s">
        <v>81</v>
      </c>
      <c r="J114" s="21">
        <v>1094.04</v>
      </c>
      <c r="K114" s="9" t="s">
        <v>1076</v>
      </c>
      <c r="L114" s="9" t="s">
        <v>1243</v>
      </c>
      <c r="M114" s="7" t="s">
        <v>1366</v>
      </c>
      <c r="N114" s="7" t="s">
        <v>209</v>
      </c>
      <c r="O114" s="7" t="s">
        <v>256</v>
      </c>
      <c r="P114" s="7" t="s">
        <v>728</v>
      </c>
      <c r="Q114" s="7" t="s">
        <v>102</v>
      </c>
      <c r="R114" s="9" t="s">
        <v>364</v>
      </c>
      <c r="S114" s="7" t="s">
        <v>409</v>
      </c>
      <c r="T114" s="13" t="s">
        <v>69</v>
      </c>
      <c r="U114" s="13" t="s">
        <v>89</v>
      </c>
      <c r="V114" s="13" t="s">
        <v>90</v>
      </c>
      <c r="W114" s="13" t="s">
        <v>31</v>
      </c>
      <c r="X114" s="13" t="s">
        <v>91</v>
      </c>
      <c r="Y114" s="9" t="s">
        <v>7</v>
      </c>
      <c r="Z114" s="9" t="s">
        <v>17</v>
      </c>
      <c r="AA114" s="12" t="str">
        <f t="shared" si="2"/>
        <v>5980000000111</v>
      </c>
      <c r="AB114" s="4" t="s">
        <v>91</v>
      </c>
      <c r="AC114" s="48">
        <f t="shared" si="3"/>
        <v>0</v>
      </c>
      <c r="AD114" s="31">
        <f>VLOOKUP(AB114,'Utah Allocation %''s'!$A$6:$B$16,2,FALSE)</f>
        <v>0</v>
      </c>
    </row>
    <row r="115" spans="1:30">
      <c r="A115" s="9" t="s">
        <v>1077</v>
      </c>
      <c r="B115" s="9" t="s">
        <v>24</v>
      </c>
      <c r="C115" s="9" t="s">
        <v>62</v>
      </c>
      <c r="D115" s="19">
        <v>41121</v>
      </c>
      <c r="E115" s="3">
        <v>2012</v>
      </c>
      <c r="F115" s="3">
        <v>7</v>
      </c>
      <c r="G115" s="3" t="s">
        <v>14414</v>
      </c>
      <c r="H115" s="9" t="s">
        <v>63</v>
      </c>
      <c r="I115" s="9" t="s">
        <v>81</v>
      </c>
      <c r="J115" s="21">
        <v>275.48</v>
      </c>
      <c r="K115" s="9" t="s">
        <v>1078</v>
      </c>
      <c r="L115" s="9" t="s">
        <v>1244</v>
      </c>
      <c r="M115" s="7" t="s">
        <v>1367</v>
      </c>
      <c r="N115" s="7" t="s">
        <v>222</v>
      </c>
      <c r="O115" s="7" t="s">
        <v>268</v>
      </c>
      <c r="P115" s="7" t="s">
        <v>1406</v>
      </c>
      <c r="Q115" s="7" t="s">
        <v>146</v>
      </c>
      <c r="R115" s="9" t="s">
        <v>364</v>
      </c>
      <c r="S115" s="7" t="s">
        <v>409</v>
      </c>
      <c r="T115" s="13" t="s">
        <v>69</v>
      </c>
      <c r="U115" s="13" t="s">
        <v>89</v>
      </c>
      <c r="V115" s="13" t="s">
        <v>90</v>
      </c>
      <c r="W115" s="13" t="s">
        <v>31</v>
      </c>
      <c r="X115" s="13" t="s">
        <v>91</v>
      </c>
      <c r="Y115" s="9" t="s">
        <v>7</v>
      </c>
      <c r="Z115" s="9" t="s">
        <v>17</v>
      </c>
      <c r="AA115" s="12" t="str">
        <f t="shared" si="2"/>
        <v>5980000000111</v>
      </c>
      <c r="AB115" s="4" t="s">
        <v>91</v>
      </c>
      <c r="AC115" s="48">
        <f t="shared" si="3"/>
        <v>0</v>
      </c>
      <c r="AD115" s="31">
        <f>VLOOKUP(AB115,'Utah Allocation %''s'!$A$6:$B$16,2,FALSE)</f>
        <v>0</v>
      </c>
    </row>
    <row r="116" spans="1:30">
      <c r="A116" s="9" t="s">
        <v>1079</v>
      </c>
      <c r="B116" s="9" t="s">
        <v>24</v>
      </c>
      <c r="C116" s="9" t="s">
        <v>62</v>
      </c>
      <c r="D116" s="19">
        <v>41121</v>
      </c>
      <c r="E116" s="3">
        <v>2012</v>
      </c>
      <c r="F116" s="3">
        <v>7</v>
      </c>
      <c r="G116" s="3" t="s">
        <v>14414</v>
      </c>
      <c r="H116" s="9" t="s">
        <v>63</v>
      </c>
      <c r="I116" s="9" t="s">
        <v>81</v>
      </c>
      <c r="J116" s="21">
        <v>683.77</v>
      </c>
      <c r="K116" s="9" t="s">
        <v>1080</v>
      </c>
      <c r="L116" s="9" t="s">
        <v>1245</v>
      </c>
      <c r="M116" s="7" t="s">
        <v>1368</v>
      </c>
      <c r="N116" s="7" t="s">
        <v>220</v>
      </c>
      <c r="O116" s="7" t="s">
        <v>266</v>
      </c>
      <c r="P116" s="7" t="s">
        <v>1407</v>
      </c>
      <c r="Q116" s="7" t="s">
        <v>96</v>
      </c>
      <c r="R116" s="9" t="s">
        <v>364</v>
      </c>
      <c r="S116" s="7" t="s">
        <v>409</v>
      </c>
      <c r="T116" s="13" t="s">
        <v>69</v>
      </c>
      <c r="U116" s="13" t="s">
        <v>89</v>
      </c>
      <c r="V116" s="13" t="s">
        <v>90</v>
      </c>
      <c r="W116" s="13" t="s">
        <v>31</v>
      </c>
      <c r="X116" s="13" t="s">
        <v>91</v>
      </c>
      <c r="Y116" s="9" t="s">
        <v>7</v>
      </c>
      <c r="Z116" s="9" t="s">
        <v>17</v>
      </c>
      <c r="AA116" s="12" t="str">
        <f t="shared" si="2"/>
        <v>5980000000111</v>
      </c>
      <c r="AB116" s="4" t="s">
        <v>91</v>
      </c>
      <c r="AC116" s="48">
        <f t="shared" si="3"/>
        <v>0</v>
      </c>
      <c r="AD116" s="31">
        <f>VLOOKUP(AB116,'Utah Allocation %''s'!$A$6:$B$16,2,FALSE)</f>
        <v>0</v>
      </c>
    </row>
    <row r="117" spans="1:30">
      <c r="A117" s="9" t="s">
        <v>1081</v>
      </c>
      <c r="B117" s="9" t="s">
        <v>24</v>
      </c>
      <c r="C117" s="9" t="s">
        <v>62</v>
      </c>
      <c r="D117" s="19">
        <v>41121</v>
      </c>
      <c r="E117" s="3">
        <v>2012</v>
      </c>
      <c r="F117" s="3">
        <v>7</v>
      </c>
      <c r="G117" s="3" t="s">
        <v>14414</v>
      </c>
      <c r="H117" s="9" t="s">
        <v>63</v>
      </c>
      <c r="I117" s="9" t="s">
        <v>64</v>
      </c>
      <c r="J117" s="21">
        <v>2736.43</v>
      </c>
      <c r="K117" s="9" t="s">
        <v>1082</v>
      </c>
      <c r="L117" s="9" t="s">
        <v>1246</v>
      </c>
      <c r="M117" s="7" t="s">
        <v>1369</v>
      </c>
      <c r="N117" s="7" t="s">
        <v>227</v>
      </c>
      <c r="O117" s="7" t="s">
        <v>273</v>
      </c>
      <c r="P117" s="7" t="s">
        <v>632</v>
      </c>
      <c r="Q117" s="7" t="s">
        <v>153</v>
      </c>
      <c r="R117" s="9" t="s">
        <v>366</v>
      </c>
      <c r="S117" s="7" t="s">
        <v>409</v>
      </c>
      <c r="T117" s="13" t="s">
        <v>69</v>
      </c>
      <c r="U117" s="13" t="s">
        <v>79</v>
      </c>
      <c r="V117" s="13" t="s">
        <v>80</v>
      </c>
      <c r="W117" s="13" t="s">
        <v>29</v>
      </c>
      <c r="X117" s="13" t="s">
        <v>79</v>
      </c>
      <c r="Y117" s="9" t="s">
        <v>7</v>
      </c>
      <c r="Z117" s="9" t="s">
        <v>16</v>
      </c>
      <c r="AA117" s="12" t="str">
        <f t="shared" si="2"/>
        <v>5980000000109</v>
      </c>
      <c r="AB117" s="4" t="s">
        <v>79</v>
      </c>
      <c r="AC117" s="48">
        <f t="shared" si="3"/>
        <v>2736.43</v>
      </c>
      <c r="AD117" s="31">
        <f>VLOOKUP(AB117,'Utah Allocation %''s'!$A$6:$B$16,2,FALSE)</f>
        <v>1</v>
      </c>
    </row>
    <row r="118" spans="1:30">
      <c r="A118" s="9" t="s">
        <v>1083</v>
      </c>
      <c r="B118" s="9" t="s">
        <v>24</v>
      </c>
      <c r="C118" s="9" t="s">
        <v>62</v>
      </c>
      <c r="D118" s="19">
        <v>41121</v>
      </c>
      <c r="E118" s="3">
        <v>2012</v>
      </c>
      <c r="F118" s="3">
        <v>7</v>
      </c>
      <c r="G118" s="3" t="s">
        <v>14414</v>
      </c>
      <c r="H118" s="9" t="s">
        <v>63</v>
      </c>
      <c r="I118" s="9" t="s">
        <v>81</v>
      </c>
      <c r="J118" s="21">
        <v>3492.65</v>
      </c>
      <c r="K118" s="9" t="s">
        <v>1084</v>
      </c>
      <c r="L118" s="9" t="s">
        <v>1247</v>
      </c>
      <c r="M118" s="7" t="s">
        <v>1370</v>
      </c>
      <c r="N118" s="7" t="s">
        <v>208</v>
      </c>
      <c r="O118" s="7" t="s">
        <v>255</v>
      </c>
      <c r="P118" s="7" t="s">
        <v>634</v>
      </c>
      <c r="Q118" s="7" t="s">
        <v>92</v>
      </c>
      <c r="R118" s="9" t="s">
        <v>367</v>
      </c>
      <c r="S118" s="7" t="s">
        <v>409</v>
      </c>
      <c r="T118" s="13" t="s">
        <v>69</v>
      </c>
      <c r="U118" s="13" t="s">
        <v>89</v>
      </c>
      <c r="V118" s="13" t="s">
        <v>90</v>
      </c>
      <c r="W118" s="13" t="s">
        <v>31</v>
      </c>
      <c r="X118" s="13" t="s">
        <v>91</v>
      </c>
      <c r="Y118" s="9" t="s">
        <v>7</v>
      </c>
      <c r="Z118" s="9" t="s">
        <v>17</v>
      </c>
      <c r="AA118" s="12" t="str">
        <f t="shared" si="2"/>
        <v>5980000000111</v>
      </c>
      <c r="AB118" s="4" t="s">
        <v>91</v>
      </c>
      <c r="AC118" s="48">
        <f t="shared" si="3"/>
        <v>0</v>
      </c>
      <c r="AD118" s="31">
        <f>VLOOKUP(AB118,'Utah Allocation %''s'!$A$6:$B$16,2,FALSE)</f>
        <v>0</v>
      </c>
    </row>
    <row r="119" spans="1:30">
      <c r="A119" s="9" t="s">
        <v>1085</v>
      </c>
      <c r="B119" s="9" t="s">
        <v>24</v>
      </c>
      <c r="C119" s="9" t="s">
        <v>62</v>
      </c>
      <c r="D119" s="19">
        <v>41121</v>
      </c>
      <c r="E119" s="3">
        <v>2012</v>
      </c>
      <c r="F119" s="3">
        <v>7</v>
      </c>
      <c r="G119" s="3" t="s">
        <v>14414</v>
      </c>
      <c r="H119" s="9" t="s">
        <v>63</v>
      </c>
      <c r="I119" s="9" t="s">
        <v>81</v>
      </c>
      <c r="J119" s="21">
        <v>1794.53</v>
      </c>
      <c r="K119" s="9" t="s">
        <v>1086</v>
      </c>
      <c r="L119" s="9" t="s">
        <v>1248</v>
      </c>
      <c r="M119" s="7" t="s">
        <v>1371</v>
      </c>
      <c r="N119" s="7" t="s">
        <v>207</v>
      </c>
      <c r="O119" s="7" t="s">
        <v>254</v>
      </c>
      <c r="P119" s="7" t="s">
        <v>548</v>
      </c>
      <c r="Q119" s="7" t="s">
        <v>72</v>
      </c>
      <c r="R119" s="9" t="s">
        <v>369</v>
      </c>
      <c r="S119" s="7" t="s">
        <v>408</v>
      </c>
      <c r="T119" s="13" t="s">
        <v>69</v>
      </c>
      <c r="U119" s="13" t="s">
        <v>66</v>
      </c>
      <c r="V119" s="13" t="s">
        <v>70</v>
      </c>
      <c r="W119" s="13" t="s">
        <v>32</v>
      </c>
      <c r="X119" s="13" t="s">
        <v>66</v>
      </c>
      <c r="Y119" s="9" t="s">
        <v>7</v>
      </c>
      <c r="Z119" s="9" t="s">
        <v>8</v>
      </c>
      <c r="AA119" s="12" t="str">
        <f t="shared" si="2"/>
        <v>5980000000108</v>
      </c>
      <c r="AB119" s="4" t="s">
        <v>66</v>
      </c>
      <c r="AC119" s="48">
        <f t="shared" si="3"/>
        <v>0</v>
      </c>
      <c r="AD119" s="31">
        <f>VLOOKUP(AB119,'Utah Allocation %''s'!$A$6:$B$16,2,FALSE)</f>
        <v>0</v>
      </c>
    </row>
    <row r="120" spans="1:30">
      <c r="A120" s="9" t="s">
        <v>1087</v>
      </c>
      <c r="B120" s="9" t="s">
        <v>24</v>
      </c>
      <c r="C120" s="9" t="s">
        <v>62</v>
      </c>
      <c r="D120" s="19">
        <v>41121</v>
      </c>
      <c r="E120" s="3">
        <v>2012</v>
      </c>
      <c r="F120" s="3">
        <v>7</v>
      </c>
      <c r="G120" s="3" t="s">
        <v>14414</v>
      </c>
      <c r="H120" s="9" t="s">
        <v>63</v>
      </c>
      <c r="I120" s="9" t="s">
        <v>81</v>
      </c>
      <c r="J120" s="21">
        <v>226.06</v>
      </c>
      <c r="K120" s="9" t="s">
        <v>1088</v>
      </c>
      <c r="L120" s="9" t="s">
        <v>1249</v>
      </c>
      <c r="M120" s="7" t="s">
        <v>1372</v>
      </c>
      <c r="N120" s="7" t="s">
        <v>207</v>
      </c>
      <c r="O120" s="7" t="s">
        <v>254</v>
      </c>
      <c r="P120" s="7" t="s">
        <v>548</v>
      </c>
      <c r="Q120" s="7" t="s">
        <v>72</v>
      </c>
      <c r="R120" s="9" t="s">
        <v>369</v>
      </c>
      <c r="S120" s="7" t="s">
        <v>408</v>
      </c>
      <c r="T120" s="13" t="s">
        <v>69</v>
      </c>
      <c r="U120" s="13" t="s">
        <v>66</v>
      </c>
      <c r="V120" s="13" t="s">
        <v>70</v>
      </c>
      <c r="W120" s="13" t="s">
        <v>32</v>
      </c>
      <c r="X120" s="13" t="s">
        <v>66</v>
      </c>
      <c r="Y120" s="9" t="s">
        <v>7</v>
      </c>
      <c r="Z120" s="9" t="s">
        <v>8</v>
      </c>
      <c r="AA120" s="12" t="str">
        <f t="shared" si="2"/>
        <v>5980000000108</v>
      </c>
      <c r="AB120" s="4" t="s">
        <v>66</v>
      </c>
      <c r="AC120" s="48">
        <f t="shared" si="3"/>
        <v>0</v>
      </c>
      <c r="AD120" s="31">
        <f>VLOOKUP(AB120,'Utah Allocation %''s'!$A$6:$B$16,2,FALSE)</f>
        <v>0</v>
      </c>
    </row>
    <row r="121" spans="1:30">
      <c r="A121" s="9" t="s">
        <v>1089</v>
      </c>
      <c r="B121" s="9" t="s">
        <v>24</v>
      </c>
      <c r="C121" s="9" t="s">
        <v>62</v>
      </c>
      <c r="D121" s="19">
        <v>41121</v>
      </c>
      <c r="E121" s="3">
        <v>2012</v>
      </c>
      <c r="F121" s="3">
        <v>7</v>
      </c>
      <c r="G121" s="3" t="s">
        <v>14414</v>
      </c>
      <c r="H121" s="9" t="s">
        <v>63</v>
      </c>
      <c r="I121" s="9" t="s">
        <v>81</v>
      </c>
      <c r="J121" s="21">
        <v>1142.01</v>
      </c>
      <c r="K121" s="9" t="s">
        <v>1090</v>
      </c>
      <c r="L121" s="9" t="s">
        <v>1250</v>
      </c>
      <c r="M121" s="7" t="s">
        <v>1373</v>
      </c>
      <c r="N121" s="7" t="s">
        <v>208</v>
      </c>
      <c r="O121" s="7" t="s">
        <v>255</v>
      </c>
      <c r="P121" s="7" t="s">
        <v>633</v>
      </c>
      <c r="Q121" s="7" t="s">
        <v>73</v>
      </c>
      <c r="R121" s="9" t="s">
        <v>369</v>
      </c>
      <c r="S121" s="7" t="s">
        <v>408</v>
      </c>
      <c r="T121" s="13" t="s">
        <v>69</v>
      </c>
      <c r="U121" s="13" t="s">
        <v>66</v>
      </c>
      <c r="V121" s="13" t="s">
        <v>70</v>
      </c>
      <c r="W121" s="13" t="s">
        <v>32</v>
      </c>
      <c r="X121" s="13" t="s">
        <v>66</v>
      </c>
      <c r="Y121" s="9" t="s">
        <v>7</v>
      </c>
      <c r="Z121" s="9" t="s">
        <v>8</v>
      </c>
      <c r="AA121" s="12" t="str">
        <f t="shared" si="2"/>
        <v>5980000000108</v>
      </c>
      <c r="AB121" s="4" t="s">
        <v>66</v>
      </c>
      <c r="AC121" s="48">
        <f t="shared" si="3"/>
        <v>0</v>
      </c>
      <c r="AD121" s="31">
        <f>VLOOKUP(AB121,'Utah Allocation %''s'!$A$6:$B$16,2,FALSE)</f>
        <v>0</v>
      </c>
    </row>
    <row r="122" spans="1:30">
      <c r="A122" s="9" t="s">
        <v>1091</v>
      </c>
      <c r="B122" s="9" t="s">
        <v>24</v>
      </c>
      <c r="C122" s="9" t="s">
        <v>62</v>
      </c>
      <c r="D122" s="19">
        <v>41121</v>
      </c>
      <c r="E122" s="3">
        <v>2012</v>
      </c>
      <c r="F122" s="3">
        <v>7</v>
      </c>
      <c r="G122" s="3" t="s">
        <v>14414</v>
      </c>
      <c r="H122" s="9" t="s">
        <v>63</v>
      </c>
      <c r="I122" s="9" t="s">
        <v>81</v>
      </c>
      <c r="J122" s="21">
        <v>190.32</v>
      </c>
      <c r="K122" s="9" t="s">
        <v>1092</v>
      </c>
      <c r="L122" s="9" t="s">
        <v>1251</v>
      </c>
      <c r="M122" s="7" t="s">
        <v>1374</v>
      </c>
      <c r="N122" s="7" t="s">
        <v>208</v>
      </c>
      <c r="O122" s="7" t="s">
        <v>255</v>
      </c>
      <c r="P122" s="7" t="s">
        <v>633</v>
      </c>
      <c r="Q122" s="7" t="s">
        <v>73</v>
      </c>
      <c r="R122" s="9" t="s">
        <v>369</v>
      </c>
      <c r="S122" s="7" t="s">
        <v>408</v>
      </c>
      <c r="T122" s="13" t="s">
        <v>69</v>
      </c>
      <c r="U122" s="13" t="s">
        <v>66</v>
      </c>
      <c r="V122" s="13" t="s">
        <v>70</v>
      </c>
      <c r="W122" s="13" t="s">
        <v>32</v>
      </c>
      <c r="X122" s="13" t="s">
        <v>66</v>
      </c>
      <c r="Y122" s="9" t="s">
        <v>7</v>
      </c>
      <c r="Z122" s="9" t="s">
        <v>8</v>
      </c>
      <c r="AA122" s="12" t="str">
        <f t="shared" si="2"/>
        <v>5980000000108</v>
      </c>
      <c r="AB122" s="4" t="s">
        <v>66</v>
      </c>
      <c r="AC122" s="48">
        <f t="shared" si="3"/>
        <v>0</v>
      </c>
      <c r="AD122" s="31">
        <f>VLOOKUP(AB122,'Utah Allocation %''s'!$A$6:$B$16,2,FALSE)</f>
        <v>0</v>
      </c>
    </row>
    <row r="123" spans="1:30">
      <c r="A123" s="9" t="s">
        <v>1093</v>
      </c>
      <c r="B123" s="9" t="s">
        <v>24</v>
      </c>
      <c r="C123" s="9" t="s">
        <v>62</v>
      </c>
      <c r="D123" s="19">
        <v>41121</v>
      </c>
      <c r="E123" s="3">
        <v>2012</v>
      </c>
      <c r="F123" s="3">
        <v>7</v>
      </c>
      <c r="G123" s="3" t="s">
        <v>14414</v>
      </c>
      <c r="H123" s="9" t="s">
        <v>63</v>
      </c>
      <c r="I123" s="9" t="s">
        <v>81</v>
      </c>
      <c r="J123" s="21">
        <v>411.43</v>
      </c>
      <c r="K123" s="9" t="s">
        <v>1094</v>
      </c>
      <c r="L123" s="9" t="s">
        <v>1252</v>
      </c>
      <c r="M123" s="7" t="s">
        <v>1375</v>
      </c>
      <c r="N123" s="7" t="s">
        <v>208</v>
      </c>
      <c r="O123" s="7" t="s">
        <v>255</v>
      </c>
      <c r="P123" s="7" t="s">
        <v>633</v>
      </c>
      <c r="Q123" s="7" t="s">
        <v>73</v>
      </c>
      <c r="R123" s="9" t="s">
        <v>369</v>
      </c>
      <c r="S123" s="7" t="s">
        <v>408</v>
      </c>
      <c r="T123" s="13" t="s">
        <v>69</v>
      </c>
      <c r="U123" s="13" t="s">
        <v>66</v>
      </c>
      <c r="V123" s="13" t="s">
        <v>70</v>
      </c>
      <c r="W123" s="13" t="s">
        <v>32</v>
      </c>
      <c r="X123" s="13" t="s">
        <v>66</v>
      </c>
      <c r="Y123" s="9" t="s">
        <v>7</v>
      </c>
      <c r="Z123" s="9" t="s">
        <v>8</v>
      </c>
      <c r="AA123" s="12" t="str">
        <f t="shared" si="2"/>
        <v>5980000000108</v>
      </c>
      <c r="AB123" s="4" t="s">
        <v>66</v>
      </c>
      <c r="AC123" s="48">
        <f t="shared" si="3"/>
        <v>0</v>
      </c>
      <c r="AD123" s="31">
        <f>VLOOKUP(AB123,'Utah Allocation %''s'!$A$6:$B$16,2,FALSE)</f>
        <v>0</v>
      </c>
    </row>
    <row r="124" spans="1:30">
      <c r="A124" s="9" t="s">
        <v>1095</v>
      </c>
      <c r="B124" s="9" t="s">
        <v>24</v>
      </c>
      <c r="C124" s="9" t="s">
        <v>62</v>
      </c>
      <c r="D124" s="19">
        <v>41121</v>
      </c>
      <c r="E124" s="3">
        <v>2012</v>
      </c>
      <c r="F124" s="3">
        <v>7</v>
      </c>
      <c r="G124" s="3" t="s">
        <v>14414</v>
      </c>
      <c r="H124" s="9" t="s">
        <v>63</v>
      </c>
      <c r="I124" s="9" t="s">
        <v>81</v>
      </c>
      <c r="J124" s="21">
        <v>313.66000000000003</v>
      </c>
      <c r="K124" s="9" t="s">
        <v>1096</v>
      </c>
      <c r="L124" s="9" t="s">
        <v>1253</v>
      </c>
      <c r="M124" s="7" t="s">
        <v>1376</v>
      </c>
      <c r="N124" s="7" t="s">
        <v>208</v>
      </c>
      <c r="O124" s="7" t="s">
        <v>255</v>
      </c>
      <c r="P124" s="7" t="s">
        <v>633</v>
      </c>
      <c r="Q124" s="7" t="s">
        <v>73</v>
      </c>
      <c r="R124" s="9" t="s">
        <v>369</v>
      </c>
      <c r="S124" s="7" t="s">
        <v>408</v>
      </c>
      <c r="T124" s="13" t="s">
        <v>69</v>
      </c>
      <c r="U124" s="13" t="s">
        <v>66</v>
      </c>
      <c r="V124" s="13" t="s">
        <v>70</v>
      </c>
      <c r="W124" s="13" t="s">
        <v>32</v>
      </c>
      <c r="X124" s="13" t="s">
        <v>66</v>
      </c>
      <c r="Y124" s="9" t="s">
        <v>7</v>
      </c>
      <c r="Z124" s="9" t="s">
        <v>8</v>
      </c>
      <c r="AA124" s="12" t="str">
        <f t="shared" si="2"/>
        <v>5980000000108</v>
      </c>
      <c r="AB124" s="4" t="s">
        <v>66</v>
      </c>
      <c r="AC124" s="48">
        <f t="shared" si="3"/>
        <v>0</v>
      </c>
      <c r="AD124" s="31">
        <f>VLOOKUP(AB124,'Utah Allocation %''s'!$A$6:$B$16,2,FALSE)</f>
        <v>0</v>
      </c>
    </row>
    <row r="125" spans="1:30">
      <c r="A125" s="9" t="s">
        <v>1097</v>
      </c>
      <c r="B125" s="9" t="s">
        <v>24</v>
      </c>
      <c r="C125" s="9" t="s">
        <v>62</v>
      </c>
      <c r="D125" s="19">
        <v>41121</v>
      </c>
      <c r="E125" s="3">
        <v>2012</v>
      </c>
      <c r="F125" s="3">
        <v>7</v>
      </c>
      <c r="G125" s="3" t="s">
        <v>14414</v>
      </c>
      <c r="H125" s="9" t="s">
        <v>63</v>
      </c>
      <c r="I125" s="9" t="s">
        <v>81</v>
      </c>
      <c r="J125" s="21">
        <v>358.1</v>
      </c>
      <c r="K125" s="9" t="s">
        <v>1098</v>
      </c>
      <c r="L125" s="9" t="s">
        <v>1254</v>
      </c>
      <c r="M125" s="7" t="s">
        <v>1377</v>
      </c>
      <c r="N125" s="7" t="s">
        <v>206</v>
      </c>
      <c r="O125" s="7" t="s">
        <v>253</v>
      </c>
      <c r="P125" s="7" t="s">
        <v>866</v>
      </c>
      <c r="Q125" s="7" t="s">
        <v>114</v>
      </c>
      <c r="R125" s="9" t="s">
        <v>371</v>
      </c>
      <c r="S125" s="7" t="s">
        <v>409</v>
      </c>
      <c r="T125" s="13" t="s">
        <v>69</v>
      </c>
      <c r="U125" s="13" t="s">
        <v>111</v>
      </c>
      <c r="V125" s="13" t="s">
        <v>112</v>
      </c>
      <c r="W125" s="13" t="s">
        <v>30</v>
      </c>
      <c r="X125" s="13" t="s">
        <v>113</v>
      </c>
      <c r="Y125" s="9" t="s">
        <v>7</v>
      </c>
      <c r="Z125" s="9" t="s">
        <v>15</v>
      </c>
      <c r="AA125" s="12" t="str">
        <f t="shared" si="2"/>
        <v>5980000000106</v>
      </c>
      <c r="AB125" s="4" t="s">
        <v>113</v>
      </c>
      <c r="AC125" s="48">
        <f t="shared" si="3"/>
        <v>0</v>
      </c>
      <c r="AD125" s="31">
        <f>VLOOKUP(AB125,'Utah Allocation %''s'!$A$6:$B$16,2,FALSE)</f>
        <v>0</v>
      </c>
    </row>
    <row r="126" spans="1:30">
      <c r="A126" s="9" t="s">
        <v>1099</v>
      </c>
      <c r="B126" s="9" t="s">
        <v>24</v>
      </c>
      <c r="C126" s="9" t="s">
        <v>62</v>
      </c>
      <c r="D126" s="19">
        <v>41121</v>
      </c>
      <c r="E126" s="3">
        <v>2012</v>
      </c>
      <c r="F126" s="3">
        <v>7</v>
      </c>
      <c r="G126" s="3" t="s">
        <v>14414</v>
      </c>
      <c r="H126" s="9" t="s">
        <v>63</v>
      </c>
      <c r="I126" s="9" t="s">
        <v>81</v>
      </c>
      <c r="J126" s="21">
        <v>537.15</v>
      </c>
      <c r="K126" s="9" t="s">
        <v>1100</v>
      </c>
      <c r="L126" s="9" t="s">
        <v>1255</v>
      </c>
      <c r="M126" s="7" t="s">
        <v>1378</v>
      </c>
      <c r="N126" s="7" t="s">
        <v>207</v>
      </c>
      <c r="O126" s="7" t="s">
        <v>254</v>
      </c>
      <c r="P126" s="7" t="s">
        <v>588</v>
      </c>
      <c r="Q126" s="7" t="s">
        <v>83</v>
      </c>
      <c r="R126" s="9" t="s">
        <v>372</v>
      </c>
      <c r="S126" s="7" t="s">
        <v>409</v>
      </c>
      <c r="T126" s="13" t="s">
        <v>69</v>
      </c>
      <c r="U126" s="13" t="s">
        <v>79</v>
      </c>
      <c r="V126" s="13" t="s">
        <v>80</v>
      </c>
      <c r="W126" s="13" t="s">
        <v>29</v>
      </c>
      <c r="X126" s="13" t="s">
        <v>79</v>
      </c>
      <c r="Y126" s="9" t="s">
        <v>7</v>
      </c>
      <c r="Z126" s="9" t="s">
        <v>16</v>
      </c>
      <c r="AA126" s="12" t="str">
        <f t="shared" si="2"/>
        <v>5980000000109</v>
      </c>
      <c r="AB126" s="4" t="s">
        <v>79</v>
      </c>
      <c r="AC126" s="48">
        <f t="shared" si="3"/>
        <v>537.15</v>
      </c>
      <c r="AD126" s="31">
        <f>VLOOKUP(AB126,'Utah Allocation %''s'!$A$6:$B$16,2,FALSE)</f>
        <v>1</v>
      </c>
    </row>
    <row r="127" spans="1:30">
      <c r="A127" s="9" t="s">
        <v>1101</v>
      </c>
      <c r="B127" s="9" t="s">
        <v>24</v>
      </c>
      <c r="C127" s="9" t="s">
        <v>62</v>
      </c>
      <c r="D127" s="19">
        <v>41121</v>
      </c>
      <c r="E127" s="3">
        <v>2012</v>
      </c>
      <c r="F127" s="3">
        <v>7</v>
      </c>
      <c r="G127" s="3" t="s">
        <v>14414</v>
      </c>
      <c r="H127" s="9" t="s">
        <v>63</v>
      </c>
      <c r="I127" s="9" t="s">
        <v>81</v>
      </c>
      <c r="J127" s="21">
        <v>179.05</v>
      </c>
      <c r="K127" s="9" t="s">
        <v>1102</v>
      </c>
      <c r="L127" s="9" t="s">
        <v>1256</v>
      </c>
      <c r="M127" s="7" t="s">
        <v>678</v>
      </c>
      <c r="N127" s="7" t="s">
        <v>208</v>
      </c>
      <c r="O127" s="7" t="s">
        <v>255</v>
      </c>
      <c r="P127" s="7" t="s">
        <v>559</v>
      </c>
      <c r="Q127" s="7" t="s">
        <v>84</v>
      </c>
      <c r="R127" s="9" t="s">
        <v>372</v>
      </c>
      <c r="S127" s="7" t="s">
        <v>409</v>
      </c>
      <c r="T127" s="13" t="s">
        <v>69</v>
      </c>
      <c r="U127" s="13" t="s">
        <v>79</v>
      </c>
      <c r="V127" s="13" t="s">
        <v>80</v>
      </c>
      <c r="W127" s="13" t="s">
        <v>29</v>
      </c>
      <c r="X127" s="13" t="s">
        <v>79</v>
      </c>
      <c r="Y127" s="9" t="s">
        <v>7</v>
      </c>
      <c r="Z127" s="9" t="s">
        <v>16</v>
      </c>
      <c r="AA127" s="12" t="str">
        <f t="shared" si="2"/>
        <v>5980000000109</v>
      </c>
      <c r="AB127" s="4" t="s">
        <v>79</v>
      </c>
      <c r="AC127" s="48">
        <f t="shared" si="3"/>
        <v>179.05</v>
      </c>
      <c r="AD127" s="31">
        <f>VLOOKUP(AB127,'Utah Allocation %''s'!$A$6:$B$16,2,FALSE)</f>
        <v>1</v>
      </c>
    </row>
    <row r="128" spans="1:30">
      <c r="A128" s="9" t="s">
        <v>1103</v>
      </c>
      <c r="B128" s="9" t="s">
        <v>24</v>
      </c>
      <c r="C128" s="9" t="s">
        <v>62</v>
      </c>
      <c r="D128" s="19">
        <v>41121</v>
      </c>
      <c r="E128" s="3">
        <v>2012</v>
      </c>
      <c r="F128" s="3">
        <v>7</v>
      </c>
      <c r="G128" s="3" t="s">
        <v>14414</v>
      </c>
      <c r="H128" s="9" t="s">
        <v>63</v>
      </c>
      <c r="I128" s="9" t="s">
        <v>81</v>
      </c>
      <c r="J128" s="21">
        <v>1192.58</v>
      </c>
      <c r="K128" s="9" t="s">
        <v>1104</v>
      </c>
      <c r="L128" s="9" t="s">
        <v>1257</v>
      </c>
      <c r="M128" s="7" t="s">
        <v>1379</v>
      </c>
      <c r="N128" s="7" t="s">
        <v>242</v>
      </c>
      <c r="O128" s="7" t="s">
        <v>285</v>
      </c>
      <c r="P128" s="7" t="s">
        <v>867</v>
      </c>
      <c r="Q128" s="7" t="s">
        <v>416</v>
      </c>
      <c r="R128" s="9" t="s">
        <v>381</v>
      </c>
      <c r="S128" s="7" t="s">
        <v>409</v>
      </c>
      <c r="T128" s="13" t="s">
        <v>69</v>
      </c>
      <c r="U128" s="13" t="s">
        <v>79</v>
      </c>
      <c r="V128" s="13" t="s">
        <v>80</v>
      </c>
      <c r="W128" s="13" t="s">
        <v>29</v>
      </c>
      <c r="X128" s="13" t="s">
        <v>79</v>
      </c>
      <c r="Y128" s="9" t="s">
        <v>7</v>
      </c>
      <c r="Z128" s="9" t="s">
        <v>16</v>
      </c>
      <c r="AA128" s="12" t="str">
        <f t="shared" si="2"/>
        <v>5980000000109</v>
      </c>
      <c r="AB128" s="4" t="s">
        <v>79</v>
      </c>
      <c r="AC128" s="48">
        <f t="shared" si="3"/>
        <v>1192.58</v>
      </c>
      <c r="AD128" s="31">
        <f>VLOOKUP(AB128,'Utah Allocation %''s'!$A$6:$B$16,2,FALSE)</f>
        <v>1</v>
      </c>
    </row>
    <row r="129" spans="1:30">
      <c r="A129" s="9" t="s">
        <v>1105</v>
      </c>
      <c r="B129" s="9" t="s">
        <v>24</v>
      </c>
      <c r="C129" s="9" t="s">
        <v>62</v>
      </c>
      <c r="D129" s="19">
        <v>41121</v>
      </c>
      <c r="E129" s="3">
        <v>2012</v>
      </c>
      <c r="F129" s="3">
        <v>7</v>
      </c>
      <c r="G129" s="3" t="s">
        <v>14414</v>
      </c>
      <c r="H129" s="9" t="s">
        <v>63</v>
      </c>
      <c r="I129" s="9" t="s">
        <v>64</v>
      </c>
      <c r="J129" s="21">
        <v>1195.67</v>
      </c>
      <c r="K129" s="9" t="s">
        <v>1106</v>
      </c>
      <c r="L129" s="9" t="s">
        <v>1258</v>
      </c>
      <c r="M129" s="7" t="s">
        <v>1380</v>
      </c>
      <c r="N129" s="7" t="s">
        <v>207</v>
      </c>
      <c r="O129" s="7" t="s">
        <v>254</v>
      </c>
      <c r="P129" s="7" t="s">
        <v>588</v>
      </c>
      <c r="Q129" s="7" t="s">
        <v>83</v>
      </c>
      <c r="R129" s="9" t="s">
        <v>381</v>
      </c>
      <c r="S129" s="7" t="s">
        <v>409</v>
      </c>
      <c r="T129" s="13" t="s">
        <v>69</v>
      </c>
      <c r="U129" s="13" t="s">
        <v>79</v>
      </c>
      <c r="V129" s="13" t="s">
        <v>80</v>
      </c>
      <c r="W129" s="13" t="s">
        <v>29</v>
      </c>
      <c r="X129" s="13" t="s">
        <v>79</v>
      </c>
      <c r="Y129" s="9" t="s">
        <v>7</v>
      </c>
      <c r="Z129" s="9" t="s">
        <v>16</v>
      </c>
      <c r="AA129" s="12" t="str">
        <f t="shared" si="2"/>
        <v>5980000000109</v>
      </c>
      <c r="AB129" s="4" t="s">
        <v>79</v>
      </c>
      <c r="AC129" s="48">
        <f t="shared" si="3"/>
        <v>1195.67</v>
      </c>
      <c r="AD129" s="31">
        <f>VLOOKUP(AB129,'Utah Allocation %''s'!$A$6:$B$16,2,FALSE)</f>
        <v>1</v>
      </c>
    </row>
    <row r="130" spans="1:30">
      <c r="A130" s="9" t="s">
        <v>1105</v>
      </c>
      <c r="B130" s="9" t="s">
        <v>24</v>
      </c>
      <c r="C130" s="9" t="s">
        <v>62</v>
      </c>
      <c r="D130" s="19">
        <v>41121</v>
      </c>
      <c r="E130" s="3">
        <v>2012</v>
      </c>
      <c r="F130" s="3">
        <v>7</v>
      </c>
      <c r="G130" s="3" t="s">
        <v>14414</v>
      </c>
      <c r="H130" s="9" t="s">
        <v>63</v>
      </c>
      <c r="I130" s="9" t="s">
        <v>81</v>
      </c>
      <c r="J130" s="21">
        <v>2214.67</v>
      </c>
      <c r="K130" s="9" t="s">
        <v>1106</v>
      </c>
      <c r="L130" s="9" t="s">
        <v>1258</v>
      </c>
      <c r="M130" s="7" t="s">
        <v>1380</v>
      </c>
      <c r="N130" s="7" t="s">
        <v>207</v>
      </c>
      <c r="O130" s="7" t="s">
        <v>254</v>
      </c>
      <c r="P130" s="7" t="s">
        <v>588</v>
      </c>
      <c r="Q130" s="7" t="s">
        <v>83</v>
      </c>
      <c r="R130" s="9" t="s">
        <v>381</v>
      </c>
      <c r="S130" s="7" t="s">
        <v>409</v>
      </c>
      <c r="T130" s="13" t="s">
        <v>69</v>
      </c>
      <c r="U130" s="13" t="s">
        <v>79</v>
      </c>
      <c r="V130" s="13" t="s">
        <v>80</v>
      </c>
      <c r="W130" s="13" t="s">
        <v>29</v>
      </c>
      <c r="X130" s="13" t="s">
        <v>79</v>
      </c>
      <c r="Y130" s="9" t="s">
        <v>7</v>
      </c>
      <c r="Z130" s="9" t="s">
        <v>16</v>
      </c>
      <c r="AA130" s="12" t="str">
        <f t="shared" si="2"/>
        <v>5980000000109</v>
      </c>
      <c r="AB130" s="4" t="s">
        <v>79</v>
      </c>
      <c r="AC130" s="48">
        <f t="shared" si="3"/>
        <v>2214.67</v>
      </c>
      <c r="AD130" s="31">
        <f>VLOOKUP(AB130,'Utah Allocation %''s'!$A$6:$B$16,2,FALSE)</f>
        <v>1</v>
      </c>
    </row>
    <row r="131" spans="1:30">
      <c r="A131" s="9" t="s">
        <v>1107</v>
      </c>
      <c r="B131" s="9" t="s">
        <v>24</v>
      </c>
      <c r="C131" s="9" t="s">
        <v>62</v>
      </c>
      <c r="D131" s="19">
        <v>41121</v>
      </c>
      <c r="E131" s="3">
        <v>2012</v>
      </c>
      <c r="F131" s="3">
        <v>7</v>
      </c>
      <c r="G131" s="3" t="s">
        <v>14414</v>
      </c>
      <c r="H131" s="9" t="s">
        <v>63</v>
      </c>
      <c r="I131" s="9" t="s">
        <v>81</v>
      </c>
      <c r="J131" s="21">
        <v>4487.09</v>
      </c>
      <c r="K131" s="9" t="s">
        <v>1108</v>
      </c>
      <c r="L131" s="9" t="s">
        <v>1259</v>
      </c>
      <c r="M131" s="7" t="s">
        <v>1381</v>
      </c>
      <c r="N131" s="7" t="s">
        <v>207</v>
      </c>
      <c r="O131" s="7" t="s">
        <v>254</v>
      </c>
      <c r="P131" s="7" t="s">
        <v>588</v>
      </c>
      <c r="Q131" s="7" t="s">
        <v>83</v>
      </c>
      <c r="R131" s="9" t="s">
        <v>381</v>
      </c>
      <c r="S131" s="7" t="s">
        <v>409</v>
      </c>
      <c r="T131" s="13" t="s">
        <v>69</v>
      </c>
      <c r="U131" s="13" t="s">
        <v>79</v>
      </c>
      <c r="V131" s="13" t="s">
        <v>80</v>
      </c>
      <c r="W131" s="13" t="s">
        <v>29</v>
      </c>
      <c r="X131" s="13" t="s">
        <v>79</v>
      </c>
      <c r="Y131" s="9" t="s">
        <v>7</v>
      </c>
      <c r="Z131" s="9" t="s">
        <v>16</v>
      </c>
      <c r="AA131" s="12" t="str">
        <f t="shared" si="2"/>
        <v>5980000000109</v>
      </c>
      <c r="AB131" s="4" t="s">
        <v>79</v>
      </c>
      <c r="AC131" s="48">
        <f t="shared" si="3"/>
        <v>4487.09</v>
      </c>
      <c r="AD131" s="31">
        <f>VLOOKUP(AB131,'Utah Allocation %''s'!$A$6:$B$16,2,FALSE)</f>
        <v>1</v>
      </c>
    </row>
    <row r="132" spans="1:30">
      <c r="A132" s="9" t="s">
        <v>1109</v>
      </c>
      <c r="B132" s="9" t="s">
        <v>24</v>
      </c>
      <c r="C132" s="9" t="s">
        <v>62</v>
      </c>
      <c r="D132" s="19">
        <v>41121</v>
      </c>
      <c r="E132" s="3">
        <v>2012</v>
      </c>
      <c r="F132" s="3">
        <v>7</v>
      </c>
      <c r="G132" s="3" t="s">
        <v>14414</v>
      </c>
      <c r="H132" s="9" t="s">
        <v>63</v>
      </c>
      <c r="I132" s="9" t="s">
        <v>81</v>
      </c>
      <c r="J132" s="21">
        <v>1303</v>
      </c>
      <c r="K132" s="9" t="s">
        <v>1110</v>
      </c>
      <c r="L132" s="9" t="s">
        <v>1260</v>
      </c>
      <c r="M132" s="7" t="s">
        <v>1382</v>
      </c>
      <c r="N132" s="7" t="s">
        <v>243</v>
      </c>
      <c r="O132" s="7" t="s">
        <v>286</v>
      </c>
      <c r="P132" s="7" t="s">
        <v>589</v>
      </c>
      <c r="Q132" s="7" t="s">
        <v>460</v>
      </c>
      <c r="R132" s="9" t="s">
        <v>381</v>
      </c>
      <c r="S132" s="7" t="s">
        <v>409</v>
      </c>
      <c r="T132" s="13" t="s">
        <v>69</v>
      </c>
      <c r="U132" s="13" t="s">
        <v>79</v>
      </c>
      <c r="V132" s="13" t="s">
        <v>80</v>
      </c>
      <c r="W132" s="13" t="s">
        <v>29</v>
      </c>
      <c r="X132" s="13" t="s">
        <v>79</v>
      </c>
      <c r="Y132" s="9" t="s">
        <v>7</v>
      </c>
      <c r="Z132" s="9" t="s">
        <v>16</v>
      </c>
      <c r="AA132" s="12" t="str">
        <f t="shared" si="2"/>
        <v>5980000000109</v>
      </c>
      <c r="AB132" s="4" t="s">
        <v>79</v>
      </c>
      <c r="AC132" s="48">
        <f t="shared" si="3"/>
        <v>1303</v>
      </c>
      <c r="AD132" s="31">
        <f>VLOOKUP(AB132,'Utah Allocation %''s'!$A$6:$B$16,2,FALSE)</f>
        <v>1</v>
      </c>
    </row>
    <row r="133" spans="1:30">
      <c r="A133" s="9" t="s">
        <v>1111</v>
      </c>
      <c r="B133" s="9" t="s">
        <v>24</v>
      </c>
      <c r="C133" s="9" t="s">
        <v>62</v>
      </c>
      <c r="D133" s="19">
        <v>41121</v>
      </c>
      <c r="E133" s="3">
        <v>2012</v>
      </c>
      <c r="F133" s="3">
        <v>7</v>
      </c>
      <c r="G133" s="3" t="s">
        <v>14414</v>
      </c>
      <c r="H133" s="9" t="s">
        <v>63</v>
      </c>
      <c r="I133" s="9" t="s">
        <v>81</v>
      </c>
      <c r="J133" s="21">
        <v>1611.44</v>
      </c>
      <c r="K133" s="9" t="s">
        <v>1112</v>
      </c>
      <c r="L133" s="9" t="s">
        <v>1261</v>
      </c>
      <c r="M133" s="7" t="s">
        <v>1383</v>
      </c>
      <c r="N133" s="7" t="s">
        <v>207</v>
      </c>
      <c r="O133" s="7" t="s">
        <v>254</v>
      </c>
      <c r="P133" s="7" t="s">
        <v>588</v>
      </c>
      <c r="Q133" s="7" t="s">
        <v>83</v>
      </c>
      <c r="R133" s="9" t="s">
        <v>382</v>
      </c>
      <c r="S133" s="7" t="s">
        <v>409</v>
      </c>
      <c r="T133" s="13" t="s">
        <v>69</v>
      </c>
      <c r="U133" s="13" t="s">
        <v>79</v>
      </c>
      <c r="V133" s="13" t="s">
        <v>80</v>
      </c>
      <c r="W133" s="13" t="s">
        <v>29</v>
      </c>
      <c r="X133" s="13" t="s">
        <v>79</v>
      </c>
      <c r="Y133" s="9" t="s">
        <v>7</v>
      </c>
      <c r="Z133" s="9" t="s">
        <v>16</v>
      </c>
      <c r="AA133" s="12" t="str">
        <f t="shared" ref="AA133:AA196" si="4">Y133&amp;Z133</f>
        <v>5980000000109</v>
      </c>
      <c r="AB133" s="4" t="s">
        <v>79</v>
      </c>
      <c r="AC133" s="48">
        <f t="shared" ref="AC133:AC196" si="5">+J133*AD133</f>
        <v>1611.44</v>
      </c>
      <c r="AD133" s="31">
        <f>VLOOKUP(AB133,'Utah Allocation %''s'!$A$6:$B$16,2,FALSE)</f>
        <v>1</v>
      </c>
    </row>
    <row r="134" spans="1:30">
      <c r="A134" s="9" t="s">
        <v>1113</v>
      </c>
      <c r="B134" s="9" t="s">
        <v>24</v>
      </c>
      <c r="C134" s="9" t="s">
        <v>62</v>
      </c>
      <c r="D134" s="19">
        <v>41121</v>
      </c>
      <c r="E134" s="3">
        <v>2012</v>
      </c>
      <c r="F134" s="3">
        <v>7</v>
      </c>
      <c r="G134" s="3" t="s">
        <v>14414</v>
      </c>
      <c r="H134" s="9" t="s">
        <v>63</v>
      </c>
      <c r="I134" s="9" t="s">
        <v>64</v>
      </c>
      <c r="J134" s="21">
        <v>1497.68</v>
      </c>
      <c r="K134" s="9" t="s">
        <v>1114</v>
      </c>
      <c r="L134" s="9" t="s">
        <v>1262</v>
      </c>
      <c r="M134" s="7" t="s">
        <v>1384</v>
      </c>
      <c r="N134" s="7" t="s">
        <v>212</v>
      </c>
      <c r="O134" s="7" t="s">
        <v>259</v>
      </c>
      <c r="P134" s="7" t="s">
        <v>477</v>
      </c>
      <c r="Q134" s="7" t="s">
        <v>142</v>
      </c>
      <c r="R134" s="9" t="s">
        <v>384</v>
      </c>
      <c r="S134" s="7" t="s">
        <v>408</v>
      </c>
      <c r="T134" s="13" t="s">
        <v>69</v>
      </c>
      <c r="U134" s="13" t="s">
        <v>123</v>
      </c>
      <c r="V134" s="13" t="s">
        <v>124</v>
      </c>
      <c r="W134" s="13" t="s">
        <v>33</v>
      </c>
      <c r="X134" s="13" t="s">
        <v>123</v>
      </c>
      <c r="Y134" s="9" t="s">
        <v>7</v>
      </c>
      <c r="Z134" s="9" t="s">
        <v>12</v>
      </c>
      <c r="AA134" s="12" t="str">
        <f t="shared" si="4"/>
        <v>5980000000110</v>
      </c>
      <c r="AB134" s="4" t="s">
        <v>123</v>
      </c>
      <c r="AC134" s="48">
        <f t="shared" si="5"/>
        <v>0</v>
      </c>
      <c r="AD134" s="31">
        <f>VLOOKUP(AB134,'Utah Allocation %''s'!$A$6:$B$16,2,FALSE)</f>
        <v>0</v>
      </c>
    </row>
    <row r="135" spans="1:30">
      <c r="A135" s="9" t="s">
        <v>1115</v>
      </c>
      <c r="B135" s="9" t="s">
        <v>24</v>
      </c>
      <c r="C135" s="9" t="s">
        <v>62</v>
      </c>
      <c r="D135" s="19">
        <v>41121</v>
      </c>
      <c r="E135" s="3">
        <v>2012</v>
      </c>
      <c r="F135" s="3">
        <v>7</v>
      </c>
      <c r="G135" s="3" t="s">
        <v>14414</v>
      </c>
      <c r="H135" s="9" t="s">
        <v>63</v>
      </c>
      <c r="I135" s="9" t="s">
        <v>64</v>
      </c>
      <c r="J135" s="21">
        <v>64.290000000000006</v>
      </c>
      <c r="K135" s="9" t="s">
        <v>1116</v>
      </c>
      <c r="L135" s="9" t="s">
        <v>1263</v>
      </c>
      <c r="M135" s="7" t="s">
        <v>1385</v>
      </c>
      <c r="N135" s="7" t="s">
        <v>206</v>
      </c>
      <c r="O135" s="7" t="s">
        <v>253</v>
      </c>
      <c r="P135" s="7" t="s">
        <v>503</v>
      </c>
      <c r="Q135" s="7" t="s">
        <v>127</v>
      </c>
      <c r="R135" s="9" t="s">
        <v>384</v>
      </c>
      <c r="S135" s="7" t="s">
        <v>408</v>
      </c>
      <c r="T135" s="13" t="s">
        <v>69</v>
      </c>
      <c r="U135" s="13" t="s">
        <v>123</v>
      </c>
      <c r="V135" s="13" t="s">
        <v>124</v>
      </c>
      <c r="W135" s="13" t="s">
        <v>33</v>
      </c>
      <c r="X135" s="13" t="s">
        <v>123</v>
      </c>
      <c r="Y135" s="9" t="s">
        <v>7</v>
      </c>
      <c r="Z135" s="9" t="s">
        <v>12</v>
      </c>
      <c r="AA135" s="12" t="str">
        <f t="shared" si="4"/>
        <v>5980000000110</v>
      </c>
      <c r="AB135" s="4" t="s">
        <v>123</v>
      </c>
      <c r="AC135" s="48">
        <f t="shared" si="5"/>
        <v>0</v>
      </c>
      <c r="AD135" s="31">
        <f>VLOOKUP(AB135,'Utah Allocation %''s'!$A$6:$B$16,2,FALSE)</f>
        <v>0</v>
      </c>
    </row>
    <row r="136" spans="1:30">
      <c r="A136" s="9" t="s">
        <v>1117</v>
      </c>
      <c r="B136" s="9" t="s">
        <v>24</v>
      </c>
      <c r="C136" s="9" t="s">
        <v>62</v>
      </c>
      <c r="D136" s="19">
        <v>41121</v>
      </c>
      <c r="E136" s="3">
        <v>2012</v>
      </c>
      <c r="F136" s="3">
        <v>7</v>
      </c>
      <c r="G136" s="3" t="s">
        <v>14414</v>
      </c>
      <c r="H136" s="9" t="s">
        <v>63</v>
      </c>
      <c r="I136" s="9" t="s">
        <v>81</v>
      </c>
      <c r="J136" s="21">
        <v>708.18</v>
      </c>
      <c r="K136" s="9" t="s">
        <v>1118</v>
      </c>
      <c r="L136" s="9" t="s">
        <v>1264</v>
      </c>
      <c r="M136" s="7" t="s">
        <v>1386</v>
      </c>
      <c r="N136" s="7" t="s">
        <v>206</v>
      </c>
      <c r="O136" s="7" t="s">
        <v>253</v>
      </c>
      <c r="P136" s="7" t="s">
        <v>568</v>
      </c>
      <c r="Q136" s="7" t="s">
        <v>127</v>
      </c>
      <c r="R136" s="9" t="s">
        <v>384</v>
      </c>
      <c r="S136" s="7" t="s">
        <v>408</v>
      </c>
      <c r="T136" s="13" t="s">
        <v>69</v>
      </c>
      <c r="U136" s="13" t="s">
        <v>123</v>
      </c>
      <c r="V136" s="13" t="s">
        <v>124</v>
      </c>
      <c r="W136" s="13" t="s">
        <v>33</v>
      </c>
      <c r="X136" s="13" t="s">
        <v>123</v>
      </c>
      <c r="Y136" s="9" t="s">
        <v>7</v>
      </c>
      <c r="Z136" s="9" t="s">
        <v>12</v>
      </c>
      <c r="AA136" s="12" t="str">
        <f t="shared" si="4"/>
        <v>5980000000110</v>
      </c>
      <c r="AB136" s="4" t="s">
        <v>123</v>
      </c>
      <c r="AC136" s="48">
        <f t="shared" si="5"/>
        <v>0</v>
      </c>
      <c r="AD136" s="31">
        <f>VLOOKUP(AB136,'Utah Allocation %''s'!$A$6:$B$16,2,FALSE)</f>
        <v>0</v>
      </c>
    </row>
    <row r="137" spans="1:30">
      <c r="A137" s="9" t="s">
        <v>1119</v>
      </c>
      <c r="B137" s="9" t="s">
        <v>24</v>
      </c>
      <c r="C137" s="9" t="s">
        <v>62</v>
      </c>
      <c r="D137" s="19">
        <v>41121</v>
      </c>
      <c r="E137" s="3">
        <v>2012</v>
      </c>
      <c r="F137" s="3">
        <v>7</v>
      </c>
      <c r="G137" s="3" t="s">
        <v>14414</v>
      </c>
      <c r="H137" s="9" t="s">
        <v>63</v>
      </c>
      <c r="I137" s="9" t="s">
        <v>81</v>
      </c>
      <c r="J137" s="21">
        <v>733.31</v>
      </c>
      <c r="K137" s="9" t="s">
        <v>1120</v>
      </c>
      <c r="L137" s="9" t="s">
        <v>1265</v>
      </c>
      <c r="M137" s="7" t="s">
        <v>1387</v>
      </c>
      <c r="N137" s="7" t="s">
        <v>208</v>
      </c>
      <c r="O137" s="7" t="s">
        <v>255</v>
      </c>
      <c r="P137" s="7" t="s">
        <v>692</v>
      </c>
      <c r="Q137" s="7" t="s">
        <v>122</v>
      </c>
      <c r="R137" s="9" t="s">
        <v>384</v>
      </c>
      <c r="S137" s="7" t="s">
        <v>408</v>
      </c>
      <c r="T137" s="13" t="s">
        <v>69</v>
      </c>
      <c r="U137" s="13" t="s">
        <v>123</v>
      </c>
      <c r="V137" s="13" t="s">
        <v>124</v>
      </c>
      <c r="W137" s="13" t="s">
        <v>33</v>
      </c>
      <c r="X137" s="13" t="s">
        <v>123</v>
      </c>
      <c r="Y137" s="9" t="s">
        <v>7</v>
      </c>
      <c r="Z137" s="9" t="s">
        <v>12</v>
      </c>
      <c r="AA137" s="12" t="str">
        <f t="shared" si="4"/>
        <v>5980000000110</v>
      </c>
      <c r="AB137" s="4" t="s">
        <v>123</v>
      </c>
      <c r="AC137" s="48">
        <f t="shared" si="5"/>
        <v>0</v>
      </c>
      <c r="AD137" s="31">
        <f>VLOOKUP(AB137,'Utah Allocation %''s'!$A$6:$B$16,2,FALSE)</f>
        <v>0</v>
      </c>
    </row>
    <row r="138" spans="1:30">
      <c r="A138" s="9" t="s">
        <v>1121</v>
      </c>
      <c r="B138" s="9" t="s">
        <v>24</v>
      </c>
      <c r="C138" s="9" t="s">
        <v>62</v>
      </c>
      <c r="D138" s="19">
        <v>41121</v>
      </c>
      <c r="E138" s="3">
        <v>2012</v>
      </c>
      <c r="F138" s="3">
        <v>7</v>
      </c>
      <c r="G138" s="3" t="s">
        <v>14414</v>
      </c>
      <c r="H138" s="9" t="s">
        <v>63</v>
      </c>
      <c r="I138" s="9" t="s">
        <v>81</v>
      </c>
      <c r="J138" s="21">
        <v>520.84</v>
      </c>
      <c r="K138" s="9" t="s">
        <v>1122</v>
      </c>
      <c r="L138" s="9" t="s">
        <v>1266</v>
      </c>
      <c r="M138" s="7" t="s">
        <v>1388</v>
      </c>
      <c r="N138" s="7" t="s">
        <v>243</v>
      </c>
      <c r="O138" s="7" t="s">
        <v>286</v>
      </c>
      <c r="P138" s="7" t="s">
        <v>865</v>
      </c>
      <c r="Q138" s="7" t="s">
        <v>481</v>
      </c>
      <c r="R138" s="9" t="s">
        <v>384</v>
      </c>
      <c r="S138" s="7" t="s">
        <v>408</v>
      </c>
      <c r="T138" s="13" t="s">
        <v>69</v>
      </c>
      <c r="U138" s="13" t="s">
        <v>123</v>
      </c>
      <c r="V138" s="13" t="s">
        <v>124</v>
      </c>
      <c r="W138" s="13" t="s">
        <v>33</v>
      </c>
      <c r="X138" s="13" t="s">
        <v>123</v>
      </c>
      <c r="Y138" s="9" t="s">
        <v>7</v>
      </c>
      <c r="Z138" s="9" t="s">
        <v>12</v>
      </c>
      <c r="AA138" s="12" t="str">
        <f t="shared" si="4"/>
        <v>5980000000110</v>
      </c>
      <c r="AB138" s="4" t="s">
        <v>123</v>
      </c>
      <c r="AC138" s="48">
        <f t="shared" si="5"/>
        <v>0</v>
      </c>
      <c r="AD138" s="31">
        <f>VLOOKUP(AB138,'Utah Allocation %''s'!$A$6:$B$16,2,FALSE)</f>
        <v>0</v>
      </c>
    </row>
    <row r="139" spans="1:30">
      <c r="A139" s="9" t="s">
        <v>1123</v>
      </c>
      <c r="B139" s="9" t="s">
        <v>24</v>
      </c>
      <c r="C139" s="9" t="s">
        <v>62</v>
      </c>
      <c r="D139" s="19">
        <v>41121</v>
      </c>
      <c r="E139" s="3">
        <v>2012</v>
      </c>
      <c r="F139" s="3">
        <v>7</v>
      </c>
      <c r="G139" s="3" t="s">
        <v>14414</v>
      </c>
      <c r="H139" s="9" t="s">
        <v>63</v>
      </c>
      <c r="I139" s="9" t="s">
        <v>64</v>
      </c>
      <c r="J139" s="21">
        <v>143.4</v>
      </c>
      <c r="K139" s="9" t="s">
        <v>1124</v>
      </c>
      <c r="L139" s="9" t="s">
        <v>1267</v>
      </c>
      <c r="M139" s="7" t="s">
        <v>1389</v>
      </c>
      <c r="N139" s="7" t="s">
        <v>217</v>
      </c>
      <c r="O139" s="7" t="s">
        <v>263</v>
      </c>
      <c r="P139" s="7" t="s">
        <v>526</v>
      </c>
      <c r="Q139" s="7" t="s">
        <v>119</v>
      </c>
      <c r="R139" s="9" t="s">
        <v>387</v>
      </c>
      <c r="S139" s="7" t="s">
        <v>409</v>
      </c>
      <c r="T139" s="13" t="s">
        <v>69</v>
      </c>
      <c r="U139" s="13" t="s">
        <v>89</v>
      </c>
      <c r="V139" s="13" t="s">
        <v>90</v>
      </c>
      <c r="W139" s="13" t="s">
        <v>31</v>
      </c>
      <c r="X139" s="13" t="s">
        <v>91</v>
      </c>
      <c r="Y139" s="9" t="s">
        <v>7</v>
      </c>
      <c r="Z139" s="9" t="s">
        <v>17</v>
      </c>
      <c r="AA139" s="12" t="str">
        <f t="shared" si="4"/>
        <v>5980000000111</v>
      </c>
      <c r="AB139" s="4" t="s">
        <v>91</v>
      </c>
      <c r="AC139" s="48">
        <f t="shared" si="5"/>
        <v>0</v>
      </c>
      <c r="AD139" s="31">
        <f>VLOOKUP(AB139,'Utah Allocation %''s'!$A$6:$B$16,2,FALSE)</f>
        <v>0</v>
      </c>
    </row>
    <row r="140" spans="1:30">
      <c r="A140" s="9" t="s">
        <v>1125</v>
      </c>
      <c r="B140" s="9" t="s">
        <v>24</v>
      </c>
      <c r="C140" s="9" t="s">
        <v>62</v>
      </c>
      <c r="D140" s="19">
        <v>41121</v>
      </c>
      <c r="E140" s="3">
        <v>2012</v>
      </c>
      <c r="F140" s="3">
        <v>7</v>
      </c>
      <c r="G140" s="3" t="s">
        <v>14414</v>
      </c>
      <c r="H140" s="9" t="s">
        <v>63</v>
      </c>
      <c r="I140" s="9" t="s">
        <v>81</v>
      </c>
      <c r="J140" s="21">
        <v>195.32</v>
      </c>
      <c r="K140" s="9" t="s">
        <v>1126</v>
      </c>
      <c r="L140" s="9" t="s">
        <v>1268</v>
      </c>
      <c r="M140" s="7" t="s">
        <v>1390</v>
      </c>
      <c r="N140" s="7" t="s">
        <v>206</v>
      </c>
      <c r="O140" s="7" t="s">
        <v>253</v>
      </c>
      <c r="P140" s="7" t="s">
        <v>691</v>
      </c>
      <c r="Q140" s="7" t="s">
        <v>71</v>
      </c>
      <c r="R140" s="9" t="s">
        <v>388</v>
      </c>
      <c r="S140" s="7" t="s">
        <v>408</v>
      </c>
      <c r="T140" s="13" t="s">
        <v>69</v>
      </c>
      <c r="U140" s="13" t="s">
        <v>66</v>
      </c>
      <c r="V140" s="13" t="s">
        <v>70</v>
      </c>
      <c r="W140" s="13" t="s">
        <v>32</v>
      </c>
      <c r="X140" s="13" t="s">
        <v>66</v>
      </c>
      <c r="Y140" s="9" t="s">
        <v>7</v>
      </c>
      <c r="Z140" s="9" t="s">
        <v>8</v>
      </c>
      <c r="AA140" s="12" t="str">
        <f t="shared" si="4"/>
        <v>5980000000108</v>
      </c>
      <c r="AB140" s="4" t="s">
        <v>66</v>
      </c>
      <c r="AC140" s="48">
        <f t="shared" si="5"/>
        <v>0</v>
      </c>
      <c r="AD140" s="31">
        <f>VLOOKUP(AB140,'Utah Allocation %''s'!$A$6:$B$16,2,FALSE)</f>
        <v>0</v>
      </c>
    </row>
    <row r="141" spans="1:30">
      <c r="A141" s="9" t="s">
        <v>1127</v>
      </c>
      <c r="B141" s="9" t="s">
        <v>24</v>
      </c>
      <c r="C141" s="9" t="s">
        <v>62</v>
      </c>
      <c r="D141" s="19">
        <v>41121</v>
      </c>
      <c r="E141" s="3">
        <v>2012</v>
      </c>
      <c r="F141" s="3">
        <v>7</v>
      </c>
      <c r="G141" s="3" t="s">
        <v>14414</v>
      </c>
      <c r="H141" s="9" t="s">
        <v>63</v>
      </c>
      <c r="I141" s="9" t="s">
        <v>81</v>
      </c>
      <c r="J141" s="21">
        <v>620.30999999999995</v>
      </c>
      <c r="K141" s="9" t="s">
        <v>1128</v>
      </c>
      <c r="L141" s="9" t="s">
        <v>1269</v>
      </c>
      <c r="M141" s="7" t="s">
        <v>1391</v>
      </c>
      <c r="N141" s="7" t="s">
        <v>212</v>
      </c>
      <c r="O141" s="7" t="s">
        <v>259</v>
      </c>
      <c r="P141" s="7" t="s">
        <v>676</v>
      </c>
      <c r="Q141" s="7" t="s">
        <v>142</v>
      </c>
      <c r="R141" s="9" t="s">
        <v>385</v>
      </c>
      <c r="S141" s="7" t="s">
        <v>408</v>
      </c>
      <c r="T141" s="13" t="s">
        <v>69</v>
      </c>
      <c r="U141" s="13" t="s">
        <v>123</v>
      </c>
      <c r="V141" s="13" t="s">
        <v>124</v>
      </c>
      <c r="W141" s="13" t="s">
        <v>33</v>
      </c>
      <c r="X141" s="13" t="s">
        <v>123</v>
      </c>
      <c r="Y141" s="9" t="s">
        <v>7</v>
      </c>
      <c r="Z141" s="9" t="s">
        <v>12</v>
      </c>
      <c r="AA141" s="12" t="str">
        <f t="shared" si="4"/>
        <v>5980000000110</v>
      </c>
      <c r="AB141" s="4" t="s">
        <v>123</v>
      </c>
      <c r="AC141" s="48">
        <f t="shared" si="5"/>
        <v>0</v>
      </c>
      <c r="AD141" s="31">
        <f>VLOOKUP(AB141,'Utah Allocation %''s'!$A$6:$B$16,2,FALSE)</f>
        <v>0</v>
      </c>
    </row>
    <row r="142" spans="1:30">
      <c r="A142" s="9" t="s">
        <v>1129</v>
      </c>
      <c r="B142" s="9" t="s">
        <v>24</v>
      </c>
      <c r="C142" s="9" t="s">
        <v>62</v>
      </c>
      <c r="D142" s="19">
        <v>41121</v>
      </c>
      <c r="E142" s="3">
        <v>2012</v>
      </c>
      <c r="F142" s="3">
        <v>7</v>
      </c>
      <c r="G142" s="3" t="s">
        <v>14414</v>
      </c>
      <c r="H142" s="9" t="s">
        <v>63</v>
      </c>
      <c r="I142" s="9" t="s">
        <v>81</v>
      </c>
      <c r="J142" s="21">
        <v>203</v>
      </c>
      <c r="K142" s="9" t="s">
        <v>1130</v>
      </c>
      <c r="L142" s="9" t="s">
        <v>1270</v>
      </c>
      <c r="M142" s="7" t="s">
        <v>1392</v>
      </c>
      <c r="N142" s="7" t="s">
        <v>207</v>
      </c>
      <c r="O142" s="7" t="s">
        <v>254</v>
      </c>
      <c r="P142" s="7" t="s">
        <v>767</v>
      </c>
      <c r="Q142" s="7" t="s">
        <v>131</v>
      </c>
      <c r="R142" s="9" t="s">
        <v>385</v>
      </c>
      <c r="S142" s="7" t="s">
        <v>408</v>
      </c>
      <c r="T142" s="13" t="s">
        <v>69</v>
      </c>
      <c r="U142" s="13" t="s">
        <v>123</v>
      </c>
      <c r="V142" s="13" t="s">
        <v>124</v>
      </c>
      <c r="W142" s="13" t="s">
        <v>33</v>
      </c>
      <c r="X142" s="13" t="s">
        <v>123</v>
      </c>
      <c r="Y142" s="9" t="s">
        <v>7</v>
      </c>
      <c r="Z142" s="9" t="s">
        <v>12</v>
      </c>
      <c r="AA142" s="12" t="str">
        <f t="shared" si="4"/>
        <v>5980000000110</v>
      </c>
      <c r="AB142" s="4" t="s">
        <v>123</v>
      </c>
      <c r="AC142" s="48">
        <f t="shared" si="5"/>
        <v>0</v>
      </c>
      <c r="AD142" s="31">
        <f>VLOOKUP(AB142,'Utah Allocation %''s'!$A$6:$B$16,2,FALSE)</f>
        <v>0</v>
      </c>
    </row>
    <row r="143" spans="1:30">
      <c r="A143" s="9" t="s">
        <v>811</v>
      </c>
      <c r="B143" s="9" t="s">
        <v>24</v>
      </c>
      <c r="C143" s="9" t="s">
        <v>62</v>
      </c>
      <c r="D143" s="19">
        <v>41090</v>
      </c>
      <c r="E143" s="6">
        <v>2012</v>
      </c>
      <c r="F143" s="6">
        <v>7</v>
      </c>
      <c r="G143" s="3" t="s">
        <v>14414</v>
      </c>
      <c r="H143" s="9" t="s">
        <v>63</v>
      </c>
      <c r="I143" s="9" t="s">
        <v>81</v>
      </c>
      <c r="J143" s="21">
        <v>2.81</v>
      </c>
      <c r="K143" s="9" t="s">
        <v>805</v>
      </c>
      <c r="L143" s="7" t="s">
        <v>840</v>
      </c>
      <c r="M143" s="7" t="s">
        <v>888</v>
      </c>
      <c r="N143" s="7" t="s">
        <v>207</v>
      </c>
      <c r="O143" s="7" t="s">
        <v>254</v>
      </c>
      <c r="P143" s="7" t="s">
        <v>761</v>
      </c>
      <c r="Q143" s="7" t="s">
        <v>98</v>
      </c>
      <c r="R143" s="9" t="s">
        <v>374</v>
      </c>
      <c r="S143" s="7" t="s">
        <v>408</v>
      </c>
      <c r="T143" s="13" t="s">
        <v>69</v>
      </c>
      <c r="U143" s="13" t="s">
        <v>76</v>
      </c>
      <c r="V143" s="13" t="s">
        <v>77</v>
      </c>
      <c r="W143" s="13" t="s">
        <v>34</v>
      </c>
      <c r="X143" s="13" t="s">
        <v>76</v>
      </c>
      <c r="Y143" s="9" t="s">
        <v>7</v>
      </c>
      <c r="Z143" s="9" t="s">
        <v>11</v>
      </c>
      <c r="AA143" s="12" t="str">
        <f t="shared" si="4"/>
        <v>5980000000103</v>
      </c>
      <c r="AB143" s="4" t="s">
        <v>76</v>
      </c>
      <c r="AC143" s="48">
        <f t="shared" si="5"/>
        <v>0</v>
      </c>
      <c r="AD143" s="31">
        <f>VLOOKUP(AB143,'Utah Allocation %''s'!$A$6:$B$16,2,FALSE)</f>
        <v>0</v>
      </c>
    </row>
    <row r="144" spans="1:30">
      <c r="A144" s="9" t="s">
        <v>813</v>
      </c>
      <c r="B144" s="9" t="s">
        <v>24</v>
      </c>
      <c r="C144" s="9" t="s">
        <v>62</v>
      </c>
      <c r="D144" s="19">
        <v>41090</v>
      </c>
      <c r="E144" s="6">
        <v>2012</v>
      </c>
      <c r="F144" s="6">
        <v>7</v>
      </c>
      <c r="G144" s="3" t="s">
        <v>14414</v>
      </c>
      <c r="H144" s="9" t="s">
        <v>63</v>
      </c>
      <c r="I144" s="9" t="s">
        <v>81</v>
      </c>
      <c r="J144" s="21">
        <v>8.44</v>
      </c>
      <c r="K144" s="9" t="s">
        <v>800</v>
      </c>
      <c r="L144" s="7" t="s">
        <v>835</v>
      </c>
      <c r="M144" s="7" t="s">
        <v>881</v>
      </c>
      <c r="N144" s="7" t="s">
        <v>227</v>
      </c>
      <c r="O144" s="7" t="s">
        <v>273</v>
      </c>
      <c r="P144" s="7" t="s">
        <v>882</v>
      </c>
      <c r="Q144" s="7" t="s">
        <v>434</v>
      </c>
      <c r="R144" s="9" t="s">
        <v>374</v>
      </c>
      <c r="S144" s="7" t="s">
        <v>408</v>
      </c>
      <c r="T144" s="13" t="s">
        <v>69</v>
      </c>
      <c r="U144" s="13" t="s">
        <v>76</v>
      </c>
      <c r="V144" s="13" t="s">
        <v>77</v>
      </c>
      <c r="W144" s="13" t="s">
        <v>34</v>
      </c>
      <c r="X144" s="13" t="s">
        <v>76</v>
      </c>
      <c r="Y144" s="9" t="s">
        <v>7</v>
      </c>
      <c r="Z144" s="9" t="s">
        <v>11</v>
      </c>
      <c r="AA144" s="12" t="str">
        <f t="shared" si="4"/>
        <v>5980000000103</v>
      </c>
      <c r="AB144" s="4" t="s">
        <v>76</v>
      </c>
      <c r="AC144" s="48">
        <f t="shared" si="5"/>
        <v>0</v>
      </c>
      <c r="AD144" s="31">
        <f>VLOOKUP(AB144,'Utah Allocation %''s'!$A$6:$B$16,2,FALSE)</f>
        <v>0</v>
      </c>
    </row>
    <row r="145" spans="1:30">
      <c r="A145" s="9" t="s">
        <v>812</v>
      </c>
      <c r="B145" s="9" t="s">
        <v>24</v>
      </c>
      <c r="C145" s="9" t="s">
        <v>62</v>
      </c>
      <c r="D145" s="19">
        <v>41090</v>
      </c>
      <c r="E145" s="6">
        <v>2012</v>
      </c>
      <c r="F145" s="6">
        <v>7</v>
      </c>
      <c r="G145" s="3" t="s">
        <v>14414</v>
      </c>
      <c r="H145" s="9" t="s">
        <v>63</v>
      </c>
      <c r="I145" s="9" t="s">
        <v>81</v>
      </c>
      <c r="J145" s="21">
        <v>21.09</v>
      </c>
      <c r="K145" s="9" t="s">
        <v>798</v>
      </c>
      <c r="L145" s="7" t="s">
        <v>833</v>
      </c>
      <c r="M145" s="7" t="s">
        <v>879</v>
      </c>
      <c r="N145" s="7" t="s">
        <v>219</v>
      </c>
      <c r="O145" s="7" t="s">
        <v>265</v>
      </c>
      <c r="P145" s="7" t="s">
        <v>673</v>
      </c>
      <c r="Q145" s="7" t="s">
        <v>152</v>
      </c>
      <c r="R145" s="9" t="s">
        <v>374</v>
      </c>
      <c r="S145" s="7" t="s">
        <v>408</v>
      </c>
      <c r="T145" s="13" t="s">
        <v>69</v>
      </c>
      <c r="U145" s="13" t="s">
        <v>76</v>
      </c>
      <c r="V145" s="13" t="s">
        <v>77</v>
      </c>
      <c r="W145" s="13" t="s">
        <v>34</v>
      </c>
      <c r="X145" s="13" t="s">
        <v>76</v>
      </c>
      <c r="Y145" s="9" t="s">
        <v>7</v>
      </c>
      <c r="Z145" s="9" t="s">
        <v>11</v>
      </c>
      <c r="AA145" s="12" t="str">
        <f t="shared" si="4"/>
        <v>5980000000103</v>
      </c>
      <c r="AB145" s="4" t="s">
        <v>76</v>
      </c>
      <c r="AC145" s="48">
        <f t="shared" si="5"/>
        <v>0</v>
      </c>
      <c r="AD145" s="31">
        <f>VLOOKUP(AB145,'Utah Allocation %''s'!$A$6:$B$16,2,FALSE)</f>
        <v>0</v>
      </c>
    </row>
    <row r="146" spans="1:30">
      <c r="A146" s="9" t="s">
        <v>816</v>
      </c>
      <c r="B146" s="9" t="s">
        <v>24</v>
      </c>
      <c r="C146" s="9" t="s">
        <v>62</v>
      </c>
      <c r="D146" s="19">
        <v>41090</v>
      </c>
      <c r="E146" s="6">
        <v>2012</v>
      </c>
      <c r="F146" s="6">
        <v>7</v>
      </c>
      <c r="G146" s="3" t="s">
        <v>14414</v>
      </c>
      <c r="H146" s="9" t="s">
        <v>63</v>
      </c>
      <c r="I146" s="9" t="s">
        <v>81</v>
      </c>
      <c r="J146" s="21">
        <v>2.46</v>
      </c>
      <c r="K146" s="9" t="s">
        <v>804</v>
      </c>
      <c r="L146" s="7" t="s">
        <v>839</v>
      </c>
      <c r="M146" s="7" t="s">
        <v>887</v>
      </c>
      <c r="N146" s="7" t="s">
        <v>219</v>
      </c>
      <c r="O146" s="7" t="s">
        <v>265</v>
      </c>
      <c r="P146" s="7" t="s">
        <v>673</v>
      </c>
      <c r="Q146" s="7" t="s">
        <v>152</v>
      </c>
      <c r="R146" s="9" t="s">
        <v>374</v>
      </c>
      <c r="S146" s="7" t="s">
        <v>408</v>
      </c>
      <c r="T146" s="13" t="s">
        <v>69</v>
      </c>
      <c r="U146" s="13" t="s">
        <v>76</v>
      </c>
      <c r="V146" s="13" t="s">
        <v>77</v>
      </c>
      <c r="W146" s="13" t="s">
        <v>34</v>
      </c>
      <c r="X146" s="13" t="s">
        <v>76</v>
      </c>
      <c r="Y146" s="9" t="s">
        <v>7</v>
      </c>
      <c r="Z146" s="9" t="s">
        <v>11</v>
      </c>
      <c r="AA146" s="12" t="str">
        <f t="shared" si="4"/>
        <v>5980000000103</v>
      </c>
      <c r="AB146" s="4" t="s">
        <v>76</v>
      </c>
      <c r="AC146" s="48">
        <f t="shared" si="5"/>
        <v>0</v>
      </c>
      <c r="AD146" s="31">
        <f>VLOOKUP(AB146,'Utah Allocation %''s'!$A$6:$B$16,2,FALSE)</f>
        <v>0</v>
      </c>
    </row>
    <row r="147" spans="1:30">
      <c r="A147" s="9" t="s">
        <v>1131</v>
      </c>
      <c r="B147" s="9" t="s">
        <v>24</v>
      </c>
      <c r="C147" s="9" t="s">
        <v>62</v>
      </c>
      <c r="D147" s="19">
        <v>41121</v>
      </c>
      <c r="E147" s="3">
        <v>2012</v>
      </c>
      <c r="F147" s="3">
        <v>7</v>
      </c>
      <c r="G147" s="3" t="s">
        <v>14414</v>
      </c>
      <c r="H147" s="9" t="s">
        <v>61</v>
      </c>
      <c r="I147" s="9" t="s">
        <v>81</v>
      </c>
      <c r="J147" s="21">
        <v>-227.24</v>
      </c>
      <c r="K147" s="9" t="s">
        <v>1132</v>
      </c>
      <c r="L147" s="9" t="s">
        <v>1271</v>
      </c>
      <c r="M147" s="7" t="s">
        <v>1393</v>
      </c>
      <c r="N147" s="7" t="s">
        <v>211</v>
      </c>
      <c r="O147" s="7" t="s">
        <v>258</v>
      </c>
      <c r="P147" s="7" t="s">
        <v>1408</v>
      </c>
      <c r="Q147" s="7" t="s">
        <v>1409</v>
      </c>
      <c r="R147" s="9" t="s">
        <v>390</v>
      </c>
      <c r="S147" s="7" t="s">
        <v>409</v>
      </c>
      <c r="T147" s="13" t="s">
        <v>69</v>
      </c>
      <c r="U147" s="13" t="s">
        <v>89</v>
      </c>
      <c r="V147" s="13" t="s">
        <v>90</v>
      </c>
      <c r="W147" s="13" t="s">
        <v>31</v>
      </c>
      <c r="X147" s="13" t="s">
        <v>91</v>
      </c>
      <c r="Y147" s="9" t="s">
        <v>7</v>
      </c>
      <c r="Z147" s="9" t="s">
        <v>17</v>
      </c>
      <c r="AA147" s="12" t="str">
        <f t="shared" si="4"/>
        <v>5980000000111</v>
      </c>
      <c r="AB147" s="4" t="s">
        <v>91</v>
      </c>
      <c r="AC147" s="48">
        <f t="shared" si="5"/>
        <v>0</v>
      </c>
      <c r="AD147" s="31">
        <f>VLOOKUP(AB147,'Utah Allocation %''s'!$A$6:$B$16,2,FALSE)</f>
        <v>0</v>
      </c>
    </row>
    <row r="148" spans="1:30">
      <c r="A148" s="9" t="s">
        <v>1133</v>
      </c>
      <c r="B148" s="9" t="s">
        <v>24</v>
      </c>
      <c r="C148" s="9" t="s">
        <v>62</v>
      </c>
      <c r="D148" s="19">
        <v>41121</v>
      </c>
      <c r="E148" s="3">
        <v>2012</v>
      </c>
      <c r="F148" s="3">
        <v>7</v>
      </c>
      <c r="G148" s="3" t="s">
        <v>14414</v>
      </c>
      <c r="H148" s="9" t="s">
        <v>63</v>
      </c>
      <c r="I148" s="9" t="s">
        <v>64</v>
      </c>
      <c r="J148" s="21">
        <v>2572.5</v>
      </c>
      <c r="K148" s="9" t="s">
        <v>1134</v>
      </c>
      <c r="L148" s="9" t="s">
        <v>1272</v>
      </c>
      <c r="M148" s="7" t="s">
        <v>1394</v>
      </c>
      <c r="N148" s="7" t="s">
        <v>223</v>
      </c>
      <c r="O148" s="7" t="s">
        <v>269</v>
      </c>
      <c r="P148" s="7" t="s">
        <v>1410</v>
      </c>
      <c r="Q148" s="7" t="s">
        <v>1411</v>
      </c>
      <c r="R148" s="9" t="s">
        <v>431</v>
      </c>
      <c r="S148" s="7" t="s">
        <v>409</v>
      </c>
      <c r="T148" s="13" t="s">
        <v>69</v>
      </c>
      <c r="U148" s="13" t="s">
        <v>79</v>
      </c>
      <c r="V148" s="13" t="s">
        <v>80</v>
      </c>
      <c r="W148" s="13" t="s">
        <v>29</v>
      </c>
      <c r="X148" s="13" t="s">
        <v>79</v>
      </c>
      <c r="Y148" s="9" t="s">
        <v>7</v>
      </c>
      <c r="Z148" s="9" t="s">
        <v>16</v>
      </c>
      <c r="AA148" s="12" t="str">
        <f t="shared" si="4"/>
        <v>5980000000109</v>
      </c>
      <c r="AB148" s="4" t="s">
        <v>79</v>
      </c>
      <c r="AC148" s="48">
        <f t="shared" si="5"/>
        <v>2572.5</v>
      </c>
      <c r="AD148" s="31">
        <f>VLOOKUP(AB148,'Utah Allocation %''s'!$A$6:$B$16,2,FALSE)</f>
        <v>1</v>
      </c>
    </row>
    <row r="149" spans="1:30">
      <c r="A149" s="9" t="s">
        <v>1133</v>
      </c>
      <c r="B149" s="9" t="s">
        <v>24</v>
      </c>
      <c r="C149" s="9" t="s">
        <v>62</v>
      </c>
      <c r="D149" s="19">
        <v>41121</v>
      </c>
      <c r="E149" s="3">
        <v>2012</v>
      </c>
      <c r="F149" s="3">
        <v>7</v>
      </c>
      <c r="G149" s="3" t="s">
        <v>14414</v>
      </c>
      <c r="H149" s="9" t="s">
        <v>63</v>
      </c>
      <c r="I149" s="9" t="s">
        <v>81</v>
      </c>
      <c r="J149" s="21">
        <v>3.58</v>
      </c>
      <c r="K149" s="9" t="s">
        <v>1134</v>
      </c>
      <c r="L149" s="9" t="s">
        <v>1272</v>
      </c>
      <c r="M149" s="7" t="s">
        <v>1394</v>
      </c>
      <c r="N149" s="7" t="s">
        <v>223</v>
      </c>
      <c r="O149" s="7" t="s">
        <v>269</v>
      </c>
      <c r="P149" s="7" t="s">
        <v>1410</v>
      </c>
      <c r="Q149" s="7" t="s">
        <v>1411</v>
      </c>
      <c r="R149" s="9" t="s">
        <v>431</v>
      </c>
      <c r="S149" s="7" t="s">
        <v>409</v>
      </c>
      <c r="T149" s="13" t="s">
        <v>69</v>
      </c>
      <c r="U149" s="13" t="s">
        <v>79</v>
      </c>
      <c r="V149" s="13" t="s">
        <v>80</v>
      </c>
      <c r="W149" s="13" t="s">
        <v>29</v>
      </c>
      <c r="X149" s="13" t="s">
        <v>79</v>
      </c>
      <c r="Y149" s="9" t="s">
        <v>7</v>
      </c>
      <c r="Z149" s="9" t="s">
        <v>16</v>
      </c>
      <c r="AA149" s="12" t="str">
        <f t="shared" si="4"/>
        <v>5980000000109</v>
      </c>
      <c r="AB149" s="4" t="s">
        <v>79</v>
      </c>
      <c r="AC149" s="48">
        <f t="shared" si="5"/>
        <v>3.58</v>
      </c>
      <c r="AD149" s="31">
        <f>VLOOKUP(AB149,'Utah Allocation %''s'!$A$6:$B$16,2,FALSE)</f>
        <v>1</v>
      </c>
    </row>
    <row r="150" spans="1:30">
      <c r="A150" s="9" t="s">
        <v>807</v>
      </c>
      <c r="B150" s="9" t="s">
        <v>24</v>
      </c>
      <c r="C150" s="9" t="s">
        <v>62</v>
      </c>
      <c r="D150" s="19">
        <v>41090</v>
      </c>
      <c r="E150" s="6">
        <v>2012</v>
      </c>
      <c r="F150" s="6">
        <v>7</v>
      </c>
      <c r="G150" s="3" t="s">
        <v>14414</v>
      </c>
      <c r="H150" s="9" t="s">
        <v>63</v>
      </c>
      <c r="I150" s="9" t="s">
        <v>81</v>
      </c>
      <c r="J150" s="21">
        <v>14.88</v>
      </c>
      <c r="K150" s="9" t="s">
        <v>806</v>
      </c>
      <c r="L150" s="7" t="s">
        <v>819</v>
      </c>
      <c r="M150" s="7" t="s">
        <v>852</v>
      </c>
      <c r="N150" s="7" t="s">
        <v>223</v>
      </c>
      <c r="O150" s="7" t="s">
        <v>269</v>
      </c>
      <c r="P150" s="7" t="s">
        <v>853</v>
      </c>
      <c r="Q150" s="7" t="s">
        <v>854</v>
      </c>
      <c r="R150" s="9" t="s">
        <v>771</v>
      </c>
      <c r="S150" s="7" t="s">
        <v>408</v>
      </c>
      <c r="T150" s="13" t="s">
        <v>69</v>
      </c>
      <c r="U150" s="13" t="s">
        <v>76</v>
      </c>
      <c r="V150" s="13" t="s">
        <v>77</v>
      </c>
      <c r="W150" s="13" t="s">
        <v>34</v>
      </c>
      <c r="X150" s="13" t="s">
        <v>76</v>
      </c>
      <c r="Y150" s="9" t="s">
        <v>7</v>
      </c>
      <c r="Z150" s="9" t="s">
        <v>11</v>
      </c>
      <c r="AA150" s="12" t="str">
        <f t="shared" si="4"/>
        <v>5980000000103</v>
      </c>
      <c r="AB150" s="4" t="s">
        <v>76</v>
      </c>
      <c r="AC150" s="48">
        <f t="shared" si="5"/>
        <v>0</v>
      </c>
      <c r="AD150" s="31">
        <f>VLOOKUP(AB150,'Utah Allocation %''s'!$A$6:$B$16,2,FALSE)</f>
        <v>0</v>
      </c>
    </row>
    <row r="151" spans="1:30">
      <c r="A151" s="9" t="s">
        <v>1135</v>
      </c>
      <c r="B151" s="9" t="s">
        <v>24</v>
      </c>
      <c r="C151" s="9" t="s">
        <v>62</v>
      </c>
      <c r="D151" s="19">
        <v>41121</v>
      </c>
      <c r="E151" s="3">
        <v>2012</v>
      </c>
      <c r="F151" s="3">
        <v>7</v>
      </c>
      <c r="G151" s="3" t="s">
        <v>14414</v>
      </c>
      <c r="H151" s="9" t="s">
        <v>61</v>
      </c>
      <c r="I151" s="9" t="s">
        <v>81</v>
      </c>
      <c r="J151" s="21">
        <v>-147.37</v>
      </c>
      <c r="K151" s="9" t="s">
        <v>1136</v>
      </c>
      <c r="L151" s="9" t="s">
        <v>1273</v>
      </c>
      <c r="M151" s="7" t="s">
        <v>1395</v>
      </c>
      <c r="N151" s="7" t="s">
        <v>211</v>
      </c>
      <c r="O151" s="7" t="s">
        <v>258</v>
      </c>
      <c r="P151" s="7" t="s">
        <v>1412</v>
      </c>
      <c r="Q151" s="7" t="s">
        <v>1413</v>
      </c>
      <c r="R151" s="9" t="s">
        <v>431</v>
      </c>
      <c r="S151" s="7" t="s">
        <v>409</v>
      </c>
      <c r="T151" s="13" t="s">
        <v>65</v>
      </c>
      <c r="U151" s="13" t="s">
        <v>79</v>
      </c>
      <c r="V151" s="13" t="s">
        <v>105</v>
      </c>
      <c r="W151" s="13" t="s">
        <v>36</v>
      </c>
      <c r="X151" s="13" t="s">
        <v>57</v>
      </c>
      <c r="Y151" s="9" t="s">
        <v>14</v>
      </c>
      <c r="Z151" s="9" t="s">
        <v>4</v>
      </c>
      <c r="AA151" s="12" t="str">
        <f t="shared" si="4"/>
        <v>5730000000001</v>
      </c>
      <c r="AB151" s="4" t="s">
        <v>14422</v>
      </c>
      <c r="AC151" s="53">
        <f t="shared" si="5"/>
        <v>-62.821350998747427</v>
      </c>
      <c r="AD151" s="31">
        <f>VLOOKUP(AB151,'Utah Allocation %''s'!$A$6:$B$16,2,FALSE)</f>
        <v>0.4262831716003761</v>
      </c>
    </row>
    <row r="152" spans="1:30">
      <c r="A152" s="9" t="s">
        <v>1137</v>
      </c>
      <c r="B152" s="9" t="s">
        <v>24</v>
      </c>
      <c r="C152" s="9" t="s">
        <v>62</v>
      </c>
      <c r="D152" s="19">
        <v>41121</v>
      </c>
      <c r="E152" s="3">
        <v>2012</v>
      </c>
      <c r="F152" s="3">
        <v>7</v>
      </c>
      <c r="G152" s="3" t="s">
        <v>14414</v>
      </c>
      <c r="H152" s="9" t="s">
        <v>63</v>
      </c>
      <c r="I152" s="9" t="s">
        <v>64</v>
      </c>
      <c r="J152" s="21">
        <v>21.33</v>
      </c>
      <c r="K152" s="9" t="s">
        <v>537</v>
      </c>
      <c r="L152" s="9" t="s">
        <v>541</v>
      </c>
      <c r="M152" s="7" t="s">
        <v>547</v>
      </c>
      <c r="N152" s="7" t="s">
        <v>211</v>
      </c>
      <c r="O152" s="7" t="s">
        <v>258</v>
      </c>
      <c r="P152" s="7" t="s">
        <v>554</v>
      </c>
      <c r="Q152" s="7" t="s">
        <v>555</v>
      </c>
      <c r="R152" s="9" t="s">
        <v>512</v>
      </c>
      <c r="S152" s="7" t="s">
        <v>409</v>
      </c>
      <c r="T152" s="13" t="s">
        <v>65</v>
      </c>
      <c r="U152" s="13" t="s">
        <v>79</v>
      </c>
      <c r="V152" s="13" t="s">
        <v>105</v>
      </c>
      <c r="W152" s="13" t="s">
        <v>36</v>
      </c>
      <c r="X152" s="13" t="s">
        <v>57</v>
      </c>
      <c r="Y152" s="9" t="s">
        <v>14</v>
      </c>
      <c r="Z152" s="9" t="s">
        <v>4</v>
      </c>
      <c r="AA152" s="12" t="str">
        <f t="shared" si="4"/>
        <v>5730000000001</v>
      </c>
      <c r="AB152" s="4" t="s">
        <v>14422</v>
      </c>
      <c r="AC152" s="53">
        <f t="shared" si="5"/>
        <v>9.0926200502360217</v>
      </c>
      <c r="AD152" s="31">
        <f>VLOOKUP(AB152,'Utah Allocation %''s'!$A$6:$B$16,2,FALSE)</f>
        <v>0.4262831716003761</v>
      </c>
    </row>
    <row r="153" spans="1:30">
      <c r="A153" s="9" t="s">
        <v>1138</v>
      </c>
      <c r="B153" s="9" t="s">
        <v>24</v>
      </c>
      <c r="C153" s="9" t="s">
        <v>62</v>
      </c>
      <c r="D153" s="19">
        <v>41121</v>
      </c>
      <c r="E153" s="3">
        <v>2012</v>
      </c>
      <c r="F153" s="3">
        <v>7</v>
      </c>
      <c r="G153" s="3" t="s">
        <v>14414</v>
      </c>
      <c r="H153" s="9" t="s">
        <v>63</v>
      </c>
      <c r="I153" s="9" t="s">
        <v>81</v>
      </c>
      <c r="J153" s="21">
        <v>1923.89</v>
      </c>
      <c r="K153" s="9" t="s">
        <v>1139</v>
      </c>
      <c r="L153" s="9" t="s">
        <v>1274</v>
      </c>
      <c r="M153" s="7" t="s">
        <v>1396</v>
      </c>
      <c r="N153" s="7" t="s">
        <v>233</v>
      </c>
      <c r="O153" s="7" t="s">
        <v>277</v>
      </c>
      <c r="P153" s="7" t="s">
        <v>631</v>
      </c>
      <c r="Q153" s="7" t="s">
        <v>448</v>
      </c>
      <c r="R153" s="9" t="s">
        <v>326</v>
      </c>
      <c r="S153" s="7" t="s">
        <v>408</v>
      </c>
      <c r="T153" s="13" t="s">
        <v>65</v>
      </c>
      <c r="U153" s="13" t="s">
        <v>66</v>
      </c>
      <c r="V153" s="13" t="s">
        <v>67</v>
      </c>
      <c r="W153" s="13" t="s">
        <v>35</v>
      </c>
      <c r="X153" s="13" t="s">
        <v>57</v>
      </c>
      <c r="Y153" s="9" t="s">
        <v>14</v>
      </c>
      <c r="Z153" s="9" t="s">
        <v>4</v>
      </c>
      <c r="AA153" s="12" t="str">
        <f t="shared" si="4"/>
        <v>5730000000001</v>
      </c>
      <c r="AB153" s="4" t="s">
        <v>14422</v>
      </c>
      <c r="AC153" s="53">
        <f t="shared" si="5"/>
        <v>820.12193101024764</v>
      </c>
      <c r="AD153" s="31">
        <f>VLOOKUP(AB153,'Utah Allocation %''s'!$A$6:$B$16,2,FALSE)</f>
        <v>0.4262831716003761</v>
      </c>
    </row>
    <row r="154" spans="1:30">
      <c r="A154" s="9" t="s">
        <v>1140</v>
      </c>
      <c r="B154" s="9" t="s">
        <v>24</v>
      </c>
      <c r="C154" s="9" t="s">
        <v>62</v>
      </c>
      <c r="D154" s="19">
        <v>41121</v>
      </c>
      <c r="E154" s="3">
        <v>2012</v>
      </c>
      <c r="F154" s="3">
        <v>7</v>
      </c>
      <c r="G154" s="3" t="s">
        <v>14414</v>
      </c>
      <c r="H154" s="9" t="s">
        <v>63</v>
      </c>
      <c r="I154" s="9" t="s">
        <v>64</v>
      </c>
      <c r="J154" s="21">
        <v>87.67</v>
      </c>
      <c r="K154" s="9" t="s">
        <v>1141</v>
      </c>
      <c r="L154" s="9" t="s">
        <v>1275</v>
      </c>
      <c r="M154" s="7" t="s">
        <v>1397</v>
      </c>
      <c r="N154" s="7" t="s">
        <v>208</v>
      </c>
      <c r="O154" s="7" t="s">
        <v>255</v>
      </c>
      <c r="P154" s="7" t="s">
        <v>1414</v>
      </c>
      <c r="Q154" s="7" t="s">
        <v>1415</v>
      </c>
      <c r="R154" s="9" t="s">
        <v>329</v>
      </c>
      <c r="S154" s="7" t="s">
        <v>409</v>
      </c>
      <c r="T154" s="13" t="s">
        <v>65</v>
      </c>
      <c r="U154" s="13" t="s">
        <v>79</v>
      </c>
      <c r="V154" s="13" t="s">
        <v>105</v>
      </c>
      <c r="W154" s="13" t="s">
        <v>36</v>
      </c>
      <c r="X154" s="13" t="s">
        <v>57</v>
      </c>
      <c r="Y154" s="9" t="s">
        <v>14</v>
      </c>
      <c r="Z154" s="9" t="s">
        <v>4</v>
      </c>
      <c r="AA154" s="12" t="str">
        <f t="shared" si="4"/>
        <v>5730000000001</v>
      </c>
      <c r="AB154" s="4" t="s">
        <v>14422</v>
      </c>
      <c r="AC154" s="53">
        <f t="shared" si="5"/>
        <v>37.372245654204974</v>
      </c>
      <c r="AD154" s="31">
        <f>VLOOKUP(AB154,'Utah Allocation %''s'!$A$6:$B$16,2,FALSE)</f>
        <v>0.4262831716003761</v>
      </c>
    </row>
    <row r="155" spans="1:30">
      <c r="A155" s="9" t="s">
        <v>1142</v>
      </c>
      <c r="B155" s="9" t="s">
        <v>24</v>
      </c>
      <c r="C155" s="9" t="s">
        <v>62</v>
      </c>
      <c r="D155" s="19">
        <v>41121</v>
      </c>
      <c r="E155" s="3">
        <v>2012</v>
      </c>
      <c r="F155" s="3">
        <v>7</v>
      </c>
      <c r="G155" s="3" t="s">
        <v>14414</v>
      </c>
      <c r="H155" s="9" t="s">
        <v>63</v>
      </c>
      <c r="I155" s="9" t="s">
        <v>81</v>
      </c>
      <c r="J155" s="21">
        <v>1.42</v>
      </c>
      <c r="K155" s="9" t="s">
        <v>711</v>
      </c>
      <c r="L155" s="9" t="s">
        <v>716</v>
      </c>
      <c r="M155" s="7" t="s">
        <v>721</v>
      </c>
      <c r="N155" s="7" t="s">
        <v>210</v>
      </c>
      <c r="O155" s="7" t="s">
        <v>257</v>
      </c>
      <c r="P155" s="7" t="s">
        <v>550</v>
      </c>
      <c r="Q155" s="7" t="s">
        <v>551</v>
      </c>
      <c r="R155" s="9" t="s">
        <v>431</v>
      </c>
      <c r="S155" s="7" t="s">
        <v>409</v>
      </c>
      <c r="T155" s="13" t="s">
        <v>65</v>
      </c>
      <c r="U155" s="13" t="s">
        <v>79</v>
      </c>
      <c r="V155" s="13" t="s">
        <v>105</v>
      </c>
      <c r="W155" s="13" t="s">
        <v>36</v>
      </c>
      <c r="X155" s="13" t="s">
        <v>57</v>
      </c>
      <c r="Y155" s="9" t="s">
        <v>14</v>
      </c>
      <c r="Z155" s="9" t="s">
        <v>4</v>
      </c>
      <c r="AA155" s="12" t="str">
        <f t="shared" si="4"/>
        <v>5730000000001</v>
      </c>
      <c r="AB155" s="4" t="s">
        <v>14422</v>
      </c>
      <c r="AC155" s="53">
        <f t="shared" si="5"/>
        <v>0.60532210367253403</v>
      </c>
      <c r="AD155" s="31">
        <f>VLOOKUP(AB155,'Utah Allocation %''s'!$A$6:$B$16,2,FALSE)</f>
        <v>0.4262831716003761</v>
      </c>
    </row>
    <row r="156" spans="1:30">
      <c r="A156" s="9" t="s">
        <v>1143</v>
      </c>
      <c r="B156" s="9" t="s">
        <v>24</v>
      </c>
      <c r="C156" s="9" t="s">
        <v>62</v>
      </c>
      <c r="D156" s="19">
        <v>41121</v>
      </c>
      <c r="E156" s="3">
        <v>2012</v>
      </c>
      <c r="F156" s="3">
        <v>7</v>
      </c>
      <c r="G156" s="3" t="s">
        <v>14414</v>
      </c>
      <c r="H156" s="9" t="s">
        <v>63</v>
      </c>
      <c r="I156" s="9" t="s">
        <v>81</v>
      </c>
      <c r="J156" s="21">
        <v>0.71</v>
      </c>
      <c r="K156" s="9" t="s">
        <v>711</v>
      </c>
      <c r="L156" s="9" t="s">
        <v>716</v>
      </c>
      <c r="M156" s="7" t="s">
        <v>721</v>
      </c>
      <c r="N156" s="7" t="s">
        <v>210</v>
      </c>
      <c r="O156" s="7" t="s">
        <v>257</v>
      </c>
      <c r="P156" s="7" t="s">
        <v>550</v>
      </c>
      <c r="Q156" s="7" t="s">
        <v>551</v>
      </c>
      <c r="R156" s="9" t="s">
        <v>431</v>
      </c>
      <c r="S156" s="7" t="s">
        <v>409</v>
      </c>
      <c r="T156" s="13" t="s">
        <v>65</v>
      </c>
      <c r="U156" s="13" t="s">
        <v>79</v>
      </c>
      <c r="V156" s="13" t="s">
        <v>105</v>
      </c>
      <c r="W156" s="13" t="s">
        <v>36</v>
      </c>
      <c r="X156" s="13" t="s">
        <v>57</v>
      </c>
      <c r="Y156" s="9" t="s">
        <v>14</v>
      </c>
      <c r="Z156" s="9" t="s">
        <v>4</v>
      </c>
      <c r="AA156" s="12" t="str">
        <f t="shared" si="4"/>
        <v>5730000000001</v>
      </c>
      <c r="AB156" s="4" t="s">
        <v>14422</v>
      </c>
      <c r="AC156" s="53">
        <f t="shared" si="5"/>
        <v>0.30266105183626701</v>
      </c>
      <c r="AD156" s="31">
        <f>VLOOKUP(AB156,'Utah Allocation %''s'!$A$6:$B$16,2,FALSE)</f>
        <v>0.4262831716003761</v>
      </c>
    </row>
    <row r="157" spans="1:30">
      <c r="A157" s="9" t="s">
        <v>1144</v>
      </c>
      <c r="B157" s="9" t="s">
        <v>24</v>
      </c>
      <c r="C157" s="9" t="s">
        <v>62</v>
      </c>
      <c r="D157" s="19">
        <v>41121</v>
      </c>
      <c r="E157" s="3">
        <v>2012</v>
      </c>
      <c r="F157" s="3">
        <v>7</v>
      </c>
      <c r="G157" s="3" t="s">
        <v>14414</v>
      </c>
      <c r="H157" s="9" t="s">
        <v>63</v>
      </c>
      <c r="I157" s="9" t="s">
        <v>81</v>
      </c>
      <c r="J157" s="21">
        <v>0.92</v>
      </c>
      <c r="K157" s="9" t="s">
        <v>712</v>
      </c>
      <c r="L157" s="9" t="s">
        <v>717</v>
      </c>
      <c r="M157" s="7" t="s">
        <v>722</v>
      </c>
      <c r="N157" s="7" t="s">
        <v>210</v>
      </c>
      <c r="O157" s="7" t="s">
        <v>257</v>
      </c>
      <c r="P157" s="7" t="s">
        <v>550</v>
      </c>
      <c r="Q157" s="7" t="s">
        <v>551</v>
      </c>
      <c r="R157" s="9" t="s">
        <v>431</v>
      </c>
      <c r="S157" s="7" t="s">
        <v>409</v>
      </c>
      <c r="T157" s="13" t="s">
        <v>65</v>
      </c>
      <c r="U157" s="13" t="s">
        <v>79</v>
      </c>
      <c r="V157" s="13" t="s">
        <v>105</v>
      </c>
      <c r="W157" s="13" t="s">
        <v>36</v>
      </c>
      <c r="X157" s="13" t="s">
        <v>57</v>
      </c>
      <c r="Y157" s="9" t="s">
        <v>14</v>
      </c>
      <c r="Z157" s="9" t="s">
        <v>4</v>
      </c>
      <c r="AA157" s="12" t="str">
        <f t="shared" si="4"/>
        <v>5730000000001</v>
      </c>
      <c r="AB157" s="4" t="s">
        <v>14422</v>
      </c>
      <c r="AC157" s="53">
        <f t="shared" si="5"/>
        <v>0.39218051787234604</v>
      </c>
      <c r="AD157" s="31">
        <f>VLOOKUP(AB157,'Utah Allocation %''s'!$A$6:$B$16,2,FALSE)</f>
        <v>0.4262831716003761</v>
      </c>
    </row>
    <row r="158" spans="1:30">
      <c r="A158" s="9" t="s">
        <v>1145</v>
      </c>
      <c r="B158" s="9" t="s">
        <v>24</v>
      </c>
      <c r="C158" s="9" t="s">
        <v>62</v>
      </c>
      <c r="D158" s="19">
        <v>41121</v>
      </c>
      <c r="E158" s="3">
        <v>2012</v>
      </c>
      <c r="F158" s="3">
        <v>7</v>
      </c>
      <c r="G158" s="3" t="s">
        <v>14414</v>
      </c>
      <c r="H158" s="9" t="s">
        <v>63</v>
      </c>
      <c r="I158" s="9" t="s">
        <v>81</v>
      </c>
      <c r="J158" s="21">
        <v>0.46</v>
      </c>
      <c r="K158" s="9" t="s">
        <v>712</v>
      </c>
      <c r="L158" s="9" t="s">
        <v>717</v>
      </c>
      <c r="M158" s="7" t="s">
        <v>722</v>
      </c>
      <c r="N158" s="7" t="s">
        <v>210</v>
      </c>
      <c r="O158" s="7" t="s">
        <v>257</v>
      </c>
      <c r="P158" s="7" t="s">
        <v>550</v>
      </c>
      <c r="Q158" s="7" t="s">
        <v>551</v>
      </c>
      <c r="R158" s="9" t="s">
        <v>431</v>
      </c>
      <c r="S158" s="7" t="s">
        <v>409</v>
      </c>
      <c r="T158" s="13" t="s">
        <v>65</v>
      </c>
      <c r="U158" s="13" t="s">
        <v>79</v>
      </c>
      <c r="V158" s="13" t="s">
        <v>105</v>
      </c>
      <c r="W158" s="13" t="s">
        <v>36</v>
      </c>
      <c r="X158" s="13" t="s">
        <v>57</v>
      </c>
      <c r="Y158" s="9" t="s">
        <v>14</v>
      </c>
      <c r="Z158" s="9" t="s">
        <v>4</v>
      </c>
      <c r="AA158" s="12" t="str">
        <f t="shared" si="4"/>
        <v>5730000000001</v>
      </c>
      <c r="AB158" s="4" t="s">
        <v>14422</v>
      </c>
      <c r="AC158" s="53">
        <f t="shared" si="5"/>
        <v>0.19609025893617302</v>
      </c>
      <c r="AD158" s="31">
        <f>VLOOKUP(AB158,'Utah Allocation %''s'!$A$6:$B$16,2,FALSE)</f>
        <v>0.4262831716003761</v>
      </c>
    </row>
    <row r="159" spans="1:30">
      <c r="A159" s="9" t="s">
        <v>1146</v>
      </c>
      <c r="B159" s="9" t="s">
        <v>24</v>
      </c>
      <c r="C159" s="9" t="s">
        <v>62</v>
      </c>
      <c r="D159" s="19">
        <v>41121</v>
      </c>
      <c r="E159" s="3">
        <v>2012</v>
      </c>
      <c r="F159" s="3">
        <v>7</v>
      </c>
      <c r="G159" s="3" t="s">
        <v>14414</v>
      </c>
      <c r="H159" s="9" t="s">
        <v>63</v>
      </c>
      <c r="I159" s="9" t="s">
        <v>64</v>
      </c>
      <c r="J159" s="21">
        <v>462.55</v>
      </c>
      <c r="K159" s="9" t="s">
        <v>1147</v>
      </c>
      <c r="L159" s="9" t="s">
        <v>1276</v>
      </c>
      <c r="M159" s="7" t="s">
        <v>1398</v>
      </c>
      <c r="N159" s="7" t="s">
        <v>233</v>
      </c>
      <c r="O159" s="7" t="s">
        <v>277</v>
      </c>
      <c r="P159" s="7" t="s">
        <v>850</v>
      </c>
      <c r="Q159" s="7" t="s">
        <v>531</v>
      </c>
      <c r="R159" s="9" t="s">
        <v>352</v>
      </c>
      <c r="S159" s="7" t="s">
        <v>408</v>
      </c>
      <c r="T159" s="13" t="s">
        <v>65</v>
      </c>
      <c r="U159" s="13" t="s">
        <v>76</v>
      </c>
      <c r="V159" s="13" t="s">
        <v>67</v>
      </c>
      <c r="W159" s="13" t="s">
        <v>35</v>
      </c>
      <c r="X159" s="13" t="s">
        <v>57</v>
      </c>
      <c r="Y159" s="9" t="s">
        <v>14</v>
      </c>
      <c r="Z159" s="9" t="s">
        <v>4</v>
      </c>
      <c r="AA159" s="12" t="str">
        <f t="shared" si="4"/>
        <v>5730000000001</v>
      </c>
      <c r="AB159" s="4" t="s">
        <v>14422</v>
      </c>
      <c r="AC159" s="53">
        <f t="shared" si="5"/>
        <v>197.17728102375398</v>
      </c>
      <c r="AD159" s="31">
        <f>VLOOKUP(AB159,'Utah Allocation %''s'!$A$6:$B$16,2,FALSE)</f>
        <v>0.4262831716003761</v>
      </c>
    </row>
    <row r="160" spans="1:30">
      <c r="A160" s="9" t="s">
        <v>1148</v>
      </c>
      <c r="B160" s="9" t="s">
        <v>24</v>
      </c>
      <c r="C160" s="9" t="s">
        <v>62</v>
      </c>
      <c r="D160" s="19">
        <v>41121</v>
      </c>
      <c r="E160" s="3">
        <v>2012</v>
      </c>
      <c r="F160" s="3">
        <v>7</v>
      </c>
      <c r="G160" s="3" t="s">
        <v>14414</v>
      </c>
      <c r="H160" s="9" t="s">
        <v>61</v>
      </c>
      <c r="I160" s="9" t="s">
        <v>64</v>
      </c>
      <c r="J160" s="21">
        <v>-462.55</v>
      </c>
      <c r="K160" s="9" t="s">
        <v>1147</v>
      </c>
      <c r="L160" s="9" t="s">
        <v>1276</v>
      </c>
      <c r="M160" s="7" t="s">
        <v>1398</v>
      </c>
      <c r="N160" s="7" t="s">
        <v>233</v>
      </c>
      <c r="O160" s="7" t="s">
        <v>277</v>
      </c>
      <c r="P160" s="7" t="s">
        <v>850</v>
      </c>
      <c r="Q160" s="7" t="s">
        <v>531</v>
      </c>
      <c r="R160" s="9" t="s">
        <v>352</v>
      </c>
      <c r="S160" s="7" t="s">
        <v>408</v>
      </c>
      <c r="T160" s="13" t="s">
        <v>65</v>
      </c>
      <c r="U160" s="13" t="s">
        <v>76</v>
      </c>
      <c r="V160" s="13" t="s">
        <v>67</v>
      </c>
      <c r="W160" s="13" t="s">
        <v>35</v>
      </c>
      <c r="X160" s="13" t="s">
        <v>57</v>
      </c>
      <c r="Y160" s="9" t="s">
        <v>14</v>
      </c>
      <c r="Z160" s="9" t="s">
        <v>4</v>
      </c>
      <c r="AA160" s="12" t="str">
        <f t="shared" si="4"/>
        <v>5730000000001</v>
      </c>
      <c r="AB160" s="4" t="s">
        <v>14422</v>
      </c>
      <c r="AC160" s="53">
        <f t="shared" si="5"/>
        <v>-197.17728102375398</v>
      </c>
      <c r="AD160" s="31">
        <f>VLOOKUP(AB160,'Utah Allocation %''s'!$A$6:$B$16,2,FALSE)</f>
        <v>0.4262831716003761</v>
      </c>
    </row>
    <row r="161" spans="1:30">
      <c r="A161" s="9" t="s">
        <v>1149</v>
      </c>
      <c r="B161" s="9" t="s">
        <v>24</v>
      </c>
      <c r="C161" s="9" t="s">
        <v>62</v>
      </c>
      <c r="D161" s="19">
        <v>41121</v>
      </c>
      <c r="E161" s="3">
        <v>2012</v>
      </c>
      <c r="F161" s="3">
        <v>7</v>
      </c>
      <c r="G161" s="3" t="s">
        <v>14414</v>
      </c>
      <c r="H161" s="9" t="s">
        <v>63</v>
      </c>
      <c r="I161" s="9" t="s">
        <v>64</v>
      </c>
      <c r="J161" s="21">
        <v>462.55</v>
      </c>
      <c r="K161" s="9" t="s">
        <v>1147</v>
      </c>
      <c r="L161" s="9" t="s">
        <v>1276</v>
      </c>
      <c r="M161" s="7" t="s">
        <v>1398</v>
      </c>
      <c r="N161" s="7" t="s">
        <v>233</v>
      </c>
      <c r="O161" s="7" t="s">
        <v>277</v>
      </c>
      <c r="P161" s="7" t="s">
        <v>850</v>
      </c>
      <c r="Q161" s="7" t="s">
        <v>531</v>
      </c>
      <c r="R161" s="9" t="s">
        <v>352</v>
      </c>
      <c r="S161" s="7" t="s">
        <v>408</v>
      </c>
      <c r="T161" s="13" t="s">
        <v>65</v>
      </c>
      <c r="U161" s="13" t="s">
        <v>76</v>
      </c>
      <c r="V161" s="13" t="s">
        <v>67</v>
      </c>
      <c r="W161" s="13" t="s">
        <v>35</v>
      </c>
      <c r="X161" s="13" t="s">
        <v>57</v>
      </c>
      <c r="Y161" s="9" t="s">
        <v>14</v>
      </c>
      <c r="Z161" s="9" t="s">
        <v>4</v>
      </c>
      <c r="AA161" s="12" t="str">
        <f t="shared" si="4"/>
        <v>5730000000001</v>
      </c>
      <c r="AB161" s="4" t="s">
        <v>14422</v>
      </c>
      <c r="AC161" s="53">
        <f t="shared" si="5"/>
        <v>197.17728102375398</v>
      </c>
      <c r="AD161" s="31">
        <f>VLOOKUP(AB161,'Utah Allocation %''s'!$A$6:$B$16,2,FALSE)</f>
        <v>0.4262831716003761</v>
      </c>
    </row>
    <row r="162" spans="1:30">
      <c r="A162" s="9" t="s">
        <v>1146</v>
      </c>
      <c r="B162" s="9" t="s">
        <v>24</v>
      </c>
      <c r="C162" s="9" t="s">
        <v>62</v>
      </c>
      <c r="D162" s="19">
        <v>41121</v>
      </c>
      <c r="E162" s="3">
        <v>2012</v>
      </c>
      <c r="F162" s="3">
        <v>7</v>
      </c>
      <c r="G162" s="3" t="s">
        <v>14414</v>
      </c>
      <c r="H162" s="9" t="s">
        <v>63</v>
      </c>
      <c r="I162" s="9" t="s">
        <v>81</v>
      </c>
      <c r="J162" s="21">
        <v>2371.85</v>
      </c>
      <c r="K162" s="9" t="s">
        <v>1147</v>
      </c>
      <c r="L162" s="9" t="s">
        <v>1276</v>
      </c>
      <c r="M162" s="7" t="s">
        <v>1398</v>
      </c>
      <c r="N162" s="7" t="s">
        <v>233</v>
      </c>
      <c r="O162" s="7" t="s">
        <v>277</v>
      </c>
      <c r="P162" s="7" t="s">
        <v>850</v>
      </c>
      <c r="Q162" s="7" t="s">
        <v>531</v>
      </c>
      <c r="R162" s="9" t="s">
        <v>352</v>
      </c>
      <c r="S162" s="7" t="s">
        <v>408</v>
      </c>
      <c r="T162" s="13" t="s">
        <v>65</v>
      </c>
      <c r="U162" s="13" t="s">
        <v>76</v>
      </c>
      <c r="V162" s="13" t="s">
        <v>67</v>
      </c>
      <c r="W162" s="13" t="s">
        <v>35</v>
      </c>
      <c r="X162" s="13" t="s">
        <v>57</v>
      </c>
      <c r="Y162" s="9" t="s">
        <v>14</v>
      </c>
      <c r="Z162" s="9" t="s">
        <v>4</v>
      </c>
      <c r="AA162" s="12" t="str">
        <f t="shared" si="4"/>
        <v>5730000000001</v>
      </c>
      <c r="AB162" s="4" t="s">
        <v>14422</v>
      </c>
      <c r="AC162" s="53">
        <f t="shared" si="5"/>
        <v>1011.079740560352</v>
      </c>
      <c r="AD162" s="31">
        <f>VLOOKUP(AB162,'Utah Allocation %''s'!$A$6:$B$16,2,FALSE)</f>
        <v>0.4262831716003761</v>
      </c>
    </row>
    <row r="163" spans="1:30">
      <c r="A163" s="9" t="s">
        <v>1148</v>
      </c>
      <c r="B163" s="9" t="s">
        <v>24</v>
      </c>
      <c r="C163" s="9" t="s">
        <v>62</v>
      </c>
      <c r="D163" s="19">
        <v>41121</v>
      </c>
      <c r="E163" s="3">
        <v>2012</v>
      </c>
      <c r="F163" s="3">
        <v>7</v>
      </c>
      <c r="G163" s="3" t="s">
        <v>14414</v>
      </c>
      <c r="H163" s="9" t="s">
        <v>61</v>
      </c>
      <c r="I163" s="9" t="s">
        <v>81</v>
      </c>
      <c r="J163" s="21">
        <v>-2371.85</v>
      </c>
      <c r="K163" s="9" t="s">
        <v>1147</v>
      </c>
      <c r="L163" s="9" t="s">
        <v>1276</v>
      </c>
      <c r="M163" s="7" t="s">
        <v>1398</v>
      </c>
      <c r="N163" s="7" t="s">
        <v>233</v>
      </c>
      <c r="O163" s="7" t="s">
        <v>277</v>
      </c>
      <c r="P163" s="7" t="s">
        <v>850</v>
      </c>
      <c r="Q163" s="7" t="s">
        <v>531</v>
      </c>
      <c r="R163" s="9" t="s">
        <v>352</v>
      </c>
      <c r="S163" s="7" t="s">
        <v>408</v>
      </c>
      <c r="T163" s="13" t="s">
        <v>65</v>
      </c>
      <c r="U163" s="13" t="s">
        <v>76</v>
      </c>
      <c r="V163" s="13" t="s">
        <v>67</v>
      </c>
      <c r="W163" s="13" t="s">
        <v>35</v>
      </c>
      <c r="X163" s="13" t="s">
        <v>57</v>
      </c>
      <c r="Y163" s="9" t="s">
        <v>14</v>
      </c>
      <c r="Z163" s="9" t="s">
        <v>4</v>
      </c>
      <c r="AA163" s="12" t="str">
        <f t="shared" si="4"/>
        <v>5730000000001</v>
      </c>
      <c r="AB163" s="4" t="s">
        <v>14422</v>
      </c>
      <c r="AC163" s="53">
        <f t="shared" si="5"/>
        <v>-1011.079740560352</v>
      </c>
      <c r="AD163" s="31">
        <f>VLOOKUP(AB163,'Utah Allocation %''s'!$A$6:$B$16,2,FALSE)</f>
        <v>0.4262831716003761</v>
      </c>
    </row>
    <row r="164" spans="1:30">
      <c r="A164" s="9" t="s">
        <v>1149</v>
      </c>
      <c r="B164" s="9" t="s">
        <v>24</v>
      </c>
      <c r="C164" s="9" t="s">
        <v>62</v>
      </c>
      <c r="D164" s="19">
        <v>41121</v>
      </c>
      <c r="E164" s="3">
        <v>2012</v>
      </c>
      <c r="F164" s="3">
        <v>7</v>
      </c>
      <c r="G164" s="3" t="s">
        <v>14414</v>
      </c>
      <c r="H164" s="9" t="s">
        <v>63</v>
      </c>
      <c r="I164" s="9" t="s">
        <v>81</v>
      </c>
      <c r="J164" s="21">
        <v>2290.48</v>
      </c>
      <c r="K164" s="9" t="s">
        <v>1147</v>
      </c>
      <c r="L164" s="9" t="s">
        <v>1276</v>
      </c>
      <c r="M164" s="7" t="s">
        <v>1398</v>
      </c>
      <c r="N164" s="7" t="s">
        <v>233</v>
      </c>
      <c r="O164" s="7" t="s">
        <v>277</v>
      </c>
      <c r="P164" s="7" t="s">
        <v>850</v>
      </c>
      <c r="Q164" s="7" t="s">
        <v>531</v>
      </c>
      <c r="R164" s="9" t="s">
        <v>352</v>
      </c>
      <c r="S164" s="7" t="s">
        <v>408</v>
      </c>
      <c r="T164" s="13" t="s">
        <v>65</v>
      </c>
      <c r="U164" s="13" t="s">
        <v>76</v>
      </c>
      <c r="V164" s="13" t="s">
        <v>67</v>
      </c>
      <c r="W164" s="13" t="s">
        <v>35</v>
      </c>
      <c r="X164" s="13" t="s">
        <v>57</v>
      </c>
      <c r="Y164" s="9" t="s">
        <v>14</v>
      </c>
      <c r="Z164" s="9" t="s">
        <v>4</v>
      </c>
      <c r="AA164" s="12" t="str">
        <f t="shared" si="4"/>
        <v>5730000000001</v>
      </c>
      <c r="AB164" s="4" t="s">
        <v>14422</v>
      </c>
      <c r="AC164" s="53">
        <f t="shared" si="5"/>
        <v>976.39307888722942</v>
      </c>
      <c r="AD164" s="31">
        <f>VLOOKUP(AB164,'Utah Allocation %''s'!$A$6:$B$16,2,FALSE)</f>
        <v>0.4262831716003761</v>
      </c>
    </row>
    <row r="165" spans="1:30">
      <c r="A165" s="9" t="s">
        <v>1150</v>
      </c>
      <c r="B165" s="9" t="s">
        <v>24</v>
      </c>
      <c r="C165" s="9" t="s">
        <v>62</v>
      </c>
      <c r="D165" s="19">
        <v>41121</v>
      </c>
      <c r="E165" s="3">
        <v>2012</v>
      </c>
      <c r="F165" s="3">
        <v>7</v>
      </c>
      <c r="G165" s="3" t="s">
        <v>14414</v>
      </c>
      <c r="H165" s="9" t="s">
        <v>61</v>
      </c>
      <c r="I165" s="9" t="s">
        <v>81</v>
      </c>
      <c r="J165" s="21">
        <v>-0.28999999999999998</v>
      </c>
      <c r="K165" s="9" t="s">
        <v>1151</v>
      </c>
      <c r="L165" s="9" t="s">
        <v>1277</v>
      </c>
      <c r="M165" s="7" t="s">
        <v>1399</v>
      </c>
      <c r="N165" s="7" t="s">
        <v>211</v>
      </c>
      <c r="O165" s="7" t="s">
        <v>258</v>
      </c>
      <c r="P165" s="7" t="s">
        <v>1416</v>
      </c>
      <c r="Q165" s="7" t="s">
        <v>1417</v>
      </c>
      <c r="R165" s="9" t="s">
        <v>366</v>
      </c>
      <c r="S165" s="7" t="s">
        <v>409</v>
      </c>
      <c r="T165" s="13" t="s">
        <v>65</v>
      </c>
      <c r="U165" s="13" t="s">
        <v>79</v>
      </c>
      <c r="V165" s="13" t="s">
        <v>105</v>
      </c>
      <c r="W165" s="13" t="s">
        <v>36</v>
      </c>
      <c r="X165" s="13" t="s">
        <v>57</v>
      </c>
      <c r="Y165" s="9" t="s">
        <v>14</v>
      </c>
      <c r="Z165" s="9" t="s">
        <v>4</v>
      </c>
      <c r="AA165" s="12" t="str">
        <f t="shared" si="4"/>
        <v>5730000000001</v>
      </c>
      <c r="AB165" s="4" t="s">
        <v>14422</v>
      </c>
      <c r="AC165" s="53">
        <f t="shared" si="5"/>
        <v>-0.12362211976410906</v>
      </c>
      <c r="AD165" s="31">
        <f>VLOOKUP(AB165,'Utah Allocation %''s'!$A$6:$B$16,2,FALSE)</f>
        <v>0.4262831716003761</v>
      </c>
    </row>
    <row r="166" spans="1:30">
      <c r="A166" s="9" t="s">
        <v>1152</v>
      </c>
      <c r="B166" s="9" t="s">
        <v>24</v>
      </c>
      <c r="C166" s="9" t="s">
        <v>62</v>
      </c>
      <c r="D166" s="19">
        <v>41121</v>
      </c>
      <c r="E166" s="3">
        <v>2012</v>
      </c>
      <c r="F166" s="3">
        <v>7</v>
      </c>
      <c r="G166" s="3" t="s">
        <v>14414</v>
      </c>
      <c r="H166" s="9" t="s">
        <v>63</v>
      </c>
      <c r="I166" s="9" t="s">
        <v>64</v>
      </c>
      <c r="J166" s="21">
        <v>7605.55</v>
      </c>
      <c r="K166" s="9" t="s">
        <v>1153</v>
      </c>
      <c r="L166" s="9" t="s">
        <v>1278</v>
      </c>
      <c r="M166" s="7" t="s">
        <v>1400</v>
      </c>
      <c r="N166" s="7" t="s">
        <v>232</v>
      </c>
      <c r="O166" s="7" t="s">
        <v>276</v>
      </c>
      <c r="P166" s="7" t="s">
        <v>533</v>
      </c>
      <c r="Q166" s="7" t="s">
        <v>426</v>
      </c>
      <c r="R166" s="9" t="s">
        <v>388</v>
      </c>
      <c r="S166" s="7" t="s">
        <v>408</v>
      </c>
      <c r="T166" s="13" t="s">
        <v>65</v>
      </c>
      <c r="U166" s="13" t="s">
        <v>66</v>
      </c>
      <c r="V166" s="13" t="s">
        <v>67</v>
      </c>
      <c r="W166" s="13" t="s">
        <v>35</v>
      </c>
      <c r="X166" s="13" t="s">
        <v>57</v>
      </c>
      <c r="Y166" s="9" t="s">
        <v>14</v>
      </c>
      <c r="Z166" s="9" t="s">
        <v>4</v>
      </c>
      <c r="AA166" s="12" t="str">
        <f t="shared" si="4"/>
        <v>5730000000001</v>
      </c>
      <c r="AB166" s="4" t="s">
        <v>14422</v>
      </c>
      <c r="AC166" s="53">
        <f t="shared" si="5"/>
        <v>3242.1179757652403</v>
      </c>
      <c r="AD166" s="31">
        <f>VLOOKUP(AB166,'Utah Allocation %''s'!$A$6:$B$16,2,FALSE)</f>
        <v>0.4262831716003761</v>
      </c>
    </row>
    <row r="167" spans="1:30">
      <c r="A167" s="9" t="s">
        <v>1152</v>
      </c>
      <c r="B167" s="9" t="s">
        <v>24</v>
      </c>
      <c r="C167" s="9" t="s">
        <v>62</v>
      </c>
      <c r="D167" s="19">
        <v>41121</v>
      </c>
      <c r="E167" s="3">
        <v>2012</v>
      </c>
      <c r="F167" s="3">
        <v>7</v>
      </c>
      <c r="G167" s="3" t="s">
        <v>14414</v>
      </c>
      <c r="H167" s="9" t="s">
        <v>63</v>
      </c>
      <c r="I167" s="9" t="s">
        <v>81</v>
      </c>
      <c r="J167" s="21">
        <v>4223.91</v>
      </c>
      <c r="K167" s="9" t="s">
        <v>1153</v>
      </c>
      <c r="L167" s="9" t="s">
        <v>1278</v>
      </c>
      <c r="M167" s="7" t="s">
        <v>1400</v>
      </c>
      <c r="N167" s="7" t="s">
        <v>232</v>
      </c>
      <c r="O167" s="7" t="s">
        <v>276</v>
      </c>
      <c r="P167" s="7" t="s">
        <v>533</v>
      </c>
      <c r="Q167" s="7" t="s">
        <v>426</v>
      </c>
      <c r="R167" s="9" t="s">
        <v>388</v>
      </c>
      <c r="S167" s="7" t="s">
        <v>408</v>
      </c>
      <c r="T167" s="13" t="s">
        <v>65</v>
      </c>
      <c r="U167" s="13" t="s">
        <v>66</v>
      </c>
      <c r="V167" s="13" t="s">
        <v>67</v>
      </c>
      <c r="W167" s="13" t="s">
        <v>35</v>
      </c>
      <c r="X167" s="13" t="s">
        <v>57</v>
      </c>
      <c r="Y167" s="9" t="s">
        <v>14</v>
      </c>
      <c r="Z167" s="9" t="s">
        <v>4</v>
      </c>
      <c r="AA167" s="12" t="str">
        <f t="shared" si="4"/>
        <v>5730000000001</v>
      </c>
      <c r="AB167" s="4" t="s">
        <v>14422</v>
      </c>
      <c r="AC167" s="53">
        <f t="shared" si="5"/>
        <v>1800.5817513545446</v>
      </c>
      <c r="AD167" s="31">
        <f>VLOOKUP(AB167,'Utah Allocation %''s'!$A$6:$B$16,2,FALSE)</f>
        <v>0.4262831716003761</v>
      </c>
    </row>
    <row r="168" spans="1:30">
      <c r="A168" s="9" t="s">
        <v>1906</v>
      </c>
      <c r="B168" s="9" t="s">
        <v>51</v>
      </c>
      <c r="C168" s="9" t="s">
        <v>52</v>
      </c>
      <c r="D168" s="19">
        <v>41152</v>
      </c>
      <c r="E168" s="3">
        <v>2012</v>
      </c>
      <c r="F168" s="3">
        <v>8</v>
      </c>
      <c r="G168" s="3" t="s">
        <v>14414</v>
      </c>
      <c r="H168" s="12" t="s">
        <v>53</v>
      </c>
      <c r="J168" s="21">
        <v>28000</v>
      </c>
      <c r="K168" s="27" t="s">
        <v>54</v>
      </c>
      <c r="L168" s="27" t="s">
        <v>54</v>
      </c>
      <c r="M168" s="27" t="s">
        <v>54</v>
      </c>
      <c r="N168" s="8"/>
      <c r="O168" s="27" t="s">
        <v>54</v>
      </c>
      <c r="P168" s="27" t="s">
        <v>54</v>
      </c>
      <c r="Q168" s="27" t="s">
        <v>54</v>
      </c>
      <c r="S168" s="7" t="s">
        <v>408</v>
      </c>
      <c r="T168" s="9" t="s">
        <v>69</v>
      </c>
      <c r="V168" s="9" t="s">
        <v>59</v>
      </c>
      <c r="W168" s="9" t="s">
        <v>60</v>
      </c>
      <c r="X168" s="9" t="s">
        <v>57</v>
      </c>
      <c r="Y168" s="9" t="s">
        <v>7</v>
      </c>
      <c r="Z168" s="9" t="s">
        <v>10</v>
      </c>
      <c r="AA168" s="12" t="str">
        <f t="shared" si="4"/>
        <v>5980000000090</v>
      </c>
      <c r="AB168" s="4" t="s">
        <v>14424</v>
      </c>
      <c r="AC168" s="48">
        <f t="shared" si="5"/>
        <v>13528.855645715023</v>
      </c>
      <c r="AD168" s="31">
        <f>VLOOKUP(AB168,'Utah Allocation %''s'!$A$6:$B$16,2,FALSE)</f>
        <v>0.48317341591839369</v>
      </c>
    </row>
    <row r="169" spans="1:30">
      <c r="A169" s="9" t="s">
        <v>1906</v>
      </c>
      <c r="B169" s="9" t="s">
        <v>51</v>
      </c>
      <c r="C169" s="9" t="s">
        <v>52</v>
      </c>
      <c r="D169" s="19">
        <v>41152</v>
      </c>
      <c r="E169" s="3">
        <v>2012</v>
      </c>
      <c r="F169" s="3">
        <v>8</v>
      </c>
      <c r="G169" s="3" t="s">
        <v>14414</v>
      </c>
      <c r="H169" s="12" t="s">
        <v>53</v>
      </c>
      <c r="J169" s="21">
        <v>162000</v>
      </c>
      <c r="K169" s="27" t="s">
        <v>54</v>
      </c>
      <c r="L169" s="27" t="s">
        <v>54</v>
      </c>
      <c r="M169" s="27" t="s">
        <v>54</v>
      </c>
      <c r="N169" s="8"/>
      <c r="O169" s="27" t="s">
        <v>54</v>
      </c>
      <c r="P169" s="27" t="s">
        <v>54</v>
      </c>
      <c r="Q169" s="27" t="s">
        <v>54</v>
      </c>
      <c r="S169" s="7" t="s">
        <v>409</v>
      </c>
      <c r="T169" s="9" t="s">
        <v>69</v>
      </c>
      <c r="V169" s="9" t="s">
        <v>55</v>
      </c>
      <c r="W169" s="9" t="s">
        <v>56</v>
      </c>
      <c r="X169" s="9" t="s">
        <v>57</v>
      </c>
      <c r="Y169" s="9" t="s">
        <v>7</v>
      </c>
      <c r="Z169" s="9" t="s">
        <v>9</v>
      </c>
      <c r="AA169" s="12" t="str">
        <f t="shared" si="4"/>
        <v>5980000000095</v>
      </c>
      <c r="AB169" s="4" t="s">
        <v>14424</v>
      </c>
      <c r="AC169" s="48">
        <f t="shared" si="5"/>
        <v>78274.093378779784</v>
      </c>
      <c r="AD169" s="31">
        <f>VLOOKUP(AB169,'Utah Allocation %''s'!$A$6:$B$16,2,FALSE)</f>
        <v>0.48317341591839369</v>
      </c>
    </row>
    <row r="170" spans="1:30">
      <c r="A170" s="9" t="s">
        <v>1530</v>
      </c>
      <c r="B170" s="9" t="s">
        <v>24</v>
      </c>
      <c r="C170" s="9" t="s">
        <v>62</v>
      </c>
      <c r="D170" s="19">
        <v>41152</v>
      </c>
      <c r="E170" s="3">
        <v>2012</v>
      </c>
      <c r="F170" s="3">
        <v>8</v>
      </c>
      <c r="G170" s="3" t="s">
        <v>14414</v>
      </c>
      <c r="H170" s="9" t="s">
        <v>63</v>
      </c>
      <c r="I170" s="9" t="s">
        <v>64</v>
      </c>
      <c r="J170" s="21">
        <v>259.19</v>
      </c>
      <c r="K170" s="9" t="s">
        <v>1531</v>
      </c>
      <c r="L170" s="7" t="s">
        <v>1961</v>
      </c>
      <c r="M170" s="7" t="s">
        <v>2197</v>
      </c>
      <c r="N170" s="7" t="s">
        <v>211</v>
      </c>
      <c r="O170" s="7" t="s">
        <v>258</v>
      </c>
      <c r="P170" s="7" t="s">
        <v>518</v>
      </c>
      <c r="Q170" s="7" t="s">
        <v>103</v>
      </c>
      <c r="R170" s="9" t="s">
        <v>301</v>
      </c>
      <c r="S170" s="7" t="s">
        <v>408</v>
      </c>
      <c r="T170" s="13" t="s">
        <v>69</v>
      </c>
      <c r="U170" s="13" t="s">
        <v>66</v>
      </c>
      <c r="V170" s="13" t="s">
        <v>70</v>
      </c>
      <c r="W170" s="13" t="s">
        <v>32</v>
      </c>
      <c r="X170" s="13" t="s">
        <v>66</v>
      </c>
      <c r="Y170" s="9" t="s">
        <v>7</v>
      </c>
      <c r="Z170" s="9" t="s">
        <v>8</v>
      </c>
      <c r="AA170" s="12" t="str">
        <f t="shared" si="4"/>
        <v>5980000000108</v>
      </c>
      <c r="AB170" s="4" t="s">
        <v>66</v>
      </c>
      <c r="AC170" s="48">
        <f t="shared" si="5"/>
        <v>0</v>
      </c>
      <c r="AD170" s="31">
        <f>VLOOKUP(AB170,'Utah Allocation %''s'!$A$6:$B$16,2,FALSE)</f>
        <v>0</v>
      </c>
    </row>
    <row r="171" spans="1:30">
      <c r="A171" s="9" t="s">
        <v>1425</v>
      </c>
      <c r="B171" s="9" t="s">
        <v>24</v>
      </c>
      <c r="C171" s="9" t="s">
        <v>62</v>
      </c>
      <c r="D171" s="19">
        <v>41152</v>
      </c>
      <c r="E171" s="3">
        <v>2012</v>
      </c>
      <c r="F171" s="3">
        <v>8</v>
      </c>
      <c r="G171" s="3" t="s">
        <v>14414</v>
      </c>
      <c r="H171" s="9" t="s">
        <v>63</v>
      </c>
      <c r="I171" s="9" t="s">
        <v>81</v>
      </c>
      <c r="J171" s="21">
        <v>559.5</v>
      </c>
      <c r="K171" s="9" t="s">
        <v>1426</v>
      </c>
      <c r="L171" s="7" t="s">
        <v>1910</v>
      </c>
      <c r="M171" s="7" t="s">
        <v>2143</v>
      </c>
      <c r="N171" s="7" t="s">
        <v>207</v>
      </c>
      <c r="O171" s="7" t="s">
        <v>254</v>
      </c>
      <c r="P171" s="7" t="s">
        <v>548</v>
      </c>
      <c r="Q171" s="7" t="s">
        <v>72</v>
      </c>
      <c r="R171" s="9" t="s">
        <v>301</v>
      </c>
      <c r="S171" s="7" t="s">
        <v>408</v>
      </c>
      <c r="T171" s="13" t="s">
        <v>69</v>
      </c>
      <c r="U171" s="13" t="s">
        <v>66</v>
      </c>
      <c r="V171" s="13" t="s">
        <v>70</v>
      </c>
      <c r="W171" s="13" t="s">
        <v>32</v>
      </c>
      <c r="X171" s="13" t="s">
        <v>66</v>
      </c>
      <c r="Y171" s="9" t="s">
        <v>7</v>
      </c>
      <c r="Z171" s="9" t="s">
        <v>8</v>
      </c>
      <c r="AA171" s="12" t="str">
        <f t="shared" si="4"/>
        <v>5980000000108</v>
      </c>
      <c r="AB171" s="4" t="s">
        <v>66</v>
      </c>
      <c r="AC171" s="48">
        <f t="shared" si="5"/>
        <v>0</v>
      </c>
      <c r="AD171" s="31">
        <f>VLOOKUP(AB171,'Utah Allocation %''s'!$A$6:$B$16,2,FALSE)</f>
        <v>0</v>
      </c>
    </row>
    <row r="172" spans="1:30">
      <c r="A172" s="9" t="s">
        <v>1700</v>
      </c>
      <c r="B172" s="9" t="s">
        <v>24</v>
      </c>
      <c r="C172" s="9" t="s">
        <v>62</v>
      </c>
      <c r="D172" s="19">
        <v>41152</v>
      </c>
      <c r="E172" s="3">
        <v>2012</v>
      </c>
      <c r="F172" s="3">
        <v>8</v>
      </c>
      <c r="G172" s="3" t="s">
        <v>14414</v>
      </c>
      <c r="H172" s="9" t="s">
        <v>63</v>
      </c>
      <c r="I172" s="9" t="s">
        <v>81</v>
      </c>
      <c r="J172" s="21">
        <v>253.07</v>
      </c>
      <c r="K172" s="9" t="s">
        <v>1701</v>
      </c>
      <c r="L172" s="7" t="s">
        <v>2045</v>
      </c>
      <c r="M172" s="7" t="s">
        <v>2283</v>
      </c>
      <c r="N172" s="7" t="s">
        <v>208</v>
      </c>
      <c r="O172" s="7" t="s">
        <v>255</v>
      </c>
      <c r="P172" s="7" t="s">
        <v>633</v>
      </c>
      <c r="Q172" s="7" t="s">
        <v>73</v>
      </c>
      <c r="R172" s="9" t="s">
        <v>301</v>
      </c>
      <c r="S172" s="7" t="s">
        <v>408</v>
      </c>
      <c r="T172" s="13" t="s">
        <v>69</v>
      </c>
      <c r="U172" s="13" t="s">
        <v>66</v>
      </c>
      <c r="V172" s="13" t="s">
        <v>70</v>
      </c>
      <c r="W172" s="13" t="s">
        <v>32</v>
      </c>
      <c r="X172" s="13" t="s">
        <v>66</v>
      </c>
      <c r="Y172" s="9" t="s">
        <v>7</v>
      </c>
      <c r="Z172" s="9" t="s">
        <v>8</v>
      </c>
      <c r="AA172" s="12" t="str">
        <f t="shared" si="4"/>
        <v>5980000000108</v>
      </c>
      <c r="AB172" s="4" t="s">
        <v>66</v>
      </c>
      <c r="AC172" s="48">
        <f t="shared" si="5"/>
        <v>0</v>
      </c>
      <c r="AD172" s="31">
        <f>VLOOKUP(AB172,'Utah Allocation %''s'!$A$6:$B$16,2,FALSE)</f>
        <v>0</v>
      </c>
    </row>
    <row r="173" spans="1:30">
      <c r="A173" s="9" t="s">
        <v>1569</v>
      </c>
      <c r="B173" s="9" t="s">
        <v>24</v>
      </c>
      <c r="C173" s="9" t="s">
        <v>62</v>
      </c>
      <c r="D173" s="19">
        <v>41152</v>
      </c>
      <c r="E173" s="3">
        <v>2012</v>
      </c>
      <c r="F173" s="3">
        <v>8</v>
      </c>
      <c r="G173" s="3" t="s">
        <v>14414</v>
      </c>
      <c r="H173" s="9" t="s">
        <v>63</v>
      </c>
      <c r="I173" s="9" t="s">
        <v>64</v>
      </c>
      <c r="J173" s="21">
        <v>408.23</v>
      </c>
      <c r="K173" s="9" t="s">
        <v>1570</v>
      </c>
      <c r="L173" s="7" t="s">
        <v>1980</v>
      </c>
      <c r="M173" s="7" t="s">
        <v>2216</v>
      </c>
      <c r="N173" s="7" t="s">
        <v>217</v>
      </c>
      <c r="O173" s="7" t="s">
        <v>263</v>
      </c>
      <c r="P173" s="7" t="s">
        <v>738</v>
      </c>
      <c r="Q173" s="7" t="s">
        <v>100</v>
      </c>
      <c r="R173" s="9" t="s">
        <v>301</v>
      </c>
      <c r="S173" s="7" t="s">
        <v>408</v>
      </c>
      <c r="T173" s="13" t="s">
        <v>69</v>
      </c>
      <c r="U173" s="13" t="s">
        <v>66</v>
      </c>
      <c r="V173" s="13" t="s">
        <v>70</v>
      </c>
      <c r="W173" s="13" t="s">
        <v>32</v>
      </c>
      <c r="X173" s="13" t="s">
        <v>66</v>
      </c>
      <c r="Y173" s="9" t="s">
        <v>7</v>
      </c>
      <c r="Z173" s="9" t="s">
        <v>8</v>
      </c>
      <c r="AA173" s="12" t="str">
        <f t="shared" si="4"/>
        <v>5980000000108</v>
      </c>
      <c r="AB173" s="4" t="s">
        <v>66</v>
      </c>
      <c r="AC173" s="48">
        <f t="shared" si="5"/>
        <v>0</v>
      </c>
      <c r="AD173" s="31">
        <f>VLOOKUP(AB173,'Utah Allocation %''s'!$A$6:$B$16,2,FALSE)</f>
        <v>0</v>
      </c>
    </row>
    <row r="174" spans="1:30">
      <c r="A174" s="9" t="s">
        <v>1845</v>
      </c>
      <c r="B174" s="9" t="s">
        <v>24</v>
      </c>
      <c r="C174" s="9" t="s">
        <v>62</v>
      </c>
      <c r="D174" s="19">
        <v>41152</v>
      </c>
      <c r="E174" s="3">
        <v>2012</v>
      </c>
      <c r="F174" s="3">
        <v>8</v>
      </c>
      <c r="G174" s="3" t="s">
        <v>14414</v>
      </c>
      <c r="H174" s="9" t="s">
        <v>63</v>
      </c>
      <c r="I174" s="9" t="s">
        <v>81</v>
      </c>
      <c r="J174" s="21">
        <v>569.67999999999995</v>
      </c>
      <c r="K174" s="9" t="s">
        <v>1846</v>
      </c>
      <c r="L174" s="7" t="s">
        <v>2110</v>
      </c>
      <c r="M174" s="7" t="s">
        <v>2347</v>
      </c>
      <c r="N174" s="7" t="s">
        <v>217</v>
      </c>
      <c r="O174" s="7" t="s">
        <v>263</v>
      </c>
      <c r="P174" s="7" t="s">
        <v>738</v>
      </c>
      <c r="Q174" s="7" t="s">
        <v>100</v>
      </c>
      <c r="R174" s="9" t="s">
        <v>301</v>
      </c>
      <c r="S174" s="7" t="s">
        <v>408</v>
      </c>
      <c r="T174" s="13" t="s">
        <v>69</v>
      </c>
      <c r="U174" s="13" t="s">
        <v>66</v>
      </c>
      <c r="V174" s="13" t="s">
        <v>70</v>
      </c>
      <c r="W174" s="13" t="s">
        <v>32</v>
      </c>
      <c r="X174" s="13" t="s">
        <v>66</v>
      </c>
      <c r="Y174" s="9" t="s">
        <v>7</v>
      </c>
      <c r="Z174" s="9" t="s">
        <v>8</v>
      </c>
      <c r="AA174" s="12" t="str">
        <f t="shared" si="4"/>
        <v>5980000000108</v>
      </c>
      <c r="AB174" s="4" t="s">
        <v>66</v>
      </c>
      <c r="AC174" s="48">
        <f t="shared" si="5"/>
        <v>0</v>
      </c>
      <c r="AD174" s="31">
        <f>VLOOKUP(AB174,'Utah Allocation %''s'!$A$6:$B$16,2,FALSE)</f>
        <v>0</v>
      </c>
    </row>
    <row r="175" spans="1:30">
      <c r="A175" s="9" t="s">
        <v>1453</v>
      </c>
      <c r="B175" s="9" t="s">
        <v>24</v>
      </c>
      <c r="C175" s="9" t="s">
        <v>62</v>
      </c>
      <c r="D175" s="19">
        <v>41152</v>
      </c>
      <c r="E175" s="3">
        <v>2012</v>
      </c>
      <c r="F175" s="3">
        <v>8</v>
      </c>
      <c r="G175" s="3" t="s">
        <v>14414</v>
      </c>
      <c r="H175" s="9" t="s">
        <v>63</v>
      </c>
      <c r="I175" s="9" t="s">
        <v>81</v>
      </c>
      <c r="J175" s="21">
        <v>190.32</v>
      </c>
      <c r="K175" s="9" t="s">
        <v>1454</v>
      </c>
      <c r="L175" s="7" t="s">
        <v>1924</v>
      </c>
      <c r="M175" s="7" t="s">
        <v>2156</v>
      </c>
      <c r="N175" s="7" t="s">
        <v>209</v>
      </c>
      <c r="O175" s="7" t="s">
        <v>256</v>
      </c>
      <c r="P175" s="7" t="s">
        <v>707</v>
      </c>
      <c r="Q175" s="7" t="s">
        <v>109</v>
      </c>
      <c r="R175" s="9" t="s">
        <v>301</v>
      </c>
      <c r="S175" s="7" t="s">
        <v>408</v>
      </c>
      <c r="T175" s="13" t="s">
        <v>69</v>
      </c>
      <c r="U175" s="13" t="s">
        <v>66</v>
      </c>
      <c r="V175" s="13" t="s">
        <v>70</v>
      </c>
      <c r="W175" s="13" t="s">
        <v>32</v>
      </c>
      <c r="X175" s="13" t="s">
        <v>66</v>
      </c>
      <c r="Y175" s="9" t="s">
        <v>7</v>
      </c>
      <c r="Z175" s="9" t="s">
        <v>8</v>
      </c>
      <c r="AA175" s="12" t="str">
        <f t="shared" si="4"/>
        <v>5980000000108</v>
      </c>
      <c r="AB175" s="4" t="s">
        <v>66</v>
      </c>
      <c r="AC175" s="48">
        <f t="shared" si="5"/>
        <v>0</v>
      </c>
      <c r="AD175" s="31">
        <f>VLOOKUP(AB175,'Utah Allocation %''s'!$A$6:$B$16,2,FALSE)</f>
        <v>0</v>
      </c>
    </row>
    <row r="176" spans="1:30">
      <c r="A176" s="9" t="s">
        <v>1571</v>
      </c>
      <c r="B176" s="9" t="s">
        <v>24</v>
      </c>
      <c r="C176" s="9" t="s">
        <v>62</v>
      </c>
      <c r="D176" s="19">
        <v>41152</v>
      </c>
      <c r="E176" s="3">
        <v>2012</v>
      </c>
      <c r="F176" s="3">
        <v>8</v>
      </c>
      <c r="G176" s="3" t="s">
        <v>14414</v>
      </c>
      <c r="H176" s="9" t="s">
        <v>63</v>
      </c>
      <c r="I176" s="9" t="s">
        <v>64</v>
      </c>
      <c r="J176" s="21">
        <v>1406.58</v>
      </c>
      <c r="K176" s="9" t="s">
        <v>1572</v>
      </c>
      <c r="L176" s="7" t="s">
        <v>1981</v>
      </c>
      <c r="M176" s="7" t="s">
        <v>2217</v>
      </c>
      <c r="N176" s="7" t="s">
        <v>214</v>
      </c>
      <c r="O176" s="7" t="s">
        <v>260</v>
      </c>
      <c r="P176" s="7" t="s">
        <v>698</v>
      </c>
      <c r="Q176" s="7" t="s">
        <v>136</v>
      </c>
      <c r="R176" s="9" t="s">
        <v>301</v>
      </c>
      <c r="S176" s="7" t="s">
        <v>408</v>
      </c>
      <c r="T176" s="13" t="s">
        <v>69</v>
      </c>
      <c r="U176" s="13" t="s">
        <v>66</v>
      </c>
      <c r="V176" s="13" t="s">
        <v>70</v>
      </c>
      <c r="W176" s="13" t="s">
        <v>32</v>
      </c>
      <c r="X176" s="13" t="s">
        <v>66</v>
      </c>
      <c r="Y176" s="9" t="s">
        <v>7</v>
      </c>
      <c r="Z176" s="9" t="s">
        <v>8</v>
      </c>
      <c r="AA176" s="12" t="str">
        <f t="shared" si="4"/>
        <v>5980000000108</v>
      </c>
      <c r="AB176" s="4" t="s">
        <v>66</v>
      </c>
      <c r="AC176" s="48">
        <f t="shared" si="5"/>
        <v>0</v>
      </c>
      <c r="AD176" s="31">
        <f>VLOOKUP(AB176,'Utah Allocation %''s'!$A$6:$B$16,2,FALSE)</f>
        <v>0</v>
      </c>
    </row>
    <row r="177" spans="1:30">
      <c r="A177" s="9" t="s">
        <v>1800</v>
      </c>
      <c r="B177" s="9" t="s">
        <v>24</v>
      </c>
      <c r="C177" s="9" t="s">
        <v>62</v>
      </c>
      <c r="D177" s="19">
        <v>41152</v>
      </c>
      <c r="E177" s="3">
        <v>2012</v>
      </c>
      <c r="F177" s="3">
        <v>8</v>
      </c>
      <c r="G177" s="3" t="s">
        <v>14414</v>
      </c>
      <c r="H177" s="9" t="s">
        <v>63</v>
      </c>
      <c r="I177" s="9" t="s">
        <v>81</v>
      </c>
      <c r="J177" s="21">
        <v>284.58</v>
      </c>
      <c r="K177" s="9" t="s">
        <v>1801</v>
      </c>
      <c r="L177" s="7" t="s">
        <v>2093</v>
      </c>
      <c r="M177" s="7" t="s">
        <v>2330</v>
      </c>
      <c r="N177" s="7" t="s">
        <v>215</v>
      </c>
      <c r="O177" s="7" t="s">
        <v>261</v>
      </c>
      <c r="P177" s="7" t="s">
        <v>855</v>
      </c>
      <c r="Q177" s="7" t="s">
        <v>97</v>
      </c>
      <c r="R177" s="9" t="s">
        <v>301</v>
      </c>
      <c r="S177" s="7" t="s">
        <v>408</v>
      </c>
      <c r="T177" s="13" t="s">
        <v>69</v>
      </c>
      <c r="U177" s="13" t="s">
        <v>66</v>
      </c>
      <c r="V177" s="13" t="s">
        <v>70</v>
      </c>
      <c r="W177" s="13" t="s">
        <v>32</v>
      </c>
      <c r="X177" s="13" t="s">
        <v>66</v>
      </c>
      <c r="Y177" s="9" t="s">
        <v>7</v>
      </c>
      <c r="Z177" s="9" t="s">
        <v>8</v>
      </c>
      <c r="AA177" s="12" t="str">
        <f t="shared" si="4"/>
        <v>5980000000108</v>
      </c>
      <c r="AB177" s="4" t="s">
        <v>66</v>
      </c>
      <c r="AC177" s="48">
        <f t="shared" si="5"/>
        <v>0</v>
      </c>
      <c r="AD177" s="31">
        <f>VLOOKUP(AB177,'Utah Allocation %''s'!$A$6:$B$16,2,FALSE)</f>
        <v>0</v>
      </c>
    </row>
    <row r="178" spans="1:30">
      <c r="A178" s="9" t="s">
        <v>1740</v>
      </c>
      <c r="B178" s="9" t="s">
        <v>24</v>
      </c>
      <c r="C178" s="9" t="s">
        <v>62</v>
      </c>
      <c r="D178" s="19">
        <v>41152</v>
      </c>
      <c r="E178" s="3">
        <v>2012</v>
      </c>
      <c r="F178" s="3">
        <v>8</v>
      </c>
      <c r="G178" s="3" t="s">
        <v>14414</v>
      </c>
      <c r="H178" s="9" t="s">
        <v>63</v>
      </c>
      <c r="I178" s="9" t="s">
        <v>81</v>
      </c>
      <c r="J178" s="21">
        <v>932.1</v>
      </c>
      <c r="K178" s="9" t="s">
        <v>522</v>
      </c>
      <c r="L178" s="7" t="s">
        <v>523</v>
      </c>
      <c r="M178" s="7" t="s">
        <v>525</v>
      </c>
      <c r="N178" s="7" t="s">
        <v>213</v>
      </c>
      <c r="O178" s="7" t="s">
        <v>595</v>
      </c>
      <c r="P178" s="7" t="s">
        <v>528</v>
      </c>
      <c r="Q178" s="7" t="s">
        <v>86</v>
      </c>
      <c r="R178" s="9" t="s">
        <v>305</v>
      </c>
      <c r="S178" s="7" t="s">
        <v>409</v>
      </c>
      <c r="T178" s="13" t="s">
        <v>69</v>
      </c>
      <c r="U178" s="13" t="s">
        <v>79</v>
      </c>
      <c r="V178" s="13" t="s">
        <v>80</v>
      </c>
      <c r="W178" s="13" t="s">
        <v>29</v>
      </c>
      <c r="X178" s="13" t="s">
        <v>79</v>
      </c>
      <c r="Y178" s="9" t="s">
        <v>7</v>
      </c>
      <c r="Z178" s="9" t="s">
        <v>16</v>
      </c>
      <c r="AA178" s="12" t="str">
        <f t="shared" si="4"/>
        <v>5980000000109</v>
      </c>
      <c r="AB178" s="4" t="s">
        <v>79</v>
      </c>
      <c r="AC178" s="48">
        <f t="shared" si="5"/>
        <v>932.1</v>
      </c>
      <c r="AD178" s="31">
        <f>VLOOKUP(AB178,'Utah Allocation %''s'!$A$6:$B$16,2,FALSE)</f>
        <v>1</v>
      </c>
    </row>
    <row r="179" spans="1:30">
      <c r="A179" s="9" t="s">
        <v>1457</v>
      </c>
      <c r="B179" s="9" t="s">
        <v>24</v>
      </c>
      <c r="C179" s="9" t="s">
        <v>62</v>
      </c>
      <c r="D179" s="19">
        <v>41152</v>
      </c>
      <c r="E179" s="3">
        <v>2012</v>
      </c>
      <c r="F179" s="3">
        <v>8</v>
      </c>
      <c r="G179" s="3" t="s">
        <v>14414</v>
      </c>
      <c r="H179" s="9" t="s">
        <v>63</v>
      </c>
      <c r="I179" s="9" t="s">
        <v>81</v>
      </c>
      <c r="J179" s="21">
        <v>264.25</v>
      </c>
      <c r="K179" s="9" t="s">
        <v>1458</v>
      </c>
      <c r="L179" s="7" t="s">
        <v>1926</v>
      </c>
      <c r="M179" s="7" t="s">
        <v>2158</v>
      </c>
      <c r="N179" s="7" t="s">
        <v>206</v>
      </c>
      <c r="O179" s="7" t="s">
        <v>253</v>
      </c>
      <c r="P179" s="7" t="s">
        <v>586</v>
      </c>
      <c r="Q179" s="7" t="s">
        <v>78</v>
      </c>
      <c r="R179" s="9" t="s">
        <v>305</v>
      </c>
      <c r="S179" s="7" t="s">
        <v>409</v>
      </c>
      <c r="T179" s="13" t="s">
        <v>69</v>
      </c>
      <c r="U179" s="13" t="s">
        <v>79</v>
      </c>
      <c r="V179" s="13" t="s">
        <v>80</v>
      </c>
      <c r="W179" s="13" t="s">
        <v>29</v>
      </c>
      <c r="X179" s="13" t="s">
        <v>79</v>
      </c>
      <c r="Y179" s="9" t="s">
        <v>7</v>
      </c>
      <c r="Z179" s="9" t="s">
        <v>16</v>
      </c>
      <c r="AA179" s="12" t="str">
        <f t="shared" si="4"/>
        <v>5980000000109</v>
      </c>
      <c r="AB179" s="4" t="s">
        <v>79</v>
      </c>
      <c r="AC179" s="48">
        <f t="shared" si="5"/>
        <v>264.25</v>
      </c>
      <c r="AD179" s="31">
        <f>VLOOKUP(AB179,'Utah Allocation %''s'!$A$6:$B$16,2,FALSE)</f>
        <v>1</v>
      </c>
    </row>
    <row r="180" spans="1:30">
      <c r="A180" s="9" t="s">
        <v>1619</v>
      </c>
      <c r="B180" s="9" t="s">
        <v>24</v>
      </c>
      <c r="C180" s="9" t="s">
        <v>62</v>
      </c>
      <c r="D180" s="19">
        <v>41152</v>
      </c>
      <c r="E180" s="3">
        <v>2012</v>
      </c>
      <c r="F180" s="3">
        <v>8</v>
      </c>
      <c r="G180" s="3" t="s">
        <v>14414</v>
      </c>
      <c r="H180" s="9" t="s">
        <v>63</v>
      </c>
      <c r="I180" s="9" t="s">
        <v>81</v>
      </c>
      <c r="J180" s="21">
        <v>196.43</v>
      </c>
      <c r="K180" s="9" t="s">
        <v>1620</v>
      </c>
      <c r="L180" s="7" t="s">
        <v>2005</v>
      </c>
      <c r="M180" s="7" t="s">
        <v>2241</v>
      </c>
      <c r="N180" s="7" t="s">
        <v>206</v>
      </c>
      <c r="O180" s="7" t="s">
        <v>253</v>
      </c>
      <c r="P180" s="7" t="s">
        <v>586</v>
      </c>
      <c r="Q180" s="7" t="s">
        <v>78</v>
      </c>
      <c r="R180" s="9" t="s">
        <v>305</v>
      </c>
      <c r="S180" s="7" t="s">
        <v>409</v>
      </c>
      <c r="T180" s="13" t="s">
        <v>69</v>
      </c>
      <c r="U180" s="13" t="s">
        <v>79</v>
      </c>
      <c r="V180" s="13" t="s">
        <v>80</v>
      </c>
      <c r="W180" s="13" t="s">
        <v>29</v>
      </c>
      <c r="X180" s="13" t="s">
        <v>79</v>
      </c>
      <c r="Y180" s="9" t="s">
        <v>7</v>
      </c>
      <c r="Z180" s="9" t="s">
        <v>16</v>
      </c>
      <c r="AA180" s="12" t="str">
        <f t="shared" si="4"/>
        <v>5980000000109</v>
      </c>
      <c r="AB180" s="4" t="s">
        <v>79</v>
      </c>
      <c r="AC180" s="48">
        <f t="shared" si="5"/>
        <v>196.43</v>
      </c>
      <c r="AD180" s="31">
        <f>VLOOKUP(AB180,'Utah Allocation %''s'!$A$6:$B$16,2,FALSE)</f>
        <v>1</v>
      </c>
    </row>
    <row r="181" spans="1:30">
      <c r="A181" s="9" t="s">
        <v>1877</v>
      </c>
      <c r="B181" s="9" t="s">
        <v>24</v>
      </c>
      <c r="C181" s="9" t="s">
        <v>62</v>
      </c>
      <c r="D181" s="19">
        <v>41152</v>
      </c>
      <c r="E181" s="3">
        <v>2012</v>
      </c>
      <c r="F181" s="3">
        <v>8</v>
      </c>
      <c r="G181" s="3" t="s">
        <v>14414</v>
      </c>
      <c r="H181" s="9" t="s">
        <v>63</v>
      </c>
      <c r="I181" s="9" t="s">
        <v>81</v>
      </c>
      <c r="J181" s="21">
        <v>458.32</v>
      </c>
      <c r="K181" s="9" t="s">
        <v>1878</v>
      </c>
      <c r="L181" s="7" t="s">
        <v>2126</v>
      </c>
      <c r="M181" s="7" t="s">
        <v>2363</v>
      </c>
      <c r="N181" s="7" t="s">
        <v>206</v>
      </c>
      <c r="O181" s="7" t="s">
        <v>253</v>
      </c>
      <c r="P181" s="7" t="s">
        <v>586</v>
      </c>
      <c r="Q181" s="7" t="s">
        <v>78</v>
      </c>
      <c r="R181" s="9" t="s">
        <v>305</v>
      </c>
      <c r="S181" s="7" t="s">
        <v>409</v>
      </c>
      <c r="T181" s="13" t="s">
        <v>69</v>
      </c>
      <c r="U181" s="13" t="s">
        <v>79</v>
      </c>
      <c r="V181" s="13" t="s">
        <v>80</v>
      </c>
      <c r="W181" s="13" t="s">
        <v>29</v>
      </c>
      <c r="X181" s="13" t="s">
        <v>79</v>
      </c>
      <c r="Y181" s="9" t="s">
        <v>7</v>
      </c>
      <c r="Z181" s="9" t="s">
        <v>16</v>
      </c>
      <c r="AA181" s="12" t="str">
        <f t="shared" si="4"/>
        <v>5980000000109</v>
      </c>
      <c r="AB181" s="4" t="s">
        <v>79</v>
      </c>
      <c r="AC181" s="48">
        <f t="shared" si="5"/>
        <v>458.32</v>
      </c>
      <c r="AD181" s="31">
        <f>VLOOKUP(AB181,'Utah Allocation %''s'!$A$6:$B$16,2,FALSE)</f>
        <v>1</v>
      </c>
    </row>
    <row r="182" spans="1:30">
      <c r="A182" s="9" t="s">
        <v>1526</v>
      </c>
      <c r="B182" s="9" t="s">
        <v>24</v>
      </c>
      <c r="C182" s="9" t="s">
        <v>62</v>
      </c>
      <c r="D182" s="19">
        <v>41152</v>
      </c>
      <c r="E182" s="3">
        <v>2012</v>
      </c>
      <c r="F182" s="3">
        <v>8</v>
      </c>
      <c r="G182" s="3" t="s">
        <v>14414</v>
      </c>
      <c r="H182" s="9" t="s">
        <v>63</v>
      </c>
      <c r="I182" s="9" t="s">
        <v>81</v>
      </c>
      <c r="J182" s="21">
        <v>327.37</v>
      </c>
      <c r="K182" s="9" t="s">
        <v>1527</v>
      </c>
      <c r="L182" s="7" t="s">
        <v>1959</v>
      </c>
      <c r="M182" s="7" t="s">
        <v>2195</v>
      </c>
      <c r="N182" s="7" t="s">
        <v>208</v>
      </c>
      <c r="O182" s="7" t="s">
        <v>255</v>
      </c>
      <c r="P182" s="7" t="s">
        <v>559</v>
      </c>
      <c r="Q182" s="7" t="s">
        <v>84</v>
      </c>
      <c r="R182" s="9" t="s">
        <v>305</v>
      </c>
      <c r="S182" s="7" t="s">
        <v>409</v>
      </c>
      <c r="T182" s="13" t="s">
        <v>69</v>
      </c>
      <c r="U182" s="13" t="s">
        <v>79</v>
      </c>
      <c r="V182" s="13" t="s">
        <v>80</v>
      </c>
      <c r="W182" s="13" t="s">
        <v>29</v>
      </c>
      <c r="X182" s="13" t="s">
        <v>79</v>
      </c>
      <c r="Y182" s="9" t="s">
        <v>7</v>
      </c>
      <c r="Z182" s="9" t="s">
        <v>16</v>
      </c>
      <c r="AA182" s="12" t="str">
        <f t="shared" si="4"/>
        <v>5980000000109</v>
      </c>
      <c r="AB182" s="4" t="s">
        <v>79</v>
      </c>
      <c r="AC182" s="48">
        <f t="shared" si="5"/>
        <v>327.37</v>
      </c>
      <c r="AD182" s="31">
        <f>VLOOKUP(AB182,'Utah Allocation %''s'!$A$6:$B$16,2,FALSE)</f>
        <v>1</v>
      </c>
    </row>
    <row r="183" spans="1:30">
      <c r="A183" s="9" t="s">
        <v>1692</v>
      </c>
      <c r="B183" s="9" t="s">
        <v>24</v>
      </c>
      <c r="C183" s="9" t="s">
        <v>62</v>
      </c>
      <c r="D183" s="19">
        <v>41152</v>
      </c>
      <c r="E183" s="3">
        <v>2012</v>
      </c>
      <c r="F183" s="3">
        <v>8</v>
      </c>
      <c r="G183" s="3" t="s">
        <v>14414</v>
      </c>
      <c r="H183" s="9" t="s">
        <v>63</v>
      </c>
      <c r="I183" s="9" t="s">
        <v>81</v>
      </c>
      <c r="J183" s="21">
        <v>117.97</v>
      </c>
      <c r="K183" s="9" t="s">
        <v>1693</v>
      </c>
      <c r="L183" s="7" t="s">
        <v>2041</v>
      </c>
      <c r="M183" s="7" t="s">
        <v>2279</v>
      </c>
      <c r="N183" s="7" t="s">
        <v>208</v>
      </c>
      <c r="O183" s="7" t="s">
        <v>255</v>
      </c>
      <c r="P183" s="7" t="s">
        <v>559</v>
      </c>
      <c r="Q183" s="7" t="s">
        <v>84</v>
      </c>
      <c r="R183" s="9" t="s">
        <v>305</v>
      </c>
      <c r="S183" s="7" t="s">
        <v>409</v>
      </c>
      <c r="T183" s="13" t="s">
        <v>69</v>
      </c>
      <c r="U183" s="13" t="s">
        <v>79</v>
      </c>
      <c r="V183" s="13" t="s">
        <v>80</v>
      </c>
      <c r="W183" s="13" t="s">
        <v>29</v>
      </c>
      <c r="X183" s="13" t="s">
        <v>79</v>
      </c>
      <c r="Y183" s="9" t="s">
        <v>7</v>
      </c>
      <c r="Z183" s="9" t="s">
        <v>16</v>
      </c>
      <c r="AA183" s="12" t="str">
        <f t="shared" si="4"/>
        <v>5980000000109</v>
      </c>
      <c r="AB183" s="4" t="s">
        <v>79</v>
      </c>
      <c r="AC183" s="48">
        <f t="shared" si="5"/>
        <v>117.97</v>
      </c>
      <c r="AD183" s="31">
        <f>VLOOKUP(AB183,'Utah Allocation %''s'!$A$6:$B$16,2,FALSE)</f>
        <v>1</v>
      </c>
    </row>
    <row r="184" spans="1:30">
      <c r="A184" s="9" t="s">
        <v>1901</v>
      </c>
      <c r="B184" s="9" t="s">
        <v>24</v>
      </c>
      <c r="C184" s="9" t="s">
        <v>62</v>
      </c>
      <c r="D184" s="19">
        <v>41152</v>
      </c>
      <c r="E184" s="3">
        <v>2012</v>
      </c>
      <c r="F184" s="3">
        <v>8</v>
      </c>
      <c r="G184" s="3" t="s">
        <v>14414</v>
      </c>
      <c r="H184" s="9" t="s">
        <v>63</v>
      </c>
      <c r="I184" s="9" t="s">
        <v>81</v>
      </c>
      <c r="J184" s="21">
        <v>283.45999999999998</v>
      </c>
      <c r="K184" s="9" t="s">
        <v>1902</v>
      </c>
      <c r="L184" s="7" t="s">
        <v>2138</v>
      </c>
      <c r="M184" s="7" t="s">
        <v>2377</v>
      </c>
      <c r="N184" s="7" t="s">
        <v>213</v>
      </c>
      <c r="O184" s="7" t="s">
        <v>595</v>
      </c>
      <c r="P184" s="7" t="s">
        <v>868</v>
      </c>
      <c r="Q184" s="7" t="s">
        <v>68</v>
      </c>
      <c r="R184" s="9" t="s">
        <v>309</v>
      </c>
      <c r="S184" s="7" t="s">
        <v>408</v>
      </c>
      <c r="T184" s="13" t="s">
        <v>69</v>
      </c>
      <c r="U184" s="13" t="s">
        <v>66</v>
      </c>
      <c r="V184" s="13" t="s">
        <v>70</v>
      </c>
      <c r="W184" s="13" t="s">
        <v>32</v>
      </c>
      <c r="X184" s="13" t="s">
        <v>66</v>
      </c>
      <c r="Y184" s="9" t="s">
        <v>7</v>
      </c>
      <c r="Z184" s="9" t="s">
        <v>8</v>
      </c>
      <c r="AA184" s="12" t="str">
        <f t="shared" si="4"/>
        <v>5980000000108</v>
      </c>
      <c r="AB184" s="4" t="s">
        <v>66</v>
      </c>
      <c r="AC184" s="48">
        <f t="shared" si="5"/>
        <v>0</v>
      </c>
      <c r="AD184" s="31">
        <f>VLOOKUP(AB184,'Utah Allocation %''s'!$A$6:$B$16,2,FALSE)</f>
        <v>0</v>
      </c>
    </row>
    <row r="185" spans="1:30">
      <c r="A185" s="9" t="s">
        <v>1662</v>
      </c>
      <c r="B185" s="9" t="s">
        <v>24</v>
      </c>
      <c r="C185" s="9" t="s">
        <v>62</v>
      </c>
      <c r="D185" s="19">
        <v>41152</v>
      </c>
      <c r="E185" s="3">
        <v>2012</v>
      </c>
      <c r="F185" s="3">
        <v>8</v>
      </c>
      <c r="G185" s="3" t="s">
        <v>14414</v>
      </c>
      <c r="H185" s="9" t="s">
        <v>63</v>
      </c>
      <c r="I185" s="9" t="s">
        <v>81</v>
      </c>
      <c r="J185" s="21">
        <v>260.42</v>
      </c>
      <c r="K185" s="9" t="s">
        <v>1663</v>
      </c>
      <c r="L185" s="7" t="s">
        <v>2026</v>
      </c>
      <c r="M185" s="7" t="s">
        <v>2263</v>
      </c>
      <c r="N185" s="7" t="s">
        <v>207</v>
      </c>
      <c r="O185" s="7" t="s">
        <v>254</v>
      </c>
      <c r="P185" s="7" t="s">
        <v>548</v>
      </c>
      <c r="Q185" s="7" t="s">
        <v>72</v>
      </c>
      <c r="R185" s="9" t="s">
        <v>309</v>
      </c>
      <c r="S185" s="7" t="s">
        <v>408</v>
      </c>
      <c r="T185" s="13" t="s">
        <v>69</v>
      </c>
      <c r="U185" s="13" t="s">
        <v>66</v>
      </c>
      <c r="V185" s="13" t="s">
        <v>70</v>
      </c>
      <c r="W185" s="13" t="s">
        <v>32</v>
      </c>
      <c r="X185" s="13" t="s">
        <v>66</v>
      </c>
      <c r="Y185" s="9" t="s">
        <v>7</v>
      </c>
      <c r="Z185" s="9" t="s">
        <v>8</v>
      </c>
      <c r="AA185" s="12" t="str">
        <f t="shared" si="4"/>
        <v>5980000000108</v>
      </c>
      <c r="AB185" s="4" t="s">
        <v>66</v>
      </c>
      <c r="AC185" s="48">
        <f t="shared" si="5"/>
        <v>0</v>
      </c>
      <c r="AD185" s="31">
        <f>VLOOKUP(AB185,'Utah Allocation %''s'!$A$6:$B$16,2,FALSE)</f>
        <v>0</v>
      </c>
    </row>
    <row r="186" spans="1:30">
      <c r="A186" s="9" t="s">
        <v>1664</v>
      </c>
      <c r="B186" s="9" t="s">
        <v>24</v>
      </c>
      <c r="C186" s="9" t="s">
        <v>62</v>
      </c>
      <c r="D186" s="19">
        <v>41152</v>
      </c>
      <c r="E186" s="3">
        <v>2012</v>
      </c>
      <c r="F186" s="3">
        <v>8</v>
      </c>
      <c r="G186" s="3" t="s">
        <v>14414</v>
      </c>
      <c r="H186" s="9" t="s">
        <v>63</v>
      </c>
      <c r="I186" s="9" t="s">
        <v>81</v>
      </c>
      <c r="J186" s="21">
        <v>1562.52</v>
      </c>
      <c r="K186" s="9" t="s">
        <v>1665</v>
      </c>
      <c r="L186" s="7" t="s">
        <v>2027</v>
      </c>
      <c r="M186" s="7" t="s">
        <v>2264</v>
      </c>
      <c r="N186" s="7" t="s">
        <v>207</v>
      </c>
      <c r="O186" s="7" t="s">
        <v>254</v>
      </c>
      <c r="P186" s="7" t="s">
        <v>548</v>
      </c>
      <c r="Q186" s="7" t="s">
        <v>72</v>
      </c>
      <c r="R186" s="9" t="s">
        <v>309</v>
      </c>
      <c r="S186" s="7" t="s">
        <v>408</v>
      </c>
      <c r="T186" s="13" t="s">
        <v>69</v>
      </c>
      <c r="U186" s="13" t="s">
        <v>66</v>
      </c>
      <c r="V186" s="13" t="s">
        <v>70</v>
      </c>
      <c r="W186" s="13" t="s">
        <v>32</v>
      </c>
      <c r="X186" s="13" t="s">
        <v>66</v>
      </c>
      <c r="Y186" s="9" t="s">
        <v>7</v>
      </c>
      <c r="Z186" s="9" t="s">
        <v>8</v>
      </c>
      <c r="AA186" s="12" t="str">
        <f t="shared" si="4"/>
        <v>5980000000108</v>
      </c>
      <c r="AB186" s="4" t="s">
        <v>66</v>
      </c>
      <c r="AC186" s="48">
        <f t="shared" si="5"/>
        <v>0</v>
      </c>
      <c r="AD186" s="31">
        <f>VLOOKUP(AB186,'Utah Allocation %''s'!$A$6:$B$16,2,FALSE)</f>
        <v>0</v>
      </c>
    </row>
    <row r="187" spans="1:30">
      <c r="A187" s="9" t="s">
        <v>1599</v>
      </c>
      <c r="B187" s="9" t="s">
        <v>24</v>
      </c>
      <c r="C187" s="9" t="s">
        <v>62</v>
      </c>
      <c r="D187" s="19">
        <v>41152</v>
      </c>
      <c r="E187" s="3">
        <v>2012</v>
      </c>
      <c r="F187" s="3">
        <v>8</v>
      </c>
      <c r="G187" s="3" t="s">
        <v>14414</v>
      </c>
      <c r="H187" s="9" t="s">
        <v>63</v>
      </c>
      <c r="I187" s="9" t="s">
        <v>64</v>
      </c>
      <c r="J187" s="21">
        <v>1797.82</v>
      </c>
      <c r="K187" s="9" t="s">
        <v>1600</v>
      </c>
      <c r="L187" s="7" t="s">
        <v>1995</v>
      </c>
      <c r="M187" s="7" t="s">
        <v>2231</v>
      </c>
      <c r="N187" s="7" t="s">
        <v>206</v>
      </c>
      <c r="O187" s="7" t="s">
        <v>253</v>
      </c>
      <c r="P187" s="7" t="s">
        <v>462</v>
      </c>
      <c r="Q187" s="7" t="s">
        <v>71</v>
      </c>
      <c r="R187" s="9" t="s">
        <v>311</v>
      </c>
      <c r="S187" s="7" t="s">
        <v>408</v>
      </c>
      <c r="T187" s="13" t="s">
        <v>69</v>
      </c>
      <c r="U187" s="13" t="s">
        <v>66</v>
      </c>
      <c r="V187" s="13" t="s">
        <v>70</v>
      </c>
      <c r="W187" s="13" t="s">
        <v>32</v>
      </c>
      <c r="X187" s="13" t="s">
        <v>66</v>
      </c>
      <c r="Y187" s="9" t="s">
        <v>7</v>
      </c>
      <c r="Z187" s="9" t="s">
        <v>8</v>
      </c>
      <c r="AA187" s="12" t="str">
        <f t="shared" si="4"/>
        <v>5980000000108</v>
      </c>
      <c r="AB187" s="4" t="s">
        <v>66</v>
      </c>
      <c r="AC187" s="48">
        <f t="shared" si="5"/>
        <v>0</v>
      </c>
      <c r="AD187" s="31">
        <f>VLOOKUP(AB187,'Utah Allocation %''s'!$A$6:$B$16,2,FALSE)</f>
        <v>0</v>
      </c>
    </row>
    <row r="188" spans="1:30">
      <c r="A188" s="9" t="s">
        <v>1625</v>
      </c>
      <c r="B188" s="9" t="s">
        <v>24</v>
      </c>
      <c r="C188" s="9" t="s">
        <v>62</v>
      </c>
      <c r="D188" s="19">
        <v>41152</v>
      </c>
      <c r="E188" s="3">
        <v>2012</v>
      </c>
      <c r="F188" s="3">
        <v>8</v>
      </c>
      <c r="G188" s="3" t="s">
        <v>14414</v>
      </c>
      <c r="H188" s="9" t="s">
        <v>63</v>
      </c>
      <c r="I188" s="9" t="s">
        <v>64</v>
      </c>
      <c r="J188" s="21">
        <v>1810.44</v>
      </c>
      <c r="K188" s="9" t="s">
        <v>1626</v>
      </c>
      <c r="L188" s="7" t="s">
        <v>2008</v>
      </c>
      <c r="M188" s="7" t="s">
        <v>2244</v>
      </c>
      <c r="N188" s="7" t="s">
        <v>208</v>
      </c>
      <c r="O188" s="7" t="s">
        <v>255</v>
      </c>
      <c r="P188" s="7" t="s">
        <v>476</v>
      </c>
      <c r="Q188" s="7" t="s">
        <v>73</v>
      </c>
      <c r="R188" s="9" t="s">
        <v>311</v>
      </c>
      <c r="S188" s="7" t="s">
        <v>408</v>
      </c>
      <c r="T188" s="13" t="s">
        <v>69</v>
      </c>
      <c r="U188" s="13" t="s">
        <v>66</v>
      </c>
      <c r="V188" s="13" t="s">
        <v>70</v>
      </c>
      <c r="W188" s="13" t="s">
        <v>32</v>
      </c>
      <c r="X188" s="13" t="s">
        <v>66</v>
      </c>
      <c r="Y188" s="9" t="s">
        <v>7</v>
      </c>
      <c r="Z188" s="9" t="s">
        <v>8</v>
      </c>
      <c r="AA188" s="12" t="str">
        <f t="shared" si="4"/>
        <v>5980000000108</v>
      </c>
      <c r="AB188" s="4" t="s">
        <v>66</v>
      </c>
      <c r="AC188" s="48">
        <f t="shared" si="5"/>
        <v>0</v>
      </c>
      <c r="AD188" s="31">
        <f>VLOOKUP(AB188,'Utah Allocation %''s'!$A$6:$B$16,2,FALSE)</f>
        <v>0</v>
      </c>
    </row>
    <row r="189" spans="1:30">
      <c r="A189" s="9" t="s">
        <v>1625</v>
      </c>
      <c r="B189" s="9" t="s">
        <v>24</v>
      </c>
      <c r="C189" s="9" t="s">
        <v>62</v>
      </c>
      <c r="D189" s="19">
        <v>41152</v>
      </c>
      <c r="E189" s="3">
        <v>2012</v>
      </c>
      <c r="F189" s="3">
        <v>8</v>
      </c>
      <c r="G189" s="3" t="s">
        <v>14414</v>
      </c>
      <c r="H189" s="9" t="s">
        <v>63</v>
      </c>
      <c r="I189" s="9" t="s">
        <v>81</v>
      </c>
      <c r="J189" s="21">
        <v>314.2</v>
      </c>
      <c r="K189" s="9" t="s">
        <v>1626</v>
      </c>
      <c r="L189" s="7" t="s">
        <v>2008</v>
      </c>
      <c r="M189" s="7" t="s">
        <v>2244</v>
      </c>
      <c r="N189" s="7" t="s">
        <v>208</v>
      </c>
      <c r="O189" s="7" t="s">
        <v>255</v>
      </c>
      <c r="P189" s="7" t="s">
        <v>476</v>
      </c>
      <c r="Q189" s="7" t="s">
        <v>73</v>
      </c>
      <c r="R189" s="9" t="s">
        <v>311</v>
      </c>
      <c r="S189" s="7" t="s">
        <v>408</v>
      </c>
      <c r="T189" s="13" t="s">
        <v>69</v>
      </c>
      <c r="U189" s="13" t="s">
        <v>66</v>
      </c>
      <c r="V189" s="13" t="s">
        <v>70</v>
      </c>
      <c r="W189" s="13" t="s">
        <v>32</v>
      </c>
      <c r="X189" s="13" t="s">
        <v>66</v>
      </c>
      <c r="Y189" s="9" t="s">
        <v>7</v>
      </c>
      <c r="Z189" s="9" t="s">
        <v>8</v>
      </c>
      <c r="AA189" s="12" t="str">
        <f t="shared" si="4"/>
        <v>5980000000108</v>
      </c>
      <c r="AB189" s="4" t="s">
        <v>66</v>
      </c>
      <c r="AC189" s="48">
        <f t="shared" si="5"/>
        <v>0</v>
      </c>
      <c r="AD189" s="31">
        <f>VLOOKUP(AB189,'Utah Allocation %''s'!$A$6:$B$16,2,FALSE)</f>
        <v>0</v>
      </c>
    </row>
    <row r="190" spans="1:30">
      <c r="A190" s="9" t="s">
        <v>1607</v>
      </c>
      <c r="B190" s="9" t="s">
        <v>24</v>
      </c>
      <c r="C190" s="9" t="s">
        <v>62</v>
      </c>
      <c r="D190" s="19">
        <v>41152</v>
      </c>
      <c r="E190" s="3">
        <v>2012</v>
      </c>
      <c r="F190" s="3">
        <v>8</v>
      </c>
      <c r="G190" s="3" t="s">
        <v>14414</v>
      </c>
      <c r="H190" s="9" t="s">
        <v>63</v>
      </c>
      <c r="I190" s="9" t="s">
        <v>64</v>
      </c>
      <c r="J190" s="21">
        <v>774.93</v>
      </c>
      <c r="K190" s="9" t="s">
        <v>1608</v>
      </c>
      <c r="L190" s="7" t="s">
        <v>1999</v>
      </c>
      <c r="M190" s="7" t="s">
        <v>2235</v>
      </c>
      <c r="N190" s="7" t="s">
        <v>215</v>
      </c>
      <c r="O190" s="7" t="s">
        <v>261</v>
      </c>
      <c r="P190" s="7" t="s">
        <v>507</v>
      </c>
      <c r="Q190" s="7" t="s">
        <v>97</v>
      </c>
      <c r="R190" s="9" t="s">
        <v>311</v>
      </c>
      <c r="S190" s="7" t="s">
        <v>408</v>
      </c>
      <c r="T190" s="13" t="s">
        <v>69</v>
      </c>
      <c r="U190" s="13" t="s">
        <v>66</v>
      </c>
      <c r="V190" s="13" t="s">
        <v>70</v>
      </c>
      <c r="W190" s="13" t="s">
        <v>32</v>
      </c>
      <c r="X190" s="13" t="s">
        <v>66</v>
      </c>
      <c r="Y190" s="9" t="s">
        <v>7</v>
      </c>
      <c r="Z190" s="9" t="s">
        <v>8</v>
      </c>
      <c r="AA190" s="12" t="str">
        <f t="shared" si="4"/>
        <v>5980000000108</v>
      </c>
      <c r="AB190" s="4" t="s">
        <v>66</v>
      </c>
      <c r="AC190" s="48">
        <f t="shared" si="5"/>
        <v>0</v>
      </c>
      <c r="AD190" s="31">
        <f>VLOOKUP(AB190,'Utah Allocation %''s'!$A$6:$B$16,2,FALSE)</f>
        <v>0</v>
      </c>
    </row>
    <row r="191" spans="1:30">
      <c r="A191" s="9" t="s">
        <v>1716</v>
      </c>
      <c r="B191" s="9" t="s">
        <v>24</v>
      </c>
      <c r="C191" s="9" t="s">
        <v>62</v>
      </c>
      <c r="D191" s="19">
        <v>41152</v>
      </c>
      <c r="E191" s="3">
        <v>2012</v>
      </c>
      <c r="F191" s="3">
        <v>8</v>
      </c>
      <c r="G191" s="3" t="s">
        <v>14414</v>
      </c>
      <c r="H191" s="9" t="s">
        <v>63</v>
      </c>
      <c r="I191" s="9" t="s">
        <v>64</v>
      </c>
      <c r="J191" s="21">
        <v>172.59</v>
      </c>
      <c r="K191" s="9" t="s">
        <v>1717</v>
      </c>
      <c r="L191" s="7" t="s">
        <v>2053</v>
      </c>
      <c r="M191" s="7" t="s">
        <v>2291</v>
      </c>
      <c r="N191" s="7" t="s">
        <v>225</v>
      </c>
      <c r="O191" s="7" t="s">
        <v>271</v>
      </c>
      <c r="P191" s="7" t="s">
        <v>549</v>
      </c>
      <c r="Q191" s="7" t="s">
        <v>173</v>
      </c>
      <c r="R191" s="9" t="s">
        <v>311</v>
      </c>
      <c r="S191" s="7" t="s">
        <v>408</v>
      </c>
      <c r="T191" s="13" t="s">
        <v>69</v>
      </c>
      <c r="U191" s="13" t="s">
        <v>66</v>
      </c>
      <c r="V191" s="13" t="s">
        <v>70</v>
      </c>
      <c r="W191" s="13" t="s">
        <v>32</v>
      </c>
      <c r="X191" s="13" t="s">
        <v>66</v>
      </c>
      <c r="Y191" s="9" t="s">
        <v>7</v>
      </c>
      <c r="Z191" s="9" t="s">
        <v>8</v>
      </c>
      <c r="AA191" s="12" t="str">
        <f t="shared" si="4"/>
        <v>5980000000108</v>
      </c>
      <c r="AB191" s="4" t="s">
        <v>66</v>
      </c>
      <c r="AC191" s="48">
        <f t="shared" si="5"/>
        <v>0</v>
      </c>
      <c r="AD191" s="31">
        <f>VLOOKUP(AB191,'Utah Allocation %''s'!$A$6:$B$16,2,FALSE)</f>
        <v>0</v>
      </c>
    </row>
    <row r="192" spans="1:30">
      <c r="A192" s="9" t="s">
        <v>1615</v>
      </c>
      <c r="B192" s="9" t="s">
        <v>24</v>
      </c>
      <c r="C192" s="9" t="s">
        <v>62</v>
      </c>
      <c r="D192" s="19">
        <v>41152</v>
      </c>
      <c r="E192" s="3">
        <v>2012</v>
      </c>
      <c r="F192" s="3">
        <v>8</v>
      </c>
      <c r="G192" s="3" t="s">
        <v>14414</v>
      </c>
      <c r="H192" s="9" t="s">
        <v>63</v>
      </c>
      <c r="I192" s="9" t="s">
        <v>64</v>
      </c>
      <c r="J192" s="21">
        <v>982.3</v>
      </c>
      <c r="K192" s="9" t="s">
        <v>1616</v>
      </c>
      <c r="L192" s="7" t="s">
        <v>2003</v>
      </c>
      <c r="M192" s="7" t="s">
        <v>2239</v>
      </c>
      <c r="N192" s="7" t="s">
        <v>212</v>
      </c>
      <c r="O192" s="7" t="s">
        <v>259</v>
      </c>
      <c r="P192" s="7" t="s">
        <v>639</v>
      </c>
      <c r="Q192" s="7" t="s">
        <v>172</v>
      </c>
      <c r="R192" s="9" t="s">
        <v>311</v>
      </c>
      <c r="S192" s="7" t="s">
        <v>408</v>
      </c>
      <c r="T192" s="13" t="s">
        <v>69</v>
      </c>
      <c r="U192" s="13" t="s">
        <v>66</v>
      </c>
      <c r="V192" s="13" t="s">
        <v>70</v>
      </c>
      <c r="W192" s="13" t="s">
        <v>32</v>
      </c>
      <c r="X192" s="13" t="s">
        <v>66</v>
      </c>
      <c r="Y192" s="9" t="s">
        <v>7</v>
      </c>
      <c r="Z192" s="9" t="s">
        <v>8</v>
      </c>
      <c r="AA192" s="12" t="str">
        <f t="shared" si="4"/>
        <v>5980000000108</v>
      </c>
      <c r="AB192" s="4" t="s">
        <v>66</v>
      </c>
      <c r="AC192" s="48">
        <f t="shared" si="5"/>
        <v>0</v>
      </c>
      <c r="AD192" s="31">
        <f>VLOOKUP(AB192,'Utah Allocation %''s'!$A$6:$B$16,2,FALSE)</f>
        <v>0</v>
      </c>
    </row>
    <row r="193" spans="1:30">
      <c r="A193" s="9" t="s">
        <v>1627</v>
      </c>
      <c r="B193" s="9" t="s">
        <v>24</v>
      </c>
      <c r="C193" s="9" t="s">
        <v>62</v>
      </c>
      <c r="D193" s="19">
        <v>41152</v>
      </c>
      <c r="E193" s="3">
        <v>2012</v>
      </c>
      <c r="F193" s="3">
        <v>8</v>
      </c>
      <c r="G193" s="3" t="s">
        <v>14414</v>
      </c>
      <c r="H193" s="9" t="s">
        <v>63</v>
      </c>
      <c r="I193" s="9" t="s">
        <v>64</v>
      </c>
      <c r="J193" s="21">
        <v>143.4</v>
      </c>
      <c r="K193" s="9" t="s">
        <v>1628</v>
      </c>
      <c r="L193" s="7" t="s">
        <v>2009</v>
      </c>
      <c r="M193" s="7" t="s">
        <v>2245</v>
      </c>
      <c r="N193" s="7" t="s">
        <v>208</v>
      </c>
      <c r="O193" s="7" t="s">
        <v>255</v>
      </c>
      <c r="P193" s="7" t="s">
        <v>466</v>
      </c>
      <c r="Q193" s="7" t="s">
        <v>92</v>
      </c>
      <c r="R193" s="9" t="s">
        <v>312</v>
      </c>
      <c r="S193" s="7" t="s">
        <v>409</v>
      </c>
      <c r="T193" s="13" t="s">
        <v>69</v>
      </c>
      <c r="U193" s="13" t="s">
        <v>89</v>
      </c>
      <c r="V193" s="13" t="s">
        <v>90</v>
      </c>
      <c r="W193" s="13" t="s">
        <v>31</v>
      </c>
      <c r="X193" s="13" t="s">
        <v>91</v>
      </c>
      <c r="Y193" s="9" t="s">
        <v>7</v>
      </c>
      <c r="Z193" s="9" t="s">
        <v>17</v>
      </c>
      <c r="AA193" s="12" t="str">
        <f t="shared" si="4"/>
        <v>5980000000111</v>
      </c>
      <c r="AB193" s="4" t="s">
        <v>91</v>
      </c>
      <c r="AC193" s="48">
        <f t="shared" si="5"/>
        <v>0</v>
      </c>
      <c r="AD193" s="31">
        <f>VLOOKUP(AB193,'Utah Allocation %''s'!$A$6:$B$16,2,FALSE)</f>
        <v>0</v>
      </c>
    </row>
    <row r="194" spans="1:30">
      <c r="A194" s="9" t="s">
        <v>1429</v>
      </c>
      <c r="B194" s="9" t="s">
        <v>24</v>
      </c>
      <c r="C194" s="9" t="s">
        <v>62</v>
      </c>
      <c r="D194" s="19">
        <v>41152</v>
      </c>
      <c r="E194" s="3">
        <v>2012</v>
      </c>
      <c r="F194" s="3">
        <v>8</v>
      </c>
      <c r="G194" s="3" t="s">
        <v>14414</v>
      </c>
      <c r="H194" s="9" t="s">
        <v>63</v>
      </c>
      <c r="I194" s="9" t="s">
        <v>64</v>
      </c>
      <c r="J194" s="21">
        <v>696.46</v>
      </c>
      <c r="K194" s="9" t="s">
        <v>1430</v>
      </c>
      <c r="L194" s="7" t="s">
        <v>1912</v>
      </c>
      <c r="M194" s="7" t="s">
        <v>2145</v>
      </c>
      <c r="N194" s="7" t="s">
        <v>206</v>
      </c>
      <c r="O194" s="7" t="s">
        <v>253</v>
      </c>
      <c r="P194" s="7" t="s">
        <v>635</v>
      </c>
      <c r="Q194" s="7" t="s">
        <v>95</v>
      </c>
      <c r="R194" s="9" t="s">
        <v>312</v>
      </c>
      <c r="S194" s="7" t="s">
        <v>409</v>
      </c>
      <c r="T194" s="13" t="s">
        <v>69</v>
      </c>
      <c r="U194" s="13" t="s">
        <v>89</v>
      </c>
      <c r="V194" s="13" t="s">
        <v>90</v>
      </c>
      <c r="W194" s="13" t="s">
        <v>31</v>
      </c>
      <c r="X194" s="13" t="s">
        <v>91</v>
      </c>
      <c r="Y194" s="9" t="s">
        <v>7</v>
      </c>
      <c r="Z194" s="9" t="s">
        <v>17</v>
      </c>
      <c r="AA194" s="12" t="str">
        <f t="shared" si="4"/>
        <v>5980000000111</v>
      </c>
      <c r="AB194" s="4" t="s">
        <v>91</v>
      </c>
      <c r="AC194" s="48">
        <f t="shared" si="5"/>
        <v>0</v>
      </c>
      <c r="AD194" s="31">
        <f>VLOOKUP(AB194,'Utah Allocation %''s'!$A$6:$B$16,2,FALSE)</f>
        <v>0</v>
      </c>
    </row>
    <row r="195" spans="1:30">
      <c r="A195" s="9" t="s">
        <v>1461</v>
      </c>
      <c r="B195" s="9" t="s">
        <v>24</v>
      </c>
      <c r="C195" s="9" t="s">
        <v>62</v>
      </c>
      <c r="D195" s="19">
        <v>41152</v>
      </c>
      <c r="E195" s="3">
        <v>2012</v>
      </c>
      <c r="F195" s="3">
        <v>8</v>
      </c>
      <c r="G195" s="3" t="s">
        <v>14414</v>
      </c>
      <c r="H195" s="9" t="s">
        <v>63</v>
      </c>
      <c r="I195" s="9" t="s">
        <v>81</v>
      </c>
      <c r="J195" s="21">
        <v>990.03</v>
      </c>
      <c r="K195" s="9" t="s">
        <v>1462</v>
      </c>
      <c r="L195" s="7" t="s">
        <v>1928</v>
      </c>
      <c r="M195" s="7" t="s">
        <v>2160</v>
      </c>
      <c r="N195" s="7" t="s">
        <v>206</v>
      </c>
      <c r="O195" s="7" t="s">
        <v>253</v>
      </c>
      <c r="P195" s="7" t="s">
        <v>635</v>
      </c>
      <c r="Q195" s="7" t="s">
        <v>95</v>
      </c>
      <c r="R195" s="9" t="s">
        <v>312</v>
      </c>
      <c r="S195" s="7" t="s">
        <v>409</v>
      </c>
      <c r="T195" s="13" t="s">
        <v>69</v>
      </c>
      <c r="U195" s="13" t="s">
        <v>89</v>
      </c>
      <c r="V195" s="13" t="s">
        <v>90</v>
      </c>
      <c r="W195" s="13" t="s">
        <v>31</v>
      </c>
      <c r="X195" s="13" t="s">
        <v>91</v>
      </c>
      <c r="Y195" s="9" t="s">
        <v>7</v>
      </c>
      <c r="Z195" s="9" t="s">
        <v>17</v>
      </c>
      <c r="AA195" s="12" t="str">
        <f t="shared" si="4"/>
        <v>5980000000111</v>
      </c>
      <c r="AB195" s="4" t="s">
        <v>91</v>
      </c>
      <c r="AC195" s="48">
        <f t="shared" si="5"/>
        <v>0</v>
      </c>
      <c r="AD195" s="31">
        <f>VLOOKUP(AB195,'Utah Allocation %''s'!$A$6:$B$16,2,FALSE)</f>
        <v>0</v>
      </c>
    </row>
    <row r="196" spans="1:30">
      <c r="A196" s="9" t="s">
        <v>1455</v>
      </c>
      <c r="B196" s="9" t="s">
        <v>24</v>
      </c>
      <c r="C196" s="9" t="s">
        <v>62</v>
      </c>
      <c r="D196" s="19">
        <v>41152</v>
      </c>
      <c r="E196" s="3">
        <v>2012</v>
      </c>
      <c r="F196" s="3">
        <v>8</v>
      </c>
      <c r="G196" s="3" t="s">
        <v>14414</v>
      </c>
      <c r="H196" s="9" t="s">
        <v>63</v>
      </c>
      <c r="I196" s="9" t="s">
        <v>81</v>
      </c>
      <c r="J196" s="21">
        <v>1504.3</v>
      </c>
      <c r="K196" s="9" t="s">
        <v>1456</v>
      </c>
      <c r="L196" s="7" t="s">
        <v>1925</v>
      </c>
      <c r="M196" s="7" t="s">
        <v>2157</v>
      </c>
      <c r="N196" s="7" t="s">
        <v>207</v>
      </c>
      <c r="O196" s="7" t="s">
        <v>254</v>
      </c>
      <c r="P196" s="7" t="s">
        <v>590</v>
      </c>
      <c r="Q196" s="7" t="s">
        <v>88</v>
      </c>
      <c r="R196" s="9" t="s">
        <v>312</v>
      </c>
      <c r="S196" s="7" t="s">
        <v>409</v>
      </c>
      <c r="T196" s="13" t="s">
        <v>69</v>
      </c>
      <c r="U196" s="13" t="s">
        <v>89</v>
      </c>
      <c r="V196" s="13" t="s">
        <v>90</v>
      </c>
      <c r="W196" s="13" t="s">
        <v>31</v>
      </c>
      <c r="X196" s="13" t="s">
        <v>91</v>
      </c>
      <c r="Y196" s="9" t="s">
        <v>7</v>
      </c>
      <c r="Z196" s="9" t="s">
        <v>17</v>
      </c>
      <c r="AA196" s="12" t="str">
        <f t="shared" si="4"/>
        <v>5980000000111</v>
      </c>
      <c r="AB196" s="4" t="s">
        <v>91</v>
      </c>
      <c r="AC196" s="48">
        <f t="shared" si="5"/>
        <v>0</v>
      </c>
      <c r="AD196" s="31">
        <f>VLOOKUP(AB196,'Utah Allocation %''s'!$A$6:$B$16,2,FALSE)</f>
        <v>0</v>
      </c>
    </row>
    <row r="197" spans="1:30">
      <c r="A197" s="9" t="s">
        <v>1859</v>
      </c>
      <c r="B197" s="9" t="s">
        <v>24</v>
      </c>
      <c r="C197" s="9" t="s">
        <v>62</v>
      </c>
      <c r="D197" s="19">
        <v>41152</v>
      </c>
      <c r="E197" s="3">
        <v>2012</v>
      </c>
      <c r="F197" s="3">
        <v>8</v>
      </c>
      <c r="G197" s="3" t="s">
        <v>14414</v>
      </c>
      <c r="H197" s="9" t="s">
        <v>63</v>
      </c>
      <c r="I197" s="9" t="s">
        <v>81</v>
      </c>
      <c r="J197" s="21">
        <v>445.96</v>
      </c>
      <c r="K197" s="9" t="s">
        <v>1860</v>
      </c>
      <c r="L197" s="7" t="s">
        <v>2117</v>
      </c>
      <c r="M197" s="7" t="s">
        <v>2354</v>
      </c>
      <c r="N197" s="7" t="s">
        <v>207</v>
      </c>
      <c r="O197" s="7" t="s">
        <v>254</v>
      </c>
      <c r="P197" s="7" t="s">
        <v>590</v>
      </c>
      <c r="Q197" s="7" t="s">
        <v>88</v>
      </c>
      <c r="R197" s="9" t="s">
        <v>312</v>
      </c>
      <c r="S197" s="7" t="s">
        <v>409</v>
      </c>
      <c r="T197" s="13" t="s">
        <v>69</v>
      </c>
      <c r="U197" s="13" t="s">
        <v>89</v>
      </c>
      <c r="V197" s="13" t="s">
        <v>90</v>
      </c>
      <c r="W197" s="13" t="s">
        <v>31</v>
      </c>
      <c r="X197" s="13" t="s">
        <v>91</v>
      </c>
      <c r="Y197" s="9" t="s">
        <v>7</v>
      </c>
      <c r="Z197" s="9" t="s">
        <v>17</v>
      </c>
      <c r="AA197" s="12" t="str">
        <f t="shared" ref="AA197:AA260" si="6">Y197&amp;Z197</f>
        <v>5980000000111</v>
      </c>
      <c r="AB197" s="4" t="s">
        <v>91</v>
      </c>
      <c r="AC197" s="48">
        <f t="shared" ref="AC197:AC260" si="7">+J197*AD197</f>
        <v>0</v>
      </c>
      <c r="AD197" s="31">
        <f>VLOOKUP(AB197,'Utah Allocation %''s'!$A$6:$B$16,2,FALSE)</f>
        <v>0</v>
      </c>
    </row>
    <row r="198" spans="1:30">
      <c r="A198" s="9" t="s">
        <v>1739</v>
      </c>
      <c r="B198" s="9" t="s">
        <v>24</v>
      </c>
      <c r="C198" s="9" t="s">
        <v>62</v>
      </c>
      <c r="D198" s="19">
        <v>41152</v>
      </c>
      <c r="E198" s="3">
        <v>2012</v>
      </c>
      <c r="F198" s="3">
        <v>8</v>
      </c>
      <c r="G198" s="3" t="s">
        <v>14414</v>
      </c>
      <c r="H198" s="9" t="s">
        <v>61</v>
      </c>
      <c r="I198" s="9" t="s">
        <v>64</v>
      </c>
      <c r="J198" s="21">
        <v>-1172.57</v>
      </c>
      <c r="K198" s="9" t="s">
        <v>647</v>
      </c>
      <c r="L198" s="7" t="s">
        <v>655</v>
      </c>
      <c r="M198" s="7" t="s">
        <v>672</v>
      </c>
      <c r="N198" s="7" t="s">
        <v>212</v>
      </c>
      <c r="O198" s="7" t="s">
        <v>259</v>
      </c>
      <c r="P198" s="7" t="s">
        <v>487</v>
      </c>
      <c r="Q198" s="7" t="s">
        <v>165</v>
      </c>
      <c r="R198" s="9" t="s">
        <v>313</v>
      </c>
      <c r="S198" s="7" t="s">
        <v>409</v>
      </c>
      <c r="T198" s="13" t="s">
        <v>69</v>
      </c>
      <c r="U198" s="13" t="s">
        <v>79</v>
      </c>
      <c r="V198" s="13" t="s">
        <v>80</v>
      </c>
      <c r="W198" s="13" t="s">
        <v>29</v>
      </c>
      <c r="X198" s="13" t="s">
        <v>79</v>
      </c>
      <c r="Y198" s="9" t="s">
        <v>7</v>
      </c>
      <c r="Z198" s="9" t="s">
        <v>16</v>
      </c>
      <c r="AA198" s="12" t="str">
        <f t="shared" si="6"/>
        <v>5980000000109</v>
      </c>
      <c r="AB198" s="4" t="s">
        <v>79</v>
      </c>
      <c r="AC198" s="48">
        <f t="shared" si="7"/>
        <v>-1172.57</v>
      </c>
      <c r="AD198" s="31">
        <f>VLOOKUP(AB198,'Utah Allocation %''s'!$A$6:$B$16,2,FALSE)</f>
        <v>1</v>
      </c>
    </row>
    <row r="199" spans="1:30">
      <c r="A199" s="9" t="s">
        <v>1708</v>
      </c>
      <c r="B199" s="9" t="s">
        <v>24</v>
      </c>
      <c r="C199" s="9" t="s">
        <v>62</v>
      </c>
      <c r="D199" s="19">
        <v>41152</v>
      </c>
      <c r="E199" s="3">
        <v>2012</v>
      </c>
      <c r="F199" s="3">
        <v>8</v>
      </c>
      <c r="G199" s="3" t="s">
        <v>14414</v>
      </c>
      <c r="H199" s="9" t="s">
        <v>63</v>
      </c>
      <c r="I199" s="9" t="s">
        <v>81</v>
      </c>
      <c r="J199" s="21">
        <v>657.09</v>
      </c>
      <c r="K199" s="9" t="s">
        <v>1709</v>
      </c>
      <c r="L199" s="7" t="s">
        <v>2049</v>
      </c>
      <c r="M199" s="7" t="s">
        <v>2287</v>
      </c>
      <c r="N199" s="7" t="s">
        <v>206</v>
      </c>
      <c r="O199" s="7" t="s">
        <v>253</v>
      </c>
      <c r="P199" s="7" t="s">
        <v>586</v>
      </c>
      <c r="Q199" s="7" t="s">
        <v>78</v>
      </c>
      <c r="R199" s="9" t="s">
        <v>313</v>
      </c>
      <c r="S199" s="7" t="s">
        <v>409</v>
      </c>
      <c r="T199" s="13" t="s">
        <v>69</v>
      </c>
      <c r="U199" s="13" t="s">
        <v>79</v>
      </c>
      <c r="V199" s="13" t="s">
        <v>80</v>
      </c>
      <c r="W199" s="13" t="s">
        <v>29</v>
      </c>
      <c r="X199" s="13" t="s">
        <v>79</v>
      </c>
      <c r="Y199" s="9" t="s">
        <v>7</v>
      </c>
      <c r="Z199" s="9" t="s">
        <v>16</v>
      </c>
      <c r="AA199" s="12" t="str">
        <f t="shared" si="6"/>
        <v>5980000000109</v>
      </c>
      <c r="AB199" s="4" t="s">
        <v>79</v>
      </c>
      <c r="AC199" s="48">
        <f t="shared" si="7"/>
        <v>657.09</v>
      </c>
      <c r="AD199" s="31">
        <f>VLOOKUP(AB199,'Utah Allocation %''s'!$A$6:$B$16,2,FALSE)</f>
        <v>1</v>
      </c>
    </row>
    <row r="200" spans="1:30">
      <c r="A200" s="9" t="s">
        <v>1658</v>
      </c>
      <c r="B200" s="9" t="s">
        <v>24</v>
      </c>
      <c r="C200" s="9" t="s">
        <v>62</v>
      </c>
      <c r="D200" s="19">
        <v>41152</v>
      </c>
      <c r="E200" s="3">
        <v>2012</v>
      </c>
      <c r="F200" s="3">
        <v>8</v>
      </c>
      <c r="G200" s="3" t="s">
        <v>14414</v>
      </c>
      <c r="H200" s="9" t="s">
        <v>63</v>
      </c>
      <c r="I200" s="9" t="s">
        <v>81</v>
      </c>
      <c r="J200" s="21">
        <v>572.82000000000005</v>
      </c>
      <c r="K200" s="9" t="s">
        <v>1659</v>
      </c>
      <c r="L200" s="7" t="s">
        <v>2024</v>
      </c>
      <c r="M200" s="7" t="s">
        <v>2261</v>
      </c>
      <c r="N200" s="7" t="s">
        <v>207</v>
      </c>
      <c r="O200" s="7" t="s">
        <v>254</v>
      </c>
      <c r="P200" s="7" t="s">
        <v>588</v>
      </c>
      <c r="Q200" s="7" t="s">
        <v>83</v>
      </c>
      <c r="R200" s="9" t="s">
        <v>313</v>
      </c>
      <c r="S200" s="7" t="s">
        <v>409</v>
      </c>
      <c r="T200" s="13" t="s">
        <v>69</v>
      </c>
      <c r="U200" s="13" t="s">
        <v>79</v>
      </c>
      <c r="V200" s="13" t="s">
        <v>80</v>
      </c>
      <c r="W200" s="13" t="s">
        <v>29</v>
      </c>
      <c r="X200" s="13" t="s">
        <v>79</v>
      </c>
      <c r="Y200" s="9" t="s">
        <v>7</v>
      </c>
      <c r="Z200" s="9" t="s">
        <v>16</v>
      </c>
      <c r="AA200" s="12" t="str">
        <f t="shared" si="6"/>
        <v>5980000000109</v>
      </c>
      <c r="AB200" s="4" t="s">
        <v>79</v>
      </c>
      <c r="AC200" s="48">
        <f t="shared" si="7"/>
        <v>572.82000000000005</v>
      </c>
      <c r="AD200" s="31">
        <f>VLOOKUP(AB200,'Utah Allocation %''s'!$A$6:$B$16,2,FALSE)</f>
        <v>1</v>
      </c>
    </row>
    <row r="201" spans="1:30">
      <c r="A201" s="9" t="s">
        <v>1522</v>
      </c>
      <c r="B201" s="9" t="s">
        <v>24</v>
      </c>
      <c r="C201" s="9" t="s">
        <v>62</v>
      </c>
      <c r="D201" s="19">
        <v>41152</v>
      </c>
      <c r="E201" s="3">
        <v>2012</v>
      </c>
      <c r="F201" s="3">
        <v>8</v>
      </c>
      <c r="G201" s="3" t="s">
        <v>14414</v>
      </c>
      <c r="H201" s="9" t="s">
        <v>63</v>
      </c>
      <c r="I201" s="9" t="s">
        <v>81</v>
      </c>
      <c r="J201" s="21">
        <v>2522.08</v>
      </c>
      <c r="K201" s="9" t="s">
        <v>1523</v>
      </c>
      <c r="L201" s="7" t="s">
        <v>1957</v>
      </c>
      <c r="M201" s="7" t="s">
        <v>2193</v>
      </c>
      <c r="N201" s="7" t="s">
        <v>207</v>
      </c>
      <c r="O201" s="7" t="s">
        <v>254</v>
      </c>
      <c r="P201" s="7" t="s">
        <v>588</v>
      </c>
      <c r="Q201" s="7" t="s">
        <v>83</v>
      </c>
      <c r="R201" s="9" t="s">
        <v>313</v>
      </c>
      <c r="S201" s="7" t="s">
        <v>409</v>
      </c>
      <c r="T201" s="13" t="s">
        <v>69</v>
      </c>
      <c r="U201" s="13" t="s">
        <v>79</v>
      </c>
      <c r="V201" s="13" t="s">
        <v>80</v>
      </c>
      <c r="W201" s="13" t="s">
        <v>29</v>
      </c>
      <c r="X201" s="13" t="s">
        <v>79</v>
      </c>
      <c r="Y201" s="9" t="s">
        <v>7</v>
      </c>
      <c r="Z201" s="9" t="s">
        <v>16</v>
      </c>
      <c r="AA201" s="12" t="str">
        <f t="shared" si="6"/>
        <v>5980000000109</v>
      </c>
      <c r="AB201" s="4" t="s">
        <v>79</v>
      </c>
      <c r="AC201" s="48">
        <f t="shared" si="7"/>
        <v>2522.08</v>
      </c>
      <c r="AD201" s="31">
        <f>VLOOKUP(AB201,'Utah Allocation %''s'!$A$6:$B$16,2,FALSE)</f>
        <v>1</v>
      </c>
    </row>
    <row r="202" spans="1:30">
      <c r="A202" s="9" t="s">
        <v>1494</v>
      </c>
      <c r="B202" s="9" t="s">
        <v>24</v>
      </c>
      <c r="C202" s="9" t="s">
        <v>62</v>
      </c>
      <c r="D202" s="19">
        <v>41152</v>
      </c>
      <c r="E202" s="3">
        <v>2012</v>
      </c>
      <c r="F202" s="3">
        <v>8</v>
      </c>
      <c r="G202" s="3" t="s">
        <v>14414</v>
      </c>
      <c r="H202" s="9" t="s">
        <v>63</v>
      </c>
      <c r="I202" s="9" t="s">
        <v>81</v>
      </c>
      <c r="J202" s="21">
        <v>785.68</v>
      </c>
      <c r="K202" s="9" t="s">
        <v>1495</v>
      </c>
      <c r="L202" s="7" t="s">
        <v>1944</v>
      </c>
      <c r="M202" s="7" t="s">
        <v>2178</v>
      </c>
      <c r="N202" s="7" t="s">
        <v>207</v>
      </c>
      <c r="O202" s="7" t="s">
        <v>254</v>
      </c>
      <c r="P202" s="7" t="s">
        <v>588</v>
      </c>
      <c r="Q202" s="7" t="s">
        <v>83</v>
      </c>
      <c r="R202" s="9" t="s">
        <v>313</v>
      </c>
      <c r="S202" s="7" t="s">
        <v>409</v>
      </c>
      <c r="T202" s="13" t="s">
        <v>69</v>
      </c>
      <c r="U202" s="13" t="s">
        <v>79</v>
      </c>
      <c r="V202" s="13" t="s">
        <v>80</v>
      </c>
      <c r="W202" s="13" t="s">
        <v>29</v>
      </c>
      <c r="X202" s="13" t="s">
        <v>79</v>
      </c>
      <c r="Y202" s="9" t="s">
        <v>7</v>
      </c>
      <c r="Z202" s="9" t="s">
        <v>16</v>
      </c>
      <c r="AA202" s="12" t="str">
        <f t="shared" si="6"/>
        <v>5980000000109</v>
      </c>
      <c r="AB202" s="4" t="s">
        <v>79</v>
      </c>
      <c r="AC202" s="48">
        <f t="shared" si="7"/>
        <v>785.68</v>
      </c>
      <c r="AD202" s="31">
        <f>VLOOKUP(AB202,'Utah Allocation %''s'!$A$6:$B$16,2,FALSE)</f>
        <v>1</v>
      </c>
    </row>
    <row r="203" spans="1:30">
      <c r="A203" s="9" t="s">
        <v>1528</v>
      </c>
      <c r="B203" s="9" t="s">
        <v>24</v>
      </c>
      <c r="C203" s="9" t="s">
        <v>62</v>
      </c>
      <c r="D203" s="19">
        <v>41152</v>
      </c>
      <c r="E203" s="3">
        <v>2012</v>
      </c>
      <c r="F203" s="3">
        <v>8</v>
      </c>
      <c r="G203" s="3" t="s">
        <v>14414</v>
      </c>
      <c r="H203" s="9" t="s">
        <v>63</v>
      </c>
      <c r="I203" s="9" t="s">
        <v>81</v>
      </c>
      <c r="J203" s="21">
        <v>353.91</v>
      </c>
      <c r="K203" s="9" t="s">
        <v>1529</v>
      </c>
      <c r="L203" s="7" t="s">
        <v>1960</v>
      </c>
      <c r="M203" s="7" t="s">
        <v>2196</v>
      </c>
      <c r="N203" s="7" t="s">
        <v>207</v>
      </c>
      <c r="O203" s="7" t="s">
        <v>254</v>
      </c>
      <c r="P203" s="7" t="s">
        <v>588</v>
      </c>
      <c r="Q203" s="7" t="s">
        <v>83</v>
      </c>
      <c r="R203" s="9" t="s">
        <v>313</v>
      </c>
      <c r="S203" s="7" t="s">
        <v>409</v>
      </c>
      <c r="T203" s="13" t="s">
        <v>69</v>
      </c>
      <c r="U203" s="13" t="s">
        <v>79</v>
      </c>
      <c r="V203" s="13" t="s">
        <v>80</v>
      </c>
      <c r="W203" s="13" t="s">
        <v>29</v>
      </c>
      <c r="X203" s="13" t="s">
        <v>79</v>
      </c>
      <c r="Y203" s="9" t="s">
        <v>7</v>
      </c>
      <c r="Z203" s="9" t="s">
        <v>16</v>
      </c>
      <c r="AA203" s="12" t="str">
        <f t="shared" si="6"/>
        <v>5980000000109</v>
      </c>
      <c r="AB203" s="4" t="s">
        <v>79</v>
      </c>
      <c r="AC203" s="48">
        <f t="shared" si="7"/>
        <v>353.91</v>
      </c>
      <c r="AD203" s="31">
        <f>VLOOKUP(AB203,'Utah Allocation %''s'!$A$6:$B$16,2,FALSE)</f>
        <v>1</v>
      </c>
    </row>
    <row r="204" spans="1:30">
      <c r="A204" s="9" t="s">
        <v>1524</v>
      </c>
      <c r="B204" s="9" t="s">
        <v>24</v>
      </c>
      <c r="C204" s="9" t="s">
        <v>62</v>
      </c>
      <c r="D204" s="19">
        <v>41152</v>
      </c>
      <c r="E204" s="3">
        <v>2012</v>
      </c>
      <c r="F204" s="3">
        <v>8</v>
      </c>
      <c r="G204" s="3" t="s">
        <v>14414</v>
      </c>
      <c r="H204" s="9" t="s">
        <v>63</v>
      </c>
      <c r="I204" s="9" t="s">
        <v>81</v>
      </c>
      <c r="J204" s="21">
        <v>880.51</v>
      </c>
      <c r="K204" s="9" t="s">
        <v>1525</v>
      </c>
      <c r="L204" s="7" t="s">
        <v>1958</v>
      </c>
      <c r="M204" s="7" t="s">
        <v>2194</v>
      </c>
      <c r="N204" s="7" t="s">
        <v>208</v>
      </c>
      <c r="O204" s="7" t="s">
        <v>255</v>
      </c>
      <c r="P204" s="7" t="s">
        <v>559</v>
      </c>
      <c r="Q204" s="7" t="s">
        <v>84</v>
      </c>
      <c r="R204" s="9" t="s">
        <v>313</v>
      </c>
      <c r="S204" s="7" t="s">
        <v>409</v>
      </c>
      <c r="T204" s="13" t="s">
        <v>69</v>
      </c>
      <c r="U204" s="13" t="s">
        <v>79</v>
      </c>
      <c r="V204" s="13" t="s">
        <v>80</v>
      </c>
      <c r="W204" s="13" t="s">
        <v>29</v>
      </c>
      <c r="X204" s="13" t="s">
        <v>79</v>
      </c>
      <c r="Y204" s="9" t="s">
        <v>7</v>
      </c>
      <c r="Z204" s="9" t="s">
        <v>16</v>
      </c>
      <c r="AA204" s="12" t="str">
        <f t="shared" si="6"/>
        <v>5980000000109</v>
      </c>
      <c r="AB204" s="4" t="s">
        <v>79</v>
      </c>
      <c r="AC204" s="48">
        <f t="shared" si="7"/>
        <v>880.51</v>
      </c>
      <c r="AD204" s="31">
        <f>VLOOKUP(AB204,'Utah Allocation %''s'!$A$6:$B$16,2,FALSE)</f>
        <v>1</v>
      </c>
    </row>
    <row r="205" spans="1:30">
      <c r="A205" s="9" t="s">
        <v>1668</v>
      </c>
      <c r="B205" s="9" t="s">
        <v>24</v>
      </c>
      <c r="C205" s="9" t="s">
        <v>62</v>
      </c>
      <c r="D205" s="19">
        <v>41152</v>
      </c>
      <c r="E205" s="3">
        <v>2012</v>
      </c>
      <c r="F205" s="3">
        <v>8</v>
      </c>
      <c r="G205" s="3" t="s">
        <v>14414</v>
      </c>
      <c r="H205" s="9" t="s">
        <v>63</v>
      </c>
      <c r="I205" s="9" t="s">
        <v>81</v>
      </c>
      <c r="J205" s="21">
        <v>503.15</v>
      </c>
      <c r="K205" s="9" t="s">
        <v>1669</v>
      </c>
      <c r="L205" s="7" t="s">
        <v>2029</v>
      </c>
      <c r="M205" s="7" t="s">
        <v>2267</v>
      </c>
      <c r="N205" s="7" t="s">
        <v>208</v>
      </c>
      <c r="O205" s="7" t="s">
        <v>255</v>
      </c>
      <c r="P205" s="7" t="s">
        <v>559</v>
      </c>
      <c r="Q205" s="7" t="s">
        <v>84</v>
      </c>
      <c r="R205" s="9" t="s">
        <v>313</v>
      </c>
      <c r="S205" s="7" t="s">
        <v>409</v>
      </c>
      <c r="T205" s="13" t="s">
        <v>69</v>
      </c>
      <c r="U205" s="13" t="s">
        <v>79</v>
      </c>
      <c r="V205" s="13" t="s">
        <v>80</v>
      </c>
      <c r="W205" s="13" t="s">
        <v>29</v>
      </c>
      <c r="X205" s="13" t="s">
        <v>79</v>
      </c>
      <c r="Y205" s="9" t="s">
        <v>7</v>
      </c>
      <c r="Z205" s="9" t="s">
        <v>16</v>
      </c>
      <c r="AA205" s="12" t="str">
        <f t="shared" si="6"/>
        <v>5980000000109</v>
      </c>
      <c r="AB205" s="4" t="s">
        <v>79</v>
      </c>
      <c r="AC205" s="48">
        <f t="shared" si="7"/>
        <v>503.15</v>
      </c>
      <c r="AD205" s="31">
        <f>VLOOKUP(AB205,'Utah Allocation %''s'!$A$6:$B$16,2,FALSE)</f>
        <v>1</v>
      </c>
    </row>
    <row r="206" spans="1:30">
      <c r="A206" s="9" t="s">
        <v>1492</v>
      </c>
      <c r="B206" s="9" t="s">
        <v>24</v>
      </c>
      <c r="C206" s="9" t="s">
        <v>62</v>
      </c>
      <c r="D206" s="19">
        <v>41152</v>
      </c>
      <c r="E206" s="3">
        <v>2012</v>
      </c>
      <c r="F206" s="3">
        <v>8</v>
      </c>
      <c r="G206" s="3" t="s">
        <v>14414</v>
      </c>
      <c r="H206" s="9" t="s">
        <v>63</v>
      </c>
      <c r="I206" s="9" t="s">
        <v>81</v>
      </c>
      <c r="J206" s="21">
        <v>1781.5</v>
      </c>
      <c r="K206" s="9" t="s">
        <v>1493</v>
      </c>
      <c r="L206" s="7" t="s">
        <v>1943</v>
      </c>
      <c r="M206" s="7" t="s">
        <v>2177</v>
      </c>
      <c r="N206" s="7" t="s">
        <v>208</v>
      </c>
      <c r="O206" s="7" t="s">
        <v>255</v>
      </c>
      <c r="P206" s="7" t="s">
        <v>559</v>
      </c>
      <c r="Q206" s="7" t="s">
        <v>84</v>
      </c>
      <c r="R206" s="9" t="s">
        <v>313</v>
      </c>
      <c r="S206" s="7" t="s">
        <v>409</v>
      </c>
      <c r="T206" s="13" t="s">
        <v>69</v>
      </c>
      <c r="U206" s="13" t="s">
        <v>79</v>
      </c>
      <c r="V206" s="13" t="s">
        <v>80</v>
      </c>
      <c r="W206" s="13" t="s">
        <v>29</v>
      </c>
      <c r="X206" s="13" t="s">
        <v>79</v>
      </c>
      <c r="Y206" s="9" t="s">
        <v>7</v>
      </c>
      <c r="Z206" s="9" t="s">
        <v>16</v>
      </c>
      <c r="AA206" s="12" t="str">
        <f t="shared" si="6"/>
        <v>5980000000109</v>
      </c>
      <c r="AB206" s="4" t="s">
        <v>79</v>
      </c>
      <c r="AC206" s="48">
        <f t="shared" si="7"/>
        <v>1781.5</v>
      </c>
      <c r="AD206" s="31">
        <f>VLOOKUP(AB206,'Utah Allocation %''s'!$A$6:$B$16,2,FALSE)</f>
        <v>1</v>
      </c>
    </row>
    <row r="207" spans="1:30">
      <c r="A207" s="9" t="s">
        <v>1565</v>
      </c>
      <c r="B207" s="9" t="s">
        <v>24</v>
      </c>
      <c r="C207" s="9" t="s">
        <v>62</v>
      </c>
      <c r="D207" s="19">
        <v>41152</v>
      </c>
      <c r="E207" s="3">
        <v>2012</v>
      </c>
      <c r="F207" s="3">
        <v>8</v>
      </c>
      <c r="G207" s="3" t="s">
        <v>14414</v>
      </c>
      <c r="H207" s="9" t="s">
        <v>63</v>
      </c>
      <c r="I207" s="9" t="s">
        <v>64</v>
      </c>
      <c r="J207" s="21">
        <v>2221.0700000000002</v>
      </c>
      <c r="K207" s="9" t="s">
        <v>1566</v>
      </c>
      <c r="L207" s="7" t="s">
        <v>1978</v>
      </c>
      <c r="M207" s="7" t="s">
        <v>2214</v>
      </c>
      <c r="N207" s="7" t="s">
        <v>208</v>
      </c>
      <c r="O207" s="7" t="s">
        <v>255</v>
      </c>
      <c r="P207" s="7" t="s">
        <v>633</v>
      </c>
      <c r="Q207" s="7" t="s">
        <v>73</v>
      </c>
      <c r="R207" s="9" t="s">
        <v>318</v>
      </c>
      <c r="S207" s="7" t="s">
        <v>408</v>
      </c>
      <c r="T207" s="13" t="s">
        <v>69</v>
      </c>
      <c r="U207" s="13" t="s">
        <v>66</v>
      </c>
      <c r="V207" s="13" t="s">
        <v>70</v>
      </c>
      <c r="W207" s="13" t="s">
        <v>32</v>
      </c>
      <c r="X207" s="13" t="s">
        <v>66</v>
      </c>
      <c r="Y207" s="9" t="s">
        <v>7</v>
      </c>
      <c r="Z207" s="9" t="s">
        <v>8</v>
      </c>
      <c r="AA207" s="12" t="str">
        <f t="shared" si="6"/>
        <v>5980000000108</v>
      </c>
      <c r="AB207" s="4" t="s">
        <v>66</v>
      </c>
      <c r="AC207" s="48">
        <f t="shared" si="7"/>
        <v>0</v>
      </c>
      <c r="AD207" s="31">
        <f>VLOOKUP(AB207,'Utah Allocation %''s'!$A$6:$B$16,2,FALSE)</f>
        <v>0</v>
      </c>
    </row>
    <row r="208" spans="1:30">
      <c r="A208" s="9" t="s">
        <v>1567</v>
      </c>
      <c r="B208" s="9" t="s">
        <v>24</v>
      </c>
      <c r="C208" s="9" t="s">
        <v>62</v>
      </c>
      <c r="D208" s="19">
        <v>41152</v>
      </c>
      <c r="E208" s="3">
        <v>2012</v>
      </c>
      <c r="F208" s="3">
        <v>8</v>
      </c>
      <c r="G208" s="3" t="s">
        <v>14414</v>
      </c>
      <c r="H208" s="9" t="s">
        <v>63</v>
      </c>
      <c r="I208" s="9" t="s">
        <v>64</v>
      </c>
      <c r="J208" s="21">
        <v>267.92</v>
      </c>
      <c r="K208" s="9" t="s">
        <v>1568</v>
      </c>
      <c r="L208" s="7" t="s">
        <v>1979</v>
      </c>
      <c r="M208" s="7" t="s">
        <v>2215</v>
      </c>
      <c r="N208" s="7" t="s">
        <v>208</v>
      </c>
      <c r="O208" s="7" t="s">
        <v>255</v>
      </c>
      <c r="P208" s="7" t="s">
        <v>633</v>
      </c>
      <c r="Q208" s="7" t="s">
        <v>73</v>
      </c>
      <c r="R208" s="9" t="s">
        <v>318</v>
      </c>
      <c r="S208" s="7" t="s">
        <v>408</v>
      </c>
      <c r="T208" s="13" t="s">
        <v>69</v>
      </c>
      <c r="U208" s="13" t="s">
        <v>66</v>
      </c>
      <c r="V208" s="13" t="s">
        <v>70</v>
      </c>
      <c r="W208" s="13" t="s">
        <v>32</v>
      </c>
      <c r="X208" s="13" t="s">
        <v>66</v>
      </c>
      <c r="Y208" s="9" t="s">
        <v>7</v>
      </c>
      <c r="Z208" s="9" t="s">
        <v>8</v>
      </c>
      <c r="AA208" s="12" t="str">
        <f t="shared" si="6"/>
        <v>5980000000108</v>
      </c>
      <c r="AB208" s="4" t="s">
        <v>66</v>
      </c>
      <c r="AC208" s="48">
        <f t="shared" si="7"/>
        <v>0</v>
      </c>
      <c r="AD208" s="31">
        <f>VLOOKUP(AB208,'Utah Allocation %''s'!$A$6:$B$16,2,FALSE)</f>
        <v>0</v>
      </c>
    </row>
    <row r="209" spans="1:30">
      <c r="A209" s="9" t="s">
        <v>1808</v>
      </c>
      <c r="B209" s="9" t="s">
        <v>24</v>
      </c>
      <c r="C209" s="9" t="s">
        <v>62</v>
      </c>
      <c r="D209" s="19">
        <v>41152</v>
      </c>
      <c r="E209" s="3">
        <v>2012</v>
      </c>
      <c r="F209" s="3">
        <v>8</v>
      </c>
      <c r="G209" s="3" t="s">
        <v>14414</v>
      </c>
      <c r="H209" s="9" t="s">
        <v>63</v>
      </c>
      <c r="I209" s="9" t="s">
        <v>81</v>
      </c>
      <c r="J209" s="21">
        <v>1078.1600000000001</v>
      </c>
      <c r="K209" s="9" t="s">
        <v>1809</v>
      </c>
      <c r="L209" s="7" t="s">
        <v>2097</v>
      </c>
      <c r="M209" s="7" t="s">
        <v>2334</v>
      </c>
      <c r="N209" s="7" t="s">
        <v>206</v>
      </c>
      <c r="O209" s="7" t="s">
        <v>253</v>
      </c>
      <c r="P209" s="7" t="s">
        <v>691</v>
      </c>
      <c r="Q209" s="7" t="s">
        <v>71</v>
      </c>
      <c r="R209" s="9" t="s">
        <v>322</v>
      </c>
      <c r="S209" s="7" t="s">
        <v>408</v>
      </c>
      <c r="T209" s="13" t="s">
        <v>69</v>
      </c>
      <c r="U209" s="13" t="s">
        <v>66</v>
      </c>
      <c r="V209" s="13" t="s">
        <v>70</v>
      </c>
      <c r="W209" s="13" t="s">
        <v>32</v>
      </c>
      <c r="X209" s="13" t="s">
        <v>66</v>
      </c>
      <c r="Y209" s="9" t="s">
        <v>7</v>
      </c>
      <c r="Z209" s="9" t="s">
        <v>8</v>
      </c>
      <c r="AA209" s="12" t="str">
        <f t="shared" si="6"/>
        <v>5980000000108</v>
      </c>
      <c r="AB209" s="4" t="s">
        <v>66</v>
      </c>
      <c r="AC209" s="48">
        <f t="shared" si="7"/>
        <v>0</v>
      </c>
      <c r="AD209" s="31">
        <f>VLOOKUP(AB209,'Utah Allocation %''s'!$A$6:$B$16,2,FALSE)</f>
        <v>0</v>
      </c>
    </row>
    <row r="210" spans="1:30">
      <c r="A210" s="9" t="s">
        <v>1629</v>
      </c>
      <c r="B210" s="9" t="s">
        <v>24</v>
      </c>
      <c r="C210" s="9" t="s">
        <v>62</v>
      </c>
      <c r="D210" s="19">
        <v>41152</v>
      </c>
      <c r="E210" s="3">
        <v>2012</v>
      </c>
      <c r="F210" s="3">
        <v>8</v>
      </c>
      <c r="G210" s="3" t="s">
        <v>14414</v>
      </c>
      <c r="H210" s="9" t="s">
        <v>63</v>
      </c>
      <c r="I210" s="9" t="s">
        <v>81</v>
      </c>
      <c r="J210" s="21">
        <v>2853.48</v>
      </c>
      <c r="K210" s="9" t="s">
        <v>1630</v>
      </c>
      <c r="L210" s="7" t="s">
        <v>2010</v>
      </c>
      <c r="M210" s="7" t="s">
        <v>2246</v>
      </c>
      <c r="N210" s="7" t="s">
        <v>217</v>
      </c>
      <c r="O210" s="7" t="s">
        <v>263</v>
      </c>
      <c r="P210" s="7" t="s">
        <v>738</v>
      </c>
      <c r="Q210" s="7" t="s">
        <v>100</v>
      </c>
      <c r="R210" s="9" t="s">
        <v>322</v>
      </c>
      <c r="S210" s="7" t="s">
        <v>408</v>
      </c>
      <c r="T210" s="13" t="s">
        <v>69</v>
      </c>
      <c r="U210" s="13" t="s">
        <v>66</v>
      </c>
      <c r="V210" s="13" t="s">
        <v>70</v>
      </c>
      <c r="W210" s="13" t="s">
        <v>32</v>
      </c>
      <c r="X210" s="13" t="s">
        <v>66</v>
      </c>
      <c r="Y210" s="9" t="s">
        <v>7</v>
      </c>
      <c r="Z210" s="9" t="s">
        <v>8</v>
      </c>
      <c r="AA210" s="12" t="str">
        <f t="shared" si="6"/>
        <v>5980000000108</v>
      </c>
      <c r="AB210" s="4" t="s">
        <v>66</v>
      </c>
      <c r="AC210" s="48">
        <f t="shared" si="7"/>
        <v>0</v>
      </c>
      <c r="AD210" s="31">
        <f>VLOOKUP(AB210,'Utah Allocation %''s'!$A$6:$B$16,2,FALSE)</f>
        <v>0</v>
      </c>
    </row>
    <row r="211" spans="1:30">
      <c r="A211" s="9" t="s">
        <v>1512</v>
      </c>
      <c r="B211" s="9" t="s">
        <v>24</v>
      </c>
      <c r="C211" s="9" t="s">
        <v>62</v>
      </c>
      <c r="D211" s="19">
        <v>41152</v>
      </c>
      <c r="E211" s="3">
        <v>2012</v>
      </c>
      <c r="F211" s="3">
        <v>8</v>
      </c>
      <c r="G211" s="3" t="s">
        <v>14414</v>
      </c>
      <c r="H211" s="9" t="s">
        <v>63</v>
      </c>
      <c r="I211" s="9" t="s">
        <v>64</v>
      </c>
      <c r="J211" s="21">
        <v>430.19</v>
      </c>
      <c r="K211" s="9" t="s">
        <v>1513</v>
      </c>
      <c r="L211" s="7" t="s">
        <v>1952</v>
      </c>
      <c r="M211" s="7" t="s">
        <v>2188</v>
      </c>
      <c r="N211" s="7" t="s">
        <v>207</v>
      </c>
      <c r="O211" s="7" t="s">
        <v>254</v>
      </c>
      <c r="P211" s="7" t="s">
        <v>500</v>
      </c>
      <c r="Q211" s="7" t="s">
        <v>88</v>
      </c>
      <c r="R211" s="9" t="s">
        <v>323</v>
      </c>
      <c r="S211" s="7" t="s">
        <v>409</v>
      </c>
      <c r="T211" s="13" t="s">
        <v>69</v>
      </c>
      <c r="U211" s="13" t="s">
        <v>89</v>
      </c>
      <c r="V211" s="13" t="s">
        <v>90</v>
      </c>
      <c r="W211" s="13" t="s">
        <v>31</v>
      </c>
      <c r="X211" s="13" t="s">
        <v>91</v>
      </c>
      <c r="Y211" s="9" t="s">
        <v>7</v>
      </c>
      <c r="Z211" s="9" t="s">
        <v>17</v>
      </c>
      <c r="AA211" s="12" t="str">
        <f t="shared" si="6"/>
        <v>5980000000111</v>
      </c>
      <c r="AB211" s="4" t="s">
        <v>91</v>
      </c>
      <c r="AC211" s="48">
        <f t="shared" si="7"/>
        <v>0</v>
      </c>
      <c r="AD211" s="31">
        <f>VLOOKUP(AB211,'Utah Allocation %''s'!$A$6:$B$16,2,FALSE)</f>
        <v>0</v>
      </c>
    </row>
    <row r="212" spans="1:30">
      <c r="A212" s="9" t="s">
        <v>1514</v>
      </c>
      <c r="B212" s="9" t="s">
        <v>24</v>
      </c>
      <c r="C212" s="9" t="s">
        <v>62</v>
      </c>
      <c r="D212" s="19">
        <v>41152</v>
      </c>
      <c r="E212" s="3">
        <v>2012</v>
      </c>
      <c r="F212" s="3">
        <v>8</v>
      </c>
      <c r="G212" s="3" t="s">
        <v>14414</v>
      </c>
      <c r="H212" s="9" t="s">
        <v>63</v>
      </c>
      <c r="I212" s="9" t="s">
        <v>64</v>
      </c>
      <c r="J212" s="21">
        <v>278.58</v>
      </c>
      <c r="K212" s="9" t="s">
        <v>1515</v>
      </c>
      <c r="L212" s="7" t="s">
        <v>1953</v>
      </c>
      <c r="M212" s="7" t="s">
        <v>2189</v>
      </c>
      <c r="N212" s="7" t="s">
        <v>208</v>
      </c>
      <c r="O212" s="7" t="s">
        <v>255</v>
      </c>
      <c r="P212" s="7" t="s">
        <v>466</v>
      </c>
      <c r="Q212" s="7" t="s">
        <v>92</v>
      </c>
      <c r="R212" s="9" t="s">
        <v>323</v>
      </c>
      <c r="S212" s="7" t="s">
        <v>409</v>
      </c>
      <c r="T212" s="13" t="s">
        <v>69</v>
      </c>
      <c r="U212" s="13" t="s">
        <v>89</v>
      </c>
      <c r="V212" s="13" t="s">
        <v>90</v>
      </c>
      <c r="W212" s="13" t="s">
        <v>31</v>
      </c>
      <c r="X212" s="13" t="s">
        <v>91</v>
      </c>
      <c r="Y212" s="9" t="s">
        <v>7</v>
      </c>
      <c r="Z212" s="9" t="s">
        <v>17</v>
      </c>
      <c r="AA212" s="12" t="str">
        <f t="shared" si="6"/>
        <v>5980000000111</v>
      </c>
      <c r="AB212" s="4" t="s">
        <v>91</v>
      </c>
      <c r="AC212" s="48">
        <f t="shared" si="7"/>
        <v>0</v>
      </c>
      <c r="AD212" s="31">
        <f>VLOOKUP(AB212,'Utah Allocation %''s'!$A$6:$B$16,2,FALSE)</f>
        <v>0</v>
      </c>
    </row>
    <row r="213" spans="1:30">
      <c r="A213" s="9" t="s">
        <v>1885</v>
      </c>
      <c r="B213" s="9" t="s">
        <v>24</v>
      </c>
      <c r="C213" s="9" t="s">
        <v>62</v>
      </c>
      <c r="D213" s="19">
        <v>41152</v>
      </c>
      <c r="E213" s="3">
        <v>2012</v>
      </c>
      <c r="F213" s="3">
        <v>8</v>
      </c>
      <c r="G213" s="3" t="s">
        <v>14414</v>
      </c>
      <c r="H213" s="9" t="s">
        <v>63</v>
      </c>
      <c r="I213" s="9" t="s">
        <v>64</v>
      </c>
      <c r="J213" s="21">
        <v>2127.2199999999998</v>
      </c>
      <c r="K213" s="9" t="s">
        <v>1886</v>
      </c>
      <c r="L213" s="7" t="s">
        <v>2130</v>
      </c>
      <c r="M213" s="7" t="s">
        <v>2367</v>
      </c>
      <c r="N213" s="7" t="s">
        <v>215</v>
      </c>
      <c r="O213" s="7" t="s">
        <v>261</v>
      </c>
      <c r="P213" s="7" t="s">
        <v>587</v>
      </c>
      <c r="Q213" s="7" t="s">
        <v>94</v>
      </c>
      <c r="R213" s="9" t="s">
        <v>323</v>
      </c>
      <c r="S213" s="7" t="s">
        <v>409</v>
      </c>
      <c r="T213" s="13" t="s">
        <v>69</v>
      </c>
      <c r="U213" s="13" t="s">
        <v>89</v>
      </c>
      <c r="V213" s="13" t="s">
        <v>90</v>
      </c>
      <c r="W213" s="13" t="s">
        <v>31</v>
      </c>
      <c r="X213" s="13" t="s">
        <v>91</v>
      </c>
      <c r="Y213" s="9" t="s">
        <v>7</v>
      </c>
      <c r="Z213" s="9" t="s">
        <v>17</v>
      </c>
      <c r="AA213" s="12" t="str">
        <f t="shared" si="6"/>
        <v>5980000000111</v>
      </c>
      <c r="AB213" s="4" t="s">
        <v>91</v>
      </c>
      <c r="AC213" s="48">
        <f t="shared" si="7"/>
        <v>0</v>
      </c>
      <c r="AD213" s="31">
        <f>VLOOKUP(AB213,'Utah Allocation %''s'!$A$6:$B$16,2,FALSE)</f>
        <v>0</v>
      </c>
    </row>
    <row r="214" spans="1:30">
      <c r="A214" s="9" t="s">
        <v>1724</v>
      </c>
      <c r="B214" s="9" t="s">
        <v>24</v>
      </c>
      <c r="C214" s="9" t="s">
        <v>62</v>
      </c>
      <c r="D214" s="19">
        <v>41152</v>
      </c>
      <c r="E214" s="3">
        <v>2012</v>
      </c>
      <c r="F214" s="3">
        <v>8</v>
      </c>
      <c r="G214" s="3" t="s">
        <v>14414</v>
      </c>
      <c r="H214" s="9" t="s">
        <v>63</v>
      </c>
      <c r="I214" s="9" t="s">
        <v>81</v>
      </c>
      <c r="J214" s="21">
        <v>409.35</v>
      </c>
      <c r="K214" s="9" t="s">
        <v>1725</v>
      </c>
      <c r="L214" s="7" t="s">
        <v>2057</v>
      </c>
      <c r="M214" s="7" t="s">
        <v>2295</v>
      </c>
      <c r="N214" s="7" t="s">
        <v>207</v>
      </c>
      <c r="O214" s="7" t="s">
        <v>254</v>
      </c>
      <c r="P214" s="7" t="s">
        <v>590</v>
      </c>
      <c r="Q214" s="7" t="s">
        <v>88</v>
      </c>
      <c r="R214" s="9" t="s">
        <v>325</v>
      </c>
      <c r="S214" s="7" t="s">
        <v>409</v>
      </c>
      <c r="T214" s="13" t="s">
        <v>69</v>
      </c>
      <c r="U214" s="13" t="s">
        <v>89</v>
      </c>
      <c r="V214" s="13" t="s">
        <v>90</v>
      </c>
      <c r="W214" s="13" t="s">
        <v>31</v>
      </c>
      <c r="X214" s="13" t="s">
        <v>91</v>
      </c>
      <c r="Y214" s="9" t="s">
        <v>7</v>
      </c>
      <c r="Z214" s="9" t="s">
        <v>17</v>
      </c>
      <c r="AA214" s="12" t="str">
        <f t="shared" si="6"/>
        <v>5980000000111</v>
      </c>
      <c r="AB214" s="4" t="s">
        <v>91</v>
      </c>
      <c r="AC214" s="48">
        <f t="shared" si="7"/>
        <v>0</v>
      </c>
      <c r="AD214" s="31">
        <f>VLOOKUP(AB214,'Utah Allocation %''s'!$A$6:$B$16,2,FALSE)</f>
        <v>0</v>
      </c>
    </row>
    <row r="215" spans="1:30">
      <c r="A215" s="9" t="s">
        <v>1650</v>
      </c>
      <c r="B215" s="9" t="s">
        <v>24</v>
      </c>
      <c r="C215" s="9" t="s">
        <v>62</v>
      </c>
      <c r="D215" s="19">
        <v>41152</v>
      </c>
      <c r="E215" s="3">
        <v>2012</v>
      </c>
      <c r="F215" s="3">
        <v>8</v>
      </c>
      <c r="G215" s="3" t="s">
        <v>14414</v>
      </c>
      <c r="H215" s="9" t="s">
        <v>63</v>
      </c>
      <c r="I215" s="9" t="s">
        <v>64</v>
      </c>
      <c r="J215" s="21">
        <v>1075.6400000000001</v>
      </c>
      <c r="K215" s="9" t="s">
        <v>1651</v>
      </c>
      <c r="L215" s="7" t="s">
        <v>2020</v>
      </c>
      <c r="M215" s="7" t="s">
        <v>2256</v>
      </c>
      <c r="N215" s="7" t="s">
        <v>208</v>
      </c>
      <c r="O215" s="7" t="s">
        <v>255</v>
      </c>
      <c r="P215" s="7" t="s">
        <v>476</v>
      </c>
      <c r="Q215" s="7" t="s">
        <v>73</v>
      </c>
      <c r="R215" s="9" t="s">
        <v>326</v>
      </c>
      <c r="S215" s="7" t="s">
        <v>408</v>
      </c>
      <c r="T215" s="13" t="s">
        <v>69</v>
      </c>
      <c r="U215" s="13" t="s">
        <v>66</v>
      </c>
      <c r="V215" s="13" t="s">
        <v>70</v>
      </c>
      <c r="W215" s="13" t="s">
        <v>32</v>
      </c>
      <c r="X215" s="13" t="s">
        <v>66</v>
      </c>
      <c r="Y215" s="9" t="s">
        <v>7</v>
      </c>
      <c r="Z215" s="9" t="s">
        <v>8</v>
      </c>
      <c r="AA215" s="12" t="str">
        <f t="shared" si="6"/>
        <v>5980000000108</v>
      </c>
      <c r="AB215" s="4" t="s">
        <v>66</v>
      </c>
      <c r="AC215" s="48">
        <f t="shared" si="7"/>
        <v>0</v>
      </c>
      <c r="AD215" s="31">
        <f>VLOOKUP(AB215,'Utah Allocation %''s'!$A$6:$B$16,2,FALSE)</f>
        <v>0</v>
      </c>
    </row>
    <row r="216" spans="1:30">
      <c r="A216" s="9" t="s">
        <v>1652</v>
      </c>
      <c r="B216" s="9" t="s">
        <v>24</v>
      </c>
      <c r="C216" s="9" t="s">
        <v>62</v>
      </c>
      <c r="D216" s="19">
        <v>41152</v>
      </c>
      <c r="E216" s="3">
        <v>2012</v>
      </c>
      <c r="F216" s="3">
        <v>8</v>
      </c>
      <c r="G216" s="3" t="s">
        <v>14414</v>
      </c>
      <c r="H216" s="9" t="s">
        <v>63</v>
      </c>
      <c r="I216" s="9" t="s">
        <v>64</v>
      </c>
      <c r="J216" s="21">
        <v>912.35</v>
      </c>
      <c r="K216" s="9" t="s">
        <v>1653</v>
      </c>
      <c r="L216" s="7" t="s">
        <v>2021</v>
      </c>
      <c r="M216" s="7" t="s">
        <v>2257</v>
      </c>
      <c r="N216" s="7" t="s">
        <v>208</v>
      </c>
      <c r="O216" s="7" t="s">
        <v>255</v>
      </c>
      <c r="P216" s="7" t="s">
        <v>476</v>
      </c>
      <c r="Q216" s="7" t="s">
        <v>73</v>
      </c>
      <c r="R216" s="9" t="s">
        <v>326</v>
      </c>
      <c r="S216" s="7" t="s">
        <v>408</v>
      </c>
      <c r="T216" s="13" t="s">
        <v>69</v>
      </c>
      <c r="U216" s="13" t="s">
        <v>66</v>
      </c>
      <c r="V216" s="13" t="s">
        <v>70</v>
      </c>
      <c r="W216" s="13" t="s">
        <v>32</v>
      </c>
      <c r="X216" s="13" t="s">
        <v>66</v>
      </c>
      <c r="Y216" s="9" t="s">
        <v>7</v>
      </c>
      <c r="Z216" s="9" t="s">
        <v>8</v>
      </c>
      <c r="AA216" s="12" t="str">
        <f t="shared" si="6"/>
        <v>5980000000108</v>
      </c>
      <c r="AB216" s="4" t="s">
        <v>66</v>
      </c>
      <c r="AC216" s="48">
        <f t="shared" si="7"/>
        <v>0</v>
      </c>
      <c r="AD216" s="31">
        <f>VLOOKUP(AB216,'Utah Allocation %''s'!$A$6:$B$16,2,FALSE)</f>
        <v>0</v>
      </c>
    </row>
    <row r="217" spans="1:30">
      <c r="A217" s="9" t="s">
        <v>1613</v>
      </c>
      <c r="B217" s="9" t="s">
        <v>24</v>
      </c>
      <c r="C217" s="9" t="s">
        <v>62</v>
      </c>
      <c r="D217" s="19">
        <v>41152</v>
      </c>
      <c r="E217" s="3">
        <v>2012</v>
      </c>
      <c r="F217" s="3">
        <v>8</v>
      </c>
      <c r="G217" s="3" t="s">
        <v>14414</v>
      </c>
      <c r="H217" s="9" t="s">
        <v>63</v>
      </c>
      <c r="I217" s="9" t="s">
        <v>64</v>
      </c>
      <c r="J217" s="21">
        <v>803.75</v>
      </c>
      <c r="K217" s="9" t="s">
        <v>1614</v>
      </c>
      <c r="L217" s="7" t="s">
        <v>2002</v>
      </c>
      <c r="M217" s="7" t="s">
        <v>2238</v>
      </c>
      <c r="N217" s="7" t="s">
        <v>208</v>
      </c>
      <c r="O217" s="7" t="s">
        <v>255</v>
      </c>
      <c r="P217" s="7" t="s">
        <v>476</v>
      </c>
      <c r="Q217" s="7" t="s">
        <v>73</v>
      </c>
      <c r="R217" s="9" t="s">
        <v>326</v>
      </c>
      <c r="S217" s="7" t="s">
        <v>408</v>
      </c>
      <c r="T217" s="13" t="s">
        <v>69</v>
      </c>
      <c r="U217" s="13" t="s">
        <v>66</v>
      </c>
      <c r="V217" s="13" t="s">
        <v>70</v>
      </c>
      <c r="W217" s="13" t="s">
        <v>32</v>
      </c>
      <c r="X217" s="13" t="s">
        <v>66</v>
      </c>
      <c r="Y217" s="9" t="s">
        <v>7</v>
      </c>
      <c r="Z217" s="9" t="s">
        <v>8</v>
      </c>
      <c r="AA217" s="12" t="str">
        <f t="shared" si="6"/>
        <v>5980000000108</v>
      </c>
      <c r="AB217" s="4" t="s">
        <v>66</v>
      </c>
      <c r="AC217" s="48">
        <f t="shared" si="7"/>
        <v>0</v>
      </c>
      <c r="AD217" s="31">
        <f>VLOOKUP(AB217,'Utah Allocation %''s'!$A$6:$B$16,2,FALSE)</f>
        <v>0</v>
      </c>
    </row>
    <row r="218" spans="1:30">
      <c r="A218" s="9" t="s">
        <v>1696</v>
      </c>
      <c r="B218" s="9" t="s">
        <v>24</v>
      </c>
      <c r="C218" s="9" t="s">
        <v>62</v>
      </c>
      <c r="D218" s="19">
        <v>41152</v>
      </c>
      <c r="E218" s="3">
        <v>2012</v>
      </c>
      <c r="F218" s="3">
        <v>8</v>
      </c>
      <c r="G218" s="3" t="s">
        <v>14414</v>
      </c>
      <c r="H218" s="9" t="s">
        <v>63</v>
      </c>
      <c r="I218" s="9" t="s">
        <v>81</v>
      </c>
      <c r="J218" s="21">
        <v>226.06</v>
      </c>
      <c r="K218" s="9" t="s">
        <v>1697</v>
      </c>
      <c r="L218" s="7" t="s">
        <v>2043</v>
      </c>
      <c r="M218" s="7" t="s">
        <v>2281</v>
      </c>
      <c r="N218" s="7" t="s">
        <v>212</v>
      </c>
      <c r="O218" s="7" t="s">
        <v>259</v>
      </c>
      <c r="P218" s="7" t="s">
        <v>639</v>
      </c>
      <c r="Q218" s="7" t="s">
        <v>172</v>
      </c>
      <c r="R218" s="9" t="s">
        <v>326</v>
      </c>
      <c r="S218" s="7" t="s">
        <v>408</v>
      </c>
      <c r="T218" s="13" t="s">
        <v>69</v>
      </c>
      <c r="U218" s="13" t="s">
        <v>66</v>
      </c>
      <c r="V218" s="13" t="s">
        <v>70</v>
      </c>
      <c r="W218" s="13" t="s">
        <v>32</v>
      </c>
      <c r="X218" s="13" t="s">
        <v>66</v>
      </c>
      <c r="Y218" s="9" t="s">
        <v>7</v>
      </c>
      <c r="Z218" s="9" t="s">
        <v>8</v>
      </c>
      <c r="AA218" s="12" t="str">
        <f t="shared" si="6"/>
        <v>5980000000108</v>
      </c>
      <c r="AB218" s="4" t="s">
        <v>66</v>
      </c>
      <c r="AC218" s="48">
        <f t="shared" si="7"/>
        <v>0</v>
      </c>
      <c r="AD218" s="31">
        <f>VLOOKUP(AB218,'Utah Allocation %''s'!$A$6:$B$16,2,FALSE)</f>
        <v>0</v>
      </c>
    </row>
    <row r="219" spans="1:30">
      <c r="A219" s="9" t="s">
        <v>1583</v>
      </c>
      <c r="B219" s="9" t="s">
        <v>24</v>
      </c>
      <c r="C219" s="9" t="s">
        <v>62</v>
      </c>
      <c r="D219" s="19">
        <v>41152</v>
      </c>
      <c r="E219" s="3">
        <v>2012</v>
      </c>
      <c r="F219" s="3">
        <v>8</v>
      </c>
      <c r="G219" s="3" t="s">
        <v>14414</v>
      </c>
      <c r="H219" s="9" t="s">
        <v>63</v>
      </c>
      <c r="I219" s="9" t="s">
        <v>81</v>
      </c>
      <c r="J219" s="21">
        <v>629.45000000000005</v>
      </c>
      <c r="K219" s="9" t="s">
        <v>1584</v>
      </c>
      <c r="L219" s="7" t="s">
        <v>1987</v>
      </c>
      <c r="M219" s="7" t="s">
        <v>2224</v>
      </c>
      <c r="N219" s="7" t="s">
        <v>206</v>
      </c>
      <c r="O219" s="7" t="s">
        <v>253</v>
      </c>
      <c r="P219" s="7" t="s">
        <v>691</v>
      </c>
      <c r="Q219" s="7" t="s">
        <v>71</v>
      </c>
      <c r="R219" s="9" t="s">
        <v>326</v>
      </c>
      <c r="S219" s="7" t="s">
        <v>408</v>
      </c>
      <c r="T219" s="13" t="s">
        <v>69</v>
      </c>
      <c r="U219" s="13" t="s">
        <v>66</v>
      </c>
      <c r="V219" s="13" t="s">
        <v>70</v>
      </c>
      <c r="W219" s="13" t="s">
        <v>32</v>
      </c>
      <c r="X219" s="13" t="s">
        <v>66</v>
      </c>
      <c r="Y219" s="9" t="s">
        <v>7</v>
      </c>
      <c r="Z219" s="9" t="s">
        <v>8</v>
      </c>
      <c r="AA219" s="12" t="str">
        <f t="shared" si="6"/>
        <v>5980000000108</v>
      </c>
      <c r="AB219" s="4" t="s">
        <v>66</v>
      </c>
      <c r="AC219" s="48">
        <f t="shared" si="7"/>
        <v>0</v>
      </c>
      <c r="AD219" s="31">
        <f>VLOOKUP(AB219,'Utah Allocation %''s'!$A$6:$B$16,2,FALSE)</f>
        <v>0</v>
      </c>
    </row>
    <row r="220" spans="1:30">
      <c r="A220" s="9" t="s">
        <v>1581</v>
      </c>
      <c r="B220" s="9" t="s">
        <v>24</v>
      </c>
      <c r="C220" s="9" t="s">
        <v>62</v>
      </c>
      <c r="D220" s="19">
        <v>41152</v>
      </c>
      <c r="E220" s="3">
        <v>2012</v>
      </c>
      <c r="F220" s="3">
        <v>8</v>
      </c>
      <c r="G220" s="3" t="s">
        <v>14414</v>
      </c>
      <c r="H220" s="9" t="s">
        <v>63</v>
      </c>
      <c r="I220" s="9" t="s">
        <v>81</v>
      </c>
      <c r="J220" s="21">
        <v>761.26</v>
      </c>
      <c r="K220" s="9" t="s">
        <v>1582</v>
      </c>
      <c r="L220" s="7" t="s">
        <v>1986</v>
      </c>
      <c r="M220" s="7" t="s">
        <v>2223</v>
      </c>
      <c r="N220" s="7" t="s">
        <v>207</v>
      </c>
      <c r="O220" s="7" t="s">
        <v>254</v>
      </c>
      <c r="P220" s="7" t="s">
        <v>548</v>
      </c>
      <c r="Q220" s="7" t="s">
        <v>72</v>
      </c>
      <c r="R220" s="9" t="s">
        <v>326</v>
      </c>
      <c r="S220" s="7" t="s">
        <v>408</v>
      </c>
      <c r="T220" s="13" t="s">
        <v>69</v>
      </c>
      <c r="U220" s="13" t="s">
        <v>66</v>
      </c>
      <c r="V220" s="13" t="s">
        <v>70</v>
      </c>
      <c r="W220" s="13" t="s">
        <v>32</v>
      </c>
      <c r="X220" s="13" t="s">
        <v>66</v>
      </c>
      <c r="Y220" s="9" t="s">
        <v>7</v>
      </c>
      <c r="Z220" s="9" t="s">
        <v>8</v>
      </c>
      <c r="AA220" s="12" t="str">
        <f t="shared" si="6"/>
        <v>5980000000108</v>
      </c>
      <c r="AB220" s="4" t="s">
        <v>66</v>
      </c>
      <c r="AC220" s="48">
        <f t="shared" si="7"/>
        <v>0</v>
      </c>
      <c r="AD220" s="31">
        <f>VLOOKUP(AB220,'Utah Allocation %''s'!$A$6:$B$16,2,FALSE)</f>
        <v>0</v>
      </c>
    </row>
    <row r="221" spans="1:30">
      <c r="A221" s="9" t="s">
        <v>1589</v>
      </c>
      <c r="B221" s="9" t="s">
        <v>24</v>
      </c>
      <c r="C221" s="9" t="s">
        <v>62</v>
      </c>
      <c r="D221" s="19">
        <v>41152</v>
      </c>
      <c r="E221" s="3">
        <v>2012</v>
      </c>
      <c r="F221" s="3">
        <v>8</v>
      </c>
      <c r="G221" s="3" t="s">
        <v>14414</v>
      </c>
      <c r="H221" s="9" t="s">
        <v>63</v>
      </c>
      <c r="I221" s="9" t="s">
        <v>81</v>
      </c>
      <c r="J221" s="21">
        <v>189.9</v>
      </c>
      <c r="K221" s="9" t="s">
        <v>1590</v>
      </c>
      <c r="L221" s="7" t="s">
        <v>1990</v>
      </c>
      <c r="M221" s="7" t="s">
        <v>2227</v>
      </c>
      <c r="N221" s="7" t="s">
        <v>207</v>
      </c>
      <c r="O221" s="7" t="s">
        <v>254</v>
      </c>
      <c r="P221" s="7" t="s">
        <v>548</v>
      </c>
      <c r="Q221" s="7" t="s">
        <v>72</v>
      </c>
      <c r="R221" s="9" t="s">
        <v>326</v>
      </c>
      <c r="S221" s="7" t="s">
        <v>408</v>
      </c>
      <c r="T221" s="13" t="s">
        <v>69</v>
      </c>
      <c r="U221" s="13" t="s">
        <v>66</v>
      </c>
      <c r="V221" s="13" t="s">
        <v>70</v>
      </c>
      <c r="W221" s="13" t="s">
        <v>32</v>
      </c>
      <c r="X221" s="13" t="s">
        <v>66</v>
      </c>
      <c r="Y221" s="9" t="s">
        <v>7</v>
      </c>
      <c r="Z221" s="9" t="s">
        <v>8</v>
      </c>
      <c r="AA221" s="12" t="str">
        <f t="shared" si="6"/>
        <v>5980000000108</v>
      </c>
      <c r="AB221" s="4" t="s">
        <v>66</v>
      </c>
      <c r="AC221" s="48">
        <f t="shared" si="7"/>
        <v>0</v>
      </c>
      <c r="AD221" s="31">
        <f>VLOOKUP(AB221,'Utah Allocation %''s'!$A$6:$B$16,2,FALSE)</f>
        <v>0</v>
      </c>
    </row>
    <row r="222" spans="1:30">
      <c r="A222" s="9" t="s">
        <v>1585</v>
      </c>
      <c r="B222" s="9" t="s">
        <v>24</v>
      </c>
      <c r="C222" s="9" t="s">
        <v>62</v>
      </c>
      <c r="D222" s="19">
        <v>41152</v>
      </c>
      <c r="E222" s="3">
        <v>2012</v>
      </c>
      <c r="F222" s="3">
        <v>8</v>
      </c>
      <c r="G222" s="3" t="s">
        <v>14414</v>
      </c>
      <c r="H222" s="9" t="s">
        <v>63</v>
      </c>
      <c r="I222" s="9" t="s">
        <v>81</v>
      </c>
      <c r="J222" s="21">
        <v>570.95000000000005</v>
      </c>
      <c r="K222" s="9" t="s">
        <v>1586</v>
      </c>
      <c r="L222" s="7" t="s">
        <v>1988</v>
      </c>
      <c r="M222" s="7" t="s">
        <v>2225</v>
      </c>
      <c r="N222" s="7" t="s">
        <v>208</v>
      </c>
      <c r="O222" s="7" t="s">
        <v>255</v>
      </c>
      <c r="P222" s="7" t="s">
        <v>633</v>
      </c>
      <c r="Q222" s="7" t="s">
        <v>73</v>
      </c>
      <c r="R222" s="9" t="s">
        <v>326</v>
      </c>
      <c r="S222" s="7" t="s">
        <v>408</v>
      </c>
      <c r="T222" s="13" t="s">
        <v>69</v>
      </c>
      <c r="U222" s="13" t="s">
        <v>66</v>
      </c>
      <c r="V222" s="13" t="s">
        <v>70</v>
      </c>
      <c r="W222" s="13" t="s">
        <v>32</v>
      </c>
      <c r="X222" s="13" t="s">
        <v>66</v>
      </c>
      <c r="Y222" s="9" t="s">
        <v>7</v>
      </c>
      <c r="Z222" s="9" t="s">
        <v>8</v>
      </c>
      <c r="AA222" s="12" t="str">
        <f t="shared" si="6"/>
        <v>5980000000108</v>
      </c>
      <c r="AB222" s="4" t="s">
        <v>66</v>
      </c>
      <c r="AC222" s="48">
        <f t="shared" si="7"/>
        <v>0</v>
      </c>
      <c r="AD222" s="31">
        <f>VLOOKUP(AB222,'Utah Allocation %''s'!$A$6:$B$16,2,FALSE)</f>
        <v>0</v>
      </c>
    </row>
    <row r="223" spans="1:30">
      <c r="A223" s="9" t="s">
        <v>1435</v>
      </c>
      <c r="B223" s="9" t="s">
        <v>24</v>
      </c>
      <c r="C223" s="9" t="s">
        <v>62</v>
      </c>
      <c r="D223" s="19">
        <v>41152</v>
      </c>
      <c r="E223" s="3">
        <v>2012</v>
      </c>
      <c r="F223" s="3">
        <v>8</v>
      </c>
      <c r="G223" s="3" t="s">
        <v>14414</v>
      </c>
      <c r="H223" s="9" t="s">
        <v>63</v>
      </c>
      <c r="I223" s="9" t="s">
        <v>81</v>
      </c>
      <c r="J223" s="21">
        <v>311.97000000000003</v>
      </c>
      <c r="K223" s="9" t="s">
        <v>1436</v>
      </c>
      <c r="L223" s="7" t="s">
        <v>1915</v>
      </c>
      <c r="M223" s="7" t="s">
        <v>2148</v>
      </c>
      <c r="N223" s="7" t="s">
        <v>219</v>
      </c>
      <c r="O223" s="7" t="s">
        <v>265</v>
      </c>
      <c r="P223" s="7" t="s">
        <v>583</v>
      </c>
      <c r="Q223" s="7" t="s">
        <v>137</v>
      </c>
      <c r="R223" s="9" t="s">
        <v>326</v>
      </c>
      <c r="S223" s="7" t="s">
        <v>408</v>
      </c>
      <c r="T223" s="13" t="s">
        <v>69</v>
      </c>
      <c r="U223" s="13" t="s">
        <v>66</v>
      </c>
      <c r="V223" s="13" t="s">
        <v>70</v>
      </c>
      <c r="W223" s="13" t="s">
        <v>32</v>
      </c>
      <c r="X223" s="13" t="s">
        <v>66</v>
      </c>
      <c r="Y223" s="9" t="s">
        <v>7</v>
      </c>
      <c r="Z223" s="9" t="s">
        <v>8</v>
      </c>
      <c r="AA223" s="12" t="str">
        <f t="shared" si="6"/>
        <v>5980000000108</v>
      </c>
      <c r="AB223" s="4" t="s">
        <v>66</v>
      </c>
      <c r="AC223" s="48">
        <f t="shared" si="7"/>
        <v>0</v>
      </c>
      <c r="AD223" s="31">
        <f>VLOOKUP(AB223,'Utah Allocation %''s'!$A$6:$B$16,2,FALSE)</f>
        <v>0</v>
      </c>
    </row>
    <row r="224" spans="1:30">
      <c r="A224" s="9" t="s">
        <v>1449</v>
      </c>
      <c r="B224" s="9" t="s">
        <v>24</v>
      </c>
      <c r="C224" s="9" t="s">
        <v>62</v>
      </c>
      <c r="D224" s="19">
        <v>41152</v>
      </c>
      <c r="E224" s="3">
        <v>2012</v>
      </c>
      <c r="F224" s="3">
        <v>8</v>
      </c>
      <c r="G224" s="3" t="s">
        <v>14414</v>
      </c>
      <c r="H224" s="9" t="s">
        <v>63</v>
      </c>
      <c r="I224" s="9" t="s">
        <v>81</v>
      </c>
      <c r="J224" s="21">
        <v>317.2</v>
      </c>
      <c r="K224" s="9" t="s">
        <v>1450</v>
      </c>
      <c r="L224" s="7" t="s">
        <v>1922</v>
      </c>
      <c r="M224" s="7" t="s">
        <v>2154</v>
      </c>
      <c r="N224" s="7" t="s">
        <v>206</v>
      </c>
      <c r="O224" s="7" t="s">
        <v>253</v>
      </c>
      <c r="P224" s="7" t="s">
        <v>704</v>
      </c>
      <c r="Q224" s="7" t="s">
        <v>521</v>
      </c>
      <c r="R224" s="9" t="s">
        <v>326</v>
      </c>
      <c r="S224" s="7" t="s">
        <v>408</v>
      </c>
      <c r="T224" s="13" t="s">
        <v>69</v>
      </c>
      <c r="U224" s="13" t="s">
        <v>66</v>
      </c>
      <c r="V224" s="13" t="s">
        <v>70</v>
      </c>
      <c r="W224" s="13" t="s">
        <v>32</v>
      </c>
      <c r="X224" s="13" t="s">
        <v>66</v>
      </c>
      <c r="Y224" s="9" t="s">
        <v>7</v>
      </c>
      <c r="Z224" s="9" t="s">
        <v>8</v>
      </c>
      <c r="AA224" s="12" t="str">
        <f t="shared" si="6"/>
        <v>5980000000108</v>
      </c>
      <c r="AB224" s="4" t="s">
        <v>66</v>
      </c>
      <c r="AC224" s="48">
        <f t="shared" si="7"/>
        <v>0</v>
      </c>
      <c r="AD224" s="31">
        <f>VLOOKUP(AB224,'Utah Allocation %''s'!$A$6:$B$16,2,FALSE)</f>
        <v>0</v>
      </c>
    </row>
    <row r="225" spans="1:30">
      <c r="A225" s="9" t="s">
        <v>1812</v>
      </c>
      <c r="B225" s="9" t="s">
        <v>24</v>
      </c>
      <c r="C225" s="9" t="s">
        <v>62</v>
      </c>
      <c r="D225" s="19">
        <v>41152</v>
      </c>
      <c r="E225" s="3">
        <v>2012</v>
      </c>
      <c r="F225" s="3">
        <v>8</v>
      </c>
      <c r="G225" s="3" t="s">
        <v>14414</v>
      </c>
      <c r="H225" s="9" t="s">
        <v>63</v>
      </c>
      <c r="I225" s="9" t="s">
        <v>64</v>
      </c>
      <c r="J225" s="21">
        <v>396.22</v>
      </c>
      <c r="K225" s="9" t="s">
        <v>1813</v>
      </c>
      <c r="L225" s="7" t="s">
        <v>2099</v>
      </c>
      <c r="M225" s="7" t="s">
        <v>2336</v>
      </c>
      <c r="N225" s="7" t="s">
        <v>206</v>
      </c>
      <c r="O225" s="7" t="s">
        <v>253</v>
      </c>
      <c r="P225" s="7" t="s">
        <v>462</v>
      </c>
      <c r="Q225" s="7" t="s">
        <v>71</v>
      </c>
      <c r="R225" s="9" t="s">
        <v>328</v>
      </c>
      <c r="S225" s="7" t="s">
        <v>408</v>
      </c>
      <c r="T225" s="13" t="s">
        <v>69</v>
      </c>
      <c r="U225" s="13" t="s">
        <v>66</v>
      </c>
      <c r="V225" s="13" t="s">
        <v>70</v>
      </c>
      <c r="W225" s="13" t="s">
        <v>32</v>
      </c>
      <c r="X225" s="13" t="s">
        <v>66</v>
      </c>
      <c r="Y225" s="9" t="s">
        <v>7</v>
      </c>
      <c r="Z225" s="9" t="s">
        <v>8</v>
      </c>
      <c r="AA225" s="12" t="str">
        <f t="shared" si="6"/>
        <v>5980000000108</v>
      </c>
      <c r="AB225" s="4" t="s">
        <v>66</v>
      </c>
      <c r="AC225" s="48">
        <f t="shared" si="7"/>
        <v>0</v>
      </c>
      <c r="AD225" s="31">
        <f>VLOOKUP(AB225,'Utah Allocation %''s'!$A$6:$B$16,2,FALSE)</f>
        <v>0</v>
      </c>
    </row>
    <row r="226" spans="1:30">
      <c r="A226" s="9" t="s">
        <v>1605</v>
      </c>
      <c r="B226" s="9" t="s">
        <v>24</v>
      </c>
      <c r="C226" s="9" t="s">
        <v>62</v>
      </c>
      <c r="D226" s="19">
        <v>41152</v>
      </c>
      <c r="E226" s="3">
        <v>2012</v>
      </c>
      <c r="F226" s="3">
        <v>8</v>
      </c>
      <c r="G226" s="3" t="s">
        <v>14414</v>
      </c>
      <c r="H226" s="9" t="s">
        <v>63</v>
      </c>
      <c r="I226" s="9" t="s">
        <v>64</v>
      </c>
      <c r="J226" s="21">
        <v>385.74</v>
      </c>
      <c r="K226" s="9" t="s">
        <v>1606</v>
      </c>
      <c r="L226" s="7" t="s">
        <v>1998</v>
      </c>
      <c r="M226" s="7" t="s">
        <v>2234</v>
      </c>
      <c r="N226" s="7" t="s">
        <v>208</v>
      </c>
      <c r="O226" s="7" t="s">
        <v>255</v>
      </c>
      <c r="P226" s="7" t="s">
        <v>476</v>
      </c>
      <c r="Q226" s="7" t="s">
        <v>73</v>
      </c>
      <c r="R226" s="9" t="s">
        <v>328</v>
      </c>
      <c r="S226" s="7" t="s">
        <v>408</v>
      </c>
      <c r="T226" s="13" t="s">
        <v>69</v>
      </c>
      <c r="U226" s="13" t="s">
        <v>66</v>
      </c>
      <c r="V226" s="13" t="s">
        <v>70</v>
      </c>
      <c r="W226" s="13" t="s">
        <v>32</v>
      </c>
      <c r="X226" s="13" t="s">
        <v>66</v>
      </c>
      <c r="Y226" s="9" t="s">
        <v>7</v>
      </c>
      <c r="Z226" s="9" t="s">
        <v>8</v>
      </c>
      <c r="AA226" s="12" t="str">
        <f t="shared" si="6"/>
        <v>5980000000108</v>
      </c>
      <c r="AB226" s="4" t="s">
        <v>66</v>
      </c>
      <c r="AC226" s="48">
        <f t="shared" si="7"/>
        <v>0</v>
      </c>
      <c r="AD226" s="31">
        <f>VLOOKUP(AB226,'Utah Allocation %''s'!$A$6:$B$16,2,FALSE)</f>
        <v>0</v>
      </c>
    </row>
    <row r="227" spans="1:30">
      <c r="A227" s="9" t="s">
        <v>1891</v>
      </c>
      <c r="B227" s="9" t="s">
        <v>24</v>
      </c>
      <c r="C227" s="9" t="s">
        <v>62</v>
      </c>
      <c r="D227" s="19">
        <v>41152</v>
      </c>
      <c r="E227" s="3">
        <v>2012</v>
      </c>
      <c r="F227" s="3">
        <v>8</v>
      </c>
      <c r="G227" s="3" t="s">
        <v>14414</v>
      </c>
      <c r="H227" s="9" t="s">
        <v>63</v>
      </c>
      <c r="I227" s="9" t="s">
        <v>64</v>
      </c>
      <c r="J227" s="21">
        <v>896.43</v>
      </c>
      <c r="K227" s="9" t="s">
        <v>1892</v>
      </c>
      <c r="L227" s="7" t="s">
        <v>2133</v>
      </c>
      <c r="M227" s="7" t="s">
        <v>2372</v>
      </c>
      <c r="N227" s="7" t="s">
        <v>219</v>
      </c>
      <c r="O227" s="7" t="s">
        <v>265</v>
      </c>
      <c r="P227" s="7" t="s">
        <v>454</v>
      </c>
      <c r="Q227" s="7" t="s">
        <v>104</v>
      </c>
      <c r="R227" s="9" t="s">
        <v>329</v>
      </c>
      <c r="S227" s="7" t="s">
        <v>409</v>
      </c>
      <c r="T227" s="13" t="s">
        <v>69</v>
      </c>
      <c r="U227" s="13" t="s">
        <v>79</v>
      </c>
      <c r="V227" s="13" t="s">
        <v>80</v>
      </c>
      <c r="W227" s="13" t="s">
        <v>29</v>
      </c>
      <c r="X227" s="13" t="s">
        <v>79</v>
      </c>
      <c r="Y227" s="9" t="s">
        <v>7</v>
      </c>
      <c r="Z227" s="9" t="s">
        <v>16</v>
      </c>
      <c r="AA227" s="12" t="str">
        <f t="shared" si="6"/>
        <v>5980000000109</v>
      </c>
      <c r="AB227" s="4" t="s">
        <v>79</v>
      </c>
      <c r="AC227" s="48">
        <f t="shared" si="7"/>
        <v>896.43</v>
      </c>
      <c r="AD227" s="31">
        <f>VLOOKUP(AB227,'Utah Allocation %''s'!$A$6:$B$16,2,FALSE)</f>
        <v>1</v>
      </c>
    </row>
    <row r="228" spans="1:30">
      <c r="A228" s="9" t="s">
        <v>1712</v>
      </c>
      <c r="B228" s="9" t="s">
        <v>24</v>
      </c>
      <c r="C228" s="9" t="s">
        <v>62</v>
      </c>
      <c r="D228" s="19">
        <v>41152</v>
      </c>
      <c r="E228" s="3">
        <v>2012</v>
      </c>
      <c r="F228" s="3">
        <v>8</v>
      </c>
      <c r="G228" s="3" t="s">
        <v>14414</v>
      </c>
      <c r="H228" s="9" t="s">
        <v>63</v>
      </c>
      <c r="I228" s="9" t="s">
        <v>81</v>
      </c>
      <c r="J228" s="21">
        <v>235.94</v>
      </c>
      <c r="K228" s="9" t="s">
        <v>1713</v>
      </c>
      <c r="L228" s="7" t="s">
        <v>2051</v>
      </c>
      <c r="M228" s="7" t="s">
        <v>2289</v>
      </c>
      <c r="N228" s="7" t="s">
        <v>216</v>
      </c>
      <c r="O228" s="7" t="s">
        <v>262</v>
      </c>
      <c r="P228" s="7" t="s">
        <v>671</v>
      </c>
      <c r="Q228" s="7" t="s">
        <v>107</v>
      </c>
      <c r="R228" s="9" t="s">
        <v>329</v>
      </c>
      <c r="S228" s="7" t="s">
        <v>409</v>
      </c>
      <c r="T228" s="13" t="s">
        <v>69</v>
      </c>
      <c r="U228" s="13" t="s">
        <v>79</v>
      </c>
      <c r="V228" s="13" t="s">
        <v>80</v>
      </c>
      <c r="W228" s="13" t="s">
        <v>29</v>
      </c>
      <c r="X228" s="13" t="s">
        <v>79</v>
      </c>
      <c r="Y228" s="9" t="s">
        <v>7</v>
      </c>
      <c r="Z228" s="9" t="s">
        <v>16</v>
      </c>
      <c r="AA228" s="12" t="str">
        <f t="shared" si="6"/>
        <v>5980000000109</v>
      </c>
      <c r="AB228" s="4" t="s">
        <v>79</v>
      </c>
      <c r="AC228" s="48">
        <f t="shared" si="7"/>
        <v>235.94</v>
      </c>
      <c r="AD228" s="31">
        <f>VLOOKUP(AB228,'Utah Allocation %''s'!$A$6:$B$16,2,FALSE)</f>
        <v>1</v>
      </c>
    </row>
    <row r="229" spans="1:30">
      <c r="A229" s="9" t="s">
        <v>1749</v>
      </c>
      <c r="B229" s="9" t="s">
        <v>24</v>
      </c>
      <c r="C229" s="9" t="s">
        <v>62</v>
      </c>
      <c r="D229" s="19">
        <v>41152</v>
      </c>
      <c r="E229" s="3">
        <v>2012</v>
      </c>
      <c r="F229" s="3">
        <v>8</v>
      </c>
      <c r="G229" s="3" t="s">
        <v>14414</v>
      </c>
      <c r="H229" s="9" t="s">
        <v>63</v>
      </c>
      <c r="I229" s="9" t="s">
        <v>81</v>
      </c>
      <c r="J229" s="21">
        <v>2120.17</v>
      </c>
      <c r="K229" s="9" t="s">
        <v>1750</v>
      </c>
      <c r="L229" s="7" t="s">
        <v>2068</v>
      </c>
      <c r="M229" s="7" t="s">
        <v>2306</v>
      </c>
      <c r="N229" s="7" t="s">
        <v>206</v>
      </c>
      <c r="O229" s="7" t="s">
        <v>253</v>
      </c>
      <c r="P229" s="7" t="s">
        <v>586</v>
      </c>
      <c r="Q229" s="7" t="s">
        <v>78</v>
      </c>
      <c r="R229" s="9" t="s">
        <v>329</v>
      </c>
      <c r="S229" s="7" t="s">
        <v>409</v>
      </c>
      <c r="T229" s="13" t="s">
        <v>69</v>
      </c>
      <c r="U229" s="13" t="s">
        <v>79</v>
      </c>
      <c r="V229" s="13" t="s">
        <v>80</v>
      </c>
      <c r="W229" s="13" t="s">
        <v>29</v>
      </c>
      <c r="X229" s="13" t="s">
        <v>79</v>
      </c>
      <c r="Y229" s="9" t="s">
        <v>7</v>
      </c>
      <c r="Z229" s="9" t="s">
        <v>16</v>
      </c>
      <c r="AA229" s="12" t="str">
        <f t="shared" si="6"/>
        <v>5980000000109</v>
      </c>
      <c r="AB229" s="4" t="s">
        <v>79</v>
      </c>
      <c r="AC229" s="48">
        <f t="shared" si="7"/>
        <v>2120.17</v>
      </c>
      <c r="AD229" s="31">
        <f>VLOOKUP(AB229,'Utah Allocation %''s'!$A$6:$B$16,2,FALSE)</f>
        <v>1</v>
      </c>
    </row>
    <row r="230" spans="1:30">
      <c r="A230" s="9" t="s">
        <v>1684</v>
      </c>
      <c r="B230" s="9" t="s">
        <v>24</v>
      </c>
      <c r="C230" s="9" t="s">
        <v>62</v>
      </c>
      <c r="D230" s="19">
        <v>41152</v>
      </c>
      <c r="E230" s="3">
        <v>2012</v>
      </c>
      <c r="F230" s="3">
        <v>8</v>
      </c>
      <c r="G230" s="3" t="s">
        <v>14414</v>
      </c>
      <c r="H230" s="9" t="s">
        <v>63</v>
      </c>
      <c r="I230" s="9" t="s">
        <v>81</v>
      </c>
      <c r="J230" s="21">
        <v>2342.19</v>
      </c>
      <c r="K230" s="9" t="s">
        <v>1685</v>
      </c>
      <c r="L230" s="7" t="s">
        <v>2037</v>
      </c>
      <c r="M230" s="7" t="s">
        <v>2275</v>
      </c>
      <c r="N230" s="7" t="s">
        <v>206</v>
      </c>
      <c r="O230" s="7" t="s">
        <v>253</v>
      </c>
      <c r="P230" s="7" t="s">
        <v>586</v>
      </c>
      <c r="Q230" s="7" t="s">
        <v>78</v>
      </c>
      <c r="R230" s="9" t="s">
        <v>329</v>
      </c>
      <c r="S230" s="7" t="s">
        <v>409</v>
      </c>
      <c r="T230" s="13" t="s">
        <v>69</v>
      </c>
      <c r="U230" s="13" t="s">
        <v>79</v>
      </c>
      <c r="V230" s="13" t="s">
        <v>80</v>
      </c>
      <c r="W230" s="13" t="s">
        <v>29</v>
      </c>
      <c r="X230" s="13" t="s">
        <v>79</v>
      </c>
      <c r="Y230" s="9" t="s">
        <v>7</v>
      </c>
      <c r="Z230" s="9" t="s">
        <v>16</v>
      </c>
      <c r="AA230" s="12" t="str">
        <f t="shared" si="6"/>
        <v>5980000000109</v>
      </c>
      <c r="AB230" s="4" t="s">
        <v>79</v>
      </c>
      <c r="AC230" s="48">
        <f t="shared" si="7"/>
        <v>2342.19</v>
      </c>
      <c r="AD230" s="31">
        <f>VLOOKUP(AB230,'Utah Allocation %''s'!$A$6:$B$16,2,FALSE)</f>
        <v>1</v>
      </c>
    </row>
    <row r="231" spans="1:30">
      <c r="A231" s="9" t="s">
        <v>1609</v>
      </c>
      <c r="B231" s="9" t="s">
        <v>24</v>
      </c>
      <c r="C231" s="9" t="s">
        <v>62</v>
      </c>
      <c r="D231" s="19">
        <v>41152</v>
      </c>
      <c r="E231" s="3">
        <v>2012</v>
      </c>
      <c r="F231" s="3">
        <v>8</v>
      </c>
      <c r="G231" s="3" t="s">
        <v>14414</v>
      </c>
      <c r="H231" s="9" t="s">
        <v>63</v>
      </c>
      <c r="I231" s="9" t="s">
        <v>81</v>
      </c>
      <c r="J231" s="21">
        <v>2671.15</v>
      </c>
      <c r="K231" s="9" t="s">
        <v>1610</v>
      </c>
      <c r="L231" s="7" t="s">
        <v>2000</v>
      </c>
      <c r="M231" s="7" t="s">
        <v>2236</v>
      </c>
      <c r="N231" s="7" t="s">
        <v>207</v>
      </c>
      <c r="O231" s="7" t="s">
        <v>254</v>
      </c>
      <c r="P231" s="7" t="s">
        <v>588</v>
      </c>
      <c r="Q231" s="7" t="s">
        <v>83</v>
      </c>
      <c r="R231" s="9" t="s">
        <v>329</v>
      </c>
      <c r="S231" s="7" t="s">
        <v>409</v>
      </c>
      <c r="T231" s="13" t="s">
        <v>69</v>
      </c>
      <c r="U231" s="13" t="s">
        <v>79</v>
      </c>
      <c r="V231" s="13" t="s">
        <v>80</v>
      </c>
      <c r="W231" s="13" t="s">
        <v>29</v>
      </c>
      <c r="X231" s="13" t="s">
        <v>79</v>
      </c>
      <c r="Y231" s="9" t="s">
        <v>7</v>
      </c>
      <c r="Z231" s="9" t="s">
        <v>16</v>
      </c>
      <c r="AA231" s="12" t="str">
        <f t="shared" si="6"/>
        <v>5980000000109</v>
      </c>
      <c r="AB231" s="4" t="s">
        <v>79</v>
      </c>
      <c r="AC231" s="48">
        <f t="shared" si="7"/>
        <v>2671.15</v>
      </c>
      <c r="AD231" s="31">
        <f>VLOOKUP(AB231,'Utah Allocation %''s'!$A$6:$B$16,2,FALSE)</f>
        <v>1</v>
      </c>
    </row>
    <row r="232" spans="1:30">
      <c r="A232" s="9" t="s">
        <v>1611</v>
      </c>
      <c r="B232" s="9" t="s">
        <v>24</v>
      </c>
      <c r="C232" s="9" t="s">
        <v>62</v>
      </c>
      <c r="D232" s="19">
        <v>41152</v>
      </c>
      <c r="E232" s="3">
        <v>2012</v>
      </c>
      <c r="F232" s="3">
        <v>8</v>
      </c>
      <c r="G232" s="3" t="s">
        <v>14414</v>
      </c>
      <c r="H232" s="9" t="s">
        <v>63</v>
      </c>
      <c r="I232" s="9" t="s">
        <v>64</v>
      </c>
      <c r="J232" s="21">
        <v>1854.29</v>
      </c>
      <c r="K232" s="9" t="s">
        <v>1612</v>
      </c>
      <c r="L232" s="7" t="s">
        <v>2001</v>
      </c>
      <c r="M232" s="7" t="s">
        <v>2237</v>
      </c>
      <c r="N232" s="7" t="s">
        <v>207</v>
      </c>
      <c r="O232" s="7" t="s">
        <v>254</v>
      </c>
      <c r="P232" s="7" t="s">
        <v>588</v>
      </c>
      <c r="Q232" s="7" t="s">
        <v>83</v>
      </c>
      <c r="R232" s="9" t="s">
        <v>329</v>
      </c>
      <c r="S232" s="7" t="s">
        <v>409</v>
      </c>
      <c r="T232" s="13" t="s">
        <v>69</v>
      </c>
      <c r="U232" s="13" t="s">
        <v>79</v>
      </c>
      <c r="V232" s="13" t="s">
        <v>80</v>
      </c>
      <c r="W232" s="13" t="s">
        <v>29</v>
      </c>
      <c r="X232" s="13" t="s">
        <v>79</v>
      </c>
      <c r="Y232" s="9" t="s">
        <v>7</v>
      </c>
      <c r="Z232" s="9" t="s">
        <v>16</v>
      </c>
      <c r="AA232" s="12" t="str">
        <f t="shared" si="6"/>
        <v>5980000000109</v>
      </c>
      <c r="AB232" s="4" t="s">
        <v>79</v>
      </c>
      <c r="AC232" s="48">
        <f t="shared" si="7"/>
        <v>1854.29</v>
      </c>
      <c r="AD232" s="31">
        <f>VLOOKUP(AB232,'Utah Allocation %''s'!$A$6:$B$16,2,FALSE)</f>
        <v>1</v>
      </c>
    </row>
    <row r="233" spans="1:30">
      <c r="A233" s="9" t="s">
        <v>1794</v>
      </c>
      <c r="B233" s="9" t="s">
        <v>24</v>
      </c>
      <c r="C233" s="9" t="s">
        <v>62</v>
      </c>
      <c r="D233" s="19">
        <v>41152</v>
      </c>
      <c r="E233" s="3">
        <v>2012</v>
      </c>
      <c r="F233" s="3">
        <v>8</v>
      </c>
      <c r="G233" s="3" t="s">
        <v>14414</v>
      </c>
      <c r="H233" s="9" t="s">
        <v>63</v>
      </c>
      <c r="I233" s="9" t="s">
        <v>81</v>
      </c>
      <c r="J233" s="21">
        <v>2646.35</v>
      </c>
      <c r="K233" s="9" t="s">
        <v>1795</v>
      </c>
      <c r="L233" s="7" t="s">
        <v>2090</v>
      </c>
      <c r="M233" s="7" t="s">
        <v>2327</v>
      </c>
      <c r="N233" s="7" t="s">
        <v>207</v>
      </c>
      <c r="O233" s="7" t="s">
        <v>254</v>
      </c>
      <c r="P233" s="7" t="s">
        <v>588</v>
      </c>
      <c r="Q233" s="7" t="s">
        <v>83</v>
      </c>
      <c r="R233" s="9" t="s">
        <v>329</v>
      </c>
      <c r="S233" s="7" t="s">
        <v>409</v>
      </c>
      <c r="T233" s="13" t="s">
        <v>69</v>
      </c>
      <c r="U233" s="13" t="s">
        <v>79</v>
      </c>
      <c r="V233" s="13" t="s">
        <v>80</v>
      </c>
      <c r="W233" s="13" t="s">
        <v>29</v>
      </c>
      <c r="X233" s="13" t="s">
        <v>79</v>
      </c>
      <c r="Y233" s="9" t="s">
        <v>7</v>
      </c>
      <c r="Z233" s="9" t="s">
        <v>16</v>
      </c>
      <c r="AA233" s="12" t="str">
        <f t="shared" si="6"/>
        <v>5980000000109</v>
      </c>
      <c r="AB233" s="4" t="s">
        <v>79</v>
      </c>
      <c r="AC233" s="48">
        <f t="shared" si="7"/>
        <v>2646.35</v>
      </c>
      <c r="AD233" s="31">
        <f>VLOOKUP(AB233,'Utah Allocation %''s'!$A$6:$B$16,2,FALSE)</f>
        <v>1</v>
      </c>
    </row>
    <row r="234" spans="1:30">
      <c r="A234" s="9" t="s">
        <v>1743</v>
      </c>
      <c r="B234" s="9" t="s">
        <v>24</v>
      </c>
      <c r="C234" s="9" t="s">
        <v>62</v>
      </c>
      <c r="D234" s="19">
        <v>41152</v>
      </c>
      <c r="E234" s="3">
        <v>2012</v>
      </c>
      <c r="F234" s="3">
        <v>8</v>
      </c>
      <c r="G234" s="3" t="s">
        <v>14414</v>
      </c>
      <c r="H234" s="9" t="s">
        <v>63</v>
      </c>
      <c r="I234" s="9" t="s">
        <v>81</v>
      </c>
      <c r="J234" s="21">
        <v>7011.41</v>
      </c>
      <c r="K234" s="9" t="s">
        <v>1744</v>
      </c>
      <c r="L234" s="7" t="s">
        <v>2065</v>
      </c>
      <c r="M234" s="7" t="s">
        <v>2303</v>
      </c>
      <c r="N234" s="7" t="s">
        <v>208</v>
      </c>
      <c r="O234" s="7" t="s">
        <v>255</v>
      </c>
      <c r="P234" s="7" t="s">
        <v>559</v>
      </c>
      <c r="Q234" s="7" t="s">
        <v>84</v>
      </c>
      <c r="R234" s="9" t="s">
        <v>329</v>
      </c>
      <c r="S234" s="7" t="s">
        <v>409</v>
      </c>
      <c r="T234" s="13" t="s">
        <v>69</v>
      </c>
      <c r="U234" s="13" t="s">
        <v>79</v>
      </c>
      <c r="V234" s="13" t="s">
        <v>80</v>
      </c>
      <c r="W234" s="13" t="s">
        <v>29</v>
      </c>
      <c r="X234" s="13" t="s">
        <v>79</v>
      </c>
      <c r="Y234" s="9" t="s">
        <v>7</v>
      </c>
      <c r="Z234" s="9" t="s">
        <v>16</v>
      </c>
      <c r="AA234" s="12" t="str">
        <f t="shared" si="6"/>
        <v>5980000000109</v>
      </c>
      <c r="AB234" s="4" t="s">
        <v>79</v>
      </c>
      <c r="AC234" s="48">
        <f t="shared" si="7"/>
        <v>7011.41</v>
      </c>
      <c r="AD234" s="31">
        <f>VLOOKUP(AB234,'Utah Allocation %''s'!$A$6:$B$16,2,FALSE)</f>
        <v>1</v>
      </c>
    </row>
    <row r="235" spans="1:30">
      <c r="A235" s="9" t="s">
        <v>1802</v>
      </c>
      <c r="B235" s="9" t="s">
        <v>24</v>
      </c>
      <c r="C235" s="9" t="s">
        <v>62</v>
      </c>
      <c r="D235" s="19">
        <v>41152</v>
      </c>
      <c r="E235" s="3">
        <v>2012</v>
      </c>
      <c r="F235" s="3">
        <v>8</v>
      </c>
      <c r="G235" s="3" t="s">
        <v>14414</v>
      </c>
      <c r="H235" s="9" t="s">
        <v>63</v>
      </c>
      <c r="I235" s="9" t="s">
        <v>81</v>
      </c>
      <c r="J235" s="21">
        <v>4.7300000000000004</v>
      </c>
      <c r="K235" s="9" t="s">
        <v>1803</v>
      </c>
      <c r="L235" s="7" t="s">
        <v>2094</v>
      </c>
      <c r="M235" s="7" t="s">
        <v>2331</v>
      </c>
      <c r="N235" s="7" t="s">
        <v>208</v>
      </c>
      <c r="O235" s="7" t="s">
        <v>255</v>
      </c>
      <c r="P235" s="7" t="s">
        <v>559</v>
      </c>
      <c r="Q235" s="7" t="s">
        <v>84</v>
      </c>
      <c r="R235" s="9" t="s">
        <v>329</v>
      </c>
      <c r="S235" s="7" t="s">
        <v>409</v>
      </c>
      <c r="T235" s="13" t="s">
        <v>69</v>
      </c>
      <c r="U235" s="13" t="s">
        <v>79</v>
      </c>
      <c r="V235" s="13" t="s">
        <v>80</v>
      </c>
      <c r="W235" s="13" t="s">
        <v>29</v>
      </c>
      <c r="X235" s="13" t="s">
        <v>79</v>
      </c>
      <c r="Y235" s="9" t="s">
        <v>7</v>
      </c>
      <c r="Z235" s="9" t="s">
        <v>16</v>
      </c>
      <c r="AA235" s="12" t="str">
        <f t="shared" si="6"/>
        <v>5980000000109</v>
      </c>
      <c r="AB235" s="4" t="s">
        <v>79</v>
      </c>
      <c r="AC235" s="48">
        <f t="shared" si="7"/>
        <v>4.7300000000000004</v>
      </c>
      <c r="AD235" s="31">
        <f>VLOOKUP(AB235,'Utah Allocation %''s'!$A$6:$B$16,2,FALSE)</f>
        <v>1</v>
      </c>
    </row>
    <row r="236" spans="1:30">
      <c r="A236" s="9" t="s">
        <v>1475</v>
      </c>
      <c r="B236" s="9" t="s">
        <v>24</v>
      </c>
      <c r="C236" s="9" t="s">
        <v>62</v>
      </c>
      <c r="D236" s="19">
        <v>41152</v>
      </c>
      <c r="E236" s="3">
        <v>2012</v>
      </c>
      <c r="F236" s="3">
        <v>8</v>
      </c>
      <c r="G236" s="3" t="s">
        <v>14414</v>
      </c>
      <c r="H236" s="9" t="s">
        <v>63</v>
      </c>
      <c r="I236" s="9" t="s">
        <v>81</v>
      </c>
      <c r="J236" s="21">
        <v>889.61</v>
      </c>
      <c r="K236" s="9" t="s">
        <v>1476</v>
      </c>
      <c r="L236" s="7" t="s">
        <v>1935</v>
      </c>
      <c r="M236" s="7" t="s">
        <v>2169</v>
      </c>
      <c r="N236" s="7" t="s">
        <v>217</v>
      </c>
      <c r="O236" s="7" t="s">
        <v>263</v>
      </c>
      <c r="P236" s="7" t="s">
        <v>700</v>
      </c>
      <c r="Q236" s="7" t="s">
        <v>145</v>
      </c>
      <c r="R236" s="9" t="s">
        <v>329</v>
      </c>
      <c r="S236" s="7" t="s">
        <v>409</v>
      </c>
      <c r="T236" s="13" t="s">
        <v>69</v>
      </c>
      <c r="U236" s="13" t="s">
        <v>79</v>
      </c>
      <c r="V236" s="13" t="s">
        <v>80</v>
      </c>
      <c r="W236" s="13" t="s">
        <v>29</v>
      </c>
      <c r="X236" s="13" t="s">
        <v>79</v>
      </c>
      <c r="Y236" s="9" t="s">
        <v>7</v>
      </c>
      <c r="Z236" s="9" t="s">
        <v>16</v>
      </c>
      <c r="AA236" s="12" t="str">
        <f t="shared" si="6"/>
        <v>5980000000109</v>
      </c>
      <c r="AB236" s="4" t="s">
        <v>79</v>
      </c>
      <c r="AC236" s="48">
        <f t="shared" si="7"/>
        <v>889.61</v>
      </c>
      <c r="AD236" s="31">
        <f>VLOOKUP(AB236,'Utah Allocation %''s'!$A$6:$B$16,2,FALSE)</f>
        <v>1</v>
      </c>
    </row>
    <row r="237" spans="1:30">
      <c r="A237" s="9" t="s">
        <v>1897</v>
      </c>
      <c r="B237" s="9" t="s">
        <v>24</v>
      </c>
      <c r="C237" s="9" t="s">
        <v>62</v>
      </c>
      <c r="D237" s="19">
        <v>41152</v>
      </c>
      <c r="E237" s="3">
        <v>2012</v>
      </c>
      <c r="F237" s="3">
        <v>8</v>
      </c>
      <c r="G237" s="3" t="s">
        <v>14414</v>
      </c>
      <c r="H237" s="9" t="s">
        <v>63</v>
      </c>
      <c r="I237" s="9" t="s">
        <v>81</v>
      </c>
      <c r="J237" s="21">
        <v>522.01</v>
      </c>
      <c r="K237" s="9" t="s">
        <v>1898</v>
      </c>
      <c r="L237" s="7" t="s">
        <v>2136</v>
      </c>
      <c r="M237" s="7" t="s">
        <v>2375</v>
      </c>
      <c r="N237" s="7" t="s">
        <v>214</v>
      </c>
      <c r="O237" s="7" t="s">
        <v>260</v>
      </c>
      <c r="P237" s="7" t="s">
        <v>582</v>
      </c>
      <c r="Q237" s="7" t="s">
        <v>158</v>
      </c>
      <c r="R237" s="9" t="s">
        <v>329</v>
      </c>
      <c r="S237" s="7" t="s">
        <v>409</v>
      </c>
      <c r="T237" s="13" t="s">
        <v>69</v>
      </c>
      <c r="U237" s="13" t="s">
        <v>79</v>
      </c>
      <c r="V237" s="13" t="s">
        <v>80</v>
      </c>
      <c r="W237" s="13" t="s">
        <v>29</v>
      </c>
      <c r="X237" s="13" t="s">
        <v>79</v>
      </c>
      <c r="Y237" s="9" t="s">
        <v>7</v>
      </c>
      <c r="Z237" s="9" t="s">
        <v>16</v>
      </c>
      <c r="AA237" s="12" t="str">
        <f t="shared" si="6"/>
        <v>5980000000109</v>
      </c>
      <c r="AB237" s="4" t="s">
        <v>79</v>
      </c>
      <c r="AC237" s="48">
        <f t="shared" si="7"/>
        <v>522.01</v>
      </c>
      <c r="AD237" s="31">
        <f>VLOOKUP(AB237,'Utah Allocation %''s'!$A$6:$B$16,2,FALSE)</f>
        <v>1</v>
      </c>
    </row>
    <row r="238" spans="1:30">
      <c r="A238" s="9" t="s">
        <v>1573</v>
      </c>
      <c r="B238" s="9" t="s">
        <v>24</v>
      </c>
      <c r="C238" s="9" t="s">
        <v>62</v>
      </c>
      <c r="D238" s="19">
        <v>41152</v>
      </c>
      <c r="E238" s="3">
        <v>2012</v>
      </c>
      <c r="F238" s="3">
        <v>8</v>
      </c>
      <c r="G238" s="3" t="s">
        <v>14414</v>
      </c>
      <c r="H238" s="9" t="s">
        <v>63</v>
      </c>
      <c r="I238" s="9" t="s">
        <v>64</v>
      </c>
      <c r="J238" s="21">
        <v>358.57</v>
      </c>
      <c r="K238" s="9" t="s">
        <v>1574</v>
      </c>
      <c r="L238" s="7" t="s">
        <v>1982</v>
      </c>
      <c r="M238" s="7" t="s">
        <v>2218</v>
      </c>
      <c r="N238" s="7" t="s">
        <v>220</v>
      </c>
      <c r="O238" s="7" t="s">
        <v>266</v>
      </c>
      <c r="P238" s="7" t="s">
        <v>563</v>
      </c>
      <c r="Q238" s="7" t="s">
        <v>126</v>
      </c>
      <c r="R238" s="9" t="s">
        <v>329</v>
      </c>
      <c r="S238" s="7" t="s">
        <v>409</v>
      </c>
      <c r="T238" s="13" t="s">
        <v>69</v>
      </c>
      <c r="U238" s="13" t="s">
        <v>79</v>
      </c>
      <c r="V238" s="13" t="s">
        <v>80</v>
      </c>
      <c r="W238" s="13" t="s">
        <v>29</v>
      </c>
      <c r="X238" s="13" t="s">
        <v>79</v>
      </c>
      <c r="Y238" s="9" t="s">
        <v>7</v>
      </c>
      <c r="Z238" s="9" t="s">
        <v>16</v>
      </c>
      <c r="AA238" s="12" t="str">
        <f t="shared" si="6"/>
        <v>5980000000109</v>
      </c>
      <c r="AB238" s="4" t="s">
        <v>79</v>
      </c>
      <c r="AC238" s="48">
        <f t="shared" si="7"/>
        <v>358.57</v>
      </c>
      <c r="AD238" s="31">
        <f>VLOOKUP(AB238,'Utah Allocation %''s'!$A$6:$B$16,2,FALSE)</f>
        <v>1</v>
      </c>
    </row>
    <row r="239" spans="1:30">
      <c r="A239" s="9" t="s">
        <v>1603</v>
      </c>
      <c r="B239" s="9" t="s">
        <v>24</v>
      </c>
      <c r="C239" s="9" t="s">
        <v>62</v>
      </c>
      <c r="D239" s="19">
        <v>41152</v>
      </c>
      <c r="E239" s="3">
        <v>2012</v>
      </c>
      <c r="F239" s="3">
        <v>8</v>
      </c>
      <c r="G239" s="3" t="s">
        <v>14414</v>
      </c>
      <c r="H239" s="9" t="s">
        <v>63</v>
      </c>
      <c r="I239" s="9" t="s">
        <v>64</v>
      </c>
      <c r="J239" s="21">
        <v>856.28</v>
      </c>
      <c r="K239" s="9" t="s">
        <v>1604</v>
      </c>
      <c r="L239" s="7" t="s">
        <v>1997</v>
      </c>
      <c r="M239" s="7" t="s">
        <v>2233</v>
      </c>
      <c r="N239" s="7" t="s">
        <v>208</v>
      </c>
      <c r="O239" s="7" t="s">
        <v>255</v>
      </c>
      <c r="P239" s="7" t="s">
        <v>466</v>
      </c>
      <c r="Q239" s="7" t="s">
        <v>92</v>
      </c>
      <c r="R239" s="9" t="s">
        <v>333</v>
      </c>
      <c r="S239" s="7" t="s">
        <v>409</v>
      </c>
      <c r="T239" s="13" t="s">
        <v>69</v>
      </c>
      <c r="U239" s="13" t="s">
        <v>89</v>
      </c>
      <c r="V239" s="13" t="s">
        <v>90</v>
      </c>
      <c r="W239" s="13" t="s">
        <v>31</v>
      </c>
      <c r="X239" s="13" t="s">
        <v>91</v>
      </c>
      <c r="Y239" s="9" t="s">
        <v>7</v>
      </c>
      <c r="Z239" s="9" t="s">
        <v>17</v>
      </c>
      <c r="AA239" s="12" t="str">
        <f t="shared" si="6"/>
        <v>5980000000111</v>
      </c>
      <c r="AB239" s="4" t="s">
        <v>91</v>
      </c>
      <c r="AC239" s="48">
        <f t="shared" si="7"/>
        <v>0</v>
      </c>
      <c r="AD239" s="31">
        <f>VLOOKUP(AB239,'Utah Allocation %''s'!$A$6:$B$16,2,FALSE)</f>
        <v>0</v>
      </c>
    </row>
    <row r="240" spans="1:30">
      <c r="A240" s="9" t="s">
        <v>1718</v>
      </c>
      <c r="B240" s="9" t="s">
        <v>24</v>
      </c>
      <c r="C240" s="9" t="s">
        <v>62</v>
      </c>
      <c r="D240" s="19">
        <v>41152</v>
      </c>
      <c r="E240" s="3">
        <v>2012</v>
      </c>
      <c r="F240" s="3">
        <v>8</v>
      </c>
      <c r="G240" s="3" t="s">
        <v>14414</v>
      </c>
      <c r="H240" s="9" t="s">
        <v>63</v>
      </c>
      <c r="I240" s="9" t="s">
        <v>81</v>
      </c>
      <c r="J240" s="21">
        <v>410.26</v>
      </c>
      <c r="K240" s="9" t="s">
        <v>1719</v>
      </c>
      <c r="L240" s="7" t="s">
        <v>2054</v>
      </c>
      <c r="M240" s="7" t="s">
        <v>2292</v>
      </c>
      <c r="N240" s="7" t="s">
        <v>207</v>
      </c>
      <c r="O240" s="7" t="s">
        <v>254</v>
      </c>
      <c r="P240" s="7" t="s">
        <v>590</v>
      </c>
      <c r="Q240" s="7" t="s">
        <v>88</v>
      </c>
      <c r="R240" s="9" t="s">
        <v>333</v>
      </c>
      <c r="S240" s="7" t="s">
        <v>409</v>
      </c>
      <c r="T240" s="13" t="s">
        <v>69</v>
      </c>
      <c r="U240" s="13" t="s">
        <v>89</v>
      </c>
      <c r="V240" s="13" t="s">
        <v>90</v>
      </c>
      <c r="W240" s="13" t="s">
        <v>31</v>
      </c>
      <c r="X240" s="13" t="s">
        <v>91</v>
      </c>
      <c r="Y240" s="9" t="s">
        <v>7</v>
      </c>
      <c r="Z240" s="9" t="s">
        <v>17</v>
      </c>
      <c r="AA240" s="12" t="str">
        <f t="shared" si="6"/>
        <v>5980000000111</v>
      </c>
      <c r="AB240" s="4" t="s">
        <v>91</v>
      </c>
      <c r="AC240" s="48">
        <f t="shared" si="7"/>
        <v>0</v>
      </c>
      <c r="AD240" s="31">
        <f>VLOOKUP(AB240,'Utah Allocation %''s'!$A$6:$B$16,2,FALSE)</f>
        <v>0</v>
      </c>
    </row>
    <row r="241" spans="1:30">
      <c r="A241" s="9" t="s">
        <v>1720</v>
      </c>
      <c r="B241" s="9" t="s">
        <v>24</v>
      </c>
      <c r="C241" s="9" t="s">
        <v>62</v>
      </c>
      <c r="D241" s="19">
        <v>41152</v>
      </c>
      <c r="E241" s="3">
        <v>2012</v>
      </c>
      <c r="F241" s="3">
        <v>8</v>
      </c>
      <c r="G241" s="3" t="s">
        <v>14414</v>
      </c>
      <c r="H241" s="9" t="s">
        <v>63</v>
      </c>
      <c r="I241" s="9" t="s">
        <v>81</v>
      </c>
      <c r="J241" s="21">
        <v>997.37</v>
      </c>
      <c r="K241" s="9" t="s">
        <v>1721</v>
      </c>
      <c r="L241" s="7" t="s">
        <v>2055</v>
      </c>
      <c r="M241" s="7" t="s">
        <v>2293</v>
      </c>
      <c r="N241" s="7" t="s">
        <v>207</v>
      </c>
      <c r="O241" s="7" t="s">
        <v>254</v>
      </c>
      <c r="P241" s="7" t="s">
        <v>590</v>
      </c>
      <c r="Q241" s="7" t="s">
        <v>88</v>
      </c>
      <c r="R241" s="9" t="s">
        <v>333</v>
      </c>
      <c r="S241" s="7" t="s">
        <v>409</v>
      </c>
      <c r="T241" s="13" t="s">
        <v>69</v>
      </c>
      <c r="U241" s="13" t="s">
        <v>89</v>
      </c>
      <c r="V241" s="13" t="s">
        <v>90</v>
      </c>
      <c r="W241" s="13" t="s">
        <v>31</v>
      </c>
      <c r="X241" s="13" t="s">
        <v>91</v>
      </c>
      <c r="Y241" s="9" t="s">
        <v>7</v>
      </c>
      <c r="Z241" s="9" t="s">
        <v>17</v>
      </c>
      <c r="AA241" s="12" t="str">
        <f t="shared" si="6"/>
        <v>5980000000111</v>
      </c>
      <c r="AB241" s="4" t="s">
        <v>91</v>
      </c>
      <c r="AC241" s="48">
        <f t="shared" si="7"/>
        <v>0</v>
      </c>
      <c r="AD241" s="31">
        <f>VLOOKUP(AB241,'Utah Allocation %''s'!$A$6:$B$16,2,FALSE)</f>
        <v>0</v>
      </c>
    </row>
    <row r="242" spans="1:30">
      <c r="A242" s="9" t="s">
        <v>1722</v>
      </c>
      <c r="B242" s="9" t="s">
        <v>24</v>
      </c>
      <c r="C242" s="9" t="s">
        <v>62</v>
      </c>
      <c r="D242" s="19">
        <v>41152</v>
      </c>
      <c r="E242" s="3">
        <v>2012</v>
      </c>
      <c r="F242" s="3">
        <v>8</v>
      </c>
      <c r="G242" s="3" t="s">
        <v>14414</v>
      </c>
      <c r="H242" s="9" t="s">
        <v>63</v>
      </c>
      <c r="I242" s="9" t="s">
        <v>81</v>
      </c>
      <c r="J242" s="21">
        <v>467.42</v>
      </c>
      <c r="K242" s="9" t="s">
        <v>1723</v>
      </c>
      <c r="L242" s="7" t="s">
        <v>2056</v>
      </c>
      <c r="M242" s="7" t="s">
        <v>2294</v>
      </c>
      <c r="N242" s="7" t="s">
        <v>208</v>
      </c>
      <c r="O242" s="7" t="s">
        <v>255</v>
      </c>
      <c r="P242" s="7" t="s">
        <v>634</v>
      </c>
      <c r="Q242" s="7" t="s">
        <v>92</v>
      </c>
      <c r="R242" s="9" t="s">
        <v>333</v>
      </c>
      <c r="S242" s="7" t="s">
        <v>409</v>
      </c>
      <c r="T242" s="13" t="s">
        <v>69</v>
      </c>
      <c r="U242" s="13" t="s">
        <v>89</v>
      </c>
      <c r="V242" s="13" t="s">
        <v>90</v>
      </c>
      <c r="W242" s="13" t="s">
        <v>31</v>
      </c>
      <c r="X242" s="13" t="s">
        <v>91</v>
      </c>
      <c r="Y242" s="9" t="s">
        <v>7</v>
      </c>
      <c r="Z242" s="9" t="s">
        <v>17</v>
      </c>
      <c r="AA242" s="12" t="str">
        <f t="shared" si="6"/>
        <v>5980000000111</v>
      </c>
      <c r="AB242" s="4" t="s">
        <v>91</v>
      </c>
      <c r="AC242" s="48">
        <f t="shared" si="7"/>
        <v>0</v>
      </c>
      <c r="AD242" s="31">
        <f>VLOOKUP(AB242,'Utah Allocation %''s'!$A$6:$B$16,2,FALSE)</f>
        <v>0</v>
      </c>
    </row>
    <row r="243" spans="1:30">
      <c r="A243" s="9" t="s">
        <v>986</v>
      </c>
      <c r="B243" s="9" t="s">
        <v>24</v>
      </c>
      <c r="C243" s="9" t="s">
        <v>62</v>
      </c>
      <c r="D243" s="19">
        <v>41121</v>
      </c>
      <c r="E243" s="6">
        <v>2012</v>
      </c>
      <c r="F243" s="6">
        <v>8</v>
      </c>
      <c r="G243" s="3" t="s">
        <v>14414</v>
      </c>
      <c r="H243" s="9" t="s">
        <v>61</v>
      </c>
      <c r="I243" s="9" t="s">
        <v>81</v>
      </c>
      <c r="J243" s="21">
        <v>-3389.99</v>
      </c>
      <c r="K243" s="9" t="s">
        <v>985</v>
      </c>
      <c r="L243" s="9" t="s">
        <v>1200</v>
      </c>
      <c r="M243" s="7" t="s">
        <v>1325</v>
      </c>
      <c r="N243" s="7" t="s">
        <v>206</v>
      </c>
      <c r="O243" s="7" t="s">
        <v>253</v>
      </c>
      <c r="P243" s="7" t="s">
        <v>760</v>
      </c>
      <c r="Q243" s="7" t="s">
        <v>75</v>
      </c>
      <c r="R243" s="9" t="s">
        <v>335</v>
      </c>
      <c r="S243" s="7" t="s">
        <v>408</v>
      </c>
      <c r="T243" s="9" t="s">
        <v>69</v>
      </c>
      <c r="U243" s="9" t="s">
        <v>76</v>
      </c>
      <c r="V243" s="9" t="s">
        <v>77</v>
      </c>
      <c r="W243" s="13" t="s">
        <v>34</v>
      </c>
      <c r="X243" s="13" t="s">
        <v>76</v>
      </c>
      <c r="Y243" s="9" t="s">
        <v>7</v>
      </c>
      <c r="Z243" s="9" t="s">
        <v>11</v>
      </c>
      <c r="AA243" s="12" t="str">
        <f t="shared" si="6"/>
        <v>5980000000103</v>
      </c>
      <c r="AB243" s="4" t="s">
        <v>76</v>
      </c>
      <c r="AC243" s="48">
        <f t="shared" si="7"/>
        <v>0</v>
      </c>
      <c r="AD243" s="31">
        <f>VLOOKUP(AB243,'Utah Allocation %''s'!$A$6:$B$16,2,FALSE)</f>
        <v>0</v>
      </c>
    </row>
    <row r="244" spans="1:30">
      <c r="A244" s="9" t="s">
        <v>1554</v>
      </c>
      <c r="B244" s="9" t="s">
        <v>24</v>
      </c>
      <c r="C244" s="9" t="s">
        <v>62</v>
      </c>
      <c r="D244" s="19">
        <v>41152</v>
      </c>
      <c r="E244" s="3">
        <v>2012</v>
      </c>
      <c r="F244" s="3">
        <v>8</v>
      </c>
      <c r="G244" s="3" t="s">
        <v>14414</v>
      </c>
      <c r="H244" s="9" t="s">
        <v>63</v>
      </c>
      <c r="I244" s="9" t="s">
        <v>64</v>
      </c>
      <c r="J244" s="21">
        <v>647.98</v>
      </c>
      <c r="K244" s="9" t="s">
        <v>1555</v>
      </c>
      <c r="L244" s="7" t="s">
        <v>1973</v>
      </c>
      <c r="M244" s="7" t="s">
        <v>2209</v>
      </c>
      <c r="N244" s="7" t="s">
        <v>237</v>
      </c>
      <c r="O244" s="7" t="s">
        <v>281</v>
      </c>
      <c r="P244" s="7" t="s">
        <v>469</v>
      </c>
      <c r="Q244" s="7" t="s">
        <v>189</v>
      </c>
      <c r="R244" s="9" t="s">
        <v>336</v>
      </c>
      <c r="S244" s="7" t="s">
        <v>408</v>
      </c>
      <c r="T244" s="13" t="s">
        <v>69</v>
      </c>
      <c r="U244" s="13" t="s">
        <v>66</v>
      </c>
      <c r="V244" s="13" t="s">
        <v>70</v>
      </c>
      <c r="W244" s="13" t="s">
        <v>32</v>
      </c>
      <c r="X244" s="13" t="s">
        <v>66</v>
      </c>
      <c r="Y244" s="9" t="s">
        <v>7</v>
      </c>
      <c r="Z244" s="9" t="s">
        <v>8</v>
      </c>
      <c r="AA244" s="12" t="str">
        <f t="shared" si="6"/>
        <v>5980000000108</v>
      </c>
      <c r="AB244" s="4" t="s">
        <v>66</v>
      </c>
      <c r="AC244" s="48">
        <f t="shared" si="7"/>
        <v>0</v>
      </c>
      <c r="AD244" s="31">
        <f>VLOOKUP(AB244,'Utah Allocation %''s'!$A$6:$B$16,2,FALSE)</f>
        <v>0</v>
      </c>
    </row>
    <row r="245" spans="1:30">
      <c r="A245" s="9" t="s">
        <v>1467</v>
      </c>
      <c r="B245" s="9" t="s">
        <v>24</v>
      </c>
      <c r="C245" s="9" t="s">
        <v>62</v>
      </c>
      <c r="D245" s="19">
        <v>41152</v>
      </c>
      <c r="E245" s="3">
        <v>2012</v>
      </c>
      <c r="F245" s="3">
        <v>8</v>
      </c>
      <c r="G245" s="3" t="s">
        <v>14414</v>
      </c>
      <c r="H245" s="9" t="s">
        <v>63</v>
      </c>
      <c r="I245" s="9" t="s">
        <v>64</v>
      </c>
      <c r="J245" s="21">
        <v>335.56</v>
      </c>
      <c r="K245" s="9" t="s">
        <v>1468</v>
      </c>
      <c r="L245" s="7" t="s">
        <v>1931</v>
      </c>
      <c r="M245" s="7" t="s">
        <v>2165</v>
      </c>
      <c r="N245" s="7" t="s">
        <v>208</v>
      </c>
      <c r="O245" s="7" t="s">
        <v>255</v>
      </c>
      <c r="P245" s="7" t="s">
        <v>633</v>
      </c>
      <c r="Q245" s="7" t="s">
        <v>73</v>
      </c>
      <c r="R245" s="9" t="s">
        <v>336</v>
      </c>
      <c r="S245" s="7" t="s">
        <v>408</v>
      </c>
      <c r="T245" s="13" t="s">
        <v>69</v>
      </c>
      <c r="U245" s="13" t="s">
        <v>66</v>
      </c>
      <c r="V245" s="13" t="s">
        <v>70</v>
      </c>
      <c r="W245" s="13" t="s">
        <v>32</v>
      </c>
      <c r="X245" s="13" t="s">
        <v>66</v>
      </c>
      <c r="Y245" s="9" t="s">
        <v>7</v>
      </c>
      <c r="Z245" s="9" t="s">
        <v>8</v>
      </c>
      <c r="AA245" s="12" t="str">
        <f t="shared" si="6"/>
        <v>5980000000108</v>
      </c>
      <c r="AB245" s="4" t="s">
        <v>66</v>
      </c>
      <c r="AC245" s="48">
        <f t="shared" si="7"/>
        <v>0</v>
      </c>
      <c r="AD245" s="31">
        <f>VLOOKUP(AB245,'Utah Allocation %''s'!$A$6:$B$16,2,FALSE)</f>
        <v>0</v>
      </c>
    </row>
    <row r="246" spans="1:30">
      <c r="A246" s="9" t="s">
        <v>1477</v>
      </c>
      <c r="B246" s="9" t="s">
        <v>24</v>
      </c>
      <c r="C246" s="9" t="s">
        <v>62</v>
      </c>
      <c r="D246" s="19">
        <v>41152</v>
      </c>
      <c r="E246" s="3">
        <v>2012</v>
      </c>
      <c r="F246" s="3">
        <v>8</v>
      </c>
      <c r="G246" s="3" t="s">
        <v>14414</v>
      </c>
      <c r="H246" s="9" t="s">
        <v>63</v>
      </c>
      <c r="I246" s="9" t="s">
        <v>81</v>
      </c>
      <c r="J246" s="21">
        <v>113.03</v>
      </c>
      <c r="K246" s="9" t="s">
        <v>1478</v>
      </c>
      <c r="L246" s="7" t="s">
        <v>1936</v>
      </c>
      <c r="M246" s="7" t="s">
        <v>2170</v>
      </c>
      <c r="N246" s="7" t="s">
        <v>208</v>
      </c>
      <c r="O246" s="7" t="s">
        <v>255</v>
      </c>
      <c r="P246" s="7" t="s">
        <v>633</v>
      </c>
      <c r="Q246" s="7" t="s">
        <v>73</v>
      </c>
      <c r="R246" s="9" t="s">
        <v>336</v>
      </c>
      <c r="S246" s="7" t="s">
        <v>408</v>
      </c>
      <c r="T246" s="13" t="s">
        <v>69</v>
      </c>
      <c r="U246" s="13" t="s">
        <v>66</v>
      </c>
      <c r="V246" s="13" t="s">
        <v>70</v>
      </c>
      <c r="W246" s="13" t="s">
        <v>32</v>
      </c>
      <c r="X246" s="13" t="s">
        <v>66</v>
      </c>
      <c r="Y246" s="9" t="s">
        <v>7</v>
      </c>
      <c r="Z246" s="9" t="s">
        <v>8</v>
      </c>
      <c r="AA246" s="12" t="str">
        <f t="shared" si="6"/>
        <v>5980000000108</v>
      </c>
      <c r="AB246" s="4" t="s">
        <v>66</v>
      </c>
      <c r="AC246" s="48">
        <f t="shared" si="7"/>
        <v>0</v>
      </c>
      <c r="AD246" s="31">
        <f>VLOOKUP(AB246,'Utah Allocation %''s'!$A$6:$B$16,2,FALSE)</f>
        <v>0</v>
      </c>
    </row>
    <row r="247" spans="1:30">
      <c r="A247" s="9" t="s">
        <v>1871</v>
      </c>
      <c r="B247" s="9" t="s">
        <v>24</v>
      </c>
      <c r="C247" s="9" t="s">
        <v>62</v>
      </c>
      <c r="D247" s="19">
        <v>41152</v>
      </c>
      <c r="E247" s="3">
        <v>2012</v>
      </c>
      <c r="F247" s="3">
        <v>8</v>
      </c>
      <c r="G247" s="3" t="s">
        <v>14414</v>
      </c>
      <c r="H247" s="9" t="s">
        <v>63</v>
      </c>
      <c r="I247" s="9" t="s">
        <v>81</v>
      </c>
      <c r="J247" s="21">
        <v>824.7</v>
      </c>
      <c r="K247" s="9" t="s">
        <v>1872</v>
      </c>
      <c r="L247" s="7" t="s">
        <v>2123</v>
      </c>
      <c r="M247" s="7" t="s">
        <v>2360</v>
      </c>
      <c r="N247" s="7" t="s">
        <v>217</v>
      </c>
      <c r="O247" s="7" t="s">
        <v>263</v>
      </c>
      <c r="P247" s="7" t="s">
        <v>738</v>
      </c>
      <c r="Q247" s="7" t="s">
        <v>100</v>
      </c>
      <c r="R247" s="9" t="s">
        <v>336</v>
      </c>
      <c r="S247" s="7" t="s">
        <v>408</v>
      </c>
      <c r="T247" s="13" t="s">
        <v>69</v>
      </c>
      <c r="U247" s="13" t="s">
        <v>66</v>
      </c>
      <c r="V247" s="13" t="s">
        <v>70</v>
      </c>
      <c r="W247" s="13" t="s">
        <v>32</v>
      </c>
      <c r="X247" s="13" t="s">
        <v>66</v>
      </c>
      <c r="Y247" s="9" t="s">
        <v>7</v>
      </c>
      <c r="Z247" s="9" t="s">
        <v>8</v>
      </c>
      <c r="AA247" s="12" t="str">
        <f t="shared" si="6"/>
        <v>5980000000108</v>
      </c>
      <c r="AB247" s="4" t="s">
        <v>66</v>
      </c>
      <c r="AC247" s="48">
        <f t="shared" si="7"/>
        <v>0</v>
      </c>
      <c r="AD247" s="31">
        <f>VLOOKUP(AB247,'Utah Allocation %''s'!$A$6:$B$16,2,FALSE)</f>
        <v>0</v>
      </c>
    </row>
    <row r="248" spans="1:30">
      <c r="A248" s="9" t="s">
        <v>1648</v>
      </c>
      <c r="B248" s="9" t="s">
        <v>24</v>
      </c>
      <c r="C248" s="9" t="s">
        <v>62</v>
      </c>
      <c r="D248" s="19">
        <v>41152</v>
      </c>
      <c r="E248" s="3">
        <v>2012</v>
      </c>
      <c r="F248" s="3">
        <v>8</v>
      </c>
      <c r="G248" s="3" t="s">
        <v>14414</v>
      </c>
      <c r="H248" s="9" t="s">
        <v>63</v>
      </c>
      <c r="I248" s="9" t="s">
        <v>64</v>
      </c>
      <c r="J248" s="21">
        <v>1272.4000000000001</v>
      </c>
      <c r="K248" s="9" t="s">
        <v>1649</v>
      </c>
      <c r="L248" s="7" t="s">
        <v>2019</v>
      </c>
      <c r="M248" s="7" t="s">
        <v>2255</v>
      </c>
      <c r="N248" s="7" t="s">
        <v>207</v>
      </c>
      <c r="O248" s="7" t="s">
        <v>254</v>
      </c>
      <c r="P248" s="7" t="s">
        <v>430</v>
      </c>
      <c r="Q248" s="7" t="s">
        <v>88</v>
      </c>
      <c r="R248" s="9" t="s">
        <v>337</v>
      </c>
      <c r="S248" s="7" t="s">
        <v>409</v>
      </c>
      <c r="T248" s="13" t="s">
        <v>69</v>
      </c>
      <c r="U248" s="13" t="s">
        <v>89</v>
      </c>
      <c r="V248" s="13" t="s">
        <v>90</v>
      </c>
      <c r="W248" s="13" t="s">
        <v>31</v>
      </c>
      <c r="X248" s="13" t="s">
        <v>91</v>
      </c>
      <c r="Y248" s="9" t="s">
        <v>7</v>
      </c>
      <c r="Z248" s="9" t="s">
        <v>17</v>
      </c>
      <c r="AA248" s="12" t="str">
        <f t="shared" si="6"/>
        <v>5980000000111</v>
      </c>
      <c r="AB248" s="4" t="s">
        <v>91</v>
      </c>
      <c r="AC248" s="48">
        <f t="shared" si="7"/>
        <v>0</v>
      </c>
      <c r="AD248" s="31">
        <f>VLOOKUP(AB248,'Utah Allocation %''s'!$A$6:$B$16,2,FALSE)</f>
        <v>0</v>
      </c>
    </row>
    <row r="249" spans="1:30">
      <c r="A249" s="9" t="s">
        <v>1678</v>
      </c>
      <c r="B249" s="9" t="s">
        <v>24</v>
      </c>
      <c r="C249" s="9" t="s">
        <v>62</v>
      </c>
      <c r="D249" s="19">
        <v>41152</v>
      </c>
      <c r="E249" s="3">
        <v>2012</v>
      </c>
      <c r="F249" s="3">
        <v>8</v>
      </c>
      <c r="G249" s="3" t="s">
        <v>14414</v>
      </c>
      <c r="H249" s="9" t="s">
        <v>63</v>
      </c>
      <c r="I249" s="9" t="s">
        <v>64</v>
      </c>
      <c r="J249" s="21">
        <v>430.19</v>
      </c>
      <c r="K249" s="9" t="s">
        <v>1679</v>
      </c>
      <c r="L249" s="7" t="s">
        <v>2034</v>
      </c>
      <c r="M249" s="7" t="s">
        <v>2272</v>
      </c>
      <c r="N249" s="7" t="s">
        <v>208</v>
      </c>
      <c r="O249" s="7" t="s">
        <v>255</v>
      </c>
      <c r="P249" s="7" t="s">
        <v>466</v>
      </c>
      <c r="Q249" s="7" t="s">
        <v>92</v>
      </c>
      <c r="R249" s="9" t="s">
        <v>337</v>
      </c>
      <c r="S249" s="7" t="s">
        <v>409</v>
      </c>
      <c r="T249" s="13" t="s">
        <v>69</v>
      </c>
      <c r="U249" s="13" t="s">
        <v>89</v>
      </c>
      <c r="V249" s="13" t="s">
        <v>90</v>
      </c>
      <c r="W249" s="13" t="s">
        <v>31</v>
      </c>
      <c r="X249" s="13" t="s">
        <v>91</v>
      </c>
      <c r="Y249" s="9" t="s">
        <v>7</v>
      </c>
      <c r="Z249" s="9" t="s">
        <v>17</v>
      </c>
      <c r="AA249" s="12" t="str">
        <f t="shared" si="6"/>
        <v>5980000000111</v>
      </c>
      <c r="AB249" s="4" t="s">
        <v>91</v>
      </c>
      <c r="AC249" s="48">
        <f t="shared" si="7"/>
        <v>0</v>
      </c>
      <c r="AD249" s="31">
        <f>VLOOKUP(AB249,'Utah Allocation %''s'!$A$6:$B$16,2,FALSE)</f>
        <v>0</v>
      </c>
    </row>
    <row r="250" spans="1:30">
      <c r="A250" s="9" t="s">
        <v>1538</v>
      </c>
      <c r="B250" s="9" t="s">
        <v>24</v>
      </c>
      <c r="C250" s="9" t="s">
        <v>62</v>
      </c>
      <c r="D250" s="19">
        <v>41152</v>
      </c>
      <c r="E250" s="3">
        <v>2012</v>
      </c>
      <c r="F250" s="3">
        <v>8</v>
      </c>
      <c r="G250" s="3" t="s">
        <v>14414</v>
      </c>
      <c r="H250" s="9" t="s">
        <v>63</v>
      </c>
      <c r="I250" s="9" t="s">
        <v>81</v>
      </c>
      <c r="J250" s="21">
        <v>371.26</v>
      </c>
      <c r="K250" s="9" t="s">
        <v>1539</v>
      </c>
      <c r="L250" s="7" t="s">
        <v>1965</v>
      </c>
      <c r="M250" s="7" t="s">
        <v>2201</v>
      </c>
      <c r="N250" s="7" t="s">
        <v>207</v>
      </c>
      <c r="O250" s="7" t="s">
        <v>254</v>
      </c>
      <c r="P250" s="7" t="s">
        <v>590</v>
      </c>
      <c r="Q250" s="7" t="s">
        <v>88</v>
      </c>
      <c r="R250" s="9" t="s">
        <v>337</v>
      </c>
      <c r="S250" s="7" t="s">
        <v>409</v>
      </c>
      <c r="T250" s="13" t="s">
        <v>69</v>
      </c>
      <c r="U250" s="13" t="s">
        <v>89</v>
      </c>
      <c r="V250" s="13" t="s">
        <v>90</v>
      </c>
      <c r="W250" s="13" t="s">
        <v>31</v>
      </c>
      <c r="X250" s="13" t="s">
        <v>91</v>
      </c>
      <c r="Y250" s="9" t="s">
        <v>7</v>
      </c>
      <c r="Z250" s="9" t="s">
        <v>17</v>
      </c>
      <c r="AA250" s="12" t="str">
        <f t="shared" si="6"/>
        <v>5980000000111</v>
      </c>
      <c r="AB250" s="4" t="s">
        <v>91</v>
      </c>
      <c r="AC250" s="48">
        <f t="shared" si="7"/>
        <v>0</v>
      </c>
      <c r="AD250" s="31">
        <f>VLOOKUP(AB250,'Utah Allocation %''s'!$A$6:$B$16,2,FALSE)</f>
        <v>0</v>
      </c>
    </row>
    <row r="251" spans="1:30">
      <c r="A251" s="9" t="s">
        <v>1688</v>
      </c>
      <c r="B251" s="9" t="s">
        <v>24</v>
      </c>
      <c r="C251" s="9" t="s">
        <v>62</v>
      </c>
      <c r="D251" s="19">
        <v>41152</v>
      </c>
      <c r="E251" s="3">
        <v>2012</v>
      </c>
      <c r="F251" s="3">
        <v>8</v>
      </c>
      <c r="G251" s="3" t="s">
        <v>14414</v>
      </c>
      <c r="H251" s="9" t="s">
        <v>63</v>
      </c>
      <c r="I251" s="9" t="s">
        <v>64</v>
      </c>
      <c r="J251" s="21">
        <v>275.39999999999998</v>
      </c>
      <c r="K251" s="9" t="s">
        <v>1689</v>
      </c>
      <c r="L251" s="7" t="s">
        <v>2039</v>
      </c>
      <c r="M251" s="7" t="s">
        <v>2277</v>
      </c>
      <c r="N251" s="7" t="s">
        <v>206</v>
      </c>
      <c r="O251" s="7" t="s">
        <v>253</v>
      </c>
      <c r="P251" s="7" t="s">
        <v>471</v>
      </c>
      <c r="Q251" s="7" t="s">
        <v>78</v>
      </c>
      <c r="R251" s="9" t="s">
        <v>338</v>
      </c>
      <c r="S251" s="7" t="s">
        <v>409</v>
      </c>
      <c r="T251" s="13" t="s">
        <v>69</v>
      </c>
      <c r="U251" s="13" t="s">
        <v>79</v>
      </c>
      <c r="V251" s="13" t="s">
        <v>80</v>
      </c>
      <c r="W251" s="13" t="s">
        <v>29</v>
      </c>
      <c r="X251" s="13" t="s">
        <v>79</v>
      </c>
      <c r="Y251" s="9" t="s">
        <v>7</v>
      </c>
      <c r="Z251" s="9" t="s">
        <v>16</v>
      </c>
      <c r="AA251" s="12" t="str">
        <f t="shared" si="6"/>
        <v>5980000000109</v>
      </c>
      <c r="AB251" s="4" t="s">
        <v>79</v>
      </c>
      <c r="AC251" s="48">
        <f t="shared" si="7"/>
        <v>275.39999999999998</v>
      </c>
      <c r="AD251" s="31">
        <f>VLOOKUP(AB251,'Utah Allocation %''s'!$A$6:$B$16,2,FALSE)</f>
        <v>1</v>
      </c>
    </row>
    <row r="252" spans="1:30">
      <c r="A252" s="9" t="s">
        <v>1688</v>
      </c>
      <c r="B252" s="9" t="s">
        <v>24</v>
      </c>
      <c r="C252" s="9" t="s">
        <v>62</v>
      </c>
      <c r="D252" s="19">
        <v>41152</v>
      </c>
      <c r="E252" s="3">
        <v>2012</v>
      </c>
      <c r="F252" s="3">
        <v>8</v>
      </c>
      <c r="G252" s="3" t="s">
        <v>14414</v>
      </c>
      <c r="H252" s="9" t="s">
        <v>63</v>
      </c>
      <c r="I252" s="9" t="s">
        <v>81</v>
      </c>
      <c r="J252" s="21">
        <v>2106.6999999999998</v>
      </c>
      <c r="K252" s="9" t="s">
        <v>1689</v>
      </c>
      <c r="L252" s="7" t="s">
        <v>2039</v>
      </c>
      <c r="M252" s="7" t="s">
        <v>2277</v>
      </c>
      <c r="N252" s="7" t="s">
        <v>206</v>
      </c>
      <c r="O252" s="7" t="s">
        <v>253</v>
      </c>
      <c r="P252" s="7" t="s">
        <v>471</v>
      </c>
      <c r="Q252" s="7" t="s">
        <v>78</v>
      </c>
      <c r="R252" s="9" t="s">
        <v>338</v>
      </c>
      <c r="S252" s="7" t="s">
        <v>409</v>
      </c>
      <c r="T252" s="13" t="s">
        <v>69</v>
      </c>
      <c r="U252" s="13" t="s">
        <v>79</v>
      </c>
      <c r="V252" s="13" t="s">
        <v>80</v>
      </c>
      <c r="W252" s="13" t="s">
        <v>29</v>
      </c>
      <c r="X252" s="13" t="s">
        <v>79</v>
      </c>
      <c r="Y252" s="9" t="s">
        <v>7</v>
      </c>
      <c r="Z252" s="9" t="s">
        <v>16</v>
      </c>
      <c r="AA252" s="12" t="str">
        <f t="shared" si="6"/>
        <v>5980000000109</v>
      </c>
      <c r="AB252" s="4" t="s">
        <v>79</v>
      </c>
      <c r="AC252" s="48">
        <f t="shared" si="7"/>
        <v>2106.6999999999998</v>
      </c>
      <c r="AD252" s="31">
        <f>VLOOKUP(AB252,'Utah Allocation %''s'!$A$6:$B$16,2,FALSE)</f>
        <v>1</v>
      </c>
    </row>
    <row r="253" spans="1:30">
      <c r="A253" s="9" t="s">
        <v>1595</v>
      </c>
      <c r="B253" s="9" t="s">
        <v>24</v>
      </c>
      <c r="C253" s="9" t="s">
        <v>62</v>
      </c>
      <c r="D253" s="19">
        <v>41152</v>
      </c>
      <c r="E253" s="3">
        <v>2012</v>
      </c>
      <c r="F253" s="3">
        <v>8</v>
      </c>
      <c r="G253" s="3" t="s">
        <v>14414</v>
      </c>
      <c r="H253" s="9" t="s">
        <v>63</v>
      </c>
      <c r="I253" s="9" t="s">
        <v>64</v>
      </c>
      <c r="J253" s="21">
        <v>262.36</v>
      </c>
      <c r="K253" s="9" t="s">
        <v>1596</v>
      </c>
      <c r="L253" s="7" t="s">
        <v>1993</v>
      </c>
      <c r="M253" s="7" t="s">
        <v>2230</v>
      </c>
      <c r="N253" s="7" t="s">
        <v>209</v>
      </c>
      <c r="O253" s="7" t="s">
        <v>256</v>
      </c>
      <c r="P253" s="7" t="s">
        <v>511</v>
      </c>
      <c r="Q253" s="7" t="s">
        <v>87</v>
      </c>
      <c r="R253" s="9" t="s">
        <v>338</v>
      </c>
      <c r="S253" s="7" t="s">
        <v>409</v>
      </c>
      <c r="T253" s="13" t="s">
        <v>69</v>
      </c>
      <c r="U253" s="13" t="s">
        <v>79</v>
      </c>
      <c r="V253" s="13" t="s">
        <v>80</v>
      </c>
      <c r="W253" s="13" t="s">
        <v>29</v>
      </c>
      <c r="X253" s="13" t="s">
        <v>79</v>
      </c>
      <c r="Y253" s="9" t="s">
        <v>7</v>
      </c>
      <c r="Z253" s="9" t="s">
        <v>16</v>
      </c>
      <c r="AA253" s="12" t="str">
        <f t="shared" si="6"/>
        <v>5980000000109</v>
      </c>
      <c r="AB253" s="4" t="s">
        <v>79</v>
      </c>
      <c r="AC253" s="48">
        <f t="shared" si="7"/>
        <v>262.36</v>
      </c>
      <c r="AD253" s="31">
        <f>VLOOKUP(AB253,'Utah Allocation %''s'!$A$6:$B$16,2,FALSE)</f>
        <v>1</v>
      </c>
    </row>
    <row r="254" spans="1:30">
      <c r="A254" s="9" t="s">
        <v>1597</v>
      </c>
      <c r="B254" s="9" t="s">
        <v>24</v>
      </c>
      <c r="C254" s="9" t="s">
        <v>62</v>
      </c>
      <c r="D254" s="19">
        <v>41152</v>
      </c>
      <c r="E254" s="3">
        <v>2012</v>
      </c>
      <c r="F254" s="3">
        <v>8</v>
      </c>
      <c r="G254" s="3" t="s">
        <v>14414</v>
      </c>
      <c r="H254" s="9" t="s">
        <v>63</v>
      </c>
      <c r="I254" s="9" t="s">
        <v>64</v>
      </c>
      <c r="J254" s="21">
        <v>393.54</v>
      </c>
      <c r="K254" s="9" t="s">
        <v>1598</v>
      </c>
      <c r="L254" s="7" t="s">
        <v>1994</v>
      </c>
      <c r="M254" s="7" t="s">
        <v>2230</v>
      </c>
      <c r="N254" s="7" t="s">
        <v>209</v>
      </c>
      <c r="O254" s="7" t="s">
        <v>256</v>
      </c>
      <c r="P254" s="7" t="s">
        <v>511</v>
      </c>
      <c r="Q254" s="7" t="s">
        <v>87</v>
      </c>
      <c r="R254" s="9" t="s">
        <v>338</v>
      </c>
      <c r="S254" s="7" t="s">
        <v>409</v>
      </c>
      <c r="T254" s="13" t="s">
        <v>69</v>
      </c>
      <c r="U254" s="13" t="s">
        <v>79</v>
      </c>
      <c r="V254" s="13" t="s">
        <v>80</v>
      </c>
      <c r="W254" s="13" t="s">
        <v>29</v>
      </c>
      <c r="X254" s="13" t="s">
        <v>79</v>
      </c>
      <c r="Y254" s="9" t="s">
        <v>7</v>
      </c>
      <c r="Z254" s="9" t="s">
        <v>16</v>
      </c>
      <c r="AA254" s="12" t="str">
        <f t="shared" si="6"/>
        <v>5980000000109</v>
      </c>
      <c r="AB254" s="4" t="s">
        <v>79</v>
      </c>
      <c r="AC254" s="48">
        <f t="shared" si="7"/>
        <v>393.54</v>
      </c>
      <c r="AD254" s="31">
        <f>VLOOKUP(AB254,'Utah Allocation %''s'!$A$6:$B$16,2,FALSE)</f>
        <v>1</v>
      </c>
    </row>
    <row r="255" spans="1:30">
      <c r="A255" s="9" t="s">
        <v>1601</v>
      </c>
      <c r="B255" s="9" t="s">
        <v>24</v>
      </c>
      <c r="C255" s="9" t="s">
        <v>62</v>
      </c>
      <c r="D255" s="19">
        <v>41152</v>
      </c>
      <c r="E255" s="3">
        <v>2012</v>
      </c>
      <c r="F255" s="3">
        <v>8</v>
      </c>
      <c r="G255" s="3" t="s">
        <v>14414</v>
      </c>
      <c r="H255" s="9" t="s">
        <v>63</v>
      </c>
      <c r="I255" s="9" t="s">
        <v>64</v>
      </c>
      <c r="J255" s="21">
        <v>729.32</v>
      </c>
      <c r="K255" s="9" t="s">
        <v>1602</v>
      </c>
      <c r="L255" s="7" t="s">
        <v>1996</v>
      </c>
      <c r="M255" s="7" t="s">
        <v>2232</v>
      </c>
      <c r="N255" s="7" t="s">
        <v>209</v>
      </c>
      <c r="O255" s="7" t="s">
        <v>256</v>
      </c>
      <c r="P255" s="7" t="s">
        <v>511</v>
      </c>
      <c r="Q255" s="7" t="s">
        <v>87</v>
      </c>
      <c r="R255" s="9" t="s">
        <v>338</v>
      </c>
      <c r="S255" s="7" t="s">
        <v>409</v>
      </c>
      <c r="T255" s="13" t="s">
        <v>69</v>
      </c>
      <c r="U255" s="13" t="s">
        <v>79</v>
      </c>
      <c r="V255" s="13" t="s">
        <v>80</v>
      </c>
      <c r="W255" s="13" t="s">
        <v>29</v>
      </c>
      <c r="X255" s="13" t="s">
        <v>79</v>
      </c>
      <c r="Y255" s="9" t="s">
        <v>7</v>
      </c>
      <c r="Z255" s="9" t="s">
        <v>16</v>
      </c>
      <c r="AA255" s="12" t="str">
        <f t="shared" si="6"/>
        <v>5980000000109</v>
      </c>
      <c r="AB255" s="4" t="s">
        <v>79</v>
      </c>
      <c r="AC255" s="48">
        <f t="shared" si="7"/>
        <v>729.32</v>
      </c>
      <c r="AD255" s="31">
        <f>VLOOKUP(AB255,'Utah Allocation %''s'!$A$6:$B$16,2,FALSE)</f>
        <v>1</v>
      </c>
    </row>
    <row r="256" spans="1:30">
      <c r="A256" s="9" t="s">
        <v>1500</v>
      </c>
      <c r="B256" s="9" t="s">
        <v>24</v>
      </c>
      <c r="C256" s="9" t="s">
        <v>62</v>
      </c>
      <c r="D256" s="19">
        <v>41152</v>
      </c>
      <c r="E256" s="3">
        <v>2012</v>
      </c>
      <c r="F256" s="3">
        <v>8</v>
      </c>
      <c r="G256" s="3" t="s">
        <v>14414</v>
      </c>
      <c r="H256" s="9" t="s">
        <v>63</v>
      </c>
      <c r="I256" s="9" t="s">
        <v>64</v>
      </c>
      <c r="J256" s="21">
        <v>616.46</v>
      </c>
      <c r="K256" s="9" t="s">
        <v>1501</v>
      </c>
      <c r="L256" s="7" t="s">
        <v>1947</v>
      </c>
      <c r="M256" s="7" t="s">
        <v>2181</v>
      </c>
      <c r="N256" s="7" t="s">
        <v>213</v>
      </c>
      <c r="O256" s="7" t="s">
        <v>595</v>
      </c>
      <c r="P256" s="7" t="s">
        <v>516</v>
      </c>
      <c r="Q256" s="7" t="s">
        <v>68</v>
      </c>
      <c r="R256" s="9" t="s">
        <v>339</v>
      </c>
      <c r="S256" s="7" t="s">
        <v>408</v>
      </c>
      <c r="T256" s="13" t="s">
        <v>69</v>
      </c>
      <c r="U256" s="13" t="s">
        <v>66</v>
      </c>
      <c r="V256" s="13" t="s">
        <v>70</v>
      </c>
      <c r="W256" s="13" t="s">
        <v>32</v>
      </c>
      <c r="X256" s="13" t="s">
        <v>66</v>
      </c>
      <c r="Y256" s="9" t="s">
        <v>7</v>
      </c>
      <c r="Z256" s="9" t="s">
        <v>8</v>
      </c>
      <c r="AA256" s="12" t="str">
        <f t="shared" si="6"/>
        <v>5980000000108</v>
      </c>
      <c r="AB256" s="4" t="s">
        <v>66</v>
      </c>
      <c r="AC256" s="48">
        <f t="shared" si="7"/>
        <v>0</v>
      </c>
      <c r="AD256" s="31">
        <f>VLOOKUP(AB256,'Utah Allocation %''s'!$A$6:$B$16,2,FALSE)</f>
        <v>0</v>
      </c>
    </row>
    <row r="257" spans="1:30">
      <c r="A257" s="9" t="s">
        <v>1473</v>
      </c>
      <c r="B257" s="9" t="s">
        <v>24</v>
      </c>
      <c r="C257" s="9" t="s">
        <v>62</v>
      </c>
      <c r="D257" s="19">
        <v>41152</v>
      </c>
      <c r="E257" s="3">
        <v>2012</v>
      </c>
      <c r="F257" s="3">
        <v>8</v>
      </c>
      <c r="G257" s="3" t="s">
        <v>14414</v>
      </c>
      <c r="H257" s="9" t="s">
        <v>63</v>
      </c>
      <c r="I257" s="9" t="s">
        <v>81</v>
      </c>
      <c r="J257" s="21">
        <v>1968.18</v>
      </c>
      <c r="K257" s="9" t="s">
        <v>1474</v>
      </c>
      <c r="L257" s="7" t="s">
        <v>1934</v>
      </c>
      <c r="M257" s="7" t="s">
        <v>2168</v>
      </c>
      <c r="N257" s="7" t="s">
        <v>213</v>
      </c>
      <c r="O257" s="7" t="s">
        <v>595</v>
      </c>
      <c r="P257" s="7" t="s">
        <v>868</v>
      </c>
      <c r="Q257" s="7" t="s">
        <v>68</v>
      </c>
      <c r="R257" s="9" t="s">
        <v>339</v>
      </c>
      <c r="S257" s="7" t="s">
        <v>408</v>
      </c>
      <c r="T257" s="13" t="s">
        <v>69</v>
      </c>
      <c r="U257" s="13" t="s">
        <v>66</v>
      </c>
      <c r="V257" s="13" t="s">
        <v>70</v>
      </c>
      <c r="W257" s="13" t="s">
        <v>32</v>
      </c>
      <c r="X257" s="13" t="s">
        <v>66</v>
      </c>
      <c r="Y257" s="9" t="s">
        <v>7</v>
      </c>
      <c r="Z257" s="9" t="s">
        <v>8</v>
      </c>
      <c r="AA257" s="12" t="str">
        <f t="shared" si="6"/>
        <v>5980000000108</v>
      </c>
      <c r="AB257" s="4" t="s">
        <v>66</v>
      </c>
      <c r="AC257" s="48">
        <f t="shared" si="7"/>
        <v>0</v>
      </c>
      <c r="AD257" s="31">
        <f>VLOOKUP(AB257,'Utah Allocation %''s'!$A$6:$B$16,2,FALSE)</f>
        <v>0</v>
      </c>
    </row>
    <row r="258" spans="1:30">
      <c r="A258" s="9" t="s">
        <v>1674</v>
      </c>
      <c r="B258" s="9" t="s">
        <v>24</v>
      </c>
      <c r="C258" s="9" t="s">
        <v>62</v>
      </c>
      <c r="D258" s="19">
        <v>41152</v>
      </c>
      <c r="E258" s="3">
        <v>2012</v>
      </c>
      <c r="F258" s="3">
        <v>8</v>
      </c>
      <c r="G258" s="3" t="s">
        <v>14414</v>
      </c>
      <c r="H258" s="9" t="s">
        <v>63</v>
      </c>
      <c r="I258" s="9" t="s">
        <v>81</v>
      </c>
      <c r="J258" s="21">
        <v>445.97</v>
      </c>
      <c r="K258" s="9" t="s">
        <v>1675</v>
      </c>
      <c r="L258" s="7" t="s">
        <v>2032</v>
      </c>
      <c r="M258" s="7" t="s">
        <v>2270</v>
      </c>
      <c r="N258" s="7" t="s">
        <v>207</v>
      </c>
      <c r="O258" s="7" t="s">
        <v>254</v>
      </c>
      <c r="P258" s="7" t="s">
        <v>588</v>
      </c>
      <c r="Q258" s="7" t="s">
        <v>83</v>
      </c>
      <c r="R258" s="9" t="s">
        <v>340</v>
      </c>
      <c r="S258" s="7" t="s">
        <v>409</v>
      </c>
      <c r="T258" s="13" t="s">
        <v>69</v>
      </c>
      <c r="U258" s="13" t="s">
        <v>79</v>
      </c>
      <c r="V258" s="13" t="s">
        <v>80</v>
      </c>
      <c r="W258" s="13" t="s">
        <v>29</v>
      </c>
      <c r="X258" s="13" t="s">
        <v>79</v>
      </c>
      <c r="Y258" s="9" t="s">
        <v>7</v>
      </c>
      <c r="Z258" s="9" t="s">
        <v>16</v>
      </c>
      <c r="AA258" s="12" t="str">
        <f t="shared" si="6"/>
        <v>5980000000109</v>
      </c>
      <c r="AB258" s="4" t="s">
        <v>79</v>
      </c>
      <c r="AC258" s="48">
        <f t="shared" si="7"/>
        <v>445.97</v>
      </c>
      <c r="AD258" s="31">
        <f>VLOOKUP(AB258,'Utah Allocation %''s'!$A$6:$B$16,2,FALSE)</f>
        <v>1</v>
      </c>
    </row>
    <row r="259" spans="1:30">
      <c r="A259" s="9" t="s">
        <v>1433</v>
      </c>
      <c r="B259" s="9" t="s">
        <v>24</v>
      </c>
      <c r="C259" s="9" t="s">
        <v>62</v>
      </c>
      <c r="D259" s="19">
        <v>41152</v>
      </c>
      <c r="E259" s="3">
        <v>2012</v>
      </c>
      <c r="F259" s="3">
        <v>8</v>
      </c>
      <c r="G259" s="3" t="s">
        <v>14414</v>
      </c>
      <c r="H259" s="9" t="s">
        <v>63</v>
      </c>
      <c r="I259" s="9" t="s">
        <v>81</v>
      </c>
      <c r="J259" s="21">
        <v>544.72</v>
      </c>
      <c r="K259" s="9" t="s">
        <v>1434</v>
      </c>
      <c r="L259" s="7" t="s">
        <v>1914</v>
      </c>
      <c r="M259" s="7" t="s">
        <v>2147</v>
      </c>
      <c r="N259" s="7" t="s">
        <v>208</v>
      </c>
      <c r="O259" s="7" t="s">
        <v>255</v>
      </c>
      <c r="P259" s="7" t="s">
        <v>633</v>
      </c>
      <c r="Q259" s="7" t="s">
        <v>73</v>
      </c>
      <c r="R259" s="9" t="s">
        <v>343</v>
      </c>
      <c r="S259" s="7" t="s">
        <v>408</v>
      </c>
      <c r="T259" s="13" t="s">
        <v>69</v>
      </c>
      <c r="U259" s="13" t="s">
        <v>66</v>
      </c>
      <c r="V259" s="13" t="s">
        <v>70</v>
      </c>
      <c r="W259" s="13" t="s">
        <v>32</v>
      </c>
      <c r="X259" s="13" t="s">
        <v>66</v>
      </c>
      <c r="Y259" s="9" t="s">
        <v>7</v>
      </c>
      <c r="Z259" s="9" t="s">
        <v>8</v>
      </c>
      <c r="AA259" s="12" t="str">
        <f t="shared" si="6"/>
        <v>5980000000108</v>
      </c>
      <c r="AB259" s="4" t="s">
        <v>66</v>
      </c>
      <c r="AC259" s="48">
        <f t="shared" si="7"/>
        <v>0</v>
      </c>
      <c r="AD259" s="31">
        <f>VLOOKUP(AB259,'Utah Allocation %''s'!$A$6:$B$16,2,FALSE)</f>
        <v>0</v>
      </c>
    </row>
    <row r="260" spans="1:30">
      <c r="A260" s="9" t="s">
        <v>1479</v>
      </c>
      <c r="B260" s="9" t="s">
        <v>24</v>
      </c>
      <c r="C260" s="9" t="s">
        <v>62</v>
      </c>
      <c r="D260" s="19">
        <v>41152</v>
      </c>
      <c r="E260" s="3">
        <v>2012</v>
      </c>
      <c r="F260" s="3">
        <v>8</v>
      </c>
      <c r="G260" s="3" t="s">
        <v>14414</v>
      </c>
      <c r="H260" s="9" t="s">
        <v>63</v>
      </c>
      <c r="I260" s="9" t="s">
        <v>64</v>
      </c>
      <c r="J260" s="21">
        <v>1980.58</v>
      </c>
      <c r="K260" s="9" t="s">
        <v>1480</v>
      </c>
      <c r="L260" s="7" t="s">
        <v>1937</v>
      </c>
      <c r="M260" s="7" t="s">
        <v>2171</v>
      </c>
      <c r="N260" s="7" t="s">
        <v>214</v>
      </c>
      <c r="O260" s="7" t="s">
        <v>260</v>
      </c>
      <c r="P260" s="7" t="s">
        <v>429</v>
      </c>
      <c r="Q260" s="7" t="s">
        <v>136</v>
      </c>
      <c r="R260" s="9" t="s">
        <v>344</v>
      </c>
      <c r="S260" s="7" t="s">
        <v>408</v>
      </c>
      <c r="T260" s="13" t="s">
        <v>69</v>
      </c>
      <c r="U260" s="13" t="s">
        <v>66</v>
      </c>
      <c r="V260" s="13" t="s">
        <v>70</v>
      </c>
      <c r="W260" s="13" t="s">
        <v>32</v>
      </c>
      <c r="X260" s="13" t="s">
        <v>66</v>
      </c>
      <c r="Y260" s="9" t="s">
        <v>7</v>
      </c>
      <c r="Z260" s="9" t="s">
        <v>8</v>
      </c>
      <c r="AA260" s="12" t="str">
        <f t="shared" si="6"/>
        <v>5980000000108</v>
      </c>
      <c r="AB260" s="4" t="s">
        <v>66</v>
      </c>
      <c r="AC260" s="48">
        <f t="shared" si="7"/>
        <v>0</v>
      </c>
      <c r="AD260" s="31">
        <f>VLOOKUP(AB260,'Utah Allocation %''s'!$A$6:$B$16,2,FALSE)</f>
        <v>0</v>
      </c>
    </row>
    <row r="261" spans="1:30">
      <c r="A261" s="9" t="s">
        <v>1865</v>
      </c>
      <c r="B261" s="9" t="s">
        <v>24</v>
      </c>
      <c r="C261" s="9" t="s">
        <v>62</v>
      </c>
      <c r="D261" s="19">
        <v>41152</v>
      </c>
      <c r="E261" s="3">
        <v>2012</v>
      </c>
      <c r="F261" s="3">
        <v>8</v>
      </c>
      <c r="G261" s="3" t="s">
        <v>14414</v>
      </c>
      <c r="H261" s="9" t="s">
        <v>63</v>
      </c>
      <c r="I261" s="9" t="s">
        <v>64</v>
      </c>
      <c r="J261" s="21">
        <v>267.92</v>
      </c>
      <c r="K261" s="9" t="s">
        <v>1866</v>
      </c>
      <c r="L261" s="7" t="s">
        <v>2120</v>
      </c>
      <c r="M261" s="7" t="s">
        <v>2357</v>
      </c>
      <c r="N261" s="7" t="s">
        <v>206</v>
      </c>
      <c r="O261" s="7" t="s">
        <v>253</v>
      </c>
      <c r="P261" s="7" t="s">
        <v>462</v>
      </c>
      <c r="Q261" s="7" t="s">
        <v>71</v>
      </c>
      <c r="R261" s="9" t="s">
        <v>344</v>
      </c>
      <c r="S261" s="7" t="s">
        <v>408</v>
      </c>
      <c r="T261" s="13" t="s">
        <v>69</v>
      </c>
      <c r="U261" s="13" t="s">
        <v>66</v>
      </c>
      <c r="V261" s="13" t="s">
        <v>70</v>
      </c>
      <c r="W261" s="13" t="s">
        <v>32</v>
      </c>
      <c r="X261" s="13" t="s">
        <v>66</v>
      </c>
      <c r="Y261" s="9" t="s">
        <v>7</v>
      </c>
      <c r="Z261" s="9" t="s">
        <v>8</v>
      </c>
      <c r="AA261" s="12" t="str">
        <f t="shared" ref="AA261:AA324" si="8">Y261&amp;Z261</f>
        <v>5980000000108</v>
      </c>
      <c r="AB261" s="4" t="s">
        <v>66</v>
      </c>
      <c r="AC261" s="48">
        <f t="shared" ref="AC261:AC324" si="9">+J261*AD261</f>
        <v>0</v>
      </c>
      <c r="AD261" s="31">
        <f>VLOOKUP(AB261,'Utah Allocation %''s'!$A$6:$B$16,2,FALSE)</f>
        <v>0</v>
      </c>
    </row>
    <row r="262" spans="1:30">
      <c r="A262" s="9" t="s">
        <v>1810</v>
      </c>
      <c r="B262" s="9" t="s">
        <v>24</v>
      </c>
      <c r="C262" s="9" t="s">
        <v>62</v>
      </c>
      <c r="D262" s="19">
        <v>41152</v>
      </c>
      <c r="E262" s="3">
        <v>2012</v>
      </c>
      <c r="F262" s="3">
        <v>8</v>
      </c>
      <c r="G262" s="3" t="s">
        <v>14414</v>
      </c>
      <c r="H262" s="9" t="s">
        <v>63</v>
      </c>
      <c r="I262" s="9" t="s">
        <v>64</v>
      </c>
      <c r="J262" s="21">
        <v>932.98</v>
      </c>
      <c r="K262" s="9" t="s">
        <v>1811</v>
      </c>
      <c r="L262" s="7" t="s">
        <v>2098</v>
      </c>
      <c r="M262" s="7" t="s">
        <v>2335</v>
      </c>
      <c r="N262" s="7" t="s">
        <v>208</v>
      </c>
      <c r="O262" s="7" t="s">
        <v>255</v>
      </c>
      <c r="P262" s="7" t="s">
        <v>476</v>
      </c>
      <c r="Q262" s="7" t="s">
        <v>73</v>
      </c>
      <c r="R262" s="9" t="s">
        <v>344</v>
      </c>
      <c r="S262" s="7" t="s">
        <v>408</v>
      </c>
      <c r="T262" s="13" t="s">
        <v>69</v>
      </c>
      <c r="U262" s="13" t="s">
        <v>66</v>
      </c>
      <c r="V262" s="13" t="s">
        <v>70</v>
      </c>
      <c r="W262" s="13" t="s">
        <v>32</v>
      </c>
      <c r="X262" s="13" t="s">
        <v>66</v>
      </c>
      <c r="Y262" s="9" t="s">
        <v>7</v>
      </c>
      <c r="Z262" s="9" t="s">
        <v>8</v>
      </c>
      <c r="AA262" s="12" t="str">
        <f t="shared" si="8"/>
        <v>5980000000108</v>
      </c>
      <c r="AB262" s="4" t="s">
        <v>66</v>
      </c>
      <c r="AC262" s="48">
        <f t="shared" si="9"/>
        <v>0</v>
      </c>
      <c r="AD262" s="31">
        <f>VLOOKUP(AB262,'Utah Allocation %''s'!$A$6:$B$16,2,FALSE)</f>
        <v>0</v>
      </c>
    </row>
    <row r="263" spans="1:30">
      <c r="A263" s="9" t="s">
        <v>1623</v>
      </c>
      <c r="B263" s="9" t="s">
        <v>24</v>
      </c>
      <c r="C263" s="9" t="s">
        <v>62</v>
      </c>
      <c r="D263" s="19">
        <v>41152</v>
      </c>
      <c r="E263" s="3">
        <v>2012</v>
      </c>
      <c r="F263" s="3">
        <v>8</v>
      </c>
      <c r="G263" s="3" t="s">
        <v>14414</v>
      </c>
      <c r="H263" s="9" t="s">
        <v>63</v>
      </c>
      <c r="I263" s="9" t="s">
        <v>64</v>
      </c>
      <c r="J263" s="21">
        <v>2299.37</v>
      </c>
      <c r="K263" s="9" t="s">
        <v>1624</v>
      </c>
      <c r="L263" s="7" t="s">
        <v>2007</v>
      </c>
      <c r="M263" s="7" t="s">
        <v>2243</v>
      </c>
      <c r="N263" s="7" t="s">
        <v>208</v>
      </c>
      <c r="O263" s="7" t="s">
        <v>255</v>
      </c>
      <c r="P263" s="7" t="s">
        <v>476</v>
      </c>
      <c r="Q263" s="7" t="s">
        <v>73</v>
      </c>
      <c r="R263" s="9" t="s">
        <v>344</v>
      </c>
      <c r="S263" s="7" t="s">
        <v>408</v>
      </c>
      <c r="T263" s="13" t="s">
        <v>69</v>
      </c>
      <c r="U263" s="13" t="s">
        <v>66</v>
      </c>
      <c r="V263" s="13" t="s">
        <v>70</v>
      </c>
      <c r="W263" s="13" t="s">
        <v>32</v>
      </c>
      <c r="X263" s="13" t="s">
        <v>66</v>
      </c>
      <c r="Y263" s="9" t="s">
        <v>7</v>
      </c>
      <c r="Z263" s="9" t="s">
        <v>8</v>
      </c>
      <c r="AA263" s="12" t="str">
        <f t="shared" si="8"/>
        <v>5980000000108</v>
      </c>
      <c r="AB263" s="4" t="s">
        <v>66</v>
      </c>
      <c r="AC263" s="48">
        <f t="shared" si="9"/>
        <v>0</v>
      </c>
      <c r="AD263" s="31">
        <f>VLOOKUP(AB263,'Utah Allocation %''s'!$A$6:$B$16,2,FALSE)</f>
        <v>0</v>
      </c>
    </row>
    <row r="264" spans="1:30">
      <c r="A264" s="9" t="s">
        <v>1863</v>
      </c>
      <c r="B264" s="9" t="s">
        <v>24</v>
      </c>
      <c r="C264" s="9" t="s">
        <v>62</v>
      </c>
      <c r="D264" s="19">
        <v>41152</v>
      </c>
      <c r="E264" s="3">
        <v>2012</v>
      </c>
      <c r="F264" s="3">
        <v>8</v>
      </c>
      <c r="G264" s="3" t="s">
        <v>14414</v>
      </c>
      <c r="H264" s="9" t="s">
        <v>63</v>
      </c>
      <c r="I264" s="9" t="s">
        <v>64</v>
      </c>
      <c r="J264" s="21">
        <v>267.92</v>
      </c>
      <c r="K264" s="9" t="s">
        <v>1864</v>
      </c>
      <c r="L264" s="7" t="s">
        <v>2119</v>
      </c>
      <c r="M264" s="7" t="s">
        <v>2356</v>
      </c>
      <c r="N264" s="7" t="s">
        <v>208</v>
      </c>
      <c r="O264" s="7" t="s">
        <v>255</v>
      </c>
      <c r="P264" s="7" t="s">
        <v>476</v>
      </c>
      <c r="Q264" s="7" t="s">
        <v>73</v>
      </c>
      <c r="R264" s="9" t="s">
        <v>344</v>
      </c>
      <c r="S264" s="7" t="s">
        <v>408</v>
      </c>
      <c r="T264" s="13" t="s">
        <v>69</v>
      </c>
      <c r="U264" s="13" t="s">
        <v>66</v>
      </c>
      <c r="V264" s="13" t="s">
        <v>70</v>
      </c>
      <c r="W264" s="13" t="s">
        <v>32</v>
      </c>
      <c r="X264" s="13" t="s">
        <v>66</v>
      </c>
      <c r="Y264" s="9" t="s">
        <v>7</v>
      </c>
      <c r="Z264" s="9" t="s">
        <v>8</v>
      </c>
      <c r="AA264" s="12" t="str">
        <f t="shared" si="8"/>
        <v>5980000000108</v>
      </c>
      <c r="AB264" s="4" t="s">
        <v>66</v>
      </c>
      <c r="AC264" s="48">
        <f t="shared" si="9"/>
        <v>0</v>
      </c>
      <c r="AD264" s="31">
        <f>VLOOKUP(AB264,'Utah Allocation %''s'!$A$6:$B$16,2,FALSE)</f>
        <v>0</v>
      </c>
    </row>
    <row r="265" spans="1:30">
      <c r="A265" s="9" t="s">
        <v>1796</v>
      </c>
      <c r="B265" s="9" t="s">
        <v>24</v>
      </c>
      <c r="C265" s="9" t="s">
        <v>62</v>
      </c>
      <c r="D265" s="19">
        <v>41152</v>
      </c>
      <c r="E265" s="3">
        <v>2012</v>
      </c>
      <c r="F265" s="3">
        <v>8</v>
      </c>
      <c r="G265" s="3" t="s">
        <v>14414</v>
      </c>
      <c r="H265" s="9" t="s">
        <v>63</v>
      </c>
      <c r="I265" s="9" t="s">
        <v>81</v>
      </c>
      <c r="J265" s="21">
        <v>242.78</v>
      </c>
      <c r="K265" s="9" t="s">
        <v>1797</v>
      </c>
      <c r="L265" s="7" t="s">
        <v>2091</v>
      </c>
      <c r="M265" s="7" t="s">
        <v>2328</v>
      </c>
      <c r="N265" s="7" t="s">
        <v>209</v>
      </c>
      <c r="O265" s="7" t="s">
        <v>256</v>
      </c>
      <c r="P265" s="7" t="s">
        <v>488</v>
      </c>
      <c r="Q265" s="7" t="s">
        <v>109</v>
      </c>
      <c r="R265" s="9" t="s">
        <v>344</v>
      </c>
      <c r="S265" s="7" t="s">
        <v>408</v>
      </c>
      <c r="T265" s="13" t="s">
        <v>69</v>
      </c>
      <c r="U265" s="13" t="s">
        <v>66</v>
      </c>
      <c r="V265" s="13" t="s">
        <v>70</v>
      </c>
      <c r="W265" s="13" t="s">
        <v>32</v>
      </c>
      <c r="X265" s="13" t="s">
        <v>66</v>
      </c>
      <c r="Y265" s="9" t="s">
        <v>7</v>
      </c>
      <c r="Z265" s="9" t="s">
        <v>8</v>
      </c>
      <c r="AA265" s="12" t="str">
        <f t="shared" si="8"/>
        <v>5980000000108</v>
      </c>
      <c r="AB265" s="4" t="s">
        <v>66</v>
      </c>
      <c r="AC265" s="48">
        <f t="shared" si="9"/>
        <v>0</v>
      </c>
      <c r="AD265" s="31">
        <f>VLOOKUP(AB265,'Utah Allocation %''s'!$A$6:$B$16,2,FALSE)</f>
        <v>0</v>
      </c>
    </row>
    <row r="266" spans="1:30">
      <c r="A266" s="9" t="s">
        <v>1869</v>
      </c>
      <c r="B266" s="9" t="s">
        <v>24</v>
      </c>
      <c r="C266" s="9" t="s">
        <v>62</v>
      </c>
      <c r="D266" s="19">
        <v>41152</v>
      </c>
      <c r="E266" s="3">
        <v>2012</v>
      </c>
      <c r="F266" s="3">
        <v>8</v>
      </c>
      <c r="G266" s="3" t="s">
        <v>14414</v>
      </c>
      <c r="H266" s="9" t="s">
        <v>63</v>
      </c>
      <c r="I266" s="9" t="s">
        <v>64</v>
      </c>
      <c r="J266" s="21">
        <v>244.94</v>
      </c>
      <c r="K266" s="9" t="s">
        <v>1870</v>
      </c>
      <c r="L266" s="7" t="s">
        <v>2122</v>
      </c>
      <c r="M266" s="7" t="s">
        <v>2359</v>
      </c>
      <c r="N266" s="7" t="s">
        <v>206</v>
      </c>
      <c r="O266" s="7" t="s">
        <v>253</v>
      </c>
      <c r="P266" s="7" t="s">
        <v>691</v>
      </c>
      <c r="Q266" s="7" t="s">
        <v>71</v>
      </c>
      <c r="R266" s="9" t="s">
        <v>344</v>
      </c>
      <c r="S266" s="7" t="s">
        <v>408</v>
      </c>
      <c r="T266" s="13" t="s">
        <v>69</v>
      </c>
      <c r="U266" s="13" t="s">
        <v>66</v>
      </c>
      <c r="V266" s="13" t="s">
        <v>70</v>
      </c>
      <c r="W266" s="13" t="s">
        <v>32</v>
      </c>
      <c r="X266" s="13" t="s">
        <v>66</v>
      </c>
      <c r="Y266" s="9" t="s">
        <v>7</v>
      </c>
      <c r="Z266" s="9" t="s">
        <v>8</v>
      </c>
      <c r="AA266" s="12" t="str">
        <f t="shared" si="8"/>
        <v>5980000000108</v>
      </c>
      <c r="AB266" s="4" t="s">
        <v>66</v>
      </c>
      <c r="AC266" s="48">
        <f t="shared" si="9"/>
        <v>0</v>
      </c>
      <c r="AD266" s="31">
        <f>VLOOKUP(AB266,'Utah Allocation %''s'!$A$6:$B$16,2,FALSE)</f>
        <v>0</v>
      </c>
    </row>
    <row r="267" spans="1:30">
      <c r="A267" s="9" t="s">
        <v>1486</v>
      </c>
      <c r="B267" s="9" t="s">
        <v>24</v>
      </c>
      <c r="C267" s="9" t="s">
        <v>62</v>
      </c>
      <c r="D267" s="19">
        <v>41152</v>
      </c>
      <c r="E267" s="3">
        <v>2012</v>
      </c>
      <c r="F267" s="3">
        <v>8</v>
      </c>
      <c r="G267" s="3" t="s">
        <v>14414</v>
      </c>
      <c r="H267" s="9" t="s">
        <v>63</v>
      </c>
      <c r="I267" s="9" t="s">
        <v>81</v>
      </c>
      <c r="J267" s="21">
        <v>155.41999999999999</v>
      </c>
      <c r="K267" s="9" t="s">
        <v>1487</v>
      </c>
      <c r="L267" s="7" t="s">
        <v>1940</v>
      </c>
      <c r="M267" s="7" t="s">
        <v>2174</v>
      </c>
      <c r="N267" s="7" t="s">
        <v>207</v>
      </c>
      <c r="O267" s="7" t="s">
        <v>254</v>
      </c>
      <c r="P267" s="7" t="s">
        <v>548</v>
      </c>
      <c r="Q267" s="7" t="s">
        <v>72</v>
      </c>
      <c r="R267" s="9" t="s">
        <v>344</v>
      </c>
      <c r="S267" s="7" t="s">
        <v>408</v>
      </c>
      <c r="T267" s="13" t="s">
        <v>69</v>
      </c>
      <c r="U267" s="13" t="s">
        <v>66</v>
      </c>
      <c r="V267" s="13" t="s">
        <v>70</v>
      </c>
      <c r="W267" s="13" t="s">
        <v>32</v>
      </c>
      <c r="X267" s="13" t="s">
        <v>66</v>
      </c>
      <c r="Y267" s="9" t="s">
        <v>7</v>
      </c>
      <c r="Z267" s="9" t="s">
        <v>8</v>
      </c>
      <c r="AA267" s="12" t="str">
        <f t="shared" si="8"/>
        <v>5980000000108</v>
      </c>
      <c r="AB267" s="4" t="s">
        <v>66</v>
      </c>
      <c r="AC267" s="48">
        <f t="shared" si="9"/>
        <v>0</v>
      </c>
      <c r="AD267" s="31">
        <f>VLOOKUP(AB267,'Utah Allocation %''s'!$A$6:$B$16,2,FALSE)</f>
        <v>0</v>
      </c>
    </row>
    <row r="268" spans="1:30">
      <c r="A268" s="9" t="s">
        <v>1421</v>
      </c>
      <c r="B268" s="9" t="s">
        <v>24</v>
      </c>
      <c r="C268" s="9" t="s">
        <v>62</v>
      </c>
      <c r="D268" s="19">
        <v>41152</v>
      </c>
      <c r="E268" s="3">
        <v>2012</v>
      </c>
      <c r="F268" s="3">
        <v>8</v>
      </c>
      <c r="G268" s="3" t="s">
        <v>14414</v>
      </c>
      <c r="H268" s="9" t="s">
        <v>63</v>
      </c>
      <c r="I268" s="9" t="s">
        <v>81</v>
      </c>
      <c r="J268" s="21">
        <v>507.5</v>
      </c>
      <c r="K268" s="9" t="s">
        <v>1422</v>
      </c>
      <c r="L268" s="7" t="s">
        <v>1908</v>
      </c>
      <c r="M268" s="7" t="s">
        <v>2141</v>
      </c>
      <c r="N268" s="7" t="s">
        <v>217</v>
      </c>
      <c r="O268" s="7" t="s">
        <v>263</v>
      </c>
      <c r="P268" s="7" t="s">
        <v>738</v>
      </c>
      <c r="Q268" s="7" t="s">
        <v>100</v>
      </c>
      <c r="R268" s="9" t="s">
        <v>344</v>
      </c>
      <c r="S268" s="7" t="s">
        <v>408</v>
      </c>
      <c r="T268" s="13" t="s">
        <v>69</v>
      </c>
      <c r="U268" s="13" t="s">
        <v>66</v>
      </c>
      <c r="V268" s="13" t="s">
        <v>70</v>
      </c>
      <c r="W268" s="13" t="s">
        <v>32</v>
      </c>
      <c r="X268" s="13" t="s">
        <v>66</v>
      </c>
      <c r="Y268" s="9" t="s">
        <v>7</v>
      </c>
      <c r="Z268" s="9" t="s">
        <v>8</v>
      </c>
      <c r="AA268" s="12" t="str">
        <f t="shared" si="8"/>
        <v>5980000000108</v>
      </c>
      <c r="AB268" s="4" t="s">
        <v>66</v>
      </c>
      <c r="AC268" s="48">
        <f t="shared" si="9"/>
        <v>0</v>
      </c>
      <c r="AD268" s="31">
        <f>VLOOKUP(AB268,'Utah Allocation %''s'!$A$6:$B$16,2,FALSE)</f>
        <v>0</v>
      </c>
    </row>
    <row r="269" spans="1:30">
      <c r="A269" s="9" t="s">
        <v>1471</v>
      </c>
      <c r="B269" s="9" t="s">
        <v>24</v>
      </c>
      <c r="C269" s="9" t="s">
        <v>62</v>
      </c>
      <c r="D269" s="19">
        <v>41152</v>
      </c>
      <c r="E269" s="3">
        <v>2012</v>
      </c>
      <c r="F269" s="3">
        <v>8</v>
      </c>
      <c r="G269" s="3" t="s">
        <v>14414</v>
      </c>
      <c r="H269" s="9" t="s">
        <v>63</v>
      </c>
      <c r="I269" s="9" t="s">
        <v>81</v>
      </c>
      <c r="J269" s="21">
        <v>380.63</v>
      </c>
      <c r="K269" s="9" t="s">
        <v>1472</v>
      </c>
      <c r="L269" s="7" t="s">
        <v>1933</v>
      </c>
      <c r="M269" s="7" t="s">
        <v>2167</v>
      </c>
      <c r="N269" s="7" t="s">
        <v>209</v>
      </c>
      <c r="O269" s="7" t="s">
        <v>256</v>
      </c>
      <c r="P269" s="7" t="s">
        <v>707</v>
      </c>
      <c r="Q269" s="7" t="s">
        <v>109</v>
      </c>
      <c r="R269" s="9" t="s">
        <v>344</v>
      </c>
      <c r="S269" s="7" t="s">
        <v>408</v>
      </c>
      <c r="T269" s="13" t="s">
        <v>69</v>
      </c>
      <c r="U269" s="13" t="s">
        <v>66</v>
      </c>
      <c r="V269" s="13" t="s">
        <v>70</v>
      </c>
      <c r="W269" s="13" t="s">
        <v>32</v>
      </c>
      <c r="X269" s="13" t="s">
        <v>66</v>
      </c>
      <c r="Y269" s="9" t="s">
        <v>7</v>
      </c>
      <c r="Z269" s="9" t="s">
        <v>8</v>
      </c>
      <c r="AA269" s="12" t="str">
        <f t="shared" si="8"/>
        <v>5980000000108</v>
      </c>
      <c r="AB269" s="4" t="s">
        <v>66</v>
      </c>
      <c r="AC269" s="48">
        <f t="shared" si="9"/>
        <v>0</v>
      </c>
      <c r="AD269" s="31">
        <f>VLOOKUP(AB269,'Utah Allocation %''s'!$A$6:$B$16,2,FALSE)</f>
        <v>0</v>
      </c>
    </row>
    <row r="270" spans="1:30">
      <c r="A270" s="9" t="s">
        <v>1867</v>
      </c>
      <c r="B270" s="9" t="s">
        <v>24</v>
      </c>
      <c r="C270" s="9" t="s">
        <v>62</v>
      </c>
      <c r="D270" s="19">
        <v>41152</v>
      </c>
      <c r="E270" s="3">
        <v>2012</v>
      </c>
      <c r="F270" s="3">
        <v>8</v>
      </c>
      <c r="G270" s="3" t="s">
        <v>14414</v>
      </c>
      <c r="H270" s="9" t="s">
        <v>63</v>
      </c>
      <c r="I270" s="9" t="s">
        <v>64</v>
      </c>
      <c r="J270" s="21">
        <v>1440.28</v>
      </c>
      <c r="K270" s="9" t="s">
        <v>1868</v>
      </c>
      <c r="L270" s="7" t="s">
        <v>2121</v>
      </c>
      <c r="M270" s="7" t="s">
        <v>2358</v>
      </c>
      <c r="N270" s="7" t="s">
        <v>218</v>
      </c>
      <c r="O270" s="7" t="s">
        <v>264</v>
      </c>
      <c r="P270" s="7" t="s">
        <v>665</v>
      </c>
      <c r="Q270" s="7" t="s">
        <v>74</v>
      </c>
      <c r="R270" s="9" t="s">
        <v>344</v>
      </c>
      <c r="S270" s="7" t="s">
        <v>408</v>
      </c>
      <c r="T270" s="13" t="s">
        <v>69</v>
      </c>
      <c r="U270" s="13" t="s">
        <v>66</v>
      </c>
      <c r="V270" s="13" t="s">
        <v>70</v>
      </c>
      <c r="W270" s="13" t="s">
        <v>32</v>
      </c>
      <c r="X270" s="13" t="s">
        <v>66</v>
      </c>
      <c r="Y270" s="9" t="s">
        <v>7</v>
      </c>
      <c r="Z270" s="9" t="s">
        <v>8</v>
      </c>
      <c r="AA270" s="12" t="str">
        <f t="shared" si="8"/>
        <v>5980000000108</v>
      </c>
      <c r="AB270" s="4" t="s">
        <v>66</v>
      </c>
      <c r="AC270" s="48">
        <f t="shared" si="9"/>
        <v>0</v>
      </c>
      <c r="AD270" s="31">
        <f>VLOOKUP(AB270,'Utah Allocation %''s'!$A$6:$B$16,2,FALSE)</f>
        <v>0</v>
      </c>
    </row>
    <row r="271" spans="1:30">
      <c r="A271" s="9" t="s">
        <v>1643</v>
      </c>
      <c r="B271" s="9" t="s">
        <v>24</v>
      </c>
      <c r="C271" s="9" t="s">
        <v>62</v>
      </c>
      <c r="D271" s="19">
        <v>41152</v>
      </c>
      <c r="E271" s="3">
        <v>2012</v>
      </c>
      <c r="F271" s="3">
        <v>8</v>
      </c>
      <c r="G271" s="3" t="s">
        <v>14414</v>
      </c>
      <c r="H271" s="9" t="s">
        <v>61</v>
      </c>
      <c r="I271" s="9" t="s">
        <v>81</v>
      </c>
      <c r="J271" s="21">
        <v>-2.41</v>
      </c>
      <c r="K271" s="9" t="s">
        <v>534</v>
      </c>
      <c r="L271" s="7" t="s">
        <v>538</v>
      </c>
      <c r="M271" s="7" t="s">
        <v>542</v>
      </c>
      <c r="N271" s="7" t="s">
        <v>215</v>
      </c>
      <c r="O271" s="7" t="s">
        <v>261</v>
      </c>
      <c r="P271" s="7" t="s">
        <v>496</v>
      </c>
      <c r="Q271" s="7" t="s">
        <v>85</v>
      </c>
      <c r="R271" s="9" t="s">
        <v>306</v>
      </c>
      <c r="S271" s="7" t="s">
        <v>409</v>
      </c>
      <c r="T271" s="13" t="s">
        <v>69</v>
      </c>
      <c r="U271" s="13" t="s">
        <v>79</v>
      </c>
      <c r="V271" s="13" t="s">
        <v>80</v>
      </c>
      <c r="W271" s="13" t="s">
        <v>29</v>
      </c>
      <c r="X271" s="13" t="s">
        <v>79</v>
      </c>
      <c r="Y271" s="9" t="s">
        <v>7</v>
      </c>
      <c r="Z271" s="9" t="s">
        <v>16</v>
      </c>
      <c r="AA271" s="12" t="str">
        <f t="shared" si="8"/>
        <v>5980000000109</v>
      </c>
      <c r="AB271" s="4" t="s">
        <v>79</v>
      </c>
      <c r="AC271" s="48">
        <f t="shared" si="9"/>
        <v>-2.41</v>
      </c>
      <c r="AD271" s="31">
        <f>VLOOKUP(AB271,'Utah Allocation %''s'!$A$6:$B$16,2,FALSE)</f>
        <v>1</v>
      </c>
    </row>
    <row r="272" spans="1:30">
      <c r="A272" s="9" t="s">
        <v>1441</v>
      </c>
      <c r="B272" s="9" t="s">
        <v>24</v>
      </c>
      <c r="C272" s="9" t="s">
        <v>62</v>
      </c>
      <c r="D272" s="19">
        <v>41152</v>
      </c>
      <c r="E272" s="3">
        <v>2012</v>
      </c>
      <c r="F272" s="3">
        <v>8</v>
      </c>
      <c r="G272" s="3" t="s">
        <v>14414</v>
      </c>
      <c r="H272" s="9" t="s">
        <v>63</v>
      </c>
      <c r="I272" s="9" t="s">
        <v>81</v>
      </c>
      <c r="J272" s="21">
        <v>755.01</v>
      </c>
      <c r="K272" s="9" t="s">
        <v>1442</v>
      </c>
      <c r="L272" s="7" t="s">
        <v>1918</v>
      </c>
      <c r="M272" s="7" t="s">
        <v>2151</v>
      </c>
      <c r="N272" s="7" t="s">
        <v>213</v>
      </c>
      <c r="O272" s="7" t="s">
        <v>595</v>
      </c>
      <c r="P272" s="7" t="s">
        <v>679</v>
      </c>
      <c r="Q272" s="7" t="s">
        <v>86</v>
      </c>
      <c r="R272" s="9" t="s">
        <v>306</v>
      </c>
      <c r="S272" s="7" t="s">
        <v>409</v>
      </c>
      <c r="T272" s="13" t="s">
        <v>69</v>
      </c>
      <c r="U272" s="13" t="s">
        <v>79</v>
      </c>
      <c r="V272" s="13" t="s">
        <v>80</v>
      </c>
      <c r="W272" s="13" t="s">
        <v>29</v>
      </c>
      <c r="X272" s="13" t="s">
        <v>79</v>
      </c>
      <c r="Y272" s="9" t="s">
        <v>7</v>
      </c>
      <c r="Z272" s="9" t="s">
        <v>16</v>
      </c>
      <c r="AA272" s="12" t="str">
        <f t="shared" si="8"/>
        <v>5980000000109</v>
      </c>
      <c r="AB272" s="4" t="s">
        <v>79</v>
      </c>
      <c r="AC272" s="48">
        <f t="shared" si="9"/>
        <v>755.01</v>
      </c>
      <c r="AD272" s="31">
        <f>VLOOKUP(AB272,'Utah Allocation %''s'!$A$6:$B$16,2,FALSE)</f>
        <v>1</v>
      </c>
    </row>
    <row r="273" spans="1:30">
      <c r="A273" s="9" t="s">
        <v>1728</v>
      </c>
      <c r="B273" s="9" t="s">
        <v>24</v>
      </c>
      <c r="C273" s="9" t="s">
        <v>62</v>
      </c>
      <c r="D273" s="19">
        <v>41152</v>
      </c>
      <c r="E273" s="3">
        <v>2012</v>
      </c>
      <c r="F273" s="3">
        <v>8</v>
      </c>
      <c r="G273" s="3" t="s">
        <v>14414</v>
      </c>
      <c r="H273" s="9" t="s">
        <v>63</v>
      </c>
      <c r="I273" s="9" t="s">
        <v>81</v>
      </c>
      <c r="J273" s="21">
        <v>370.63</v>
      </c>
      <c r="K273" s="9" t="s">
        <v>1729</v>
      </c>
      <c r="L273" s="7" t="s">
        <v>2059</v>
      </c>
      <c r="M273" s="7" t="s">
        <v>2297</v>
      </c>
      <c r="N273" s="7" t="s">
        <v>212</v>
      </c>
      <c r="O273" s="7" t="s">
        <v>259</v>
      </c>
      <c r="P273" s="7" t="s">
        <v>735</v>
      </c>
      <c r="Q273" s="7" t="s">
        <v>165</v>
      </c>
      <c r="R273" s="9" t="s">
        <v>306</v>
      </c>
      <c r="S273" s="7" t="s">
        <v>409</v>
      </c>
      <c r="T273" s="13" t="s">
        <v>69</v>
      </c>
      <c r="U273" s="13" t="s">
        <v>79</v>
      </c>
      <c r="V273" s="13" t="s">
        <v>80</v>
      </c>
      <c r="W273" s="13" t="s">
        <v>29</v>
      </c>
      <c r="X273" s="13" t="s">
        <v>79</v>
      </c>
      <c r="Y273" s="9" t="s">
        <v>7</v>
      </c>
      <c r="Z273" s="9" t="s">
        <v>16</v>
      </c>
      <c r="AA273" s="12" t="str">
        <f t="shared" si="8"/>
        <v>5980000000109</v>
      </c>
      <c r="AB273" s="4" t="s">
        <v>79</v>
      </c>
      <c r="AC273" s="48">
        <f t="shared" si="9"/>
        <v>370.63</v>
      </c>
      <c r="AD273" s="31">
        <f>VLOOKUP(AB273,'Utah Allocation %''s'!$A$6:$B$16,2,FALSE)</f>
        <v>1</v>
      </c>
    </row>
    <row r="274" spans="1:30">
      <c r="A274" s="9" t="s">
        <v>1469</v>
      </c>
      <c r="B274" s="9" t="s">
        <v>24</v>
      </c>
      <c r="C274" s="9" t="s">
        <v>62</v>
      </c>
      <c r="D274" s="19">
        <v>41152</v>
      </c>
      <c r="E274" s="3">
        <v>2012</v>
      </c>
      <c r="F274" s="3">
        <v>8</v>
      </c>
      <c r="G274" s="3" t="s">
        <v>14414</v>
      </c>
      <c r="H274" s="9" t="s">
        <v>63</v>
      </c>
      <c r="I274" s="9" t="s">
        <v>81</v>
      </c>
      <c r="J274" s="21">
        <v>472.74</v>
      </c>
      <c r="K274" s="9" t="s">
        <v>1470</v>
      </c>
      <c r="L274" s="7" t="s">
        <v>1932</v>
      </c>
      <c r="M274" s="7" t="s">
        <v>2166</v>
      </c>
      <c r="N274" s="7" t="s">
        <v>206</v>
      </c>
      <c r="O274" s="7" t="s">
        <v>253</v>
      </c>
      <c r="P274" s="7" t="s">
        <v>586</v>
      </c>
      <c r="Q274" s="7" t="s">
        <v>78</v>
      </c>
      <c r="R274" s="9" t="s">
        <v>306</v>
      </c>
      <c r="S274" s="7" t="s">
        <v>409</v>
      </c>
      <c r="T274" s="13" t="s">
        <v>69</v>
      </c>
      <c r="U274" s="13" t="s">
        <v>79</v>
      </c>
      <c r="V274" s="13" t="s">
        <v>80</v>
      </c>
      <c r="W274" s="13" t="s">
        <v>29</v>
      </c>
      <c r="X274" s="13" t="s">
        <v>79</v>
      </c>
      <c r="Y274" s="9" t="s">
        <v>7</v>
      </c>
      <c r="Z274" s="9" t="s">
        <v>16</v>
      </c>
      <c r="AA274" s="12" t="str">
        <f t="shared" si="8"/>
        <v>5980000000109</v>
      </c>
      <c r="AB274" s="4" t="s">
        <v>79</v>
      </c>
      <c r="AC274" s="48">
        <f t="shared" si="9"/>
        <v>472.74</v>
      </c>
      <c r="AD274" s="31">
        <f>VLOOKUP(AB274,'Utah Allocation %''s'!$A$6:$B$16,2,FALSE)</f>
        <v>1</v>
      </c>
    </row>
    <row r="275" spans="1:30">
      <c r="A275" s="9" t="s">
        <v>1875</v>
      </c>
      <c r="B275" s="9" t="s">
        <v>24</v>
      </c>
      <c r="C275" s="9" t="s">
        <v>62</v>
      </c>
      <c r="D275" s="19">
        <v>41152</v>
      </c>
      <c r="E275" s="3">
        <v>2012</v>
      </c>
      <c r="F275" s="3">
        <v>8</v>
      </c>
      <c r="G275" s="3" t="s">
        <v>14414</v>
      </c>
      <c r="H275" s="9" t="s">
        <v>63</v>
      </c>
      <c r="I275" s="9" t="s">
        <v>81</v>
      </c>
      <c r="J275" s="21">
        <v>483.48</v>
      </c>
      <c r="K275" s="9" t="s">
        <v>1876</v>
      </c>
      <c r="L275" s="7" t="s">
        <v>2125</v>
      </c>
      <c r="M275" s="7" t="s">
        <v>2362</v>
      </c>
      <c r="N275" s="7" t="s">
        <v>207</v>
      </c>
      <c r="O275" s="7" t="s">
        <v>254</v>
      </c>
      <c r="P275" s="7" t="s">
        <v>588</v>
      </c>
      <c r="Q275" s="7" t="s">
        <v>83</v>
      </c>
      <c r="R275" s="9" t="s">
        <v>306</v>
      </c>
      <c r="S275" s="7" t="s">
        <v>409</v>
      </c>
      <c r="T275" s="13" t="s">
        <v>69</v>
      </c>
      <c r="U275" s="13" t="s">
        <v>79</v>
      </c>
      <c r="V275" s="13" t="s">
        <v>80</v>
      </c>
      <c r="W275" s="13" t="s">
        <v>29</v>
      </c>
      <c r="X275" s="13" t="s">
        <v>79</v>
      </c>
      <c r="Y275" s="9" t="s">
        <v>7</v>
      </c>
      <c r="Z275" s="9" t="s">
        <v>16</v>
      </c>
      <c r="AA275" s="12" t="str">
        <f t="shared" si="8"/>
        <v>5980000000109</v>
      </c>
      <c r="AB275" s="4" t="s">
        <v>79</v>
      </c>
      <c r="AC275" s="48">
        <f t="shared" si="9"/>
        <v>483.48</v>
      </c>
      <c r="AD275" s="31">
        <f>VLOOKUP(AB275,'Utah Allocation %''s'!$A$6:$B$16,2,FALSE)</f>
        <v>1</v>
      </c>
    </row>
    <row r="276" spans="1:30">
      <c r="A276" s="9" t="s">
        <v>1481</v>
      </c>
      <c r="B276" s="9" t="s">
        <v>24</v>
      </c>
      <c r="C276" s="9" t="s">
        <v>62</v>
      </c>
      <c r="D276" s="19">
        <v>41152</v>
      </c>
      <c r="E276" s="3">
        <v>2012</v>
      </c>
      <c r="F276" s="3">
        <v>8</v>
      </c>
      <c r="G276" s="3" t="s">
        <v>14414</v>
      </c>
      <c r="H276" s="9" t="s">
        <v>63</v>
      </c>
      <c r="I276" s="9" t="s">
        <v>81</v>
      </c>
      <c r="J276" s="21">
        <v>782.2</v>
      </c>
      <c r="K276" s="9" t="s">
        <v>797</v>
      </c>
      <c r="L276" s="7" t="s">
        <v>832</v>
      </c>
      <c r="M276" s="7" t="s">
        <v>878</v>
      </c>
      <c r="N276" s="7" t="s">
        <v>208</v>
      </c>
      <c r="O276" s="7" t="s">
        <v>255</v>
      </c>
      <c r="P276" s="7" t="s">
        <v>559</v>
      </c>
      <c r="Q276" s="7" t="s">
        <v>84</v>
      </c>
      <c r="R276" s="9" t="s">
        <v>306</v>
      </c>
      <c r="S276" s="7" t="s">
        <v>409</v>
      </c>
      <c r="T276" s="13" t="s">
        <v>69</v>
      </c>
      <c r="U276" s="13" t="s">
        <v>79</v>
      </c>
      <c r="V276" s="13" t="s">
        <v>80</v>
      </c>
      <c r="W276" s="13" t="s">
        <v>29</v>
      </c>
      <c r="X276" s="13" t="s">
        <v>79</v>
      </c>
      <c r="Y276" s="9" t="s">
        <v>7</v>
      </c>
      <c r="Z276" s="9" t="s">
        <v>16</v>
      </c>
      <c r="AA276" s="12" t="str">
        <f t="shared" si="8"/>
        <v>5980000000109</v>
      </c>
      <c r="AB276" s="4" t="s">
        <v>79</v>
      </c>
      <c r="AC276" s="48">
        <f t="shared" si="9"/>
        <v>782.2</v>
      </c>
      <c r="AD276" s="31">
        <f>VLOOKUP(AB276,'Utah Allocation %''s'!$A$6:$B$16,2,FALSE)</f>
        <v>1</v>
      </c>
    </row>
    <row r="277" spans="1:30">
      <c r="A277" s="9" t="s">
        <v>1427</v>
      </c>
      <c r="B277" s="9" t="s">
        <v>24</v>
      </c>
      <c r="C277" s="9" t="s">
        <v>62</v>
      </c>
      <c r="D277" s="19">
        <v>41152</v>
      </c>
      <c r="E277" s="3">
        <v>2012</v>
      </c>
      <c r="F277" s="3">
        <v>8</v>
      </c>
      <c r="G277" s="3" t="s">
        <v>14414</v>
      </c>
      <c r="H277" s="9" t="s">
        <v>63</v>
      </c>
      <c r="I277" s="9" t="s">
        <v>81</v>
      </c>
      <c r="J277" s="21">
        <v>531.83000000000004</v>
      </c>
      <c r="K277" s="9" t="s">
        <v>1428</v>
      </c>
      <c r="L277" s="7" t="s">
        <v>1911</v>
      </c>
      <c r="M277" s="7" t="s">
        <v>2144</v>
      </c>
      <c r="N277" s="7" t="s">
        <v>227</v>
      </c>
      <c r="O277" s="7" t="s">
        <v>273</v>
      </c>
      <c r="P277" s="7" t="s">
        <v>632</v>
      </c>
      <c r="Q277" s="7" t="s">
        <v>153</v>
      </c>
      <c r="R277" s="9" t="s">
        <v>306</v>
      </c>
      <c r="S277" s="7" t="s">
        <v>409</v>
      </c>
      <c r="T277" s="13" t="s">
        <v>69</v>
      </c>
      <c r="U277" s="13" t="s">
        <v>79</v>
      </c>
      <c r="V277" s="13" t="s">
        <v>80</v>
      </c>
      <c r="W277" s="13" t="s">
        <v>29</v>
      </c>
      <c r="X277" s="13" t="s">
        <v>79</v>
      </c>
      <c r="Y277" s="9" t="s">
        <v>7</v>
      </c>
      <c r="Z277" s="9" t="s">
        <v>16</v>
      </c>
      <c r="AA277" s="12" t="str">
        <f t="shared" si="8"/>
        <v>5980000000109</v>
      </c>
      <c r="AB277" s="4" t="s">
        <v>79</v>
      </c>
      <c r="AC277" s="48">
        <f t="shared" si="9"/>
        <v>531.83000000000004</v>
      </c>
      <c r="AD277" s="31">
        <f>VLOOKUP(AB277,'Utah Allocation %''s'!$A$6:$B$16,2,FALSE)</f>
        <v>1</v>
      </c>
    </row>
    <row r="278" spans="1:30">
      <c r="A278" s="9" t="s">
        <v>1510</v>
      </c>
      <c r="B278" s="9" t="s">
        <v>24</v>
      </c>
      <c r="C278" s="9" t="s">
        <v>62</v>
      </c>
      <c r="D278" s="19">
        <v>41152</v>
      </c>
      <c r="E278" s="3">
        <v>2012</v>
      </c>
      <c r="F278" s="3">
        <v>8</v>
      </c>
      <c r="G278" s="3" t="s">
        <v>14414</v>
      </c>
      <c r="H278" s="9" t="s">
        <v>63</v>
      </c>
      <c r="I278" s="9" t="s">
        <v>81</v>
      </c>
      <c r="J278" s="21">
        <v>781.8</v>
      </c>
      <c r="K278" s="9" t="s">
        <v>1511</v>
      </c>
      <c r="L278" s="7" t="s">
        <v>1951</v>
      </c>
      <c r="M278" s="7" t="s">
        <v>2187</v>
      </c>
      <c r="N278" s="7" t="s">
        <v>219</v>
      </c>
      <c r="O278" s="7" t="s">
        <v>265</v>
      </c>
      <c r="P278" s="7" t="s">
        <v>560</v>
      </c>
      <c r="Q278" s="7" t="s">
        <v>104</v>
      </c>
      <c r="R278" s="9" t="s">
        <v>306</v>
      </c>
      <c r="S278" s="7" t="s">
        <v>409</v>
      </c>
      <c r="T278" s="13" t="s">
        <v>69</v>
      </c>
      <c r="U278" s="13" t="s">
        <v>79</v>
      </c>
      <c r="V278" s="13" t="s">
        <v>80</v>
      </c>
      <c r="W278" s="13" t="s">
        <v>29</v>
      </c>
      <c r="X278" s="13" t="s">
        <v>79</v>
      </c>
      <c r="Y278" s="9" t="s">
        <v>7</v>
      </c>
      <c r="Z278" s="9" t="s">
        <v>16</v>
      </c>
      <c r="AA278" s="12" t="str">
        <f t="shared" si="8"/>
        <v>5980000000109</v>
      </c>
      <c r="AB278" s="4" t="s">
        <v>79</v>
      </c>
      <c r="AC278" s="48">
        <f t="shared" si="9"/>
        <v>781.8</v>
      </c>
      <c r="AD278" s="31">
        <f>VLOOKUP(AB278,'Utah Allocation %''s'!$A$6:$B$16,2,FALSE)</f>
        <v>1</v>
      </c>
    </row>
    <row r="279" spans="1:30">
      <c r="A279" s="9" t="s">
        <v>1451</v>
      </c>
      <c r="B279" s="9" t="s">
        <v>24</v>
      </c>
      <c r="C279" s="9" t="s">
        <v>62</v>
      </c>
      <c r="D279" s="19">
        <v>41152</v>
      </c>
      <c r="E279" s="3">
        <v>2012</v>
      </c>
      <c r="F279" s="3">
        <v>8</v>
      </c>
      <c r="G279" s="3" t="s">
        <v>14414</v>
      </c>
      <c r="H279" s="9" t="s">
        <v>63</v>
      </c>
      <c r="I279" s="9" t="s">
        <v>81</v>
      </c>
      <c r="J279" s="21">
        <v>1237.8499999999999</v>
      </c>
      <c r="K279" s="9" t="s">
        <v>1452</v>
      </c>
      <c r="L279" s="7" t="s">
        <v>1923</v>
      </c>
      <c r="M279" s="7" t="s">
        <v>2155</v>
      </c>
      <c r="N279" s="7" t="s">
        <v>219</v>
      </c>
      <c r="O279" s="7" t="s">
        <v>265</v>
      </c>
      <c r="P279" s="7" t="s">
        <v>560</v>
      </c>
      <c r="Q279" s="7" t="s">
        <v>104</v>
      </c>
      <c r="R279" s="9" t="s">
        <v>306</v>
      </c>
      <c r="S279" s="7" t="s">
        <v>409</v>
      </c>
      <c r="T279" s="13" t="s">
        <v>69</v>
      </c>
      <c r="U279" s="13" t="s">
        <v>79</v>
      </c>
      <c r="V279" s="13" t="s">
        <v>80</v>
      </c>
      <c r="W279" s="13" t="s">
        <v>29</v>
      </c>
      <c r="X279" s="13" t="s">
        <v>79</v>
      </c>
      <c r="Y279" s="9" t="s">
        <v>7</v>
      </c>
      <c r="Z279" s="9" t="s">
        <v>16</v>
      </c>
      <c r="AA279" s="12" t="str">
        <f t="shared" si="8"/>
        <v>5980000000109</v>
      </c>
      <c r="AB279" s="4" t="s">
        <v>79</v>
      </c>
      <c r="AC279" s="48">
        <f t="shared" si="9"/>
        <v>1237.8499999999999</v>
      </c>
      <c r="AD279" s="31">
        <f>VLOOKUP(AB279,'Utah Allocation %''s'!$A$6:$B$16,2,FALSE)</f>
        <v>1</v>
      </c>
    </row>
    <row r="280" spans="1:30">
      <c r="A280" s="9" t="s">
        <v>1646</v>
      </c>
      <c r="B280" s="9" t="s">
        <v>24</v>
      </c>
      <c r="C280" s="9" t="s">
        <v>62</v>
      </c>
      <c r="D280" s="19">
        <v>41152</v>
      </c>
      <c r="E280" s="3">
        <v>2012</v>
      </c>
      <c r="F280" s="3">
        <v>8</v>
      </c>
      <c r="G280" s="3" t="s">
        <v>14414</v>
      </c>
      <c r="H280" s="9" t="s">
        <v>63</v>
      </c>
      <c r="I280" s="9" t="s">
        <v>81</v>
      </c>
      <c r="J280" s="21">
        <v>607.16</v>
      </c>
      <c r="K280" s="9" t="s">
        <v>1647</v>
      </c>
      <c r="L280" s="7" t="s">
        <v>2018</v>
      </c>
      <c r="M280" s="7" t="s">
        <v>2254</v>
      </c>
      <c r="N280" s="7" t="s">
        <v>222</v>
      </c>
      <c r="O280" s="7" t="s">
        <v>268</v>
      </c>
      <c r="P280" s="7" t="s">
        <v>560</v>
      </c>
      <c r="Q280" s="7" t="s">
        <v>104</v>
      </c>
      <c r="R280" s="9" t="s">
        <v>306</v>
      </c>
      <c r="S280" s="7" t="s">
        <v>409</v>
      </c>
      <c r="T280" s="13" t="s">
        <v>69</v>
      </c>
      <c r="U280" s="13" t="s">
        <v>79</v>
      </c>
      <c r="V280" s="13" t="s">
        <v>80</v>
      </c>
      <c r="W280" s="13" t="s">
        <v>29</v>
      </c>
      <c r="X280" s="13" t="s">
        <v>79</v>
      </c>
      <c r="Y280" s="9" t="s">
        <v>7</v>
      </c>
      <c r="Z280" s="9" t="s">
        <v>16</v>
      </c>
      <c r="AA280" s="12" t="str">
        <f t="shared" si="8"/>
        <v>5980000000109</v>
      </c>
      <c r="AB280" s="4" t="s">
        <v>79</v>
      </c>
      <c r="AC280" s="48">
        <f t="shared" si="9"/>
        <v>607.16</v>
      </c>
      <c r="AD280" s="31">
        <f>VLOOKUP(AB280,'Utah Allocation %''s'!$A$6:$B$16,2,FALSE)</f>
        <v>1</v>
      </c>
    </row>
    <row r="281" spans="1:30">
      <c r="A281" s="9" t="s">
        <v>1676</v>
      </c>
      <c r="B281" s="9" t="s">
        <v>24</v>
      </c>
      <c r="C281" s="9" t="s">
        <v>62</v>
      </c>
      <c r="D281" s="19">
        <v>41152</v>
      </c>
      <c r="E281" s="3">
        <v>2012</v>
      </c>
      <c r="F281" s="3">
        <v>8</v>
      </c>
      <c r="G281" s="3" t="s">
        <v>14414</v>
      </c>
      <c r="H281" s="9" t="s">
        <v>63</v>
      </c>
      <c r="I281" s="9" t="s">
        <v>81</v>
      </c>
      <c r="J281" s="21">
        <v>193.38</v>
      </c>
      <c r="K281" s="9" t="s">
        <v>1677</v>
      </c>
      <c r="L281" s="7" t="s">
        <v>2033</v>
      </c>
      <c r="M281" s="7" t="s">
        <v>2271</v>
      </c>
      <c r="N281" s="7" t="s">
        <v>215</v>
      </c>
      <c r="O281" s="7" t="s">
        <v>261</v>
      </c>
      <c r="P281" s="7" t="s">
        <v>561</v>
      </c>
      <c r="Q281" s="7" t="s">
        <v>85</v>
      </c>
      <c r="R281" s="9" t="s">
        <v>306</v>
      </c>
      <c r="S281" s="7" t="s">
        <v>409</v>
      </c>
      <c r="T281" s="13" t="s">
        <v>69</v>
      </c>
      <c r="U281" s="13" t="s">
        <v>79</v>
      </c>
      <c r="V281" s="13" t="s">
        <v>80</v>
      </c>
      <c r="W281" s="13" t="s">
        <v>29</v>
      </c>
      <c r="X281" s="13" t="s">
        <v>79</v>
      </c>
      <c r="Y281" s="9" t="s">
        <v>7</v>
      </c>
      <c r="Z281" s="9" t="s">
        <v>16</v>
      </c>
      <c r="AA281" s="12" t="str">
        <f t="shared" si="8"/>
        <v>5980000000109</v>
      </c>
      <c r="AB281" s="4" t="s">
        <v>79</v>
      </c>
      <c r="AC281" s="48">
        <f t="shared" si="9"/>
        <v>193.38</v>
      </c>
      <c r="AD281" s="31">
        <f>VLOOKUP(AB281,'Utah Allocation %''s'!$A$6:$B$16,2,FALSE)</f>
        <v>1</v>
      </c>
    </row>
    <row r="282" spans="1:30">
      <c r="A282" s="9" t="s">
        <v>1881</v>
      </c>
      <c r="B282" s="9" t="s">
        <v>24</v>
      </c>
      <c r="C282" s="9" t="s">
        <v>62</v>
      </c>
      <c r="D282" s="19">
        <v>41152</v>
      </c>
      <c r="E282" s="3">
        <v>2012</v>
      </c>
      <c r="F282" s="3">
        <v>8</v>
      </c>
      <c r="G282" s="3" t="s">
        <v>14414</v>
      </c>
      <c r="H282" s="9" t="s">
        <v>63</v>
      </c>
      <c r="I282" s="9" t="s">
        <v>81</v>
      </c>
      <c r="J282" s="21">
        <v>4.9000000000000004</v>
      </c>
      <c r="K282" s="9" t="s">
        <v>1882</v>
      </c>
      <c r="L282" s="7" t="s">
        <v>2128</v>
      </c>
      <c r="M282" s="7" t="s">
        <v>2365</v>
      </c>
      <c r="N282" s="7" t="s">
        <v>222</v>
      </c>
      <c r="O282" s="7" t="s">
        <v>268</v>
      </c>
      <c r="P282" s="7" t="s">
        <v>664</v>
      </c>
      <c r="Q282" s="7" t="s">
        <v>106</v>
      </c>
      <c r="R282" s="9" t="s">
        <v>306</v>
      </c>
      <c r="S282" s="7" t="s">
        <v>409</v>
      </c>
      <c r="T282" s="13" t="s">
        <v>69</v>
      </c>
      <c r="U282" s="13" t="s">
        <v>79</v>
      </c>
      <c r="V282" s="13" t="s">
        <v>80</v>
      </c>
      <c r="W282" s="13" t="s">
        <v>29</v>
      </c>
      <c r="X282" s="13" t="s">
        <v>79</v>
      </c>
      <c r="Y282" s="9" t="s">
        <v>7</v>
      </c>
      <c r="Z282" s="9" t="s">
        <v>16</v>
      </c>
      <c r="AA282" s="12" t="str">
        <f t="shared" si="8"/>
        <v>5980000000109</v>
      </c>
      <c r="AB282" s="4" t="s">
        <v>79</v>
      </c>
      <c r="AC282" s="48">
        <f t="shared" si="9"/>
        <v>4.9000000000000004</v>
      </c>
      <c r="AD282" s="31">
        <f>VLOOKUP(AB282,'Utah Allocation %''s'!$A$6:$B$16,2,FALSE)</f>
        <v>1</v>
      </c>
    </row>
    <row r="283" spans="1:30">
      <c r="A283" s="9" t="s">
        <v>1759</v>
      </c>
      <c r="B283" s="9" t="s">
        <v>24</v>
      </c>
      <c r="C283" s="9" t="s">
        <v>62</v>
      </c>
      <c r="D283" s="19">
        <v>41152</v>
      </c>
      <c r="E283" s="3">
        <v>2012</v>
      </c>
      <c r="F283" s="3">
        <v>8</v>
      </c>
      <c r="G283" s="3" t="s">
        <v>14414</v>
      </c>
      <c r="H283" s="9" t="s">
        <v>63</v>
      </c>
      <c r="I283" s="9" t="s">
        <v>64</v>
      </c>
      <c r="J283" s="21">
        <v>128.33000000000001</v>
      </c>
      <c r="K283" s="9" t="s">
        <v>1760</v>
      </c>
      <c r="L283" s="7" t="s">
        <v>2073</v>
      </c>
      <c r="M283" s="7" t="s">
        <v>2311</v>
      </c>
      <c r="N283" s="7" t="s">
        <v>206</v>
      </c>
      <c r="O283" s="7" t="s">
        <v>253</v>
      </c>
      <c r="P283" s="7" t="s">
        <v>471</v>
      </c>
      <c r="Q283" s="7" t="s">
        <v>78</v>
      </c>
      <c r="R283" s="9" t="s">
        <v>347</v>
      </c>
      <c r="S283" s="7" t="s">
        <v>409</v>
      </c>
      <c r="T283" s="13" t="s">
        <v>69</v>
      </c>
      <c r="U283" s="13" t="s">
        <v>79</v>
      </c>
      <c r="V283" s="13" t="s">
        <v>80</v>
      </c>
      <c r="W283" s="13" t="s">
        <v>29</v>
      </c>
      <c r="X283" s="13" t="s">
        <v>79</v>
      </c>
      <c r="Y283" s="9" t="s">
        <v>7</v>
      </c>
      <c r="Z283" s="9" t="s">
        <v>16</v>
      </c>
      <c r="AA283" s="12" t="str">
        <f t="shared" si="8"/>
        <v>5980000000109</v>
      </c>
      <c r="AB283" s="4" t="s">
        <v>79</v>
      </c>
      <c r="AC283" s="48">
        <f t="shared" si="9"/>
        <v>128.33000000000001</v>
      </c>
      <c r="AD283" s="31">
        <f>VLOOKUP(AB283,'Utah Allocation %''s'!$A$6:$B$16,2,FALSE)</f>
        <v>1</v>
      </c>
    </row>
    <row r="284" spans="1:30">
      <c r="A284" s="9" t="s">
        <v>1759</v>
      </c>
      <c r="B284" s="9" t="s">
        <v>24</v>
      </c>
      <c r="C284" s="9" t="s">
        <v>62</v>
      </c>
      <c r="D284" s="19">
        <v>41152</v>
      </c>
      <c r="E284" s="3">
        <v>2012</v>
      </c>
      <c r="F284" s="3">
        <v>8</v>
      </c>
      <c r="G284" s="3" t="s">
        <v>14414</v>
      </c>
      <c r="H284" s="9" t="s">
        <v>63</v>
      </c>
      <c r="I284" s="9" t="s">
        <v>81</v>
      </c>
      <c r="J284" s="21">
        <v>127.24</v>
      </c>
      <c r="K284" s="9" t="s">
        <v>1760</v>
      </c>
      <c r="L284" s="7" t="s">
        <v>2073</v>
      </c>
      <c r="M284" s="7" t="s">
        <v>2311</v>
      </c>
      <c r="N284" s="7" t="s">
        <v>206</v>
      </c>
      <c r="O284" s="7" t="s">
        <v>253</v>
      </c>
      <c r="P284" s="7" t="s">
        <v>471</v>
      </c>
      <c r="Q284" s="7" t="s">
        <v>78</v>
      </c>
      <c r="R284" s="9" t="s">
        <v>347</v>
      </c>
      <c r="S284" s="7" t="s">
        <v>409</v>
      </c>
      <c r="T284" s="13" t="s">
        <v>69</v>
      </c>
      <c r="U284" s="13" t="s">
        <v>79</v>
      </c>
      <c r="V284" s="13" t="s">
        <v>80</v>
      </c>
      <c r="W284" s="13" t="s">
        <v>29</v>
      </c>
      <c r="X284" s="13" t="s">
        <v>79</v>
      </c>
      <c r="Y284" s="9" t="s">
        <v>7</v>
      </c>
      <c r="Z284" s="9" t="s">
        <v>16</v>
      </c>
      <c r="AA284" s="12" t="str">
        <f t="shared" si="8"/>
        <v>5980000000109</v>
      </c>
      <c r="AB284" s="4" t="s">
        <v>79</v>
      </c>
      <c r="AC284" s="48">
        <f t="shared" si="9"/>
        <v>127.24</v>
      </c>
      <c r="AD284" s="31">
        <f>VLOOKUP(AB284,'Utah Allocation %''s'!$A$6:$B$16,2,FALSE)</f>
        <v>1</v>
      </c>
    </row>
    <row r="285" spans="1:30">
      <c r="A285" s="9" t="s">
        <v>1847</v>
      </c>
      <c r="B285" s="9" t="s">
        <v>24</v>
      </c>
      <c r="C285" s="9" t="s">
        <v>62</v>
      </c>
      <c r="D285" s="19">
        <v>41152</v>
      </c>
      <c r="E285" s="3">
        <v>2012</v>
      </c>
      <c r="F285" s="3">
        <v>8</v>
      </c>
      <c r="G285" s="3" t="s">
        <v>14414</v>
      </c>
      <c r="H285" s="9" t="s">
        <v>63</v>
      </c>
      <c r="I285" s="9" t="s">
        <v>81</v>
      </c>
      <c r="J285" s="21">
        <v>463.48</v>
      </c>
      <c r="K285" s="9" t="s">
        <v>1848</v>
      </c>
      <c r="L285" s="7" t="s">
        <v>2111</v>
      </c>
      <c r="M285" s="7" t="s">
        <v>2348</v>
      </c>
      <c r="N285" s="7" t="s">
        <v>206</v>
      </c>
      <c r="O285" s="7" t="s">
        <v>253</v>
      </c>
      <c r="P285" s="7" t="s">
        <v>586</v>
      </c>
      <c r="Q285" s="7" t="s">
        <v>78</v>
      </c>
      <c r="R285" s="9" t="s">
        <v>347</v>
      </c>
      <c r="S285" s="7" t="s">
        <v>409</v>
      </c>
      <c r="T285" s="13" t="s">
        <v>69</v>
      </c>
      <c r="U285" s="13" t="s">
        <v>79</v>
      </c>
      <c r="V285" s="13" t="s">
        <v>80</v>
      </c>
      <c r="W285" s="13" t="s">
        <v>29</v>
      </c>
      <c r="X285" s="13" t="s">
        <v>79</v>
      </c>
      <c r="Y285" s="9" t="s">
        <v>7</v>
      </c>
      <c r="Z285" s="9" t="s">
        <v>16</v>
      </c>
      <c r="AA285" s="12" t="str">
        <f t="shared" si="8"/>
        <v>5980000000109</v>
      </c>
      <c r="AB285" s="4" t="s">
        <v>79</v>
      </c>
      <c r="AC285" s="48">
        <f t="shared" si="9"/>
        <v>463.48</v>
      </c>
      <c r="AD285" s="31">
        <f>VLOOKUP(AB285,'Utah Allocation %''s'!$A$6:$B$16,2,FALSE)</f>
        <v>1</v>
      </c>
    </row>
    <row r="286" spans="1:30">
      <c r="A286" s="9" t="s">
        <v>1851</v>
      </c>
      <c r="B286" s="9" t="s">
        <v>24</v>
      </c>
      <c r="C286" s="9" t="s">
        <v>62</v>
      </c>
      <c r="D286" s="19">
        <v>41152</v>
      </c>
      <c r="E286" s="3">
        <v>2012</v>
      </c>
      <c r="F286" s="3">
        <v>8</v>
      </c>
      <c r="G286" s="3" t="s">
        <v>14414</v>
      </c>
      <c r="H286" s="9" t="s">
        <v>63</v>
      </c>
      <c r="I286" s="9" t="s">
        <v>81</v>
      </c>
      <c r="J286" s="21">
        <v>595.9</v>
      </c>
      <c r="K286" s="9" t="s">
        <v>1852</v>
      </c>
      <c r="L286" s="7" t="s">
        <v>2113</v>
      </c>
      <c r="M286" s="7" t="s">
        <v>2350</v>
      </c>
      <c r="N286" s="7" t="s">
        <v>206</v>
      </c>
      <c r="O286" s="7" t="s">
        <v>253</v>
      </c>
      <c r="P286" s="7" t="s">
        <v>586</v>
      </c>
      <c r="Q286" s="7" t="s">
        <v>78</v>
      </c>
      <c r="R286" s="9" t="s">
        <v>347</v>
      </c>
      <c r="S286" s="7" t="s">
        <v>409</v>
      </c>
      <c r="T286" s="13" t="s">
        <v>69</v>
      </c>
      <c r="U286" s="13" t="s">
        <v>79</v>
      </c>
      <c r="V286" s="13" t="s">
        <v>80</v>
      </c>
      <c r="W286" s="13" t="s">
        <v>29</v>
      </c>
      <c r="X286" s="13" t="s">
        <v>79</v>
      </c>
      <c r="Y286" s="9" t="s">
        <v>7</v>
      </c>
      <c r="Z286" s="9" t="s">
        <v>16</v>
      </c>
      <c r="AA286" s="12" t="str">
        <f t="shared" si="8"/>
        <v>5980000000109</v>
      </c>
      <c r="AB286" s="4" t="s">
        <v>79</v>
      </c>
      <c r="AC286" s="48">
        <f t="shared" si="9"/>
        <v>595.9</v>
      </c>
      <c r="AD286" s="31">
        <f>VLOOKUP(AB286,'Utah Allocation %''s'!$A$6:$B$16,2,FALSE)</f>
        <v>1</v>
      </c>
    </row>
    <row r="287" spans="1:30">
      <c r="A287" s="9" t="s">
        <v>1853</v>
      </c>
      <c r="B287" s="9" t="s">
        <v>24</v>
      </c>
      <c r="C287" s="9" t="s">
        <v>62</v>
      </c>
      <c r="D287" s="19">
        <v>41152</v>
      </c>
      <c r="E287" s="3">
        <v>2012</v>
      </c>
      <c r="F287" s="3">
        <v>8</v>
      </c>
      <c r="G287" s="3" t="s">
        <v>14414</v>
      </c>
      <c r="H287" s="9" t="s">
        <v>63</v>
      </c>
      <c r="I287" s="9" t="s">
        <v>81</v>
      </c>
      <c r="J287" s="21">
        <v>396.38</v>
      </c>
      <c r="K287" s="9" t="s">
        <v>1854</v>
      </c>
      <c r="L287" s="7" t="s">
        <v>2114</v>
      </c>
      <c r="M287" s="7" t="s">
        <v>2351</v>
      </c>
      <c r="N287" s="7" t="s">
        <v>206</v>
      </c>
      <c r="O287" s="7" t="s">
        <v>253</v>
      </c>
      <c r="P287" s="7" t="s">
        <v>586</v>
      </c>
      <c r="Q287" s="7" t="s">
        <v>78</v>
      </c>
      <c r="R287" s="9" t="s">
        <v>347</v>
      </c>
      <c r="S287" s="7" t="s">
        <v>409</v>
      </c>
      <c r="T287" s="13" t="s">
        <v>69</v>
      </c>
      <c r="U287" s="13" t="s">
        <v>79</v>
      </c>
      <c r="V287" s="13" t="s">
        <v>80</v>
      </c>
      <c r="W287" s="13" t="s">
        <v>29</v>
      </c>
      <c r="X287" s="13" t="s">
        <v>79</v>
      </c>
      <c r="Y287" s="9" t="s">
        <v>7</v>
      </c>
      <c r="Z287" s="9" t="s">
        <v>16</v>
      </c>
      <c r="AA287" s="12" t="str">
        <f t="shared" si="8"/>
        <v>5980000000109</v>
      </c>
      <c r="AB287" s="4" t="s">
        <v>79</v>
      </c>
      <c r="AC287" s="48">
        <f t="shared" si="9"/>
        <v>396.38</v>
      </c>
      <c r="AD287" s="31">
        <f>VLOOKUP(AB287,'Utah Allocation %''s'!$A$6:$B$16,2,FALSE)</f>
        <v>1</v>
      </c>
    </row>
    <row r="288" spans="1:30">
      <c r="A288" s="9" t="s">
        <v>1835</v>
      </c>
      <c r="B288" s="9" t="s">
        <v>24</v>
      </c>
      <c r="C288" s="9" t="s">
        <v>62</v>
      </c>
      <c r="D288" s="19">
        <v>41152</v>
      </c>
      <c r="E288" s="3">
        <v>2012</v>
      </c>
      <c r="F288" s="3">
        <v>8</v>
      </c>
      <c r="G288" s="3" t="s">
        <v>14414</v>
      </c>
      <c r="H288" s="9" t="s">
        <v>63</v>
      </c>
      <c r="I288" s="9" t="s">
        <v>81</v>
      </c>
      <c r="J288" s="21">
        <v>1387.49</v>
      </c>
      <c r="K288" s="9" t="s">
        <v>1836</v>
      </c>
      <c r="L288" s="7" t="s">
        <v>2105</v>
      </c>
      <c r="M288" s="7" t="s">
        <v>2342</v>
      </c>
      <c r="N288" s="7" t="s">
        <v>207</v>
      </c>
      <c r="O288" s="7" t="s">
        <v>254</v>
      </c>
      <c r="P288" s="7" t="s">
        <v>588</v>
      </c>
      <c r="Q288" s="7" t="s">
        <v>83</v>
      </c>
      <c r="R288" s="9" t="s">
        <v>347</v>
      </c>
      <c r="S288" s="7" t="s">
        <v>409</v>
      </c>
      <c r="T288" s="13" t="s">
        <v>69</v>
      </c>
      <c r="U288" s="13" t="s">
        <v>79</v>
      </c>
      <c r="V288" s="13" t="s">
        <v>80</v>
      </c>
      <c r="W288" s="13" t="s">
        <v>29</v>
      </c>
      <c r="X288" s="13" t="s">
        <v>79</v>
      </c>
      <c r="Y288" s="9" t="s">
        <v>7</v>
      </c>
      <c r="Z288" s="9" t="s">
        <v>16</v>
      </c>
      <c r="AA288" s="12" t="str">
        <f t="shared" si="8"/>
        <v>5980000000109</v>
      </c>
      <c r="AB288" s="4" t="s">
        <v>79</v>
      </c>
      <c r="AC288" s="48">
        <f t="shared" si="9"/>
        <v>1387.49</v>
      </c>
      <c r="AD288" s="31">
        <f>VLOOKUP(AB288,'Utah Allocation %''s'!$A$6:$B$16,2,FALSE)</f>
        <v>1</v>
      </c>
    </row>
    <row r="289" spans="1:30">
      <c r="A289" s="9" t="s">
        <v>1839</v>
      </c>
      <c r="B289" s="9" t="s">
        <v>24</v>
      </c>
      <c r="C289" s="9" t="s">
        <v>62</v>
      </c>
      <c r="D289" s="19">
        <v>41152</v>
      </c>
      <c r="E289" s="3">
        <v>2012</v>
      </c>
      <c r="F289" s="3">
        <v>8</v>
      </c>
      <c r="G289" s="3" t="s">
        <v>14414</v>
      </c>
      <c r="H289" s="9" t="s">
        <v>63</v>
      </c>
      <c r="I289" s="9" t="s">
        <v>81</v>
      </c>
      <c r="J289" s="21">
        <v>188.68</v>
      </c>
      <c r="K289" s="9" t="s">
        <v>1840</v>
      </c>
      <c r="L289" s="7" t="s">
        <v>2107</v>
      </c>
      <c r="M289" s="7" t="s">
        <v>2344</v>
      </c>
      <c r="N289" s="7" t="s">
        <v>207</v>
      </c>
      <c r="O289" s="7" t="s">
        <v>254</v>
      </c>
      <c r="P289" s="7" t="s">
        <v>588</v>
      </c>
      <c r="Q289" s="7" t="s">
        <v>83</v>
      </c>
      <c r="R289" s="9" t="s">
        <v>347</v>
      </c>
      <c r="S289" s="7" t="s">
        <v>409</v>
      </c>
      <c r="T289" s="13" t="s">
        <v>69</v>
      </c>
      <c r="U289" s="13" t="s">
        <v>79</v>
      </c>
      <c r="V289" s="13" t="s">
        <v>80</v>
      </c>
      <c r="W289" s="13" t="s">
        <v>29</v>
      </c>
      <c r="X289" s="13" t="s">
        <v>79</v>
      </c>
      <c r="Y289" s="9" t="s">
        <v>7</v>
      </c>
      <c r="Z289" s="9" t="s">
        <v>16</v>
      </c>
      <c r="AA289" s="12" t="str">
        <f t="shared" si="8"/>
        <v>5980000000109</v>
      </c>
      <c r="AB289" s="4" t="s">
        <v>79</v>
      </c>
      <c r="AC289" s="48">
        <f t="shared" si="9"/>
        <v>188.68</v>
      </c>
      <c r="AD289" s="31">
        <f>VLOOKUP(AB289,'Utah Allocation %''s'!$A$6:$B$16,2,FALSE)</f>
        <v>1</v>
      </c>
    </row>
    <row r="290" spans="1:30">
      <c r="A290" s="9" t="s">
        <v>1849</v>
      </c>
      <c r="B290" s="9" t="s">
        <v>24</v>
      </c>
      <c r="C290" s="9" t="s">
        <v>62</v>
      </c>
      <c r="D290" s="19">
        <v>41152</v>
      </c>
      <c r="E290" s="3">
        <v>2012</v>
      </c>
      <c r="F290" s="3">
        <v>8</v>
      </c>
      <c r="G290" s="3" t="s">
        <v>14414</v>
      </c>
      <c r="H290" s="9" t="s">
        <v>63</v>
      </c>
      <c r="I290" s="9" t="s">
        <v>81</v>
      </c>
      <c r="J290" s="21">
        <v>463.48</v>
      </c>
      <c r="K290" s="9" t="s">
        <v>1850</v>
      </c>
      <c r="L290" s="7" t="s">
        <v>2112</v>
      </c>
      <c r="M290" s="7" t="s">
        <v>2349</v>
      </c>
      <c r="N290" s="7" t="s">
        <v>208</v>
      </c>
      <c r="O290" s="7" t="s">
        <v>255</v>
      </c>
      <c r="P290" s="7" t="s">
        <v>559</v>
      </c>
      <c r="Q290" s="7" t="s">
        <v>84</v>
      </c>
      <c r="R290" s="9" t="s">
        <v>347</v>
      </c>
      <c r="S290" s="7" t="s">
        <v>409</v>
      </c>
      <c r="T290" s="13" t="s">
        <v>69</v>
      </c>
      <c r="U290" s="13" t="s">
        <v>79</v>
      </c>
      <c r="V290" s="13" t="s">
        <v>80</v>
      </c>
      <c r="W290" s="13" t="s">
        <v>29</v>
      </c>
      <c r="X290" s="13" t="s">
        <v>79</v>
      </c>
      <c r="Y290" s="9" t="s">
        <v>7</v>
      </c>
      <c r="Z290" s="9" t="s">
        <v>16</v>
      </c>
      <c r="AA290" s="12" t="str">
        <f t="shared" si="8"/>
        <v>5980000000109</v>
      </c>
      <c r="AB290" s="4" t="s">
        <v>79</v>
      </c>
      <c r="AC290" s="48">
        <f t="shared" si="9"/>
        <v>463.48</v>
      </c>
      <c r="AD290" s="31">
        <f>VLOOKUP(AB290,'Utah Allocation %''s'!$A$6:$B$16,2,FALSE)</f>
        <v>1</v>
      </c>
    </row>
    <row r="291" spans="1:30">
      <c r="A291" s="9" t="s">
        <v>1496</v>
      </c>
      <c r="B291" s="9" t="s">
        <v>24</v>
      </c>
      <c r="C291" s="9" t="s">
        <v>62</v>
      </c>
      <c r="D291" s="19">
        <v>41152</v>
      </c>
      <c r="E291" s="3">
        <v>2012</v>
      </c>
      <c r="F291" s="3">
        <v>8</v>
      </c>
      <c r="G291" s="3" t="s">
        <v>14414</v>
      </c>
      <c r="H291" s="9" t="s">
        <v>63</v>
      </c>
      <c r="I291" s="9" t="s">
        <v>81</v>
      </c>
      <c r="J291" s="21">
        <v>330.77</v>
      </c>
      <c r="K291" s="9" t="s">
        <v>1497</v>
      </c>
      <c r="L291" s="7" t="s">
        <v>1945</v>
      </c>
      <c r="M291" s="7" t="s">
        <v>2179</v>
      </c>
      <c r="N291" s="7" t="s">
        <v>208</v>
      </c>
      <c r="O291" s="7" t="s">
        <v>255</v>
      </c>
      <c r="P291" s="7" t="s">
        <v>559</v>
      </c>
      <c r="Q291" s="7" t="s">
        <v>84</v>
      </c>
      <c r="R291" s="9" t="s">
        <v>347</v>
      </c>
      <c r="S291" s="7" t="s">
        <v>409</v>
      </c>
      <c r="T291" s="13" t="s">
        <v>69</v>
      </c>
      <c r="U291" s="13" t="s">
        <v>79</v>
      </c>
      <c r="V291" s="13" t="s">
        <v>80</v>
      </c>
      <c r="W291" s="13" t="s">
        <v>29</v>
      </c>
      <c r="X291" s="13" t="s">
        <v>79</v>
      </c>
      <c r="Y291" s="9" t="s">
        <v>7</v>
      </c>
      <c r="Z291" s="9" t="s">
        <v>16</v>
      </c>
      <c r="AA291" s="12" t="str">
        <f t="shared" si="8"/>
        <v>5980000000109</v>
      </c>
      <c r="AB291" s="4" t="s">
        <v>79</v>
      </c>
      <c r="AC291" s="48">
        <f t="shared" si="9"/>
        <v>330.77</v>
      </c>
      <c r="AD291" s="31">
        <f>VLOOKUP(AB291,'Utah Allocation %''s'!$A$6:$B$16,2,FALSE)</f>
        <v>1</v>
      </c>
    </row>
    <row r="292" spans="1:30">
      <c r="A292" s="9" t="s">
        <v>1831</v>
      </c>
      <c r="B292" s="9" t="s">
        <v>24</v>
      </c>
      <c r="C292" s="9" t="s">
        <v>62</v>
      </c>
      <c r="D292" s="19">
        <v>41152</v>
      </c>
      <c r="E292" s="3">
        <v>2012</v>
      </c>
      <c r="F292" s="3">
        <v>8</v>
      </c>
      <c r="G292" s="3" t="s">
        <v>14414</v>
      </c>
      <c r="H292" s="9" t="s">
        <v>63</v>
      </c>
      <c r="I292" s="9" t="s">
        <v>64</v>
      </c>
      <c r="J292" s="21">
        <v>611.66</v>
      </c>
      <c r="K292" s="9" t="s">
        <v>1832</v>
      </c>
      <c r="L292" s="7" t="s">
        <v>2103</v>
      </c>
      <c r="M292" s="7" t="s">
        <v>2340</v>
      </c>
      <c r="N292" s="7" t="s">
        <v>220</v>
      </c>
      <c r="O292" s="7" t="s">
        <v>266</v>
      </c>
      <c r="P292" s="7" t="s">
        <v>563</v>
      </c>
      <c r="Q292" s="7" t="s">
        <v>126</v>
      </c>
      <c r="R292" s="9" t="s">
        <v>347</v>
      </c>
      <c r="S292" s="7" t="s">
        <v>409</v>
      </c>
      <c r="T292" s="13" t="s">
        <v>69</v>
      </c>
      <c r="U292" s="13" t="s">
        <v>79</v>
      </c>
      <c r="V292" s="13" t="s">
        <v>80</v>
      </c>
      <c r="W292" s="13" t="s">
        <v>29</v>
      </c>
      <c r="X292" s="13" t="s">
        <v>79</v>
      </c>
      <c r="Y292" s="9" t="s">
        <v>7</v>
      </c>
      <c r="Z292" s="9" t="s">
        <v>16</v>
      </c>
      <c r="AA292" s="12" t="str">
        <f t="shared" si="8"/>
        <v>5980000000109</v>
      </c>
      <c r="AB292" s="4" t="s">
        <v>79</v>
      </c>
      <c r="AC292" s="48">
        <f t="shared" si="9"/>
        <v>611.66</v>
      </c>
      <c r="AD292" s="31">
        <f>VLOOKUP(AB292,'Utah Allocation %''s'!$A$6:$B$16,2,FALSE)</f>
        <v>1</v>
      </c>
    </row>
    <row r="293" spans="1:30">
      <c r="A293" s="9" t="s">
        <v>1587</v>
      </c>
      <c r="B293" s="9" t="s">
        <v>24</v>
      </c>
      <c r="C293" s="9" t="s">
        <v>62</v>
      </c>
      <c r="D293" s="19">
        <v>41152</v>
      </c>
      <c r="E293" s="3">
        <v>2012</v>
      </c>
      <c r="F293" s="3">
        <v>8</v>
      </c>
      <c r="G293" s="3" t="s">
        <v>14414</v>
      </c>
      <c r="H293" s="9" t="s">
        <v>63</v>
      </c>
      <c r="I293" s="9" t="s">
        <v>81</v>
      </c>
      <c r="J293" s="21">
        <v>402.86</v>
      </c>
      <c r="K293" s="9" t="s">
        <v>1588</v>
      </c>
      <c r="L293" s="7" t="s">
        <v>1989</v>
      </c>
      <c r="M293" s="7" t="s">
        <v>2226</v>
      </c>
      <c r="N293" s="7" t="s">
        <v>207</v>
      </c>
      <c r="O293" s="7" t="s">
        <v>254</v>
      </c>
      <c r="P293" s="7" t="s">
        <v>710</v>
      </c>
      <c r="Q293" s="7" t="s">
        <v>115</v>
      </c>
      <c r="R293" s="9" t="s">
        <v>349</v>
      </c>
      <c r="S293" s="7" t="s">
        <v>409</v>
      </c>
      <c r="T293" s="13" t="s">
        <v>69</v>
      </c>
      <c r="U293" s="13" t="s">
        <v>111</v>
      </c>
      <c r="V293" s="13" t="s">
        <v>112</v>
      </c>
      <c r="W293" s="13" t="s">
        <v>30</v>
      </c>
      <c r="X293" s="13" t="s">
        <v>113</v>
      </c>
      <c r="Y293" s="9" t="s">
        <v>7</v>
      </c>
      <c r="Z293" s="9" t="s">
        <v>15</v>
      </c>
      <c r="AA293" s="12" t="str">
        <f t="shared" si="8"/>
        <v>5980000000106</v>
      </c>
      <c r="AB293" s="4" t="s">
        <v>113</v>
      </c>
      <c r="AC293" s="48">
        <f t="shared" si="9"/>
        <v>0</v>
      </c>
      <c r="AD293" s="31">
        <f>VLOOKUP(AB293,'Utah Allocation %''s'!$A$6:$B$16,2,FALSE)</f>
        <v>0</v>
      </c>
    </row>
    <row r="294" spans="1:30">
      <c r="A294" s="9" t="s">
        <v>1550</v>
      </c>
      <c r="B294" s="9" t="s">
        <v>24</v>
      </c>
      <c r="C294" s="9" t="s">
        <v>62</v>
      </c>
      <c r="D294" s="19">
        <v>41152</v>
      </c>
      <c r="E294" s="3">
        <v>2012</v>
      </c>
      <c r="F294" s="3">
        <v>8</v>
      </c>
      <c r="G294" s="3" t="s">
        <v>14414</v>
      </c>
      <c r="H294" s="9" t="s">
        <v>63</v>
      </c>
      <c r="I294" s="9" t="s">
        <v>81</v>
      </c>
      <c r="J294" s="21">
        <v>261.10000000000002</v>
      </c>
      <c r="K294" s="9" t="s">
        <v>1551</v>
      </c>
      <c r="L294" s="7" t="s">
        <v>1971</v>
      </c>
      <c r="M294" s="7" t="s">
        <v>2207</v>
      </c>
      <c r="N294" s="7" t="s">
        <v>207</v>
      </c>
      <c r="O294" s="7" t="s">
        <v>254</v>
      </c>
      <c r="P294" s="7" t="s">
        <v>710</v>
      </c>
      <c r="Q294" s="7" t="s">
        <v>115</v>
      </c>
      <c r="R294" s="9" t="s">
        <v>349</v>
      </c>
      <c r="S294" s="7" t="s">
        <v>409</v>
      </c>
      <c r="T294" s="13" t="s">
        <v>69</v>
      </c>
      <c r="U294" s="13" t="s">
        <v>111</v>
      </c>
      <c r="V294" s="13" t="s">
        <v>112</v>
      </c>
      <c r="W294" s="13" t="s">
        <v>30</v>
      </c>
      <c r="X294" s="13" t="s">
        <v>113</v>
      </c>
      <c r="Y294" s="9" t="s">
        <v>7</v>
      </c>
      <c r="Z294" s="9" t="s">
        <v>15</v>
      </c>
      <c r="AA294" s="12" t="str">
        <f t="shared" si="8"/>
        <v>5980000000106</v>
      </c>
      <c r="AB294" s="4" t="s">
        <v>113</v>
      </c>
      <c r="AC294" s="48">
        <f t="shared" si="9"/>
        <v>0</v>
      </c>
      <c r="AD294" s="31">
        <f>VLOOKUP(AB294,'Utah Allocation %''s'!$A$6:$B$16,2,FALSE)</f>
        <v>0</v>
      </c>
    </row>
    <row r="295" spans="1:30">
      <c r="A295" s="9" t="s">
        <v>1887</v>
      </c>
      <c r="B295" s="9" t="s">
        <v>24</v>
      </c>
      <c r="C295" s="9" t="s">
        <v>62</v>
      </c>
      <c r="D295" s="19">
        <v>41152</v>
      </c>
      <c r="E295" s="3">
        <v>2012</v>
      </c>
      <c r="F295" s="3">
        <v>8</v>
      </c>
      <c r="G295" s="3" t="s">
        <v>14414</v>
      </c>
      <c r="H295" s="9" t="s">
        <v>63</v>
      </c>
      <c r="I295" s="9" t="s">
        <v>64</v>
      </c>
      <c r="J295" s="21">
        <v>1332.03</v>
      </c>
      <c r="K295" s="9" t="s">
        <v>1888</v>
      </c>
      <c r="L295" s="7" t="s">
        <v>2131</v>
      </c>
      <c r="M295" s="7" t="s">
        <v>2368</v>
      </c>
      <c r="N295" s="7" t="s">
        <v>215</v>
      </c>
      <c r="O295" s="7" t="s">
        <v>261</v>
      </c>
      <c r="P295" s="7" t="s">
        <v>506</v>
      </c>
      <c r="Q295" s="7" t="s">
        <v>117</v>
      </c>
      <c r="R295" s="9" t="s">
        <v>352</v>
      </c>
      <c r="S295" s="7" t="s">
        <v>408</v>
      </c>
      <c r="T295" s="13" t="s">
        <v>69</v>
      </c>
      <c r="U295" s="13" t="s">
        <v>76</v>
      </c>
      <c r="V295" s="13" t="s">
        <v>77</v>
      </c>
      <c r="W295" s="13" t="s">
        <v>34</v>
      </c>
      <c r="X295" s="13" t="s">
        <v>76</v>
      </c>
      <c r="Y295" s="9" t="s">
        <v>7</v>
      </c>
      <c r="Z295" s="9" t="s">
        <v>11</v>
      </c>
      <c r="AA295" s="12" t="str">
        <f t="shared" si="8"/>
        <v>5980000000103</v>
      </c>
      <c r="AB295" s="4" t="s">
        <v>76</v>
      </c>
      <c r="AC295" s="48">
        <f t="shared" si="9"/>
        <v>0</v>
      </c>
      <c r="AD295" s="31">
        <f>VLOOKUP(AB295,'Utah Allocation %''s'!$A$6:$B$16,2,FALSE)</f>
        <v>0</v>
      </c>
    </row>
    <row r="296" spans="1:30">
      <c r="A296" s="9" t="s">
        <v>1502</v>
      </c>
      <c r="B296" s="9" t="s">
        <v>24</v>
      </c>
      <c r="C296" s="9" t="s">
        <v>62</v>
      </c>
      <c r="D296" s="19">
        <v>41152</v>
      </c>
      <c r="E296" s="3">
        <v>2012</v>
      </c>
      <c r="F296" s="3">
        <v>8</v>
      </c>
      <c r="G296" s="3" t="s">
        <v>14414</v>
      </c>
      <c r="H296" s="9" t="s">
        <v>63</v>
      </c>
      <c r="I296" s="9" t="s">
        <v>81</v>
      </c>
      <c r="J296" s="21">
        <v>1977.12</v>
      </c>
      <c r="K296" s="9" t="s">
        <v>1503</v>
      </c>
      <c r="L296" s="7" t="s">
        <v>1948</v>
      </c>
      <c r="M296" s="7" t="s">
        <v>2182</v>
      </c>
      <c r="N296" s="7" t="s">
        <v>207</v>
      </c>
      <c r="O296" s="7" t="s">
        <v>254</v>
      </c>
      <c r="P296" s="7" t="s">
        <v>761</v>
      </c>
      <c r="Q296" s="7" t="s">
        <v>98</v>
      </c>
      <c r="R296" s="9" t="s">
        <v>352</v>
      </c>
      <c r="S296" s="7" t="s">
        <v>408</v>
      </c>
      <c r="T296" s="13" t="s">
        <v>69</v>
      </c>
      <c r="U296" s="13" t="s">
        <v>76</v>
      </c>
      <c r="V296" s="13" t="s">
        <v>77</v>
      </c>
      <c r="W296" s="13" t="s">
        <v>34</v>
      </c>
      <c r="X296" s="13" t="s">
        <v>76</v>
      </c>
      <c r="Y296" s="9" t="s">
        <v>7</v>
      </c>
      <c r="Z296" s="9" t="s">
        <v>11</v>
      </c>
      <c r="AA296" s="12" t="str">
        <f t="shared" si="8"/>
        <v>5980000000103</v>
      </c>
      <c r="AB296" s="4" t="s">
        <v>76</v>
      </c>
      <c r="AC296" s="48">
        <f t="shared" si="9"/>
        <v>0</v>
      </c>
      <c r="AD296" s="31">
        <f>VLOOKUP(AB296,'Utah Allocation %''s'!$A$6:$B$16,2,FALSE)</f>
        <v>0</v>
      </c>
    </row>
    <row r="297" spans="1:30">
      <c r="A297" s="9" t="s">
        <v>1506</v>
      </c>
      <c r="B297" s="9" t="s">
        <v>24</v>
      </c>
      <c r="C297" s="9" t="s">
        <v>62</v>
      </c>
      <c r="D297" s="19">
        <v>41152</v>
      </c>
      <c r="E297" s="3">
        <v>2012</v>
      </c>
      <c r="F297" s="3">
        <v>8</v>
      </c>
      <c r="G297" s="3" t="s">
        <v>14414</v>
      </c>
      <c r="H297" s="9" t="s">
        <v>61</v>
      </c>
      <c r="I297" s="9" t="s">
        <v>81</v>
      </c>
      <c r="J297" s="21">
        <v>-5155</v>
      </c>
      <c r="K297" s="9" t="s">
        <v>1503</v>
      </c>
      <c r="L297" s="7" t="s">
        <v>1948</v>
      </c>
      <c r="M297" s="7" t="s">
        <v>2182</v>
      </c>
      <c r="N297" s="7" t="s">
        <v>207</v>
      </c>
      <c r="O297" s="7" t="s">
        <v>254</v>
      </c>
      <c r="P297" s="7" t="s">
        <v>761</v>
      </c>
      <c r="Q297" s="7" t="s">
        <v>98</v>
      </c>
      <c r="R297" s="9" t="s">
        <v>352</v>
      </c>
      <c r="S297" s="7" t="s">
        <v>408</v>
      </c>
      <c r="T297" s="13" t="s">
        <v>69</v>
      </c>
      <c r="U297" s="13" t="s">
        <v>76</v>
      </c>
      <c r="V297" s="13" t="s">
        <v>77</v>
      </c>
      <c r="W297" s="13" t="s">
        <v>34</v>
      </c>
      <c r="X297" s="13" t="s">
        <v>76</v>
      </c>
      <c r="Y297" s="9" t="s">
        <v>7</v>
      </c>
      <c r="Z297" s="9" t="s">
        <v>11</v>
      </c>
      <c r="AA297" s="12" t="str">
        <f t="shared" si="8"/>
        <v>5980000000103</v>
      </c>
      <c r="AB297" s="4" t="s">
        <v>76</v>
      </c>
      <c r="AC297" s="48">
        <f t="shared" si="9"/>
        <v>0</v>
      </c>
      <c r="AD297" s="31">
        <f>VLOOKUP(AB297,'Utah Allocation %''s'!$A$6:$B$16,2,FALSE)</f>
        <v>0</v>
      </c>
    </row>
    <row r="298" spans="1:30">
      <c r="A298" s="9" t="s">
        <v>1787</v>
      </c>
      <c r="B298" s="9" t="s">
        <v>24</v>
      </c>
      <c r="C298" s="9" t="s">
        <v>62</v>
      </c>
      <c r="D298" s="19">
        <v>41152</v>
      </c>
      <c r="E298" s="3">
        <v>2012</v>
      </c>
      <c r="F298" s="3">
        <v>8</v>
      </c>
      <c r="G298" s="3" t="s">
        <v>14414</v>
      </c>
      <c r="H298" s="9" t="s">
        <v>63</v>
      </c>
      <c r="I298" s="9" t="s">
        <v>81</v>
      </c>
      <c r="J298" s="21">
        <v>5155</v>
      </c>
      <c r="K298" s="9" t="s">
        <v>1503</v>
      </c>
      <c r="L298" s="7" t="s">
        <v>1948</v>
      </c>
      <c r="M298" s="7" t="s">
        <v>2182</v>
      </c>
      <c r="N298" s="7" t="s">
        <v>207</v>
      </c>
      <c r="O298" s="7" t="s">
        <v>254</v>
      </c>
      <c r="P298" s="7" t="s">
        <v>761</v>
      </c>
      <c r="Q298" s="7" t="s">
        <v>98</v>
      </c>
      <c r="R298" s="9" t="s">
        <v>352</v>
      </c>
      <c r="S298" s="7" t="s">
        <v>408</v>
      </c>
      <c r="T298" s="13" t="s">
        <v>69</v>
      </c>
      <c r="U298" s="13" t="s">
        <v>76</v>
      </c>
      <c r="V298" s="13" t="s">
        <v>77</v>
      </c>
      <c r="W298" s="13" t="s">
        <v>34</v>
      </c>
      <c r="X298" s="13" t="s">
        <v>76</v>
      </c>
      <c r="Y298" s="9" t="s">
        <v>7</v>
      </c>
      <c r="Z298" s="9" t="s">
        <v>11</v>
      </c>
      <c r="AA298" s="12" t="str">
        <f t="shared" si="8"/>
        <v>5980000000103</v>
      </c>
      <c r="AB298" s="4" t="s">
        <v>76</v>
      </c>
      <c r="AC298" s="48">
        <f t="shared" si="9"/>
        <v>0</v>
      </c>
      <c r="AD298" s="31">
        <f>VLOOKUP(AB298,'Utah Allocation %''s'!$A$6:$B$16,2,FALSE)</f>
        <v>0</v>
      </c>
    </row>
    <row r="299" spans="1:30">
      <c r="A299" s="9" t="s">
        <v>1814</v>
      </c>
      <c r="B299" s="9" t="s">
        <v>24</v>
      </c>
      <c r="C299" s="9" t="s">
        <v>62</v>
      </c>
      <c r="D299" s="19">
        <v>41152</v>
      </c>
      <c r="E299" s="3">
        <v>2012</v>
      </c>
      <c r="F299" s="3">
        <v>8</v>
      </c>
      <c r="G299" s="3" t="s">
        <v>14414</v>
      </c>
      <c r="H299" s="9" t="s">
        <v>63</v>
      </c>
      <c r="I299" s="9" t="s">
        <v>81</v>
      </c>
      <c r="J299" s="21">
        <v>16209.08</v>
      </c>
      <c r="K299" s="9" t="s">
        <v>1815</v>
      </c>
      <c r="L299" s="7" t="s">
        <v>2100</v>
      </c>
      <c r="M299" s="7" t="s">
        <v>2337</v>
      </c>
      <c r="N299" s="7" t="s">
        <v>227</v>
      </c>
      <c r="O299" s="7" t="s">
        <v>273</v>
      </c>
      <c r="P299" s="7" t="s">
        <v>882</v>
      </c>
      <c r="Q299" s="7" t="s">
        <v>434</v>
      </c>
      <c r="R299" s="9" t="s">
        <v>352</v>
      </c>
      <c r="S299" s="7" t="s">
        <v>408</v>
      </c>
      <c r="T299" s="13" t="s">
        <v>69</v>
      </c>
      <c r="U299" s="13" t="s">
        <v>76</v>
      </c>
      <c r="V299" s="13" t="s">
        <v>77</v>
      </c>
      <c r="W299" s="13" t="s">
        <v>34</v>
      </c>
      <c r="X299" s="13" t="s">
        <v>76</v>
      </c>
      <c r="Y299" s="9" t="s">
        <v>7</v>
      </c>
      <c r="Z299" s="9" t="s">
        <v>11</v>
      </c>
      <c r="AA299" s="12" t="str">
        <f t="shared" si="8"/>
        <v>5980000000103</v>
      </c>
      <c r="AB299" s="4" t="s">
        <v>76</v>
      </c>
      <c r="AC299" s="48">
        <f t="shared" si="9"/>
        <v>0</v>
      </c>
      <c r="AD299" s="31">
        <f>VLOOKUP(AB299,'Utah Allocation %''s'!$A$6:$B$16,2,FALSE)</f>
        <v>0</v>
      </c>
    </row>
    <row r="300" spans="1:30">
      <c r="A300" s="9" t="s">
        <v>1798</v>
      </c>
      <c r="B300" s="9" t="s">
        <v>24</v>
      </c>
      <c r="C300" s="9" t="s">
        <v>62</v>
      </c>
      <c r="D300" s="19">
        <v>41152</v>
      </c>
      <c r="E300" s="3">
        <v>2012</v>
      </c>
      <c r="F300" s="3">
        <v>8</v>
      </c>
      <c r="G300" s="3" t="s">
        <v>14414</v>
      </c>
      <c r="H300" s="9" t="s">
        <v>63</v>
      </c>
      <c r="I300" s="9" t="s">
        <v>81</v>
      </c>
      <c r="J300" s="21">
        <v>2775.93</v>
      </c>
      <c r="K300" s="9" t="s">
        <v>1799</v>
      </c>
      <c r="L300" s="7" t="s">
        <v>2092</v>
      </c>
      <c r="M300" s="7" t="s">
        <v>2329</v>
      </c>
      <c r="N300" s="7" t="s">
        <v>218</v>
      </c>
      <c r="O300" s="7" t="s">
        <v>264</v>
      </c>
      <c r="P300" s="7" t="s">
        <v>670</v>
      </c>
      <c r="Q300" s="7" t="s">
        <v>160</v>
      </c>
      <c r="R300" s="9" t="s">
        <v>352</v>
      </c>
      <c r="S300" s="7" t="s">
        <v>408</v>
      </c>
      <c r="T300" s="13" t="s">
        <v>69</v>
      </c>
      <c r="U300" s="13" t="s">
        <v>76</v>
      </c>
      <c r="V300" s="13" t="s">
        <v>77</v>
      </c>
      <c r="W300" s="13" t="s">
        <v>34</v>
      </c>
      <c r="X300" s="13" t="s">
        <v>76</v>
      </c>
      <c r="Y300" s="9" t="s">
        <v>7</v>
      </c>
      <c r="Z300" s="9" t="s">
        <v>11</v>
      </c>
      <c r="AA300" s="12" t="str">
        <f t="shared" si="8"/>
        <v>5980000000103</v>
      </c>
      <c r="AB300" s="4" t="s">
        <v>76</v>
      </c>
      <c r="AC300" s="48">
        <f t="shared" si="9"/>
        <v>0</v>
      </c>
      <c r="AD300" s="31">
        <f>VLOOKUP(AB300,'Utah Allocation %''s'!$A$6:$B$16,2,FALSE)</f>
        <v>0</v>
      </c>
    </row>
    <row r="301" spans="1:30">
      <c r="A301" s="9" t="s">
        <v>1516</v>
      </c>
      <c r="B301" s="9" t="s">
        <v>24</v>
      </c>
      <c r="C301" s="9" t="s">
        <v>62</v>
      </c>
      <c r="D301" s="19">
        <v>41152</v>
      </c>
      <c r="E301" s="3">
        <v>2012</v>
      </c>
      <c r="F301" s="3">
        <v>8</v>
      </c>
      <c r="G301" s="3" t="s">
        <v>14414</v>
      </c>
      <c r="H301" s="9" t="s">
        <v>63</v>
      </c>
      <c r="I301" s="9" t="s">
        <v>64</v>
      </c>
      <c r="J301" s="21">
        <v>1147.8699999999999</v>
      </c>
      <c r="K301" s="9" t="s">
        <v>1517</v>
      </c>
      <c r="L301" s="7" t="s">
        <v>1954</v>
      </c>
      <c r="M301" s="7" t="s">
        <v>2190</v>
      </c>
      <c r="N301" s="7" t="s">
        <v>208</v>
      </c>
      <c r="O301" s="7" t="s">
        <v>255</v>
      </c>
      <c r="P301" s="7" t="s">
        <v>482</v>
      </c>
      <c r="Q301" s="7" t="s">
        <v>84</v>
      </c>
      <c r="R301" s="9" t="s">
        <v>353</v>
      </c>
      <c r="S301" s="7" t="s">
        <v>409</v>
      </c>
      <c r="T301" s="13" t="s">
        <v>69</v>
      </c>
      <c r="U301" s="13" t="s">
        <v>79</v>
      </c>
      <c r="V301" s="13" t="s">
        <v>80</v>
      </c>
      <c r="W301" s="13" t="s">
        <v>29</v>
      </c>
      <c r="X301" s="13" t="s">
        <v>79</v>
      </c>
      <c r="Y301" s="9" t="s">
        <v>7</v>
      </c>
      <c r="Z301" s="9" t="s">
        <v>16</v>
      </c>
      <c r="AA301" s="12" t="str">
        <f t="shared" si="8"/>
        <v>5980000000109</v>
      </c>
      <c r="AB301" s="4" t="s">
        <v>79</v>
      </c>
      <c r="AC301" s="48">
        <f t="shared" si="9"/>
        <v>1147.8699999999999</v>
      </c>
      <c r="AD301" s="31">
        <f>VLOOKUP(AB301,'Utah Allocation %''s'!$A$6:$B$16,2,FALSE)</f>
        <v>1</v>
      </c>
    </row>
    <row r="302" spans="1:30">
      <c r="A302" s="9" t="s">
        <v>1518</v>
      </c>
      <c r="B302" s="9" t="s">
        <v>24</v>
      </c>
      <c r="C302" s="9" t="s">
        <v>62</v>
      </c>
      <c r="D302" s="19">
        <v>41152</v>
      </c>
      <c r="E302" s="3">
        <v>2012</v>
      </c>
      <c r="F302" s="3">
        <v>8</v>
      </c>
      <c r="G302" s="3" t="s">
        <v>14414</v>
      </c>
      <c r="H302" s="9" t="s">
        <v>63</v>
      </c>
      <c r="I302" s="9" t="s">
        <v>64</v>
      </c>
      <c r="J302" s="21">
        <v>1118.1300000000001</v>
      </c>
      <c r="K302" s="9" t="s">
        <v>1519</v>
      </c>
      <c r="L302" s="7" t="s">
        <v>1955</v>
      </c>
      <c r="M302" s="7" t="s">
        <v>2191</v>
      </c>
      <c r="N302" s="7" t="s">
        <v>208</v>
      </c>
      <c r="O302" s="7" t="s">
        <v>255</v>
      </c>
      <c r="P302" s="7" t="s">
        <v>482</v>
      </c>
      <c r="Q302" s="7" t="s">
        <v>84</v>
      </c>
      <c r="R302" s="9" t="s">
        <v>353</v>
      </c>
      <c r="S302" s="7" t="s">
        <v>409</v>
      </c>
      <c r="T302" s="13" t="s">
        <v>69</v>
      </c>
      <c r="U302" s="13" t="s">
        <v>79</v>
      </c>
      <c r="V302" s="13" t="s">
        <v>80</v>
      </c>
      <c r="W302" s="13" t="s">
        <v>29</v>
      </c>
      <c r="X302" s="13" t="s">
        <v>79</v>
      </c>
      <c r="Y302" s="9" t="s">
        <v>7</v>
      </c>
      <c r="Z302" s="9" t="s">
        <v>16</v>
      </c>
      <c r="AA302" s="12" t="str">
        <f t="shared" si="8"/>
        <v>5980000000109</v>
      </c>
      <c r="AB302" s="4" t="s">
        <v>79</v>
      </c>
      <c r="AC302" s="48">
        <f t="shared" si="9"/>
        <v>1118.1300000000001</v>
      </c>
      <c r="AD302" s="31">
        <f>VLOOKUP(AB302,'Utah Allocation %''s'!$A$6:$B$16,2,FALSE)</f>
        <v>1</v>
      </c>
    </row>
    <row r="303" spans="1:30">
      <c r="A303" s="9" t="s">
        <v>1520</v>
      </c>
      <c r="B303" s="9" t="s">
        <v>24</v>
      </c>
      <c r="C303" s="9" t="s">
        <v>62</v>
      </c>
      <c r="D303" s="19">
        <v>41152</v>
      </c>
      <c r="E303" s="3">
        <v>2012</v>
      </c>
      <c r="F303" s="3">
        <v>8</v>
      </c>
      <c r="G303" s="3" t="s">
        <v>14414</v>
      </c>
      <c r="H303" s="9" t="s">
        <v>63</v>
      </c>
      <c r="I303" s="9" t="s">
        <v>64</v>
      </c>
      <c r="J303" s="21">
        <v>418.33</v>
      </c>
      <c r="K303" s="9" t="s">
        <v>1521</v>
      </c>
      <c r="L303" s="7" t="s">
        <v>1956</v>
      </c>
      <c r="M303" s="7" t="s">
        <v>2192</v>
      </c>
      <c r="N303" s="7" t="s">
        <v>209</v>
      </c>
      <c r="O303" s="7" t="s">
        <v>256</v>
      </c>
      <c r="P303" s="7" t="s">
        <v>511</v>
      </c>
      <c r="Q303" s="7" t="s">
        <v>87</v>
      </c>
      <c r="R303" s="9" t="s">
        <v>353</v>
      </c>
      <c r="S303" s="7" t="s">
        <v>409</v>
      </c>
      <c r="T303" s="13" t="s">
        <v>69</v>
      </c>
      <c r="U303" s="13" t="s">
        <v>79</v>
      </c>
      <c r="V303" s="13" t="s">
        <v>80</v>
      </c>
      <c r="W303" s="13" t="s">
        <v>29</v>
      </c>
      <c r="X303" s="13" t="s">
        <v>79</v>
      </c>
      <c r="Y303" s="9" t="s">
        <v>7</v>
      </c>
      <c r="Z303" s="9" t="s">
        <v>16</v>
      </c>
      <c r="AA303" s="12" t="str">
        <f t="shared" si="8"/>
        <v>5980000000109</v>
      </c>
      <c r="AB303" s="4" t="s">
        <v>79</v>
      </c>
      <c r="AC303" s="48">
        <f t="shared" si="9"/>
        <v>418.33</v>
      </c>
      <c r="AD303" s="31">
        <f>VLOOKUP(AB303,'Utah Allocation %''s'!$A$6:$B$16,2,FALSE)</f>
        <v>1</v>
      </c>
    </row>
    <row r="304" spans="1:30">
      <c r="A304" s="9" t="s">
        <v>1490</v>
      </c>
      <c r="B304" s="9" t="s">
        <v>24</v>
      </c>
      <c r="C304" s="9" t="s">
        <v>62</v>
      </c>
      <c r="D304" s="19">
        <v>41152</v>
      </c>
      <c r="E304" s="3">
        <v>2012</v>
      </c>
      <c r="F304" s="3">
        <v>8</v>
      </c>
      <c r="G304" s="3" t="s">
        <v>14414</v>
      </c>
      <c r="H304" s="9" t="s">
        <v>63</v>
      </c>
      <c r="I304" s="9" t="s">
        <v>81</v>
      </c>
      <c r="J304" s="21">
        <v>2506.6999999999998</v>
      </c>
      <c r="K304" s="9" t="s">
        <v>1491</v>
      </c>
      <c r="L304" s="7" t="s">
        <v>1942</v>
      </c>
      <c r="M304" s="7" t="s">
        <v>2176</v>
      </c>
      <c r="N304" s="7" t="s">
        <v>207</v>
      </c>
      <c r="O304" s="7" t="s">
        <v>254</v>
      </c>
      <c r="P304" s="7" t="s">
        <v>588</v>
      </c>
      <c r="Q304" s="7" t="s">
        <v>83</v>
      </c>
      <c r="R304" s="9" t="s">
        <v>353</v>
      </c>
      <c r="S304" s="7" t="s">
        <v>409</v>
      </c>
      <c r="T304" s="13" t="s">
        <v>69</v>
      </c>
      <c r="U304" s="13" t="s">
        <v>79</v>
      </c>
      <c r="V304" s="13" t="s">
        <v>80</v>
      </c>
      <c r="W304" s="13" t="s">
        <v>29</v>
      </c>
      <c r="X304" s="13" t="s">
        <v>79</v>
      </c>
      <c r="Y304" s="9" t="s">
        <v>7</v>
      </c>
      <c r="Z304" s="9" t="s">
        <v>16</v>
      </c>
      <c r="AA304" s="12" t="str">
        <f t="shared" si="8"/>
        <v>5980000000109</v>
      </c>
      <c r="AB304" s="4" t="s">
        <v>79</v>
      </c>
      <c r="AC304" s="48">
        <f t="shared" si="9"/>
        <v>2506.6999999999998</v>
      </c>
      <c r="AD304" s="31">
        <f>VLOOKUP(AB304,'Utah Allocation %''s'!$A$6:$B$16,2,FALSE)</f>
        <v>1</v>
      </c>
    </row>
    <row r="305" spans="1:30">
      <c r="A305" s="9" t="s">
        <v>1757</v>
      </c>
      <c r="B305" s="9" t="s">
        <v>24</v>
      </c>
      <c r="C305" s="9" t="s">
        <v>62</v>
      </c>
      <c r="D305" s="19">
        <v>41152</v>
      </c>
      <c r="E305" s="3">
        <v>2012</v>
      </c>
      <c r="F305" s="3">
        <v>8</v>
      </c>
      <c r="G305" s="3" t="s">
        <v>14414</v>
      </c>
      <c r="H305" s="9" t="s">
        <v>63</v>
      </c>
      <c r="I305" s="9" t="s">
        <v>81</v>
      </c>
      <c r="J305" s="21">
        <v>313.32</v>
      </c>
      <c r="K305" s="9" t="s">
        <v>1758</v>
      </c>
      <c r="L305" s="7" t="s">
        <v>2072</v>
      </c>
      <c r="M305" s="7" t="s">
        <v>2310</v>
      </c>
      <c r="N305" s="7" t="s">
        <v>208</v>
      </c>
      <c r="O305" s="7" t="s">
        <v>255</v>
      </c>
      <c r="P305" s="7" t="s">
        <v>559</v>
      </c>
      <c r="Q305" s="7" t="s">
        <v>84</v>
      </c>
      <c r="R305" s="9" t="s">
        <v>353</v>
      </c>
      <c r="S305" s="7" t="s">
        <v>409</v>
      </c>
      <c r="T305" s="13" t="s">
        <v>69</v>
      </c>
      <c r="U305" s="13" t="s">
        <v>79</v>
      </c>
      <c r="V305" s="13" t="s">
        <v>80</v>
      </c>
      <c r="W305" s="13" t="s">
        <v>29</v>
      </c>
      <c r="X305" s="13" t="s">
        <v>79</v>
      </c>
      <c r="Y305" s="9" t="s">
        <v>7</v>
      </c>
      <c r="Z305" s="9" t="s">
        <v>16</v>
      </c>
      <c r="AA305" s="12" t="str">
        <f t="shared" si="8"/>
        <v>5980000000109</v>
      </c>
      <c r="AB305" s="4" t="s">
        <v>79</v>
      </c>
      <c r="AC305" s="48">
        <f t="shared" si="9"/>
        <v>313.32</v>
      </c>
      <c r="AD305" s="31">
        <f>VLOOKUP(AB305,'Utah Allocation %''s'!$A$6:$B$16,2,FALSE)</f>
        <v>1</v>
      </c>
    </row>
    <row r="306" spans="1:30">
      <c r="A306" s="9" t="s">
        <v>1548</v>
      </c>
      <c r="B306" s="9" t="s">
        <v>24</v>
      </c>
      <c r="C306" s="9" t="s">
        <v>62</v>
      </c>
      <c r="D306" s="19">
        <v>41152</v>
      </c>
      <c r="E306" s="3">
        <v>2012</v>
      </c>
      <c r="F306" s="3">
        <v>8</v>
      </c>
      <c r="G306" s="3" t="s">
        <v>14414</v>
      </c>
      <c r="H306" s="9" t="s">
        <v>63</v>
      </c>
      <c r="I306" s="9" t="s">
        <v>81</v>
      </c>
      <c r="J306" s="21">
        <v>1879.92</v>
      </c>
      <c r="K306" s="9" t="s">
        <v>1549</v>
      </c>
      <c r="L306" s="7" t="s">
        <v>1970</v>
      </c>
      <c r="M306" s="7" t="s">
        <v>2206</v>
      </c>
      <c r="N306" s="7" t="s">
        <v>215</v>
      </c>
      <c r="O306" s="7" t="s">
        <v>261</v>
      </c>
      <c r="P306" s="7" t="s">
        <v>561</v>
      </c>
      <c r="Q306" s="7" t="s">
        <v>85</v>
      </c>
      <c r="R306" s="9" t="s">
        <v>353</v>
      </c>
      <c r="S306" s="7" t="s">
        <v>409</v>
      </c>
      <c r="T306" s="13" t="s">
        <v>69</v>
      </c>
      <c r="U306" s="13" t="s">
        <v>79</v>
      </c>
      <c r="V306" s="13" t="s">
        <v>80</v>
      </c>
      <c r="W306" s="13" t="s">
        <v>29</v>
      </c>
      <c r="X306" s="13" t="s">
        <v>79</v>
      </c>
      <c r="Y306" s="9" t="s">
        <v>7</v>
      </c>
      <c r="Z306" s="9" t="s">
        <v>16</v>
      </c>
      <c r="AA306" s="12" t="str">
        <f t="shared" si="8"/>
        <v>5980000000109</v>
      </c>
      <c r="AB306" s="4" t="s">
        <v>79</v>
      </c>
      <c r="AC306" s="48">
        <f t="shared" si="9"/>
        <v>1879.92</v>
      </c>
      <c r="AD306" s="31">
        <f>VLOOKUP(AB306,'Utah Allocation %''s'!$A$6:$B$16,2,FALSE)</f>
        <v>1</v>
      </c>
    </row>
    <row r="307" spans="1:30">
      <c r="A307" s="9" t="s">
        <v>1644</v>
      </c>
      <c r="B307" s="9" t="s">
        <v>24</v>
      </c>
      <c r="C307" s="9" t="s">
        <v>62</v>
      </c>
      <c r="D307" s="19">
        <v>41152</v>
      </c>
      <c r="E307" s="3">
        <v>2012</v>
      </c>
      <c r="F307" s="3">
        <v>8</v>
      </c>
      <c r="G307" s="3" t="s">
        <v>14414</v>
      </c>
      <c r="H307" s="9" t="s">
        <v>63</v>
      </c>
      <c r="I307" s="9" t="s">
        <v>81</v>
      </c>
      <c r="J307" s="21">
        <v>208.88</v>
      </c>
      <c r="K307" s="9" t="s">
        <v>1645</v>
      </c>
      <c r="L307" s="7" t="s">
        <v>2017</v>
      </c>
      <c r="M307" s="7" t="s">
        <v>2253</v>
      </c>
      <c r="N307" s="7" t="s">
        <v>225</v>
      </c>
      <c r="O307" s="7" t="s">
        <v>271</v>
      </c>
      <c r="P307" s="7" t="s">
        <v>862</v>
      </c>
      <c r="Q307" s="7" t="s">
        <v>170</v>
      </c>
      <c r="R307" s="9" t="s">
        <v>353</v>
      </c>
      <c r="S307" s="7" t="s">
        <v>409</v>
      </c>
      <c r="T307" s="13" t="s">
        <v>69</v>
      </c>
      <c r="U307" s="13" t="s">
        <v>79</v>
      </c>
      <c r="V307" s="13" t="s">
        <v>80</v>
      </c>
      <c r="W307" s="13" t="s">
        <v>29</v>
      </c>
      <c r="X307" s="13" t="s">
        <v>79</v>
      </c>
      <c r="Y307" s="9" t="s">
        <v>7</v>
      </c>
      <c r="Z307" s="9" t="s">
        <v>16</v>
      </c>
      <c r="AA307" s="12" t="str">
        <f t="shared" si="8"/>
        <v>5980000000109</v>
      </c>
      <c r="AB307" s="4" t="s">
        <v>79</v>
      </c>
      <c r="AC307" s="48">
        <f t="shared" si="9"/>
        <v>208.88</v>
      </c>
      <c r="AD307" s="31">
        <f>VLOOKUP(AB307,'Utah Allocation %''s'!$A$6:$B$16,2,FALSE)</f>
        <v>1</v>
      </c>
    </row>
    <row r="308" spans="1:30">
      <c r="A308" s="9" t="s">
        <v>1736</v>
      </c>
      <c r="B308" s="9" t="s">
        <v>24</v>
      </c>
      <c r="C308" s="9" t="s">
        <v>62</v>
      </c>
      <c r="D308" s="19">
        <v>41152</v>
      </c>
      <c r="E308" s="3">
        <v>2012</v>
      </c>
      <c r="F308" s="3">
        <v>8</v>
      </c>
      <c r="G308" s="3" t="s">
        <v>14414</v>
      </c>
      <c r="H308" s="9" t="s">
        <v>63</v>
      </c>
      <c r="I308" s="9" t="s">
        <v>64</v>
      </c>
      <c r="J308" s="21">
        <v>7087.62</v>
      </c>
      <c r="K308" s="9" t="s">
        <v>1737</v>
      </c>
      <c r="L308" s="7" t="s">
        <v>2063</v>
      </c>
      <c r="M308" s="7" t="s">
        <v>2301</v>
      </c>
      <c r="N308" s="7" t="s">
        <v>242</v>
      </c>
      <c r="O308" s="7" t="s">
        <v>285</v>
      </c>
      <c r="P308" s="7" t="s">
        <v>769</v>
      </c>
      <c r="Q308" s="7" t="s">
        <v>770</v>
      </c>
      <c r="R308" s="9" t="s">
        <v>771</v>
      </c>
      <c r="S308" s="7" t="s">
        <v>408</v>
      </c>
      <c r="T308" s="13" t="s">
        <v>69</v>
      </c>
      <c r="U308" s="13" t="s">
        <v>66</v>
      </c>
      <c r="V308" s="13" t="s">
        <v>70</v>
      </c>
      <c r="W308" s="13" t="s">
        <v>32</v>
      </c>
      <c r="X308" s="13" t="s">
        <v>66</v>
      </c>
      <c r="Y308" s="9" t="s">
        <v>7</v>
      </c>
      <c r="Z308" s="9" t="s">
        <v>8</v>
      </c>
      <c r="AA308" s="12" t="str">
        <f t="shared" si="8"/>
        <v>5980000000108</v>
      </c>
      <c r="AB308" s="4" t="s">
        <v>66</v>
      </c>
      <c r="AC308" s="48">
        <f t="shared" si="9"/>
        <v>0</v>
      </c>
      <c r="AD308" s="31">
        <f>VLOOKUP(AB308,'Utah Allocation %''s'!$A$6:$B$16,2,FALSE)</f>
        <v>0</v>
      </c>
    </row>
    <row r="309" spans="1:30">
      <c r="A309" s="9" t="s">
        <v>1736</v>
      </c>
      <c r="B309" s="9" t="s">
        <v>24</v>
      </c>
      <c r="C309" s="9" t="s">
        <v>62</v>
      </c>
      <c r="D309" s="19">
        <v>41152</v>
      </c>
      <c r="E309" s="3">
        <v>2012</v>
      </c>
      <c r="F309" s="3">
        <v>8</v>
      </c>
      <c r="G309" s="3" t="s">
        <v>14414</v>
      </c>
      <c r="H309" s="9" t="s">
        <v>63</v>
      </c>
      <c r="I309" s="9" t="s">
        <v>81</v>
      </c>
      <c r="J309" s="21">
        <v>1087.27</v>
      </c>
      <c r="K309" s="9" t="s">
        <v>1737</v>
      </c>
      <c r="L309" s="7" t="s">
        <v>2063</v>
      </c>
      <c r="M309" s="7" t="s">
        <v>2301</v>
      </c>
      <c r="N309" s="7" t="s">
        <v>242</v>
      </c>
      <c r="O309" s="7" t="s">
        <v>285</v>
      </c>
      <c r="P309" s="7" t="s">
        <v>769</v>
      </c>
      <c r="Q309" s="7" t="s">
        <v>770</v>
      </c>
      <c r="R309" s="9" t="s">
        <v>771</v>
      </c>
      <c r="S309" s="7" t="s">
        <v>408</v>
      </c>
      <c r="T309" s="13" t="s">
        <v>69</v>
      </c>
      <c r="U309" s="13" t="s">
        <v>66</v>
      </c>
      <c r="V309" s="13" t="s">
        <v>70</v>
      </c>
      <c r="W309" s="13" t="s">
        <v>32</v>
      </c>
      <c r="X309" s="13" t="s">
        <v>66</v>
      </c>
      <c r="Y309" s="9" t="s">
        <v>7</v>
      </c>
      <c r="Z309" s="9" t="s">
        <v>8</v>
      </c>
      <c r="AA309" s="12" t="str">
        <f t="shared" si="8"/>
        <v>5980000000108</v>
      </c>
      <c r="AB309" s="4" t="s">
        <v>66</v>
      </c>
      <c r="AC309" s="48">
        <f t="shared" si="9"/>
        <v>0</v>
      </c>
      <c r="AD309" s="31">
        <f>VLOOKUP(AB309,'Utah Allocation %''s'!$A$6:$B$16,2,FALSE)</f>
        <v>0</v>
      </c>
    </row>
    <row r="310" spans="1:30">
      <c r="A310" s="9" t="s">
        <v>1591</v>
      </c>
      <c r="B310" s="9" t="s">
        <v>24</v>
      </c>
      <c r="C310" s="9" t="s">
        <v>62</v>
      </c>
      <c r="D310" s="19">
        <v>41152</v>
      </c>
      <c r="E310" s="3">
        <v>2012</v>
      </c>
      <c r="F310" s="3">
        <v>8</v>
      </c>
      <c r="G310" s="3" t="s">
        <v>14414</v>
      </c>
      <c r="H310" s="9" t="s">
        <v>63</v>
      </c>
      <c r="I310" s="9" t="s">
        <v>81</v>
      </c>
      <c r="J310" s="21">
        <v>343.68</v>
      </c>
      <c r="K310" s="9" t="s">
        <v>1592</v>
      </c>
      <c r="L310" s="7" t="s">
        <v>1991</v>
      </c>
      <c r="M310" s="7" t="s">
        <v>2228</v>
      </c>
      <c r="N310" s="7" t="s">
        <v>207</v>
      </c>
      <c r="O310" s="7" t="s">
        <v>254</v>
      </c>
      <c r="P310" s="7" t="s">
        <v>588</v>
      </c>
      <c r="Q310" s="7" t="s">
        <v>83</v>
      </c>
      <c r="R310" s="9" t="s">
        <v>355</v>
      </c>
      <c r="S310" s="7" t="s">
        <v>409</v>
      </c>
      <c r="T310" s="13" t="s">
        <v>69</v>
      </c>
      <c r="U310" s="13" t="s">
        <v>79</v>
      </c>
      <c r="V310" s="13" t="s">
        <v>80</v>
      </c>
      <c r="W310" s="13" t="s">
        <v>29</v>
      </c>
      <c r="X310" s="13" t="s">
        <v>79</v>
      </c>
      <c r="Y310" s="9" t="s">
        <v>7</v>
      </c>
      <c r="Z310" s="9" t="s">
        <v>16</v>
      </c>
      <c r="AA310" s="12" t="str">
        <f t="shared" si="8"/>
        <v>5980000000109</v>
      </c>
      <c r="AB310" s="4" t="s">
        <v>79</v>
      </c>
      <c r="AC310" s="48">
        <f t="shared" si="9"/>
        <v>343.68</v>
      </c>
      <c r="AD310" s="31">
        <f>VLOOKUP(AB310,'Utah Allocation %''s'!$A$6:$B$16,2,FALSE)</f>
        <v>1</v>
      </c>
    </row>
    <row r="311" spans="1:30">
      <c r="A311" s="9" t="s">
        <v>1459</v>
      </c>
      <c r="B311" s="9" t="s">
        <v>24</v>
      </c>
      <c r="C311" s="9" t="s">
        <v>62</v>
      </c>
      <c r="D311" s="19">
        <v>41152</v>
      </c>
      <c r="E311" s="3">
        <v>2012</v>
      </c>
      <c r="F311" s="3">
        <v>8</v>
      </c>
      <c r="G311" s="3" t="s">
        <v>14414</v>
      </c>
      <c r="H311" s="9" t="s">
        <v>63</v>
      </c>
      <c r="I311" s="9" t="s">
        <v>81</v>
      </c>
      <c r="J311" s="21">
        <v>1790.83</v>
      </c>
      <c r="K311" s="9" t="s">
        <v>1460</v>
      </c>
      <c r="L311" s="7" t="s">
        <v>1927</v>
      </c>
      <c r="M311" s="7" t="s">
        <v>2159</v>
      </c>
      <c r="N311" s="7" t="s">
        <v>207</v>
      </c>
      <c r="O311" s="7" t="s">
        <v>254</v>
      </c>
      <c r="P311" s="7" t="s">
        <v>588</v>
      </c>
      <c r="Q311" s="7" t="s">
        <v>83</v>
      </c>
      <c r="R311" s="9" t="s">
        <v>355</v>
      </c>
      <c r="S311" s="7" t="s">
        <v>409</v>
      </c>
      <c r="T311" s="13" t="s">
        <v>69</v>
      </c>
      <c r="U311" s="13" t="s">
        <v>79</v>
      </c>
      <c r="V311" s="13" t="s">
        <v>80</v>
      </c>
      <c r="W311" s="13" t="s">
        <v>29</v>
      </c>
      <c r="X311" s="13" t="s">
        <v>79</v>
      </c>
      <c r="Y311" s="9" t="s">
        <v>7</v>
      </c>
      <c r="Z311" s="9" t="s">
        <v>16</v>
      </c>
      <c r="AA311" s="12" t="str">
        <f t="shared" si="8"/>
        <v>5980000000109</v>
      </c>
      <c r="AB311" s="4" t="s">
        <v>79</v>
      </c>
      <c r="AC311" s="48">
        <f t="shared" si="9"/>
        <v>1790.83</v>
      </c>
      <c r="AD311" s="31">
        <f>VLOOKUP(AB311,'Utah Allocation %''s'!$A$6:$B$16,2,FALSE)</f>
        <v>1</v>
      </c>
    </row>
    <row r="312" spans="1:30">
      <c r="A312" s="9" t="s">
        <v>1437</v>
      </c>
      <c r="B312" s="9" t="s">
        <v>24</v>
      </c>
      <c r="C312" s="9" t="s">
        <v>62</v>
      </c>
      <c r="D312" s="19">
        <v>41152</v>
      </c>
      <c r="E312" s="3">
        <v>2012</v>
      </c>
      <c r="F312" s="3">
        <v>8</v>
      </c>
      <c r="G312" s="3" t="s">
        <v>14414</v>
      </c>
      <c r="H312" s="9" t="s">
        <v>63</v>
      </c>
      <c r="I312" s="9" t="s">
        <v>81</v>
      </c>
      <c r="J312" s="21">
        <v>1042.8800000000001</v>
      </c>
      <c r="K312" s="9" t="s">
        <v>1438</v>
      </c>
      <c r="L312" s="7" t="s">
        <v>1916</v>
      </c>
      <c r="M312" s="7" t="s">
        <v>2149</v>
      </c>
      <c r="N312" s="7" t="s">
        <v>208</v>
      </c>
      <c r="O312" s="7" t="s">
        <v>255</v>
      </c>
      <c r="P312" s="7" t="s">
        <v>559</v>
      </c>
      <c r="Q312" s="7" t="s">
        <v>84</v>
      </c>
      <c r="R312" s="9" t="s">
        <v>355</v>
      </c>
      <c r="S312" s="7" t="s">
        <v>409</v>
      </c>
      <c r="T312" s="13" t="s">
        <v>69</v>
      </c>
      <c r="U312" s="13" t="s">
        <v>79</v>
      </c>
      <c r="V312" s="13" t="s">
        <v>80</v>
      </c>
      <c r="W312" s="13" t="s">
        <v>29</v>
      </c>
      <c r="X312" s="13" t="s">
        <v>79</v>
      </c>
      <c r="Y312" s="9" t="s">
        <v>7</v>
      </c>
      <c r="Z312" s="9" t="s">
        <v>16</v>
      </c>
      <c r="AA312" s="12" t="str">
        <f t="shared" si="8"/>
        <v>5980000000109</v>
      </c>
      <c r="AB312" s="4" t="s">
        <v>79</v>
      </c>
      <c r="AC312" s="48">
        <f t="shared" si="9"/>
        <v>1042.8800000000001</v>
      </c>
      <c r="AD312" s="31">
        <f>VLOOKUP(AB312,'Utah Allocation %''s'!$A$6:$B$16,2,FALSE)</f>
        <v>1</v>
      </c>
    </row>
    <row r="313" spans="1:30">
      <c r="A313" s="9" t="s">
        <v>1755</v>
      </c>
      <c r="B313" s="9" t="s">
        <v>24</v>
      </c>
      <c r="C313" s="9" t="s">
        <v>62</v>
      </c>
      <c r="D313" s="19">
        <v>41152</v>
      </c>
      <c r="E313" s="3">
        <v>2012</v>
      </c>
      <c r="F313" s="3">
        <v>8</v>
      </c>
      <c r="G313" s="3" t="s">
        <v>14414</v>
      </c>
      <c r="H313" s="9" t="s">
        <v>63</v>
      </c>
      <c r="I313" s="9" t="s">
        <v>81</v>
      </c>
      <c r="J313" s="21">
        <v>575.94000000000005</v>
      </c>
      <c r="K313" s="9" t="s">
        <v>1756</v>
      </c>
      <c r="L313" s="7" t="s">
        <v>2071</v>
      </c>
      <c r="M313" s="7" t="s">
        <v>2309</v>
      </c>
      <c r="N313" s="7" t="s">
        <v>208</v>
      </c>
      <c r="O313" s="7" t="s">
        <v>255</v>
      </c>
      <c r="P313" s="7" t="s">
        <v>633</v>
      </c>
      <c r="Q313" s="7" t="s">
        <v>73</v>
      </c>
      <c r="R313" s="9" t="s">
        <v>357</v>
      </c>
      <c r="S313" s="7" t="s">
        <v>408</v>
      </c>
      <c r="T313" s="13" t="s">
        <v>69</v>
      </c>
      <c r="U313" s="13" t="s">
        <v>66</v>
      </c>
      <c r="V313" s="13" t="s">
        <v>70</v>
      </c>
      <c r="W313" s="13" t="s">
        <v>32</v>
      </c>
      <c r="X313" s="13" t="s">
        <v>66</v>
      </c>
      <c r="Y313" s="9" t="s">
        <v>7</v>
      </c>
      <c r="Z313" s="9" t="s">
        <v>8</v>
      </c>
      <c r="AA313" s="12" t="str">
        <f t="shared" si="8"/>
        <v>5980000000108</v>
      </c>
      <c r="AB313" s="4" t="s">
        <v>66</v>
      </c>
      <c r="AC313" s="48">
        <f t="shared" si="9"/>
        <v>0</v>
      </c>
      <c r="AD313" s="31">
        <f>VLOOKUP(AB313,'Utah Allocation %''s'!$A$6:$B$16,2,FALSE)</f>
        <v>0</v>
      </c>
    </row>
    <row r="314" spans="1:30">
      <c r="A314" s="9" t="s">
        <v>1633</v>
      </c>
      <c r="B314" s="9" t="s">
        <v>24</v>
      </c>
      <c r="C314" s="9" t="s">
        <v>62</v>
      </c>
      <c r="D314" s="19">
        <v>41152</v>
      </c>
      <c r="E314" s="3">
        <v>2012</v>
      </c>
      <c r="F314" s="3">
        <v>8</v>
      </c>
      <c r="G314" s="3" t="s">
        <v>14414</v>
      </c>
      <c r="H314" s="9" t="s">
        <v>63</v>
      </c>
      <c r="I314" s="9" t="s">
        <v>81</v>
      </c>
      <c r="J314" s="21">
        <v>410.26</v>
      </c>
      <c r="K314" s="9" t="s">
        <v>1634</v>
      </c>
      <c r="L314" s="7" t="s">
        <v>2012</v>
      </c>
      <c r="M314" s="7" t="s">
        <v>2248</v>
      </c>
      <c r="N314" s="7" t="s">
        <v>208</v>
      </c>
      <c r="O314" s="7" t="s">
        <v>255</v>
      </c>
      <c r="P314" s="7" t="s">
        <v>634</v>
      </c>
      <c r="Q314" s="7" t="s">
        <v>92</v>
      </c>
      <c r="R314" s="9" t="s">
        <v>358</v>
      </c>
      <c r="S314" s="7" t="s">
        <v>409</v>
      </c>
      <c r="T314" s="13" t="s">
        <v>69</v>
      </c>
      <c r="U314" s="13" t="s">
        <v>89</v>
      </c>
      <c r="V314" s="13" t="s">
        <v>90</v>
      </c>
      <c r="W314" s="13" t="s">
        <v>31</v>
      </c>
      <c r="X314" s="13" t="s">
        <v>91</v>
      </c>
      <c r="Y314" s="9" t="s">
        <v>7</v>
      </c>
      <c r="Z314" s="9" t="s">
        <v>17</v>
      </c>
      <c r="AA314" s="12" t="str">
        <f t="shared" si="8"/>
        <v>5980000000111</v>
      </c>
      <c r="AB314" s="4" t="s">
        <v>91</v>
      </c>
      <c r="AC314" s="48">
        <f t="shared" si="9"/>
        <v>0</v>
      </c>
      <c r="AD314" s="31">
        <f>VLOOKUP(AB314,'Utah Allocation %''s'!$A$6:$B$16,2,FALSE)</f>
        <v>0</v>
      </c>
    </row>
    <row r="315" spans="1:30">
      <c r="A315" s="9" t="s">
        <v>1556</v>
      </c>
      <c r="B315" s="9" t="s">
        <v>24</v>
      </c>
      <c r="C315" s="9" t="s">
        <v>62</v>
      </c>
      <c r="D315" s="19">
        <v>41152</v>
      </c>
      <c r="E315" s="3">
        <v>2012</v>
      </c>
      <c r="F315" s="3">
        <v>8</v>
      </c>
      <c r="G315" s="3" t="s">
        <v>14414</v>
      </c>
      <c r="H315" s="9" t="s">
        <v>63</v>
      </c>
      <c r="I315" s="9" t="s">
        <v>64</v>
      </c>
      <c r="J315" s="21">
        <v>2366.85</v>
      </c>
      <c r="K315" s="9" t="s">
        <v>1557</v>
      </c>
      <c r="L315" s="7" t="s">
        <v>1974</v>
      </c>
      <c r="M315" s="7" t="s">
        <v>2210</v>
      </c>
      <c r="N315" s="7" t="s">
        <v>206</v>
      </c>
      <c r="O315" s="7" t="s">
        <v>253</v>
      </c>
      <c r="P315" s="7" t="s">
        <v>462</v>
      </c>
      <c r="Q315" s="7" t="s">
        <v>71</v>
      </c>
      <c r="R315" s="9" t="s">
        <v>354</v>
      </c>
      <c r="S315" s="7" t="s">
        <v>408</v>
      </c>
      <c r="T315" s="13" t="s">
        <v>69</v>
      </c>
      <c r="U315" s="13" t="s">
        <v>66</v>
      </c>
      <c r="V315" s="13" t="s">
        <v>70</v>
      </c>
      <c r="W315" s="13" t="s">
        <v>32</v>
      </c>
      <c r="X315" s="13" t="s">
        <v>66</v>
      </c>
      <c r="Y315" s="9" t="s">
        <v>7</v>
      </c>
      <c r="Z315" s="9" t="s">
        <v>8</v>
      </c>
      <c r="AA315" s="12" t="str">
        <f t="shared" si="8"/>
        <v>5980000000108</v>
      </c>
      <c r="AB315" s="4" t="s">
        <v>66</v>
      </c>
      <c r="AC315" s="48">
        <f t="shared" si="9"/>
        <v>0</v>
      </c>
      <c r="AD315" s="31">
        <f>VLOOKUP(AB315,'Utah Allocation %''s'!$A$6:$B$16,2,FALSE)</f>
        <v>0</v>
      </c>
    </row>
    <row r="316" spans="1:30">
      <c r="A316" s="9" t="s">
        <v>1579</v>
      </c>
      <c r="B316" s="9" t="s">
        <v>24</v>
      </c>
      <c r="C316" s="9" t="s">
        <v>62</v>
      </c>
      <c r="D316" s="19">
        <v>41152</v>
      </c>
      <c r="E316" s="3">
        <v>2012</v>
      </c>
      <c r="F316" s="3">
        <v>8</v>
      </c>
      <c r="G316" s="3" t="s">
        <v>14414</v>
      </c>
      <c r="H316" s="9" t="s">
        <v>63</v>
      </c>
      <c r="I316" s="9" t="s">
        <v>81</v>
      </c>
      <c r="J316" s="21">
        <v>130.21</v>
      </c>
      <c r="K316" s="9" t="s">
        <v>1580</v>
      </c>
      <c r="L316" s="7" t="s">
        <v>1985</v>
      </c>
      <c r="M316" s="7" t="s">
        <v>2222</v>
      </c>
      <c r="N316" s="7" t="s">
        <v>208</v>
      </c>
      <c r="O316" s="7" t="s">
        <v>255</v>
      </c>
      <c r="P316" s="7" t="s">
        <v>633</v>
      </c>
      <c r="Q316" s="7" t="s">
        <v>73</v>
      </c>
      <c r="R316" s="9" t="s">
        <v>354</v>
      </c>
      <c r="S316" s="7" t="s">
        <v>408</v>
      </c>
      <c r="T316" s="13" t="s">
        <v>69</v>
      </c>
      <c r="U316" s="13" t="s">
        <v>66</v>
      </c>
      <c r="V316" s="13" t="s">
        <v>70</v>
      </c>
      <c r="W316" s="13" t="s">
        <v>32</v>
      </c>
      <c r="X316" s="13" t="s">
        <v>66</v>
      </c>
      <c r="Y316" s="9" t="s">
        <v>7</v>
      </c>
      <c r="Z316" s="9" t="s">
        <v>8</v>
      </c>
      <c r="AA316" s="12" t="str">
        <f t="shared" si="8"/>
        <v>5980000000108</v>
      </c>
      <c r="AB316" s="4" t="s">
        <v>66</v>
      </c>
      <c r="AC316" s="48">
        <f t="shared" si="9"/>
        <v>0</v>
      </c>
      <c r="AD316" s="31">
        <f>VLOOKUP(AB316,'Utah Allocation %''s'!$A$6:$B$16,2,FALSE)</f>
        <v>0</v>
      </c>
    </row>
    <row r="317" spans="1:30">
      <c r="A317" s="9" t="s">
        <v>1540</v>
      </c>
      <c r="B317" s="9" t="s">
        <v>24</v>
      </c>
      <c r="C317" s="9" t="s">
        <v>62</v>
      </c>
      <c r="D317" s="19">
        <v>41152</v>
      </c>
      <c r="E317" s="3">
        <v>2012</v>
      </c>
      <c r="F317" s="3">
        <v>8</v>
      </c>
      <c r="G317" s="3" t="s">
        <v>14414</v>
      </c>
      <c r="H317" s="9" t="s">
        <v>63</v>
      </c>
      <c r="I317" s="9" t="s">
        <v>81</v>
      </c>
      <c r="J317" s="21">
        <v>589.27</v>
      </c>
      <c r="K317" s="9" t="s">
        <v>1541</v>
      </c>
      <c r="L317" s="7" t="s">
        <v>1966</v>
      </c>
      <c r="M317" s="7" t="s">
        <v>2202</v>
      </c>
      <c r="N317" s="7" t="s">
        <v>206</v>
      </c>
      <c r="O317" s="7" t="s">
        <v>253</v>
      </c>
      <c r="P317" s="7" t="s">
        <v>586</v>
      </c>
      <c r="Q317" s="7" t="s">
        <v>78</v>
      </c>
      <c r="R317" s="9" t="s">
        <v>360</v>
      </c>
      <c r="S317" s="7" t="s">
        <v>409</v>
      </c>
      <c r="T317" s="13" t="s">
        <v>69</v>
      </c>
      <c r="U317" s="13" t="s">
        <v>79</v>
      </c>
      <c r="V317" s="13" t="s">
        <v>80</v>
      </c>
      <c r="W317" s="13" t="s">
        <v>29</v>
      </c>
      <c r="X317" s="13" t="s">
        <v>79</v>
      </c>
      <c r="Y317" s="9" t="s">
        <v>7</v>
      </c>
      <c r="Z317" s="9" t="s">
        <v>16</v>
      </c>
      <c r="AA317" s="12" t="str">
        <f t="shared" si="8"/>
        <v>5980000000109</v>
      </c>
      <c r="AB317" s="4" t="s">
        <v>79</v>
      </c>
      <c r="AC317" s="48">
        <f t="shared" si="9"/>
        <v>589.27</v>
      </c>
      <c r="AD317" s="31">
        <f>VLOOKUP(AB317,'Utah Allocation %''s'!$A$6:$B$16,2,FALSE)</f>
        <v>1</v>
      </c>
    </row>
    <row r="318" spans="1:30">
      <c r="A318" s="9" t="s">
        <v>1536</v>
      </c>
      <c r="B318" s="9" t="s">
        <v>24</v>
      </c>
      <c r="C318" s="9" t="s">
        <v>62</v>
      </c>
      <c r="D318" s="19">
        <v>41152</v>
      </c>
      <c r="E318" s="3">
        <v>2012</v>
      </c>
      <c r="F318" s="3">
        <v>8</v>
      </c>
      <c r="G318" s="3" t="s">
        <v>14414</v>
      </c>
      <c r="H318" s="9" t="s">
        <v>63</v>
      </c>
      <c r="I318" s="9" t="s">
        <v>81</v>
      </c>
      <c r="J318" s="21">
        <v>198.2</v>
      </c>
      <c r="K318" s="9" t="s">
        <v>1537</v>
      </c>
      <c r="L318" s="7" t="s">
        <v>1964</v>
      </c>
      <c r="M318" s="7" t="s">
        <v>2200</v>
      </c>
      <c r="N318" s="7" t="s">
        <v>207</v>
      </c>
      <c r="O318" s="7" t="s">
        <v>254</v>
      </c>
      <c r="P318" s="7" t="s">
        <v>588</v>
      </c>
      <c r="Q318" s="7" t="s">
        <v>83</v>
      </c>
      <c r="R318" s="9" t="s">
        <v>360</v>
      </c>
      <c r="S318" s="7" t="s">
        <v>409</v>
      </c>
      <c r="T318" s="13" t="s">
        <v>69</v>
      </c>
      <c r="U318" s="13" t="s">
        <v>79</v>
      </c>
      <c r="V318" s="13" t="s">
        <v>80</v>
      </c>
      <c r="W318" s="13" t="s">
        <v>29</v>
      </c>
      <c r="X318" s="13" t="s">
        <v>79</v>
      </c>
      <c r="Y318" s="9" t="s">
        <v>7</v>
      </c>
      <c r="Z318" s="9" t="s">
        <v>16</v>
      </c>
      <c r="AA318" s="12" t="str">
        <f t="shared" si="8"/>
        <v>5980000000109</v>
      </c>
      <c r="AB318" s="4" t="s">
        <v>79</v>
      </c>
      <c r="AC318" s="48">
        <f t="shared" si="9"/>
        <v>198.2</v>
      </c>
      <c r="AD318" s="31">
        <f>VLOOKUP(AB318,'Utah Allocation %''s'!$A$6:$B$16,2,FALSE)</f>
        <v>1</v>
      </c>
    </row>
    <row r="319" spans="1:30">
      <c r="A319" s="9" t="s">
        <v>1631</v>
      </c>
      <c r="B319" s="9" t="s">
        <v>24</v>
      </c>
      <c r="C319" s="9" t="s">
        <v>62</v>
      </c>
      <c r="D319" s="19">
        <v>41152</v>
      </c>
      <c r="E319" s="3">
        <v>2012</v>
      </c>
      <c r="F319" s="3">
        <v>8</v>
      </c>
      <c r="G319" s="3" t="s">
        <v>14414</v>
      </c>
      <c r="H319" s="9" t="s">
        <v>63</v>
      </c>
      <c r="I319" s="9" t="s">
        <v>81</v>
      </c>
      <c r="J319" s="21">
        <v>654.74</v>
      </c>
      <c r="K319" s="9" t="s">
        <v>1632</v>
      </c>
      <c r="L319" s="7" t="s">
        <v>2011</v>
      </c>
      <c r="M319" s="7" t="s">
        <v>2247</v>
      </c>
      <c r="N319" s="7" t="s">
        <v>207</v>
      </c>
      <c r="O319" s="7" t="s">
        <v>254</v>
      </c>
      <c r="P319" s="7" t="s">
        <v>588</v>
      </c>
      <c r="Q319" s="7" t="s">
        <v>83</v>
      </c>
      <c r="R319" s="9" t="s">
        <v>360</v>
      </c>
      <c r="S319" s="7" t="s">
        <v>409</v>
      </c>
      <c r="T319" s="13" t="s">
        <v>69</v>
      </c>
      <c r="U319" s="13" t="s">
        <v>79</v>
      </c>
      <c r="V319" s="13" t="s">
        <v>80</v>
      </c>
      <c r="W319" s="13" t="s">
        <v>29</v>
      </c>
      <c r="X319" s="13" t="s">
        <v>79</v>
      </c>
      <c r="Y319" s="9" t="s">
        <v>7</v>
      </c>
      <c r="Z319" s="9" t="s">
        <v>16</v>
      </c>
      <c r="AA319" s="12" t="str">
        <f t="shared" si="8"/>
        <v>5980000000109</v>
      </c>
      <c r="AB319" s="4" t="s">
        <v>79</v>
      </c>
      <c r="AC319" s="48">
        <f t="shared" si="9"/>
        <v>654.74</v>
      </c>
      <c r="AD319" s="31">
        <f>VLOOKUP(AB319,'Utah Allocation %''s'!$A$6:$B$16,2,FALSE)</f>
        <v>1</v>
      </c>
    </row>
    <row r="320" spans="1:30">
      <c r="A320" s="9" t="s">
        <v>1542</v>
      </c>
      <c r="B320" s="9" t="s">
        <v>24</v>
      </c>
      <c r="C320" s="9" t="s">
        <v>62</v>
      </c>
      <c r="D320" s="19">
        <v>41152</v>
      </c>
      <c r="E320" s="3">
        <v>2012</v>
      </c>
      <c r="F320" s="3">
        <v>8</v>
      </c>
      <c r="G320" s="3" t="s">
        <v>14414</v>
      </c>
      <c r="H320" s="9" t="s">
        <v>63</v>
      </c>
      <c r="I320" s="9" t="s">
        <v>81</v>
      </c>
      <c r="J320" s="21">
        <v>589.27</v>
      </c>
      <c r="K320" s="9" t="s">
        <v>1543</v>
      </c>
      <c r="L320" s="7" t="s">
        <v>1967</v>
      </c>
      <c r="M320" s="7" t="s">
        <v>2203</v>
      </c>
      <c r="N320" s="7" t="s">
        <v>207</v>
      </c>
      <c r="O320" s="7" t="s">
        <v>254</v>
      </c>
      <c r="P320" s="7" t="s">
        <v>588</v>
      </c>
      <c r="Q320" s="7" t="s">
        <v>83</v>
      </c>
      <c r="R320" s="9" t="s">
        <v>360</v>
      </c>
      <c r="S320" s="7" t="s">
        <v>409</v>
      </c>
      <c r="T320" s="13" t="s">
        <v>69</v>
      </c>
      <c r="U320" s="13" t="s">
        <v>79</v>
      </c>
      <c r="V320" s="13" t="s">
        <v>80</v>
      </c>
      <c r="W320" s="13" t="s">
        <v>29</v>
      </c>
      <c r="X320" s="13" t="s">
        <v>79</v>
      </c>
      <c r="Y320" s="9" t="s">
        <v>7</v>
      </c>
      <c r="Z320" s="9" t="s">
        <v>16</v>
      </c>
      <c r="AA320" s="12" t="str">
        <f t="shared" si="8"/>
        <v>5980000000109</v>
      </c>
      <c r="AB320" s="4" t="s">
        <v>79</v>
      </c>
      <c r="AC320" s="48">
        <f t="shared" si="9"/>
        <v>589.27</v>
      </c>
      <c r="AD320" s="31">
        <f>VLOOKUP(AB320,'Utah Allocation %''s'!$A$6:$B$16,2,FALSE)</f>
        <v>1</v>
      </c>
    </row>
    <row r="321" spans="1:30">
      <c r="A321" s="9" t="s">
        <v>1641</v>
      </c>
      <c r="B321" s="9" t="s">
        <v>24</v>
      </c>
      <c r="C321" s="9" t="s">
        <v>62</v>
      </c>
      <c r="D321" s="19">
        <v>41152</v>
      </c>
      <c r="E321" s="3">
        <v>2012</v>
      </c>
      <c r="F321" s="3">
        <v>8</v>
      </c>
      <c r="G321" s="3" t="s">
        <v>14414</v>
      </c>
      <c r="H321" s="9" t="s">
        <v>63</v>
      </c>
      <c r="I321" s="9" t="s">
        <v>81</v>
      </c>
      <c r="J321" s="21">
        <v>261.89</v>
      </c>
      <c r="K321" s="9" t="s">
        <v>1642</v>
      </c>
      <c r="L321" s="7" t="s">
        <v>2016</v>
      </c>
      <c r="M321" s="7" t="s">
        <v>2252</v>
      </c>
      <c r="N321" s="7" t="s">
        <v>207</v>
      </c>
      <c r="O321" s="7" t="s">
        <v>254</v>
      </c>
      <c r="P321" s="7" t="s">
        <v>588</v>
      </c>
      <c r="Q321" s="7" t="s">
        <v>83</v>
      </c>
      <c r="R321" s="9" t="s">
        <v>360</v>
      </c>
      <c r="S321" s="7" t="s">
        <v>409</v>
      </c>
      <c r="T321" s="13" t="s">
        <v>69</v>
      </c>
      <c r="U321" s="13" t="s">
        <v>79</v>
      </c>
      <c r="V321" s="13" t="s">
        <v>80</v>
      </c>
      <c r="W321" s="13" t="s">
        <v>29</v>
      </c>
      <c r="X321" s="13" t="s">
        <v>79</v>
      </c>
      <c r="Y321" s="9" t="s">
        <v>7</v>
      </c>
      <c r="Z321" s="9" t="s">
        <v>16</v>
      </c>
      <c r="AA321" s="12" t="str">
        <f t="shared" si="8"/>
        <v>5980000000109</v>
      </c>
      <c r="AB321" s="4" t="s">
        <v>79</v>
      </c>
      <c r="AC321" s="48">
        <f t="shared" si="9"/>
        <v>261.89</v>
      </c>
      <c r="AD321" s="31">
        <f>VLOOKUP(AB321,'Utah Allocation %''s'!$A$6:$B$16,2,FALSE)</f>
        <v>1</v>
      </c>
    </row>
    <row r="322" spans="1:30">
      <c r="A322" s="9" t="s">
        <v>1546</v>
      </c>
      <c r="B322" s="9" t="s">
        <v>24</v>
      </c>
      <c r="C322" s="9" t="s">
        <v>62</v>
      </c>
      <c r="D322" s="19">
        <v>41152</v>
      </c>
      <c r="E322" s="3">
        <v>2012</v>
      </c>
      <c r="F322" s="3">
        <v>8</v>
      </c>
      <c r="G322" s="3" t="s">
        <v>14414</v>
      </c>
      <c r="H322" s="9" t="s">
        <v>63</v>
      </c>
      <c r="I322" s="9" t="s">
        <v>81</v>
      </c>
      <c r="J322" s="21">
        <v>259.52999999999997</v>
      </c>
      <c r="K322" s="9" t="s">
        <v>1547</v>
      </c>
      <c r="L322" s="7" t="s">
        <v>1969</v>
      </c>
      <c r="M322" s="7" t="s">
        <v>2205</v>
      </c>
      <c r="N322" s="7" t="s">
        <v>207</v>
      </c>
      <c r="O322" s="7" t="s">
        <v>254</v>
      </c>
      <c r="P322" s="7" t="s">
        <v>588</v>
      </c>
      <c r="Q322" s="7" t="s">
        <v>83</v>
      </c>
      <c r="R322" s="9" t="s">
        <v>360</v>
      </c>
      <c r="S322" s="7" t="s">
        <v>409</v>
      </c>
      <c r="T322" s="13" t="s">
        <v>69</v>
      </c>
      <c r="U322" s="13" t="s">
        <v>79</v>
      </c>
      <c r="V322" s="13" t="s">
        <v>80</v>
      </c>
      <c r="W322" s="13" t="s">
        <v>29</v>
      </c>
      <c r="X322" s="13" t="s">
        <v>79</v>
      </c>
      <c r="Y322" s="9" t="s">
        <v>7</v>
      </c>
      <c r="Z322" s="9" t="s">
        <v>16</v>
      </c>
      <c r="AA322" s="12" t="str">
        <f t="shared" si="8"/>
        <v>5980000000109</v>
      </c>
      <c r="AB322" s="4" t="s">
        <v>79</v>
      </c>
      <c r="AC322" s="48">
        <f t="shared" si="9"/>
        <v>259.52999999999997</v>
      </c>
      <c r="AD322" s="31">
        <f>VLOOKUP(AB322,'Utah Allocation %''s'!$A$6:$B$16,2,FALSE)</f>
        <v>1</v>
      </c>
    </row>
    <row r="323" spans="1:30">
      <c r="A323" s="9" t="s">
        <v>1637</v>
      </c>
      <c r="B323" s="9" t="s">
        <v>24</v>
      </c>
      <c r="C323" s="9" t="s">
        <v>62</v>
      </c>
      <c r="D323" s="19">
        <v>41152</v>
      </c>
      <c r="E323" s="3">
        <v>2012</v>
      </c>
      <c r="F323" s="3">
        <v>8</v>
      </c>
      <c r="G323" s="3" t="s">
        <v>14414</v>
      </c>
      <c r="H323" s="9" t="s">
        <v>63</v>
      </c>
      <c r="I323" s="9" t="s">
        <v>81</v>
      </c>
      <c r="J323" s="21">
        <v>327.37</v>
      </c>
      <c r="K323" s="9" t="s">
        <v>1638</v>
      </c>
      <c r="L323" s="7" t="s">
        <v>2014</v>
      </c>
      <c r="M323" s="7" t="s">
        <v>2250</v>
      </c>
      <c r="N323" s="7" t="s">
        <v>208</v>
      </c>
      <c r="O323" s="7" t="s">
        <v>255</v>
      </c>
      <c r="P323" s="7" t="s">
        <v>559</v>
      </c>
      <c r="Q323" s="7" t="s">
        <v>84</v>
      </c>
      <c r="R323" s="9" t="s">
        <v>360</v>
      </c>
      <c r="S323" s="7" t="s">
        <v>409</v>
      </c>
      <c r="T323" s="13" t="s">
        <v>69</v>
      </c>
      <c r="U323" s="13" t="s">
        <v>79</v>
      </c>
      <c r="V323" s="13" t="s">
        <v>80</v>
      </c>
      <c r="W323" s="13" t="s">
        <v>29</v>
      </c>
      <c r="X323" s="13" t="s">
        <v>79</v>
      </c>
      <c r="Y323" s="9" t="s">
        <v>7</v>
      </c>
      <c r="Z323" s="9" t="s">
        <v>16</v>
      </c>
      <c r="AA323" s="12" t="str">
        <f t="shared" si="8"/>
        <v>5980000000109</v>
      </c>
      <c r="AB323" s="4" t="s">
        <v>79</v>
      </c>
      <c r="AC323" s="48">
        <f t="shared" si="9"/>
        <v>327.37</v>
      </c>
      <c r="AD323" s="31">
        <f>VLOOKUP(AB323,'Utah Allocation %''s'!$A$6:$B$16,2,FALSE)</f>
        <v>1</v>
      </c>
    </row>
    <row r="324" spans="1:30">
      <c r="A324" s="9" t="s">
        <v>1544</v>
      </c>
      <c r="B324" s="9" t="s">
        <v>24</v>
      </c>
      <c r="C324" s="9" t="s">
        <v>62</v>
      </c>
      <c r="D324" s="19">
        <v>41152</v>
      </c>
      <c r="E324" s="3">
        <v>2012</v>
      </c>
      <c r="F324" s="3">
        <v>8</v>
      </c>
      <c r="G324" s="3" t="s">
        <v>14414</v>
      </c>
      <c r="H324" s="9" t="s">
        <v>63</v>
      </c>
      <c r="I324" s="9" t="s">
        <v>81</v>
      </c>
      <c r="J324" s="21">
        <v>259.52999999999997</v>
      </c>
      <c r="K324" s="9" t="s">
        <v>1545</v>
      </c>
      <c r="L324" s="7" t="s">
        <v>1968</v>
      </c>
      <c r="M324" s="7" t="s">
        <v>2204</v>
      </c>
      <c r="N324" s="7" t="s">
        <v>208</v>
      </c>
      <c r="O324" s="7" t="s">
        <v>255</v>
      </c>
      <c r="P324" s="7" t="s">
        <v>559</v>
      </c>
      <c r="Q324" s="7" t="s">
        <v>84</v>
      </c>
      <c r="R324" s="9" t="s">
        <v>360</v>
      </c>
      <c r="S324" s="7" t="s">
        <v>409</v>
      </c>
      <c r="T324" s="13" t="s">
        <v>69</v>
      </c>
      <c r="U324" s="13" t="s">
        <v>79</v>
      </c>
      <c r="V324" s="13" t="s">
        <v>80</v>
      </c>
      <c r="W324" s="13" t="s">
        <v>29</v>
      </c>
      <c r="X324" s="13" t="s">
        <v>79</v>
      </c>
      <c r="Y324" s="9" t="s">
        <v>7</v>
      </c>
      <c r="Z324" s="9" t="s">
        <v>16</v>
      </c>
      <c r="AA324" s="12" t="str">
        <f t="shared" si="8"/>
        <v>5980000000109</v>
      </c>
      <c r="AB324" s="4" t="s">
        <v>79</v>
      </c>
      <c r="AC324" s="48">
        <f t="shared" si="9"/>
        <v>259.52999999999997</v>
      </c>
      <c r="AD324" s="31">
        <f>VLOOKUP(AB324,'Utah Allocation %''s'!$A$6:$B$16,2,FALSE)</f>
        <v>1</v>
      </c>
    </row>
    <row r="325" spans="1:30">
      <c r="A325" s="9" t="s">
        <v>1861</v>
      </c>
      <c r="B325" s="9" t="s">
        <v>24</v>
      </c>
      <c r="C325" s="9" t="s">
        <v>62</v>
      </c>
      <c r="D325" s="19">
        <v>41152</v>
      </c>
      <c r="E325" s="3">
        <v>2012</v>
      </c>
      <c r="F325" s="3">
        <v>8</v>
      </c>
      <c r="G325" s="3" t="s">
        <v>14414</v>
      </c>
      <c r="H325" s="9" t="s">
        <v>63</v>
      </c>
      <c r="I325" s="9" t="s">
        <v>81</v>
      </c>
      <c r="J325" s="21">
        <v>176.96</v>
      </c>
      <c r="K325" s="9" t="s">
        <v>1862</v>
      </c>
      <c r="L325" s="7" t="s">
        <v>2118</v>
      </c>
      <c r="M325" s="7" t="s">
        <v>2355</v>
      </c>
      <c r="N325" s="7" t="s">
        <v>215</v>
      </c>
      <c r="O325" s="7" t="s">
        <v>261</v>
      </c>
      <c r="P325" s="7" t="s">
        <v>561</v>
      </c>
      <c r="Q325" s="7" t="s">
        <v>85</v>
      </c>
      <c r="R325" s="9" t="s">
        <v>360</v>
      </c>
      <c r="S325" s="7" t="s">
        <v>409</v>
      </c>
      <c r="T325" s="13" t="s">
        <v>69</v>
      </c>
      <c r="U325" s="13" t="s">
        <v>79</v>
      </c>
      <c r="V325" s="13" t="s">
        <v>80</v>
      </c>
      <c r="W325" s="13" t="s">
        <v>29</v>
      </c>
      <c r="X325" s="13" t="s">
        <v>79</v>
      </c>
      <c r="Y325" s="9" t="s">
        <v>7</v>
      </c>
      <c r="Z325" s="9" t="s">
        <v>16</v>
      </c>
      <c r="AA325" s="12" t="str">
        <f t="shared" ref="AA325:AA388" si="10">Y325&amp;Z325</f>
        <v>5980000000109</v>
      </c>
      <c r="AB325" s="4" t="s">
        <v>79</v>
      </c>
      <c r="AC325" s="48">
        <f t="shared" ref="AC325:AC388" si="11">+J325*AD325</f>
        <v>176.96</v>
      </c>
      <c r="AD325" s="31">
        <f>VLOOKUP(AB325,'Utah Allocation %''s'!$A$6:$B$16,2,FALSE)</f>
        <v>1</v>
      </c>
    </row>
    <row r="326" spans="1:30">
      <c r="A326" s="9" t="s">
        <v>1654</v>
      </c>
      <c r="B326" s="9" t="s">
        <v>24</v>
      </c>
      <c r="C326" s="9" t="s">
        <v>62</v>
      </c>
      <c r="D326" s="19">
        <v>41152</v>
      </c>
      <c r="E326" s="3">
        <v>2012</v>
      </c>
      <c r="F326" s="3">
        <v>8</v>
      </c>
      <c r="G326" s="3" t="s">
        <v>14414</v>
      </c>
      <c r="H326" s="9" t="s">
        <v>63</v>
      </c>
      <c r="I326" s="9" t="s">
        <v>64</v>
      </c>
      <c r="J326" s="21">
        <v>192.22</v>
      </c>
      <c r="K326" s="9" t="s">
        <v>1655</v>
      </c>
      <c r="L326" s="7" t="s">
        <v>2022</v>
      </c>
      <c r="M326" s="7" t="s">
        <v>2258</v>
      </c>
      <c r="N326" s="7" t="s">
        <v>211</v>
      </c>
      <c r="O326" s="7" t="s">
        <v>258</v>
      </c>
      <c r="P326" s="7" t="s">
        <v>2259</v>
      </c>
      <c r="Q326" s="7" t="s">
        <v>350</v>
      </c>
      <c r="R326" s="9" t="s">
        <v>362</v>
      </c>
      <c r="S326" s="7" t="s">
        <v>409</v>
      </c>
      <c r="T326" s="13" t="s">
        <v>69</v>
      </c>
      <c r="U326" s="13" t="s">
        <v>111</v>
      </c>
      <c r="V326" s="13" t="s">
        <v>112</v>
      </c>
      <c r="W326" s="13" t="s">
        <v>30</v>
      </c>
      <c r="X326" s="13" t="s">
        <v>113</v>
      </c>
      <c r="Y326" s="9" t="s">
        <v>7</v>
      </c>
      <c r="Z326" s="9" t="s">
        <v>15</v>
      </c>
      <c r="AA326" s="12" t="str">
        <f t="shared" si="10"/>
        <v>5980000000106</v>
      </c>
      <c r="AB326" s="4" t="s">
        <v>113</v>
      </c>
      <c r="AC326" s="48">
        <f t="shared" si="11"/>
        <v>0</v>
      </c>
      <c r="AD326" s="31">
        <f>VLOOKUP(AB326,'Utah Allocation %''s'!$A$6:$B$16,2,FALSE)</f>
        <v>0</v>
      </c>
    </row>
    <row r="327" spans="1:30">
      <c r="A327" s="9" t="s">
        <v>1654</v>
      </c>
      <c r="B327" s="9" t="s">
        <v>24</v>
      </c>
      <c r="C327" s="9" t="s">
        <v>62</v>
      </c>
      <c r="D327" s="19">
        <v>41152</v>
      </c>
      <c r="E327" s="3">
        <v>2012</v>
      </c>
      <c r="F327" s="3">
        <v>8</v>
      </c>
      <c r="G327" s="3" t="s">
        <v>14414</v>
      </c>
      <c r="H327" s="9" t="s">
        <v>63</v>
      </c>
      <c r="I327" s="9" t="s">
        <v>81</v>
      </c>
      <c r="J327" s="21">
        <v>110.59</v>
      </c>
      <c r="K327" s="9" t="s">
        <v>1655</v>
      </c>
      <c r="L327" s="7" t="s">
        <v>2022</v>
      </c>
      <c r="M327" s="7" t="s">
        <v>2258</v>
      </c>
      <c r="N327" s="7" t="s">
        <v>211</v>
      </c>
      <c r="O327" s="7" t="s">
        <v>258</v>
      </c>
      <c r="P327" s="7" t="s">
        <v>2259</v>
      </c>
      <c r="Q327" s="7" t="s">
        <v>350</v>
      </c>
      <c r="R327" s="9" t="s">
        <v>362</v>
      </c>
      <c r="S327" s="7" t="s">
        <v>409</v>
      </c>
      <c r="T327" s="13" t="s">
        <v>69</v>
      </c>
      <c r="U327" s="13" t="s">
        <v>111</v>
      </c>
      <c r="V327" s="13" t="s">
        <v>112</v>
      </c>
      <c r="W327" s="13" t="s">
        <v>30</v>
      </c>
      <c r="X327" s="13" t="s">
        <v>113</v>
      </c>
      <c r="Y327" s="9" t="s">
        <v>7</v>
      </c>
      <c r="Z327" s="9" t="s">
        <v>15</v>
      </c>
      <c r="AA327" s="12" t="str">
        <f t="shared" si="10"/>
        <v>5980000000106</v>
      </c>
      <c r="AB327" s="4" t="s">
        <v>113</v>
      </c>
      <c r="AC327" s="48">
        <f t="shared" si="11"/>
        <v>0</v>
      </c>
      <c r="AD327" s="31">
        <f>VLOOKUP(AB327,'Utah Allocation %''s'!$A$6:$B$16,2,FALSE)</f>
        <v>0</v>
      </c>
    </row>
    <row r="328" spans="1:30">
      <c r="A328" s="9" t="s">
        <v>1563</v>
      </c>
      <c r="B328" s="9" t="s">
        <v>24</v>
      </c>
      <c r="C328" s="9" t="s">
        <v>62</v>
      </c>
      <c r="D328" s="19">
        <v>41152</v>
      </c>
      <c r="E328" s="3">
        <v>2012</v>
      </c>
      <c r="F328" s="3">
        <v>8</v>
      </c>
      <c r="G328" s="3" t="s">
        <v>14414</v>
      </c>
      <c r="H328" s="9" t="s">
        <v>63</v>
      </c>
      <c r="I328" s="9" t="s">
        <v>81</v>
      </c>
      <c r="J328" s="21">
        <v>547.02</v>
      </c>
      <c r="K328" s="9" t="s">
        <v>1564</v>
      </c>
      <c r="L328" s="7" t="s">
        <v>1977</v>
      </c>
      <c r="M328" s="7" t="s">
        <v>2213</v>
      </c>
      <c r="N328" s="7" t="s">
        <v>219</v>
      </c>
      <c r="O328" s="7" t="s">
        <v>265</v>
      </c>
      <c r="P328" s="7" t="s">
        <v>493</v>
      </c>
      <c r="Q328" s="7" t="s">
        <v>101</v>
      </c>
      <c r="R328" s="9" t="s">
        <v>364</v>
      </c>
      <c r="S328" s="7" t="s">
        <v>409</v>
      </c>
      <c r="T328" s="13" t="s">
        <v>69</v>
      </c>
      <c r="U328" s="13" t="s">
        <v>89</v>
      </c>
      <c r="V328" s="13" t="s">
        <v>90</v>
      </c>
      <c r="W328" s="13" t="s">
        <v>31</v>
      </c>
      <c r="X328" s="13" t="s">
        <v>91</v>
      </c>
      <c r="Y328" s="9" t="s">
        <v>7</v>
      </c>
      <c r="Z328" s="9" t="s">
        <v>17</v>
      </c>
      <c r="AA328" s="12" t="str">
        <f t="shared" si="10"/>
        <v>5980000000111</v>
      </c>
      <c r="AB328" s="4" t="s">
        <v>91</v>
      </c>
      <c r="AC328" s="48">
        <f t="shared" si="11"/>
        <v>0</v>
      </c>
      <c r="AD328" s="31">
        <f>VLOOKUP(AB328,'Utah Allocation %''s'!$A$6:$B$16,2,FALSE)</f>
        <v>0</v>
      </c>
    </row>
    <row r="329" spans="1:30">
      <c r="A329" s="9" t="s">
        <v>1560</v>
      </c>
      <c r="B329" s="9" t="s">
        <v>24</v>
      </c>
      <c r="C329" s="9" t="s">
        <v>62</v>
      </c>
      <c r="D329" s="19">
        <v>41152</v>
      </c>
      <c r="E329" s="3">
        <v>2012</v>
      </c>
      <c r="F329" s="3">
        <v>8</v>
      </c>
      <c r="G329" s="3" t="s">
        <v>14414</v>
      </c>
      <c r="H329" s="9" t="s">
        <v>63</v>
      </c>
      <c r="I329" s="9" t="s">
        <v>64</v>
      </c>
      <c r="J329" s="21">
        <v>1124.4100000000001</v>
      </c>
      <c r="K329" s="9" t="s">
        <v>1561</v>
      </c>
      <c r="L329" s="7" t="s">
        <v>1976</v>
      </c>
      <c r="M329" s="7" t="s">
        <v>2212</v>
      </c>
      <c r="N329" s="7" t="s">
        <v>220</v>
      </c>
      <c r="O329" s="7" t="s">
        <v>266</v>
      </c>
      <c r="P329" s="7" t="s">
        <v>509</v>
      </c>
      <c r="Q329" s="7" t="s">
        <v>96</v>
      </c>
      <c r="R329" s="9" t="s">
        <v>364</v>
      </c>
      <c r="S329" s="7" t="s">
        <v>409</v>
      </c>
      <c r="T329" s="13" t="s">
        <v>69</v>
      </c>
      <c r="U329" s="13" t="s">
        <v>89</v>
      </c>
      <c r="V329" s="13" t="s">
        <v>90</v>
      </c>
      <c r="W329" s="13" t="s">
        <v>31</v>
      </c>
      <c r="X329" s="13" t="s">
        <v>91</v>
      </c>
      <c r="Y329" s="9" t="s">
        <v>7</v>
      </c>
      <c r="Z329" s="9" t="s">
        <v>17</v>
      </c>
      <c r="AA329" s="12" t="str">
        <f t="shared" si="10"/>
        <v>5980000000111</v>
      </c>
      <c r="AB329" s="4" t="s">
        <v>91</v>
      </c>
      <c r="AC329" s="48">
        <f t="shared" si="11"/>
        <v>0</v>
      </c>
      <c r="AD329" s="31">
        <f>VLOOKUP(AB329,'Utah Allocation %''s'!$A$6:$B$16,2,FALSE)</f>
        <v>0</v>
      </c>
    </row>
    <row r="330" spans="1:30">
      <c r="A330" s="9" t="s">
        <v>1560</v>
      </c>
      <c r="B330" s="9" t="s">
        <v>24</v>
      </c>
      <c r="C330" s="9" t="s">
        <v>62</v>
      </c>
      <c r="D330" s="19">
        <v>41152</v>
      </c>
      <c r="E330" s="3">
        <v>2012</v>
      </c>
      <c r="F330" s="3">
        <v>8</v>
      </c>
      <c r="G330" s="3" t="s">
        <v>14414</v>
      </c>
      <c r="H330" s="9" t="s">
        <v>63</v>
      </c>
      <c r="I330" s="9" t="s">
        <v>81</v>
      </c>
      <c r="J330" s="21">
        <v>263.43</v>
      </c>
      <c r="K330" s="9" t="s">
        <v>1561</v>
      </c>
      <c r="L330" s="7" t="s">
        <v>1976</v>
      </c>
      <c r="M330" s="7" t="s">
        <v>2212</v>
      </c>
      <c r="N330" s="7" t="s">
        <v>220</v>
      </c>
      <c r="O330" s="7" t="s">
        <v>266</v>
      </c>
      <c r="P330" s="7" t="s">
        <v>509</v>
      </c>
      <c r="Q330" s="7" t="s">
        <v>96</v>
      </c>
      <c r="R330" s="9" t="s">
        <v>364</v>
      </c>
      <c r="S330" s="7" t="s">
        <v>409</v>
      </c>
      <c r="T330" s="13" t="s">
        <v>69</v>
      </c>
      <c r="U330" s="13" t="s">
        <v>89</v>
      </c>
      <c r="V330" s="13" t="s">
        <v>90</v>
      </c>
      <c r="W330" s="13" t="s">
        <v>31</v>
      </c>
      <c r="X330" s="13" t="s">
        <v>91</v>
      </c>
      <c r="Y330" s="9" t="s">
        <v>7</v>
      </c>
      <c r="Z330" s="9" t="s">
        <v>17</v>
      </c>
      <c r="AA330" s="12" t="str">
        <f t="shared" si="10"/>
        <v>5980000000111</v>
      </c>
      <c r="AB330" s="4" t="s">
        <v>91</v>
      </c>
      <c r="AC330" s="48">
        <f t="shared" si="11"/>
        <v>0</v>
      </c>
      <c r="AD330" s="31">
        <f>VLOOKUP(AB330,'Utah Allocation %''s'!$A$6:$B$16,2,FALSE)</f>
        <v>0</v>
      </c>
    </row>
    <row r="331" spans="1:30">
      <c r="A331" s="9" t="s">
        <v>1879</v>
      </c>
      <c r="B331" s="9" t="s">
        <v>24</v>
      </c>
      <c r="C331" s="9" t="s">
        <v>62</v>
      </c>
      <c r="D331" s="19">
        <v>41152</v>
      </c>
      <c r="E331" s="3">
        <v>2012</v>
      </c>
      <c r="F331" s="3">
        <v>8</v>
      </c>
      <c r="G331" s="3" t="s">
        <v>14414</v>
      </c>
      <c r="H331" s="9" t="s">
        <v>63</v>
      </c>
      <c r="I331" s="9" t="s">
        <v>81</v>
      </c>
      <c r="J331" s="21">
        <v>613.20000000000005</v>
      </c>
      <c r="K331" s="9" t="s">
        <v>1880</v>
      </c>
      <c r="L331" s="7" t="s">
        <v>2127</v>
      </c>
      <c r="M331" s="7" t="s">
        <v>2364</v>
      </c>
      <c r="N331" s="7" t="s">
        <v>206</v>
      </c>
      <c r="O331" s="7" t="s">
        <v>253</v>
      </c>
      <c r="P331" s="7" t="s">
        <v>635</v>
      </c>
      <c r="Q331" s="7" t="s">
        <v>95</v>
      </c>
      <c r="R331" s="9" t="s">
        <v>364</v>
      </c>
      <c r="S331" s="7" t="s">
        <v>409</v>
      </c>
      <c r="T331" s="13" t="s">
        <v>69</v>
      </c>
      <c r="U331" s="13" t="s">
        <v>89</v>
      </c>
      <c r="V331" s="13" t="s">
        <v>90</v>
      </c>
      <c r="W331" s="13" t="s">
        <v>31</v>
      </c>
      <c r="X331" s="13" t="s">
        <v>91</v>
      </c>
      <c r="Y331" s="9" t="s">
        <v>7</v>
      </c>
      <c r="Z331" s="9" t="s">
        <v>17</v>
      </c>
      <c r="AA331" s="12" t="str">
        <f t="shared" si="10"/>
        <v>5980000000111</v>
      </c>
      <c r="AB331" s="4" t="s">
        <v>91</v>
      </c>
      <c r="AC331" s="48">
        <f t="shared" si="11"/>
        <v>0</v>
      </c>
      <c r="AD331" s="31">
        <f>VLOOKUP(AB331,'Utah Allocation %''s'!$A$6:$B$16,2,FALSE)</f>
        <v>0</v>
      </c>
    </row>
    <row r="332" spans="1:30">
      <c r="A332" s="9" t="s">
        <v>1745</v>
      </c>
      <c r="B332" s="9" t="s">
        <v>24</v>
      </c>
      <c r="C332" s="9" t="s">
        <v>62</v>
      </c>
      <c r="D332" s="19">
        <v>41152</v>
      </c>
      <c r="E332" s="3">
        <v>2012</v>
      </c>
      <c r="F332" s="3">
        <v>8</v>
      </c>
      <c r="G332" s="3" t="s">
        <v>14414</v>
      </c>
      <c r="H332" s="9" t="s">
        <v>63</v>
      </c>
      <c r="I332" s="9" t="s">
        <v>81</v>
      </c>
      <c r="J332" s="21">
        <v>547.02</v>
      </c>
      <c r="K332" s="9" t="s">
        <v>1746</v>
      </c>
      <c r="L332" s="7" t="s">
        <v>2066</v>
      </c>
      <c r="M332" s="7" t="s">
        <v>2304</v>
      </c>
      <c r="N332" s="7" t="s">
        <v>208</v>
      </c>
      <c r="O332" s="7" t="s">
        <v>255</v>
      </c>
      <c r="P332" s="7" t="s">
        <v>634</v>
      </c>
      <c r="Q332" s="7" t="s">
        <v>92</v>
      </c>
      <c r="R332" s="9" t="s">
        <v>364</v>
      </c>
      <c r="S332" s="7" t="s">
        <v>409</v>
      </c>
      <c r="T332" s="13" t="s">
        <v>69</v>
      </c>
      <c r="U332" s="13" t="s">
        <v>89</v>
      </c>
      <c r="V332" s="13" t="s">
        <v>90</v>
      </c>
      <c r="W332" s="13" t="s">
        <v>31</v>
      </c>
      <c r="X332" s="13" t="s">
        <v>91</v>
      </c>
      <c r="Y332" s="9" t="s">
        <v>7</v>
      </c>
      <c r="Z332" s="9" t="s">
        <v>17</v>
      </c>
      <c r="AA332" s="12" t="str">
        <f t="shared" si="10"/>
        <v>5980000000111</v>
      </c>
      <c r="AB332" s="4" t="s">
        <v>91</v>
      </c>
      <c r="AC332" s="48">
        <f t="shared" si="11"/>
        <v>0</v>
      </c>
      <c r="AD332" s="31">
        <f>VLOOKUP(AB332,'Utah Allocation %''s'!$A$6:$B$16,2,FALSE)</f>
        <v>0</v>
      </c>
    </row>
    <row r="333" spans="1:30">
      <c r="A333" s="9" t="s">
        <v>1747</v>
      </c>
      <c r="B333" s="9" t="s">
        <v>24</v>
      </c>
      <c r="C333" s="9" t="s">
        <v>62</v>
      </c>
      <c r="D333" s="19">
        <v>41152</v>
      </c>
      <c r="E333" s="3">
        <v>2012</v>
      </c>
      <c r="F333" s="3">
        <v>8</v>
      </c>
      <c r="G333" s="3" t="s">
        <v>14414</v>
      </c>
      <c r="H333" s="9" t="s">
        <v>63</v>
      </c>
      <c r="I333" s="9" t="s">
        <v>81</v>
      </c>
      <c r="J333" s="21">
        <v>273.51</v>
      </c>
      <c r="K333" s="9" t="s">
        <v>1748</v>
      </c>
      <c r="L333" s="7" t="s">
        <v>2067</v>
      </c>
      <c r="M333" s="7" t="s">
        <v>2305</v>
      </c>
      <c r="N333" s="7" t="s">
        <v>208</v>
      </c>
      <c r="O333" s="7" t="s">
        <v>255</v>
      </c>
      <c r="P333" s="7" t="s">
        <v>634</v>
      </c>
      <c r="Q333" s="7" t="s">
        <v>92</v>
      </c>
      <c r="R333" s="9" t="s">
        <v>364</v>
      </c>
      <c r="S333" s="7" t="s">
        <v>409</v>
      </c>
      <c r="T333" s="13" t="s">
        <v>69</v>
      </c>
      <c r="U333" s="13" t="s">
        <v>89</v>
      </c>
      <c r="V333" s="13" t="s">
        <v>90</v>
      </c>
      <c r="W333" s="13" t="s">
        <v>31</v>
      </c>
      <c r="X333" s="13" t="s">
        <v>91</v>
      </c>
      <c r="Y333" s="9" t="s">
        <v>7</v>
      </c>
      <c r="Z333" s="9" t="s">
        <v>17</v>
      </c>
      <c r="AA333" s="12" t="str">
        <f t="shared" si="10"/>
        <v>5980000000111</v>
      </c>
      <c r="AB333" s="4" t="s">
        <v>91</v>
      </c>
      <c r="AC333" s="48">
        <f t="shared" si="11"/>
        <v>0</v>
      </c>
      <c r="AD333" s="31">
        <f>VLOOKUP(AB333,'Utah Allocation %''s'!$A$6:$B$16,2,FALSE)</f>
        <v>0</v>
      </c>
    </row>
    <row r="334" spans="1:30">
      <c r="A334" s="9" t="s">
        <v>1751</v>
      </c>
      <c r="B334" s="9" t="s">
        <v>24</v>
      </c>
      <c r="C334" s="9" t="s">
        <v>62</v>
      </c>
      <c r="D334" s="19">
        <v>41152</v>
      </c>
      <c r="E334" s="3">
        <v>2012</v>
      </c>
      <c r="F334" s="3">
        <v>8</v>
      </c>
      <c r="G334" s="3" t="s">
        <v>14414</v>
      </c>
      <c r="H334" s="9" t="s">
        <v>63</v>
      </c>
      <c r="I334" s="9" t="s">
        <v>81</v>
      </c>
      <c r="J334" s="21">
        <v>820.53</v>
      </c>
      <c r="K334" s="9" t="s">
        <v>1752</v>
      </c>
      <c r="L334" s="7" t="s">
        <v>2069</v>
      </c>
      <c r="M334" s="7" t="s">
        <v>2307</v>
      </c>
      <c r="N334" s="7" t="s">
        <v>208</v>
      </c>
      <c r="O334" s="7" t="s">
        <v>255</v>
      </c>
      <c r="P334" s="7" t="s">
        <v>634</v>
      </c>
      <c r="Q334" s="7" t="s">
        <v>92</v>
      </c>
      <c r="R334" s="9" t="s">
        <v>364</v>
      </c>
      <c r="S334" s="7" t="s">
        <v>409</v>
      </c>
      <c r="T334" s="13" t="s">
        <v>69</v>
      </c>
      <c r="U334" s="13" t="s">
        <v>89</v>
      </c>
      <c r="V334" s="13" t="s">
        <v>90</v>
      </c>
      <c r="W334" s="13" t="s">
        <v>31</v>
      </c>
      <c r="X334" s="13" t="s">
        <v>91</v>
      </c>
      <c r="Y334" s="9" t="s">
        <v>7</v>
      </c>
      <c r="Z334" s="9" t="s">
        <v>17</v>
      </c>
      <c r="AA334" s="12" t="str">
        <f t="shared" si="10"/>
        <v>5980000000111</v>
      </c>
      <c r="AB334" s="4" t="s">
        <v>91</v>
      </c>
      <c r="AC334" s="48">
        <f t="shared" si="11"/>
        <v>0</v>
      </c>
      <c r="AD334" s="31">
        <f>VLOOKUP(AB334,'Utah Allocation %''s'!$A$6:$B$16,2,FALSE)</f>
        <v>0</v>
      </c>
    </row>
    <row r="335" spans="1:30">
      <c r="A335" s="9" t="s">
        <v>1753</v>
      </c>
      <c r="B335" s="9" t="s">
        <v>24</v>
      </c>
      <c r="C335" s="9" t="s">
        <v>62</v>
      </c>
      <c r="D335" s="19">
        <v>41152</v>
      </c>
      <c r="E335" s="3">
        <v>2012</v>
      </c>
      <c r="F335" s="3">
        <v>8</v>
      </c>
      <c r="G335" s="3" t="s">
        <v>14414</v>
      </c>
      <c r="H335" s="9" t="s">
        <v>63</v>
      </c>
      <c r="I335" s="9" t="s">
        <v>81</v>
      </c>
      <c r="J335" s="21">
        <v>273.51</v>
      </c>
      <c r="K335" s="9" t="s">
        <v>1754</v>
      </c>
      <c r="L335" s="7" t="s">
        <v>2070</v>
      </c>
      <c r="M335" s="7" t="s">
        <v>2308</v>
      </c>
      <c r="N335" s="7" t="s">
        <v>208</v>
      </c>
      <c r="O335" s="7" t="s">
        <v>255</v>
      </c>
      <c r="P335" s="7" t="s">
        <v>634</v>
      </c>
      <c r="Q335" s="7" t="s">
        <v>92</v>
      </c>
      <c r="R335" s="9" t="s">
        <v>364</v>
      </c>
      <c r="S335" s="7" t="s">
        <v>409</v>
      </c>
      <c r="T335" s="13" t="s">
        <v>69</v>
      </c>
      <c r="U335" s="13" t="s">
        <v>89</v>
      </c>
      <c r="V335" s="13" t="s">
        <v>90</v>
      </c>
      <c r="W335" s="13" t="s">
        <v>31</v>
      </c>
      <c r="X335" s="13" t="s">
        <v>91</v>
      </c>
      <c r="Y335" s="9" t="s">
        <v>7</v>
      </c>
      <c r="Z335" s="9" t="s">
        <v>17</v>
      </c>
      <c r="AA335" s="12" t="str">
        <f t="shared" si="10"/>
        <v>5980000000111</v>
      </c>
      <c r="AB335" s="4" t="s">
        <v>91</v>
      </c>
      <c r="AC335" s="48">
        <f t="shared" si="11"/>
        <v>0</v>
      </c>
      <c r="AD335" s="31">
        <f>VLOOKUP(AB335,'Utah Allocation %''s'!$A$6:$B$16,2,FALSE)</f>
        <v>0</v>
      </c>
    </row>
    <row r="336" spans="1:30">
      <c r="A336" s="9" t="s">
        <v>1443</v>
      </c>
      <c r="B336" s="9" t="s">
        <v>24</v>
      </c>
      <c r="C336" s="9" t="s">
        <v>62</v>
      </c>
      <c r="D336" s="19">
        <v>41152</v>
      </c>
      <c r="E336" s="3">
        <v>2012</v>
      </c>
      <c r="F336" s="3">
        <v>8</v>
      </c>
      <c r="G336" s="3" t="s">
        <v>14414</v>
      </c>
      <c r="H336" s="9" t="s">
        <v>63</v>
      </c>
      <c r="I336" s="9" t="s">
        <v>64</v>
      </c>
      <c r="J336" s="21">
        <v>185.15</v>
      </c>
      <c r="K336" s="9" t="s">
        <v>1444</v>
      </c>
      <c r="L336" s="7" t="s">
        <v>1919</v>
      </c>
      <c r="M336" s="7" t="s">
        <v>2152</v>
      </c>
      <c r="N336" s="7" t="s">
        <v>220</v>
      </c>
      <c r="O336" s="7" t="s">
        <v>266</v>
      </c>
      <c r="P336" s="7" t="s">
        <v>566</v>
      </c>
      <c r="Q336" s="7" t="s">
        <v>126</v>
      </c>
      <c r="R336" s="9" t="s">
        <v>366</v>
      </c>
      <c r="S336" s="7" t="s">
        <v>409</v>
      </c>
      <c r="T336" s="13" t="s">
        <v>69</v>
      </c>
      <c r="U336" s="13" t="s">
        <v>79</v>
      </c>
      <c r="V336" s="13" t="s">
        <v>80</v>
      </c>
      <c r="W336" s="13" t="s">
        <v>29</v>
      </c>
      <c r="X336" s="13" t="s">
        <v>79</v>
      </c>
      <c r="Y336" s="9" t="s">
        <v>7</v>
      </c>
      <c r="Z336" s="9" t="s">
        <v>16</v>
      </c>
      <c r="AA336" s="12" t="str">
        <f t="shared" si="10"/>
        <v>5980000000109</v>
      </c>
      <c r="AB336" s="4" t="s">
        <v>79</v>
      </c>
      <c r="AC336" s="48">
        <f t="shared" si="11"/>
        <v>185.15</v>
      </c>
      <c r="AD336" s="31">
        <f>VLOOKUP(AB336,'Utah Allocation %''s'!$A$6:$B$16,2,FALSE)</f>
        <v>1</v>
      </c>
    </row>
    <row r="337" spans="1:30">
      <c r="A337" s="9" t="s">
        <v>1445</v>
      </c>
      <c r="B337" s="9" t="s">
        <v>24</v>
      </c>
      <c r="C337" s="9" t="s">
        <v>62</v>
      </c>
      <c r="D337" s="19">
        <v>41152</v>
      </c>
      <c r="E337" s="3">
        <v>2012</v>
      </c>
      <c r="F337" s="3">
        <v>8</v>
      </c>
      <c r="G337" s="3" t="s">
        <v>14414</v>
      </c>
      <c r="H337" s="9" t="s">
        <v>63</v>
      </c>
      <c r="I337" s="9" t="s">
        <v>64</v>
      </c>
      <c r="J337" s="21">
        <v>185.15</v>
      </c>
      <c r="K337" s="9" t="s">
        <v>1446</v>
      </c>
      <c r="L337" s="7" t="s">
        <v>1920</v>
      </c>
      <c r="M337" s="7" t="s">
        <v>2152</v>
      </c>
      <c r="N337" s="7" t="s">
        <v>220</v>
      </c>
      <c r="O337" s="7" t="s">
        <v>266</v>
      </c>
      <c r="P337" s="7" t="s">
        <v>566</v>
      </c>
      <c r="Q337" s="7" t="s">
        <v>126</v>
      </c>
      <c r="R337" s="9" t="s">
        <v>366</v>
      </c>
      <c r="S337" s="7" t="s">
        <v>409</v>
      </c>
      <c r="T337" s="13" t="s">
        <v>69</v>
      </c>
      <c r="U337" s="13" t="s">
        <v>79</v>
      </c>
      <c r="V337" s="13" t="s">
        <v>80</v>
      </c>
      <c r="W337" s="13" t="s">
        <v>29</v>
      </c>
      <c r="X337" s="13" t="s">
        <v>79</v>
      </c>
      <c r="Y337" s="9" t="s">
        <v>7</v>
      </c>
      <c r="Z337" s="9" t="s">
        <v>16</v>
      </c>
      <c r="AA337" s="12" t="str">
        <f t="shared" si="10"/>
        <v>5980000000109</v>
      </c>
      <c r="AB337" s="4" t="s">
        <v>79</v>
      </c>
      <c r="AC337" s="48">
        <f t="shared" si="11"/>
        <v>185.15</v>
      </c>
      <c r="AD337" s="31">
        <f>VLOOKUP(AB337,'Utah Allocation %''s'!$A$6:$B$16,2,FALSE)</f>
        <v>1</v>
      </c>
    </row>
    <row r="338" spans="1:30">
      <c r="A338" s="9" t="s">
        <v>1635</v>
      </c>
      <c r="B338" s="9" t="s">
        <v>24</v>
      </c>
      <c r="C338" s="9" t="s">
        <v>62</v>
      </c>
      <c r="D338" s="19">
        <v>41152</v>
      </c>
      <c r="E338" s="3">
        <v>2012</v>
      </c>
      <c r="F338" s="3">
        <v>8</v>
      </c>
      <c r="G338" s="3" t="s">
        <v>14414</v>
      </c>
      <c r="H338" s="9" t="s">
        <v>63</v>
      </c>
      <c r="I338" s="9" t="s">
        <v>81</v>
      </c>
      <c r="J338" s="21">
        <v>529.69000000000005</v>
      </c>
      <c r="K338" s="9" t="s">
        <v>1636</v>
      </c>
      <c r="L338" s="7" t="s">
        <v>2013</v>
      </c>
      <c r="M338" s="7" t="s">
        <v>2249</v>
      </c>
      <c r="N338" s="7" t="s">
        <v>207</v>
      </c>
      <c r="O338" s="7" t="s">
        <v>254</v>
      </c>
      <c r="P338" s="7" t="s">
        <v>588</v>
      </c>
      <c r="Q338" s="7" t="s">
        <v>83</v>
      </c>
      <c r="R338" s="9" t="s">
        <v>366</v>
      </c>
      <c r="S338" s="7" t="s">
        <v>409</v>
      </c>
      <c r="T338" s="13" t="s">
        <v>69</v>
      </c>
      <c r="U338" s="13" t="s">
        <v>79</v>
      </c>
      <c r="V338" s="13" t="s">
        <v>80</v>
      </c>
      <c r="W338" s="13" t="s">
        <v>29</v>
      </c>
      <c r="X338" s="13" t="s">
        <v>79</v>
      </c>
      <c r="Y338" s="9" t="s">
        <v>7</v>
      </c>
      <c r="Z338" s="9" t="s">
        <v>16</v>
      </c>
      <c r="AA338" s="12" t="str">
        <f t="shared" si="10"/>
        <v>5980000000109</v>
      </c>
      <c r="AB338" s="4" t="s">
        <v>79</v>
      </c>
      <c r="AC338" s="48">
        <f t="shared" si="11"/>
        <v>529.69000000000005</v>
      </c>
      <c r="AD338" s="31">
        <f>VLOOKUP(AB338,'Utah Allocation %''s'!$A$6:$B$16,2,FALSE)</f>
        <v>1</v>
      </c>
    </row>
    <row r="339" spans="1:30">
      <c r="A339" s="9" t="s">
        <v>1639</v>
      </c>
      <c r="B339" s="9" t="s">
        <v>24</v>
      </c>
      <c r="C339" s="9" t="s">
        <v>62</v>
      </c>
      <c r="D339" s="19">
        <v>41152</v>
      </c>
      <c r="E339" s="3">
        <v>2012</v>
      </c>
      <c r="F339" s="3">
        <v>8</v>
      </c>
      <c r="G339" s="3" t="s">
        <v>14414</v>
      </c>
      <c r="H339" s="9" t="s">
        <v>63</v>
      </c>
      <c r="I339" s="9" t="s">
        <v>81</v>
      </c>
      <c r="J339" s="21">
        <v>396.38</v>
      </c>
      <c r="K339" s="9" t="s">
        <v>1640</v>
      </c>
      <c r="L339" s="7" t="s">
        <v>2015</v>
      </c>
      <c r="M339" s="7" t="s">
        <v>2251</v>
      </c>
      <c r="N339" s="7" t="s">
        <v>207</v>
      </c>
      <c r="O339" s="7" t="s">
        <v>254</v>
      </c>
      <c r="P339" s="7" t="s">
        <v>588</v>
      </c>
      <c r="Q339" s="7" t="s">
        <v>83</v>
      </c>
      <c r="R339" s="9" t="s">
        <v>366</v>
      </c>
      <c r="S339" s="7" t="s">
        <v>409</v>
      </c>
      <c r="T339" s="13" t="s">
        <v>69</v>
      </c>
      <c r="U339" s="13" t="s">
        <v>79</v>
      </c>
      <c r="V339" s="13" t="s">
        <v>80</v>
      </c>
      <c r="W339" s="13" t="s">
        <v>29</v>
      </c>
      <c r="X339" s="13" t="s">
        <v>79</v>
      </c>
      <c r="Y339" s="9" t="s">
        <v>7</v>
      </c>
      <c r="Z339" s="9" t="s">
        <v>16</v>
      </c>
      <c r="AA339" s="12" t="str">
        <f t="shared" si="10"/>
        <v>5980000000109</v>
      </c>
      <c r="AB339" s="4" t="s">
        <v>79</v>
      </c>
      <c r="AC339" s="48">
        <f t="shared" si="11"/>
        <v>396.38</v>
      </c>
      <c r="AD339" s="31">
        <f>VLOOKUP(AB339,'Utah Allocation %''s'!$A$6:$B$16,2,FALSE)</f>
        <v>1</v>
      </c>
    </row>
    <row r="340" spans="1:30">
      <c r="A340" s="9" t="s">
        <v>1730</v>
      </c>
      <c r="B340" s="9" t="s">
        <v>24</v>
      </c>
      <c r="C340" s="9" t="s">
        <v>62</v>
      </c>
      <c r="D340" s="19">
        <v>41152</v>
      </c>
      <c r="E340" s="3">
        <v>2012</v>
      </c>
      <c r="F340" s="3">
        <v>8</v>
      </c>
      <c r="G340" s="3" t="s">
        <v>14414</v>
      </c>
      <c r="H340" s="9" t="s">
        <v>63</v>
      </c>
      <c r="I340" s="9" t="s">
        <v>81</v>
      </c>
      <c r="J340" s="21">
        <v>523.79</v>
      </c>
      <c r="K340" s="9" t="s">
        <v>1731</v>
      </c>
      <c r="L340" s="7" t="s">
        <v>2060</v>
      </c>
      <c r="M340" s="7" t="s">
        <v>2298</v>
      </c>
      <c r="N340" s="7" t="s">
        <v>208</v>
      </c>
      <c r="O340" s="7" t="s">
        <v>255</v>
      </c>
      <c r="P340" s="7" t="s">
        <v>559</v>
      </c>
      <c r="Q340" s="7" t="s">
        <v>84</v>
      </c>
      <c r="R340" s="9" t="s">
        <v>366</v>
      </c>
      <c r="S340" s="7" t="s">
        <v>409</v>
      </c>
      <c r="T340" s="13" t="s">
        <v>69</v>
      </c>
      <c r="U340" s="13" t="s">
        <v>79</v>
      </c>
      <c r="V340" s="13" t="s">
        <v>80</v>
      </c>
      <c r="W340" s="13" t="s">
        <v>29</v>
      </c>
      <c r="X340" s="13" t="s">
        <v>79</v>
      </c>
      <c r="Y340" s="9" t="s">
        <v>7</v>
      </c>
      <c r="Z340" s="9" t="s">
        <v>16</v>
      </c>
      <c r="AA340" s="12" t="str">
        <f t="shared" si="10"/>
        <v>5980000000109</v>
      </c>
      <c r="AB340" s="4" t="s">
        <v>79</v>
      </c>
      <c r="AC340" s="48">
        <f t="shared" si="11"/>
        <v>523.79</v>
      </c>
      <c r="AD340" s="31">
        <f>VLOOKUP(AB340,'Utah Allocation %''s'!$A$6:$B$16,2,FALSE)</f>
        <v>1</v>
      </c>
    </row>
    <row r="341" spans="1:30">
      <c r="A341" s="9" t="s">
        <v>1447</v>
      </c>
      <c r="B341" s="9" t="s">
        <v>24</v>
      </c>
      <c r="C341" s="9" t="s">
        <v>62</v>
      </c>
      <c r="D341" s="19">
        <v>41152</v>
      </c>
      <c r="E341" s="3">
        <v>2012</v>
      </c>
      <c r="F341" s="3">
        <v>8</v>
      </c>
      <c r="G341" s="3" t="s">
        <v>14414</v>
      </c>
      <c r="H341" s="9" t="s">
        <v>63</v>
      </c>
      <c r="I341" s="9" t="s">
        <v>64</v>
      </c>
      <c r="J341" s="21">
        <v>1094.57</v>
      </c>
      <c r="K341" s="9" t="s">
        <v>1448</v>
      </c>
      <c r="L341" s="7" t="s">
        <v>1921</v>
      </c>
      <c r="M341" s="7" t="s">
        <v>2153</v>
      </c>
      <c r="N341" s="7" t="s">
        <v>220</v>
      </c>
      <c r="O341" s="7" t="s">
        <v>266</v>
      </c>
      <c r="P341" s="7" t="s">
        <v>563</v>
      </c>
      <c r="Q341" s="7" t="s">
        <v>126</v>
      </c>
      <c r="R341" s="9" t="s">
        <v>366</v>
      </c>
      <c r="S341" s="7" t="s">
        <v>409</v>
      </c>
      <c r="T341" s="13" t="s">
        <v>69</v>
      </c>
      <c r="U341" s="13" t="s">
        <v>79</v>
      </c>
      <c r="V341" s="13" t="s">
        <v>80</v>
      </c>
      <c r="W341" s="13" t="s">
        <v>29</v>
      </c>
      <c r="X341" s="13" t="s">
        <v>79</v>
      </c>
      <c r="Y341" s="9" t="s">
        <v>7</v>
      </c>
      <c r="Z341" s="9" t="s">
        <v>16</v>
      </c>
      <c r="AA341" s="12" t="str">
        <f t="shared" si="10"/>
        <v>5980000000109</v>
      </c>
      <c r="AB341" s="4" t="s">
        <v>79</v>
      </c>
      <c r="AC341" s="48">
        <f t="shared" si="11"/>
        <v>1094.57</v>
      </c>
      <c r="AD341" s="31">
        <f>VLOOKUP(AB341,'Utah Allocation %''s'!$A$6:$B$16,2,FALSE)</f>
        <v>1</v>
      </c>
    </row>
    <row r="342" spans="1:30">
      <c r="A342" s="9" t="s">
        <v>1806</v>
      </c>
      <c r="B342" s="9" t="s">
        <v>24</v>
      </c>
      <c r="C342" s="9" t="s">
        <v>62</v>
      </c>
      <c r="D342" s="19">
        <v>41152</v>
      </c>
      <c r="E342" s="3">
        <v>2012</v>
      </c>
      <c r="F342" s="3">
        <v>8</v>
      </c>
      <c r="G342" s="3" t="s">
        <v>14414</v>
      </c>
      <c r="H342" s="9" t="s">
        <v>63</v>
      </c>
      <c r="I342" s="9" t="s">
        <v>81</v>
      </c>
      <c r="J342" s="21">
        <v>136.75</v>
      </c>
      <c r="K342" s="9" t="s">
        <v>1807</v>
      </c>
      <c r="L342" s="7" t="s">
        <v>2096</v>
      </c>
      <c r="M342" s="7" t="s">
        <v>2333</v>
      </c>
      <c r="N342" s="7" t="s">
        <v>206</v>
      </c>
      <c r="O342" s="7" t="s">
        <v>253</v>
      </c>
      <c r="P342" s="7" t="s">
        <v>635</v>
      </c>
      <c r="Q342" s="7" t="s">
        <v>95</v>
      </c>
      <c r="R342" s="9" t="s">
        <v>367</v>
      </c>
      <c r="S342" s="7" t="s">
        <v>409</v>
      </c>
      <c r="T342" s="13" t="s">
        <v>69</v>
      </c>
      <c r="U342" s="13" t="s">
        <v>89</v>
      </c>
      <c r="V342" s="13" t="s">
        <v>90</v>
      </c>
      <c r="W342" s="13" t="s">
        <v>31</v>
      </c>
      <c r="X342" s="13" t="s">
        <v>91</v>
      </c>
      <c r="Y342" s="9" t="s">
        <v>7</v>
      </c>
      <c r="Z342" s="9" t="s">
        <v>17</v>
      </c>
      <c r="AA342" s="12" t="str">
        <f t="shared" si="10"/>
        <v>5980000000111</v>
      </c>
      <c r="AB342" s="4" t="s">
        <v>91</v>
      </c>
      <c r="AC342" s="48">
        <f t="shared" si="11"/>
        <v>0</v>
      </c>
      <c r="AD342" s="31">
        <f>VLOOKUP(AB342,'Utah Allocation %''s'!$A$6:$B$16,2,FALSE)</f>
        <v>0</v>
      </c>
    </row>
    <row r="343" spans="1:30">
      <c r="A343" s="9" t="s">
        <v>1552</v>
      </c>
      <c r="B343" s="9" t="s">
        <v>24</v>
      </c>
      <c r="C343" s="9" t="s">
        <v>62</v>
      </c>
      <c r="D343" s="19">
        <v>41152</v>
      </c>
      <c r="E343" s="3">
        <v>2012</v>
      </c>
      <c r="F343" s="3">
        <v>8</v>
      </c>
      <c r="G343" s="3" t="s">
        <v>14414</v>
      </c>
      <c r="H343" s="9" t="s">
        <v>63</v>
      </c>
      <c r="I343" s="9" t="s">
        <v>81</v>
      </c>
      <c r="J343" s="21">
        <v>820.53</v>
      </c>
      <c r="K343" s="9" t="s">
        <v>1553</v>
      </c>
      <c r="L343" s="7" t="s">
        <v>1972</v>
      </c>
      <c r="M343" s="7" t="s">
        <v>2208</v>
      </c>
      <c r="N343" s="7" t="s">
        <v>208</v>
      </c>
      <c r="O343" s="7" t="s">
        <v>255</v>
      </c>
      <c r="P343" s="7" t="s">
        <v>634</v>
      </c>
      <c r="Q343" s="7" t="s">
        <v>92</v>
      </c>
      <c r="R343" s="9" t="s">
        <v>367</v>
      </c>
      <c r="S343" s="7" t="s">
        <v>409</v>
      </c>
      <c r="T343" s="13" t="s">
        <v>69</v>
      </c>
      <c r="U343" s="13" t="s">
        <v>89</v>
      </c>
      <c r="V343" s="13" t="s">
        <v>90</v>
      </c>
      <c r="W343" s="13" t="s">
        <v>31</v>
      </c>
      <c r="X343" s="13" t="s">
        <v>91</v>
      </c>
      <c r="Y343" s="9" t="s">
        <v>7</v>
      </c>
      <c r="Z343" s="9" t="s">
        <v>17</v>
      </c>
      <c r="AA343" s="12" t="str">
        <f t="shared" si="10"/>
        <v>5980000000111</v>
      </c>
      <c r="AB343" s="4" t="s">
        <v>91</v>
      </c>
      <c r="AC343" s="48">
        <f t="shared" si="11"/>
        <v>0</v>
      </c>
      <c r="AD343" s="31">
        <f>VLOOKUP(AB343,'Utah Allocation %''s'!$A$6:$B$16,2,FALSE)</f>
        <v>0</v>
      </c>
    </row>
    <row r="344" spans="1:30">
      <c r="A344" s="9" t="s">
        <v>1577</v>
      </c>
      <c r="B344" s="9" t="s">
        <v>24</v>
      </c>
      <c r="C344" s="9" t="s">
        <v>62</v>
      </c>
      <c r="D344" s="19">
        <v>41152</v>
      </c>
      <c r="E344" s="3">
        <v>2012</v>
      </c>
      <c r="F344" s="3">
        <v>8</v>
      </c>
      <c r="G344" s="3" t="s">
        <v>14414</v>
      </c>
      <c r="H344" s="9" t="s">
        <v>63</v>
      </c>
      <c r="I344" s="9" t="s">
        <v>81</v>
      </c>
      <c r="J344" s="21">
        <v>341.89</v>
      </c>
      <c r="K344" s="9" t="s">
        <v>1578</v>
      </c>
      <c r="L344" s="7" t="s">
        <v>1984</v>
      </c>
      <c r="M344" s="7" t="s">
        <v>2220</v>
      </c>
      <c r="N344" s="7" t="s">
        <v>243</v>
      </c>
      <c r="O344" s="7" t="s">
        <v>286</v>
      </c>
      <c r="P344" s="7" t="s">
        <v>2221</v>
      </c>
      <c r="Q344" s="7" t="s">
        <v>565</v>
      </c>
      <c r="R344" s="9" t="s">
        <v>367</v>
      </c>
      <c r="S344" s="7" t="s">
        <v>409</v>
      </c>
      <c r="T344" s="13" t="s">
        <v>69</v>
      </c>
      <c r="U344" s="13" t="s">
        <v>89</v>
      </c>
      <c r="V344" s="13" t="s">
        <v>90</v>
      </c>
      <c r="W344" s="13" t="s">
        <v>31</v>
      </c>
      <c r="X344" s="13" t="s">
        <v>91</v>
      </c>
      <c r="Y344" s="9" t="s">
        <v>7</v>
      </c>
      <c r="Z344" s="9" t="s">
        <v>17</v>
      </c>
      <c r="AA344" s="12" t="str">
        <f t="shared" si="10"/>
        <v>5980000000111</v>
      </c>
      <c r="AB344" s="4" t="s">
        <v>91</v>
      </c>
      <c r="AC344" s="48">
        <f t="shared" si="11"/>
        <v>0</v>
      </c>
      <c r="AD344" s="31">
        <f>VLOOKUP(AB344,'Utah Allocation %''s'!$A$6:$B$16,2,FALSE)</f>
        <v>0</v>
      </c>
    </row>
    <row r="345" spans="1:30">
      <c r="A345" s="9" t="s">
        <v>1819</v>
      </c>
      <c r="B345" s="9" t="s">
        <v>24</v>
      </c>
      <c r="C345" s="9" t="s">
        <v>62</v>
      </c>
      <c r="D345" s="19">
        <v>41152</v>
      </c>
      <c r="E345" s="3">
        <v>2012</v>
      </c>
      <c r="F345" s="3">
        <v>8</v>
      </c>
      <c r="G345" s="3" t="s">
        <v>14414</v>
      </c>
      <c r="H345" s="9" t="s">
        <v>61</v>
      </c>
      <c r="I345" s="9" t="s">
        <v>81</v>
      </c>
      <c r="J345" s="21">
        <v>-48.99</v>
      </c>
      <c r="K345" s="9" t="s">
        <v>646</v>
      </c>
      <c r="L345" s="7" t="s">
        <v>654</v>
      </c>
      <c r="M345" s="7" t="s">
        <v>669</v>
      </c>
      <c r="N345" s="7" t="s">
        <v>212</v>
      </c>
      <c r="O345" s="7" t="s">
        <v>259</v>
      </c>
      <c r="P345" s="7" t="s">
        <v>639</v>
      </c>
      <c r="Q345" s="7" t="s">
        <v>172</v>
      </c>
      <c r="R345" s="9" t="s">
        <v>369</v>
      </c>
      <c r="S345" s="7" t="s">
        <v>408</v>
      </c>
      <c r="T345" s="13" t="s">
        <v>69</v>
      </c>
      <c r="U345" s="13" t="s">
        <v>66</v>
      </c>
      <c r="V345" s="13" t="s">
        <v>70</v>
      </c>
      <c r="W345" s="13" t="s">
        <v>32</v>
      </c>
      <c r="X345" s="13" t="s">
        <v>66</v>
      </c>
      <c r="Y345" s="9" t="s">
        <v>7</v>
      </c>
      <c r="Z345" s="9" t="s">
        <v>8</v>
      </c>
      <c r="AA345" s="12" t="str">
        <f t="shared" si="10"/>
        <v>5980000000108</v>
      </c>
      <c r="AB345" s="4" t="s">
        <v>66</v>
      </c>
      <c r="AC345" s="48">
        <f t="shared" si="11"/>
        <v>0</v>
      </c>
      <c r="AD345" s="31">
        <f>VLOOKUP(AB345,'Utah Allocation %''s'!$A$6:$B$16,2,FALSE)</f>
        <v>0</v>
      </c>
    </row>
    <row r="346" spans="1:30">
      <c r="A346" s="9" t="s">
        <v>1821</v>
      </c>
      <c r="B346" s="9" t="s">
        <v>24</v>
      </c>
      <c r="C346" s="9" t="s">
        <v>62</v>
      </c>
      <c r="D346" s="19">
        <v>41152</v>
      </c>
      <c r="E346" s="3">
        <v>2012</v>
      </c>
      <c r="F346" s="3">
        <v>8</v>
      </c>
      <c r="G346" s="3" t="s">
        <v>14414</v>
      </c>
      <c r="H346" s="9" t="s">
        <v>61</v>
      </c>
      <c r="I346" s="9" t="s">
        <v>81</v>
      </c>
      <c r="J346" s="21">
        <v>-145.47</v>
      </c>
      <c r="K346" s="9" t="s">
        <v>604</v>
      </c>
      <c r="L346" s="7" t="s">
        <v>615</v>
      </c>
      <c r="M346" s="7" t="s">
        <v>627</v>
      </c>
      <c r="N346" s="7" t="s">
        <v>212</v>
      </c>
      <c r="O346" s="7" t="s">
        <v>259</v>
      </c>
      <c r="P346" s="7" t="s">
        <v>639</v>
      </c>
      <c r="Q346" s="7" t="s">
        <v>172</v>
      </c>
      <c r="R346" s="9" t="s">
        <v>369</v>
      </c>
      <c r="S346" s="7" t="s">
        <v>408</v>
      </c>
      <c r="T346" s="13" t="s">
        <v>69</v>
      </c>
      <c r="U346" s="13" t="s">
        <v>66</v>
      </c>
      <c r="V346" s="13" t="s">
        <v>70</v>
      </c>
      <c r="W346" s="13" t="s">
        <v>32</v>
      </c>
      <c r="X346" s="13" t="s">
        <v>66</v>
      </c>
      <c r="Y346" s="9" t="s">
        <v>7</v>
      </c>
      <c r="Z346" s="9" t="s">
        <v>8</v>
      </c>
      <c r="AA346" s="12" t="str">
        <f t="shared" si="10"/>
        <v>5980000000108</v>
      </c>
      <c r="AB346" s="4" t="s">
        <v>66</v>
      </c>
      <c r="AC346" s="48">
        <f t="shared" si="11"/>
        <v>0</v>
      </c>
      <c r="AD346" s="31">
        <f>VLOOKUP(AB346,'Utah Allocation %''s'!$A$6:$B$16,2,FALSE)</f>
        <v>0</v>
      </c>
    </row>
    <row r="347" spans="1:30">
      <c r="A347" s="9" t="s">
        <v>1823</v>
      </c>
      <c r="B347" s="9" t="s">
        <v>24</v>
      </c>
      <c r="C347" s="9" t="s">
        <v>62</v>
      </c>
      <c r="D347" s="19">
        <v>41152</v>
      </c>
      <c r="E347" s="3">
        <v>2012</v>
      </c>
      <c r="F347" s="3">
        <v>8</v>
      </c>
      <c r="G347" s="3" t="s">
        <v>14414</v>
      </c>
      <c r="H347" s="9" t="s">
        <v>61</v>
      </c>
      <c r="I347" s="9" t="s">
        <v>81</v>
      </c>
      <c r="J347" s="21">
        <v>-36.369999999999997</v>
      </c>
      <c r="K347" s="9" t="s">
        <v>605</v>
      </c>
      <c r="L347" s="7" t="s">
        <v>616</v>
      </c>
      <c r="M347" s="7" t="s">
        <v>628</v>
      </c>
      <c r="N347" s="7" t="s">
        <v>212</v>
      </c>
      <c r="O347" s="7" t="s">
        <v>259</v>
      </c>
      <c r="P347" s="7" t="s">
        <v>639</v>
      </c>
      <c r="Q347" s="7" t="s">
        <v>172</v>
      </c>
      <c r="R347" s="9" t="s">
        <v>369</v>
      </c>
      <c r="S347" s="7" t="s">
        <v>408</v>
      </c>
      <c r="T347" s="13" t="s">
        <v>69</v>
      </c>
      <c r="U347" s="13" t="s">
        <v>66</v>
      </c>
      <c r="V347" s="13" t="s">
        <v>70</v>
      </c>
      <c r="W347" s="13" t="s">
        <v>32</v>
      </c>
      <c r="X347" s="13" t="s">
        <v>66</v>
      </c>
      <c r="Y347" s="9" t="s">
        <v>7</v>
      </c>
      <c r="Z347" s="9" t="s">
        <v>8</v>
      </c>
      <c r="AA347" s="12" t="str">
        <f t="shared" si="10"/>
        <v>5980000000108</v>
      </c>
      <c r="AB347" s="4" t="s">
        <v>66</v>
      </c>
      <c r="AC347" s="48">
        <f t="shared" si="11"/>
        <v>0</v>
      </c>
      <c r="AD347" s="31">
        <f>VLOOKUP(AB347,'Utah Allocation %''s'!$A$6:$B$16,2,FALSE)</f>
        <v>0</v>
      </c>
    </row>
    <row r="348" spans="1:30">
      <c r="A348" s="9" t="s">
        <v>1822</v>
      </c>
      <c r="B348" s="9" t="s">
        <v>24</v>
      </c>
      <c r="C348" s="9" t="s">
        <v>62</v>
      </c>
      <c r="D348" s="19">
        <v>41152</v>
      </c>
      <c r="E348" s="3">
        <v>2012</v>
      </c>
      <c r="F348" s="3">
        <v>8</v>
      </c>
      <c r="G348" s="3" t="s">
        <v>14414</v>
      </c>
      <c r="H348" s="9" t="s">
        <v>61</v>
      </c>
      <c r="I348" s="9" t="s">
        <v>81</v>
      </c>
      <c r="J348" s="21">
        <v>-36.369999999999997</v>
      </c>
      <c r="K348" s="9" t="s">
        <v>606</v>
      </c>
      <c r="L348" s="7" t="s">
        <v>617</v>
      </c>
      <c r="M348" s="7" t="s">
        <v>629</v>
      </c>
      <c r="N348" s="7" t="s">
        <v>212</v>
      </c>
      <c r="O348" s="7" t="s">
        <v>259</v>
      </c>
      <c r="P348" s="7" t="s">
        <v>639</v>
      </c>
      <c r="Q348" s="7" t="s">
        <v>172</v>
      </c>
      <c r="R348" s="9" t="s">
        <v>369</v>
      </c>
      <c r="S348" s="7" t="s">
        <v>408</v>
      </c>
      <c r="T348" s="13" t="s">
        <v>69</v>
      </c>
      <c r="U348" s="13" t="s">
        <v>66</v>
      </c>
      <c r="V348" s="13" t="s">
        <v>70</v>
      </c>
      <c r="W348" s="13" t="s">
        <v>32</v>
      </c>
      <c r="X348" s="13" t="s">
        <v>66</v>
      </c>
      <c r="Y348" s="9" t="s">
        <v>7</v>
      </c>
      <c r="Z348" s="9" t="s">
        <v>8</v>
      </c>
      <c r="AA348" s="12" t="str">
        <f t="shared" si="10"/>
        <v>5980000000108</v>
      </c>
      <c r="AB348" s="4" t="s">
        <v>66</v>
      </c>
      <c r="AC348" s="48">
        <f t="shared" si="11"/>
        <v>0</v>
      </c>
      <c r="AD348" s="31">
        <f>VLOOKUP(AB348,'Utah Allocation %''s'!$A$6:$B$16,2,FALSE)</f>
        <v>0</v>
      </c>
    </row>
    <row r="349" spans="1:30">
      <c r="A349" s="9" t="s">
        <v>1820</v>
      </c>
      <c r="B349" s="9" t="s">
        <v>24</v>
      </c>
      <c r="C349" s="9" t="s">
        <v>62</v>
      </c>
      <c r="D349" s="19">
        <v>41152</v>
      </c>
      <c r="E349" s="3">
        <v>2012</v>
      </c>
      <c r="F349" s="3">
        <v>8</v>
      </c>
      <c r="G349" s="3" t="s">
        <v>14414</v>
      </c>
      <c r="H349" s="9" t="s">
        <v>61</v>
      </c>
      <c r="I349" s="9" t="s">
        <v>81</v>
      </c>
      <c r="J349" s="21">
        <v>-21.82</v>
      </c>
      <c r="K349" s="9" t="s">
        <v>607</v>
      </c>
      <c r="L349" s="7" t="s">
        <v>618</v>
      </c>
      <c r="M349" s="7" t="s">
        <v>630</v>
      </c>
      <c r="N349" s="7" t="s">
        <v>212</v>
      </c>
      <c r="O349" s="7" t="s">
        <v>259</v>
      </c>
      <c r="P349" s="7" t="s">
        <v>639</v>
      </c>
      <c r="Q349" s="7" t="s">
        <v>172</v>
      </c>
      <c r="R349" s="9" t="s">
        <v>369</v>
      </c>
      <c r="S349" s="7" t="s">
        <v>408</v>
      </c>
      <c r="T349" s="13" t="s">
        <v>69</v>
      </c>
      <c r="U349" s="13" t="s">
        <v>66</v>
      </c>
      <c r="V349" s="13" t="s">
        <v>70</v>
      </c>
      <c r="W349" s="13" t="s">
        <v>32</v>
      </c>
      <c r="X349" s="13" t="s">
        <v>66</v>
      </c>
      <c r="Y349" s="9" t="s">
        <v>7</v>
      </c>
      <c r="Z349" s="9" t="s">
        <v>8</v>
      </c>
      <c r="AA349" s="12" t="str">
        <f t="shared" si="10"/>
        <v>5980000000108</v>
      </c>
      <c r="AB349" s="4" t="s">
        <v>66</v>
      </c>
      <c r="AC349" s="48">
        <f t="shared" si="11"/>
        <v>0</v>
      </c>
      <c r="AD349" s="31">
        <f>VLOOKUP(AB349,'Utah Allocation %''s'!$A$6:$B$16,2,FALSE)</f>
        <v>0</v>
      </c>
    </row>
    <row r="350" spans="1:30">
      <c r="A350" s="9" t="s">
        <v>1825</v>
      </c>
      <c r="B350" s="9" t="s">
        <v>24</v>
      </c>
      <c r="C350" s="9" t="s">
        <v>62</v>
      </c>
      <c r="D350" s="19">
        <v>41152</v>
      </c>
      <c r="E350" s="3">
        <v>2012</v>
      </c>
      <c r="F350" s="3">
        <v>8</v>
      </c>
      <c r="G350" s="3" t="s">
        <v>14414</v>
      </c>
      <c r="H350" s="9" t="s">
        <v>61</v>
      </c>
      <c r="I350" s="9" t="s">
        <v>81</v>
      </c>
      <c r="J350" s="21">
        <v>-109.1</v>
      </c>
      <c r="K350" s="9" t="s">
        <v>600</v>
      </c>
      <c r="L350" s="7" t="s">
        <v>611</v>
      </c>
      <c r="M350" s="7" t="s">
        <v>623</v>
      </c>
      <c r="N350" s="7" t="s">
        <v>212</v>
      </c>
      <c r="O350" s="7" t="s">
        <v>259</v>
      </c>
      <c r="P350" s="7" t="s">
        <v>639</v>
      </c>
      <c r="Q350" s="7" t="s">
        <v>172</v>
      </c>
      <c r="R350" s="9" t="s">
        <v>369</v>
      </c>
      <c r="S350" s="7" t="s">
        <v>408</v>
      </c>
      <c r="T350" s="13" t="s">
        <v>69</v>
      </c>
      <c r="U350" s="13" t="s">
        <v>66</v>
      </c>
      <c r="V350" s="13" t="s">
        <v>70</v>
      </c>
      <c r="W350" s="13" t="s">
        <v>32</v>
      </c>
      <c r="X350" s="13" t="s">
        <v>66</v>
      </c>
      <c r="Y350" s="9" t="s">
        <v>7</v>
      </c>
      <c r="Z350" s="9" t="s">
        <v>8</v>
      </c>
      <c r="AA350" s="12" t="str">
        <f t="shared" si="10"/>
        <v>5980000000108</v>
      </c>
      <c r="AB350" s="4" t="s">
        <v>66</v>
      </c>
      <c r="AC350" s="48">
        <f t="shared" si="11"/>
        <v>0</v>
      </c>
      <c r="AD350" s="31">
        <f>VLOOKUP(AB350,'Utah Allocation %''s'!$A$6:$B$16,2,FALSE)</f>
        <v>0</v>
      </c>
    </row>
    <row r="351" spans="1:30">
      <c r="A351" s="9" t="s">
        <v>1824</v>
      </c>
      <c r="B351" s="9" t="s">
        <v>24</v>
      </c>
      <c r="C351" s="9" t="s">
        <v>62</v>
      </c>
      <c r="D351" s="19">
        <v>41152</v>
      </c>
      <c r="E351" s="3">
        <v>2012</v>
      </c>
      <c r="F351" s="3">
        <v>8</v>
      </c>
      <c r="G351" s="3" t="s">
        <v>14414</v>
      </c>
      <c r="H351" s="9" t="s">
        <v>61</v>
      </c>
      <c r="I351" s="9" t="s">
        <v>81</v>
      </c>
      <c r="J351" s="21">
        <v>-36.369999999999997</v>
      </c>
      <c r="K351" s="9" t="s">
        <v>601</v>
      </c>
      <c r="L351" s="7" t="s">
        <v>612</v>
      </c>
      <c r="M351" s="7" t="s">
        <v>624</v>
      </c>
      <c r="N351" s="7" t="s">
        <v>212</v>
      </c>
      <c r="O351" s="7" t="s">
        <v>259</v>
      </c>
      <c r="P351" s="7" t="s">
        <v>639</v>
      </c>
      <c r="Q351" s="7" t="s">
        <v>172</v>
      </c>
      <c r="R351" s="9" t="s">
        <v>369</v>
      </c>
      <c r="S351" s="7" t="s">
        <v>408</v>
      </c>
      <c r="T351" s="13" t="s">
        <v>69</v>
      </c>
      <c r="U351" s="13" t="s">
        <v>66</v>
      </c>
      <c r="V351" s="13" t="s">
        <v>70</v>
      </c>
      <c r="W351" s="13" t="s">
        <v>32</v>
      </c>
      <c r="X351" s="13" t="s">
        <v>66</v>
      </c>
      <c r="Y351" s="9" t="s">
        <v>7</v>
      </c>
      <c r="Z351" s="9" t="s">
        <v>8</v>
      </c>
      <c r="AA351" s="12" t="str">
        <f t="shared" si="10"/>
        <v>5980000000108</v>
      </c>
      <c r="AB351" s="4" t="s">
        <v>66</v>
      </c>
      <c r="AC351" s="48">
        <f t="shared" si="11"/>
        <v>0</v>
      </c>
      <c r="AD351" s="31">
        <f>VLOOKUP(AB351,'Utah Allocation %''s'!$A$6:$B$16,2,FALSE)</f>
        <v>0</v>
      </c>
    </row>
    <row r="352" spans="1:30">
      <c r="A352" s="9" t="s">
        <v>1670</v>
      </c>
      <c r="B352" s="9" t="s">
        <v>24</v>
      </c>
      <c r="C352" s="9" t="s">
        <v>62</v>
      </c>
      <c r="D352" s="19">
        <v>41152</v>
      </c>
      <c r="E352" s="3">
        <v>2012</v>
      </c>
      <c r="F352" s="3">
        <v>8</v>
      </c>
      <c r="G352" s="3" t="s">
        <v>14414</v>
      </c>
      <c r="H352" s="9" t="s">
        <v>63</v>
      </c>
      <c r="I352" s="9" t="s">
        <v>81</v>
      </c>
      <c r="J352" s="21">
        <v>687.68</v>
      </c>
      <c r="K352" s="9" t="s">
        <v>1671</v>
      </c>
      <c r="L352" s="7" t="s">
        <v>2030</v>
      </c>
      <c r="M352" s="7" t="s">
        <v>2268</v>
      </c>
      <c r="N352" s="7" t="s">
        <v>212</v>
      </c>
      <c r="O352" s="7" t="s">
        <v>259</v>
      </c>
      <c r="P352" s="7" t="s">
        <v>639</v>
      </c>
      <c r="Q352" s="7" t="s">
        <v>172</v>
      </c>
      <c r="R352" s="9" t="s">
        <v>369</v>
      </c>
      <c r="S352" s="7" t="s">
        <v>408</v>
      </c>
      <c r="T352" s="13" t="s">
        <v>69</v>
      </c>
      <c r="U352" s="13" t="s">
        <v>66</v>
      </c>
      <c r="V352" s="13" t="s">
        <v>70</v>
      </c>
      <c r="W352" s="13" t="s">
        <v>32</v>
      </c>
      <c r="X352" s="13" t="s">
        <v>66</v>
      </c>
      <c r="Y352" s="9" t="s">
        <v>7</v>
      </c>
      <c r="Z352" s="9" t="s">
        <v>8</v>
      </c>
      <c r="AA352" s="12" t="str">
        <f t="shared" si="10"/>
        <v>5980000000108</v>
      </c>
      <c r="AB352" s="4" t="s">
        <v>66</v>
      </c>
      <c r="AC352" s="48">
        <f t="shared" si="11"/>
        <v>0</v>
      </c>
      <c r="AD352" s="31">
        <f>VLOOKUP(AB352,'Utah Allocation %''s'!$A$6:$B$16,2,FALSE)</f>
        <v>0</v>
      </c>
    </row>
    <row r="353" spans="1:30">
      <c r="A353" s="9" t="s">
        <v>1672</v>
      </c>
      <c r="B353" s="9" t="s">
        <v>24</v>
      </c>
      <c r="C353" s="9" t="s">
        <v>62</v>
      </c>
      <c r="D353" s="19">
        <v>41152</v>
      </c>
      <c r="E353" s="3">
        <v>2012</v>
      </c>
      <c r="F353" s="3">
        <v>8</v>
      </c>
      <c r="G353" s="3" t="s">
        <v>14414</v>
      </c>
      <c r="H353" s="9" t="s">
        <v>63</v>
      </c>
      <c r="I353" s="9" t="s">
        <v>81</v>
      </c>
      <c r="J353" s="21">
        <v>729.54</v>
      </c>
      <c r="K353" s="9" t="s">
        <v>1673</v>
      </c>
      <c r="L353" s="7" t="s">
        <v>2031</v>
      </c>
      <c r="M353" s="7" t="s">
        <v>2269</v>
      </c>
      <c r="N353" s="7" t="s">
        <v>212</v>
      </c>
      <c r="O353" s="7" t="s">
        <v>259</v>
      </c>
      <c r="P353" s="7" t="s">
        <v>639</v>
      </c>
      <c r="Q353" s="7" t="s">
        <v>172</v>
      </c>
      <c r="R353" s="9" t="s">
        <v>369</v>
      </c>
      <c r="S353" s="7" t="s">
        <v>408</v>
      </c>
      <c r="T353" s="13" t="s">
        <v>69</v>
      </c>
      <c r="U353" s="13" t="s">
        <v>66</v>
      </c>
      <c r="V353" s="13" t="s">
        <v>70</v>
      </c>
      <c r="W353" s="13" t="s">
        <v>32</v>
      </c>
      <c r="X353" s="13" t="s">
        <v>66</v>
      </c>
      <c r="Y353" s="9" t="s">
        <v>7</v>
      </c>
      <c r="Z353" s="9" t="s">
        <v>8</v>
      </c>
      <c r="AA353" s="12" t="str">
        <f t="shared" si="10"/>
        <v>5980000000108</v>
      </c>
      <c r="AB353" s="4" t="s">
        <v>66</v>
      </c>
      <c r="AC353" s="48">
        <f t="shared" si="11"/>
        <v>0</v>
      </c>
      <c r="AD353" s="31">
        <f>VLOOKUP(AB353,'Utah Allocation %''s'!$A$6:$B$16,2,FALSE)</f>
        <v>0</v>
      </c>
    </row>
    <row r="354" spans="1:30">
      <c r="A354" s="9" t="s">
        <v>1680</v>
      </c>
      <c r="B354" s="9" t="s">
        <v>24</v>
      </c>
      <c r="C354" s="9" t="s">
        <v>62</v>
      </c>
      <c r="D354" s="19">
        <v>41152</v>
      </c>
      <c r="E354" s="3">
        <v>2012</v>
      </c>
      <c r="F354" s="3">
        <v>8</v>
      </c>
      <c r="G354" s="3" t="s">
        <v>14414</v>
      </c>
      <c r="H354" s="9" t="s">
        <v>63</v>
      </c>
      <c r="I354" s="9" t="s">
        <v>81</v>
      </c>
      <c r="J354" s="21">
        <v>599.1</v>
      </c>
      <c r="K354" s="9" t="s">
        <v>1681</v>
      </c>
      <c r="L354" s="7" t="s">
        <v>2035</v>
      </c>
      <c r="M354" s="7" t="s">
        <v>2273</v>
      </c>
      <c r="N354" s="7" t="s">
        <v>212</v>
      </c>
      <c r="O354" s="7" t="s">
        <v>259</v>
      </c>
      <c r="P354" s="7" t="s">
        <v>639</v>
      </c>
      <c r="Q354" s="7" t="s">
        <v>172</v>
      </c>
      <c r="R354" s="9" t="s">
        <v>369</v>
      </c>
      <c r="S354" s="7" t="s">
        <v>408</v>
      </c>
      <c r="T354" s="13" t="s">
        <v>69</v>
      </c>
      <c r="U354" s="13" t="s">
        <v>66</v>
      </c>
      <c r="V354" s="13" t="s">
        <v>70</v>
      </c>
      <c r="W354" s="13" t="s">
        <v>32</v>
      </c>
      <c r="X354" s="13" t="s">
        <v>66</v>
      </c>
      <c r="Y354" s="9" t="s">
        <v>7</v>
      </c>
      <c r="Z354" s="9" t="s">
        <v>8</v>
      </c>
      <c r="AA354" s="12" t="str">
        <f t="shared" si="10"/>
        <v>5980000000108</v>
      </c>
      <c r="AB354" s="4" t="s">
        <v>66</v>
      </c>
      <c r="AC354" s="48">
        <f t="shared" si="11"/>
        <v>0</v>
      </c>
      <c r="AD354" s="31">
        <f>VLOOKUP(AB354,'Utah Allocation %''s'!$A$6:$B$16,2,FALSE)</f>
        <v>0</v>
      </c>
    </row>
    <row r="355" spans="1:30">
      <c r="A355" s="9" t="s">
        <v>1682</v>
      </c>
      <c r="B355" s="9" t="s">
        <v>24</v>
      </c>
      <c r="C355" s="9" t="s">
        <v>62</v>
      </c>
      <c r="D355" s="19">
        <v>41152</v>
      </c>
      <c r="E355" s="3">
        <v>2012</v>
      </c>
      <c r="F355" s="3">
        <v>8</v>
      </c>
      <c r="G355" s="3" t="s">
        <v>14414</v>
      </c>
      <c r="H355" s="9" t="s">
        <v>63</v>
      </c>
      <c r="I355" s="9" t="s">
        <v>81</v>
      </c>
      <c r="J355" s="21">
        <v>979.72</v>
      </c>
      <c r="K355" s="9" t="s">
        <v>1683</v>
      </c>
      <c r="L355" s="7" t="s">
        <v>2036</v>
      </c>
      <c r="M355" s="7" t="s">
        <v>2274</v>
      </c>
      <c r="N355" s="7" t="s">
        <v>212</v>
      </c>
      <c r="O355" s="7" t="s">
        <v>259</v>
      </c>
      <c r="P355" s="7" t="s">
        <v>639</v>
      </c>
      <c r="Q355" s="7" t="s">
        <v>172</v>
      </c>
      <c r="R355" s="9" t="s">
        <v>369</v>
      </c>
      <c r="S355" s="7" t="s">
        <v>408</v>
      </c>
      <c r="T355" s="13" t="s">
        <v>69</v>
      </c>
      <c r="U355" s="13" t="s">
        <v>66</v>
      </c>
      <c r="V355" s="13" t="s">
        <v>70</v>
      </c>
      <c r="W355" s="13" t="s">
        <v>32</v>
      </c>
      <c r="X355" s="13" t="s">
        <v>66</v>
      </c>
      <c r="Y355" s="9" t="s">
        <v>7</v>
      </c>
      <c r="Z355" s="9" t="s">
        <v>8</v>
      </c>
      <c r="AA355" s="12" t="str">
        <f t="shared" si="10"/>
        <v>5980000000108</v>
      </c>
      <c r="AB355" s="4" t="s">
        <v>66</v>
      </c>
      <c r="AC355" s="48">
        <f t="shared" si="11"/>
        <v>0</v>
      </c>
      <c r="AD355" s="31">
        <f>VLOOKUP(AB355,'Utah Allocation %''s'!$A$6:$B$16,2,FALSE)</f>
        <v>0</v>
      </c>
    </row>
    <row r="356" spans="1:30">
      <c r="A356" s="9" t="s">
        <v>1899</v>
      </c>
      <c r="B356" s="9" t="s">
        <v>24</v>
      </c>
      <c r="C356" s="9" t="s">
        <v>62</v>
      </c>
      <c r="D356" s="19">
        <v>41152</v>
      </c>
      <c r="E356" s="3">
        <v>2012</v>
      </c>
      <c r="F356" s="3">
        <v>8</v>
      </c>
      <c r="G356" s="3" t="s">
        <v>14414</v>
      </c>
      <c r="H356" s="9" t="s">
        <v>63</v>
      </c>
      <c r="I356" s="9" t="s">
        <v>81</v>
      </c>
      <c r="J356" s="21">
        <v>314.02</v>
      </c>
      <c r="K356" s="9" t="s">
        <v>1900</v>
      </c>
      <c r="L356" s="7" t="s">
        <v>2137</v>
      </c>
      <c r="M356" s="7" t="s">
        <v>2376</v>
      </c>
      <c r="N356" s="7" t="s">
        <v>212</v>
      </c>
      <c r="O356" s="7" t="s">
        <v>259</v>
      </c>
      <c r="P356" s="7" t="s">
        <v>639</v>
      </c>
      <c r="Q356" s="7" t="s">
        <v>172</v>
      </c>
      <c r="R356" s="9" t="s">
        <v>369</v>
      </c>
      <c r="S356" s="7" t="s">
        <v>408</v>
      </c>
      <c r="T356" s="13" t="s">
        <v>69</v>
      </c>
      <c r="U356" s="13" t="s">
        <v>66</v>
      </c>
      <c r="V356" s="13" t="s">
        <v>70</v>
      </c>
      <c r="W356" s="13" t="s">
        <v>32</v>
      </c>
      <c r="X356" s="13" t="s">
        <v>66</v>
      </c>
      <c r="Y356" s="9" t="s">
        <v>7</v>
      </c>
      <c r="Z356" s="9" t="s">
        <v>8</v>
      </c>
      <c r="AA356" s="12" t="str">
        <f t="shared" si="10"/>
        <v>5980000000108</v>
      </c>
      <c r="AB356" s="4" t="s">
        <v>66</v>
      </c>
      <c r="AC356" s="48">
        <f t="shared" si="11"/>
        <v>0</v>
      </c>
      <c r="AD356" s="31">
        <f>VLOOKUP(AB356,'Utah Allocation %''s'!$A$6:$B$16,2,FALSE)</f>
        <v>0</v>
      </c>
    </row>
    <row r="357" spans="1:30">
      <c r="A357" s="9" t="s">
        <v>1702</v>
      </c>
      <c r="B357" s="9" t="s">
        <v>24</v>
      </c>
      <c r="C357" s="9" t="s">
        <v>62</v>
      </c>
      <c r="D357" s="19">
        <v>41152</v>
      </c>
      <c r="E357" s="3">
        <v>2012</v>
      </c>
      <c r="F357" s="3">
        <v>8</v>
      </c>
      <c r="G357" s="3" t="s">
        <v>14414</v>
      </c>
      <c r="H357" s="9" t="s">
        <v>63</v>
      </c>
      <c r="I357" s="9" t="s">
        <v>81</v>
      </c>
      <c r="J357" s="21">
        <v>345.11</v>
      </c>
      <c r="K357" s="9" t="s">
        <v>1703</v>
      </c>
      <c r="L357" s="7" t="s">
        <v>2046</v>
      </c>
      <c r="M357" s="7" t="s">
        <v>2284</v>
      </c>
      <c r="N357" s="7" t="s">
        <v>212</v>
      </c>
      <c r="O357" s="7" t="s">
        <v>259</v>
      </c>
      <c r="P357" s="7" t="s">
        <v>639</v>
      </c>
      <c r="Q357" s="7" t="s">
        <v>172</v>
      </c>
      <c r="R357" s="9" t="s">
        <v>369</v>
      </c>
      <c r="S357" s="7" t="s">
        <v>408</v>
      </c>
      <c r="T357" s="13" t="s">
        <v>69</v>
      </c>
      <c r="U357" s="13" t="s">
        <v>66</v>
      </c>
      <c r="V357" s="13" t="s">
        <v>70</v>
      </c>
      <c r="W357" s="13" t="s">
        <v>32</v>
      </c>
      <c r="X357" s="13" t="s">
        <v>66</v>
      </c>
      <c r="Y357" s="9" t="s">
        <v>7</v>
      </c>
      <c r="Z357" s="9" t="s">
        <v>8</v>
      </c>
      <c r="AA357" s="12" t="str">
        <f t="shared" si="10"/>
        <v>5980000000108</v>
      </c>
      <c r="AB357" s="4" t="s">
        <v>66</v>
      </c>
      <c r="AC357" s="48">
        <f t="shared" si="11"/>
        <v>0</v>
      </c>
      <c r="AD357" s="31">
        <f>VLOOKUP(AB357,'Utah Allocation %''s'!$A$6:$B$16,2,FALSE)</f>
        <v>0</v>
      </c>
    </row>
    <row r="358" spans="1:30">
      <c r="A358" s="9" t="s">
        <v>1704</v>
      </c>
      <c r="B358" s="9" t="s">
        <v>24</v>
      </c>
      <c r="C358" s="9" t="s">
        <v>62</v>
      </c>
      <c r="D358" s="19">
        <v>41152</v>
      </c>
      <c r="E358" s="3">
        <v>2012</v>
      </c>
      <c r="F358" s="3">
        <v>8</v>
      </c>
      <c r="G358" s="3" t="s">
        <v>14414</v>
      </c>
      <c r="H358" s="9" t="s">
        <v>63</v>
      </c>
      <c r="I358" s="9" t="s">
        <v>81</v>
      </c>
      <c r="J358" s="21">
        <v>250.59</v>
      </c>
      <c r="K358" s="9" t="s">
        <v>1705</v>
      </c>
      <c r="L358" s="7" t="s">
        <v>2047</v>
      </c>
      <c r="M358" s="7" t="s">
        <v>2285</v>
      </c>
      <c r="N358" s="7" t="s">
        <v>212</v>
      </c>
      <c r="O358" s="7" t="s">
        <v>259</v>
      </c>
      <c r="P358" s="7" t="s">
        <v>639</v>
      </c>
      <c r="Q358" s="7" t="s">
        <v>172</v>
      </c>
      <c r="R358" s="9" t="s">
        <v>369</v>
      </c>
      <c r="S358" s="7" t="s">
        <v>408</v>
      </c>
      <c r="T358" s="13" t="s">
        <v>69</v>
      </c>
      <c r="U358" s="13" t="s">
        <v>66</v>
      </c>
      <c r="V358" s="13" t="s">
        <v>70</v>
      </c>
      <c r="W358" s="13" t="s">
        <v>32</v>
      </c>
      <c r="X358" s="13" t="s">
        <v>66</v>
      </c>
      <c r="Y358" s="9" t="s">
        <v>7</v>
      </c>
      <c r="Z358" s="9" t="s">
        <v>8</v>
      </c>
      <c r="AA358" s="12" t="str">
        <f t="shared" si="10"/>
        <v>5980000000108</v>
      </c>
      <c r="AB358" s="4" t="s">
        <v>66</v>
      </c>
      <c r="AC358" s="48">
        <f t="shared" si="11"/>
        <v>0</v>
      </c>
      <c r="AD358" s="31">
        <f>VLOOKUP(AB358,'Utah Allocation %''s'!$A$6:$B$16,2,FALSE)</f>
        <v>0</v>
      </c>
    </row>
    <row r="359" spans="1:30">
      <c r="A359" s="9" t="s">
        <v>1463</v>
      </c>
      <c r="B359" s="9" t="s">
        <v>24</v>
      </c>
      <c r="C359" s="9" t="s">
        <v>62</v>
      </c>
      <c r="D359" s="19">
        <v>41152</v>
      </c>
      <c r="E359" s="3">
        <v>2012</v>
      </c>
      <c r="F359" s="3">
        <v>8</v>
      </c>
      <c r="G359" s="3" t="s">
        <v>14414</v>
      </c>
      <c r="H359" s="9" t="s">
        <v>63</v>
      </c>
      <c r="I359" s="9" t="s">
        <v>81</v>
      </c>
      <c r="J359" s="21">
        <v>125.46</v>
      </c>
      <c r="K359" s="9" t="s">
        <v>1464</v>
      </c>
      <c r="L359" s="7" t="s">
        <v>1929</v>
      </c>
      <c r="M359" s="7" t="s">
        <v>2161</v>
      </c>
      <c r="N359" s="7" t="s">
        <v>212</v>
      </c>
      <c r="O359" s="7" t="s">
        <v>259</v>
      </c>
      <c r="P359" s="7" t="s">
        <v>639</v>
      </c>
      <c r="Q359" s="7" t="s">
        <v>172</v>
      </c>
      <c r="R359" s="9" t="s">
        <v>369</v>
      </c>
      <c r="S359" s="7" t="s">
        <v>408</v>
      </c>
      <c r="T359" s="13" t="s">
        <v>69</v>
      </c>
      <c r="U359" s="13" t="s">
        <v>66</v>
      </c>
      <c r="V359" s="13" t="s">
        <v>70</v>
      </c>
      <c r="W359" s="13" t="s">
        <v>32</v>
      </c>
      <c r="X359" s="13" t="s">
        <v>66</v>
      </c>
      <c r="Y359" s="9" t="s">
        <v>7</v>
      </c>
      <c r="Z359" s="9" t="s">
        <v>8</v>
      </c>
      <c r="AA359" s="12" t="str">
        <f t="shared" si="10"/>
        <v>5980000000108</v>
      </c>
      <c r="AB359" s="4" t="s">
        <v>66</v>
      </c>
      <c r="AC359" s="48">
        <f t="shared" si="11"/>
        <v>0</v>
      </c>
      <c r="AD359" s="31">
        <f>VLOOKUP(AB359,'Utah Allocation %''s'!$A$6:$B$16,2,FALSE)</f>
        <v>0</v>
      </c>
    </row>
    <row r="360" spans="1:30">
      <c r="A360" s="9" t="s">
        <v>1686</v>
      </c>
      <c r="B360" s="9" t="s">
        <v>24</v>
      </c>
      <c r="C360" s="9" t="s">
        <v>62</v>
      </c>
      <c r="D360" s="19">
        <v>41152</v>
      </c>
      <c r="E360" s="3">
        <v>2012</v>
      </c>
      <c r="F360" s="3">
        <v>8</v>
      </c>
      <c r="G360" s="3" t="s">
        <v>14414</v>
      </c>
      <c r="H360" s="9" t="s">
        <v>63</v>
      </c>
      <c r="I360" s="9" t="s">
        <v>81</v>
      </c>
      <c r="J360" s="21">
        <v>152.6</v>
      </c>
      <c r="K360" s="9" t="s">
        <v>1687</v>
      </c>
      <c r="L360" s="7" t="s">
        <v>2038</v>
      </c>
      <c r="M360" s="7" t="s">
        <v>2276</v>
      </c>
      <c r="N360" s="7" t="s">
        <v>212</v>
      </c>
      <c r="O360" s="7" t="s">
        <v>259</v>
      </c>
      <c r="P360" s="7" t="s">
        <v>639</v>
      </c>
      <c r="Q360" s="7" t="s">
        <v>172</v>
      </c>
      <c r="R360" s="9" t="s">
        <v>369</v>
      </c>
      <c r="S360" s="7" t="s">
        <v>408</v>
      </c>
      <c r="T360" s="13" t="s">
        <v>69</v>
      </c>
      <c r="U360" s="13" t="s">
        <v>66</v>
      </c>
      <c r="V360" s="13" t="s">
        <v>70</v>
      </c>
      <c r="W360" s="13" t="s">
        <v>32</v>
      </c>
      <c r="X360" s="13" t="s">
        <v>66</v>
      </c>
      <c r="Y360" s="9" t="s">
        <v>7</v>
      </c>
      <c r="Z360" s="9" t="s">
        <v>8</v>
      </c>
      <c r="AA360" s="12" t="str">
        <f t="shared" si="10"/>
        <v>5980000000108</v>
      </c>
      <c r="AB360" s="4" t="s">
        <v>66</v>
      </c>
      <c r="AC360" s="48">
        <f t="shared" si="11"/>
        <v>0</v>
      </c>
      <c r="AD360" s="31">
        <f>VLOOKUP(AB360,'Utah Allocation %''s'!$A$6:$B$16,2,FALSE)</f>
        <v>0</v>
      </c>
    </row>
    <row r="361" spans="1:30">
      <c r="A361" s="9" t="s">
        <v>1694</v>
      </c>
      <c r="B361" s="9" t="s">
        <v>24</v>
      </c>
      <c r="C361" s="9" t="s">
        <v>62</v>
      </c>
      <c r="D361" s="19">
        <v>41152</v>
      </c>
      <c r="E361" s="3">
        <v>2012</v>
      </c>
      <c r="F361" s="3">
        <v>8</v>
      </c>
      <c r="G361" s="3" t="s">
        <v>14414</v>
      </c>
      <c r="H361" s="9" t="s">
        <v>63</v>
      </c>
      <c r="I361" s="9" t="s">
        <v>81</v>
      </c>
      <c r="J361" s="21">
        <v>11.3</v>
      </c>
      <c r="K361" s="9" t="s">
        <v>1695</v>
      </c>
      <c r="L361" s="7" t="s">
        <v>2042</v>
      </c>
      <c r="M361" s="7" t="s">
        <v>2280</v>
      </c>
      <c r="N361" s="7" t="s">
        <v>212</v>
      </c>
      <c r="O361" s="7" t="s">
        <v>259</v>
      </c>
      <c r="P361" s="7" t="s">
        <v>639</v>
      </c>
      <c r="Q361" s="7" t="s">
        <v>172</v>
      </c>
      <c r="R361" s="9" t="s">
        <v>369</v>
      </c>
      <c r="S361" s="7" t="s">
        <v>408</v>
      </c>
      <c r="T361" s="13" t="s">
        <v>69</v>
      </c>
      <c r="U361" s="13" t="s">
        <v>66</v>
      </c>
      <c r="V361" s="13" t="s">
        <v>70</v>
      </c>
      <c r="W361" s="13" t="s">
        <v>32</v>
      </c>
      <c r="X361" s="13" t="s">
        <v>66</v>
      </c>
      <c r="Y361" s="9" t="s">
        <v>7</v>
      </c>
      <c r="Z361" s="9" t="s">
        <v>8</v>
      </c>
      <c r="AA361" s="12" t="str">
        <f t="shared" si="10"/>
        <v>5980000000108</v>
      </c>
      <c r="AB361" s="4" t="s">
        <v>66</v>
      </c>
      <c r="AC361" s="48">
        <f t="shared" si="11"/>
        <v>0</v>
      </c>
      <c r="AD361" s="31">
        <f>VLOOKUP(AB361,'Utah Allocation %''s'!$A$6:$B$16,2,FALSE)</f>
        <v>0</v>
      </c>
    </row>
    <row r="362" spans="1:30">
      <c r="A362" s="9" t="s">
        <v>1488</v>
      </c>
      <c r="B362" s="9" t="s">
        <v>24</v>
      </c>
      <c r="C362" s="9" t="s">
        <v>62</v>
      </c>
      <c r="D362" s="19">
        <v>41152</v>
      </c>
      <c r="E362" s="3">
        <v>2012</v>
      </c>
      <c r="F362" s="3">
        <v>8</v>
      </c>
      <c r="G362" s="3" t="s">
        <v>14414</v>
      </c>
      <c r="H362" s="9" t="s">
        <v>63</v>
      </c>
      <c r="I362" s="9" t="s">
        <v>81</v>
      </c>
      <c r="J362" s="21">
        <v>982.66</v>
      </c>
      <c r="K362" s="9" t="s">
        <v>1489</v>
      </c>
      <c r="L362" s="7" t="s">
        <v>1941</v>
      </c>
      <c r="M362" s="7" t="s">
        <v>2175</v>
      </c>
      <c r="N362" s="7" t="s">
        <v>206</v>
      </c>
      <c r="O362" s="7" t="s">
        <v>253</v>
      </c>
      <c r="P362" s="7" t="s">
        <v>691</v>
      </c>
      <c r="Q362" s="7" t="s">
        <v>71</v>
      </c>
      <c r="R362" s="9" t="s">
        <v>369</v>
      </c>
      <c r="S362" s="7" t="s">
        <v>408</v>
      </c>
      <c r="T362" s="13" t="s">
        <v>69</v>
      </c>
      <c r="U362" s="13" t="s">
        <v>66</v>
      </c>
      <c r="V362" s="13" t="s">
        <v>70</v>
      </c>
      <c r="W362" s="13" t="s">
        <v>32</v>
      </c>
      <c r="X362" s="13" t="s">
        <v>66</v>
      </c>
      <c r="Y362" s="9" t="s">
        <v>7</v>
      </c>
      <c r="Z362" s="9" t="s">
        <v>8</v>
      </c>
      <c r="AA362" s="12" t="str">
        <f t="shared" si="10"/>
        <v>5980000000108</v>
      </c>
      <c r="AB362" s="4" t="s">
        <v>66</v>
      </c>
      <c r="AC362" s="48">
        <f t="shared" si="11"/>
        <v>0</v>
      </c>
      <c r="AD362" s="31">
        <f>VLOOKUP(AB362,'Utah Allocation %''s'!$A$6:$B$16,2,FALSE)</f>
        <v>0</v>
      </c>
    </row>
    <row r="363" spans="1:30">
      <c r="A363" s="9" t="s">
        <v>1903</v>
      </c>
      <c r="B363" s="9" t="s">
        <v>24</v>
      </c>
      <c r="C363" s="9" t="s">
        <v>62</v>
      </c>
      <c r="D363" s="19">
        <v>41152</v>
      </c>
      <c r="E363" s="3">
        <v>2012</v>
      </c>
      <c r="F363" s="3">
        <v>8</v>
      </c>
      <c r="G363" s="3" t="s">
        <v>14414</v>
      </c>
      <c r="H363" s="9" t="s">
        <v>63</v>
      </c>
      <c r="I363" s="9" t="s">
        <v>81</v>
      </c>
      <c r="J363" s="21">
        <v>1827.36</v>
      </c>
      <c r="K363" s="9" t="s">
        <v>1904</v>
      </c>
      <c r="L363" s="7" t="s">
        <v>2139</v>
      </c>
      <c r="M363" s="7" t="s">
        <v>2378</v>
      </c>
      <c r="N363" s="7" t="s">
        <v>206</v>
      </c>
      <c r="O363" s="7" t="s">
        <v>253</v>
      </c>
      <c r="P363" s="7" t="s">
        <v>691</v>
      </c>
      <c r="Q363" s="7" t="s">
        <v>71</v>
      </c>
      <c r="R363" s="9" t="s">
        <v>369</v>
      </c>
      <c r="S363" s="7" t="s">
        <v>408</v>
      </c>
      <c r="T363" s="13" t="s">
        <v>69</v>
      </c>
      <c r="U363" s="13" t="s">
        <v>66</v>
      </c>
      <c r="V363" s="13" t="s">
        <v>70</v>
      </c>
      <c r="W363" s="13" t="s">
        <v>32</v>
      </c>
      <c r="X363" s="13" t="s">
        <v>66</v>
      </c>
      <c r="Y363" s="9" t="s">
        <v>7</v>
      </c>
      <c r="Z363" s="9" t="s">
        <v>8</v>
      </c>
      <c r="AA363" s="12" t="str">
        <f t="shared" si="10"/>
        <v>5980000000108</v>
      </c>
      <c r="AB363" s="4" t="s">
        <v>66</v>
      </c>
      <c r="AC363" s="48">
        <f t="shared" si="11"/>
        <v>0</v>
      </c>
      <c r="AD363" s="31">
        <f>VLOOKUP(AB363,'Utah Allocation %''s'!$A$6:$B$16,2,FALSE)</f>
        <v>0</v>
      </c>
    </row>
    <row r="364" spans="1:30">
      <c r="A364" s="9" t="s">
        <v>1698</v>
      </c>
      <c r="B364" s="9" t="s">
        <v>24</v>
      </c>
      <c r="C364" s="9" t="s">
        <v>62</v>
      </c>
      <c r="D364" s="19">
        <v>41152</v>
      </c>
      <c r="E364" s="3">
        <v>2012</v>
      </c>
      <c r="F364" s="3">
        <v>8</v>
      </c>
      <c r="G364" s="3" t="s">
        <v>14414</v>
      </c>
      <c r="H364" s="9" t="s">
        <v>63</v>
      </c>
      <c r="I364" s="9" t="s">
        <v>81</v>
      </c>
      <c r="J364" s="21">
        <v>201.48</v>
      </c>
      <c r="K364" s="9" t="s">
        <v>1699</v>
      </c>
      <c r="L364" s="7" t="s">
        <v>2044</v>
      </c>
      <c r="M364" s="7" t="s">
        <v>2282</v>
      </c>
      <c r="N364" s="7" t="s">
        <v>206</v>
      </c>
      <c r="O364" s="7" t="s">
        <v>253</v>
      </c>
      <c r="P364" s="7" t="s">
        <v>691</v>
      </c>
      <c r="Q364" s="7" t="s">
        <v>71</v>
      </c>
      <c r="R364" s="9" t="s">
        <v>369</v>
      </c>
      <c r="S364" s="7" t="s">
        <v>408</v>
      </c>
      <c r="T364" s="13" t="s">
        <v>69</v>
      </c>
      <c r="U364" s="13" t="s">
        <v>66</v>
      </c>
      <c r="V364" s="13" t="s">
        <v>70</v>
      </c>
      <c r="W364" s="13" t="s">
        <v>32</v>
      </c>
      <c r="X364" s="13" t="s">
        <v>66</v>
      </c>
      <c r="Y364" s="9" t="s">
        <v>7</v>
      </c>
      <c r="Z364" s="9" t="s">
        <v>8</v>
      </c>
      <c r="AA364" s="12" t="str">
        <f t="shared" si="10"/>
        <v>5980000000108</v>
      </c>
      <c r="AB364" s="4" t="s">
        <v>66</v>
      </c>
      <c r="AC364" s="48">
        <f t="shared" si="11"/>
        <v>0</v>
      </c>
      <c r="AD364" s="31">
        <f>VLOOKUP(AB364,'Utah Allocation %''s'!$A$6:$B$16,2,FALSE)</f>
        <v>0</v>
      </c>
    </row>
    <row r="365" spans="1:30">
      <c r="A365" s="9" t="s">
        <v>1431</v>
      </c>
      <c r="B365" s="9" t="s">
        <v>24</v>
      </c>
      <c r="C365" s="9" t="s">
        <v>62</v>
      </c>
      <c r="D365" s="19">
        <v>41152</v>
      </c>
      <c r="E365" s="3">
        <v>2012</v>
      </c>
      <c r="F365" s="3">
        <v>8</v>
      </c>
      <c r="G365" s="3" t="s">
        <v>14414</v>
      </c>
      <c r="H365" s="9" t="s">
        <v>63</v>
      </c>
      <c r="I365" s="9" t="s">
        <v>81</v>
      </c>
      <c r="J365" s="21">
        <v>222.04</v>
      </c>
      <c r="K365" s="9" t="s">
        <v>1432</v>
      </c>
      <c r="L365" s="7" t="s">
        <v>1913</v>
      </c>
      <c r="M365" s="7" t="s">
        <v>2146</v>
      </c>
      <c r="N365" s="7" t="s">
        <v>208</v>
      </c>
      <c r="O365" s="7" t="s">
        <v>255</v>
      </c>
      <c r="P365" s="7" t="s">
        <v>633</v>
      </c>
      <c r="Q365" s="7" t="s">
        <v>73</v>
      </c>
      <c r="R365" s="9" t="s">
        <v>369</v>
      </c>
      <c r="S365" s="7" t="s">
        <v>408</v>
      </c>
      <c r="T365" s="13" t="s">
        <v>69</v>
      </c>
      <c r="U365" s="13" t="s">
        <v>66</v>
      </c>
      <c r="V365" s="13" t="s">
        <v>70</v>
      </c>
      <c r="W365" s="13" t="s">
        <v>32</v>
      </c>
      <c r="X365" s="13" t="s">
        <v>66</v>
      </c>
      <c r="Y365" s="9" t="s">
        <v>7</v>
      </c>
      <c r="Z365" s="9" t="s">
        <v>8</v>
      </c>
      <c r="AA365" s="12" t="str">
        <f t="shared" si="10"/>
        <v>5980000000108</v>
      </c>
      <c r="AB365" s="4" t="s">
        <v>66</v>
      </c>
      <c r="AC365" s="48">
        <f t="shared" si="11"/>
        <v>0</v>
      </c>
      <c r="AD365" s="31">
        <f>VLOOKUP(AB365,'Utah Allocation %''s'!$A$6:$B$16,2,FALSE)</f>
        <v>0</v>
      </c>
    </row>
    <row r="366" spans="1:30">
      <c r="A366" s="9" t="s">
        <v>1690</v>
      </c>
      <c r="B366" s="9" t="s">
        <v>24</v>
      </c>
      <c r="C366" s="9" t="s">
        <v>62</v>
      </c>
      <c r="D366" s="19">
        <v>41152</v>
      </c>
      <c r="E366" s="3">
        <v>2012</v>
      </c>
      <c r="F366" s="3">
        <v>8</v>
      </c>
      <c r="G366" s="3" t="s">
        <v>14414</v>
      </c>
      <c r="H366" s="9" t="s">
        <v>63</v>
      </c>
      <c r="I366" s="9" t="s">
        <v>81</v>
      </c>
      <c r="J366" s="21">
        <v>563.77</v>
      </c>
      <c r="K366" s="9" t="s">
        <v>1691</v>
      </c>
      <c r="L366" s="7" t="s">
        <v>2040</v>
      </c>
      <c r="M366" s="7" t="s">
        <v>2278</v>
      </c>
      <c r="N366" s="7" t="s">
        <v>208</v>
      </c>
      <c r="O366" s="7" t="s">
        <v>255</v>
      </c>
      <c r="P366" s="7" t="s">
        <v>633</v>
      </c>
      <c r="Q366" s="7" t="s">
        <v>73</v>
      </c>
      <c r="R366" s="9" t="s">
        <v>369</v>
      </c>
      <c r="S366" s="7" t="s">
        <v>408</v>
      </c>
      <c r="T366" s="13" t="s">
        <v>69</v>
      </c>
      <c r="U366" s="13" t="s">
        <v>66</v>
      </c>
      <c r="V366" s="13" t="s">
        <v>70</v>
      </c>
      <c r="W366" s="13" t="s">
        <v>32</v>
      </c>
      <c r="X366" s="13" t="s">
        <v>66</v>
      </c>
      <c r="Y366" s="9" t="s">
        <v>7</v>
      </c>
      <c r="Z366" s="9" t="s">
        <v>8</v>
      </c>
      <c r="AA366" s="12" t="str">
        <f t="shared" si="10"/>
        <v>5980000000108</v>
      </c>
      <c r="AB366" s="4" t="s">
        <v>66</v>
      </c>
      <c r="AC366" s="48">
        <f t="shared" si="11"/>
        <v>0</v>
      </c>
      <c r="AD366" s="31">
        <f>VLOOKUP(AB366,'Utah Allocation %''s'!$A$6:$B$16,2,FALSE)</f>
        <v>0</v>
      </c>
    </row>
    <row r="367" spans="1:30">
      <c r="A367" s="9" t="s">
        <v>1617</v>
      </c>
      <c r="B367" s="9" t="s">
        <v>24</v>
      </c>
      <c r="C367" s="9" t="s">
        <v>62</v>
      </c>
      <c r="D367" s="19">
        <v>41152</v>
      </c>
      <c r="E367" s="3">
        <v>2012</v>
      </c>
      <c r="F367" s="3">
        <v>8</v>
      </c>
      <c r="G367" s="3" t="s">
        <v>14414</v>
      </c>
      <c r="H367" s="9" t="s">
        <v>63</v>
      </c>
      <c r="I367" s="9" t="s">
        <v>81</v>
      </c>
      <c r="J367" s="21">
        <v>652.49</v>
      </c>
      <c r="K367" s="9" t="s">
        <v>1618</v>
      </c>
      <c r="L367" s="7" t="s">
        <v>2004</v>
      </c>
      <c r="M367" s="7" t="s">
        <v>2240</v>
      </c>
      <c r="N367" s="7" t="s">
        <v>208</v>
      </c>
      <c r="O367" s="7" t="s">
        <v>255</v>
      </c>
      <c r="P367" s="7" t="s">
        <v>633</v>
      </c>
      <c r="Q367" s="7" t="s">
        <v>73</v>
      </c>
      <c r="R367" s="9" t="s">
        <v>369</v>
      </c>
      <c r="S367" s="7" t="s">
        <v>408</v>
      </c>
      <c r="T367" s="13" t="s">
        <v>69</v>
      </c>
      <c r="U367" s="13" t="s">
        <v>66</v>
      </c>
      <c r="V367" s="13" t="s">
        <v>70</v>
      </c>
      <c r="W367" s="13" t="s">
        <v>32</v>
      </c>
      <c r="X367" s="13" t="s">
        <v>66</v>
      </c>
      <c r="Y367" s="9" t="s">
        <v>7</v>
      </c>
      <c r="Z367" s="9" t="s">
        <v>8</v>
      </c>
      <c r="AA367" s="12" t="str">
        <f t="shared" si="10"/>
        <v>5980000000108</v>
      </c>
      <c r="AB367" s="4" t="s">
        <v>66</v>
      </c>
      <c r="AC367" s="48">
        <f t="shared" si="11"/>
        <v>0</v>
      </c>
      <c r="AD367" s="31">
        <f>VLOOKUP(AB367,'Utah Allocation %''s'!$A$6:$B$16,2,FALSE)</f>
        <v>0</v>
      </c>
    </row>
    <row r="368" spans="1:30">
      <c r="A368" s="9" t="s">
        <v>1734</v>
      </c>
      <c r="B368" s="9" t="s">
        <v>24</v>
      </c>
      <c r="C368" s="9" t="s">
        <v>62</v>
      </c>
      <c r="D368" s="19">
        <v>41152</v>
      </c>
      <c r="E368" s="3">
        <v>2012</v>
      </c>
      <c r="F368" s="3">
        <v>8</v>
      </c>
      <c r="G368" s="3" t="s">
        <v>14414</v>
      </c>
      <c r="H368" s="9" t="s">
        <v>63</v>
      </c>
      <c r="I368" s="9" t="s">
        <v>81</v>
      </c>
      <c r="J368" s="21">
        <v>281.38</v>
      </c>
      <c r="K368" s="9" t="s">
        <v>1735</v>
      </c>
      <c r="L368" s="7" t="s">
        <v>2062</v>
      </c>
      <c r="M368" s="7" t="s">
        <v>2300</v>
      </c>
      <c r="N368" s="7" t="s">
        <v>208</v>
      </c>
      <c r="O368" s="7" t="s">
        <v>255</v>
      </c>
      <c r="P368" s="7" t="s">
        <v>633</v>
      </c>
      <c r="Q368" s="7" t="s">
        <v>73</v>
      </c>
      <c r="R368" s="9" t="s">
        <v>369</v>
      </c>
      <c r="S368" s="7" t="s">
        <v>408</v>
      </c>
      <c r="T368" s="13" t="s">
        <v>69</v>
      </c>
      <c r="U368" s="13" t="s">
        <v>66</v>
      </c>
      <c r="V368" s="13" t="s">
        <v>70</v>
      </c>
      <c r="W368" s="13" t="s">
        <v>32</v>
      </c>
      <c r="X368" s="13" t="s">
        <v>66</v>
      </c>
      <c r="Y368" s="9" t="s">
        <v>7</v>
      </c>
      <c r="Z368" s="9" t="s">
        <v>8</v>
      </c>
      <c r="AA368" s="12" t="str">
        <f t="shared" si="10"/>
        <v>5980000000108</v>
      </c>
      <c r="AB368" s="4" t="s">
        <v>66</v>
      </c>
      <c r="AC368" s="48">
        <f t="shared" si="11"/>
        <v>0</v>
      </c>
      <c r="AD368" s="31">
        <f>VLOOKUP(AB368,'Utah Allocation %''s'!$A$6:$B$16,2,FALSE)</f>
        <v>0</v>
      </c>
    </row>
    <row r="369" spans="1:30">
      <c r="A369" s="9" t="s">
        <v>1593</v>
      </c>
      <c r="B369" s="9" t="s">
        <v>24</v>
      </c>
      <c r="C369" s="9" t="s">
        <v>62</v>
      </c>
      <c r="D369" s="19">
        <v>41152</v>
      </c>
      <c r="E369" s="3">
        <v>2012</v>
      </c>
      <c r="F369" s="3">
        <v>8</v>
      </c>
      <c r="G369" s="3" t="s">
        <v>14414</v>
      </c>
      <c r="H369" s="9" t="s">
        <v>63</v>
      </c>
      <c r="I369" s="9" t="s">
        <v>81</v>
      </c>
      <c r="J369" s="21">
        <v>298.41000000000003</v>
      </c>
      <c r="K369" s="9" t="s">
        <v>1594</v>
      </c>
      <c r="L369" s="7" t="s">
        <v>1992</v>
      </c>
      <c r="M369" s="7" t="s">
        <v>2229</v>
      </c>
      <c r="N369" s="7" t="s">
        <v>208</v>
      </c>
      <c r="O369" s="7" t="s">
        <v>255</v>
      </c>
      <c r="P369" s="7" t="s">
        <v>633</v>
      </c>
      <c r="Q369" s="7" t="s">
        <v>73</v>
      </c>
      <c r="R369" s="9" t="s">
        <v>369</v>
      </c>
      <c r="S369" s="7" t="s">
        <v>408</v>
      </c>
      <c r="T369" s="13" t="s">
        <v>69</v>
      </c>
      <c r="U369" s="13" t="s">
        <v>66</v>
      </c>
      <c r="V369" s="13" t="s">
        <v>70</v>
      </c>
      <c r="W369" s="13" t="s">
        <v>32</v>
      </c>
      <c r="X369" s="13" t="s">
        <v>66</v>
      </c>
      <c r="Y369" s="9" t="s">
        <v>7</v>
      </c>
      <c r="Z369" s="9" t="s">
        <v>8</v>
      </c>
      <c r="AA369" s="12" t="str">
        <f t="shared" si="10"/>
        <v>5980000000108</v>
      </c>
      <c r="AB369" s="4" t="s">
        <v>66</v>
      </c>
      <c r="AC369" s="48">
        <f t="shared" si="11"/>
        <v>0</v>
      </c>
      <c r="AD369" s="31">
        <f>VLOOKUP(AB369,'Utah Allocation %''s'!$A$6:$B$16,2,FALSE)</f>
        <v>0</v>
      </c>
    </row>
    <row r="370" spans="1:30">
      <c r="A370" s="9" t="s">
        <v>1857</v>
      </c>
      <c r="B370" s="9" t="s">
        <v>24</v>
      </c>
      <c r="C370" s="9" t="s">
        <v>62</v>
      </c>
      <c r="D370" s="19">
        <v>41152</v>
      </c>
      <c r="E370" s="3">
        <v>2012</v>
      </c>
      <c r="F370" s="3">
        <v>8</v>
      </c>
      <c r="G370" s="3" t="s">
        <v>14414</v>
      </c>
      <c r="H370" s="9" t="s">
        <v>63</v>
      </c>
      <c r="I370" s="9" t="s">
        <v>81</v>
      </c>
      <c r="J370" s="21">
        <v>208.88</v>
      </c>
      <c r="K370" s="9" t="s">
        <v>1858</v>
      </c>
      <c r="L370" s="7" t="s">
        <v>2116</v>
      </c>
      <c r="M370" s="7" t="s">
        <v>2353</v>
      </c>
      <c r="N370" s="7" t="s">
        <v>206</v>
      </c>
      <c r="O370" s="7" t="s">
        <v>253</v>
      </c>
      <c r="P370" s="7" t="s">
        <v>866</v>
      </c>
      <c r="Q370" s="7" t="s">
        <v>114</v>
      </c>
      <c r="R370" s="9" t="s">
        <v>371</v>
      </c>
      <c r="S370" s="7" t="s">
        <v>409</v>
      </c>
      <c r="T370" s="13" t="s">
        <v>69</v>
      </c>
      <c r="U370" s="13" t="s">
        <v>111</v>
      </c>
      <c r="V370" s="13" t="s">
        <v>112</v>
      </c>
      <c r="W370" s="13" t="s">
        <v>30</v>
      </c>
      <c r="X370" s="13" t="s">
        <v>113</v>
      </c>
      <c r="Y370" s="9" t="s">
        <v>7</v>
      </c>
      <c r="Z370" s="9" t="s">
        <v>15</v>
      </c>
      <c r="AA370" s="12" t="str">
        <f t="shared" si="10"/>
        <v>5980000000106</v>
      </c>
      <c r="AB370" s="4" t="s">
        <v>113</v>
      </c>
      <c r="AC370" s="48">
        <f t="shared" si="11"/>
        <v>0</v>
      </c>
      <c r="AD370" s="31">
        <f>VLOOKUP(AB370,'Utah Allocation %''s'!$A$6:$B$16,2,FALSE)</f>
        <v>0</v>
      </c>
    </row>
    <row r="371" spans="1:30">
      <c r="A371" s="9" t="s">
        <v>1439</v>
      </c>
      <c r="B371" s="9" t="s">
        <v>24</v>
      </c>
      <c r="C371" s="9" t="s">
        <v>62</v>
      </c>
      <c r="D371" s="19">
        <v>41152</v>
      </c>
      <c r="E371" s="3">
        <v>2012</v>
      </c>
      <c r="F371" s="3">
        <v>8</v>
      </c>
      <c r="G371" s="3" t="s">
        <v>14414</v>
      </c>
      <c r="H371" s="9" t="s">
        <v>63</v>
      </c>
      <c r="I371" s="9" t="s">
        <v>81</v>
      </c>
      <c r="J371" s="21">
        <v>268.58</v>
      </c>
      <c r="K371" s="9" t="s">
        <v>1440</v>
      </c>
      <c r="L371" s="7" t="s">
        <v>1917</v>
      </c>
      <c r="M371" s="7" t="s">
        <v>2150</v>
      </c>
      <c r="N371" s="7" t="s">
        <v>208</v>
      </c>
      <c r="O371" s="7" t="s">
        <v>255</v>
      </c>
      <c r="P371" s="7" t="s">
        <v>662</v>
      </c>
      <c r="Q371" s="7" t="s">
        <v>140</v>
      </c>
      <c r="R371" s="9" t="s">
        <v>371</v>
      </c>
      <c r="S371" s="7" t="s">
        <v>409</v>
      </c>
      <c r="T371" s="13" t="s">
        <v>69</v>
      </c>
      <c r="U371" s="13" t="s">
        <v>111</v>
      </c>
      <c r="V371" s="13" t="s">
        <v>112</v>
      </c>
      <c r="W371" s="13" t="s">
        <v>30</v>
      </c>
      <c r="X371" s="13" t="s">
        <v>113</v>
      </c>
      <c r="Y371" s="9" t="s">
        <v>7</v>
      </c>
      <c r="Z371" s="9" t="s">
        <v>15</v>
      </c>
      <c r="AA371" s="12" t="str">
        <f t="shared" si="10"/>
        <v>5980000000106</v>
      </c>
      <c r="AB371" s="4" t="s">
        <v>113</v>
      </c>
      <c r="AC371" s="48">
        <f t="shared" si="11"/>
        <v>0</v>
      </c>
      <c r="AD371" s="31">
        <f>VLOOKUP(AB371,'Utah Allocation %''s'!$A$6:$B$16,2,FALSE)</f>
        <v>0</v>
      </c>
    </row>
    <row r="372" spans="1:30">
      <c r="A372" s="9" t="s">
        <v>1423</v>
      </c>
      <c r="B372" s="9" t="s">
        <v>24</v>
      </c>
      <c r="C372" s="9" t="s">
        <v>62</v>
      </c>
      <c r="D372" s="19">
        <v>41152</v>
      </c>
      <c r="E372" s="3">
        <v>2012</v>
      </c>
      <c r="F372" s="3">
        <v>8</v>
      </c>
      <c r="G372" s="3" t="s">
        <v>14414</v>
      </c>
      <c r="H372" s="9" t="s">
        <v>63</v>
      </c>
      <c r="I372" s="9" t="s">
        <v>81</v>
      </c>
      <c r="J372" s="21">
        <v>238.73</v>
      </c>
      <c r="K372" s="9" t="s">
        <v>1424</v>
      </c>
      <c r="L372" s="7" t="s">
        <v>1909</v>
      </c>
      <c r="M372" s="7" t="s">
        <v>2142</v>
      </c>
      <c r="N372" s="7" t="s">
        <v>243</v>
      </c>
      <c r="O372" s="7" t="s">
        <v>286</v>
      </c>
      <c r="P372" s="7" t="s">
        <v>643</v>
      </c>
      <c r="Q372" s="7" t="s">
        <v>644</v>
      </c>
      <c r="R372" s="9" t="s">
        <v>371</v>
      </c>
      <c r="S372" s="7" t="s">
        <v>409</v>
      </c>
      <c r="T372" s="13" t="s">
        <v>69</v>
      </c>
      <c r="U372" s="13" t="s">
        <v>111</v>
      </c>
      <c r="V372" s="13" t="s">
        <v>112</v>
      </c>
      <c r="W372" s="13" t="s">
        <v>30</v>
      </c>
      <c r="X372" s="13" t="s">
        <v>113</v>
      </c>
      <c r="Y372" s="9" t="s">
        <v>7</v>
      </c>
      <c r="Z372" s="9" t="s">
        <v>15</v>
      </c>
      <c r="AA372" s="12" t="str">
        <f t="shared" si="10"/>
        <v>5980000000106</v>
      </c>
      <c r="AB372" s="4" t="s">
        <v>113</v>
      </c>
      <c r="AC372" s="48">
        <f t="shared" si="11"/>
        <v>0</v>
      </c>
      <c r="AD372" s="31">
        <f>VLOOKUP(AB372,'Utah Allocation %''s'!$A$6:$B$16,2,FALSE)</f>
        <v>0</v>
      </c>
    </row>
    <row r="373" spans="1:30">
      <c r="A373" s="9" t="s">
        <v>1732</v>
      </c>
      <c r="B373" s="9" t="s">
        <v>24</v>
      </c>
      <c r="C373" s="9" t="s">
        <v>62</v>
      </c>
      <c r="D373" s="19">
        <v>41152</v>
      </c>
      <c r="E373" s="3">
        <v>2012</v>
      </c>
      <c r="F373" s="3">
        <v>8</v>
      </c>
      <c r="G373" s="3" t="s">
        <v>14414</v>
      </c>
      <c r="H373" s="9" t="s">
        <v>63</v>
      </c>
      <c r="I373" s="9" t="s">
        <v>81</v>
      </c>
      <c r="J373" s="21">
        <v>1382.78</v>
      </c>
      <c r="K373" s="9" t="s">
        <v>1733</v>
      </c>
      <c r="L373" s="7" t="s">
        <v>2061</v>
      </c>
      <c r="M373" s="7" t="s">
        <v>2299</v>
      </c>
      <c r="N373" s="7" t="s">
        <v>207</v>
      </c>
      <c r="O373" s="7" t="s">
        <v>254</v>
      </c>
      <c r="P373" s="7" t="s">
        <v>588</v>
      </c>
      <c r="Q373" s="7" t="s">
        <v>83</v>
      </c>
      <c r="R373" s="9" t="s">
        <v>372</v>
      </c>
      <c r="S373" s="7" t="s">
        <v>409</v>
      </c>
      <c r="T373" s="13" t="s">
        <v>69</v>
      </c>
      <c r="U373" s="13" t="s">
        <v>79</v>
      </c>
      <c r="V373" s="13" t="s">
        <v>80</v>
      </c>
      <c r="W373" s="13" t="s">
        <v>29</v>
      </c>
      <c r="X373" s="13" t="s">
        <v>79</v>
      </c>
      <c r="Y373" s="9" t="s">
        <v>7</v>
      </c>
      <c r="Z373" s="9" t="s">
        <v>16</v>
      </c>
      <c r="AA373" s="12" t="str">
        <f t="shared" si="10"/>
        <v>5980000000109</v>
      </c>
      <c r="AB373" s="4" t="s">
        <v>79</v>
      </c>
      <c r="AC373" s="48">
        <f t="shared" si="11"/>
        <v>1382.78</v>
      </c>
      <c r="AD373" s="31">
        <f>VLOOKUP(AB373,'Utah Allocation %''s'!$A$6:$B$16,2,FALSE)</f>
        <v>1</v>
      </c>
    </row>
    <row r="374" spans="1:30">
      <c r="A374" s="9" t="s">
        <v>1785</v>
      </c>
      <c r="B374" s="9" t="s">
        <v>24</v>
      </c>
      <c r="C374" s="9" t="s">
        <v>62</v>
      </c>
      <c r="D374" s="19">
        <v>41152</v>
      </c>
      <c r="E374" s="3">
        <v>2012</v>
      </c>
      <c r="F374" s="3">
        <v>8</v>
      </c>
      <c r="G374" s="3" t="s">
        <v>14414</v>
      </c>
      <c r="H374" s="9" t="s">
        <v>63</v>
      </c>
      <c r="I374" s="9" t="s">
        <v>64</v>
      </c>
      <c r="J374" s="21">
        <v>1309.99</v>
      </c>
      <c r="K374" s="9" t="s">
        <v>1786</v>
      </c>
      <c r="L374" s="7" t="s">
        <v>2086</v>
      </c>
      <c r="M374" s="7" t="s">
        <v>2324</v>
      </c>
      <c r="N374" s="7" t="s">
        <v>208</v>
      </c>
      <c r="O374" s="7" t="s">
        <v>255</v>
      </c>
      <c r="P374" s="7" t="s">
        <v>559</v>
      </c>
      <c r="Q374" s="7" t="s">
        <v>84</v>
      </c>
      <c r="R374" s="9" t="s">
        <v>372</v>
      </c>
      <c r="S374" s="7" t="s">
        <v>409</v>
      </c>
      <c r="T374" s="13" t="s">
        <v>69</v>
      </c>
      <c r="U374" s="13" t="s">
        <v>79</v>
      </c>
      <c r="V374" s="13" t="s">
        <v>80</v>
      </c>
      <c r="W374" s="13" t="s">
        <v>29</v>
      </c>
      <c r="X374" s="13" t="s">
        <v>79</v>
      </c>
      <c r="Y374" s="9" t="s">
        <v>7</v>
      </c>
      <c r="Z374" s="9" t="s">
        <v>16</v>
      </c>
      <c r="AA374" s="12" t="str">
        <f t="shared" si="10"/>
        <v>5980000000109</v>
      </c>
      <c r="AB374" s="4" t="s">
        <v>79</v>
      </c>
      <c r="AC374" s="48">
        <f t="shared" si="11"/>
        <v>1309.99</v>
      </c>
      <c r="AD374" s="31">
        <f>VLOOKUP(AB374,'Utah Allocation %''s'!$A$6:$B$16,2,FALSE)</f>
        <v>1</v>
      </c>
    </row>
    <row r="375" spans="1:30">
      <c r="A375" s="9" t="s">
        <v>1785</v>
      </c>
      <c r="B375" s="9" t="s">
        <v>24</v>
      </c>
      <c r="C375" s="9" t="s">
        <v>62</v>
      </c>
      <c r="D375" s="19">
        <v>41152</v>
      </c>
      <c r="E375" s="3">
        <v>2012</v>
      </c>
      <c r="F375" s="3">
        <v>8</v>
      </c>
      <c r="G375" s="3" t="s">
        <v>14414</v>
      </c>
      <c r="H375" s="9" t="s">
        <v>63</v>
      </c>
      <c r="I375" s="9" t="s">
        <v>81</v>
      </c>
      <c r="J375" s="21">
        <v>2923.13</v>
      </c>
      <c r="K375" s="9" t="s">
        <v>1786</v>
      </c>
      <c r="L375" s="7" t="s">
        <v>2086</v>
      </c>
      <c r="M375" s="7" t="s">
        <v>2324</v>
      </c>
      <c r="N375" s="7" t="s">
        <v>208</v>
      </c>
      <c r="O375" s="7" t="s">
        <v>255</v>
      </c>
      <c r="P375" s="7" t="s">
        <v>559</v>
      </c>
      <c r="Q375" s="7" t="s">
        <v>84</v>
      </c>
      <c r="R375" s="9" t="s">
        <v>372</v>
      </c>
      <c r="S375" s="7" t="s">
        <v>409</v>
      </c>
      <c r="T375" s="13" t="s">
        <v>69</v>
      </c>
      <c r="U375" s="13" t="s">
        <v>79</v>
      </c>
      <c r="V375" s="13" t="s">
        <v>80</v>
      </c>
      <c r="W375" s="13" t="s">
        <v>29</v>
      </c>
      <c r="X375" s="13" t="s">
        <v>79</v>
      </c>
      <c r="Y375" s="9" t="s">
        <v>7</v>
      </c>
      <c r="Z375" s="9" t="s">
        <v>16</v>
      </c>
      <c r="AA375" s="12" t="str">
        <f t="shared" si="10"/>
        <v>5980000000109</v>
      </c>
      <c r="AB375" s="4" t="s">
        <v>79</v>
      </c>
      <c r="AC375" s="48">
        <f t="shared" si="11"/>
        <v>2923.13</v>
      </c>
      <c r="AD375" s="31">
        <f>VLOOKUP(AB375,'Utah Allocation %''s'!$A$6:$B$16,2,FALSE)</f>
        <v>1</v>
      </c>
    </row>
    <row r="376" spans="1:30">
      <c r="A376" s="9" t="s">
        <v>1504</v>
      </c>
      <c r="B376" s="9" t="s">
        <v>24</v>
      </c>
      <c r="C376" s="9" t="s">
        <v>62</v>
      </c>
      <c r="D376" s="19">
        <v>41152</v>
      </c>
      <c r="E376" s="3">
        <v>2012</v>
      </c>
      <c r="F376" s="3">
        <v>8</v>
      </c>
      <c r="G376" s="3" t="s">
        <v>14414</v>
      </c>
      <c r="H376" s="9" t="s">
        <v>63</v>
      </c>
      <c r="I376" s="9" t="s">
        <v>81</v>
      </c>
      <c r="J376" s="21">
        <v>656.52</v>
      </c>
      <c r="K376" s="9" t="s">
        <v>1505</v>
      </c>
      <c r="L376" s="7" t="s">
        <v>1949</v>
      </c>
      <c r="M376" s="7" t="s">
        <v>2183</v>
      </c>
      <c r="N376" s="7" t="s">
        <v>208</v>
      </c>
      <c r="O376" s="7" t="s">
        <v>255</v>
      </c>
      <c r="P376" s="7" t="s">
        <v>559</v>
      </c>
      <c r="Q376" s="7" t="s">
        <v>84</v>
      </c>
      <c r="R376" s="9" t="s">
        <v>372</v>
      </c>
      <c r="S376" s="7" t="s">
        <v>409</v>
      </c>
      <c r="T376" s="13" t="s">
        <v>69</v>
      </c>
      <c r="U376" s="13" t="s">
        <v>79</v>
      </c>
      <c r="V376" s="13" t="s">
        <v>80</v>
      </c>
      <c r="W376" s="13" t="s">
        <v>29</v>
      </c>
      <c r="X376" s="13" t="s">
        <v>79</v>
      </c>
      <c r="Y376" s="9" t="s">
        <v>7</v>
      </c>
      <c r="Z376" s="9" t="s">
        <v>16</v>
      </c>
      <c r="AA376" s="12" t="str">
        <f t="shared" si="10"/>
        <v>5980000000109</v>
      </c>
      <c r="AB376" s="4" t="s">
        <v>79</v>
      </c>
      <c r="AC376" s="48">
        <f t="shared" si="11"/>
        <v>656.52</v>
      </c>
      <c r="AD376" s="31">
        <f>VLOOKUP(AB376,'Utah Allocation %''s'!$A$6:$B$16,2,FALSE)</f>
        <v>1</v>
      </c>
    </row>
    <row r="377" spans="1:30">
      <c r="A377" s="9" t="s">
        <v>1726</v>
      </c>
      <c r="B377" s="9" t="s">
        <v>24</v>
      </c>
      <c r="C377" s="9" t="s">
        <v>62</v>
      </c>
      <c r="D377" s="19">
        <v>41152</v>
      </c>
      <c r="E377" s="3">
        <v>2012</v>
      </c>
      <c r="F377" s="3">
        <v>8</v>
      </c>
      <c r="G377" s="3" t="s">
        <v>14414</v>
      </c>
      <c r="H377" s="9" t="s">
        <v>63</v>
      </c>
      <c r="I377" s="9" t="s">
        <v>81</v>
      </c>
      <c r="J377" s="21">
        <v>714.6</v>
      </c>
      <c r="K377" s="9" t="s">
        <v>1727</v>
      </c>
      <c r="L377" s="7" t="s">
        <v>2058</v>
      </c>
      <c r="M377" s="7" t="s">
        <v>2296</v>
      </c>
      <c r="N377" s="7" t="s">
        <v>208</v>
      </c>
      <c r="O377" s="7" t="s">
        <v>255</v>
      </c>
      <c r="P377" s="7" t="s">
        <v>559</v>
      </c>
      <c r="Q377" s="7" t="s">
        <v>84</v>
      </c>
      <c r="R377" s="9" t="s">
        <v>372</v>
      </c>
      <c r="S377" s="7" t="s">
        <v>409</v>
      </c>
      <c r="T377" s="13" t="s">
        <v>69</v>
      </c>
      <c r="U377" s="13" t="s">
        <v>79</v>
      </c>
      <c r="V377" s="13" t="s">
        <v>80</v>
      </c>
      <c r="W377" s="13" t="s">
        <v>29</v>
      </c>
      <c r="X377" s="13" t="s">
        <v>79</v>
      </c>
      <c r="Y377" s="9" t="s">
        <v>7</v>
      </c>
      <c r="Z377" s="9" t="s">
        <v>16</v>
      </c>
      <c r="AA377" s="12" t="str">
        <f t="shared" si="10"/>
        <v>5980000000109</v>
      </c>
      <c r="AB377" s="4" t="s">
        <v>79</v>
      </c>
      <c r="AC377" s="48">
        <f t="shared" si="11"/>
        <v>714.6</v>
      </c>
      <c r="AD377" s="31">
        <f>VLOOKUP(AB377,'Utah Allocation %''s'!$A$6:$B$16,2,FALSE)</f>
        <v>1</v>
      </c>
    </row>
    <row r="378" spans="1:30">
      <c r="A378" s="9" t="s">
        <v>1818</v>
      </c>
      <c r="B378" s="9" t="s">
        <v>24</v>
      </c>
      <c r="C378" s="9" t="s">
        <v>62</v>
      </c>
      <c r="D378" s="19">
        <v>41152</v>
      </c>
      <c r="E378" s="3">
        <v>2012</v>
      </c>
      <c r="F378" s="3">
        <v>8</v>
      </c>
      <c r="G378" s="3" t="s">
        <v>14414</v>
      </c>
      <c r="H378" s="9" t="s">
        <v>61</v>
      </c>
      <c r="I378" s="9" t="s">
        <v>64</v>
      </c>
      <c r="J378" s="21">
        <v>-906.68</v>
      </c>
      <c r="K378" s="9" t="s">
        <v>599</v>
      </c>
      <c r="L378" s="7" t="s">
        <v>610</v>
      </c>
      <c r="M378" s="7" t="s">
        <v>622</v>
      </c>
      <c r="N378" s="7" t="s">
        <v>212</v>
      </c>
      <c r="O378" s="7" t="s">
        <v>259</v>
      </c>
      <c r="P378" s="7" t="s">
        <v>427</v>
      </c>
      <c r="Q378" s="7" t="s">
        <v>172</v>
      </c>
      <c r="R378" s="9" t="s">
        <v>379</v>
      </c>
      <c r="S378" s="7" t="s">
        <v>408</v>
      </c>
      <c r="T378" s="13" t="s">
        <v>69</v>
      </c>
      <c r="U378" s="13" t="s">
        <v>66</v>
      </c>
      <c r="V378" s="13" t="s">
        <v>70</v>
      </c>
      <c r="W378" s="13" t="s">
        <v>32</v>
      </c>
      <c r="X378" s="13" t="s">
        <v>66</v>
      </c>
      <c r="Y378" s="9" t="s">
        <v>7</v>
      </c>
      <c r="Z378" s="9" t="s">
        <v>8</v>
      </c>
      <c r="AA378" s="12" t="str">
        <f t="shared" si="10"/>
        <v>5980000000108</v>
      </c>
      <c r="AB378" s="4" t="s">
        <v>66</v>
      </c>
      <c r="AC378" s="48">
        <f t="shared" si="11"/>
        <v>0</v>
      </c>
      <c r="AD378" s="31">
        <f>VLOOKUP(AB378,'Utah Allocation %''s'!$A$6:$B$16,2,FALSE)</f>
        <v>0</v>
      </c>
    </row>
    <row r="379" spans="1:30">
      <c r="A379" s="9" t="s">
        <v>1558</v>
      </c>
      <c r="B379" s="9" t="s">
        <v>24</v>
      </c>
      <c r="C379" s="9" t="s">
        <v>62</v>
      </c>
      <c r="D379" s="19">
        <v>41152</v>
      </c>
      <c r="E379" s="3">
        <v>2012</v>
      </c>
      <c r="F379" s="3">
        <v>8</v>
      </c>
      <c r="G379" s="3" t="s">
        <v>14414</v>
      </c>
      <c r="H379" s="9" t="s">
        <v>63</v>
      </c>
      <c r="I379" s="9" t="s">
        <v>64</v>
      </c>
      <c r="J379" s="21">
        <v>781.06</v>
      </c>
      <c r="K379" s="9" t="s">
        <v>1559</v>
      </c>
      <c r="L379" s="7" t="s">
        <v>1975</v>
      </c>
      <c r="M379" s="7" t="s">
        <v>2211</v>
      </c>
      <c r="N379" s="7" t="s">
        <v>207</v>
      </c>
      <c r="O379" s="7" t="s">
        <v>254</v>
      </c>
      <c r="P379" s="7" t="s">
        <v>463</v>
      </c>
      <c r="Q379" s="7" t="s">
        <v>72</v>
      </c>
      <c r="R379" s="9" t="s">
        <v>379</v>
      </c>
      <c r="S379" s="7" t="s">
        <v>408</v>
      </c>
      <c r="T379" s="13" t="s">
        <v>69</v>
      </c>
      <c r="U379" s="13" t="s">
        <v>66</v>
      </c>
      <c r="V379" s="13" t="s">
        <v>70</v>
      </c>
      <c r="W379" s="13" t="s">
        <v>32</v>
      </c>
      <c r="X379" s="13" t="s">
        <v>66</v>
      </c>
      <c r="Y379" s="9" t="s">
        <v>7</v>
      </c>
      <c r="Z379" s="9" t="s">
        <v>8</v>
      </c>
      <c r="AA379" s="12" t="str">
        <f t="shared" si="10"/>
        <v>5980000000108</v>
      </c>
      <c r="AB379" s="4" t="s">
        <v>66</v>
      </c>
      <c r="AC379" s="48">
        <f t="shared" si="11"/>
        <v>0</v>
      </c>
      <c r="AD379" s="31">
        <f>VLOOKUP(AB379,'Utah Allocation %''s'!$A$6:$B$16,2,FALSE)</f>
        <v>0</v>
      </c>
    </row>
    <row r="380" spans="1:30">
      <c r="A380" s="9" t="s">
        <v>1767</v>
      </c>
      <c r="B380" s="9" t="s">
        <v>24</v>
      </c>
      <c r="C380" s="9" t="s">
        <v>62</v>
      </c>
      <c r="D380" s="19">
        <v>41152</v>
      </c>
      <c r="E380" s="3">
        <v>2012</v>
      </c>
      <c r="F380" s="3">
        <v>8</v>
      </c>
      <c r="G380" s="3" t="s">
        <v>14414</v>
      </c>
      <c r="H380" s="9" t="s">
        <v>63</v>
      </c>
      <c r="I380" s="9" t="s">
        <v>64</v>
      </c>
      <c r="J380" s="21">
        <v>514.32000000000005</v>
      </c>
      <c r="K380" s="9" t="s">
        <v>1768</v>
      </c>
      <c r="L380" s="7" t="s">
        <v>2077</v>
      </c>
      <c r="M380" s="7" t="s">
        <v>2315</v>
      </c>
      <c r="N380" s="7" t="s">
        <v>206</v>
      </c>
      <c r="O380" s="7" t="s">
        <v>253</v>
      </c>
      <c r="P380" s="7" t="s">
        <v>503</v>
      </c>
      <c r="Q380" s="7" t="s">
        <v>127</v>
      </c>
      <c r="R380" s="9" t="s">
        <v>380</v>
      </c>
      <c r="S380" s="7" t="s">
        <v>408</v>
      </c>
      <c r="T380" s="13" t="s">
        <v>69</v>
      </c>
      <c r="U380" s="13" t="s">
        <v>123</v>
      </c>
      <c r="V380" s="13" t="s">
        <v>124</v>
      </c>
      <c r="W380" s="13" t="s">
        <v>33</v>
      </c>
      <c r="X380" s="13" t="s">
        <v>123</v>
      </c>
      <c r="Y380" s="9" t="s">
        <v>7</v>
      </c>
      <c r="Z380" s="9" t="s">
        <v>12</v>
      </c>
      <c r="AA380" s="12" t="str">
        <f t="shared" si="10"/>
        <v>5980000000110</v>
      </c>
      <c r="AB380" s="4" t="s">
        <v>123</v>
      </c>
      <c r="AC380" s="48">
        <f t="shared" si="11"/>
        <v>0</v>
      </c>
      <c r="AD380" s="31">
        <f>VLOOKUP(AB380,'Utah Allocation %''s'!$A$6:$B$16,2,FALSE)</f>
        <v>0</v>
      </c>
    </row>
    <row r="381" spans="1:30">
      <c r="A381" s="9" t="s">
        <v>1837</v>
      </c>
      <c r="B381" s="9" t="s">
        <v>24</v>
      </c>
      <c r="C381" s="9" t="s">
        <v>62</v>
      </c>
      <c r="D381" s="19">
        <v>41152</v>
      </c>
      <c r="E381" s="3">
        <v>2012</v>
      </c>
      <c r="F381" s="3">
        <v>8</v>
      </c>
      <c r="G381" s="3" t="s">
        <v>14414</v>
      </c>
      <c r="H381" s="9" t="s">
        <v>63</v>
      </c>
      <c r="I381" s="9" t="s">
        <v>81</v>
      </c>
      <c r="J381" s="21">
        <v>1596.24</v>
      </c>
      <c r="K381" s="9" t="s">
        <v>1838</v>
      </c>
      <c r="L381" s="7" t="s">
        <v>2106</v>
      </c>
      <c r="M381" s="7" t="s">
        <v>2343</v>
      </c>
      <c r="N381" s="7" t="s">
        <v>206</v>
      </c>
      <c r="O381" s="7" t="s">
        <v>253</v>
      </c>
      <c r="P381" s="7" t="s">
        <v>568</v>
      </c>
      <c r="Q381" s="7" t="s">
        <v>127</v>
      </c>
      <c r="R381" s="9" t="s">
        <v>380</v>
      </c>
      <c r="S381" s="7" t="s">
        <v>408</v>
      </c>
      <c r="T381" s="13" t="s">
        <v>69</v>
      </c>
      <c r="U381" s="13" t="s">
        <v>123</v>
      </c>
      <c r="V381" s="13" t="s">
        <v>124</v>
      </c>
      <c r="W381" s="13" t="s">
        <v>33</v>
      </c>
      <c r="X381" s="13" t="s">
        <v>123</v>
      </c>
      <c r="Y381" s="9" t="s">
        <v>7</v>
      </c>
      <c r="Z381" s="9" t="s">
        <v>12</v>
      </c>
      <c r="AA381" s="12" t="str">
        <f t="shared" si="10"/>
        <v>5980000000110</v>
      </c>
      <c r="AB381" s="4" t="s">
        <v>123</v>
      </c>
      <c r="AC381" s="48">
        <f t="shared" si="11"/>
        <v>0</v>
      </c>
      <c r="AD381" s="31">
        <f>VLOOKUP(AB381,'Utah Allocation %''s'!$A$6:$B$16,2,FALSE)</f>
        <v>0</v>
      </c>
    </row>
    <row r="382" spans="1:30">
      <c r="A382" s="9" t="s">
        <v>1855</v>
      </c>
      <c r="B382" s="9" t="s">
        <v>24</v>
      </c>
      <c r="C382" s="9" t="s">
        <v>62</v>
      </c>
      <c r="D382" s="19">
        <v>41152</v>
      </c>
      <c r="E382" s="3">
        <v>2012</v>
      </c>
      <c r="F382" s="3">
        <v>8</v>
      </c>
      <c r="G382" s="3" t="s">
        <v>14414</v>
      </c>
      <c r="H382" s="9" t="s">
        <v>63</v>
      </c>
      <c r="I382" s="9" t="s">
        <v>81</v>
      </c>
      <c r="J382" s="21">
        <v>124.66</v>
      </c>
      <c r="K382" s="9" t="s">
        <v>1856</v>
      </c>
      <c r="L382" s="7" t="s">
        <v>2115</v>
      </c>
      <c r="M382" s="7" t="s">
        <v>2352</v>
      </c>
      <c r="N382" s="7" t="s">
        <v>208</v>
      </c>
      <c r="O382" s="7" t="s">
        <v>255</v>
      </c>
      <c r="P382" s="7" t="s">
        <v>559</v>
      </c>
      <c r="Q382" s="7" t="s">
        <v>84</v>
      </c>
      <c r="R382" s="9" t="s">
        <v>381</v>
      </c>
      <c r="S382" s="7" t="s">
        <v>409</v>
      </c>
      <c r="T382" s="13" t="s">
        <v>69</v>
      </c>
      <c r="U382" s="13" t="s">
        <v>79</v>
      </c>
      <c r="V382" s="13" t="s">
        <v>80</v>
      </c>
      <c r="W382" s="13" t="s">
        <v>29</v>
      </c>
      <c r="X382" s="13" t="s">
        <v>79</v>
      </c>
      <c r="Y382" s="9" t="s">
        <v>7</v>
      </c>
      <c r="Z382" s="9" t="s">
        <v>16</v>
      </c>
      <c r="AA382" s="12" t="str">
        <f t="shared" si="10"/>
        <v>5980000000109</v>
      </c>
      <c r="AB382" s="4" t="s">
        <v>79</v>
      </c>
      <c r="AC382" s="48">
        <f t="shared" si="11"/>
        <v>124.66</v>
      </c>
      <c r="AD382" s="31">
        <f>VLOOKUP(AB382,'Utah Allocation %''s'!$A$6:$B$16,2,FALSE)</f>
        <v>1</v>
      </c>
    </row>
    <row r="383" spans="1:30">
      <c r="A383" s="9" t="s">
        <v>1532</v>
      </c>
      <c r="B383" s="9" t="s">
        <v>24</v>
      </c>
      <c r="C383" s="9" t="s">
        <v>62</v>
      </c>
      <c r="D383" s="19">
        <v>41152</v>
      </c>
      <c r="E383" s="3">
        <v>2012</v>
      </c>
      <c r="F383" s="3">
        <v>8</v>
      </c>
      <c r="G383" s="3" t="s">
        <v>14414</v>
      </c>
      <c r="H383" s="9" t="s">
        <v>63</v>
      </c>
      <c r="I383" s="9" t="s">
        <v>64</v>
      </c>
      <c r="J383" s="21">
        <v>4619.58</v>
      </c>
      <c r="K383" s="9" t="s">
        <v>1533</v>
      </c>
      <c r="L383" s="7" t="s">
        <v>1962</v>
      </c>
      <c r="M383" s="7" t="s">
        <v>2198</v>
      </c>
      <c r="N383" s="7" t="s">
        <v>208</v>
      </c>
      <c r="O383" s="7" t="s">
        <v>255</v>
      </c>
      <c r="P383" s="7" t="s">
        <v>482</v>
      </c>
      <c r="Q383" s="7" t="s">
        <v>84</v>
      </c>
      <c r="R383" s="9" t="s">
        <v>383</v>
      </c>
      <c r="S383" s="7" t="s">
        <v>409</v>
      </c>
      <c r="T383" s="13" t="s">
        <v>69</v>
      </c>
      <c r="U383" s="13" t="s">
        <v>79</v>
      </c>
      <c r="V383" s="13" t="s">
        <v>80</v>
      </c>
      <c r="W383" s="13" t="s">
        <v>29</v>
      </c>
      <c r="X383" s="13" t="s">
        <v>79</v>
      </c>
      <c r="Y383" s="9" t="s">
        <v>7</v>
      </c>
      <c r="Z383" s="9" t="s">
        <v>16</v>
      </c>
      <c r="AA383" s="12" t="str">
        <f t="shared" si="10"/>
        <v>5980000000109</v>
      </c>
      <c r="AB383" s="4" t="s">
        <v>79</v>
      </c>
      <c r="AC383" s="48">
        <f t="shared" si="11"/>
        <v>4619.58</v>
      </c>
      <c r="AD383" s="31">
        <f>VLOOKUP(AB383,'Utah Allocation %''s'!$A$6:$B$16,2,FALSE)</f>
        <v>1</v>
      </c>
    </row>
    <row r="384" spans="1:30">
      <c r="A384" s="9" t="s">
        <v>1710</v>
      </c>
      <c r="B384" s="9" t="s">
        <v>24</v>
      </c>
      <c r="C384" s="9" t="s">
        <v>62</v>
      </c>
      <c r="D384" s="19">
        <v>41152</v>
      </c>
      <c r="E384" s="3">
        <v>2012</v>
      </c>
      <c r="F384" s="3">
        <v>8</v>
      </c>
      <c r="G384" s="3" t="s">
        <v>14414</v>
      </c>
      <c r="H384" s="9" t="s">
        <v>63</v>
      </c>
      <c r="I384" s="9" t="s">
        <v>81</v>
      </c>
      <c r="J384" s="21">
        <v>392.84</v>
      </c>
      <c r="K384" s="9" t="s">
        <v>1711</v>
      </c>
      <c r="L384" s="7" t="s">
        <v>2050</v>
      </c>
      <c r="M384" s="7" t="s">
        <v>2288</v>
      </c>
      <c r="N384" s="7" t="s">
        <v>206</v>
      </c>
      <c r="O384" s="7" t="s">
        <v>253</v>
      </c>
      <c r="P384" s="7" t="s">
        <v>586</v>
      </c>
      <c r="Q384" s="7" t="s">
        <v>78</v>
      </c>
      <c r="R384" s="9" t="s">
        <v>383</v>
      </c>
      <c r="S384" s="7" t="s">
        <v>409</v>
      </c>
      <c r="T384" s="13" t="s">
        <v>69</v>
      </c>
      <c r="U384" s="13" t="s">
        <v>79</v>
      </c>
      <c r="V384" s="13" t="s">
        <v>80</v>
      </c>
      <c r="W384" s="13" t="s">
        <v>29</v>
      </c>
      <c r="X384" s="13" t="s">
        <v>79</v>
      </c>
      <c r="Y384" s="9" t="s">
        <v>7</v>
      </c>
      <c r="Z384" s="9" t="s">
        <v>16</v>
      </c>
      <c r="AA384" s="12" t="str">
        <f t="shared" si="10"/>
        <v>5980000000109</v>
      </c>
      <c r="AB384" s="4" t="s">
        <v>79</v>
      </c>
      <c r="AC384" s="48">
        <f t="shared" si="11"/>
        <v>392.84</v>
      </c>
      <c r="AD384" s="31">
        <f>VLOOKUP(AB384,'Utah Allocation %''s'!$A$6:$B$16,2,FALSE)</f>
        <v>1</v>
      </c>
    </row>
    <row r="385" spans="1:30">
      <c r="A385" s="9" t="s">
        <v>1534</v>
      </c>
      <c r="B385" s="9" t="s">
        <v>24</v>
      </c>
      <c r="C385" s="9" t="s">
        <v>62</v>
      </c>
      <c r="D385" s="19">
        <v>41152</v>
      </c>
      <c r="E385" s="3">
        <v>2012</v>
      </c>
      <c r="F385" s="3">
        <v>8</v>
      </c>
      <c r="G385" s="3" t="s">
        <v>14414</v>
      </c>
      <c r="H385" s="9" t="s">
        <v>63</v>
      </c>
      <c r="I385" s="9" t="s">
        <v>81</v>
      </c>
      <c r="J385" s="21">
        <v>377.36</v>
      </c>
      <c r="K385" s="9" t="s">
        <v>1535</v>
      </c>
      <c r="L385" s="7" t="s">
        <v>1963</v>
      </c>
      <c r="M385" s="7" t="s">
        <v>2199</v>
      </c>
      <c r="N385" s="7" t="s">
        <v>208</v>
      </c>
      <c r="O385" s="7" t="s">
        <v>255</v>
      </c>
      <c r="P385" s="7" t="s">
        <v>559</v>
      </c>
      <c r="Q385" s="7" t="s">
        <v>84</v>
      </c>
      <c r="R385" s="9" t="s">
        <v>383</v>
      </c>
      <c r="S385" s="7" t="s">
        <v>409</v>
      </c>
      <c r="T385" s="13" t="s">
        <v>69</v>
      </c>
      <c r="U385" s="13" t="s">
        <v>79</v>
      </c>
      <c r="V385" s="13" t="s">
        <v>80</v>
      </c>
      <c r="W385" s="13" t="s">
        <v>29</v>
      </c>
      <c r="X385" s="13" t="s">
        <v>79</v>
      </c>
      <c r="Y385" s="9" t="s">
        <v>7</v>
      </c>
      <c r="Z385" s="9" t="s">
        <v>16</v>
      </c>
      <c r="AA385" s="12" t="str">
        <f t="shared" si="10"/>
        <v>5980000000109</v>
      </c>
      <c r="AB385" s="4" t="s">
        <v>79</v>
      </c>
      <c r="AC385" s="48">
        <f t="shared" si="11"/>
        <v>377.36</v>
      </c>
      <c r="AD385" s="31">
        <f>VLOOKUP(AB385,'Utah Allocation %''s'!$A$6:$B$16,2,FALSE)</f>
        <v>1</v>
      </c>
    </row>
    <row r="386" spans="1:30">
      <c r="A386" s="9" t="s">
        <v>1893</v>
      </c>
      <c r="B386" s="9" t="s">
        <v>24</v>
      </c>
      <c r="C386" s="9" t="s">
        <v>62</v>
      </c>
      <c r="D386" s="19">
        <v>41152</v>
      </c>
      <c r="E386" s="3">
        <v>2012</v>
      </c>
      <c r="F386" s="3">
        <v>8</v>
      </c>
      <c r="G386" s="3" t="s">
        <v>14414</v>
      </c>
      <c r="H386" s="9" t="s">
        <v>63</v>
      </c>
      <c r="I386" s="9" t="s">
        <v>81</v>
      </c>
      <c r="J386" s="21">
        <v>377.36</v>
      </c>
      <c r="K386" s="9" t="s">
        <v>1894</v>
      </c>
      <c r="L386" s="7" t="s">
        <v>2134</v>
      </c>
      <c r="M386" s="7" t="s">
        <v>2373</v>
      </c>
      <c r="N386" s="7" t="s">
        <v>208</v>
      </c>
      <c r="O386" s="7" t="s">
        <v>255</v>
      </c>
      <c r="P386" s="7" t="s">
        <v>559</v>
      </c>
      <c r="Q386" s="7" t="s">
        <v>84</v>
      </c>
      <c r="R386" s="9" t="s">
        <v>383</v>
      </c>
      <c r="S386" s="7" t="s">
        <v>409</v>
      </c>
      <c r="T386" s="13" t="s">
        <v>69</v>
      </c>
      <c r="U386" s="13" t="s">
        <v>79</v>
      </c>
      <c r="V386" s="13" t="s">
        <v>80</v>
      </c>
      <c r="W386" s="13" t="s">
        <v>29</v>
      </c>
      <c r="X386" s="13" t="s">
        <v>79</v>
      </c>
      <c r="Y386" s="9" t="s">
        <v>7</v>
      </c>
      <c r="Z386" s="9" t="s">
        <v>16</v>
      </c>
      <c r="AA386" s="12" t="str">
        <f t="shared" si="10"/>
        <v>5980000000109</v>
      </c>
      <c r="AB386" s="4" t="s">
        <v>79</v>
      </c>
      <c r="AC386" s="48">
        <f t="shared" si="11"/>
        <v>377.36</v>
      </c>
      <c r="AD386" s="31">
        <f>VLOOKUP(AB386,'Utah Allocation %''s'!$A$6:$B$16,2,FALSE)</f>
        <v>1</v>
      </c>
    </row>
    <row r="387" spans="1:30">
      <c r="A387" s="9" t="s">
        <v>1895</v>
      </c>
      <c r="B387" s="9" t="s">
        <v>24</v>
      </c>
      <c r="C387" s="9" t="s">
        <v>62</v>
      </c>
      <c r="D387" s="19">
        <v>41152</v>
      </c>
      <c r="E387" s="3">
        <v>2012</v>
      </c>
      <c r="F387" s="3">
        <v>8</v>
      </c>
      <c r="G387" s="3" t="s">
        <v>14414</v>
      </c>
      <c r="H387" s="9" t="s">
        <v>63</v>
      </c>
      <c r="I387" s="9" t="s">
        <v>81</v>
      </c>
      <c r="J387" s="21">
        <v>251.57</v>
      </c>
      <c r="K387" s="9" t="s">
        <v>1896</v>
      </c>
      <c r="L387" s="7" t="s">
        <v>2135</v>
      </c>
      <c r="M387" s="7" t="s">
        <v>2374</v>
      </c>
      <c r="N387" s="7" t="s">
        <v>208</v>
      </c>
      <c r="O387" s="7" t="s">
        <v>255</v>
      </c>
      <c r="P387" s="7" t="s">
        <v>559</v>
      </c>
      <c r="Q387" s="7" t="s">
        <v>84</v>
      </c>
      <c r="R387" s="9" t="s">
        <v>383</v>
      </c>
      <c r="S387" s="7" t="s">
        <v>409</v>
      </c>
      <c r="T387" s="13" t="s">
        <v>69</v>
      </c>
      <c r="U387" s="13" t="s">
        <v>79</v>
      </c>
      <c r="V387" s="13" t="s">
        <v>80</v>
      </c>
      <c r="W387" s="13" t="s">
        <v>29</v>
      </c>
      <c r="X387" s="13" t="s">
        <v>79</v>
      </c>
      <c r="Y387" s="9" t="s">
        <v>7</v>
      </c>
      <c r="Z387" s="9" t="s">
        <v>16</v>
      </c>
      <c r="AA387" s="12" t="str">
        <f t="shared" si="10"/>
        <v>5980000000109</v>
      </c>
      <c r="AB387" s="4" t="s">
        <v>79</v>
      </c>
      <c r="AC387" s="48">
        <f t="shared" si="11"/>
        <v>251.57</v>
      </c>
      <c r="AD387" s="31">
        <f>VLOOKUP(AB387,'Utah Allocation %''s'!$A$6:$B$16,2,FALSE)</f>
        <v>1</v>
      </c>
    </row>
    <row r="388" spans="1:30">
      <c r="A388" s="9" t="s">
        <v>1706</v>
      </c>
      <c r="B388" s="9" t="s">
        <v>24</v>
      </c>
      <c r="C388" s="9" t="s">
        <v>62</v>
      </c>
      <c r="D388" s="19">
        <v>41152</v>
      </c>
      <c r="E388" s="3">
        <v>2012</v>
      </c>
      <c r="F388" s="3">
        <v>8</v>
      </c>
      <c r="G388" s="3" t="s">
        <v>14414</v>
      </c>
      <c r="H388" s="9" t="s">
        <v>63</v>
      </c>
      <c r="I388" s="9" t="s">
        <v>81</v>
      </c>
      <c r="J388" s="21">
        <v>396.38</v>
      </c>
      <c r="K388" s="9" t="s">
        <v>1707</v>
      </c>
      <c r="L388" s="7" t="s">
        <v>2048</v>
      </c>
      <c r="M388" s="7" t="s">
        <v>2286</v>
      </c>
      <c r="N388" s="7" t="s">
        <v>208</v>
      </c>
      <c r="O388" s="7" t="s">
        <v>255</v>
      </c>
      <c r="P388" s="7" t="s">
        <v>559</v>
      </c>
      <c r="Q388" s="7" t="s">
        <v>84</v>
      </c>
      <c r="R388" s="9" t="s">
        <v>383</v>
      </c>
      <c r="S388" s="7" t="s">
        <v>409</v>
      </c>
      <c r="T388" s="13" t="s">
        <v>69</v>
      </c>
      <c r="U388" s="13" t="s">
        <v>79</v>
      </c>
      <c r="V388" s="13" t="s">
        <v>80</v>
      </c>
      <c r="W388" s="13" t="s">
        <v>29</v>
      </c>
      <c r="X388" s="13" t="s">
        <v>79</v>
      </c>
      <c r="Y388" s="9" t="s">
        <v>7</v>
      </c>
      <c r="Z388" s="9" t="s">
        <v>16</v>
      </c>
      <c r="AA388" s="12" t="str">
        <f t="shared" si="10"/>
        <v>5980000000109</v>
      </c>
      <c r="AB388" s="4" t="s">
        <v>79</v>
      </c>
      <c r="AC388" s="48">
        <f t="shared" si="11"/>
        <v>396.38</v>
      </c>
      <c r="AD388" s="31">
        <f>VLOOKUP(AB388,'Utah Allocation %''s'!$A$6:$B$16,2,FALSE)</f>
        <v>1</v>
      </c>
    </row>
    <row r="389" spans="1:30">
      <c r="A389" s="9" t="s">
        <v>1656</v>
      </c>
      <c r="B389" s="9" t="s">
        <v>24</v>
      </c>
      <c r="C389" s="9" t="s">
        <v>62</v>
      </c>
      <c r="D389" s="19">
        <v>41152</v>
      </c>
      <c r="E389" s="3">
        <v>2012</v>
      </c>
      <c r="F389" s="3">
        <v>8</v>
      </c>
      <c r="G389" s="3" t="s">
        <v>14414</v>
      </c>
      <c r="H389" s="9" t="s">
        <v>63</v>
      </c>
      <c r="I389" s="9" t="s">
        <v>64</v>
      </c>
      <c r="J389" s="21">
        <v>1221.51</v>
      </c>
      <c r="K389" s="9" t="s">
        <v>1657</v>
      </c>
      <c r="L389" s="7" t="s">
        <v>2023</v>
      </c>
      <c r="M389" s="7" t="s">
        <v>2260</v>
      </c>
      <c r="N389" s="7" t="s">
        <v>208</v>
      </c>
      <c r="O389" s="7" t="s">
        <v>255</v>
      </c>
      <c r="P389" s="7" t="s">
        <v>473</v>
      </c>
      <c r="Q389" s="7" t="s">
        <v>122</v>
      </c>
      <c r="R389" s="9" t="s">
        <v>384</v>
      </c>
      <c r="S389" s="7" t="s">
        <v>408</v>
      </c>
      <c r="T389" s="13" t="s">
        <v>69</v>
      </c>
      <c r="U389" s="13" t="s">
        <v>123</v>
      </c>
      <c r="V389" s="13" t="s">
        <v>124</v>
      </c>
      <c r="W389" s="13" t="s">
        <v>33</v>
      </c>
      <c r="X389" s="13" t="s">
        <v>123</v>
      </c>
      <c r="Y389" s="9" t="s">
        <v>7</v>
      </c>
      <c r="Z389" s="9" t="s">
        <v>12</v>
      </c>
      <c r="AA389" s="12" t="str">
        <f t="shared" ref="AA389:AA452" si="12">Y389&amp;Z389</f>
        <v>5980000000110</v>
      </c>
      <c r="AB389" s="4" t="s">
        <v>123</v>
      </c>
      <c r="AC389" s="48">
        <f t="shared" ref="AC389:AC452" si="13">+J389*AD389</f>
        <v>0</v>
      </c>
      <c r="AD389" s="31">
        <f>VLOOKUP(AB389,'Utah Allocation %''s'!$A$6:$B$16,2,FALSE)</f>
        <v>0</v>
      </c>
    </row>
    <row r="390" spans="1:30">
      <c r="A390" s="9" t="s">
        <v>1498</v>
      </c>
      <c r="B390" s="9" t="s">
        <v>24</v>
      </c>
      <c r="C390" s="9" t="s">
        <v>62</v>
      </c>
      <c r="D390" s="19">
        <v>41152</v>
      </c>
      <c r="E390" s="3">
        <v>2012</v>
      </c>
      <c r="F390" s="3">
        <v>8</v>
      </c>
      <c r="G390" s="3" t="s">
        <v>14414</v>
      </c>
      <c r="H390" s="9" t="s">
        <v>63</v>
      </c>
      <c r="I390" s="9" t="s">
        <v>81</v>
      </c>
      <c r="J390" s="21">
        <v>2373.5</v>
      </c>
      <c r="K390" s="9" t="s">
        <v>1499</v>
      </c>
      <c r="L390" s="7" t="s">
        <v>1946</v>
      </c>
      <c r="M390" s="7" t="s">
        <v>2180</v>
      </c>
      <c r="N390" s="7" t="s">
        <v>206</v>
      </c>
      <c r="O390" s="7" t="s">
        <v>253</v>
      </c>
      <c r="P390" s="7" t="s">
        <v>568</v>
      </c>
      <c r="Q390" s="7" t="s">
        <v>127</v>
      </c>
      <c r="R390" s="9" t="s">
        <v>384</v>
      </c>
      <c r="S390" s="7" t="s">
        <v>408</v>
      </c>
      <c r="T390" s="13" t="s">
        <v>69</v>
      </c>
      <c r="U390" s="13" t="s">
        <v>123</v>
      </c>
      <c r="V390" s="13" t="s">
        <v>124</v>
      </c>
      <c r="W390" s="13" t="s">
        <v>33</v>
      </c>
      <c r="X390" s="13" t="s">
        <v>123</v>
      </c>
      <c r="Y390" s="9" t="s">
        <v>7</v>
      </c>
      <c r="Z390" s="9" t="s">
        <v>12</v>
      </c>
      <c r="AA390" s="12" t="str">
        <f t="shared" si="12"/>
        <v>5980000000110</v>
      </c>
      <c r="AB390" s="4" t="s">
        <v>123</v>
      </c>
      <c r="AC390" s="48">
        <f t="shared" si="13"/>
        <v>0</v>
      </c>
      <c r="AD390" s="31">
        <f>VLOOKUP(AB390,'Utah Allocation %''s'!$A$6:$B$16,2,FALSE)</f>
        <v>0</v>
      </c>
    </row>
    <row r="391" spans="1:30">
      <c r="A391" s="9" t="s">
        <v>1562</v>
      </c>
      <c r="B391" s="9" t="s">
        <v>24</v>
      </c>
      <c r="C391" s="9" t="s">
        <v>62</v>
      </c>
      <c r="D391" s="19">
        <v>41152</v>
      </c>
      <c r="E391" s="3">
        <v>2012</v>
      </c>
      <c r="F391" s="3">
        <v>8</v>
      </c>
      <c r="G391" s="3" t="s">
        <v>14414</v>
      </c>
      <c r="H391" s="9" t="s">
        <v>63</v>
      </c>
      <c r="I391" s="9" t="s">
        <v>81</v>
      </c>
      <c r="J391" s="21">
        <v>25.86</v>
      </c>
      <c r="K391" s="9" t="s">
        <v>1499</v>
      </c>
      <c r="L391" s="7" t="s">
        <v>1946</v>
      </c>
      <c r="M391" s="7" t="s">
        <v>2180</v>
      </c>
      <c r="N391" s="7" t="s">
        <v>206</v>
      </c>
      <c r="O391" s="7" t="s">
        <v>253</v>
      </c>
      <c r="P391" s="7" t="s">
        <v>568</v>
      </c>
      <c r="Q391" s="7" t="s">
        <v>127</v>
      </c>
      <c r="R391" s="9" t="s">
        <v>384</v>
      </c>
      <c r="S391" s="7" t="s">
        <v>408</v>
      </c>
      <c r="T391" s="13" t="s">
        <v>69</v>
      </c>
      <c r="U391" s="13" t="s">
        <v>123</v>
      </c>
      <c r="V391" s="13" t="s">
        <v>124</v>
      </c>
      <c r="W391" s="13" t="s">
        <v>33</v>
      </c>
      <c r="X391" s="13" t="s">
        <v>123</v>
      </c>
      <c r="Y391" s="9" t="s">
        <v>7</v>
      </c>
      <c r="Z391" s="9" t="s">
        <v>12</v>
      </c>
      <c r="AA391" s="12" t="str">
        <f t="shared" si="12"/>
        <v>5980000000110</v>
      </c>
      <c r="AB391" s="4" t="s">
        <v>123</v>
      </c>
      <c r="AC391" s="48">
        <f t="shared" si="13"/>
        <v>0</v>
      </c>
      <c r="AD391" s="31">
        <f>VLOOKUP(AB391,'Utah Allocation %''s'!$A$6:$B$16,2,FALSE)</f>
        <v>0</v>
      </c>
    </row>
    <row r="392" spans="1:30">
      <c r="A392" s="9" t="s">
        <v>1482</v>
      </c>
      <c r="B392" s="9" t="s">
        <v>24</v>
      </c>
      <c r="C392" s="9" t="s">
        <v>62</v>
      </c>
      <c r="D392" s="19">
        <v>41152</v>
      </c>
      <c r="E392" s="3">
        <v>2012</v>
      </c>
      <c r="F392" s="3">
        <v>8</v>
      </c>
      <c r="G392" s="3" t="s">
        <v>14414</v>
      </c>
      <c r="H392" s="9" t="s">
        <v>63</v>
      </c>
      <c r="I392" s="9" t="s">
        <v>81</v>
      </c>
      <c r="J392" s="21">
        <v>324.8</v>
      </c>
      <c r="K392" s="9" t="s">
        <v>1483</v>
      </c>
      <c r="L392" s="7" t="s">
        <v>1938</v>
      </c>
      <c r="M392" s="7" t="s">
        <v>2172</v>
      </c>
      <c r="N392" s="7" t="s">
        <v>207</v>
      </c>
      <c r="O392" s="7" t="s">
        <v>254</v>
      </c>
      <c r="P392" s="7" t="s">
        <v>767</v>
      </c>
      <c r="Q392" s="7" t="s">
        <v>131</v>
      </c>
      <c r="R392" s="9" t="s">
        <v>384</v>
      </c>
      <c r="S392" s="7" t="s">
        <v>408</v>
      </c>
      <c r="T392" s="13" t="s">
        <v>69</v>
      </c>
      <c r="U392" s="13" t="s">
        <v>123</v>
      </c>
      <c r="V392" s="13" t="s">
        <v>124</v>
      </c>
      <c r="W392" s="13" t="s">
        <v>33</v>
      </c>
      <c r="X392" s="13" t="s">
        <v>123</v>
      </c>
      <c r="Y392" s="9" t="s">
        <v>7</v>
      </c>
      <c r="Z392" s="9" t="s">
        <v>12</v>
      </c>
      <c r="AA392" s="12" t="str">
        <f t="shared" si="12"/>
        <v>5980000000110</v>
      </c>
      <c r="AB392" s="4" t="s">
        <v>123</v>
      </c>
      <c r="AC392" s="48">
        <f t="shared" si="13"/>
        <v>0</v>
      </c>
      <c r="AD392" s="31">
        <f>VLOOKUP(AB392,'Utah Allocation %''s'!$A$6:$B$16,2,FALSE)</f>
        <v>0</v>
      </c>
    </row>
    <row r="393" spans="1:30">
      <c r="A393" s="9" t="s">
        <v>1741</v>
      </c>
      <c r="B393" s="9" t="s">
        <v>24</v>
      </c>
      <c r="C393" s="9" t="s">
        <v>62</v>
      </c>
      <c r="D393" s="19">
        <v>41152</v>
      </c>
      <c r="E393" s="3">
        <v>2012</v>
      </c>
      <c r="F393" s="3">
        <v>8</v>
      </c>
      <c r="G393" s="3" t="s">
        <v>14414</v>
      </c>
      <c r="H393" s="9" t="s">
        <v>63</v>
      </c>
      <c r="I393" s="9" t="s">
        <v>64</v>
      </c>
      <c r="J393" s="21">
        <v>3895.43</v>
      </c>
      <c r="K393" s="9" t="s">
        <v>1742</v>
      </c>
      <c r="L393" s="7" t="s">
        <v>2064</v>
      </c>
      <c r="M393" s="7" t="s">
        <v>2302</v>
      </c>
      <c r="N393" s="7" t="s">
        <v>215</v>
      </c>
      <c r="O393" s="7" t="s">
        <v>261</v>
      </c>
      <c r="P393" s="7" t="s">
        <v>433</v>
      </c>
      <c r="Q393" s="7" t="s">
        <v>94</v>
      </c>
      <c r="R393" s="9" t="s">
        <v>387</v>
      </c>
      <c r="S393" s="7" t="s">
        <v>409</v>
      </c>
      <c r="T393" s="13" t="s">
        <v>69</v>
      </c>
      <c r="U393" s="13" t="s">
        <v>89</v>
      </c>
      <c r="V393" s="13" t="s">
        <v>90</v>
      </c>
      <c r="W393" s="13" t="s">
        <v>31</v>
      </c>
      <c r="X393" s="13" t="s">
        <v>91</v>
      </c>
      <c r="Y393" s="9" t="s">
        <v>7</v>
      </c>
      <c r="Z393" s="9" t="s">
        <v>17</v>
      </c>
      <c r="AA393" s="12" t="str">
        <f t="shared" si="12"/>
        <v>5980000000111</v>
      </c>
      <c r="AB393" s="4" t="s">
        <v>91</v>
      </c>
      <c r="AC393" s="48">
        <f t="shared" si="13"/>
        <v>0</v>
      </c>
      <c r="AD393" s="31">
        <f>VLOOKUP(AB393,'Utah Allocation %''s'!$A$6:$B$16,2,FALSE)</f>
        <v>0</v>
      </c>
    </row>
    <row r="394" spans="1:30">
      <c r="A394" s="9" t="s">
        <v>1741</v>
      </c>
      <c r="B394" s="9" t="s">
        <v>24</v>
      </c>
      <c r="C394" s="9" t="s">
        <v>62</v>
      </c>
      <c r="D394" s="19">
        <v>41152</v>
      </c>
      <c r="E394" s="3">
        <v>2012</v>
      </c>
      <c r="F394" s="3">
        <v>8</v>
      </c>
      <c r="G394" s="3" t="s">
        <v>14414</v>
      </c>
      <c r="H394" s="9" t="s">
        <v>63</v>
      </c>
      <c r="I394" s="9" t="s">
        <v>81</v>
      </c>
      <c r="J394" s="21">
        <v>180.31</v>
      </c>
      <c r="K394" s="9" t="s">
        <v>1742</v>
      </c>
      <c r="L394" s="7" t="s">
        <v>2064</v>
      </c>
      <c r="M394" s="7" t="s">
        <v>2302</v>
      </c>
      <c r="N394" s="7" t="s">
        <v>215</v>
      </c>
      <c r="O394" s="7" t="s">
        <v>261</v>
      </c>
      <c r="P394" s="7" t="s">
        <v>433</v>
      </c>
      <c r="Q394" s="7" t="s">
        <v>94</v>
      </c>
      <c r="R394" s="9" t="s">
        <v>387</v>
      </c>
      <c r="S394" s="7" t="s">
        <v>409</v>
      </c>
      <c r="T394" s="13" t="s">
        <v>69</v>
      </c>
      <c r="U394" s="13" t="s">
        <v>89</v>
      </c>
      <c r="V394" s="13" t="s">
        <v>90</v>
      </c>
      <c r="W394" s="13" t="s">
        <v>31</v>
      </c>
      <c r="X394" s="13" t="s">
        <v>91</v>
      </c>
      <c r="Y394" s="9" t="s">
        <v>7</v>
      </c>
      <c r="Z394" s="9" t="s">
        <v>17</v>
      </c>
      <c r="AA394" s="12" t="str">
        <f t="shared" si="12"/>
        <v>5980000000111</v>
      </c>
      <c r="AB394" s="4" t="s">
        <v>91</v>
      </c>
      <c r="AC394" s="48">
        <f t="shared" si="13"/>
        <v>0</v>
      </c>
      <c r="AD394" s="31">
        <f>VLOOKUP(AB394,'Utah Allocation %''s'!$A$6:$B$16,2,FALSE)</f>
        <v>0</v>
      </c>
    </row>
    <row r="395" spans="1:30">
      <c r="A395" s="9" t="s">
        <v>1788</v>
      </c>
      <c r="B395" s="9" t="s">
        <v>24</v>
      </c>
      <c r="C395" s="9" t="s">
        <v>62</v>
      </c>
      <c r="D395" s="19">
        <v>41152</v>
      </c>
      <c r="E395" s="3">
        <v>2012</v>
      </c>
      <c r="F395" s="3">
        <v>8</v>
      </c>
      <c r="G395" s="3" t="s">
        <v>14414</v>
      </c>
      <c r="H395" s="9" t="s">
        <v>63</v>
      </c>
      <c r="I395" s="9" t="s">
        <v>64</v>
      </c>
      <c r="J395" s="21">
        <v>2749.65</v>
      </c>
      <c r="K395" s="9" t="s">
        <v>1789</v>
      </c>
      <c r="L395" s="7" t="s">
        <v>2087</v>
      </c>
      <c r="M395" s="7" t="s">
        <v>576</v>
      </c>
      <c r="N395" s="7" t="s">
        <v>211</v>
      </c>
      <c r="O395" s="7" t="s">
        <v>258</v>
      </c>
      <c r="P395" s="7" t="s">
        <v>492</v>
      </c>
      <c r="Q395" s="7" t="s">
        <v>129</v>
      </c>
      <c r="R395" s="9" t="s">
        <v>387</v>
      </c>
      <c r="S395" s="7" t="s">
        <v>409</v>
      </c>
      <c r="T395" s="13" t="s">
        <v>69</v>
      </c>
      <c r="U395" s="13" t="s">
        <v>89</v>
      </c>
      <c r="V395" s="13" t="s">
        <v>90</v>
      </c>
      <c r="W395" s="13" t="s">
        <v>31</v>
      </c>
      <c r="X395" s="13" t="s">
        <v>91</v>
      </c>
      <c r="Y395" s="9" t="s">
        <v>7</v>
      </c>
      <c r="Z395" s="9" t="s">
        <v>17</v>
      </c>
      <c r="AA395" s="12" t="str">
        <f t="shared" si="12"/>
        <v>5980000000111</v>
      </c>
      <c r="AB395" s="4" t="s">
        <v>91</v>
      </c>
      <c r="AC395" s="48">
        <f t="shared" si="13"/>
        <v>0</v>
      </c>
      <c r="AD395" s="31">
        <f>VLOOKUP(AB395,'Utah Allocation %''s'!$A$6:$B$16,2,FALSE)</f>
        <v>0</v>
      </c>
    </row>
    <row r="396" spans="1:30">
      <c r="A396" s="9" t="s">
        <v>1575</v>
      </c>
      <c r="B396" s="9" t="s">
        <v>24</v>
      </c>
      <c r="C396" s="9" t="s">
        <v>62</v>
      </c>
      <c r="D396" s="19">
        <v>41152</v>
      </c>
      <c r="E396" s="3">
        <v>2012</v>
      </c>
      <c r="F396" s="3">
        <v>8</v>
      </c>
      <c r="G396" s="3" t="s">
        <v>14414</v>
      </c>
      <c r="H396" s="9" t="s">
        <v>63</v>
      </c>
      <c r="I396" s="9" t="s">
        <v>64</v>
      </c>
      <c r="J396" s="21">
        <v>806.56</v>
      </c>
      <c r="K396" s="9" t="s">
        <v>1576</v>
      </c>
      <c r="L396" s="7" t="s">
        <v>1983</v>
      </c>
      <c r="M396" s="7" t="s">
        <v>2219</v>
      </c>
      <c r="N396" s="7" t="s">
        <v>208</v>
      </c>
      <c r="O396" s="7" t="s">
        <v>255</v>
      </c>
      <c r="P396" s="7" t="s">
        <v>634</v>
      </c>
      <c r="Q396" s="7" t="s">
        <v>92</v>
      </c>
      <c r="R396" s="9" t="s">
        <v>387</v>
      </c>
      <c r="S396" s="7" t="s">
        <v>409</v>
      </c>
      <c r="T396" s="13" t="s">
        <v>69</v>
      </c>
      <c r="U396" s="13" t="s">
        <v>89</v>
      </c>
      <c r="V396" s="13" t="s">
        <v>90</v>
      </c>
      <c r="W396" s="13" t="s">
        <v>31</v>
      </c>
      <c r="X396" s="13" t="s">
        <v>91</v>
      </c>
      <c r="Y396" s="9" t="s">
        <v>7</v>
      </c>
      <c r="Z396" s="9" t="s">
        <v>17</v>
      </c>
      <c r="AA396" s="12" t="str">
        <f t="shared" si="12"/>
        <v>5980000000111</v>
      </c>
      <c r="AB396" s="4" t="s">
        <v>91</v>
      </c>
      <c r="AC396" s="48">
        <f t="shared" si="13"/>
        <v>0</v>
      </c>
      <c r="AD396" s="31">
        <f>VLOOKUP(AB396,'Utah Allocation %''s'!$A$6:$B$16,2,FALSE)</f>
        <v>0</v>
      </c>
    </row>
    <row r="397" spans="1:30">
      <c r="A397" s="9" t="s">
        <v>1790</v>
      </c>
      <c r="B397" s="9" t="s">
        <v>24</v>
      </c>
      <c r="C397" s="9" t="s">
        <v>62</v>
      </c>
      <c r="D397" s="19">
        <v>41152</v>
      </c>
      <c r="E397" s="3">
        <v>2012</v>
      </c>
      <c r="F397" s="3">
        <v>8</v>
      </c>
      <c r="G397" s="3" t="s">
        <v>14414</v>
      </c>
      <c r="H397" s="9" t="s">
        <v>63</v>
      </c>
      <c r="I397" s="9" t="s">
        <v>81</v>
      </c>
      <c r="J397" s="21">
        <v>3258.06</v>
      </c>
      <c r="K397" s="9" t="s">
        <v>1791</v>
      </c>
      <c r="L397" s="7" t="s">
        <v>2088</v>
      </c>
      <c r="M397" s="7" t="s">
        <v>2325</v>
      </c>
      <c r="N397" s="7" t="s">
        <v>211</v>
      </c>
      <c r="O397" s="7" t="s">
        <v>258</v>
      </c>
      <c r="P397" s="7" t="s">
        <v>733</v>
      </c>
      <c r="Q397" s="7" t="s">
        <v>129</v>
      </c>
      <c r="R397" s="9" t="s">
        <v>387</v>
      </c>
      <c r="S397" s="7" t="s">
        <v>409</v>
      </c>
      <c r="T397" s="13" t="s">
        <v>69</v>
      </c>
      <c r="U397" s="13" t="s">
        <v>89</v>
      </c>
      <c r="V397" s="13" t="s">
        <v>90</v>
      </c>
      <c r="W397" s="13" t="s">
        <v>31</v>
      </c>
      <c r="X397" s="13" t="s">
        <v>91</v>
      </c>
      <c r="Y397" s="9" t="s">
        <v>7</v>
      </c>
      <c r="Z397" s="9" t="s">
        <v>17</v>
      </c>
      <c r="AA397" s="12" t="str">
        <f t="shared" si="12"/>
        <v>5980000000111</v>
      </c>
      <c r="AB397" s="4" t="s">
        <v>91</v>
      </c>
      <c r="AC397" s="48">
        <f t="shared" si="13"/>
        <v>0</v>
      </c>
      <c r="AD397" s="31">
        <f>VLOOKUP(AB397,'Utah Allocation %''s'!$A$6:$B$16,2,FALSE)</f>
        <v>0</v>
      </c>
    </row>
    <row r="398" spans="1:30">
      <c r="A398" s="9" t="s">
        <v>1761</v>
      </c>
      <c r="B398" s="9" t="s">
        <v>24</v>
      </c>
      <c r="C398" s="9" t="s">
        <v>62</v>
      </c>
      <c r="D398" s="19">
        <v>41152</v>
      </c>
      <c r="E398" s="3">
        <v>2012</v>
      </c>
      <c r="F398" s="3">
        <v>8</v>
      </c>
      <c r="G398" s="3" t="s">
        <v>14414</v>
      </c>
      <c r="H398" s="9" t="s">
        <v>63</v>
      </c>
      <c r="I398" s="9" t="s">
        <v>64</v>
      </c>
      <c r="J398" s="21">
        <v>1687.4</v>
      </c>
      <c r="K398" s="9" t="s">
        <v>1762</v>
      </c>
      <c r="L398" s="7" t="s">
        <v>2074</v>
      </c>
      <c r="M398" s="7" t="s">
        <v>2312</v>
      </c>
      <c r="N398" s="7" t="s">
        <v>207</v>
      </c>
      <c r="O398" s="7" t="s">
        <v>254</v>
      </c>
      <c r="P398" s="7" t="s">
        <v>483</v>
      </c>
      <c r="Q398" s="7" t="s">
        <v>131</v>
      </c>
      <c r="R398" s="9" t="s">
        <v>385</v>
      </c>
      <c r="S398" s="7" t="s">
        <v>408</v>
      </c>
      <c r="T398" s="13" t="s">
        <v>69</v>
      </c>
      <c r="U398" s="13" t="s">
        <v>123</v>
      </c>
      <c r="V398" s="13" t="s">
        <v>124</v>
      </c>
      <c r="W398" s="13" t="s">
        <v>33</v>
      </c>
      <c r="X398" s="13" t="s">
        <v>123</v>
      </c>
      <c r="Y398" s="9" t="s">
        <v>7</v>
      </c>
      <c r="Z398" s="9" t="s">
        <v>12</v>
      </c>
      <c r="AA398" s="12" t="str">
        <f t="shared" si="12"/>
        <v>5980000000110</v>
      </c>
      <c r="AB398" s="4" t="s">
        <v>123</v>
      </c>
      <c r="AC398" s="48">
        <f t="shared" si="13"/>
        <v>0</v>
      </c>
      <c r="AD398" s="31">
        <f>VLOOKUP(AB398,'Utah Allocation %''s'!$A$6:$B$16,2,FALSE)</f>
        <v>0</v>
      </c>
    </row>
    <row r="399" spans="1:30">
      <c r="A399" s="9" t="s">
        <v>1765</v>
      </c>
      <c r="B399" s="9" t="s">
        <v>24</v>
      </c>
      <c r="C399" s="9" t="s">
        <v>62</v>
      </c>
      <c r="D399" s="19">
        <v>41152</v>
      </c>
      <c r="E399" s="3">
        <v>2012</v>
      </c>
      <c r="F399" s="3">
        <v>8</v>
      </c>
      <c r="G399" s="3" t="s">
        <v>14414</v>
      </c>
      <c r="H399" s="9" t="s">
        <v>63</v>
      </c>
      <c r="I399" s="9" t="s">
        <v>64</v>
      </c>
      <c r="J399" s="21">
        <v>2465.66</v>
      </c>
      <c r="K399" s="9" t="s">
        <v>1766</v>
      </c>
      <c r="L399" s="7" t="s">
        <v>2076</v>
      </c>
      <c r="M399" s="7" t="s">
        <v>2314</v>
      </c>
      <c r="N399" s="7" t="s">
        <v>207</v>
      </c>
      <c r="O399" s="7" t="s">
        <v>254</v>
      </c>
      <c r="P399" s="7" t="s">
        <v>483</v>
      </c>
      <c r="Q399" s="7" t="s">
        <v>131</v>
      </c>
      <c r="R399" s="9" t="s">
        <v>385</v>
      </c>
      <c r="S399" s="7" t="s">
        <v>408</v>
      </c>
      <c r="T399" s="13" t="s">
        <v>69</v>
      </c>
      <c r="U399" s="13" t="s">
        <v>123</v>
      </c>
      <c r="V399" s="13" t="s">
        <v>124</v>
      </c>
      <c r="W399" s="13" t="s">
        <v>33</v>
      </c>
      <c r="X399" s="13" t="s">
        <v>123</v>
      </c>
      <c r="Y399" s="9" t="s">
        <v>7</v>
      </c>
      <c r="Z399" s="9" t="s">
        <v>12</v>
      </c>
      <c r="AA399" s="12" t="str">
        <f t="shared" si="12"/>
        <v>5980000000110</v>
      </c>
      <c r="AB399" s="4" t="s">
        <v>123</v>
      </c>
      <c r="AC399" s="48">
        <f t="shared" si="13"/>
        <v>0</v>
      </c>
      <c r="AD399" s="31">
        <f>VLOOKUP(AB399,'Utah Allocation %''s'!$A$6:$B$16,2,FALSE)</f>
        <v>0</v>
      </c>
    </row>
    <row r="400" spans="1:30">
      <c r="A400" s="9" t="s">
        <v>1769</v>
      </c>
      <c r="B400" s="9" t="s">
        <v>24</v>
      </c>
      <c r="C400" s="9" t="s">
        <v>62</v>
      </c>
      <c r="D400" s="19">
        <v>41152</v>
      </c>
      <c r="E400" s="3">
        <v>2012</v>
      </c>
      <c r="F400" s="3">
        <v>8</v>
      </c>
      <c r="G400" s="3" t="s">
        <v>14414</v>
      </c>
      <c r="H400" s="9" t="s">
        <v>63</v>
      </c>
      <c r="I400" s="9" t="s">
        <v>64</v>
      </c>
      <c r="J400" s="21">
        <v>385.74</v>
      </c>
      <c r="K400" s="9" t="s">
        <v>1770</v>
      </c>
      <c r="L400" s="7" t="s">
        <v>2078</v>
      </c>
      <c r="M400" s="7" t="s">
        <v>2316</v>
      </c>
      <c r="N400" s="7" t="s">
        <v>207</v>
      </c>
      <c r="O400" s="7" t="s">
        <v>254</v>
      </c>
      <c r="P400" s="7" t="s">
        <v>483</v>
      </c>
      <c r="Q400" s="7" t="s">
        <v>131</v>
      </c>
      <c r="R400" s="9" t="s">
        <v>385</v>
      </c>
      <c r="S400" s="7" t="s">
        <v>408</v>
      </c>
      <c r="T400" s="13" t="s">
        <v>69</v>
      </c>
      <c r="U400" s="13" t="s">
        <v>123</v>
      </c>
      <c r="V400" s="13" t="s">
        <v>124</v>
      </c>
      <c r="W400" s="13" t="s">
        <v>33</v>
      </c>
      <c r="X400" s="13" t="s">
        <v>123</v>
      </c>
      <c r="Y400" s="9" t="s">
        <v>7</v>
      </c>
      <c r="Z400" s="9" t="s">
        <v>12</v>
      </c>
      <c r="AA400" s="12" t="str">
        <f t="shared" si="12"/>
        <v>5980000000110</v>
      </c>
      <c r="AB400" s="4" t="s">
        <v>123</v>
      </c>
      <c r="AC400" s="48">
        <f t="shared" si="13"/>
        <v>0</v>
      </c>
      <c r="AD400" s="31">
        <f>VLOOKUP(AB400,'Utah Allocation %''s'!$A$6:$B$16,2,FALSE)</f>
        <v>0</v>
      </c>
    </row>
    <row r="401" spans="1:30">
      <c r="A401" s="9" t="s">
        <v>1773</v>
      </c>
      <c r="B401" s="9" t="s">
        <v>24</v>
      </c>
      <c r="C401" s="9" t="s">
        <v>62</v>
      </c>
      <c r="D401" s="19">
        <v>41152</v>
      </c>
      <c r="E401" s="3">
        <v>2012</v>
      </c>
      <c r="F401" s="3">
        <v>8</v>
      </c>
      <c r="G401" s="3" t="s">
        <v>14414</v>
      </c>
      <c r="H401" s="9" t="s">
        <v>63</v>
      </c>
      <c r="I401" s="9" t="s">
        <v>64</v>
      </c>
      <c r="J401" s="21">
        <v>594.33000000000004</v>
      </c>
      <c r="K401" s="9" t="s">
        <v>1774</v>
      </c>
      <c r="L401" s="7" t="s">
        <v>2080</v>
      </c>
      <c r="M401" s="7" t="s">
        <v>2318</v>
      </c>
      <c r="N401" s="7" t="s">
        <v>207</v>
      </c>
      <c r="O401" s="7" t="s">
        <v>254</v>
      </c>
      <c r="P401" s="7" t="s">
        <v>483</v>
      </c>
      <c r="Q401" s="7" t="s">
        <v>131</v>
      </c>
      <c r="R401" s="9" t="s">
        <v>385</v>
      </c>
      <c r="S401" s="7" t="s">
        <v>408</v>
      </c>
      <c r="T401" s="13" t="s">
        <v>69</v>
      </c>
      <c r="U401" s="13" t="s">
        <v>123</v>
      </c>
      <c r="V401" s="13" t="s">
        <v>124</v>
      </c>
      <c r="W401" s="13" t="s">
        <v>33</v>
      </c>
      <c r="X401" s="13" t="s">
        <v>123</v>
      </c>
      <c r="Y401" s="9" t="s">
        <v>7</v>
      </c>
      <c r="Z401" s="9" t="s">
        <v>12</v>
      </c>
      <c r="AA401" s="12" t="str">
        <f t="shared" si="12"/>
        <v>5980000000110</v>
      </c>
      <c r="AB401" s="4" t="s">
        <v>123</v>
      </c>
      <c r="AC401" s="48">
        <f t="shared" si="13"/>
        <v>0</v>
      </c>
      <c r="AD401" s="31">
        <f>VLOOKUP(AB401,'Utah Allocation %''s'!$A$6:$B$16,2,FALSE)</f>
        <v>0</v>
      </c>
    </row>
    <row r="402" spans="1:30">
      <c r="A402" s="9" t="s">
        <v>1777</v>
      </c>
      <c r="B402" s="9" t="s">
        <v>24</v>
      </c>
      <c r="C402" s="9" t="s">
        <v>62</v>
      </c>
      <c r="D402" s="19">
        <v>41152</v>
      </c>
      <c r="E402" s="3">
        <v>2012</v>
      </c>
      <c r="F402" s="3">
        <v>8</v>
      </c>
      <c r="G402" s="3" t="s">
        <v>14414</v>
      </c>
      <c r="H402" s="9" t="s">
        <v>63</v>
      </c>
      <c r="I402" s="9" t="s">
        <v>64</v>
      </c>
      <c r="J402" s="21">
        <v>132.07</v>
      </c>
      <c r="K402" s="9" t="s">
        <v>1778</v>
      </c>
      <c r="L402" s="7" t="s">
        <v>2082</v>
      </c>
      <c r="M402" s="7" t="s">
        <v>2320</v>
      </c>
      <c r="N402" s="7" t="s">
        <v>207</v>
      </c>
      <c r="O402" s="7" t="s">
        <v>254</v>
      </c>
      <c r="P402" s="7" t="s">
        <v>483</v>
      </c>
      <c r="Q402" s="7" t="s">
        <v>131</v>
      </c>
      <c r="R402" s="9" t="s">
        <v>385</v>
      </c>
      <c r="S402" s="7" t="s">
        <v>408</v>
      </c>
      <c r="T402" s="13" t="s">
        <v>69</v>
      </c>
      <c r="U402" s="13" t="s">
        <v>123</v>
      </c>
      <c r="V402" s="13" t="s">
        <v>124</v>
      </c>
      <c r="W402" s="13" t="s">
        <v>33</v>
      </c>
      <c r="X402" s="13" t="s">
        <v>123</v>
      </c>
      <c r="Y402" s="9" t="s">
        <v>7</v>
      </c>
      <c r="Z402" s="9" t="s">
        <v>12</v>
      </c>
      <c r="AA402" s="12" t="str">
        <f t="shared" si="12"/>
        <v>5980000000110</v>
      </c>
      <c r="AB402" s="4" t="s">
        <v>123</v>
      </c>
      <c r="AC402" s="48">
        <f t="shared" si="13"/>
        <v>0</v>
      </c>
      <c r="AD402" s="31">
        <f>VLOOKUP(AB402,'Utah Allocation %''s'!$A$6:$B$16,2,FALSE)</f>
        <v>0</v>
      </c>
    </row>
    <row r="403" spans="1:30">
      <c r="A403" s="9" t="s">
        <v>1779</v>
      </c>
      <c r="B403" s="9" t="s">
        <v>24</v>
      </c>
      <c r="C403" s="9" t="s">
        <v>62</v>
      </c>
      <c r="D403" s="19">
        <v>41152</v>
      </c>
      <c r="E403" s="3">
        <v>2012</v>
      </c>
      <c r="F403" s="3">
        <v>8</v>
      </c>
      <c r="G403" s="3" t="s">
        <v>14414</v>
      </c>
      <c r="H403" s="9" t="s">
        <v>63</v>
      </c>
      <c r="I403" s="9" t="s">
        <v>64</v>
      </c>
      <c r="J403" s="21">
        <v>1056.58</v>
      </c>
      <c r="K403" s="9" t="s">
        <v>1780</v>
      </c>
      <c r="L403" s="7" t="s">
        <v>2083</v>
      </c>
      <c r="M403" s="7" t="s">
        <v>2321</v>
      </c>
      <c r="N403" s="7" t="s">
        <v>207</v>
      </c>
      <c r="O403" s="7" t="s">
        <v>254</v>
      </c>
      <c r="P403" s="7" t="s">
        <v>483</v>
      </c>
      <c r="Q403" s="7" t="s">
        <v>131</v>
      </c>
      <c r="R403" s="9" t="s">
        <v>385</v>
      </c>
      <c r="S403" s="7" t="s">
        <v>408</v>
      </c>
      <c r="T403" s="13" t="s">
        <v>69</v>
      </c>
      <c r="U403" s="13" t="s">
        <v>123</v>
      </c>
      <c r="V403" s="13" t="s">
        <v>124</v>
      </c>
      <c r="W403" s="13" t="s">
        <v>33</v>
      </c>
      <c r="X403" s="13" t="s">
        <v>123</v>
      </c>
      <c r="Y403" s="9" t="s">
        <v>7</v>
      </c>
      <c r="Z403" s="9" t="s">
        <v>12</v>
      </c>
      <c r="AA403" s="12" t="str">
        <f t="shared" si="12"/>
        <v>5980000000110</v>
      </c>
      <c r="AB403" s="4" t="s">
        <v>123</v>
      </c>
      <c r="AC403" s="48">
        <f t="shared" si="13"/>
        <v>0</v>
      </c>
      <c r="AD403" s="31">
        <f>VLOOKUP(AB403,'Utah Allocation %''s'!$A$6:$B$16,2,FALSE)</f>
        <v>0</v>
      </c>
    </row>
    <row r="404" spans="1:30">
      <c r="A404" s="9" t="s">
        <v>1763</v>
      </c>
      <c r="B404" s="9" t="s">
        <v>24</v>
      </c>
      <c r="C404" s="9" t="s">
        <v>62</v>
      </c>
      <c r="D404" s="19">
        <v>41152</v>
      </c>
      <c r="E404" s="3">
        <v>2012</v>
      </c>
      <c r="F404" s="3">
        <v>8</v>
      </c>
      <c r="G404" s="3" t="s">
        <v>14414</v>
      </c>
      <c r="H404" s="9" t="s">
        <v>63</v>
      </c>
      <c r="I404" s="9" t="s">
        <v>64</v>
      </c>
      <c r="J404" s="21">
        <v>773.78</v>
      </c>
      <c r="K404" s="9" t="s">
        <v>1764</v>
      </c>
      <c r="L404" s="7" t="s">
        <v>2075</v>
      </c>
      <c r="M404" s="7" t="s">
        <v>2313</v>
      </c>
      <c r="N404" s="7" t="s">
        <v>208</v>
      </c>
      <c r="O404" s="7" t="s">
        <v>255</v>
      </c>
      <c r="P404" s="7" t="s">
        <v>473</v>
      </c>
      <c r="Q404" s="7" t="s">
        <v>122</v>
      </c>
      <c r="R404" s="9" t="s">
        <v>385</v>
      </c>
      <c r="S404" s="7" t="s">
        <v>408</v>
      </c>
      <c r="T404" s="13" t="s">
        <v>69</v>
      </c>
      <c r="U404" s="13" t="s">
        <v>123</v>
      </c>
      <c r="V404" s="13" t="s">
        <v>124</v>
      </c>
      <c r="W404" s="13" t="s">
        <v>33</v>
      </c>
      <c r="X404" s="13" t="s">
        <v>123</v>
      </c>
      <c r="Y404" s="9" t="s">
        <v>7</v>
      </c>
      <c r="Z404" s="9" t="s">
        <v>12</v>
      </c>
      <c r="AA404" s="12" t="str">
        <f t="shared" si="12"/>
        <v>5980000000110</v>
      </c>
      <c r="AB404" s="4" t="s">
        <v>123</v>
      </c>
      <c r="AC404" s="48">
        <f t="shared" si="13"/>
        <v>0</v>
      </c>
      <c r="AD404" s="31">
        <f>VLOOKUP(AB404,'Utah Allocation %''s'!$A$6:$B$16,2,FALSE)</f>
        <v>0</v>
      </c>
    </row>
    <row r="405" spans="1:30">
      <c r="A405" s="9" t="s">
        <v>1771</v>
      </c>
      <c r="B405" s="9" t="s">
        <v>24</v>
      </c>
      <c r="C405" s="9" t="s">
        <v>62</v>
      </c>
      <c r="D405" s="19">
        <v>41152</v>
      </c>
      <c r="E405" s="3">
        <v>2012</v>
      </c>
      <c r="F405" s="3">
        <v>8</v>
      </c>
      <c r="G405" s="3" t="s">
        <v>14414</v>
      </c>
      <c r="H405" s="9" t="s">
        <v>63</v>
      </c>
      <c r="I405" s="9" t="s">
        <v>64</v>
      </c>
      <c r="J405" s="21">
        <v>1703.68</v>
      </c>
      <c r="K405" s="9" t="s">
        <v>1772</v>
      </c>
      <c r="L405" s="7" t="s">
        <v>2079</v>
      </c>
      <c r="M405" s="7" t="s">
        <v>2317</v>
      </c>
      <c r="N405" s="7" t="s">
        <v>208</v>
      </c>
      <c r="O405" s="7" t="s">
        <v>255</v>
      </c>
      <c r="P405" s="7" t="s">
        <v>473</v>
      </c>
      <c r="Q405" s="7" t="s">
        <v>122</v>
      </c>
      <c r="R405" s="9" t="s">
        <v>385</v>
      </c>
      <c r="S405" s="7" t="s">
        <v>408</v>
      </c>
      <c r="T405" s="13" t="s">
        <v>69</v>
      </c>
      <c r="U405" s="13" t="s">
        <v>123</v>
      </c>
      <c r="V405" s="13" t="s">
        <v>124</v>
      </c>
      <c r="W405" s="13" t="s">
        <v>33</v>
      </c>
      <c r="X405" s="13" t="s">
        <v>123</v>
      </c>
      <c r="Y405" s="9" t="s">
        <v>7</v>
      </c>
      <c r="Z405" s="9" t="s">
        <v>12</v>
      </c>
      <c r="AA405" s="12" t="str">
        <f t="shared" si="12"/>
        <v>5980000000110</v>
      </c>
      <c r="AB405" s="4" t="s">
        <v>123</v>
      </c>
      <c r="AC405" s="48">
        <f t="shared" si="13"/>
        <v>0</v>
      </c>
      <c r="AD405" s="31">
        <f>VLOOKUP(AB405,'Utah Allocation %''s'!$A$6:$B$16,2,FALSE)</f>
        <v>0</v>
      </c>
    </row>
    <row r="406" spans="1:30">
      <c r="A406" s="9" t="s">
        <v>1775</v>
      </c>
      <c r="B406" s="9" t="s">
        <v>24</v>
      </c>
      <c r="C406" s="9" t="s">
        <v>62</v>
      </c>
      <c r="D406" s="19">
        <v>41152</v>
      </c>
      <c r="E406" s="3">
        <v>2012</v>
      </c>
      <c r="F406" s="3">
        <v>8</v>
      </c>
      <c r="G406" s="3" t="s">
        <v>14414</v>
      </c>
      <c r="H406" s="9" t="s">
        <v>63</v>
      </c>
      <c r="I406" s="9" t="s">
        <v>64</v>
      </c>
      <c r="J406" s="21">
        <v>858.48</v>
      </c>
      <c r="K406" s="9" t="s">
        <v>1776</v>
      </c>
      <c r="L406" s="7" t="s">
        <v>2081</v>
      </c>
      <c r="M406" s="7" t="s">
        <v>2319</v>
      </c>
      <c r="N406" s="7" t="s">
        <v>208</v>
      </c>
      <c r="O406" s="7" t="s">
        <v>255</v>
      </c>
      <c r="P406" s="7" t="s">
        <v>473</v>
      </c>
      <c r="Q406" s="7" t="s">
        <v>122</v>
      </c>
      <c r="R406" s="9" t="s">
        <v>385</v>
      </c>
      <c r="S406" s="7" t="s">
        <v>408</v>
      </c>
      <c r="T406" s="13" t="s">
        <v>69</v>
      </c>
      <c r="U406" s="13" t="s">
        <v>123</v>
      </c>
      <c r="V406" s="13" t="s">
        <v>124</v>
      </c>
      <c r="W406" s="13" t="s">
        <v>33</v>
      </c>
      <c r="X406" s="13" t="s">
        <v>123</v>
      </c>
      <c r="Y406" s="9" t="s">
        <v>7</v>
      </c>
      <c r="Z406" s="9" t="s">
        <v>12</v>
      </c>
      <c r="AA406" s="12" t="str">
        <f t="shared" si="12"/>
        <v>5980000000110</v>
      </c>
      <c r="AB406" s="4" t="s">
        <v>123</v>
      </c>
      <c r="AC406" s="48">
        <f t="shared" si="13"/>
        <v>0</v>
      </c>
      <c r="AD406" s="31">
        <f>VLOOKUP(AB406,'Utah Allocation %''s'!$A$6:$B$16,2,FALSE)</f>
        <v>0</v>
      </c>
    </row>
    <row r="407" spans="1:30">
      <c r="A407" s="9" t="s">
        <v>1783</v>
      </c>
      <c r="B407" s="9" t="s">
        <v>24</v>
      </c>
      <c r="C407" s="9" t="s">
        <v>62</v>
      </c>
      <c r="D407" s="19">
        <v>41152</v>
      </c>
      <c r="E407" s="3">
        <v>2012</v>
      </c>
      <c r="F407" s="3">
        <v>8</v>
      </c>
      <c r="G407" s="3" t="s">
        <v>14414</v>
      </c>
      <c r="H407" s="9" t="s">
        <v>63</v>
      </c>
      <c r="I407" s="9" t="s">
        <v>64</v>
      </c>
      <c r="J407" s="21">
        <v>941.7</v>
      </c>
      <c r="K407" s="9" t="s">
        <v>1784</v>
      </c>
      <c r="L407" s="7" t="s">
        <v>2085</v>
      </c>
      <c r="M407" s="7" t="s">
        <v>2323</v>
      </c>
      <c r="N407" s="7" t="s">
        <v>208</v>
      </c>
      <c r="O407" s="7" t="s">
        <v>255</v>
      </c>
      <c r="P407" s="7" t="s">
        <v>473</v>
      </c>
      <c r="Q407" s="7" t="s">
        <v>122</v>
      </c>
      <c r="R407" s="9" t="s">
        <v>385</v>
      </c>
      <c r="S407" s="7" t="s">
        <v>408</v>
      </c>
      <c r="T407" s="13" t="s">
        <v>69</v>
      </c>
      <c r="U407" s="13" t="s">
        <v>123</v>
      </c>
      <c r="V407" s="13" t="s">
        <v>124</v>
      </c>
      <c r="W407" s="13" t="s">
        <v>33</v>
      </c>
      <c r="X407" s="13" t="s">
        <v>123</v>
      </c>
      <c r="Y407" s="9" t="s">
        <v>7</v>
      </c>
      <c r="Z407" s="9" t="s">
        <v>12</v>
      </c>
      <c r="AA407" s="12" t="str">
        <f t="shared" si="12"/>
        <v>5980000000110</v>
      </c>
      <c r="AB407" s="4" t="s">
        <v>123</v>
      </c>
      <c r="AC407" s="48">
        <f t="shared" si="13"/>
        <v>0</v>
      </c>
      <c r="AD407" s="31">
        <f>VLOOKUP(AB407,'Utah Allocation %''s'!$A$6:$B$16,2,FALSE)</f>
        <v>0</v>
      </c>
    </row>
    <row r="408" spans="1:30">
      <c r="A408" s="9" t="s">
        <v>1783</v>
      </c>
      <c r="B408" s="9" t="s">
        <v>24</v>
      </c>
      <c r="C408" s="9" t="s">
        <v>62</v>
      </c>
      <c r="D408" s="19">
        <v>41152</v>
      </c>
      <c r="E408" s="3">
        <v>2012</v>
      </c>
      <c r="F408" s="3">
        <v>8</v>
      </c>
      <c r="G408" s="3" t="s">
        <v>14414</v>
      </c>
      <c r="H408" s="9" t="s">
        <v>63</v>
      </c>
      <c r="I408" s="9" t="s">
        <v>81</v>
      </c>
      <c r="J408" s="21">
        <v>256.31</v>
      </c>
      <c r="K408" s="9" t="s">
        <v>1784</v>
      </c>
      <c r="L408" s="7" t="s">
        <v>2085</v>
      </c>
      <c r="M408" s="7" t="s">
        <v>2323</v>
      </c>
      <c r="N408" s="7" t="s">
        <v>208</v>
      </c>
      <c r="O408" s="7" t="s">
        <v>255</v>
      </c>
      <c r="P408" s="7" t="s">
        <v>473</v>
      </c>
      <c r="Q408" s="7" t="s">
        <v>122</v>
      </c>
      <c r="R408" s="9" t="s">
        <v>385</v>
      </c>
      <c r="S408" s="7" t="s">
        <v>408</v>
      </c>
      <c r="T408" s="13" t="s">
        <v>69</v>
      </c>
      <c r="U408" s="13" t="s">
        <v>123</v>
      </c>
      <c r="V408" s="13" t="s">
        <v>124</v>
      </c>
      <c r="W408" s="13" t="s">
        <v>33</v>
      </c>
      <c r="X408" s="13" t="s">
        <v>123</v>
      </c>
      <c r="Y408" s="9" t="s">
        <v>7</v>
      </c>
      <c r="Z408" s="9" t="s">
        <v>12</v>
      </c>
      <c r="AA408" s="12" t="str">
        <f t="shared" si="12"/>
        <v>5980000000110</v>
      </c>
      <c r="AB408" s="4" t="s">
        <v>123</v>
      </c>
      <c r="AC408" s="48">
        <f t="shared" si="13"/>
        <v>0</v>
      </c>
      <c r="AD408" s="31">
        <f>VLOOKUP(AB408,'Utah Allocation %''s'!$A$6:$B$16,2,FALSE)</f>
        <v>0</v>
      </c>
    </row>
    <row r="409" spans="1:30">
      <c r="A409" s="9" t="s">
        <v>1827</v>
      </c>
      <c r="B409" s="9" t="s">
        <v>24</v>
      </c>
      <c r="C409" s="9" t="s">
        <v>62</v>
      </c>
      <c r="D409" s="19">
        <v>41152</v>
      </c>
      <c r="E409" s="3">
        <v>2012</v>
      </c>
      <c r="F409" s="3">
        <v>8</v>
      </c>
      <c r="G409" s="3" t="s">
        <v>14414</v>
      </c>
      <c r="H409" s="9" t="s">
        <v>63</v>
      </c>
      <c r="I409" s="9" t="s">
        <v>64</v>
      </c>
      <c r="J409" s="21">
        <v>198.11</v>
      </c>
      <c r="K409" s="9" t="s">
        <v>1828</v>
      </c>
      <c r="L409" s="7" t="s">
        <v>2101</v>
      </c>
      <c r="M409" s="7" t="s">
        <v>2338</v>
      </c>
      <c r="N409" s="7" t="s">
        <v>217</v>
      </c>
      <c r="O409" s="7" t="s">
        <v>263</v>
      </c>
      <c r="P409" s="7" t="s">
        <v>489</v>
      </c>
      <c r="Q409" s="7" t="s">
        <v>130</v>
      </c>
      <c r="R409" s="9" t="s">
        <v>385</v>
      </c>
      <c r="S409" s="7" t="s">
        <v>408</v>
      </c>
      <c r="T409" s="13" t="s">
        <v>69</v>
      </c>
      <c r="U409" s="13" t="s">
        <v>123</v>
      </c>
      <c r="V409" s="13" t="s">
        <v>124</v>
      </c>
      <c r="W409" s="13" t="s">
        <v>33</v>
      </c>
      <c r="X409" s="13" t="s">
        <v>123</v>
      </c>
      <c r="Y409" s="9" t="s">
        <v>7</v>
      </c>
      <c r="Z409" s="9" t="s">
        <v>12</v>
      </c>
      <c r="AA409" s="12" t="str">
        <f t="shared" si="12"/>
        <v>5980000000110</v>
      </c>
      <c r="AB409" s="4" t="s">
        <v>123</v>
      </c>
      <c r="AC409" s="48">
        <f t="shared" si="13"/>
        <v>0</v>
      </c>
      <c r="AD409" s="31">
        <f>VLOOKUP(AB409,'Utah Allocation %''s'!$A$6:$B$16,2,FALSE)</f>
        <v>0</v>
      </c>
    </row>
    <row r="410" spans="1:30">
      <c r="A410" s="9" t="s">
        <v>1817</v>
      </c>
      <c r="B410" s="9" t="s">
        <v>24</v>
      </c>
      <c r="C410" s="9" t="s">
        <v>62</v>
      </c>
      <c r="D410" s="19">
        <v>41152</v>
      </c>
      <c r="E410" s="3">
        <v>2012</v>
      </c>
      <c r="F410" s="3">
        <v>8</v>
      </c>
      <c r="G410" s="3" t="s">
        <v>14414</v>
      </c>
      <c r="H410" s="9" t="s">
        <v>61</v>
      </c>
      <c r="I410" s="9" t="s">
        <v>81</v>
      </c>
      <c r="J410" s="21">
        <v>-620.30999999999995</v>
      </c>
      <c r="K410" s="9" t="s">
        <v>1128</v>
      </c>
      <c r="L410" s="7" t="s">
        <v>1269</v>
      </c>
      <c r="M410" s="7" t="s">
        <v>1391</v>
      </c>
      <c r="N410" s="7" t="s">
        <v>212</v>
      </c>
      <c r="O410" s="7" t="s">
        <v>259</v>
      </c>
      <c r="P410" s="7" t="s">
        <v>676</v>
      </c>
      <c r="Q410" s="7" t="s">
        <v>142</v>
      </c>
      <c r="R410" s="9" t="s">
        <v>385</v>
      </c>
      <c r="S410" s="7" t="s">
        <v>408</v>
      </c>
      <c r="T410" s="13" t="s">
        <v>69</v>
      </c>
      <c r="U410" s="13" t="s">
        <v>123</v>
      </c>
      <c r="V410" s="13" t="s">
        <v>124</v>
      </c>
      <c r="W410" s="13" t="s">
        <v>33</v>
      </c>
      <c r="X410" s="13" t="s">
        <v>123</v>
      </c>
      <c r="Y410" s="9" t="s">
        <v>7</v>
      </c>
      <c r="Z410" s="9" t="s">
        <v>12</v>
      </c>
      <c r="AA410" s="12" t="str">
        <f t="shared" si="12"/>
        <v>5980000000110</v>
      </c>
      <c r="AB410" s="4" t="s">
        <v>123</v>
      </c>
      <c r="AC410" s="48">
        <f t="shared" si="13"/>
        <v>0</v>
      </c>
      <c r="AD410" s="31">
        <f>VLOOKUP(AB410,'Utah Allocation %''s'!$A$6:$B$16,2,FALSE)</f>
        <v>0</v>
      </c>
    </row>
    <row r="411" spans="1:30">
      <c r="A411" s="9" t="s">
        <v>1738</v>
      </c>
      <c r="B411" s="9" t="s">
        <v>24</v>
      </c>
      <c r="C411" s="9" t="s">
        <v>62</v>
      </c>
      <c r="D411" s="19">
        <v>41152</v>
      </c>
      <c r="E411" s="3">
        <v>2012</v>
      </c>
      <c r="F411" s="3">
        <v>8</v>
      </c>
      <c r="G411" s="3" t="s">
        <v>14414</v>
      </c>
      <c r="H411" s="9" t="s">
        <v>63</v>
      </c>
      <c r="I411" s="9" t="s">
        <v>81</v>
      </c>
      <c r="J411" s="21">
        <v>382.8</v>
      </c>
      <c r="K411" s="9" t="s">
        <v>649</v>
      </c>
      <c r="L411" s="7" t="s">
        <v>657</v>
      </c>
      <c r="M411" s="7" t="s">
        <v>675</v>
      </c>
      <c r="N411" s="7" t="s">
        <v>212</v>
      </c>
      <c r="O411" s="7" t="s">
        <v>259</v>
      </c>
      <c r="P411" s="7" t="s">
        <v>676</v>
      </c>
      <c r="Q411" s="7" t="s">
        <v>142</v>
      </c>
      <c r="R411" s="9" t="s">
        <v>385</v>
      </c>
      <c r="S411" s="7" t="s">
        <v>408</v>
      </c>
      <c r="T411" s="13" t="s">
        <v>69</v>
      </c>
      <c r="U411" s="13" t="s">
        <v>123</v>
      </c>
      <c r="V411" s="13" t="s">
        <v>124</v>
      </c>
      <c r="W411" s="13" t="s">
        <v>33</v>
      </c>
      <c r="X411" s="13" t="s">
        <v>123</v>
      </c>
      <c r="Y411" s="9" t="s">
        <v>7</v>
      </c>
      <c r="Z411" s="9" t="s">
        <v>12</v>
      </c>
      <c r="AA411" s="12" t="str">
        <f t="shared" si="12"/>
        <v>5980000000110</v>
      </c>
      <c r="AB411" s="4" t="s">
        <v>123</v>
      </c>
      <c r="AC411" s="48">
        <f t="shared" si="13"/>
        <v>0</v>
      </c>
      <c r="AD411" s="31">
        <f>VLOOKUP(AB411,'Utah Allocation %''s'!$A$6:$B$16,2,FALSE)</f>
        <v>0</v>
      </c>
    </row>
    <row r="412" spans="1:30">
      <c r="A412" s="9" t="s">
        <v>1816</v>
      </c>
      <c r="B412" s="9" t="s">
        <v>24</v>
      </c>
      <c r="C412" s="9" t="s">
        <v>62</v>
      </c>
      <c r="D412" s="19">
        <v>41152</v>
      </c>
      <c r="E412" s="3">
        <v>2012</v>
      </c>
      <c r="F412" s="3">
        <v>8</v>
      </c>
      <c r="G412" s="3" t="s">
        <v>14414</v>
      </c>
      <c r="H412" s="9" t="s">
        <v>61</v>
      </c>
      <c r="I412" s="9" t="s">
        <v>81</v>
      </c>
      <c r="J412" s="21">
        <v>-521.75</v>
      </c>
      <c r="K412" s="9" t="s">
        <v>649</v>
      </c>
      <c r="L412" s="7" t="s">
        <v>657</v>
      </c>
      <c r="M412" s="7" t="s">
        <v>675</v>
      </c>
      <c r="N412" s="7" t="s">
        <v>212</v>
      </c>
      <c r="O412" s="7" t="s">
        <v>259</v>
      </c>
      <c r="P412" s="7" t="s">
        <v>676</v>
      </c>
      <c r="Q412" s="7" t="s">
        <v>142</v>
      </c>
      <c r="R412" s="9" t="s">
        <v>385</v>
      </c>
      <c r="S412" s="7" t="s">
        <v>408</v>
      </c>
      <c r="T412" s="13" t="s">
        <v>69</v>
      </c>
      <c r="U412" s="13" t="s">
        <v>123</v>
      </c>
      <c r="V412" s="13" t="s">
        <v>124</v>
      </c>
      <c r="W412" s="13" t="s">
        <v>33</v>
      </c>
      <c r="X412" s="13" t="s">
        <v>123</v>
      </c>
      <c r="Y412" s="9" t="s">
        <v>7</v>
      </c>
      <c r="Z412" s="9" t="s">
        <v>12</v>
      </c>
      <c r="AA412" s="12" t="str">
        <f t="shared" si="12"/>
        <v>5980000000110</v>
      </c>
      <c r="AB412" s="4" t="s">
        <v>123</v>
      </c>
      <c r="AC412" s="48">
        <f t="shared" si="13"/>
        <v>0</v>
      </c>
      <c r="AD412" s="31">
        <f>VLOOKUP(AB412,'Utah Allocation %''s'!$A$6:$B$16,2,FALSE)</f>
        <v>0</v>
      </c>
    </row>
    <row r="413" spans="1:30">
      <c r="A413" s="9" t="s">
        <v>1829</v>
      </c>
      <c r="B413" s="9" t="s">
        <v>24</v>
      </c>
      <c r="C413" s="9" t="s">
        <v>62</v>
      </c>
      <c r="D413" s="19">
        <v>41152</v>
      </c>
      <c r="E413" s="3">
        <v>2012</v>
      </c>
      <c r="F413" s="3">
        <v>8</v>
      </c>
      <c r="G413" s="3" t="s">
        <v>14414</v>
      </c>
      <c r="H413" s="9" t="s">
        <v>63</v>
      </c>
      <c r="I413" s="9" t="s">
        <v>64</v>
      </c>
      <c r="J413" s="21">
        <v>245.58</v>
      </c>
      <c r="K413" s="9" t="s">
        <v>1830</v>
      </c>
      <c r="L413" s="7" t="s">
        <v>2102</v>
      </c>
      <c r="M413" s="7" t="s">
        <v>2339</v>
      </c>
      <c r="N413" s="7" t="s">
        <v>206</v>
      </c>
      <c r="O413" s="7" t="s">
        <v>253</v>
      </c>
      <c r="P413" s="7" t="s">
        <v>568</v>
      </c>
      <c r="Q413" s="7" t="s">
        <v>127</v>
      </c>
      <c r="R413" s="9" t="s">
        <v>385</v>
      </c>
      <c r="S413" s="7" t="s">
        <v>408</v>
      </c>
      <c r="T413" s="13" t="s">
        <v>69</v>
      </c>
      <c r="U413" s="13" t="s">
        <v>123</v>
      </c>
      <c r="V413" s="13" t="s">
        <v>124</v>
      </c>
      <c r="W413" s="13" t="s">
        <v>33</v>
      </c>
      <c r="X413" s="13" t="s">
        <v>123</v>
      </c>
      <c r="Y413" s="9" t="s">
        <v>7</v>
      </c>
      <c r="Z413" s="9" t="s">
        <v>12</v>
      </c>
      <c r="AA413" s="12" t="str">
        <f t="shared" si="12"/>
        <v>5980000000110</v>
      </c>
      <c r="AB413" s="4" t="s">
        <v>123</v>
      </c>
      <c r="AC413" s="48">
        <f t="shared" si="13"/>
        <v>0</v>
      </c>
      <c r="AD413" s="31">
        <f>VLOOKUP(AB413,'Utah Allocation %''s'!$A$6:$B$16,2,FALSE)</f>
        <v>0</v>
      </c>
    </row>
    <row r="414" spans="1:30">
      <c r="A414" s="9" t="s">
        <v>1484</v>
      </c>
      <c r="B414" s="9" t="s">
        <v>24</v>
      </c>
      <c r="C414" s="9" t="s">
        <v>62</v>
      </c>
      <c r="D414" s="19">
        <v>41152</v>
      </c>
      <c r="E414" s="3">
        <v>2012</v>
      </c>
      <c r="F414" s="3">
        <v>8</v>
      </c>
      <c r="G414" s="3" t="s">
        <v>14414</v>
      </c>
      <c r="H414" s="9" t="s">
        <v>63</v>
      </c>
      <c r="I414" s="9" t="s">
        <v>81</v>
      </c>
      <c r="J414" s="21">
        <v>1171.31</v>
      </c>
      <c r="K414" s="9" t="s">
        <v>1485</v>
      </c>
      <c r="L414" s="7" t="s">
        <v>1939</v>
      </c>
      <c r="M414" s="7" t="s">
        <v>2173</v>
      </c>
      <c r="N414" s="7" t="s">
        <v>206</v>
      </c>
      <c r="O414" s="7" t="s">
        <v>253</v>
      </c>
      <c r="P414" s="7" t="s">
        <v>568</v>
      </c>
      <c r="Q414" s="7" t="s">
        <v>127</v>
      </c>
      <c r="R414" s="9" t="s">
        <v>385</v>
      </c>
      <c r="S414" s="7" t="s">
        <v>408</v>
      </c>
      <c r="T414" s="13" t="s">
        <v>69</v>
      </c>
      <c r="U414" s="13" t="s">
        <v>123</v>
      </c>
      <c r="V414" s="13" t="s">
        <v>124</v>
      </c>
      <c r="W414" s="13" t="s">
        <v>33</v>
      </c>
      <c r="X414" s="13" t="s">
        <v>123</v>
      </c>
      <c r="Y414" s="9" t="s">
        <v>7</v>
      </c>
      <c r="Z414" s="9" t="s">
        <v>12</v>
      </c>
      <c r="AA414" s="12" t="str">
        <f t="shared" si="12"/>
        <v>5980000000110</v>
      </c>
      <c r="AB414" s="4" t="s">
        <v>123</v>
      </c>
      <c r="AC414" s="48">
        <f t="shared" si="13"/>
        <v>0</v>
      </c>
      <c r="AD414" s="31">
        <f>VLOOKUP(AB414,'Utah Allocation %''s'!$A$6:$B$16,2,FALSE)</f>
        <v>0</v>
      </c>
    </row>
    <row r="415" spans="1:30">
      <c r="A415" s="9" t="s">
        <v>1843</v>
      </c>
      <c r="B415" s="9" t="s">
        <v>24</v>
      </c>
      <c r="C415" s="9" t="s">
        <v>62</v>
      </c>
      <c r="D415" s="19">
        <v>41152</v>
      </c>
      <c r="E415" s="3">
        <v>2012</v>
      </c>
      <c r="F415" s="3">
        <v>8</v>
      </c>
      <c r="G415" s="3" t="s">
        <v>14414</v>
      </c>
      <c r="H415" s="9" t="s">
        <v>63</v>
      </c>
      <c r="I415" s="9" t="s">
        <v>81</v>
      </c>
      <c r="J415" s="21">
        <v>1302.0999999999999</v>
      </c>
      <c r="K415" s="9" t="s">
        <v>1844</v>
      </c>
      <c r="L415" s="7" t="s">
        <v>2109</v>
      </c>
      <c r="M415" s="7" t="s">
        <v>2346</v>
      </c>
      <c r="N415" s="7" t="s">
        <v>207</v>
      </c>
      <c r="O415" s="7" t="s">
        <v>254</v>
      </c>
      <c r="P415" s="7" t="s">
        <v>767</v>
      </c>
      <c r="Q415" s="7" t="s">
        <v>131</v>
      </c>
      <c r="R415" s="9" t="s">
        <v>385</v>
      </c>
      <c r="S415" s="7" t="s">
        <v>408</v>
      </c>
      <c r="T415" s="13" t="s">
        <v>69</v>
      </c>
      <c r="U415" s="13" t="s">
        <v>123</v>
      </c>
      <c r="V415" s="13" t="s">
        <v>124</v>
      </c>
      <c r="W415" s="13" t="s">
        <v>33</v>
      </c>
      <c r="X415" s="13" t="s">
        <v>123</v>
      </c>
      <c r="Y415" s="9" t="s">
        <v>7</v>
      </c>
      <c r="Z415" s="9" t="s">
        <v>12</v>
      </c>
      <c r="AA415" s="12" t="str">
        <f t="shared" si="12"/>
        <v>5980000000110</v>
      </c>
      <c r="AB415" s="4" t="s">
        <v>123</v>
      </c>
      <c r="AC415" s="48">
        <f t="shared" si="13"/>
        <v>0</v>
      </c>
      <c r="AD415" s="31">
        <f>VLOOKUP(AB415,'Utah Allocation %''s'!$A$6:$B$16,2,FALSE)</f>
        <v>0</v>
      </c>
    </row>
    <row r="416" spans="1:30">
      <c r="A416" s="9" t="s">
        <v>1781</v>
      </c>
      <c r="B416" s="9" t="s">
        <v>24</v>
      </c>
      <c r="C416" s="9" t="s">
        <v>62</v>
      </c>
      <c r="D416" s="19">
        <v>41152</v>
      </c>
      <c r="E416" s="3">
        <v>2012</v>
      </c>
      <c r="F416" s="3">
        <v>8</v>
      </c>
      <c r="G416" s="3" t="s">
        <v>14414</v>
      </c>
      <c r="H416" s="9" t="s">
        <v>63</v>
      </c>
      <c r="I416" s="9" t="s">
        <v>81</v>
      </c>
      <c r="J416" s="21">
        <v>2517.06</v>
      </c>
      <c r="K416" s="9" t="s">
        <v>1782</v>
      </c>
      <c r="L416" s="7" t="s">
        <v>2084</v>
      </c>
      <c r="M416" s="7" t="s">
        <v>2322</v>
      </c>
      <c r="N416" s="7" t="s">
        <v>208</v>
      </c>
      <c r="O416" s="7" t="s">
        <v>255</v>
      </c>
      <c r="P416" s="7" t="s">
        <v>692</v>
      </c>
      <c r="Q416" s="7" t="s">
        <v>122</v>
      </c>
      <c r="R416" s="9" t="s">
        <v>385</v>
      </c>
      <c r="S416" s="7" t="s">
        <v>408</v>
      </c>
      <c r="T416" s="13" t="s">
        <v>69</v>
      </c>
      <c r="U416" s="13" t="s">
        <v>123</v>
      </c>
      <c r="V416" s="13" t="s">
        <v>124</v>
      </c>
      <c r="W416" s="13" t="s">
        <v>33</v>
      </c>
      <c r="X416" s="13" t="s">
        <v>123</v>
      </c>
      <c r="Y416" s="9" t="s">
        <v>7</v>
      </c>
      <c r="Z416" s="9" t="s">
        <v>12</v>
      </c>
      <c r="AA416" s="12" t="str">
        <f t="shared" si="12"/>
        <v>5980000000110</v>
      </c>
      <c r="AB416" s="4" t="s">
        <v>123</v>
      </c>
      <c r="AC416" s="48">
        <f t="shared" si="13"/>
        <v>0</v>
      </c>
      <c r="AD416" s="31">
        <f>VLOOKUP(AB416,'Utah Allocation %''s'!$A$6:$B$16,2,FALSE)</f>
        <v>0</v>
      </c>
    </row>
    <row r="417" spans="1:30">
      <c r="A417" s="9" t="s">
        <v>1660</v>
      </c>
      <c r="B417" s="9" t="s">
        <v>24</v>
      </c>
      <c r="C417" s="9" t="s">
        <v>62</v>
      </c>
      <c r="D417" s="19">
        <v>41152</v>
      </c>
      <c r="E417" s="3">
        <v>2012</v>
      </c>
      <c r="F417" s="3">
        <v>8</v>
      </c>
      <c r="G417" s="3" t="s">
        <v>14414</v>
      </c>
      <c r="H417" s="9" t="s">
        <v>63</v>
      </c>
      <c r="I417" s="9" t="s">
        <v>64</v>
      </c>
      <c r="J417" s="21">
        <v>452.09</v>
      </c>
      <c r="K417" s="9" t="s">
        <v>1661</v>
      </c>
      <c r="L417" s="7" t="s">
        <v>2025</v>
      </c>
      <c r="M417" s="7" t="s">
        <v>2262</v>
      </c>
      <c r="N417" s="7" t="s">
        <v>208</v>
      </c>
      <c r="O417" s="7" t="s">
        <v>255</v>
      </c>
      <c r="P417" s="7" t="s">
        <v>692</v>
      </c>
      <c r="Q417" s="7" t="s">
        <v>122</v>
      </c>
      <c r="R417" s="9" t="s">
        <v>385</v>
      </c>
      <c r="S417" s="7" t="s">
        <v>408</v>
      </c>
      <c r="T417" s="13" t="s">
        <v>69</v>
      </c>
      <c r="U417" s="13" t="s">
        <v>123</v>
      </c>
      <c r="V417" s="13" t="s">
        <v>124</v>
      </c>
      <c r="W417" s="13" t="s">
        <v>33</v>
      </c>
      <c r="X417" s="13" t="s">
        <v>123</v>
      </c>
      <c r="Y417" s="9" t="s">
        <v>7</v>
      </c>
      <c r="Z417" s="9" t="s">
        <v>12</v>
      </c>
      <c r="AA417" s="12" t="str">
        <f t="shared" si="12"/>
        <v>5980000000110</v>
      </c>
      <c r="AB417" s="4" t="s">
        <v>123</v>
      </c>
      <c r="AC417" s="48">
        <f t="shared" si="13"/>
        <v>0</v>
      </c>
      <c r="AD417" s="31">
        <f>VLOOKUP(AB417,'Utah Allocation %''s'!$A$6:$B$16,2,FALSE)</f>
        <v>0</v>
      </c>
    </row>
    <row r="418" spans="1:30">
      <c r="A418" s="9" t="s">
        <v>1660</v>
      </c>
      <c r="B418" s="9" t="s">
        <v>24</v>
      </c>
      <c r="C418" s="9" t="s">
        <v>62</v>
      </c>
      <c r="D418" s="19">
        <v>41152</v>
      </c>
      <c r="E418" s="3">
        <v>2012</v>
      </c>
      <c r="F418" s="3">
        <v>8</v>
      </c>
      <c r="G418" s="3" t="s">
        <v>14414</v>
      </c>
      <c r="H418" s="9" t="s">
        <v>63</v>
      </c>
      <c r="I418" s="9" t="s">
        <v>81</v>
      </c>
      <c r="J418" s="21">
        <v>2602.34</v>
      </c>
      <c r="K418" s="9" t="s">
        <v>1661</v>
      </c>
      <c r="L418" s="7" t="s">
        <v>2025</v>
      </c>
      <c r="M418" s="7" t="s">
        <v>2262</v>
      </c>
      <c r="N418" s="7" t="s">
        <v>208</v>
      </c>
      <c r="O418" s="7" t="s">
        <v>255</v>
      </c>
      <c r="P418" s="7" t="s">
        <v>692</v>
      </c>
      <c r="Q418" s="7" t="s">
        <v>122</v>
      </c>
      <c r="R418" s="9" t="s">
        <v>385</v>
      </c>
      <c r="S418" s="7" t="s">
        <v>408</v>
      </c>
      <c r="T418" s="13" t="s">
        <v>69</v>
      </c>
      <c r="U418" s="13" t="s">
        <v>123</v>
      </c>
      <c r="V418" s="13" t="s">
        <v>124</v>
      </c>
      <c r="W418" s="13" t="s">
        <v>33</v>
      </c>
      <c r="X418" s="13" t="s">
        <v>123</v>
      </c>
      <c r="Y418" s="9" t="s">
        <v>7</v>
      </c>
      <c r="Z418" s="9" t="s">
        <v>12</v>
      </c>
      <c r="AA418" s="12" t="str">
        <f t="shared" si="12"/>
        <v>5980000000110</v>
      </c>
      <c r="AB418" s="4" t="s">
        <v>123</v>
      </c>
      <c r="AC418" s="48">
        <f t="shared" si="13"/>
        <v>0</v>
      </c>
      <c r="AD418" s="31">
        <f>VLOOKUP(AB418,'Utah Allocation %''s'!$A$6:$B$16,2,FALSE)</f>
        <v>0</v>
      </c>
    </row>
    <row r="419" spans="1:30">
      <c r="A419" s="9" t="s">
        <v>1833</v>
      </c>
      <c r="B419" s="9" t="s">
        <v>24</v>
      </c>
      <c r="C419" s="9" t="s">
        <v>62</v>
      </c>
      <c r="D419" s="19">
        <v>41152</v>
      </c>
      <c r="E419" s="3">
        <v>2012</v>
      </c>
      <c r="F419" s="3">
        <v>8</v>
      </c>
      <c r="G419" s="3" t="s">
        <v>14414</v>
      </c>
      <c r="H419" s="9" t="s">
        <v>63</v>
      </c>
      <c r="I419" s="9" t="s">
        <v>64</v>
      </c>
      <c r="J419" s="21">
        <v>736.73</v>
      </c>
      <c r="K419" s="9" t="s">
        <v>1834</v>
      </c>
      <c r="L419" s="7" t="s">
        <v>2104</v>
      </c>
      <c r="M419" s="7" t="s">
        <v>2341</v>
      </c>
      <c r="N419" s="7" t="s">
        <v>208</v>
      </c>
      <c r="O419" s="7" t="s">
        <v>255</v>
      </c>
      <c r="P419" s="7" t="s">
        <v>692</v>
      </c>
      <c r="Q419" s="7" t="s">
        <v>122</v>
      </c>
      <c r="R419" s="9" t="s">
        <v>385</v>
      </c>
      <c r="S419" s="7" t="s">
        <v>408</v>
      </c>
      <c r="T419" s="13" t="s">
        <v>69</v>
      </c>
      <c r="U419" s="13" t="s">
        <v>123</v>
      </c>
      <c r="V419" s="13" t="s">
        <v>124</v>
      </c>
      <c r="W419" s="13" t="s">
        <v>33</v>
      </c>
      <c r="X419" s="13" t="s">
        <v>123</v>
      </c>
      <c r="Y419" s="9" t="s">
        <v>7</v>
      </c>
      <c r="Z419" s="9" t="s">
        <v>12</v>
      </c>
      <c r="AA419" s="12" t="str">
        <f t="shared" si="12"/>
        <v>5980000000110</v>
      </c>
      <c r="AB419" s="4" t="s">
        <v>123</v>
      </c>
      <c r="AC419" s="48">
        <f t="shared" si="13"/>
        <v>0</v>
      </c>
      <c r="AD419" s="31">
        <f>VLOOKUP(AB419,'Utah Allocation %''s'!$A$6:$B$16,2,FALSE)</f>
        <v>0</v>
      </c>
    </row>
    <row r="420" spans="1:30">
      <c r="A420" s="9" t="s">
        <v>1841</v>
      </c>
      <c r="B420" s="9" t="s">
        <v>24</v>
      </c>
      <c r="C420" s="9" t="s">
        <v>62</v>
      </c>
      <c r="D420" s="19">
        <v>41152</v>
      </c>
      <c r="E420" s="3">
        <v>2012</v>
      </c>
      <c r="F420" s="3">
        <v>8</v>
      </c>
      <c r="G420" s="3" t="s">
        <v>14414</v>
      </c>
      <c r="H420" s="9" t="s">
        <v>63</v>
      </c>
      <c r="I420" s="9" t="s">
        <v>81</v>
      </c>
      <c r="J420" s="21">
        <v>130.21</v>
      </c>
      <c r="K420" s="9" t="s">
        <v>1842</v>
      </c>
      <c r="L420" s="7" t="s">
        <v>2108</v>
      </c>
      <c r="M420" s="7" t="s">
        <v>2345</v>
      </c>
      <c r="N420" s="7" t="s">
        <v>217</v>
      </c>
      <c r="O420" s="7" t="s">
        <v>263</v>
      </c>
      <c r="P420" s="7" t="s">
        <v>699</v>
      </c>
      <c r="Q420" s="7" t="s">
        <v>130</v>
      </c>
      <c r="R420" s="9" t="s">
        <v>385</v>
      </c>
      <c r="S420" s="7" t="s">
        <v>408</v>
      </c>
      <c r="T420" s="13" t="s">
        <v>69</v>
      </c>
      <c r="U420" s="13" t="s">
        <v>123</v>
      </c>
      <c r="V420" s="13" t="s">
        <v>124</v>
      </c>
      <c r="W420" s="13" t="s">
        <v>33</v>
      </c>
      <c r="X420" s="13" t="s">
        <v>123</v>
      </c>
      <c r="Y420" s="9" t="s">
        <v>7</v>
      </c>
      <c r="Z420" s="9" t="s">
        <v>12</v>
      </c>
      <c r="AA420" s="12" t="str">
        <f t="shared" si="12"/>
        <v>5980000000110</v>
      </c>
      <c r="AB420" s="4" t="s">
        <v>123</v>
      </c>
      <c r="AC420" s="48">
        <f t="shared" si="13"/>
        <v>0</v>
      </c>
      <c r="AD420" s="31">
        <f>VLOOKUP(AB420,'Utah Allocation %''s'!$A$6:$B$16,2,FALSE)</f>
        <v>0</v>
      </c>
    </row>
    <row r="421" spans="1:30">
      <c r="A421" s="9" t="s">
        <v>1883</v>
      </c>
      <c r="B421" s="9" t="s">
        <v>24</v>
      </c>
      <c r="C421" s="9" t="s">
        <v>62</v>
      </c>
      <c r="D421" s="19">
        <v>41152</v>
      </c>
      <c r="E421" s="3">
        <v>2012</v>
      </c>
      <c r="F421" s="3">
        <v>8</v>
      </c>
      <c r="G421" s="3" t="s">
        <v>14414</v>
      </c>
      <c r="H421" s="9" t="s">
        <v>63</v>
      </c>
      <c r="I421" s="9" t="s">
        <v>64</v>
      </c>
      <c r="J421" s="21">
        <v>1036.77</v>
      </c>
      <c r="K421" s="9" t="s">
        <v>1884</v>
      </c>
      <c r="L421" s="7" t="s">
        <v>2129</v>
      </c>
      <c r="M421" s="7" t="s">
        <v>2366</v>
      </c>
      <c r="N421" s="7" t="s">
        <v>243</v>
      </c>
      <c r="O421" s="7" t="s">
        <v>286</v>
      </c>
      <c r="P421" s="7" t="s">
        <v>494</v>
      </c>
      <c r="Q421" s="7" t="s">
        <v>495</v>
      </c>
      <c r="R421" s="9" t="s">
        <v>374</v>
      </c>
      <c r="S421" s="7" t="s">
        <v>408</v>
      </c>
      <c r="T421" s="13" t="s">
        <v>69</v>
      </c>
      <c r="U421" s="13" t="s">
        <v>76</v>
      </c>
      <c r="V421" s="13" t="s">
        <v>77</v>
      </c>
      <c r="W421" s="13" t="s">
        <v>34</v>
      </c>
      <c r="X421" s="13" t="s">
        <v>76</v>
      </c>
      <c r="Y421" s="9" t="s">
        <v>7</v>
      </c>
      <c r="Z421" s="9" t="s">
        <v>11</v>
      </c>
      <c r="AA421" s="12" t="str">
        <f t="shared" si="12"/>
        <v>5980000000103</v>
      </c>
      <c r="AB421" s="4" t="s">
        <v>76</v>
      </c>
      <c r="AC421" s="48">
        <f t="shared" si="13"/>
        <v>0</v>
      </c>
      <c r="AD421" s="31">
        <f>VLOOKUP(AB421,'Utah Allocation %''s'!$A$6:$B$16,2,FALSE)</f>
        <v>0</v>
      </c>
    </row>
    <row r="422" spans="1:30">
      <c r="A422" s="9" t="s">
        <v>1621</v>
      </c>
      <c r="B422" s="9" t="s">
        <v>24</v>
      </c>
      <c r="C422" s="9" t="s">
        <v>62</v>
      </c>
      <c r="D422" s="19">
        <v>41152</v>
      </c>
      <c r="E422" s="3">
        <v>2012</v>
      </c>
      <c r="F422" s="3">
        <v>8</v>
      </c>
      <c r="G422" s="3" t="s">
        <v>14414</v>
      </c>
      <c r="H422" s="9" t="s">
        <v>63</v>
      </c>
      <c r="I422" s="9" t="s">
        <v>81</v>
      </c>
      <c r="J422" s="21">
        <v>1073.78</v>
      </c>
      <c r="K422" s="9" t="s">
        <v>1622</v>
      </c>
      <c r="L422" s="7" t="s">
        <v>2006</v>
      </c>
      <c r="M422" s="7" t="s">
        <v>2242</v>
      </c>
      <c r="N422" s="7" t="s">
        <v>237</v>
      </c>
      <c r="O422" s="7" t="s">
        <v>281</v>
      </c>
      <c r="P422" s="7" t="s">
        <v>736</v>
      </c>
      <c r="Q422" s="7" t="s">
        <v>321</v>
      </c>
      <c r="R422" s="9" t="s">
        <v>374</v>
      </c>
      <c r="S422" s="7" t="s">
        <v>408</v>
      </c>
      <c r="T422" s="13" t="s">
        <v>69</v>
      </c>
      <c r="U422" s="13" t="s">
        <v>76</v>
      </c>
      <c r="V422" s="13" t="s">
        <v>77</v>
      </c>
      <c r="W422" s="13" t="s">
        <v>34</v>
      </c>
      <c r="X422" s="13" t="s">
        <v>76</v>
      </c>
      <c r="Y422" s="9" t="s">
        <v>7</v>
      </c>
      <c r="Z422" s="9" t="s">
        <v>11</v>
      </c>
      <c r="AA422" s="12" t="str">
        <f t="shared" si="12"/>
        <v>5980000000103</v>
      </c>
      <c r="AB422" s="4" t="s">
        <v>76</v>
      </c>
      <c r="AC422" s="48">
        <f t="shared" si="13"/>
        <v>0</v>
      </c>
      <c r="AD422" s="31">
        <f>VLOOKUP(AB422,'Utah Allocation %''s'!$A$6:$B$16,2,FALSE)</f>
        <v>0</v>
      </c>
    </row>
    <row r="423" spans="1:30">
      <c r="A423" s="9" t="s">
        <v>1509</v>
      </c>
      <c r="B423" s="9" t="s">
        <v>24</v>
      </c>
      <c r="C423" s="9" t="s">
        <v>62</v>
      </c>
      <c r="D423" s="19">
        <v>41152</v>
      </c>
      <c r="E423" s="3">
        <v>2012</v>
      </c>
      <c r="F423" s="3">
        <v>8</v>
      </c>
      <c r="G423" s="3" t="s">
        <v>14414</v>
      </c>
      <c r="H423" s="9" t="s">
        <v>61</v>
      </c>
      <c r="I423" s="9" t="s">
        <v>64</v>
      </c>
      <c r="J423" s="21">
        <v>-9672.1</v>
      </c>
      <c r="K423" s="9" t="s">
        <v>806</v>
      </c>
      <c r="L423" s="7" t="s">
        <v>819</v>
      </c>
      <c r="M423" s="7" t="s">
        <v>852</v>
      </c>
      <c r="N423" s="7" t="s">
        <v>223</v>
      </c>
      <c r="O423" s="7" t="s">
        <v>269</v>
      </c>
      <c r="P423" s="7" t="s">
        <v>853</v>
      </c>
      <c r="Q423" s="7" t="s">
        <v>854</v>
      </c>
      <c r="R423" s="9" t="s">
        <v>771</v>
      </c>
      <c r="S423" s="7" t="s">
        <v>408</v>
      </c>
      <c r="T423" s="13" t="s">
        <v>69</v>
      </c>
      <c r="U423" s="13" t="s">
        <v>76</v>
      </c>
      <c r="V423" s="13" t="s">
        <v>77</v>
      </c>
      <c r="W423" s="13" t="s">
        <v>34</v>
      </c>
      <c r="X423" s="13" t="s">
        <v>76</v>
      </c>
      <c r="Y423" s="9" t="s">
        <v>7</v>
      </c>
      <c r="Z423" s="9" t="s">
        <v>11</v>
      </c>
      <c r="AA423" s="12" t="str">
        <f t="shared" si="12"/>
        <v>5980000000103</v>
      </c>
      <c r="AB423" s="4" t="s">
        <v>76</v>
      </c>
      <c r="AC423" s="48">
        <f t="shared" si="13"/>
        <v>0</v>
      </c>
      <c r="AD423" s="31">
        <f>VLOOKUP(AB423,'Utah Allocation %''s'!$A$6:$B$16,2,FALSE)</f>
        <v>0</v>
      </c>
    </row>
    <row r="424" spans="1:30">
      <c r="A424" s="9" t="s">
        <v>1509</v>
      </c>
      <c r="B424" s="9" t="s">
        <v>24</v>
      </c>
      <c r="C424" s="9" t="s">
        <v>62</v>
      </c>
      <c r="D424" s="19">
        <v>41152</v>
      </c>
      <c r="E424" s="3">
        <v>2012</v>
      </c>
      <c r="F424" s="3">
        <v>8</v>
      </c>
      <c r="G424" s="3" t="s">
        <v>14414</v>
      </c>
      <c r="H424" s="9" t="s">
        <v>63</v>
      </c>
      <c r="I424" s="9" t="s">
        <v>81</v>
      </c>
      <c r="J424" s="21">
        <v>157.22</v>
      </c>
      <c r="K424" s="9" t="s">
        <v>806</v>
      </c>
      <c r="L424" s="7" t="s">
        <v>819</v>
      </c>
      <c r="M424" s="7" t="s">
        <v>852</v>
      </c>
      <c r="N424" s="7" t="s">
        <v>223</v>
      </c>
      <c r="O424" s="7" t="s">
        <v>269</v>
      </c>
      <c r="P424" s="7" t="s">
        <v>853</v>
      </c>
      <c r="Q424" s="7" t="s">
        <v>854</v>
      </c>
      <c r="R424" s="9" t="s">
        <v>771</v>
      </c>
      <c r="S424" s="7" t="s">
        <v>408</v>
      </c>
      <c r="T424" s="13" t="s">
        <v>69</v>
      </c>
      <c r="U424" s="13" t="s">
        <v>76</v>
      </c>
      <c r="V424" s="13" t="s">
        <v>77</v>
      </c>
      <c r="W424" s="13" t="s">
        <v>34</v>
      </c>
      <c r="X424" s="13" t="s">
        <v>76</v>
      </c>
      <c r="Y424" s="9" t="s">
        <v>7</v>
      </c>
      <c r="Z424" s="9" t="s">
        <v>11</v>
      </c>
      <c r="AA424" s="12" t="str">
        <f t="shared" si="12"/>
        <v>5980000000103</v>
      </c>
      <c r="AB424" s="4" t="s">
        <v>76</v>
      </c>
      <c r="AC424" s="48">
        <f t="shared" si="13"/>
        <v>0</v>
      </c>
      <c r="AD424" s="31">
        <f>VLOOKUP(AB424,'Utah Allocation %''s'!$A$6:$B$16,2,FALSE)</f>
        <v>0</v>
      </c>
    </row>
    <row r="425" spans="1:30">
      <c r="A425" s="9" t="s">
        <v>1419</v>
      </c>
      <c r="B425" s="9" t="s">
        <v>24</v>
      </c>
      <c r="C425" s="9" t="s">
        <v>62</v>
      </c>
      <c r="D425" s="19">
        <v>41152</v>
      </c>
      <c r="E425" s="3">
        <v>2012</v>
      </c>
      <c r="F425" s="3">
        <v>8</v>
      </c>
      <c r="G425" s="3" t="s">
        <v>14414</v>
      </c>
      <c r="H425" s="9" t="s">
        <v>61</v>
      </c>
      <c r="I425" s="9" t="s">
        <v>81</v>
      </c>
      <c r="J425" s="21">
        <v>-2.4700000000000002</v>
      </c>
      <c r="K425" s="9" t="s">
        <v>1420</v>
      </c>
      <c r="L425" s="7" t="s">
        <v>1907</v>
      </c>
      <c r="M425" s="7" t="s">
        <v>2140</v>
      </c>
      <c r="N425" s="7" t="s">
        <v>204</v>
      </c>
      <c r="O425" s="7" t="s">
        <v>251</v>
      </c>
      <c r="P425" s="7" t="s">
        <v>841</v>
      </c>
      <c r="Q425" s="7" t="s">
        <v>843</v>
      </c>
      <c r="R425" s="9" t="s">
        <v>457</v>
      </c>
      <c r="S425" s="7" t="s">
        <v>411</v>
      </c>
      <c r="T425" s="13" t="s">
        <v>166</v>
      </c>
      <c r="U425" s="13" t="s">
        <v>79</v>
      </c>
      <c r="V425" s="13" t="s">
        <v>889</v>
      </c>
      <c r="W425" s="13" t="s">
        <v>149</v>
      </c>
      <c r="X425" s="13" t="s">
        <v>57</v>
      </c>
      <c r="Y425" s="9" t="s">
        <v>890</v>
      </c>
      <c r="Z425" s="9" t="s">
        <v>458</v>
      </c>
      <c r="AA425" s="12" t="str">
        <f t="shared" si="12"/>
        <v>5111000000300</v>
      </c>
      <c r="AB425" s="4" t="s">
        <v>14422</v>
      </c>
      <c r="AC425" s="48">
        <f t="shared" si="13"/>
        <v>-1.0529194338529291</v>
      </c>
      <c r="AD425" s="31">
        <f>VLOOKUP(AB425,'Utah Allocation %''s'!$A$6:$B$16,2,FALSE)</f>
        <v>0.4262831716003761</v>
      </c>
    </row>
    <row r="426" spans="1:30">
      <c r="A426" s="9" t="s">
        <v>1826</v>
      </c>
      <c r="B426" s="9" t="s">
        <v>24</v>
      </c>
      <c r="C426" s="9" t="s">
        <v>62</v>
      </c>
      <c r="D426" s="19">
        <v>41152</v>
      </c>
      <c r="E426" s="3">
        <v>2012</v>
      </c>
      <c r="F426" s="3">
        <v>8</v>
      </c>
      <c r="G426" s="3" t="s">
        <v>14414</v>
      </c>
      <c r="H426" s="9" t="s">
        <v>61</v>
      </c>
      <c r="I426" s="9" t="s">
        <v>64</v>
      </c>
      <c r="J426" s="21">
        <v>-1779.46</v>
      </c>
      <c r="K426" s="9" t="s">
        <v>653</v>
      </c>
      <c r="L426" s="7" t="s">
        <v>661</v>
      </c>
      <c r="M426" s="7" t="s">
        <v>682</v>
      </c>
      <c r="N426" s="7" t="s">
        <v>212</v>
      </c>
      <c r="O426" s="7" t="s">
        <v>259</v>
      </c>
      <c r="P426" s="7" t="s">
        <v>552</v>
      </c>
      <c r="Q426" s="7" t="s">
        <v>553</v>
      </c>
      <c r="R426" s="9" t="s">
        <v>301</v>
      </c>
      <c r="S426" s="7" t="s">
        <v>408</v>
      </c>
      <c r="T426" s="13" t="s">
        <v>65</v>
      </c>
      <c r="U426" s="13" t="s">
        <v>66</v>
      </c>
      <c r="V426" s="13" t="s">
        <v>67</v>
      </c>
      <c r="W426" s="13" t="s">
        <v>35</v>
      </c>
      <c r="X426" s="13" t="s">
        <v>57</v>
      </c>
      <c r="Y426" s="9" t="s">
        <v>14</v>
      </c>
      <c r="Z426" s="9" t="s">
        <v>4</v>
      </c>
      <c r="AA426" s="12" t="str">
        <f t="shared" si="12"/>
        <v>5730000000001</v>
      </c>
      <c r="AB426" s="4" t="s">
        <v>14422</v>
      </c>
      <c r="AC426" s="53">
        <f t="shared" si="13"/>
        <v>-758.55385253600525</v>
      </c>
      <c r="AD426" s="31">
        <f>VLOOKUP(AB426,'Utah Allocation %''s'!$A$6:$B$16,2,FALSE)</f>
        <v>0.4262831716003761</v>
      </c>
    </row>
    <row r="427" spans="1:30">
      <c r="A427" s="9" t="s">
        <v>1873</v>
      </c>
      <c r="B427" s="9" t="s">
        <v>24</v>
      </c>
      <c r="C427" s="9" t="s">
        <v>62</v>
      </c>
      <c r="D427" s="19">
        <v>41152</v>
      </c>
      <c r="E427" s="3">
        <v>2012</v>
      </c>
      <c r="F427" s="3">
        <v>8</v>
      </c>
      <c r="G427" s="3" t="s">
        <v>14414</v>
      </c>
      <c r="H427" s="9" t="s">
        <v>63</v>
      </c>
      <c r="I427" s="9" t="s">
        <v>81</v>
      </c>
      <c r="J427" s="21">
        <v>251.57</v>
      </c>
      <c r="K427" s="9" t="s">
        <v>1874</v>
      </c>
      <c r="L427" s="7" t="s">
        <v>2124</v>
      </c>
      <c r="M427" s="7" t="s">
        <v>2361</v>
      </c>
      <c r="N427" s="7" t="s">
        <v>213</v>
      </c>
      <c r="O427" s="7" t="s">
        <v>595</v>
      </c>
      <c r="P427" s="7" t="s">
        <v>439</v>
      </c>
      <c r="Q427" s="7" t="s">
        <v>440</v>
      </c>
      <c r="R427" s="9" t="s">
        <v>431</v>
      </c>
      <c r="S427" s="7" t="s">
        <v>409</v>
      </c>
      <c r="T427" s="13" t="s">
        <v>65</v>
      </c>
      <c r="U427" s="13" t="s">
        <v>79</v>
      </c>
      <c r="V427" s="13" t="s">
        <v>105</v>
      </c>
      <c r="W427" s="13" t="s">
        <v>36</v>
      </c>
      <c r="X427" s="13" t="s">
        <v>57</v>
      </c>
      <c r="Y427" s="9" t="s">
        <v>14</v>
      </c>
      <c r="Z427" s="9" t="s">
        <v>4</v>
      </c>
      <c r="AA427" s="12" t="str">
        <f t="shared" si="12"/>
        <v>5730000000001</v>
      </c>
      <c r="AB427" s="4" t="s">
        <v>14422</v>
      </c>
      <c r="AC427" s="53">
        <f t="shared" si="13"/>
        <v>107.24005747950662</v>
      </c>
      <c r="AD427" s="31">
        <f>VLOOKUP(AB427,'Utah Allocation %''s'!$A$6:$B$16,2,FALSE)</f>
        <v>0.4262831716003761</v>
      </c>
    </row>
    <row r="428" spans="1:30">
      <c r="A428" s="9" t="s">
        <v>1804</v>
      </c>
      <c r="B428" s="9" t="s">
        <v>24</v>
      </c>
      <c r="C428" s="9" t="s">
        <v>62</v>
      </c>
      <c r="D428" s="19">
        <v>41152</v>
      </c>
      <c r="E428" s="3">
        <v>2012</v>
      </c>
      <c r="F428" s="3">
        <v>8</v>
      </c>
      <c r="G428" s="3" t="s">
        <v>14414</v>
      </c>
      <c r="H428" s="9" t="s">
        <v>63</v>
      </c>
      <c r="I428" s="9" t="s">
        <v>81</v>
      </c>
      <c r="J428" s="21">
        <v>681.87</v>
      </c>
      <c r="K428" s="9" t="s">
        <v>1805</v>
      </c>
      <c r="L428" s="7" t="s">
        <v>2095</v>
      </c>
      <c r="M428" s="7" t="s">
        <v>2332</v>
      </c>
      <c r="N428" s="7" t="s">
        <v>233</v>
      </c>
      <c r="O428" s="7" t="s">
        <v>277</v>
      </c>
      <c r="P428" s="7" t="s">
        <v>631</v>
      </c>
      <c r="Q428" s="7" t="s">
        <v>448</v>
      </c>
      <c r="R428" s="9" t="s">
        <v>309</v>
      </c>
      <c r="S428" s="7" t="s">
        <v>408</v>
      </c>
      <c r="T428" s="13" t="s">
        <v>65</v>
      </c>
      <c r="U428" s="13" t="s">
        <v>66</v>
      </c>
      <c r="V428" s="13" t="s">
        <v>67</v>
      </c>
      <c r="W428" s="13" t="s">
        <v>35</v>
      </c>
      <c r="X428" s="13" t="s">
        <v>57</v>
      </c>
      <c r="Y428" s="9" t="s">
        <v>14</v>
      </c>
      <c r="Z428" s="9" t="s">
        <v>4</v>
      </c>
      <c r="AA428" s="12" t="str">
        <f t="shared" si="12"/>
        <v>5730000000001</v>
      </c>
      <c r="AB428" s="4" t="s">
        <v>14422</v>
      </c>
      <c r="AC428" s="53">
        <f t="shared" si="13"/>
        <v>290.66970621914845</v>
      </c>
      <c r="AD428" s="31">
        <f>VLOOKUP(AB428,'Utah Allocation %''s'!$A$6:$B$16,2,FALSE)</f>
        <v>0.4262831716003761</v>
      </c>
    </row>
    <row r="429" spans="1:30">
      <c r="A429" s="9" t="s">
        <v>1889</v>
      </c>
      <c r="B429" s="9" t="s">
        <v>24</v>
      </c>
      <c r="C429" s="9" t="s">
        <v>62</v>
      </c>
      <c r="D429" s="19">
        <v>41152</v>
      </c>
      <c r="E429" s="3">
        <v>2012</v>
      </c>
      <c r="F429" s="3">
        <v>8</v>
      </c>
      <c r="G429" s="3" t="s">
        <v>14414</v>
      </c>
      <c r="H429" s="9" t="s">
        <v>63</v>
      </c>
      <c r="I429" s="9" t="s">
        <v>64</v>
      </c>
      <c r="J429" s="21">
        <v>1056.5899999999999</v>
      </c>
      <c r="K429" s="9" t="s">
        <v>1890</v>
      </c>
      <c r="L429" s="7" t="s">
        <v>2132</v>
      </c>
      <c r="M429" s="7" t="s">
        <v>2369</v>
      </c>
      <c r="N429" s="7" t="s">
        <v>233</v>
      </c>
      <c r="O429" s="7" t="s">
        <v>277</v>
      </c>
      <c r="P429" s="7" t="s">
        <v>2370</v>
      </c>
      <c r="Q429" s="7" t="s">
        <v>2371</v>
      </c>
      <c r="R429" s="9" t="s">
        <v>311</v>
      </c>
      <c r="S429" s="7" t="s">
        <v>408</v>
      </c>
      <c r="T429" s="13" t="s">
        <v>65</v>
      </c>
      <c r="U429" s="13" t="s">
        <v>66</v>
      </c>
      <c r="V429" s="13" t="s">
        <v>67</v>
      </c>
      <c r="W429" s="13" t="s">
        <v>35</v>
      </c>
      <c r="X429" s="13" t="s">
        <v>57</v>
      </c>
      <c r="Y429" s="9" t="s">
        <v>14</v>
      </c>
      <c r="Z429" s="9" t="s">
        <v>4</v>
      </c>
      <c r="AA429" s="12" t="str">
        <f t="shared" si="12"/>
        <v>5730000000001</v>
      </c>
      <c r="AB429" s="4" t="s">
        <v>14422</v>
      </c>
      <c r="AC429" s="53">
        <f t="shared" si="13"/>
        <v>450.40653628124136</v>
      </c>
      <c r="AD429" s="31">
        <f>VLOOKUP(AB429,'Utah Allocation %''s'!$A$6:$B$16,2,FALSE)</f>
        <v>0.4262831716003761</v>
      </c>
    </row>
    <row r="430" spans="1:30">
      <c r="A430" s="9" t="s">
        <v>1714</v>
      </c>
      <c r="B430" s="9" t="s">
        <v>24</v>
      </c>
      <c r="C430" s="9" t="s">
        <v>62</v>
      </c>
      <c r="D430" s="19">
        <v>41152</v>
      </c>
      <c r="E430" s="3">
        <v>2012</v>
      </c>
      <c r="F430" s="3">
        <v>8</v>
      </c>
      <c r="G430" s="3" t="s">
        <v>14414</v>
      </c>
      <c r="H430" s="9" t="s">
        <v>63</v>
      </c>
      <c r="I430" s="9" t="s">
        <v>64</v>
      </c>
      <c r="J430" s="21">
        <v>738.21</v>
      </c>
      <c r="K430" s="9" t="s">
        <v>1715</v>
      </c>
      <c r="L430" s="7" t="s">
        <v>2052</v>
      </c>
      <c r="M430" s="7" t="s">
        <v>2290</v>
      </c>
      <c r="N430" s="7" t="s">
        <v>213</v>
      </c>
      <c r="O430" s="7" t="s">
        <v>595</v>
      </c>
      <c r="P430" s="7" t="s">
        <v>464</v>
      </c>
      <c r="Q430" s="7" t="s">
        <v>465</v>
      </c>
      <c r="R430" s="9" t="s">
        <v>431</v>
      </c>
      <c r="S430" s="7" t="s">
        <v>409</v>
      </c>
      <c r="T430" s="13" t="s">
        <v>65</v>
      </c>
      <c r="U430" s="13" t="s">
        <v>79</v>
      </c>
      <c r="V430" s="13" t="s">
        <v>105</v>
      </c>
      <c r="W430" s="13" t="s">
        <v>36</v>
      </c>
      <c r="X430" s="13" t="s">
        <v>57</v>
      </c>
      <c r="Y430" s="9" t="s">
        <v>14</v>
      </c>
      <c r="Z430" s="9" t="s">
        <v>4</v>
      </c>
      <c r="AA430" s="12" t="str">
        <f t="shared" si="12"/>
        <v>5730000000001</v>
      </c>
      <c r="AB430" s="4" t="s">
        <v>14422</v>
      </c>
      <c r="AC430" s="53">
        <f t="shared" si="13"/>
        <v>314.68650010711366</v>
      </c>
      <c r="AD430" s="31">
        <f>VLOOKUP(AB430,'Utah Allocation %''s'!$A$6:$B$16,2,FALSE)</f>
        <v>0.4262831716003761</v>
      </c>
    </row>
    <row r="431" spans="1:30">
      <c r="A431" s="9" t="s">
        <v>1465</v>
      </c>
      <c r="B431" s="9" t="s">
        <v>24</v>
      </c>
      <c r="C431" s="9" t="s">
        <v>62</v>
      </c>
      <c r="D431" s="19">
        <v>41152</v>
      </c>
      <c r="E431" s="3">
        <v>2012</v>
      </c>
      <c r="F431" s="3">
        <v>8</v>
      </c>
      <c r="G431" s="3" t="s">
        <v>14414</v>
      </c>
      <c r="H431" s="9" t="s">
        <v>63</v>
      </c>
      <c r="I431" s="9" t="s">
        <v>81</v>
      </c>
      <c r="J431" s="21">
        <v>510.4</v>
      </c>
      <c r="K431" s="9" t="s">
        <v>1466</v>
      </c>
      <c r="L431" s="7" t="s">
        <v>1930</v>
      </c>
      <c r="M431" s="7" t="s">
        <v>2162</v>
      </c>
      <c r="N431" s="7" t="s">
        <v>213</v>
      </c>
      <c r="O431" s="7" t="s">
        <v>595</v>
      </c>
      <c r="P431" s="7" t="s">
        <v>2163</v>
      </c>
      <c r="Q431" s="7" t="s">
        <v>2164</v>
      </c>
      <c r="R431" s="9" t="s">
        <v>354</v>
      </c>
      <c r="S431" s="7" t="s">
        <v>408</v>
      </c>
      <c r="T431" s="13" t="s">
        <v>65</v>
      </c>
      <c r="U431" s="13" t="s">
        <v>66</v>
      </c>
      <c r="V431" s="13" t="s">
        <v>67</v>
      </c>
      <c r="W431" s="13" t="s">
        <v>35</v>
      </c>
      <c r="X431" s="13" t="s">
        <v>57</v>
      </c>
      <c r="Y431" s="9" t="s">
        <v>14</v>
      </c>
      <c r="Z431" s="9" t="s">
        <v>4</v>
      </c>
      <c r="AA431" s="12" t="str">
        <f t="shared" si="12"/>
        <v>5730000000001</v>
      </c>
      <c r="AB431" s="4" t="s">
        <v>14422</v>
      </c>
      <c r="AC431" s="53">
        <f t="shared" si="13"/>
        <v>217.57493078483196</v>
      </c>
      <c r="AD431" s="31">
        <f>VLOOKUP(AB431,'Utah Allocation %''s'!$A$6:$B$16,2,FALSE)</f>
        <v>0.4262831716003761</v>
      </c>
    </row>
    <row r="432" spans="1:30">
      <c r="A432" s="9" t="s">
        <v>1792</v>
      </c>
      <c r="B432" s="9" t="s">
        <v>24</v>
      </c>
      <c r="C432" s="9" t="s">
        <v>62</v>
      </c>
      <c r="D432" s="19">
        <v>41152</v>
      </c>
      <c r="E432" s="3">
        <v>2012</v>
      </c>
      <c r="F432" s="3">
        <v>8</v>
      </c>
      <c r="G432" s="3" t="s">
        <v>14414</v>
      </c>
      <c r="H432" s="9" t="s">
        <v>61</v>
      </c>
      <c r="I432" s="9" t="s">
        <v>64</v>
      </c>
      <c r="J432" s="21">
        <v>-32657.31</v>
      </c>
      <c r="K432" s="9" t="s">
        <v>1793</v>
      </c>
      <c r="L432" s="7" t="s">
        <v>2089</v>
      </c>
      <c r="M432" s="7" t="s">
        <v>2326</v>
      </c>
      <c r="N432" s="7" t="s">
        <v>211</v>
      </c>
      <c r="O432" s="7" t="s">
        <v>258</v>
      </c>
      <c r="P432" s="7" t="s">
        <v>731</v>
      </c>
      <c r="Q432" s="7" t="s">
        <v>732</v>
      </c>
      <c r="R432" s="9" t="s">
        <v>431</v>
      </c>
      <c r="S432" s="7" t="s">
        <v>409</v>
      </c>
      <c r="T432" s="13" t="s">
        <v>65</v>
      </c>
      <c r="U432" s="13" t="s">
        <v>111</v>
      </c>
      <c r="V432" s="13" t="s">
        <v>105</v>
      </c>
      <c r="W432" s="13" t="s">
        <v>36</v>
      </c>
      <c r="X432" s="13" t="s">
        <v>57</v>
      </c>
      <c r="Y432" s="9" t="s">
        <v>14</v>
      </c>
      <c r="Z432" s="9" t="s">
        <v>4</v>
      </c>
      <c r="AA432" s="12" t="str">
        <f t="shared" si="12"/>
        <v>5730000000001</v>
      </c>
      <c r="AB432" s="4" t="s">
        <v>14422</v>
      </c>
      <c r="AC432" s="53">
        <f t="shared" si="13"/>
        <v>-13921.261682736678</v>
      </c>
      <c r="AD432" s="31">
        <f>VLOOKUP(AB432,'Utah Allocation %''s'!$A$6:$B$16,2,FALSE)</f>
        <v>0.4262831716003761</v>
      </c>
    </row>
    <row r="433" spans="1:30">
      <c r="A433" s="9" t="s">
        <v>1792</v>
      </c>
      <c r="B433" s="9" t="s">
        <v>24</v>
      </c>
      <c r="C433" s="9" t="s">
        <v>62</v>
      </c>
      <c r="D433" s="19">
        <v>41152</v>
      </c>
      <c r="E433" s="3">
        <v>2012</v>
      </c>
      <c r="F433" s="3">
        <v>8</v>
      </c>
      <c r="G433" s="3" t="s">
        <v>14414</v>
      </c>
      <c r="H433" s="9" t="s">
        <v>63</v>
      </c>
      <c r="I433" s="9" t="s">
        <v>81</v>
      </c>
      <c r="J433" s="21">
        <v>10527.29</v>
      </c>
      <c r="K433" s="9" t="s">
        <v>1793</v>
      </c>
      <c r="L433" s="7" t="s">
        <v>2089</v>
      </c>
      <c r="M433" s="7" t="s">
        <v>2326</v>
      </c>
      <c r="N433" s="7" t="s">
        <v>211</v>
      </c>
      <c r="O433" s="7" t="s">
        <v>258</v>
      </c>
      <c r="P433" s="7" t="s">
        <v>731</v>
      </c>
      <c r="Q433" s="7" t="s">
        <v>732</v>
      </c>
      <c r="R433" s="9" t="s">
        <v>431</v>
      </c>
      <c r="S433" s="7" t="s">
        <v>409</v>
      </c>
      <c r="T433" s="13" t="s">
        <v>65</v>
      </c>
      <c r="U433" s="13" t="s">
        <v>111</v>
      </c>
      <c r="V433" s="13" t="s">
        <v>105</v>
      </c>
      <c r="W433" s="13" t="s">
        <v>36</v>
      </c>
      <c r="X433" s="13" t="s">
        <v>57</v>
      </c>
      <c r="Y433" s="9" t="s">
        <v>14</v>
      </c>
      <c r="Z433" s="9" t="s">
        <v>4</v>
      </c>
      <c r="AA433" s="12" t="str">
        <f t="shared" si="12"/>
        <v>5730000000001</v>
      </c>
      <c r="AB433" s="4" t="s">
        <v>14422</v>
      </c>
      <c r="AC433" s="53">
        <f t="shared" si="13"/>
        <v>4487.6065695569241</v>
      </c>
      <c r="AD433" s="31">
        <f>VLOOKUP(AB433,'Utah Allocation %''s'!$A$6:$B$16,2,FALSE)</f>
        <v>0.4262831716003761</v>
      </c>
    </row>
    <row r="434" spans="1:30">
      <c r="A434" s="9" t="s">
        <v>1666</v>
      </c>
      <c r="B434" s="9" t="s">
        <v>24</v>
      </c>
      <c r="C434" s="9" t="s">
        <v>62</v>
      </c>
      <c r="D434" s="19">
        <v>41152</v>
      </c>
      <c r="E434" s="3">
        <v>2012</v>
      </c>
      <c r="F434" s="3">
        <v>8</v>
      </c>
      <c r="G434" s="3" t="s">
        <v>14414</v>
      </c>
      <c r="H434" s="9" t="s">
        <v>63</v>
      </c>
      <c r="I434" s="9" t="s">
        <v>81</v>
      </c>
      <c r="J434" s="21">
        <v>1545.31</v>
      </c>
      <c r="K434" s="9" t="s">
        <v>1667</v>
      </c>
      <c r="L434" s="7" t="s">
        <v>2028</v>
      </c>
      <c r="M434" s="7" t="s">
        <v>2265</v>
      </c>
      <c r="N434" s="7" t="s">
        <v>233</v>
      </c>
      <c r="O434" s="7" t="s">
        <v>277</v>
      </c>
      <c r="P434" s="7" t="s">
        <v>2266</v>
      </c>
      <c r="Q434" s="7" t="s">
        <v>585</v>
      </c>
      <c r="R434" s="9" t="s">
        <v>385</v>
      </c>
      <c r="S434" s="7" t="s">
        <v>408</v>
      </c>
      <c r="T434" s="13" t="s">
        <v>65</v>
      </c>
      <c r="U434" s="13" t="s">
        <v>123</v>
      </c>
      <c r="V434" s="13" t="s">
        <v>67</v>
      </c>
      <c r="W434" s="13" t="s">
        <v>35</v>
      </c>
      <c r="X434" s="13" t="s">
        <v>57</v>
      </c>
      <c r="Y434" s="9" t="s">
        <v>14</v>
      </c>
      <c r="Z434" s="9" t="s">
        <v>4</v>
      </c>
      <c r="AA434" s="12" t="str">
        <f t="shared" si="12"/>
        <v>5730000000001</v>
      </c>
      <c r="AB434" s="4" t="s">
        <v>14422</v>
      </c>
      <c r="AC434" s="53">
        <f t="shared" si="13"/>
        <v>658.73964790577713</v>
      </c>
      <c r="AD434" s="31">
        <f>VLOOKUP(AB434,'Utah Allocation %''s'!$A$6:$B$16,2,FALSE)</f>
        <v>0.4262831716003761</v>
      </c>
    </row>
    <row r="435" spans="1:30">
      <c r="A435" s="9" t="s">
        <v>1507</v>
      </c>
      <c r="B435" s="9" t="s">
        <v>24</v>
      </c>
      <c r="C435" s="9" t="s">
        <v>62</v>
      </c>
      <c r="D435" s="19">
        <v>41152</v>
      </c>
      <c r="E435" s="3">
        <v>2012</v>
      </c>
      <c r="F435" s="3">
        <v>8</v>
      </c>
      <c r="G435" s="3" t="s">
        <v>14414</v>
      </c>
      <c r="H435" s="9" t="s">
        <v>63</v>
      </c>
      <c r="I435" s="9" t="s">
        <v>81</v>
      </c>
      <c r="J435" s="21">
        <v>4.68</v>
      </c>
      <c r="K435" s="9" t="s">
        <v>1508</v>
      </c>
      <c r="L435" s="7" t="s">
        <v>1950</v>
      </c>
      <c r="M435" s="7" t="s">
        <v>2184</v>
      </c>
      <c r="N435" s="7" t="s">
        <v>241</v>
      </c>
      <c r="O435" s="7" t="s">
        <v>284</v>
      </c>
      <c r="P435" s="7" t="s">
        <v>2185</v>
      </c>
      <c r="Q435" s="7" t="s">
        <v>2186</v>
      </c>
      <c r="R435" s="9" t="s">
        <v>375</v>
      </c>
      <c r="S435" s="7" t="s">
        <v>408</v>
      </c>
      <c r="T435" s="13" t="s">
        <v>65</v>
      </c>
      <c r="U435" s="13" t="s">
        <v>66</v>
      </c>
      <c r="V435" s="13" t="s">
        <v>67</v>
      </c>
      <c r="W435" s="13" t="s">
        <v>35</v>
      </c>
      <c r="X435" s="13" t="s">
        <v>57</v>
      </c>
      <c r="Y435" s="9" t="s">
        <v>14</v>
      </c>
      <c r="Z435" s="9" t="s">
        <v>4</v>
      </c>
      <c r="AA435" s="12" t="str">
        <f t="shared" si="12"/>
        <v>5730000000001</v>
      </c>
      <c r="AB435" s="4" t="s">
        <v>14422</v>
      </c>
      <c r="AC435" s="53">
        <f t="shared" si="13"/>
        <v>1.99500524308976</v>
      </c>
      <c r="AD435" s="31">
        <f>VLOOKUP(AB435,'Utah Allocation %''s'!$A$6:$B$16,2,FALSE)</f>
        <v>0.4262831716003761</v>
      </c>
    </row>
    <row r="436" spans="1:30">
      <c r="A436" s="9" t="s">
        <v>3020</v>
      </c>
      <c r="B436" s="9" t="s">
        <v>51</v>
      </c>
      <c r="C436" s="9" t="s">
        <v>52</v>
      </c>
      <c r="D436" s="19">
        <v>41182</v>
      </c>
      <c r="E436" s="3">
        <v>2012</v>
      </c>
      <c r="F436" s="3">
        <v>9</v>
      </c>
      <c r="G436" s="3" t="s">
        <v>14414</v>
      </c>
      <c r="H436" s="12" t="s">
        <v>58</v>
      </c>
      <c r="J436" s="21">
        <v>-15000</v>
      </c>
      <c r="K436" s="27" t="s">
        <v>54</v>
      </c>
      <c r="L436" s="27" t="s">
        <v>54</v>
      </c>
      <c r="M436" s="27" t="s">
        <v>54</v>
      </c>
      <c r="N436" s="8"/>
      <c r="O436" s="27" t="s">
        <v>54</v>
      </c>
      <c r="P436" s="27" t="s">
        <v>54</v>
      </c>
      <c r="Q436" s="27" t="s">
        <v>54</v>
      </c>
      <c r="S436" s="7" t="s">
        <v>408</v>
      </c>
      <c r="T436" s="9" t="s">
        <v>69</v>
      </c>
      <c r="V436" s="9" t="s">
        <v>59</v>
      </c>
      <c r="W436" s="9" t="s">
        <v>60</v>
      </c>
      <c r="X436" s="9" t="s">
        <v>57</v>
      </c>
      <c r="Y436" s="9" t="s">
        <v>7</v>
      </c>
      <c r="Z436" s="9" t="s">
        <v>10</v>
      </c>
      <c r="AA436" s="12" t="str">
        <f t="shared" si="12"/>
        <v>5980000000090</v>
      </c>
      <c r="AB436" s="4" t="s">
        <v>14424</v>
      </c>
      <c r="AC436" s="48">
        <f t="shared" si="13"/>
        <v>-7247.6012387759056</v>
      </c>
      <c r="AD436" s="31">
        <f>VLOOKUP(AB436,'Utah Allocation %''s'!$A$6:$B$16,2,FALSE)</f>
        <v>0.48317341591839369</v>
      </c>
    </row>
    <row r="437" spans="1:30">
      <c r="A437" s="9" t="s">
        <v>3020</v>
      </c>
      <c r="B437" s="9" t="s">
        <v>51</v>
      </c>
      <c r="C437" s="9" t="s">
        <v>52</v>
      </c>
      <c r="D437" s="19">
        <v>41182</v>
      </c>
      <c r="E437" s="3">
        <v>2012</v>
      </c>
      <c r="F437" s="3">
        <v>9</v>
      </c>
      <c r="G437" s="3" t="s">
        <v>14414</v>
      </c>
      <c r="H437" s="12" t="s">
        <v>53</v>
      </c>
      <c r="J437" s="21">
        <v>122000</v>
      </c>
      <c r="K437" s="27" t="s">
        <v>54</v>
      </c>
      <c r="L437" s="27" t="s">
        <v>54</v>
      </c>
      <c r="M437" s="27" t="s">
        <v>54</v>
      </c>
      <c r="N437" s="8"/>
      <c r="O437" s="27" t="s">
        <v>54</v>
      </c>
      <c r="P437" s="27" t="s">
        <v>54</v>
      </c>
      <c r="Q437" s="27" t="s">
        <v>54</v>
      </c>
      <c r="S437" s="7" t="s">
        <v>409</v>
      </c>
      <c r="T437" s="9" t="s">
        <v>69</v>
      </c>
      <c r="V437" s="9" t="s">
        <v>55</v>
      </c>
      <c r="W437" s="9" t="s">
        <v>56</v>
      </c>
      <c r="X437" s="9" t="s">
        <v>57</v>
      </c>
      <c r="Y437" s="9" t="s">
        <v>7</v>
      </c>
      <c r="Z437" s="9" t="s">
        <v>9</v>
      </c>
      <c r="AA437" s="12" t="str">
        <f t="shared" si="12"/>
        <v>5980000000095</v>
      </c>
      <c r="AB437" s="4" t="s">
        <v>14424</v>
      </c>
      <c r="AC437" s="48">
        <f t="shared" si="13"/>
        <v>58947.156742044033</v>
      </c>
      <c r="AD437" s="31">
        <f>VLOOKUP(AB437,'Utah Allocation %''s'!$A$6:$B$16,2,FALSE)</f>
        <v>0.48317341591839369</v>
      </c>
    </row>
    <row r="438" spans="1:30">
      <c r="A438" s="9" t="s">
        <v>3020</v>
      </c>
      <c r="B438" s="9" t="s">
        <v>51</v>
      </c>
      <c r="C438" s="9" t="s">
        <v>52</v>
      </c>
      <c r="D438" s="19">
        <v>41182</v>
      </c>
      <c r="E438" s="3">
        <v>2012</v>
      </c>
      <c r="F438" s="3">
        <v>9</v>
      </c>
      <c r="G438" s="3" t="s">
        <v>14414</v>
      </c>
      <c r="H438" s="12" t="s">
        <v>53</v>
      </c>
      <c r="J438" s="21">
        <v>1700000</v>
      </c>
      <c r="K438" s="27" t="s">
        <v>3021</v>
      </c>
      <c r="L438" s="27" t="s">
        <v>3022</v>
      </c>
      <c r="M438" s="27" t="s">
        <v>3023</v>
      </c>
      <c r="N438" s="8" t="s">
        <v>205</v>
      </c>
      <c r="O438" s="27" t="s">
        <v>252</v>
      </c>
      <c r="P438" s="27" t="s">
        <v>474</v>
      </c>
      <c r="Q438" s="27" t="s">
        <v>475</v>
      </c>
      <c r="R438" s="9" t="s">
        <v>345</v>
      </c>
      <c r="S438" s="7" t="s">
        <v>408</v>
      </c>
      <c r="T438" s="9" t="s">
        <v>65</v>
      </c>
      <c r="U438" s="13" t="s">
        <v>123</v>
      </c>
      <c r="V438" s="9" t="s">
        <v>67</v>
      </c>
      <c r="W438" s="9" t="s">
        <v>35</v>
      </c>
      <c r="X438" s="9" t="s">
        <v>57</v>
      </c>
      <c r="Y438" s="9" t="s">
        <v>14</v>
      </c>
      <c r="Z438" s="9" t="s">
        <v>4</v>
      </c>
      <c r="AA438" s="12" t="str">
        <f t="shared" si="12"/>
        <v>5730000000001</v>
      </c>
      <c r="AB438" s="4" t="s">
        <v>14422</v>
      </c>
      <c r="AC438" s="53">
        <f t="shared" si="13"/>
        <v>724681.39172063943</v>
      </c>
      <c r="AD438" s="31">
        <f>VLOOKUP(AB438,'Utah Allocation %''s'!$A$6:$B$16,2,FALSE)</f>
        <v>0.4262831716003761</v>
      </c>
    </row>
    <row r="439" spans="1:30">
      <c r="A439" s="9" t="s">
        <v>2379</v>
      </c>
      <c r="B439" s="9" t="s">
        <v>24</v>
      </c>
      <c r="C439" s="9" t="s">
        <v>62</v>
      </c>
      <c r="D439" s="19">
        <v>41182</v>
      </c>
      <c r="E439" s="3">
        <v>2012</v>
      </c>
      <c r="F439" s="3">
        <v>9</v>
      </c>
      <c r="G439" s="3" t="s">
        <v>14414</v>
      </c>
      <c r="H439" s="9" t="s">
        <v>63</v>
      </c>
      <c r="I439" s="9" t="s">
        <v>64</v>
      </c>
      <c r="J439" s="21">
        <v>16572.2</v>
      </c>
      <c r="K439" s="9" t="s">
        <v>2380</v>
      </c>
      <c r="L439" s="7" t="s">
        <v>2822</v>
      </c>
      <c r="M439" s="7" t="s">
        <v>3024</v>
      </c>
      <c r="N439" s="7" t="s">
        <v>239</v>
      </c>
      <c r="O439" s="7" t="s">
        <v>282</v>
      </c>
      <c r="P439" s="7" t="s">
        <v>3220</v>
      </c>
      <c r="Q439" s="7" t="s">
        <v>3221</v>
      </c>
      <c r="R439" s="9" t="s">
        <v>23</v>
      </c>
      <c r="S439" s="7" t="s">
        <v>410</v>
      </c>
      <c r="T439" s="13" t="s">
        <v>133</v>
      </c>
      <c r="U439" s="13" t="s">
        <v>66</v>
      </c>
      <c r="V439" s="13" t="s">
        <v>3240</v>
      </c>
      <c r="W439" s="13" t="s">
        <v>144</v>
      </c>
      <c r="X439" s="13" t="s">
        <v>57</v>
      </c>
      <c r="Y439" s="9" t="s">
        <v>2</v>
      </c>
      <c r="Z439" s="9" t="s">
        <v>4</v>
      </c>
      <c r="AA439" s="12" t="str">
        <f t="shared" si="12"/>
        <v>9210000000001</v>
      </c>
      <c r="AB439" s="4" t="s">
        <v>14425</v>
      </c>
      <c r="AC439" s="53">
        <f t="shared" si="13"/>
        <v>7038.2605770328419</v>
      </c>
      <c r="AD439" s="31">
        <f>VLOOKUP(AB439,'Utah Allocation %''s'!$A$6:$B$16,2,FALSE)</f>
        <v>0.4247028503779125</v>
      </c>
    </row>
    <row r="440" spans="1:30">
      <c r="A440" s="9" t="s">
        <v>2381</v>
      </c>
      <c r="B440" s="9" t="s">
        <v>24</v>
      </c>
      <c r="C440" s="9" t="s">
        <v>62</v>
      </c>
      <c r="D440" s="19">
        <v>41182</v>
      </c>
      <c r="E440" s="3">
        <v>2012</v>
      </c>
      <c r="F440" s="3">
        <v>9</v>
      </c>
      <c r="G440" s="3" t="s">
        <v>14414</v>
      </c>
      <c r="H440" s="9" t="s">
        <v>63</v>
      </c>
      <c r="I440" s="9" t="s">
        <v>64</v>
      </c>
      <c r="J440" s="21">
        <v>13306.05</v>
      </c>
      <c r="K440" s="9" t="s">
        <v>2382</v>
      </c>
      <c r="L440" s="7" t="s">
        <v>2823</v>
      </c>
      <c r="M440" s="7" t="s">
        <v>3025</v>
      </c>
      <c r="N440" s="7" t="s">
        <v>239</v>
      </c>
      <c r="O440" s="7" t="s">
        <v>282</v>
      </c>
      <c r="P440" s="7" t="s">
        <v>3220</v>
      </c>
      <c r="Q440" s="7" t="s">
        <v>3221</v>
      </c>
      <c r="R440" s="9" t="s">
        <v>23</v>
      </c>
      <c r="S440" s="7" t="s">
        <v>410</v>
      </c>
      <c r="T440" s="13" t="s">
        <v>133</v>
      </c>
      <c r="U440" s="13" t="s">
        <v>79</v>
      </c>
      <c r="V440" s="13" t="s">
        <v>3240</v>
      </c>
      <c r="W440" s="13" t="s">
        <v>144</v>
      </c>
      <c r="X440" s="13" t="s">
        <v>57</v>
      </c>
      <c r="Y440" s="9" t="s">
        <v>2</v>
      </c>
      <c r="Z440" s="9" t="s">
        <v>4</v>
      </c>
      <c r="AA440" s="12" t="str">
        <f t="shared" si="12"/>
        <v>9210000000001</v>
      </c>
      <c r="AB440" s="4" t="s">
        <v>14425</v>
      </c>
      <c r="AC440" s="53">
        <f t="shared" si="13"/>
        <v>5651.1173622710221</v>
      </c>
      <c r="AD440" s="31">
        <f>VLOOKUP(AB440,'Utah Allocation %''s'!$A$6:$B$16,2,FALSE)</f>
        <v>0.4247028503779125</v>
      </c>
    </row>
    <row r="441" spans="1:30">
      <c r="A441" s="9" t="s">
        <v>2383</v>
      </c>
      <c r="B441" s="9" t="s">
        <v>24</v>
      </c>
      <c r="C441" s="9" t="s">
        <v>62</v>
      </c>
      <c r="D441" s="19">
        <v>41182</v>
      </c>
      <c r="E441" s="3">
        <v>2012</v>
      </c>
      <c r="F441" s="3">
        <v>9</v>
      </c>
      <c r="G441" s="3" t="s">
        <v>14414</v>
      </c>
      <c r="H441" s="9" t="s">
        <v>63</v>
      </c>
      <c r="I441" s="9" t="s">
        <v>64</v>
      </c>
      <c r="J441" s="21">
        <v>1480.16</v>
      </c>
      <c r="K441" s="9" t="s">
        <v>2384</v>
      </c>
      <c r="L441" s="7" t="s">
        <v>2824</v>
      </c>
      <c r="M441" s="7" t="s">
        <v>3026</v>
      </c>
      <c r="N441" s="7" t="s">
        <v>212</v>
      </c>
      <c r="O441" s="7" t="s">
        <v>259</v>
      </c>
      <c r="P441" s="7" t="s">
        <v>427</v>
      </c>
      <c r="Q441" s="7" t="s">
        <v>172</v>
      </c>
      <c r="R441" s="9" t="s">
        <v>301</v>
      </c>
      <c r="S441" s="7" t="s">
        <v>408</v>
      </c>
      <c r="T441" s="13" t="s">
        <v>69</v>
      </c>
      <c r="U441" s="13" t="s">
        <v>66</v>
      </c>
      <c r="V441" s="13" t="s">
        <v>70</v>
      </c>
      <c r="W441" s="13" t="s">
        <v>32</v>
      </c>
      <c r="X441" s="13" t="s">
        <v>66</v>
      </c>
      <c r="Y441" s="9" t="s">
        <v>7</v>
      </c>
      <c r="Z441" s="9" t="s">
        <v>8</v>
      </c>
      <c r="AA441" s="12" t="str">
        <f t="shared" si="12"/>
        <v>5980000000108</v>
      </c>
      <c r="AB441" s="4" t="s">
        <v>66</v>
      </c>
      <c r="AC441" s="48">
        <f t="shared" si="13"/>
        <v>0</v>
      </c>
      <c r="AD441" s="31">
        <f>VLOOKUP(AB441,'Utah Allocation %''s'!$A$6:$B$16,2,FALSE)</f>
        <v>0</v>
      </c>
    </row>
    <row r="442" spans="1:30">
      <c r="A442" s="9" t="s">
        <v>2383</v>
      </c>
      <c r="B442" s="9" t="s">
        <v>24</v>
      </c>
      <c r="C442" s="9" t="s">
        <v>62</v>
      </c>
      <c r="D442" s="19">
        <v>41182</v>
      </c>
      <c r="E442" s="3">
        <v>2012</v>
      </c>
      <c r="F442" s="3">
        <v>9</v>
      </c>
      <c r="G442" s="3" t="s">
        <v>14414</v>
      </c>
      <c r="H442" s="9" t="s">
        <v>63</v>
      </c>
      <c r="I442" s="9" t="s">
        <v>81</v>
      </c>
      <c r="J442" s="21">
        <v>712.88</v>
      </c>
      <c r="K442" s="9" t="s">
        <v>2384</v>
      </c>
      <c r="L442" s="7" t="s">
        <v>2824</v>
      </c>
      <c r="M442" s="7" t="s">
        <v>3026</v>
      </c>
      <c r="N442" s="7" t="s">
        <v>212</v>
      </c>
      <c r="O442" s="7" t="s">
        <v>259</v>
      </c>
      <c r="P442" s="7" t="s">
        <v>427</v>
      </c>
      <c r="Q442" s="7" t="s">
        <v>172</v>
      </c>
      <c r="R442" s="9" t="s">
        <v>301</v>
      </c>
      <c r="S442" s="7" t="s">
        <v>408</v>
      </c>
      <c r="T442" s="13" t="s">
        <v>69</v>
      </c>
      <c r="U442" s="13" t="s">
        <v>66</v>
      </c>
      <c r="V442" s="13" t="s">
        <v>70</v>
      </c>
      <c r="W442" s="13" t="s">
        <v>32</v>
      </c>
      <c r="X442" s="13" t="s">
        <v>66</v>
      </c>
      <c r="Y442" s="9" t="s">
        <v>7</v>
      </c>
      <c r="Z442" s="9" t="s">
        <v>8</v>
      </c>
      <c r="AA442" s="12" t="str">
        <f t="shared" si="12"/>
        <v>5980000000108</v>
      </c>
      <c r="AB442" s="4" t="s">
        <v>66</v>
      </c>
      <c r="AC442" s="48">
        <f t="shared" si="13"/>
        <v>0</v>
      </c>
      <c r="AD442" s="31">
        <f>VLOOKUP(AB442,'Utah Allocation %''s'!$A$6:$B$16,2,FALSE)</f>
        <v>0</v>
      </c>
    </row>
    <row r="443" spans="1:30">
      <c r="A443" s="9" t="s">
        <v>2385</v>
      </c>
      <c r="B443" s="9" t="s">
        <v>24</v>
      </c>
      <c r="C443" s="9" t="s">
        <v>62</v>
      </c>
      <c r="D443" s="19">
        <v>41182</v>
      </c>
      <c r="E443" s="3">
        <v>2012</v>
      </c>
      <c r="F443" s="3">
        <v>9</v>
      </c>
      <c r="G443" s="3" t="s">
        <v>14414</v>
      </c>
      <c r="H443" s="9" t="s">
        <v>61</v>
      </c>
      <c r="I443" s="9" t="s">
        <v>64</v>
      </c>
      <c r="J443" s="21">
        <v>-1405.12</v>
      </c>
      <c r="K443" s="9" t="s">
        <v>556</v>
      </c>
      <c r="L443" s="7" t="s">
        <v>557</v>
      </c>
      <c r="M443" s="7" t="s">
        <v>558</v>
      </c>
      <c r="N443" s="7" t="s">
        <v>212</v>
      </c>
      <c r="O443" s="7" t="s">
        <v>259</v>
      </c>
      <c r="P443" s="7" t="s">
        <v>497</v>
      </c>
      <c r="Q443" s="7" t="s">
        <v>172</v>
      </c>
      <c r="R443" s="9" t="s">
        <v>301</v>
      </c>
      <c r="S443" s="7" t="s">
        <v>408</v>
      </c>
      <c r="T443" s="13" t="s">
        <v>69</v>
      </c>
      <c r="U443" s="13" t="s">
        <v>66</v>
      </c>
      <c r="V443" s="13" t="s">
        <v>70</v>
      </c>
      <c r="W443" s="13" t="s">
        <v>32</v>
      </c>
      <c r="X443" s="13" t="s">
        <v>66</v>
      </c>
      <c r="Y443" s="9" t="s">
        <v>7</v>
      </c>
      <c r="Z443" s="9" t="s">
        <v>8</v>
      </c>
      <c r="AA443" s="12" t="str">
        <f t="shared" si="12"/>
        <v>5980000000108</v>
      </c>
      <c r="AB443" s="4" t="s">
        <v>66</v>
      </c>
      <c r="AC443" s="48">
        <f t="shared" si="13"/>
        <v>0</v>
      </c>
      <c r="AD443" s="31">
        <f>VLOOKUP(AB443,'Utah Allocation %''s'!$A$6:$B$16,2,FALSE)</f>
        <v>0</v>
      </c>
    </row>
    <row r="444" spans="1:30">
      <c r="A444" s="9" t="s">
        <v>2386</v>
      </c>
      <c r="B444" s="9" t="s">
        <v>24</v>
      </c>
      <c r="C444" s="9" t="s">
        <v>62</v>
      </c>
      <c r="D444" s="19">
        <v>41182</v>
      </c>
      <c r="E444" s="3">
        <v>2012</v>
      </c>
      <c r="F444" s="3">
        <v>9</v>
      </c>
      <c r="G444" s="3" t="s">
        <v>14414</v>
      </c>
      <c r="H444" s="9" t="s">
        <v>63</v>
      </c>
      <c r="I444" s="9" t="s">
        <v>81</v>
      </c>
      <c r="J444" s="21">
        <v>751.65</v>
      </c>
      <c r="K444" s="9" t="s">
        <v>2387</v>
      </c>
      <c r="L444" s="7" t="s">
        <v>2825</v>
      </c>
      <c r="M444" s="7" t="s">
        <v>3027</v>
      </c>
      <c r="N444" s="7" t="s">
        <v>206</v>
      </c>
      <c r="O444" s="7" t="s">
        <v>253</v>
      </c>
      <c r="P444" s="7" t="s">
        <v>691</v>
      </c>
      <c r="Q444" s="7" t="s">
        <v>71</v>
      </c>
      <c r="R444" s="9" t="s">
        <v>301</v>
      </c>
      <c r="S444" s="7" t="s">
        <v>408</v>
      </c>
      <c r="T444" s="13" t="s">
        <v>69</v>
      </c>
      <c r="U444" s="13" t="s">
        <v>66</v>
      </c>
      <c r="V444" s="13" t="s">
        <v>70</v>
      </c>
      <c r="W444" s="13" t="s">
        <v>32</v>
      </c>
      <c r="X444" s="13" t="s">
        <v>66</v>
      </c>
      <c r="Y444" s="9" t="s">
        <v>7</v>
      </c>
      <c r="Z444" s="9" t="s">
        <v>8</v>
      </c>
      <c r="AA444" s="12" t="str">
        <f t="shared" si="12"/>
        <v>5980000000108</v>
      </c>
      <c r="AB444" s="4" t="s">
        <v>66</v>
      </c>
      <c r="AC444" s="48">
        <f t="shared" si="13"/>
        <v>0</v>
      </c>
      <c r="AD444" s="31">
        <f>VLOOKUP(AB444,'Utah Allocation %''s'!$A$6:$B$16,2,FALSE)</f>
        <v>0</v>
      </c>
    </row>
    <row r="445" spans="1:30">
      <c r="A445" s="9" t="s">
        <v>2388</v>
      </c>
      <c r="B445" s="9" t="s">
        <v>24</v>
      </c>
      <c r="C445" s="9" t="s">
        <v>62</v>
      </c>
      <c r="D445" s="19">
        <v>41182</v>
      </c>
      <c r="E445" s="3">
        <v>2012</v>
      </c>
      <c r="F445" s="3">
        <v>9</v>
      </c>
      <c r="G445" s="3" t="s">
        <v>14414</v>
      </c>
      <c r="H445" s="9" t="s">
        <v>63</v>
      </c>
      <c r="I445" s="9" t="s">
        <v>81</v>
      </c>
      <c r="J445" s="21">
        <v>2643.33</v>
      </c>
      <c r="K445" s="9" t="s">
        <v>2389</v>
      </c>
      <c r="L445" s="7" t="s">
        <v>2826</v>
      </c>
      <c r="M445" s="7" t="s">
        <v>3028</v>
      </c>
      <c r="N445" s="7" t="s">
        <v>206</v>
      </c>
      <c r="O445" s="7" t="s">
        <v>253</v>
      </c>
      <c r="P445" s="7" t="s">
        <v>691</v>
      </c>
      <c r="Q445" s="7" t="s">
        <v>71</v>
      </c>
      <c r="R445" s="9" t="s">
        <v>301</v>
      </c>
      <c r="S445" s="7" t="s">
        <v>408</v>
      </c>
      <c r="T445" s="13" t="s">
        <v>69</v>
      </c>
      <c r="U445" s="13" t="s">
        <v>66</v>
      </c>
      <c r="V445" s="13" t="s">
        <v>70</v>
      </c>
      <c r="W445" s="13" t="s">
        <v>32</v>
      </c>
      <c r="X445" s="13" t="s">
        <v>66</v>
      </c>
      <c r="Y445" s="9" t="s">
        <v>7</v>
      </c>
      <c r="Z445" s="9" t="s">
        <v>8</v>
      </c>
      <c r="AA445" s="12" t="str">
        <f t="shared" si="12"/>
        <v>5980000000108</v>
      </c>
      <c r="AB445" s="4" t="s">
        <v>66</v>
      </c>
      <c r="AC445" s="48">
        <f t="shared" si="13"/>
        <v>0</v>
      </c>
      <c r="AD445" s="31">
        <f>VLOOKUP(AB445,'Utah Allocation %''s'!$A$6:$B$16,2,FALSE)</f>
        <v>0</v>
      </c>
    </row>
    <row r="446" spans="1:30">
      <c r="A446" s="9" t="s">
        <v>2390</v>
      </c>
      <c r="B446" s="9" t="s">
        <v>24</v>
      </c>
      <c r="C446" s="9" t="s">
        <v>62</v>
      </c>
      <c r="D446" s="19">
        <v>41182</v>
      </c>
      <c r="E446" s="3">
        <v>2012</v>
      </c>
      <c r="F446" s="3">
        <v>9</v>
      </c>
      <c r="G446" s="3" t="s">
        <v>14414</v>
      </c>
      <c r="H446" s="9" t="s">
        <v>61</v>
      </c>
      <c r="I446" s="9" t="s">
        <v>64</v>
      </c>
      <c r="J446" s="21">
        <v>-220.29</v>
      </c>
      <c r="K446" s="9" t="s">
        <v>597</v>
      </c>
      <c r="L446" s="7" t="s">
        <v>608</v>
      </c>
      <c r="M446" s="7" t="s">
        <v>619</v>
      </c>
      <c r="N446" s="7" t="s">
        <v>212</v>
      </c>
      <c r="O446" s="7" t="s">
        <v>259</v>
      </c>
      <c r="P446" s="7" t="s">
        <v>192</v>
      </c>
      <c r="Q446" s="7" t="s">
        <v>165</v>
      </c>
      <c r="R446" s="9" t="s">
        <v>305</v>
      </c>
      <c r="S446" s="7" t="s">
        <v>409</v>
      </c>
      <c r="T446" s="13" t="s">
        <v>69</v>
      </c>
      <c r="U446" s="13" t="s">
        <v>79</v>
      </c>
      <c r="V446" s="13" t="s">
        <v>80</v>
      </c>
      <c r="W446" s="13" t="s">
        <v>29</v>
      </c>
      <c r="X446" s="13" t="s">
        <v>79</v>
      </c>
      <c r="Y446" s="9" t="s">
        <v>7</v>
      </c>
      <c r="Z446" s="9" t="s">
        <v>16</v>
      </c>
      <c r="AA446" s="12" t="str">
        <f t="shared" si="12"/>
        <v>5980000000109</v>
      </c>
      <c r="AB446" s="4" t="s">
        <v>79</v>
      </c>
      <c r="AC446" s="48">
        <f t="shared" si="13"/>
        <v>-220.29</v>
      </c>
      <c r="AD446" s="31">
        <f>VLOOKUP(AB446,'Utah Allocation %''s'!$A$6:$B$16,2,FALSE)</f>
        <v>1</v>
      </c>
    </row>
    <row r="447" spans="1:30">
      <c r="A447" s="9" t="s">
        <v>2391</v>
      </c>
      <c r="B447" s="9" t="s">
        <v>24</v>
      </c>
      <c r="C447" s="9" t="s">
        <v>62</v>
      </c>
      <c r="D447" s="19">
        <v>41182</v>
      </c>
      <c r="E447" s="3">
        <v>2012</v>
      </c>
      <c r="F447" s="3">
        <v>9</v>
      </c>
      <c r="G447" s="3" t="s">
        <v>14414</v>
      </c>
      <c r="H447" s="9" t="s">
        <v>61</v>
      </c>
      <c r="I447" s="9" t="s">
        <v>64</v>
      </c>
      <c r="J447" s="21">
        <v>-238.96</v>
      </c>
      <c r="K447" s="9" t="s">
        <v>598</v>
      </c>
      <c r="L447" s="7" t="s">
        <v>609</v>
      </c>
      <c r="M447" s="7" t="s">
        <v>620</v>
      </c>
      <c r="N447" s="7" t="s">
        <v>212</v>
      </c>
      <c r="O447" s="7" t="s">
        <v>259</v>
      </c>
      <c r="P447" s="7" t="s">
        <v>487</v>
      </c>
      <c r="Q447" s="7" t="s">
        <v>165</v>
      </c>
      <c r="R447" s="9" t="s">
        <v>305</v>
      </c>
      <c r="S447" s="7" t="s">
        <v>409</v>
      </c>
      <c r="T447" s="13" t="s">
        <v>69</v>
      </c>
      <c r="U447" s="13" t="s">
        <v>79</v>
      </c>
      <c r="V447" s="13" t="s">
        <v>80</v>
      </c>
      <c r="W447" s="13" t="s">
        <v>29</v>
      </c>
      <c r="X447" s="13" t="s">
        <v>79</v>
      </c>
      <c r="Y447" s="9" t="s">
        <v>7</v>
      </c>
      <c r="Z447" s="9" t="s">
        <v>16</v>
      </c>
      <c r="AA447" s="12" t="str">
        <f t="shared" si="12"/>
        <v>5980000000109</v>
      </c>
      <c r="AB447" s="4" t="s">
        <v>79</v>
      </c>
      <c r="AC447" s="48">
        <f t="shared" si="13"/>
        <v>-238.96</v>
      </c>
      <c r="AD447" s="31">
        <f>VLOOKUP(AB447,'Utah Allocation %''s'!$A$6:$B$16,2,FALSE)</f>
        <v>1</v>
      </c>
    </row>
    <row r="448" spans="1:30">
      <c r="A448" s="9" t="s">
        <v>2392</v>
      </c>
      <c r="B448" s="9" t="s">
        <v>24</v>
      </c>
      <c r="C448" s="9" t="s">
        <v>62</v>
      </c>
      <c r="D448" s="19">
        <v>41182</v>
      </c>
      <c r="E448" s="3">
        <v>2012</v>
      </c>
      <c r="F448" s="3">
        <v>9</v>
      </c>
      <c r="G448" s="3" t="s">
        <v>14414</v>
      </c>
      <c r="H448" s="9" t="s">
        <v>61</v>
      </c>
      <c r="I448" s="9" t="s">
        <v>64</v>
      </c>
      <c r="J448" s="21">
        <v>-820.93</v>
      </c>
      <c r="K448" s="9" t="s">
        <v>739</v>
      </c>
      <c r="L448" s="7" t="s">
        <v>748</v>
      </c>
      <c r="M448" s="7" t="s">
        <v>765</v>
      </c>
      <c r="N448" s="7" t="s">
        <v>212</v>
      </c>
      <c r="O448" s="7" t="s">
        <v>259</v>
      </c>
      <c r="P448" s="7" t="s">
        <v>487</v>
      </c>
      <c r="Q448" s="7" t="s">
        <v>165</v>
      </c>
      <c r="R448" s="9" t="s">
        <v>305</v>
      </c>
      <c r="S448" s="7" t="s">
        <v>409</v>
      </c>
      <c r="T448" s="13" t="s">
        <v>69</v>
      </c>
      <c r="U448" s="13" t="s">
        <v>79</v>
      </c>
      <c r="V448" s="13" t="s">
        <v>80</v>
      </c>
      <c r="W448" s="13" t="s">
        <v>29</v>
      </c>
      <c r="X448" s="13" t="s">
        <v>79</v>
      </c>
      <c r="Y448" s="9" t="s">
        <v>7</v>
      </c>
      <c r="Z448" s="9" t="s">
        <v>16</v>
      </c>
      <c r="AA448" s="12" t="str">
        <f t="shared" si="12"/>
        <v>5980000000109</v>
      </c>
      <c r="AB448" s="4" t="s">
        <v>79</v>
      </c>
      <c r="AC448" s="48">
        <f t="shared" si="13"/>
        <v>-820.93</v>
      </c>
      <c r="AD448" s="31">
        <f>VLOOKUP(AB448,'Utah Allocation %''s'!$A$6:$B$16,2,FALSE)</f>
        <v>1</v>
      </c>
    </row>
    <row r="449" spans="1:30">
      <c r="A449" s="9" t="s">
        <v>2393</v>
      </c>
      <c r="B449" s="9" t="s">
        <v>24</v>
      </c>
      <c r="C449" s="9" t="s">
        <v>62</v>
      </c>
      <c r="D449" s="19">
        <v>41182</v>
      </c>
      <c r="E449" s="3">
        <v>2012</v>
      </c>
      <c r="F449" s="3">
        <v>9</v>
      </c>
      <c r="G449" s="3" t="s">
        <v>14414</v>
      </c>
      <c r="H449" s="9" t="s">
        <v>61</v>
      </c>
      <c r="I449" s="9" t="s">
        <v>81</v>
      </c>
      <c r="J449" s="21">
        <v>-687.77</v>
      </c>
      <c r="K449" s="9" t="s">
        <v>911</v>
      </c>
      <c r="L449" s="7" t="s">
        <v>1163</v>
      </c>
      <c r="M449" s="7" t="s">
        <v>1288</v>
      </c>
      <c r="N449" s="7" t="s">
        <v>212</v>
      </c>
      <c r="O449" s="7" t="s">
        <v>259</v>
      </c>
      <c r="P449" s="7" t="s">
        <v>735</v>
      </c>
      <c r="Q449" s="7" t="s">
        <v>165</v>
      </c>
      <c r="R449" s="9" t="s">
        <v>305</v>
      </c>
      <c r="S449" s="7" t="s">
        <v>409</v>
      </c>
      <c r="T449" s="13" t="s">
        <v>69</v>
      </c>
      <c r="U449" s="13" t="s">
        <v>79</v>
      </c>
      <c r="V449" s="13" t="s">
        <v>80</v>
      </c>
      <c r="W449" s="13" t="s">
        <v>29</v>
      </c>
      <c r="X449" s="13" t="s">
        <v>79</v>
      </c>
      <c r="Y449" s="9" t="s">
        <v>7</v>
      </c>
      <c r="Z449" s="9" t="s">
        <v>16</v>
      </c>
      <c r="AA449" s="12" t="str">
        <f t="shared" si="12"/>
        <v>5980000000109</v>
      </c>
      <c r="AB449" s="4" t="s">
        <v>79</v>
      </c>
      <c r="AC449" s="48">
        <f t="shared" si="13"/>
        <v>-687.77</v>
      </c>
      <c r="AD449" s="31">
        <f>VLOOKUP(AB449,'Utah Allocation %''s'!$A$6:$B$16,2,FALSE)</f>
        <v>1</v>
      </c>
    </row>
    <row r="450" spans="1:30">
      <c r="A450" s="9" t="s">
        <v>2394</v>
      </c>
      <c r="B450" s="9" t="s">
        <v>24</v>
      </c>
      <c r="C450" s="9" t="s">
        <v>62</v>
      </c>
      <c r="D450" s="19">
        <v>41182</v>
      </c>
      <c r="E450" s="3">
        <v>2012</v>
      </c>
      <c r="F450" s="3">
        <v>9</v>
      </c>
      <c r="G450" s="3" t="s">
        <v>14414</v>
      </c>
      <c r="H450" s="9" t="s">
        <v>61</v>
      </c>
      <c r="I450" s="9" t="s">
        <v>81</v>
      </c>
      <c r="J450" s="21">
        <v>-425.88</v>
      </c>
      <c r="K450" s="9" t="s">
        <v>913</v>
      </c>
      <c r="L450" s="7" t="s">
        <v>1164</v>
      </c>
      <c r="M450" s="7" t="s">
        <v>1289</v>
      </c>
      <c r="N450" s="7" t="s">
        <v>212</v>
      </c>
      <c r="O450" s="7" t="s">
        <v>259</v>
      </c>
      <c r="P450" s="7" t="s">
        <v>735</v>
      </c>
      <c r="Q450" s="7" t="s">
        <v>165</v>
      </c>
      <c r="R450" s="9" t="s">
        <v>305</v>
      </c>
      <c r="S450" s="7" t="s">
        <v>409</v>
      </c>
      <c r="T450" s="13" t="s">
        <v>69</v>
      </c>
      <c r="U450" s="13" t="s">
        <v>79</v>
      </c>
      <c r="V450" s="13" t="s">
        <v>80</v>
      </c>
      <c r="W450" s="13" t="s">
        <v>29</v>
      </c>
      <c r="X450" s="13" t="s">
        <v>79</v>
      </c>
      <c r="Y450" s="9" t="s">
        <v>7</v>
      </c>
      <c r="Z450" s="9" t="s">
        <v>16</v>
      </c>
      <c r="AA450" s="12" t="str">
        <f t="shared" si="12"/>
        <v>5980000000109</v>
      </c>
      <c r="AB450" s="4" t="s">
        <v>79</v>
      </c>
      <c r="AC450" s="48">
        <f t="shared" si="13"/>
        <v>-425.88</v>
      </c>
      <c r="AD450" s="31">
        <f>VLOOKUP(AB450,'Utah Allocation %''s'!$A$6:$B$16,2,FALSE)</f>
        <v>1</v>
      </c>
    </row>
    <row r="451" spans="1:30">
      <c r="A451" s="9" t="s">
        <v>2395</v>
      </c>
      <c r="B451" s="9" t="s">
        <v>24</v>
      </c>
      <c r="C451" s="9" t="s">
        <v>62</v>
      </c>
      <c r="D451" s="19">
        <v>41182</v>
      </c>
      <c r="E451" s="3">
        <v>2012</v>
      </c>
      <c r="F451" s="3">
        <v>9</v>
      </c>
      <c r="G451" s="3" t="s">
        <v>14414</v>
      </c>
      <c r="H451" s="9" t="s">
        <v>63</v>
      </c>
      <c r="I451" s="9" t="s">
        <v>81</v>
      </c>
      <c r="J451" s="21">
        <v>1038.1400000000001</v>
      </c>
      <c r="K451" s="9" t="s">
        <v>2396</v>
      </c>
      <c r="L451" s="7" t="s">
        <v>2827</v>
      </c>
      <c r="M451" s="7" t="s">
        <v>3029</v>
      </c>
      <c r="N451" s="7" t="s">
        <v>212</v>
      </c>
      <c r="O451" s="7" t="s">
        <v>259</v>
      </c>
      <c r="P451" s="7" t="s">
        <v>735</v>
      </c>
      <c r="Q451" s="7" t="s">
        <v>165</v>
      </c>
      <c r="R451" s="9" t="s">
        <v>305</v>
      </c>
      <c r="S451" s="7" t="s">
        <v>409</v>
      </c>
      <c r="T451" s="13" t="s">
        <v>69</v>
      </c>
      <c r="U451" s="13" t="s">
        <v>79</v>
      </c>
      <c r="V451" s="13" t="s">
        <v>80</v>
      </c>
      <c r="W451" s="13" t="s">
        <v>29</v>
      </c>
      <c r="X451" s="13" t="s">
        <v>79</v>
      </c>
      <c r="Y451" s="9" t="s">
        <v>7</v>
      </c>
      <c r="Z451" s="9" t="s">
        <v>16</v>
      </c>
      <c r="AA451" s="12" t="str">
        <f t="shared" si="12"/>
        <v>5980000000109</v>
      </c>
      <c r="AB451" s="4" t="s">
        <v>79</v>
      </c>
      <c r="AC451" s="48">
        <f t="shared" si="13"/>
        <v>1038.1400000000001</v>
      </c>
      <c r="AD451" s="31">
        <f>VLOOKUP(AB451,'Utah Allocation %''s'!$A$6:$B$16,2,FALSE)</f>
        <v>1</v>
      </c>
    </row>
    <row r="452" spans="1:30">
      <c r="A452" s="9" t="s">
        <v>2397</v>
      </c>
      <c r="B452" s="9" t="s">
        <v>24</v>
      </c>
      <c r="C452" s="9" t="s">
        <v>62</v>
      </c>
      <c r="D452" s="19">
        <v>41182</v>
      </c>
      <c r="E452" s="3">
        <v>2012</v>
      </c>
      <c r="F452" s="3">
        <v>9</v>
      </c>
      <c r="G452" s="3" t="s">
        <v>14414</v>
      </c>
      <c r="H452" s="9" t="s">
        <v>63</v>
      </c>
      <c r="I452" s="9" t="s">
        <v>81</v>
      </c>
      <c r="J452" s="21">
        <v>1587.88</v>
      </c>
      <c r="K452" s="9" t="s">
        <v>2398</v>
      </c>
      <c r="L452" s="7" t="s">
        <v>2828</v>
      </c>
      <c r="M452" s="7" t="s">
        <v>3030</v>
      </c>
      <c r="N452" s="7" t="s">
        <v>206</v>
      </c>
      <c r="O452" s="7" t="s">
        <v>253</v>
      </c>
      <c r="P452" s="7" t="s">
        <v>586</v>
      </c>
      <c r="Q452" s="7" t="s">
        <v>78</v>
      </c>
      <c r="R452" s="9" t="s">
        <v>305</v>
      </c>
      <c r="S452" s="7" t="s">
        <v>409</v>
      </c>
      <c r="T452" s="13" t="s">
        <v>69</v>
      </c>
      <c r="U452" s="13" t="s">
        <v>79</v>
      </c>
      <c r="V452" s="13" t="s">
        <v>80</v>
      </c>
      <c r="W452" s="13" t="s">
        <v>29</v>
      </c>
      <c r="X452" s="13" t="s">
        <v>79</v>
      </c>
      <c r="Y452" s="9" t="s">
        <v>7</v>
      </c>
      <c r="Z452" s="9" t="s">
        <v>16</v>
      </c>
      <c r="AA452" s="12" t="str">
        <f t="shared" si="12"/>
        <v>5980000000109</v>
      </c>
      <c r="AB452" s="4" t="s">
        <v>79</v>
      </c>
      <c r="AC452" s="48">
        <f t="shared" si="13"/>
        <v>1587.88</v>
      </c>
      <c r="AD452" s="31">
        <f>VLOOKUP(AB452,'Utah Allocation %''s'!$A$6:$B$16,2,FALSE)</f>
        <v>1</v>
      </c>
    </row>
    <row r="453" spans="1:30">
      <c r="A453" s="9" t="s">
        <v>2399</v>
      </c>
      <c r="B453" s="9" t="s">
        <v>24</v>
      </c>
      <c r="C453" s="9" t="s">
        <v>62</v>
      </c>
      <c r="D453" s="19">
        <v>41182</v>
      </c>
      <c r="E453" s="3">
        <v>2012</v>
      </c>
      <c r="F453" s="3">
        <v>9</v>
      </c>
      <c r="G453" s="3" t="s">
        <v>14414</v>
      </c>
      <c r="H453" s="9" t="s">
        <v>63</v>
      </c>
      <c r="I453" s="9" t="s">
        <v>81</v>
      </c>
      <c r="J453" s="21">
        <v>396.38</v>
      </c>
      <c r="K453" s="9" t="s">
        <v>2400</v>
      </c>
      <c r="L453" s="7" t="s">
        <v>2829</v>
      </c>
      <c r="M453" s="7" t="s">
        <v>3031</v>
      </c>
      <c r="N453" s="7" t="s">
        <v>206</v>
      </c>
      <c r="O453" s="7" t="s">
        <v>253</v>
      </c>
      <c r="P453" s="7" t="s">
        <v>586</v>
      </c>
      <c r="Q453" s="7" t="s">
        <v>78</v>
      </c>
      <c r="R453" s="9" t="s">
        <v>305</v>
      </c>
      <c r="S453" s="7" t="s">
        <v>409</v>
      </c>
      <c r="T453" s="13" t="s">
        <v>69</v>
      </c>
      <c r="U453" s="13" t="s">
        <v>79</v>
      </c>
      <c r="V453" s="13" t="s">
        <v>80</v>
      </c>
      <c r="W453" s="13" t="s">
        <v>29</v>
      </c>
      <c r="X453" s="13" t="s">
        <v>79</v>
      </c>
      <c r="Y453" s="9" t="s">
        <v>7</v>
      </c>
      <c r="Z453" s="9" t="s">
        <v>16</v>
      </c>
      <c r="AA453" s="12" t="str">
        <f t="shared" ref="AA453:AA516" si="14">Y453&amp;Z453</f>
        <v>5980000000109</v>
      </c>
      <c r="AB453" s="4" t="s">
        <v>79</v>
      </c>
      <c r="AC453" s="48">
        <f t="shared" ref="AC453:AC516" si="15">+J453*AD453</f>
        <v>396.38</v>
      </c>
      <c r="AD453" s="31">
        <f>VLOOKUP(AB453,'Utah Allocation %''s'!$A$6:$B$16,2,FALSE)</f>
        <v>1</v>
      </c>
    </row>
    <row r="454" spans="1:30">
      <c r="A454" s="9" t="s">
        <v>2401</v>
      </c>
      <c r="B454" s="9" t="s">
        <v>24</v>
      </c>
      <c r="C454" s="9" t="s">
        <v>62</v>
      </c>
      <c r="D454" s="19">
        <v>41182</v>
      </c>
      <c r="E454" s="3">
        <v>2012</v>
      </c>
      <c r="F454" s="3">
        <v>9</v>
      </c>
      <c r="G454" s="3" t="s">
        <v>14414</v>
      </c>
      <c r="H454" s="9" t="s">
        <v>63</v>
      </c>
      <c r="I454" s="9" t="s">
        <v>81</v>
      </c>
      <c r="J454" s="21">
        <v>251.57</v>
      </c>
      <c r="K454" s="9" t="s">
        <v>2402</v>
      </c>
      <c r="L454" s="7" t="s">
        <v>2830</v>
      </c>
      <c r="M454" s="7" t="s">
        <v>3032</v>
      </c>
      <c r="N454" s="7" t="s">
        <v>207</v>
      </c>
      <c r="O454" s="7" t="s">
        <v>254</v>
      </c>
      <c r="P454" s="7" t="s">
        <v>588</v>
      </c>
      <c r="Q454" s="7" t="s">
        <v>83</v>
      </c>
      <c r="R454" s="9" t="s">
        <v>305</v>
      </c>
      <c r="S454" s="7" t="s">
        <v>409</v>
      </c>
      <c r="T454" s="13" t="s">
        <v>69</v>
      </c>
      <c r="U454" s="13" t="s">
        <v>79</v>
      </c>
      <c r="V454" s="13" t="s">
        <v>80</v>
      </c>
      <c r="W454" s="13" t="s">
        <v>29</v>
      </c>
      <c r="X454" s="13" t="s">
        <v>79</v>
      </c>
      <c r="Y454" s="9" t="s">
        <v>7</v>
      </c>
      <c r="Z454" s="9" t="s">
        <v>16</v>
      </c>
      <c r="AA454" s="12" t="str">
        <f t="shared" si="14"/>
        <v>5980000000109</v>
      </c>
      <c r="AB454" s="4" t="s">
        <v>79</v>
      </c>
      <c r="AC454" s="48">
        <f t="shared" si="15"/>
        <v>251.57</v>
      </c>
      <c r="AD454" s="31">
        <f>VLOOKUP(AB454,'Utah Allocation %''s'!$A$6:$B$16,2,FALSE)</f>
        <v>1</v>
      </c>
    </row>
    <row r="455" spans="1:30">
      <c r="A455" s="9" t="s">
        <v>2403</v>
      </c>
      <c r="B455" s="9" t="s">
        <v>24</v>
      </c>
      <c r="C455" s="9" t="s">
        <v>62</v>
      </c>
      <c r="D455" s="19">
        <v>41182</v>
      </c>
      <c r="E455" s="3">
        <v>2012</v>
      </c>
      <c r="F455" s="3">
        <v>9</v>
      </c>
      <c r="G455" s="3" t="s">
        <v>14414</v>
      </c>
      <c r="H455" s="9" t="s">
        <v>63</v>
      </c>
      <c r="I455" s="9" t="s">
        <v>81</v>
      </c>
      <c r="J455" s="21">
        <v>778.6</v>
      </c>
      <c r="K455" s="9" t="s">
        <v>2404</v>
      </c>
      <c r="L455" s="7" t="s">
        <v>2831</v>
      </c>
      <c r="M455" s="7" t="s">
        <v>3033</v>
      </c>
      <c r="N455" s="7" t="s">
        <v>207</v>
      </c>
      <c r="O455" s="7" t="s">
        <v>254</v>
      </c>
      <c r="P455" s="7" t="s">
        <v>588</v>
      </c>
      <c r="Q455" s="7" t="s">
        <v>83</v>
      </c>
      <c r="R455" s="9" t="s">
        <v>305</v>
      </c>
      <c r="S455" s="7" t="s">
        <v>409</v>
      </c>
      <c r="T455" s="13" t="s">
        <v>69</v>
      </c>
      <c r="U455" s="13" t="s">
        <v>79</v>
      </c>
      <c r="V455" s="13" t="s">
        <v>80</v>
      </c>
      <c r="W455" s="13" t="s">
        <v>29</v>
      </c>
      <c r="X455" s="13" t="s">
        <v>79</v>
      </c>
      <c r="Y455" s="9" t="s">
        <v>7</v>
      </c>
      <c r="Z455" s="9" t="s">
        <v>16</v>
      </c>
      <c r="AA455" s="12" t="str">
        <f t="shared" si="14"/>
        <v>5980000000109</v>
      </c>
      <c r="AB455" s="4" t="s">
        <v>79</v>
      </c>
      <c r="AC455" s="48">
        <f t="shared" si="15"/>
        <v>778.6</v>
      </c>
      <c r="AD455" s="31">
        <f>VLOOKUP(AB455,'Utah Allocation %''s'!$A$6:$B$16,2,FALSE)</f>
        <v>1</v>
      </c>
    </row>
    <row r="456" spans="1:30">
      <c r="A456" s="9" t="s">
        <v>2405</v>
      </c>
      <c r="B456" s="9" t="s">
        <v>24</v>
      </c>
      <c r="C456" s="9" t="s">
        <v>62</v>
      </c>
      <c r="D456" s="19">
        <v>41182</v>
      </c>
      <c r="E456" s="3">
        <v>2012</v>
      </c>
      <c r="F456" s="3">
        <v>9</v>
      </c>
      <c r="G456" s="3" t="s">
        <v>14414</v>
      </c>
      <c r="H456" s="9" t="s">
        <v>63</v>
      </c>
      <c r="I456" s="9" t="s">
        <v>81</v>
      </c>
      <c r="J456" s="21">
        <v>1397.63</v>
      </c>
      <c r="K456" s="9" t="s">
        <v>2406</v>
      </c>
      <c r="L456" s="7" t="s">
        <v>2832</v>
      </c>
      <c r="M456" s="7" t="s">
        <v>3034</v>
      </c>
      <c r="N456" s="7" t="s">
        <v>207</v>
      </c>
      <c r="O456" s="7" t="s">
        <v>254</v>
      </c>
      <c r="P456" s="7" t="s">
        <v>588</v>
      </c>
      <c r="Q456" s="7" t="s">
        <v>83</v>
      </c>
      <c r="R456" s="9" t="s">
        <v>305</v>
      </c>
      <c r="S456" s="7" t="s">
        <v>409</v>
      </c>
      <c r="T456" s="13" t="s">
        <v>69</v>
      </c>
      <c r="U456" s="13" t="s">
        <v>79</v>
      </c>
      <c r="V456" s="13" t="s">
        <v>80</v>
      </c>
      <c r="W456" s="13" t="s">
        <v>29</v>
      </c>
      <c r="X456" s="13" t="s">
        <v>79</v>
      </c>
      <c r="Y456" s="9" t="s">
        <v>7</v>
      </c>
      <c r="Z456" s="9" t="s">
        <v>16</v>
      </c>
      <c r="AA456" s="12" t="str">
        <f t="shared" si="14"/>
        <v>5980000000109</v>
      </c>
      <c r="AB456" s="4" t="s">
        <v>79</v>
      </c>
      <c r="AC456" s="48">
        <f t="shared" si="15"/>
        <v>1397.63</v>
      </c>
      <c r="AD456" s="31">
        <f>VLOOKUP(AB456,'Utah Allocation %''s'!$A$6:$B$16,2,FALSE)</f>
        <v>1</v>
      </c>
    </row>
    <row r="457" spans="1:30">
      <c r="A457" s="9" t="s">
        <v>2407</v>
      </c>
      <c r="B457" s="9" t="s">
        <v>24</v>
      </c>
      <c r="C457" s="9" t="s">
        <v>62</v>
      </c>
      <c r="D457" s="19">
        <v>41182</v>
      </c>
      <c r="E457" s="3">
        <v>2012</v>
      </c>
      <c r="F457" s="3">
        <v>9</v>
      </c>
      <c r="G457" s="3" t="s">
        <v>14414</v>
      </c>
      <c r="H457" s="9" t="s">
        <v>63</v>
      </c>
      <c r="I457" s="9" t="s">
        <v>81</v>
      </c>
      <c r="J457" s="21">
        <v>2995.82</v>
      </c>
      <c r="K457" s="9" t="s">
        <v>2408</v>
      </c>
      <c r="L457" s="7" t="s">
        <v>2833</v>
      </c>
      <c r="M457" s="7" t="s">
        <v>3035</v>
      </c>
      <c r="N457" s="7" t="s">
        <v>208</v>
      </c>
      <c r="O457" s="7" t="s">
        <v>255</v>
      </c>
      <c r="P457" s="7" t="s">
        <v>559</v>
      </c>
      <c r="Q457" s="7" t="s">
        <v>84</v>
      </c>
      <c r="R457" s="9" t="s">
        <v>305</v>
      </c>
      <c r="S457" s="7" t="s">
        <v>409</v>
      </c>
      <c r="T457" s="13" t="s">
        <v>69</v>
      </c>
      <c r="U457" s="13" t="s">
        <v>79</v>
      </c>
      <c r="V457" s="13" t="s">
        <v>80</v>
      </c>
      <c r="W457" s="13" t="s">
        <v>29</v>
      </c>
      <c r="X457" s="13" t="s">
        <v>79</v>
      </c>
      <c r="Y457" s="9" t="s">
        <v>7</v>
      </c>
      <c r="Z457" s="9" t="s">
        <v>16</v>
      </c>
      <c r="AA457" s="12" t="str">
        <f t="shared" si="14"/>
        <v>5980000000109</v>
      </c>
      <c r="AB457" s="4" t="s">
        <v>79</v>
      </c>
      <c r="AC457" s="48">
        <f t="shared" si="15"/>
        <v>2995.82</v>
      </c>
      <c r="AD457" s="31">
        <f>VLOOKUP(AB457,'Utah Allocation %''s'!$A$6:$B$16,2,FALSE)</f>
        <v>1</v>
      </c>
    </row>
    <row r="458" spans="1:30">
      <c r="A458" s="9" t="s">
        <v>2409</v>
      </c>
      <c r="B458" s="9" t="s">
        <v>24</v>
      </c>
      <c r="C458" s="9" t="s">
        <v>62</v>
      </c>
      <c r="D458" s="19">
        <v>41182</v>
      </c>
      <c r="E458" s="3">
        <v>2012</v>
      </c>
      <c r="F458" s="3">
        <v>9</v>
      </c>
      <c r="G458" s="3" t="s">
        <v>14414</v>
      </c>
      <c r="H458" s="9" t="s">
        <v>63</v>
      </c>
      <c r="I458" s="9" t="s">
        <v>81</v>
      </c>
      <c r="J458" s="21">
        <v>264.25</v>
      </c>
      <c r="K458" s="9" t="s">
        <v>2410</v>
      </c>
      <c r="L458" s="7" t="s">
        <v>2834</v>
      </c>
      <c r="M458" s="7" t="s">
        <v>3036</v>
      </c>
      <c r="N458" s="7" t="s">
        <v>208</v>
      </c>
      <c r="O458" s="7" t="s">
        <v>255</v>
      </c>
      <c r="P458" s="7" t="s">
        <v>559</v>
      </c>
      <c r="Q458" s="7" t="s">
        <v>84</v>
      </c>
      <c r="R458" s="9" t="s">
        <v>305</v>
      </c>
      <c r="S458" s="7" t="s">
        <v>409</v>
      </c>
      <c r="T458" s="13" t="s">
        <v>69</v>
      </c>
      <c r="U458" s="13" t="s">
        <v>79</v>
      </c>
      <c r="V458" s="13" t="s">
        <v>80</v>
      </c>
      <c r="W458" s="13" t="s">
        <v>29</v>
      </c>
      <c r="X458" s="13" t="s">
        <v>79</v>
      </c>
      <c r="Y458" s="9" t="s">
        <v>7</v>
      </c>
      <c r="Z458" s="9" t="s">
        <v>16</v>
      </c>
      <c r="AA458" s="12" t="str">
        <f t="shared" si="14"/>
        <v>5980000000109</v>
      </c>
      <c r="AB458" s="4" t="s">
        <v>79</v>
      </c>
      <c r="AC458" s="48">
        <f t="shared" si="15"/>
        <v>264.25</v>
      </c>
      <c r="AD458" s="31">
        <f>VLOOKUP(AB458,'Utah Allocation %''s'!$A$6:$B$16,2,FALSE)</f>
        <v>1</v>
      </c>
    </row>
    <row r="459" spans="1:30">
      <c r="A459" s="9" t="s">
        <v>2411</v>
      </c>
      <c r="B459" s="9" t="s">
        <v>24</v>
      </c>
      <c r="C459" s="9" t="s">
        <v>62</v>
      </c>
      <c r="D459" s="19">
        <v>41182</v>
      </c>
      <c r="E459" s="3">
        <v>2012</v>
      </c>
      <c r="F459" s="3">
        <v>9</v>
      </c>
      <c r="G459" s="3" t="s">
        <v>14414</v>
      </c>
      <c r="H459" s="9" t="s">
        <v>63</v>
      </c>
      <c r="I459" s="9" t="s">
        <v>81</v>
      </c>
      <c r="J459" s="21">
        <v>925.77</v>
      </c>
      <c r="K459" s="9" t="s">
        <v>2412</v>
      </c>
      <c r="L459" s="7" t="s">
        <v>2835</v>
      </c>
      <c r="M459" s="7" t="s">
        <v>3037</v>
      </c>
      <c r="N459" s="7" t="s">
        <v>208</v>
      </c>
      <c r="O459" s="7" t="s">
        <v>255</v>
      </c>
      <c r="P459" s="7" t="s">
        <v>559</v>
      </c>
      <c r="Q459" s="7" t="s">
        <v>84</v>
      </c>
      <c r="R459" s="9" t="s">
        <v>305</v>
      </c>
      <c r="S459" s="7" t="s">
        <v>409</v>
      </c>
      <c r="T459" s="13" t="s">
        <v>69</v>
      </c>
      <c r="U459" s="13" t="s">
        <v>79</v>
      </c>
      <c r="V459" s="13" t="s">
        <v>80</v>
      </c>
      <c r="W459" s="13" t="s">
        <v>29</v>
      </c>
      <c r="X459" s="13" t="s">
        <v>79</v>
      </c>
      <c r="Y459" s="9" t="s">
        <v>7</v>
      </c>
      <c r="Z459" s="9" t="s">
        <v>16</v>
      </c>
      <c r="AA459" s="12" t="str">
        <f t="shared" si="14"/>
        <v>5980000000109</v>
      </c>
      <c r="AB459" s="4" t="s">
        <v>79</v>
      </c>
      <c r="AC459" s="48">
        <f t="shared" si="15"/>
        <v>925.77</v>
      </c>
      <c r="AD459" s="31">
        <f>VLOOKUP(AB459,'Utah Allocation %''s'!$A$6:$B$16,2,FALSE)</f>
        <v>1</v>
      </c>
    </row>
    <row r="460" spans="1:30">
      <c r="A460" s="9" t="s">
        <v>2413</v>
      </c>
      <c r="B460" s="9" t="s">
        <v>24</v>
      </c>
      <c r="C460" s="9" t="s">
        <v>62</v>
      </c>
      <c r="D460" s="19">
        <v>41182</v>
      </c>
      <c r="E460" s="3">
        <v>2012</v>
      </c>
      <c r="F460" s="3">
        <v>9</v>
      </c>
      <c r="G460" s="3" t="s">
        <v>14414</v>
      </c>
      <c r="H460" s="9" t="s">
        <v>63</v>
      </c>
      <c r="I460" s="9" t="s">
        <v>81</v>
      </c>
      <c r="J460" s="21">
        <v>524.97</v>
      </c>
      <c r="K460" s="9" t="s">
        <v>2414</v>
      </c>
      <c r="L460" s="7" t="s">
        <v>2836</v>
      </c>
      <c r="M460" s="7" t="s">
        <v>3038</v>
      </c>
      <c r="N460" s="7" t="s">
        <v>208</v>
      </c>
      <c r="O460" s="7" t="s">
        <v>255</v>
      </c>
      <c r="P460" s="7" t="s">
        <v>559</v>
      </c>
      <c r="Q460" s="7" t="s">
        <v>84</v>
      </c>
      <c r="R460" s="9" t="s">
        <v>305</v>
      </c>
      <c r="S460" s="7" t="s">
        <v>409</v>
      </c>
      <c r="T460" s="13" t="s">
        <v>69</v>
      </c>
      <c r="U460" s="13" t="s">
        <v>79</v>
      </c>
      <c r="V460" s="13" t="s">
        <v>80</v>
      </c>
      <c r="W460" s="13" t="s">
        <v>29</v>
      </c>
      <c r="X460" s="13" t="s">
        <v>79</v>
      </c>
      <c r="Y460" s="9" t="s">
        <v>7</v>
      </c>
      <c r="Z460" s="9" t="s">
        <v>16</v>
      </c>
      <c r="AA460" s="12" t="str">
        <f t="shared" si="14"/>
        <v>5980000000109</v>
      </c>
      <c r="AB460" s="4" t="s">
        <v>79</v>
      </c>
      <c r="AC460" s="48">
        <f t="shared" si="15"/>
        <v>524.97</v>
      </c>
      <c r="AD460" s="31">
        <f>VLOOKUP(AB460,'Utah Allocation %''s'!$A$6:$B$16,2,FALSE)</f>
        <v>1</v>
      </c>
    </row>
    <row r="461" spans="1:30">
      <c r="A461" s="9" t="s">
        <v>2415</v>
      </c>
      <c r="B461" s="9" t="s">
        <v>24</v>
      </c>
      <c r="C461" s="9" t="s">
        <v>62</v>
      </c>
      <c r="D461" s="19">
        <v>41182</v>
      </c>
      <c r="E461" s="3">
        <v>2012</v>
      </c>
      <c r="F461" s="3">
        <v>9</v>
      </c>
      <c r="G461" s="3" t="s">
        <v>14414</v>
      </c>
      <c r="H461" s="9" t="s">
        <v>63</v>
      </c>
      <c r="I461" s="9" t="s">
        <v>81</v>
      </c>
      <c r="J461" s="21">
        <v>1047.57</v>
      </c>
      <c r="K461" s="9" t="s">
        <v>2416</v>
      </c>
      <c r="L461" s="7" t="s">
        <v>2837</v>
      </c>
      <c r="M461" s="7" t="s">
        <v>3039</v>
      </c>
      <c r="N461" s="7" t="s">
        <v>208</v>
      </c>
      <c r="O461" s="7" t="s">
        <v>255</v>
      </c>
      <c r="P461" s="7" t="s">
        <v>559</v>
      </c>
      <c r="Q461" s="7" t="s">
        <v>84</v>
      </c>
      <c r="R461" s="9" t="s">
        <v>305</v>
      </c>
      <c r="S461" s="7" t="s">
        <v>409</v>
      </c>
      <c r="T461" s="13" t="s">
        <v>69</v>
      </c>
      <c r="U461" s="13" t="s">
        <v>79</v>
      </c>
      <c r="V461" s="13" t="s">
        <v>80</v>
      </c>
      <c r="W461" s="13" t="s">
        <v>29</v>
      </c>
      <c r="X461" s="13" t="s">
        <v>79</v>
      </c>
      <c r="Y461" s="9" t="s">
        <v>7</v>
      </c>
      <c r="Z461" s="9" t="s">
        <v>16</v>
      </c>
      <c r="AA461" s="12" t="str">
        <f t="shared" si="14"/>
        <v>5980000000109</v>
      </c>
      <c r="AB461" s="4" t="s">
        <v>79</v>
      </c>
      <c r="AC461" s="48">
        <f t="shared" si="15"/>
        <v>1047.57</v>
      </c>
      <c r="AD461" s="31">
        <f>VLOOKUP(AB461,'Utah Allocation %''s'!$A$6:$B$16,2,FALSE)</f>
        <v>1</v>
      </c>
    </row>
    <row r="462" spans="1:30">
      <c r="A462" s="9" t="s">
        <v>2417</v>
      </c>
      <c r="B462" s="9" t="s">
        <v>24</v>
      </c>
      <c r="C462" s="9" t="s">
        <v>62</v>
      </c>
      <c r="D462" s="19">
        <v>41182</v>
      </c>
      <c r="E462" s="3">
        <v>2012</v>
      </c>
      <c r="F462" s="3">
        <v>9</v>
      </c>
      <c r="G462" s="3" t="s">
        <v>14414</v>
      </c>
      <c r="H462" s="9" t="s">
        <v>63</v>
      </c>
      <c r="I462" s="9" t="s">
        <v>81</v>
      </c>
      <c r="J462" s="21">
        <v>5018.4399999999996</v>
      </c>
      <c r="K462" s="9" t="s">
        <v>2418</v>
      </c>
      <c r="L462" s="7" t="s">
        <v>2838</v>
      </c>
      <c r="M462" s="7" t="s">
        <v>3040</v>
      </c>
      <c r="N462" s="7" t="s">
        <v>217</v>
      </c>
      <c r="O462" s="7" t="s">
        <v>263</v>
      </c>
      <c r="P462" s="7" t="s">
        <v>700</v>
      </c>
      <c r="Q462" s="7" t="s">
        <v>145</v>
      </c>
      <c r="R462" s="9" t="s">
        <v>305</v>
      </c>
      <c r="S462" s="7" t="s">
        <v>409</v>
      </c>
      <c r="T462" s="13" t="s">
        <v>69</v>
      </c>
      <c r="U462" s="13" t="s">
        <v>79</v>
      </c>
      <c r="V462" s="13" t="s">
        <v>80</v>
      </c>
      <c r="W462" s="13" t="s">
        <v>29</v>
      </c>
      <c r="X462" s="13" t="s">
        <v>79</v>
      </c>
      <c r="Y462" s="9" t="s">
        <v>7</v>
      </c>
      <c r="Z462" s="9" t="s">
        <v>16</v>
      </c>
      <c r="AA462" s="12" t="str">
        <f t="shared" si="14"/>
        <v>5980000000109</v>
      </c>
      <c r="AB462" s="4" t="s">
        <v>79</v>
      </c>
      <c r="AC462" s="48">
        <f t="shared" si="15"/>
        <v>5018.4399999999996</v>
      </c>
      <c r="AD462" s="31">
        <f>VLOOKUP(AB462,'Utah Allocation %''s'!$A$6:$B$16,2,FALSE)</f>
        <v>1</v>
      </c>
    </row>
    <row r="463" spans="1:30">
      <c r="A463" s="9" t="s">
        <v>2419</v>
      </c>
      <c r="B463" s="9" t="s">
        <v>24</v>
      </c>
      <c r="C463" s="9" t="s">
        <v>62</v>
      </c>
      <c r="D463" s="19">
        <v>41182</v>
      </c>
      <c r="E463" s="3">
        <v>2012</v>
      </c>
      <c r="F463" s="3">
        <v>9</v>
      </c>
      <c r="G463" s="3" t="s">
        <v>14414</v>
      </c>
      <c r="H463" s="9" t="s">
        <v>63</v>
      </c>
      <c r="I463" s="9" t="s">
        <v>81</v>
      </c>
      <c r="J463" s="21">
        <v>353.91</v>
      </c>
      <c r="K463" s="9" t="s">
        <v>2420</v>
      </c>
      <c r="L463" s="7" t="s">
        <v>2839</v>
      </c>
      <c r="M463" s="7" t="s">
        <v>3041</v>
      </c>
      <c r="N463" s="7" t="s">
        <v>243</v>
      </c>
      <c r="O463" s="7" t="s">
        <v>286</v>
      </c>
      <c r="P463" s="7" t="s">
        <v>589</v>
      </c>
      <c r="Q463" s="7" t="s">
        <v>460</v>
      </c>
      <c r="R463" s="9" t="s">
        <v>305</v>
      </c>
      <c r="S463" s="7" t="s">
        <v>409</v>
      </c>
      <c r="T463" s="13" t="s">
        <v>69</v>
      </c>
      <c r="U463" s="13" t="s">
        <v>79</v>
      </c>
      <c r="V463" s="13" t="s">
        <v>80</v>
      </c>
      <c r="W463" s="13" t="s">
        <v>29</v>
      </c>
      <c r="X463" s="13" t="s">
        <v>79</v>
      </c>
      <c r="Y463" s="9" t="s">
        <v>7</v>
      </c>
      <c r="Z463" s="9" t="s">
        <v>16</v>
      </c>
      <c r="AA463" s="12" t="str">
        <f t="shared" si="14"/>
        <v>5980000000109</v>
      </c>
      <c r="AB463" s="4" t="s">
        <v>79</v>
      </c>
      <c r="AC463" s="48">
        <f t="shared" si="15"/>
        <v>353.91</v>
      </c>
      <c r="AD463" s="31">
        <f>VLOOKUP(AB463,'Utah Allocation %''s'!$A$6:$B$16,2,FALSE)</f>
        <v>1</v>
      </c>
    </row>
    <row r="464" spans="1:30">
      <c r="A464" s="9" t="s">
        <v>2421</v>
      </c>
      <c r="B464" s="9" t="s">
        <v>24</v>
      </c>
      <c r="C464" s="9" t="s">
        <v>62</v>
      </c>
      <c r="D464" s="19">
        <v>41182</v>
      </c>
      <c r="E464" s="3">
        <v>2012</v>
      </c>
      <c r="F464" s="3">
        <v>9</v>
      </c>
      <c r="G464" s="3" t="s">
        <v>14414</v>
      </c>
      <c r="H464" s="9" t="s">
        <v>63</v>
      </c>
      <c r="I464" s="9" t="s">
        <v>81</v>
      </c>
      <c r="J464" s="21">
        <v>918.45</v>
      </c>
      <c r="K464" s="9" t="s">
        <v>2422</v>
      </c>
      <c r="L464" s="7" t="s">
        <v>2840</v>
      </c>
      <c r="M464" s="7" t="s">
        <v>705</v>
      </c>
      <c r="N464" s="7" t="s">
        <v>206</v>
      </c>
      <c r="O464" s="7" t="s">
        <v>253</v>
      </c>
      <c r="P464" s="7" t="s">
        <v>691</v>
      </c>
      <c r="Q464" s="7" t="s">
        <v>71</v>
      </c>
      <c r="R464" s="9" t="s">
        <v>309</v>
      </c>
      <c r="S464" s="7" t="s">
        <v>408</v>
      </c>
      <c r="T464" s="13" t="s">
        <v>69</v>
      </c>
      <c r="U464" s="13" t="s">
        <v>66</v>
      </c>
      <c r="V464" s="13" t="s">
        <v>70</v>
      </c>
      <c r="W464" s="13" t="s">
        <v>32</v>
      </c>
      <c r="X464" s="13" t="s">
        <v>66</v>
      </c>
      <c r="Y464" s="9" t="s">
        <v>7</v>
      </c>
      <c r="Z464" s="9" t="s">
        <v>8</v>
      </c>
      <c r="AA464" s="12" t="str">
        <f t="shared" si="14"/>
        <v>5980000000108</v>
      </c>
      <c r="AB464" s="4" t="s">
        <v>66</v>
      </c>
      <c r="AC464" s="48">
        <f t="shared" si="15"/>
        <v>0</v>
      </c>
      <c r="AD464" s="31">
        <f>VLOOKUP(AB464,'Utah Allocation %''s'!$A$6:$B$16,2,FALSE)</f>
        <v>0</v>
      </c>
    </row>
    <row r="465" spans="1:30">
      <c r="A465" s="9" t="s">
        <v>2423</v>
      </c>
      <c r="B465" s="9" t="s">
        <v>24</v>
      </c>
      <c r="C465" s="9" t="s">
        <v>62</v>
      </c>
      <c r="D465" s="19">
        <v>41182</v>
      </c>
      <c r="E465" s="3">
        <v>2012</v>
      </c>
      <c r="F465" s="3">
        <v>9</v>
      </c>
      <c r="G465" s="3" t="s">
        <v>14414</v>
      </c>
      <c r="H465" s="9" t="s">
        <v>63</v>
      </c>
      <c r="I465" s="9" t="s">
        <v>81</v>
      </c>
      <c r="J465" s="21">
        <v>515.04</v>
      </c>
      <c r="K465" s="9" t="s">
        <v>2424</v>
      </c>
      <c r="L465" s="7" t="s">
        <v>2841</v>
      </c>
      <c r="M465" s="7" t="s">
        <v>3042</v>
      </c>
      <c r="N465" s="7" t="s">
        <v>207</v>
      </c>
      <c r="O465" s="7" t="s">
        <v>254</v>
      </c>
      <c r="P465" s="7" t="s">
        <v>548</v>
      </c>
      <c r="Q465" s="7" t="s">
        <v>72</v>
      </c>
      <c r="R465" s="9" t="s">
        <v>309</v>
      </c>
      <c r="S465" s="7" t="s">
        <v>408</v>
      </c>
      <c r="T465" s="13" t="s">
        <v>69</v>
      </c>
      <c r="U465" s="13" t="s">
        <v>66</v>
      </c>
      <c r="V465" s="13" t="s">
        <v>70</v>
      </c>
      <c r="W465" s="13" t="s">
        <v>32</v>
      </c>
      <c r="X465" s="13" t="s">
        <v>66</v>
      </c>
      <c r="Y465" s="9" t="s">
        <v>7</v>
      </c>
      <c r="Z465" s="9" t="s">
        <v>8</v>
      </c>
      <c r="AA465" s="12" t="str">
        <f t="shared" si="14"/>
        <v>5980000000108</v>
      </c>
      <c r="AB465" s="4" t="s">
        <v>66</v>
      </c>
      <c r="AC465" s="48">
        <f t="shared" si="15"/>
        <v>0</v>
      </c>
      <c r="AD465" s="31">
        <f>VLOOKUP(AB465,'Utah Allocation %''s'!$A$6:$B$16,2,FALSE)</f>
        <v>0</v>
      </c>
    </row>
    <row r="466" spans="1:30">
      <c r="A466" s="9" t="s">
        <v>2425</v>
      </c>
      <c r="B466" s="9" t="s">
        <v>24</v>
      </c>
      <c r="C466" s="9" t="s">
        <v>62</v>
      </c>
      <c r="D466" s="19">
        <v>41182</v>
      </c>
      <c r="E466" s="3">
        <v>2012</v>
      </c>
      <c r="F466" s="3">
        <v>9</v>
      </c>
      <c r="G466" s="3" t="s">
        <v>14414</v>
      </c>
      <c r="H466" s="9" t="s">
        <v>63</v>
      </c>
      <c r="I466" s="9" t="s">
        <v>81</v>
      </c>
      <c r="J466" s="21">
        <v>519.67999999999995</v>
      </c>
      <c r="K466" s="9" t="s">
        <v>2426</v>
      </c>
      <c r="L466" s="7" t="s">
        <v>2842</v>
      </c>
      <c r="M466" s="7" t="s">
        <v>3043</v>
      </c>
      <c r="N466" s="7" t="s">
        <v>208</v>
      </c>
      <c r="O466" s="7" t="s">
        <v>255</v>
      </c>
      <c r="P466" s="7" t="s">
        <v>633</v>
      </c>
      <c r="Q466" s="7" t="s">
        <v>73</v>
      </c>
      <c r="R466" s="9" t="s">
        <v>309</v>
      </c>
      <c r="S466" s="7" t="s">
        <v>408</v>
      </c>
      <c r="T466" s="13" t="s">
        <v>69</v>
      </c>
      <c r="U466" s="13" t="s">
        <v>66</v>
      </c>
      <c r="V466" s="13" t="s">
        <v>70</v>
      </c>
      <c r="W466" s="13" t="s">
        <v>32</v>
      </c>
      <c r="X466" s="13" t="s">
        <v>66</v>
      </c>
      <c r="Y466" s="9" t="s">
        <v>7</v>
      </c>
      <c r="Z466" s="9" t="s">
        <v>8</v>
      </c>
      <c r="AA466" s="12" t="str">
        <f t="shared" si="14"/>
        <v>5980000000108</v>
      </c>
      <c r="AB466" s="4" t="s">
        <v>66</v>
      </c>
      <c r="AC466" s="48">
        <f t="shared" si="15"/>
        <v>0</v>
      </c>
      <c r="AD466" s="31">
        <f>VLOOKUP(AB466,'Utah Allocation %''s'!$A$6:$B$16,2,FALSE)</f>
        <v>0</v>
      </c>
    </row>
    <row r="467" spans="1:30">
      <c r="A467" s="9" t="s">
        <v>2427</v>
      </c>
      <c r="B467" s="9" t="s">
        <v>24</v>
      </c>
      <c r="C467" s="9" t="s">
        <v>62</v>
      </c>
      <c r="D467" s="19">
        <v>41182</v>
      </c>
      <c r="E467" s="3">
        <v>2012</v>
      </c>
      <c r="F467" s="3">
        <v>9</v>
      </c>
      <c r="G467" s="3" t="s">
        <v>14414</v>
      </c>
      <c r="H467" s="9" t="s">
        <v>61</v>
      </c>
      <c r="I467" s="9" t="s">
        <v>64</v>
      </c>
      <c r="J467" s="21">
        <v>-396.22</v>
      </c>
      <c r="K467" s="9" t="s">
        <v>573</v>
      </c>
      <c r="L467" s="7" t="s">
        <v>574</v>
      </c>
      <c r="M467" s="7" t="s">
        <v>577</v>
      </c>
      <c r="N467" s="7" t="s">
        <v>237</v>
      </c>
      <c r="O467" s="7" t="s">
        <v>281</v>
      </c>
      <c r="P467" s="7" t="s">
        <v>469</v>
      </c>
      <c r="Q467" s="7" t="s">
        <v>189</v>
      </c>
      <c r="R467" s="9" t="s">
        <v>311</v>
      </c>
      <c r="S467" s="7" t="s">
        <v>408</v>
      </c>
      <c r="T467" s="13" t="s">
        <v>69</v>
      </c>
      <c r="U467" s="13" t="s">
        <v>66</v>
      </c>
      <c r="V467" s="13" t="s">
        <v>70</v>
      </c>
      <c r="W467" s="13" t="s">
        <v>32</v>
      </c>
      <c r="X467" s="13" t="s">
        <v>66</v>
      </c>
      <c r="Y467" s="9" t="s">
        <v>7</v>
      </c>
      <c r="Z467" s="9" t="s">
        <v>8</v>
      </c>
      <c r="AA467" s="12" t="str">
        <f t="shared" si="14"/>
        <v>5980000000108</v>
      </c>
      <c r="AB467" s="4" t="s">
        <v>66</v>
      </c>
      <c r="AC467" s="48">
        <f t="shared" si="15"/>
        <v>0</v>
      </c>
      <c r="AD467" s="31">
        <f>VLOOKUP(AB467,'Utah Allocation %''s'!$A$6:$B$16,2,FALSE)</f>
        <v>0</v>
      </c>
    </row>
    <row r="468" spans="1:30">
      <c r="A468" s="9" t="s">
        <v>2428</v>
      </c>
      <c r="B468" s="9" t="s">
        <v>24</v>
      </c>
      <c r="C468" s="9" t="s">
        <v>62</v>
      </c>
      <c r="D468" s="19">
        <v>41182</v>
      </c>
      <c r="E468" s="3">
        <v>2012</v>
      </c>
      <c r="F468" s="3">
        <v>9</v>
      </c>
      <c r="G468" s="3" t="s">
        <v>14414</v>
      </c>
      <c r="H468" s="9" t="s">
        <v>63</v>
      </c>
      <c r="I468" s="9" t="s">
        <v>81</v>
      </c>
      <c r="J468" s="21">
        <v>1412.25</v>
      </c>
      <c r="K468" s="9" t="s">
        <v>2429</v>
      </c>
      <c r="L468" s="7" t="s">
        <v>2843</v>
      </c>
      <c r="M468" s="7" t="s">
        <v>3044</v>
      </c>
      <c r="N468" s="7" t="s">
        <v>237</v>
      </c>
      <c r="O468" s="7" t="s">
        <v>281</v>
      </c>
      <c r="P468" s="7" t="s">
        <v>667</v>
      </c>
      <c r="Q468" s="7" t="s">
        <v>189</v>
      </c>
      <c r="R468" s="9" t="s">
        <v>311</v>
      </c>
      <c r="S468" s="7" t="s">
        <v>408</v>
      </c>
      <c r="T468" s="13" t="s">
        <v>69</v>
      </c>
      <c r="U468" s="13" t="s">
        <v>66</v>
      </c>
      <c r="V468" s="13" t="s">
        <v>70</v>
      </c>
      <c r="W468" s="13" t="s">
        <v>32</v>
      </c>
      <c r="X468" s="13" t="s">
        <v>66</v>
      </c>
      <c r="Y468" s="9" t="s">
        <v>7</v>
      </c>
      <c r="Z468" s="9" t="s">
        <v>8</v>
      </c>
      <c r="AA468" s="12" t="str">
        <f t="shared" si="14"/>
        <v>5980000000108</v>
      </c>
      <c r="AB468" s="4" t="s">
        <v>66</v>
      </c>
      <c r="AC468" s="48">
        <f t="shared" si="15"/>
        <v>0</v>
      </c>
      <c r="AD468" s="31">
        <f>VLOOKUP(AB468,'Utah Allocation %''s'!$A$6:$B$16,2,FALSE)</f>
        <v>0</v>
      </c>
    </row>
    <row r="469" spans="1:30">
      <c r="A469" s="9" t="s">
        <v>2430</v>
      </c>
      <c r="B469" s="9" t="s">
        <v>24</v>
      </c>
      <c r="C469" s="9" t="s">
        <v>62</v>
      </c>
      <c r="D469" s="19">
        <v>41182</v>
      </c>
      <c r="E469" s="3">
        <v>2012</v>
      </c>
      <c r="F469" s="3">
        <v>9</v>
      </c>
      <c r="G469" s="3" t="s">
        <v>14414</v>
      </c>
      <c r="H469" s="9" t="s">
        <v>63</v>
      </c>
      <c r="I469" s="9" t="s">
        <v>81</v>
      </c>
      <c r="J469" s="21">
        <v>255.2</v>
      </c>
      <c r="K469" s="9" t="s">
        <v>2431</v>
      </c>
      <c r="L469" s="7" t="s">
        <v>2844</v>
      </c>
      <c r="M469" s="7" t="s">
        <v>3045</v>
      </c>
      <c r="N469" s="7" t="s">
        <v>207</v>
      </c>
      <c r="O469" s="7" t="s">
        <v>254</v>
      </c>
      <c r="P469" s="7" t="s">
        <v>548</v>
      </c>
      <c r="Q469" s="7" t="s">
        <v>72</v>
      </c>
      <c r="R469" s="9" t="s">
        <v>311</v>
      </c>
      <c r="S469" s="7" t="s">
        <v>408</v>
      </c>
      <c r="T469" s="13" t="s">
        <v>69</v>
      </c>
      <c r="U469" s="13" t="s">
        <v>66</v>
      </c>
      <c r="V469" s="13" t="s">
        <v>70</v>
      </c>
      <c r="W469" s="13" t="s">
        <v>32</v>
      </c>
      <c r="X469" s="13" t="s">
        <v>66</v>
      </c>
      <c r="Y469" s="9" t="s">
        <v>7</v>
      </c>
      <c r="Z469" s="9" t="s">
        <v>8</v>
      </c>
      <c r="AA469" s="12" t="str">
        <f t="shared" si="14"/>
        <v>5980000000108</v>
      </c>
      <c r="AB469" s="4" t="s">
        <v>66</v>
      </c>
      <c r="AC469" s="48">
        <f t="shared" si="15"/>
        <v>0</v>
      </c>
      <c r="AD469" s="31">
        <f>VLOOKUP(AB469,'Utah Allocation %''s'!$A$6:$B$16,2,FALSE)</f>
        <v>0</v>
      </c>
    </row>
    <row r="470" spans="1:30">
      <c r="A470" s="9" t="s">
        <v>2432</v>
      </c>
      <c r="B470" s="9" t="s">
        <v>24</v>
      </c>
      <c r="C470" s="9" t="s">
        <v>62</v>
      </c>
      <c r="D470" s="19">
        <v>41182</v>
      </c>
      <c r="E470" s="3">
        <v>2012</v>
      </c>
      <c r="F470" s="3">
        <v>9</v>
      </c>
      <c r="G470" s="3" t="s">
        <v>14414</v>
      </c>
      <c r="H470" s="9" t="s">
        <v>63</v>
      </c>
      <c r="I470" s="9" t="s">
        <v>81</v>
      </c>
      <c r="J470" s="21">
        <v>793.01</v>
      </c>
      <c r="K470" s="9" t="s">
        <v>2433</v>
      </c>
      <c r="L470" s="7" t="s">
        <v>2845</v>
      </c>
      <c r="M470" s="7" t="s">
        <v>3046</v>
      </c>
      <c r="N470" s="7" t="s">
        <v>208</v>
      </c>
      <c r="O470" s="7" t="s">
        <v>255</v>
      </c>
      <c r="P470" s="7" t="s">
        <v>633</v>
      </c>
      <c r="Q470" s="7" t="s">
        <v>73</v>
      </c>
      <c r="R470" s="9" t="s">
        <v>311</v>
      </c>
      <c r="S470" s="7" t="s">
        <v>408</v>
      </c>
      <c r="T470" s="13" t="s">
        <v>69</v>
      </c>
      <c r="U470" s="13" t="s">
        <v>66</v>
      </c>
      <c r="V470" s="13" t="s">
        <v>70</v>
      </c>
      <c r="W470" s="13" t="s">
        <v>32</v>
      </c>
      <c r="X470" s="13" t="s">
        <v>66</v>
      </c>
      <c r="Y470" s="9" t="s">
        <v>7</v>
      </c>
      <c r="Z470" s="9" t="s">
        <v>8</v>
      </c>
      <c r="AA470" s="12" t="str">
        <f t="shared" si="14"/>
        <v>5980000000108</v>
      </c>
      <c r="AB470" s="4" t="s">
        <v>66</v>
      </c>
      <c r="AC470" s="48">
        <f t="shared" si="15"/>
        <v>0</v>
      </c>
      <c r="AD470" s="31">
        <f>VLOOKUP(AB470,'Utah Allocation %''s'!$A$6:$B$16,2,FALSE)</f>
        <v>0</v>
      </c>
    </row>
    <row r="471" spans="1:30">
      <c r="A471" s="9" t="s">
        <v>2434</v>
      </c>
      <c r="B471" s="9" t="s">
        <v>24</v>
      </c>
      <c r="C471" s="9" t="s">
        <v>62</v>
      </c>
      <c r="D471" s="19">
        <v>41182</v>
      </c>
      <c r="E471" s="3">
        <v>2012</v>
      </c>
      <c r="F471" s="3">
        <v>9</v>
      </c>
      <c r="G471" s="3" t="s">
        <v>14414</v>
      </c>
      <c r="H471" s="9" t="s">
        <v>63</v>
      </c>
      <c r="I471" s="9" t="s">
        <v>64</v>
      </c>
      <c r="J471" s="21">
        <v>3099.95</v>
      </c>
      <c r="K471" s="9" t="s">
        <v>2435</v>
      </c>
      <c r="L471" s="7" t="s">
        <v>2846</v>
      </c>
      <c r="M471" s="7" t="s">
        <v>3047</v>
      </c>
      <c r="N471" s="7" t="s">
        <v>208</v>
      </c>
      <c r="O471" s="7" t="s">
        <v>255</v>
      </c>
      <c r="P471" s="7" t="s">
        <v>466</v>
      </c>
      <c r="Q471" s="7" t="s">
        <v>92</v>
      </c>
      <c r="R471" s="9" t="s">
        <v>312</v>
      </c>
      <c r="S471" s="7" t="s">
        <v>409</v>
      </c>
      <c r="T471" s="13" t="s">
        <v>69</v>
      </c>
      <c r="U471" s="13" t="s">
        <v>89</v>
      </c>
      <c r="V471" s="13" t="s">
        <v>90</v>
      </c>
      <c r="W471" s="13" t="s">
        <v>31</v>
      </c>
      <c r="X471" s="13" t="s">
        <v>91</v>
      </c>
      <c r="Y471" s="9" t="s">
        <v>7</v>
      </c>
      <c r="Z471" s="9" t="s">
        <v>17</v>
      </c>
      <c r="AA471" s="12" t="str">
        <f t="shared" si="14"/>
        <v>5980000000111</v>
      </c>
      <c r="AB471" s="4" t="s">
        <v>91</v>
      </c>
      <c r="AC471" s="48">
        <f t="shared" si="15"/>
        <v>0</v>
      </c>
      <c r="AD471" s="31">
        <f>VLOOKUP(AB471,'Utah Allocation %''s'!$A$6:$B$16,2,FALSE)</f>
        <v>0</v>
      </c>
    </row>
    <row r="472" spans="1:30">
      <c r="A472" s="9" t="s">
        <v>2436</v>
      </c>
      <c r="B472" s="9" t="s">
        <v>24</v>
      </c>
      <c r="C472" s="9" t="s">
        <v>62</v>
      </c>
      <c r="D472" s="19">
        <v>41182</v>
      </c>
      <c r="E472" s="3">
        <v>2012</v>
      </c>
      <c r="F472" s="3">
        <v>9</v>
      </c>
      <c r="G472" s="3" t="s">
        <v>14414</v>
      </c>
      <c r="H472" s="9" t="s">
        <v>63</v>
      </c>
      <c r="I472" s="9" t="s">
        <v>81</v>
      </c>
      <c r="J472" s="21">
        <v>547.02</v>
      </c>
      <c r="K472" s="9" t="s">
        <v>2437</v>
      </c>
      <c r="L472" s="7" t="s">
        <v>2847</v>
      </c>
      <c r="M472" s="7" t="s">
        <v>3048</v>
      </c>
      <c r="N472" s="7" t="s">
        <v>208</v>
      </c>
      <c r="O472" s="7" t="s">
        <v>255</v>
      </c>
      <c r="P472" s="7" t="s">
        <v>634</v>
      </c>
      <c r="Q472" s="7" t="s">
        <v>92</v>
      </c>
      <c r="R472" s="9" t="s">
        <v>312</v>
      </c>
      <c r="S472" s="7" t="s">
        <v>409</v>
      </c>
      <c r="T472" s="13" t="s">
        <v>69</v>
      </c>
      <c r="U472" s="13" t="s">
        <v>89</v>
      </c>
      <c r="V472" s="13" t="s">
        <v>90</v>
      </c>
      <c r="W472" s="13" t="s">
        <v>31</v>
      </c>
      <c r="X472" s="13" t="s">
        <v>91</v>
      </c>
      <c r="Y472" s="9" t="s">
        <v>7</v>
      </c>
      <c r="Z472" s="9" t="s">
        <v>17</v>
      </c>
      <c r="AA472" s="12" t="str">
        <f t="shared" si="14"/>
        <v>5980000000111</v>
      </c>
      <c r="AB472" s="4" t="s">
        <v>91</v>
      </c>
      <c r="AC472" s="48">
        <f t="shared" si="15"/>
        <v>0</v>
      </c>
      <c r="AD472" s="31">
        <f>VLOOKUP(AB472,'Utah Allocation %''s'!$A$6:$B$16,2,FALSE)</f>
        <v>0</v>
      </c>
    </row>
    <row r="473" spans="1:30">
      <c r="A473" s="9" t="s">
        <v>2438</v>
      </c>
      <c r="B473" s="9" t="s">
        <v>24</v>
      </c>
      <c r="C473" s="9" t="s">
        <v>62</v>
      </c>
      <c r="D473" s="19">
        <v>41182</v>
      </c>
      <c r="E473" s="3">
        <v>2012</v>
      </c>
      <c r="F473" s="3">
        <v>9</v>
      </c>
      <c r="G473" s="3" t="s">
        <v>14414</v>
      </c>
      <c r="H473" s="9" t="s">
        <v>63</v>
      </c>
      <c r="I473" s="9" t="s">
        <v>81</v>
      </c>
      <c r="J473" s="21">
        <v>1793.49</v>
      </c>
      <c r="K473" s="9" t="s">
        <v>2439</v>
      </c>
      <c r="L473" s="7" t="s">
        <v>2848</v>
      </c>
      <c r="M473" s="7" t="s">
        <v>3049</v>
      </c>
      <c r="N473" s="7" t="s">
        <v>208</v>
      </c>
      <c r="O473" s="7" t="s">
        <v>255</v>
      </c>
      <c r="P473" s="7" t="s">
        <v>634</v>
      </c>
      <c r="Q473" s="7" t="s">
        <v>92</v>
      </c>
      <c r="R473" s="9" t="s">
        <v>312</v>
      </c>
      <c r="S473" s="7" t="s">
        <v>409</v>
      </c>
      <c r="T473" s="13" t="s">
        <v>69</v>
      </c>
      <c r="U473" s="13" t="s">
        <v>89</v>
      </c>
      <c r="V473" s="13" t="s">
        <v>90</v>
      </c>
      <c r="W473" s="13" t="s">
        <v>31</v>
      </c>
      <c r="X473" s="13" t="s">
        <v>91</v>
      </c>
      <c r="Y473" s="9" t="s">
        <v>7</v>
      </c>
      <c r="Z473" s="9" t="s">
        <v>17</v>
      </c>
      <c r="AA473" s="12" t="str">
        <f t="shared" si="14"/>
        <v>5980000000111</v>
      </c>
      <c r="AB473" s="4" t="s">
        <v>91</v>
      </c>
      <c r="AC473" s="48">
        <f t="shared" si="15"/>
        <v>0</v>
      </c>
      <c r="AD473" s="31">
        <f>VLOOKUP(AB473,'Utah Allocation %''s'!$A$6:$B$16,2,FALSE)</f>
        <v>0</v>
      </c>
    </row>
    <row r="474" spans="1:30">
      <c r="A474" s="9" t="s">
        <v>2440</v>
      </c>
      <c r="B474" s="9" t="s">
        <v>24</v>
      </c>
      <c r="C474" s="9" t="s">
        <v>62</v>
      </c>
      <c r="D474" s="19">
        <v>41182</v>
      </c>
      <c r="E474" s="3">
        <v>2012</v>
      </c>
      <c r="F474" s="3">
        <v>9</v>
      </c>
      <c r="G474" s="3" t="s">
        <v>14414</v>
      </c>
      <c r="H474" s="9" t="s">
        <v>63</v>
      </c>
      <c r="I474" s="9" t="s">
        <v>81</v>
      </c>
      <c r="J474" s="21">
        <v>273.51</v>
      </c>
      <c r="K474" s="9" t="s">
        <v>2441</v>
      </c>
      <c r="L474" s="7" t="s">
        <v>2849</v>
      </c>
      <c r="M474" s="7" t="s">
        <v>3050</v>
      </c>
      <c r="N474" s="7" t="s">
        <v>208</v>
      </c>
      <c r="O474" s="7" t="s">
        <v>255</v>
      </c>
      <c r="P474" s="7" t="s">
        <v>634</v>
      </c>
      <c r="Q474" s="7" t="s">
        <v>92</v>
      </c>
      <c r="R474" s="9" t="s">
        <v>312</v>
      </c>
      <c r="S474" s="7" t="s">
        <v>409</v>
      </c>
      <c r="T474" s="13" t="s">
        <v>69</v>
      </c>
      <c r="U474" s="13" t="s">
        <v>89</v>
      </c>
      <c r="V474" s="13" t="s">
        <v>90</v>
      </c>
      <c r="W474" s="13" t="s">
        <v>31</v>
      </c>
      <c r="X474" s="13" t="s">
        <v>91</v>
      </c>
      <c r="Y474" s="9" t="s">
        <v>7</v>
      </c>
      <c r="Z474" s="9" t="s">
        <v>17</v>
      </c>
      <c r="AA474" s="12" t="str">
        <f t="shared" si="14"/>
        <v>5980000000111</v>
      </c>
      <c r="AB474" s="4" t="s">
        <v>91</v>
      </c>
      <c r="AC474" s="48">
        <f t="shared" si="15"/>
        <v>0</v>
      </c>
      <c r="AD474" s="31">
        <f>VLOOKUP(AB474,'Utah Allocation %''s'!$A$6:$B$16,2,FALSE)</f>
        <v>0</v>
      </c>
    </row>
    <row r="475" spans="1:30">
      <c r="A475" s="9" t="s">
        <v>2442</v>
      </c>
      <c r="B475" s="9" t="s">
        <v>24</v>
      </c>
      <c r="C475" s="9" t="s">
        <v>62</v>
      </c>
      <c r="D475" s="19">
        <v>41182</v>
      </c>
      <c r="E475" s="3">
        <v>2012</v>
      </c>
      <c r="F475" s="3">
        <v>9</v>
      </c>
      <c r="G475" s="3" t="s">
        <v>14414</v>
      </c>
      <c r="H475" s="9" t="s">
        <v>63</v>
      </c>
      <c r="I475" s="9" t="s">
        <v>81</v>
      </c>
      <c r="J475" s="21">
        <v>955.15</v>
      </c>
      <c r="K475" s="9" t="s">
        <v>2443</v>
      </c>
      <c r="L475" s="7" t="s">
        <v>2850</v>
      </c>
      <c r="M475" s="7" t="s">
        <v>3051</v>
      </c>
      <c r="N475" s="7" t="s">
        <v>208</v>
      </c>
      <c r="O475" s="7" t="s">
        <v>255</v>
      </c>
      <c r="P475" s="7" t="s">
        <v>634</v>
      </c>
      <c r="Q475" s="7" t="s">
        <v>92</v>
      </c>
      <c r="R475" s="9" t="s">
        <v>312</v>
      </c>
      <c r="S475" s="7" t="s">
        <v>409</v>
      </c>
      <c r="T475" s="13" t="s">
        <v>69</v>
      </c>
      <c r="U475" s="13" t="s">
        <v>89</v>
      </c>
      <c r="V475" s="13" t="s">
        <v>90</v>
      </c>
      <c r="W475" s="13" t="s">
        <v>31</v>
      </c>
      <c r="X475" s="13" t="s">
        <v>91</v>
      </c>
      <c r="Y475" s="9" t="s">
        <v>7</v>
      </c>
      <c r="Z475" s="9" t="s">
        <v>17</v>
      </c>
      <c r="AA475" s="12" t="str">
        <f t="shared" si="14"/>
        <v>5980000000111</v>
      </c>
      <c r="AB475" s="4" t="s">
        <v>91</v>
      </c>
      <c r="AC475" s="48">
        <f t="shared" si="15"/>
        <v>0</v>
      </c>
      <c r="AD475" s="31">
        <f>VLOOKUP(AB475,'Utah Allocation %''s'!$A$6:$B$16,2,FALSE)</f>
        <v>0</v>
      </c>
    </row>
    <row r="476" spans="1:30">
      <c r="A476" s="9" t="s">
        <v>2444</v>
      </c>
      <c r="B476" s="9" t="s">
        <v>24</v>
      </c>
      <c r="C476" s="9" t="s">
        <v>62</v>
      </c>
      <c r="D476" s="19">
        <v>41182</v>
      </c>
      <c r="E476" s="3">
        <v>2012</v>
      </c>
      <c r="F476" s="3">
        <v>9</v>
      </c>
      <c r="G476" s="3" t="s">
        <v>14414</v>
      </c>
      <c r="H476" s="9" t="s">
        <v>63</v>
      </c>
      <c r="I476" s="9" t="s">
        <v>81</v>
      </c>
      <c r="J476" s="21">
        <v>390.13</v>
      </c>
      <c r="K476" s="9" t="s">
        <v>2445</v>
      </c>
      <c r="L476" s="7" t="s">
        <v>2851</v>
      </c>
      <c r="M476" s="7" t="s">
        <v>3052</v>
      </c>
      <c r="N476" s="7" t="s">
        <v>208</v>
      </c>
      <c r="O476" s="7" t="s">
        <v>255</v>
      </c>
      <c r="P476" s="7" t="s">
        <v>634</v>
      </c>
      <c r="Q476" s="7" t="s">
        <v>92</v>
      </c>
      <c r="R476" s="9" t="s">
        <v>312</v>
      </c>
      <c r="S476" s="7" t="s">
        <v>409</v>
      </c>
      <c r="T476" s="13" t="s">
        <v>69</v>
      </c>
      <c r="U476" s="13" t="s">
        <v>89</v>
      </c>
      <c r="V476" s="13" t="s">
        <v>90</v>
      </c>
      <c r="W476" s="13" t="s">
        <v>31</v>
      </c>
      <c r="X476" s="13" t="s">
        <v>91</v>
      </c>
      <c r="Y476" s="9" t="s">
        <v>7</v>
      </c>
      <c r="Z476" s="9" t="s">
        <v>17</v>
      </c>
      <c r="AA476" s="12" t="str">
        <f t="shared" si="14"/>
        <v>5980000000111</v>
      </c>
      <c r="AB476" s="4" t="s">
        <v>91</v>
      </c>
      <c r="AC476" s="48">
        <f t="shared" si="15"/>
        <v>0</v>
      </c>
      <c r="AD476" s="31">
        <f>VLOOKUP(AB476,'Utah Allocation %''s'!$A$6:$B$16,2,FALSE)</f>
        <v>0</v>
      </c>
    </row>
    <row r="477" spans="1:30">
      <c r="A477" s="9" t="s">
        <v>2446</v>
      </c>
      <c r="B477" s="9" t="s">
        <v>24</v>
      </c>
      <c r="C477" s="9" t="s">
        <v>62</v>
      </c>
      <c r="D477" s="19">
        <v>41182</v>
      </c>
      <c r="E477" s="3">
        <v>2012</v>
      </c>
      <c r="F477" s="3">
        <v>9</v>
      </c>
      <c r="G477" s="3" t="s">
        <v>14414</v>
      </c>
      <c r="H477" s="9" t="s">
        <v>63</v>
      </c>
      <c r="I477" s="9" t="s">
        <v>81</v>
      </c>
      <c r="J477" s="21">
        <v>858.47</v>
      </c>
      <c r="K477" s="9" t="s">
        <v>2447</v>
      </c>
      <c r="L477" s="7" t="s">
        <v>2852</v>
      </c>
      <c r="M477" s="7" t="s">
        <v>3053</v>
      </c>
      <c r="N477" s="7" t="s">
        <v>208</v>
      </c>
      <c r="O477" s="7" t="s">
        <v>255</v>
      </c>
      <c r="P477" s="7" t="s">
        <v>634</v>
      </c>
      <c r="Q477" s="7" t="s">
        <v>92</v>
      </c>
      <c r="R477" s="9" t="s">
        <v>312</v>
      </c>
      <c r="S477" s="7" t="s">
        <v>409</v>
      </c>
      <c r="T477" s="13" t="s">
        <v>69</v>
      </c>
      <c r="U477" s="13" t="s">
        <v>89</v>
      </c>
      <c r="V477" s="13" t="s">
        <v>90</v>
      </c>
      <c r="W477" s="13" t="s">
        <v>31</v>
      </c>
      <c r="X477" s="13" t="s">
        <v>91</v>
      </c>
      <c r="Y477" s="9" t="s">
        <v>7</v>
      </c>
      <c r="Z477" s="9" t="s">
        <v>17</v>
      </c>
      <c r="AA477" s="12" t="str">
        <f t="shared" si="14"/>
        <v>5980000000111</v>
      </c>
      <c r="AB477" s="4" t="s">
        <v>91</v>
      </c>
      <c r="AC477" s="48">
        <f t="shared" si="15"/>
        <v>0</v>
      </c>
      <c r="AD477" s="31">
        <f>VLOOKUP(AB477,'Utah Allocation %''s'!$A$6:$B$16,2,FALSE)</f>
        <v>0</v>
      </c>
    </row>
    <row r="478" spans="1:30">
      <c r="A478" s="9" t="s">
        <v>2448</v>
      </c>
      <c r="B478" s="9" t="s">
        <v>24</v>
      </c>
      <c r="C478" s="9" t="s">
        <v>62</v>
      </c>
      <c r="D478" s="19">
        <v>41182</v>
      </c>
      <c r="E478" s="3">
        <v>2012</v>
      </c>
      <c r="F478" s="3">
        <v>9</v>
      </c>
      <c r="G478" s="3" t="s">
        <v>14414</v>
      </c>
      <c r="H478" s="9" t="s">
        <v>63</v>
      </c>
      <c r="I478" s="9" t="s">
        <v>81</v>
      </c>
      <c r="J478" s="21">
        <v>1839.59</v>
      </c>
      <c r="K478" s="9" t="s">
        <v>2449</v>
      </c>
      <c r="L478" s="7" t="s">
        <v>2853</v>
      </c>
      <c r="M478" s="7" t="s">
        <v>3054</v>
      </c>
      <c r="N478" s="7" t="s">
        <v>218</v>
      </c>
      <c r="O478" s="7" t="s">
        <v>264</v>
      </c>
      <c r="P478" s="7" t="s">
        <v>3222</v>
      </c>
      <c r="Q478" s="7" t="s">
        <v>156</v>
      </c>
      <c r="R478" s="9" t="s">
        <v>312</v>
      </c>
      <c r="S478" s="7" t="s">
        <v>409</v>
      </c>
      <c r="T478" s="13" t="s">
        <v>69</v>
      </c>
      <c r="U478" s="13" t="s">
        <v>89</v>
      </c>
      <c r="V478" s="13" t="s">
        <v>90</v>
      </c>
      <c r="W478" s="13" t="s">
        <v>31</v>
      </c>
      <c r="X478" s="13" t="s">
        <v>91</v>
      </c>
      <c r="Y478" s="9" t="s">
        <v>7</v>
      </c>
      <c r="Z478" s="9" t="s">
        <v>17</v>
      </c>
      <c r="AA478" s="12" t="str">
        <f t="shared" si="14"/>
        <v>5980000000111</v>
      </c>
      <c r="AB478" s="4" t="s">
        <v>91</v>
      </c>
      <c r="AC478" s="48">
        <f t="shared" si="15"/>
        <v>0</v>
      </c>
      <c r="AD478" s="31">
        <f>VLOOKUP(AB478,'Utah Allocation %''s'!$A$6:$B$16,2,FALSE)</f>
        <v>0</v>
      </c>
    </row>
    <row r="479" spans="1:30">
      <c r="A479" s="9" t="s">
        <v>2450</v>
      </c>
      <c r="B479" s="9" t="s">
        <v>24</v>
      </c>
      <c r="C479" s="9" t="s">
        <v>62</v>
      </c>
      <c r="D479" s="19">
        <v>41182</v>
      </c>
      <c r="E479" s="3">
        <v>2012</v>
      </c>
      <c r="F479" s="3">
        <v>9</v>
      </c>
      <c r="G479" s="3" t="s">
        <v>14414</v>
      </c>
      <c r="H479" s="9" t="s">
        <v>63</v>
      </c>
      <c r="I479" s="9" t="s">
        <v>64</v>
      </c>
      <c r="J479" s="21">
        <v>1200.18</v>
      </c>
      <c r="K479" s="9" t="s">
        <v>2451</v>
      </c>
      <c r="L479" s="7" t="s">
        <v>2854</v>
      </c>
      <c r="M479" s="7" t="s">
        <v>3055</v>
      </c>
      <c r="N479" s="7" t="s">
        <v>207</v>
      </c>
      <c r="O479" s="7" t="s">
        <v>254</v>
      </c>
      <c r="P479" s="7" t="s">
        <v>461</v>
      </c>
      <c r="Q479" s="7" t="s">
        <v>83</v>
      </c>
      <c r="R479" s="9" t="s">
        <v>313</v>
      </c>
      <c r="S479" s="7" t="s">
        <v>409</v>
      </c>
      <c r="T479" s="13" t="s">
        <v>69</v>
      </c>
      <c r="U479" s="13" t="s">
        <v>79</v>
      </c>
      <c r="V479" s="13" t="s">
        <v>80</v>
      </c>
      <c r="W479" s="13" t="s">
        <v>29</v>
      </c>
      <c r="X479" s="13" t="s">
        <v>79</v>
      </c>
      <c r="Y479" s="9" t="s">
        <v>7</v>
      </c>
      <c r="Z479" s="9" t="s">
        <v>16</v>
      </c>
      <c r="AA479" s="12" t="str">
        <f t="shared" si="14"/>
        <v>5980000000109</v>
      </c>
      <c r="AB479" s="4" t="s">
        <v>79</v>
      </c>
      <c r="AC479" s="48">
        <f t="shared" si="15"/>
        <v>1200.18</v>
      </c>
      <c r="AD479" s="31">
        <f>VLOOKUP(AB479,'Utah Allocation %''s'!$A$6:$B$16,2,FALSE)</f>
        <v>1</v>
      </c>
    </row>
    <row r="480" spans="1:30">
      <c r="A480" s="9" t="s">
        <v>2450</v>
      </c>
      <c r="B480" s="9" t="s">
        <v>24</v>
      </c>
      <c r="C480" s="9" t="s">
        <v>62</v>
      </c>
      <c r="D480" s="19">
        <v>41182</v>
      </c>
      <c r="E480" s="3">
        <v>2012</v>
      </c>
      <c r="F480" s="3">
        <v>9</v>
      </c>
      <c r="G480" s="3" t="s">
        <v>14414</v>
      </c>
      <c r="H480" s="9" t="s">
        <v>63</v>
      </c>
      <c r="I480" s="9" t="s">
        <v>81</v>
      </c>
      <c r="J480" s="21">
        <v>688.84</v>
      </c>
      <c r="K480" s="9" t="s">
        <v>2451</v>
      </c>
      <c r="L480" s="7" t="s">
        <v>2854</v>
      </c>
      <c r="M480" s="7" t="s">
        <v>3055</v>
      </c>
      <c r="N480" s="7" t="s">
        <v>207</v>
      </c>
      <c r="O480" s="7" t="s">
        <v>254</v>
      </c>
      <c r="P480" s="7" t="s">
        <v>461</v>
      </c>
      <c r="Q480" s="7" t="s">
        <v>83</v>
      </c>
      <c r="R480" s="9" t="s">
        <v>313</v>
      </c>
      <c r="S480" s="7" t="s">
        <v>409</v>
      </c>
      <c r="T480" s="13" t="s">
        <v>69</v>
      </c>
      <c r="U480" s="13" t="s">
        <v>79</v>
      </c>
      <c r="V480" s="13" t="s">
        <v>80</v>
      </c>
      <c r="W480" s="13" t="s">
        <v>29</v>
      </c>
      <c r="X480" s="13" t="s">
        <v>79</v>
      </c>
      <c r="Y480" s="9" t="s">
        <v>7</v>
      </c>
      <c r="Z480" s="9" t="s">
        <v>16</v>
      </c>
      <c r="AA480" s="12" t="str">
        <f t="shared" si="14"/>
        <v>5980000000109</v>
      </c>
      <c r="AB480" s="4" t="s">
        <v>79</v>
      </c>
      <c r="AC480" s="48">
        <f t="shared" si="15"/>
        <v>688.84</v>
      </c>
      <c r="AD480" s="31">
        <f>VLOOKUP(AB480,'Utah Allocation %''s'!$A$6:$B$16,2,FALSE)</f>
        <v>1</v>
      </c>
    </row>
    <row r="481" spans="1:30">
      <c r="A481" s="9" t="s">
        <v>2452</v>
      </c>
      <c r="B481" s="9" t="s">
        <v>24</v>
      </c>
      <c r="C481" s="9" t="s">
        <v>62</v>
      </c>
      <c r="D481" s="19">
        <v>41182</v>
      </c>
      <c r="E481" s="3">
        <v>2012</v>
      </c>
      <c r="F481" s="3">
        <v>9</v>
      </c>
      <c r="G481" s="3" t="s">
        <v>14414</v>
      </c>
      <c r="H481" s="9" t="s">
        <v>63</v>
      </c>
      <c r="I481" s="9" t="s">
        <v>81</v>
      </c>
      <c r="J481" s="21">
        <v>132.41999999999999</v>
      </c>
      <c r="K481" s="9" t="s">
        <v>2453</v>
      </c>
      <c r="L481" s="7" t="s">
        <v>2855</v>
      </c>
      <c r="M481" s="7" t="s">
        <v>3056</v>
      </c>
      <c r="N481" s="7" t="s">
        <v>208</v>
      </c>
      <c r="O481" s="7" t="s">
        <v>255</v>
      </c>
      <c r="P481" s="7" t="s">
        <v>482</v>
      </c>
      <c r="Q481" s="7" t="s">
        <v>84</v>
      </c>
      <c r="R481" s="9" t="s">
        <v>313</v>
      </c>
      <c r="S481" s="7" t="s">
        <v>409</v>
      </c>
      <c r="T481" s="13" t="s">
        <v>69</v>
      </c>
      <c r="U481" s="13" t="s">
        <v>79</v>
      </c>
      <c r="V481" s="13" t="s">
        <v>80</v>
      </c>
      <c r="W481" s="13" t="s">
        <v>29</v>
      </c>
      <c r="X481" s="13" t="s">
        <v>79</v>
      </c>
      <c r="Y481" s="9" t="s">
        <v>7</v>
      </c>
      <c r="Z481" s="9" t="s">
        <v>16</v>
      </c>
      <c r="AA481" s="12" t="str">
        <f t="shared" si="14"/>
        <v>5980000000109</v>
      </c>
      <c r="AB481" s="4" t="s">
        <v>79</v>
      </c>
      <c r="AC481" s="48">
        <f t="shared" si="15"/>
        <v>132.41999999999999</v>
      </c>
      <c r="AD481" s="31">
        <f>VLOOKUP(AB481,'Utah Allocation %''s'!$A$6:$B$16,2,FALSE)</f>
        <v>1</v>
      </c>
    </row>
    <row r="482" spans="1:30">
      <c r="A482" s="9" t="s">
        <v>2454</v>
      </c>
      <c r="B482" s="9" t="s">
        <v>24</v>
      </c>
      <c r="C482" s="9" t="s">
        <v>62</v>
      </c>
      <c r="D482" s="19">
        <v>41182</v>
      </c>
      <c r="E482" s="3">
        <v>2012</v>
      </c>
      <c r="F482" s="3">
        <v>9</v>
      </c>
      <c r="G482" s="3" t="s">
        <v>14414</v>
      </c>
      <c r="H482" s="9" t="s">
        <v>63</v>
      </c>
      <c r="I482" s="9" t="s">
        <v>64</v>
      </c>
      <c r="J482" s="21">
        <v>971.56</v>
      </c>
      <c r="K482" s="9" t="s">
        <v>2455</v>
      </c>
      <c r="L482" s="7" t="s">
        <v>2856</v>
      </c>
      <c r="M482" s="7" t="s">
        <v>3057</v>
      </c>
      <c r="N482" s="7" t="s">
        <v>220</v>
      </c>
      <c r="O482" s="7" t="s">
        <v>266</v>
      </c>
      <c r="P482" s="7" t="s">
        <v>566</v>
      </c>
      <c r="Q482" s="7" t="s">
        <v>126</v>
      </c>
      <c r="R482" s="9" t="s">
        <v>313</v>
      </c>
      <c r="S482" s="7" t="s">
        <v>409</v>
      </c>
      <c r="T482" s="13" t="s">
        <v>69</v>
      </c>
      <c r="U482" s="13" t="s">
        <v>79</v>
      </c>
      <c r="V482" s="13" t="s">
        <v>80</v>
      </c>
      <c r="W482" s="13" t="s">
        <v>29</v>
      </c>
      <c r="X482" s="13" t="s">
        <v>79</v>
      </c>
      <c r="Y482" s="9" t="s">
        <v>7</v>
      </c>
      <c r="Z482" s="9" t="s">
        <v>16</v>
      </c>
      <c r="AA482" s="12" t="str">
        <f t="shared" si="14"/>
        <v>5980000000109</v>
      </c>
      <c r="AB482" s="4" t="s">
        <v>79</v>
      </c>
      <c r="AC482" s="48">
        <f t="shared" si="15"/>
        <v>971.56</v>
      </c>
      <c r="AD482" s="31">
        <f>VLOOKUP(AB482,'Utah Allocation %''s'!$A$6:$B$16,2,FALSE)</f>
        <v>1</v>
      </c>
    </row>
    <row r="483" spans="1:30">
      <c r="A483" s="9" t="s">
        <v>2454</v>
      </c>
      <c r="B483" s="9" t="s">
        <v>24</v>
      </c>
      <c r="C483" s="9" t="s">
        <v>62</v>
      </c>
      <c r="D483" s="19">
        <v>41182</v>
      </c>
      <c r="E483" s="3">
        <v>2012</v>
      </c>
      <c r="F483" s="3">
        <v>9</v>
      </c>
      <c r="G483" s="3" t="s">
        <v>14414</v>
      </c>
      <c r="H483" s="9" t="s">
        <v>63</v>
      </c>
      <c r="I483" s="9" t="s">
        <v>81</v>
      </c>
      <c r="J483" s="21">
        <v>50.01</v>
      </c>
      <c r="K483" s="9" t="s">
        <v>2455</v>
      </c>
      <c r="L483" s="7" t="s">
        <v>2856</v>
      </c>
      <c r="M483" s="7" t="s">
        <v>3057</v>
      </c>
      <c r="N483" s="7" t="s">
        <v>220</v>
      </c>
      <c r="O483" s="7" t="s">
        <v>266</v>
      </c>
      <c r="P483" s="7" t="s">
        <v>566</v>
      </c>
      <c r="Q483" s="7" t="s">
        <v>126</v>
      </c>
      <c r="R483" s="9" t="s">
        <v>313</v>
      </c>
      <c r="S483" s="7" t="s">
        <v>409</v>
      </c>
      <c r="T483" s="13" t="s">
        <v>69</v>
      </c>
      <c r="U483" s="13" t="s">
        <v>79</v>
      </c>
      <c r="V483" s="13" t="s">
        <v>80</v>
      </c>
      <c r="W483" s="13" t="s">
        <v>29</v>
      </c>
      <c r="X483" s="13" t="s">
        <v>79</v>
      </c>
      <c r="Y483" s="9" t="s">
        <v>7</v>
      </c>
      <c r="Z483" s="9" t="s">
        <v>16</v>
      </c>
      <c r="AA483" s="12" t="str">
        <f t="shared" si="14"/>
        <v>5980000000109</v>
      </c>
      <c r="AB483" s="4" t="s">
        <v>79</v>
      </c>
      <c r="AC483" s="48">
        <f t="shared" si="15"/>
        <v>50.01</v>
      </c>
      <c r="AD483" s="31">
        <f>VLOOKUP(AB483,'Utah Allocation %''s'!$A$6:$B$16,2,FALSE)</f>
        <v>1</v>
      </c>
    </row>
    <row r="484" spans="1:30">
      <c r="A484" s="9" t="s">
        <v>2456</v>
      </c>
      <c r="B484" s="9" t="s">
        <v>24</v>
      </c>
      <c r="C484" s="9" t="s">
        <v>62</v>
      </c>
      <c r="D484" s="19">
        <v>41182</v>
      </c>
      <c r="E484" s="3">
        <v>2012</v>
      </c>
      <c r="F484" s="3">
        <v>9</v>
      </c>
      <c r="G484" s="3" t="s">
        <v>14414</v>
      </c>
      <c r="H484" s="9" t="s">
        <v>63</v>
      </c>
      <c r="I484" s="9" t="s">
        <v>81</v>
      </c>
      <c r="J484" s="21">
        <v>1456.65</v>
      </c>
      <c r="K484" s="9" t="s">
        <v>2457</v>
      </c>
      <c r="L484" s="7" t="s">
        <v>2857</v>
      </c>
      <c r="M484" s="7" t="s">
        <v>3058</v>
      </c>
      <c r="N484" s="7" t="s">
        <v>207</v>
      </c>
      <c r="O484" s="7" t="s">
        <v>254</v>
      </c>
      <c r="P484" s="7" t="s">
        <v>588</v>
      </c>
      <c r="Q484" s="7" t="s">
        <v>83</v>
      </c>
      <c r="R484" s="9" t="s">
        <v>313</v>
      </c>
      <c r="S484" s="7" t="s">
        <v>409</v>
      </c>
      <c r="T484" s="13" t="s">
        <v>69</v>
      </c>
      <c r="U484" s="13" t="s">
        <v>79</v>
      </c>
      <c r="V484" s="13" t="s">
        <v>80</v>
      </c>
      <c r="W484" s="13" t="s">
        <v>29</v>
      </c>
      <c r="X484" s="13" t="s">
        <v>79</v>
      </c>
      <c r="Y484" s="9" t="s">
        <v>7</v>
      </c>
      <c r="Z484" s="9" t="s">
        <v>16</v>
      </c>
      <c r="AA484" s="12" t="str">
        <f t="shared" si="14"/>
        <v>5980000000109</v>
      </c>
      <c r="AB484" s="4" t="s">
        <v>79</v>
      </c>
      <c r="AC484" s="48">
        <f t="shared" si="15"/>
        <v>1456.65</v>
      </c>
      <c r="AD484" s="31">
        <f>VLOOKUP(AB484,'Utah Allocation %''s'!$A$6:$B$16,2,FALSE)</f>
        <v>1</v>
      </c>
    </row>
    <row r="485" spans="1:30">
      <c r="A485" s="9" t="s">
        <v>2458</v>
      </c>
      <c r="B485" s="9" t="s">
        <v>24</v>
      </c>
      <c r="C485" s="9" t="s">
        <v>62</v>
      </c>
      <c r="D485" s="19">
        <v>41182</v>
      </c>
      <c r="E485" s="3">
        <v>2012</v>
      </c>
      <c r="F485" s="3">
        <v>9</v>
      </c>
      <c r="G485" s="3" t="s">
        <v>14414</v>
      </c>
      <c r="H485" s="9" t="s">
        <v>63</v>
      </c>
      <c r="I485" s="9" t="s">
        <v>81</v>
      </c>
      <c r="J485" s="21">
        <v>1816.73</v>
      </c>
      <c r="K485" s="9" t="s">
        <v>2459</v>
      </c>
      <c r="L485" s="7" t="s">
        <v>2858</v>
      </c>
      <c r="M485" s="7" t="s">
        <v>3059</v>
      </c>
      <c r="N485" s="7" t="s">
        <v>207</v>
      </c>
      <c r="O485" s="7" t="s">
        <v>254</v>
      </c>
      <c r="P485" s="7" t="s">
        <v>588</v>
      </c>
      <c r="Q485" s="7" t="s">
        <v>83</v>
      </c>
      <c r="R485" s="9" t="s">
        <v>313</v>
      </c>
      <c r="S485" s="7" t="s">
        <v>409</v>
      </c>
      <c r="T485" s="13" t="s">
        <v>69</v>
      </c>
      <c r="U485" s="13" t="s">
        <v>79</v>
      </c>
      <c r="V485" s="13" t="s">
        <v>80</v>
      </c>
      <c r="W485" s="13" t="s">
        <v>29</v>
      </c>
      <c r="X485" s="13" t="s">
        <v>79</v>
      </c>
      <c r="Y485" s="9" t="s">
        <v>7</v>
      </c>
      <c r="Z485" s="9" t="s">
        <v>16</v>
      </c>
      <c r="AA485" s="12" t="str">
        <f t="shared" si="14"/>
        <v>5980000000109</v>
      </c>
      <c r="AB485" s="4" t="s">
        <v>79</v>
      </c>
      <c r="AC485" s="48">
        <f t="shared" si="15"/>
        <v>1816.73</v>
      </c>
      <c r="AD485" s="31">
        <f>VLOOKUP(AB485,'Utah Allocation %''s'!$A$6:$B$16,2,FALSE)</f>
        <v>1</v>
      </c>
    </row>
    <row r="486" spans="1:30">
      <c r="A486" s="9" t="s">
        <v>2460</v>
      </c>
      <c r="B486" s="9" t="s">
        <v>24</v>
      </c>
      <c r="C486" s="9" t="s">
        <v>62</v>
      </c>
      <c r="D486" s="19">
        <v>41182</v>
      </c>
      <c r="E486" s="3">
        <v>2012</v>
      </c>
      <c r="F486" s="3">
        <v>9</v>
      </c>
      <c r="G486" s="3" t="s">
        <v>14414</v>
      </c>
      <c r="H486" s="9" t="s">
        <v>63</v>
      </c>
      <c r="I486" s="9" t="s">
        <v>81</v>
      </c>
      <c r="J486" s="21">
        <v>648.84</v>
      </c>
      <c r="K486" s="9" t="s">
        <v>2461</v>
      </c>
      <c r="L486" s="7" t="s">
        <v>2859</v>
      </c>
      <c r="M486" s="7" t="s">
        <v>3060</v>
      </c>
      <c r="N486" s="7" t="s">
        <v>207</v>
      </c>
      <c r="O486" s="7" t="s">
        <v>254</v>
      </c>
      <c r="P486" s="7" t="s">
        <v>588</v>
      </c>
      <c r="Q486" s="7" t="s">
        <v>83</v>
      </c>
      <c r="R486" s="9" t="s">
        <v>313</v>
      </c>
      <c r="S486" s="7" t="s">
        <v>409</v>
      </c>
      <c r="T486" s="13" t="s">
        <v>69</v>
      </c>
      <c r="U486" s="13" t="s">
        <v>79</v>
      </c>
      <c r="V486" s="13" t="s">
        <v>80</v>
      </c>
      <c r="W486" s="13" t="s">
        <v>29</v>
      </c>
      <c r="X486" s="13" t="s">
        <v>79</v>
      </c>
      <c r="Y486" s="9" t="s">
        <v>7</v>
      </c>
      <c r="Z486" s="9" t="s">
        <v>16</v>
      </c>
      <c r="AA486" s="12" t="str">
        <f t="shared" si="14"/>
        <v>5980000000109</v>
      </c>
      <c r="AB486" s="4" t="s">
        <v>79</v>
      </c>
      <c r="AC486" s="48">
        <f t="shared" si="15"/>
        <v>648.84</v>
      </c>
      <c r="AD486" s="31">
        <f>VLOOKUP(AB486,'Utah Allocation %''s'!$A$6:$B$16,2,FALSE)</f>
        <v>1</v>
      </c>
    </row>
    <row r="487" spans="1:30">
      <c r="A487" s="9" t="s">
        <v>2462</v>
      </c>
      <c r="B487" s="9" t="s">
        <v>24</v>
      </c>
      <c r="C487" s="9" t="s">
        <v>62</v>
      </c>
      <c r="D487" s="19">
        <v>41182</v>
      </c>
      <c r="E487" s="3">
        <v>2012</v>
      </c>
      <c r="F487" s="3">
        <v>9</v>
      </c>
      <c r="G487" s="3" t="s">
        <v>14414</v>
      </c>
      <c r="H487" s="9" t="s">
        <v>63</v>
      </c>
      <c r="I487" s="9" t="s">
        <v>81</v>
      </c>
      <c r="J487" s="21">
        <v>778.6</v>
      </c>
      <c r="K487" s="9" t="s">
        <v>2463</v>
      </c>
      <c r="L487" s="7" t="s">
        <v>2860</v>
      </c>
      <c r="M487" s="7" t="s">
        <v>3061</v>
      </c>
      <c r="N487" s="7" t="s">
        <v>207</v>
      </c>
      <c r="O487" s="7" t="s">
        <v>254</v>
      </c>
      <c r="P487" s="7" t="s">
        <v>588</v>
      </c>
      <c r="Q487" s="7" t="s">
        <v>83</v>
      </c>
      <c r="R487" s="9" t="s">
        <v>313</v>
      </c>
      <c r="S487" s="7" t="s">
        <v>409</v>
      </c>
      <c r="T487" s="13" t="s">
        <v>69</v>
      </c>
      <c r="U487" s="13" t="s">
        <v>79</v>
      </c>
      <c r="V487" s="13" t="s">
        <v>80</v>
      </c>
      <c r="W487" s="13" t="s">
        <v>29</v>
      </c>
      <c r="X487" s="13" t="s">
        <v>79</v>
      </c>
      <c r="Y487" s="9" t="s">
        <v>7</v>
      </c>
      <c r="Z487" s="9" t="s">
        <v>16</v>
      </c>
      <c r="AA487" s="12" t="str">
        <f t="shared" si="14"/>
        <v>5980000000109</v>
      </c>
      <c r="AB487" s="4" t="s">
        <v>79</v>
      </c>
      <c r="AC487" s="48">
        <f t="shared" si="15"/>
        <v>778.6</v>
      </c>
      <c r="AD487" s="31">
        <f>VLOOKUP(AB487,'Utah Allocation %''s'!$A$6:$B$16,2,FALSE)</f>
        <v>1</v>
      </c>
    </row>
    <row r="488" spans="1:30">
      <c r="A488" s="9" t="s">
        <v>2464</v>
      </c>
      <c r="B488" s="9" t="s">
        <v>24</v>
      </c>
      <c r="C488" s="9" t="s">
        <v>62</v>
      </c>
      <c r="D488" s="19">
        <v>41182</v>
      </c>
      <c r="E488" s="3">
        <v>2012</v>
      </c>
      <c r="F488" s="3">
        <v>9</v>
      </c>
      <c r="G488" s="3" t="s">
        <v>14414</v>
      </c>
      <c r="H488" s="9" t="s">
        <v>63</v>
      </c>
      <c r="I488" s="9" t="s">
        <v>81</v>
      </c>
      <c r="J488" s="21">
        <v>754.72</v>
      </c>
      <c r="K488" s="9" t="s">
        <v>2465</v>
      </c>
      <c r="L488" s="7" t="s">
        <v>2861</v>
      </c>
      <c r="M488" s="7" t="s">
        <v>3062</v>
      </c>
      <c r="N488" s="7" t="s">
        <v>208</v>
      </c>
      <c r="O488" s="7" t="s">
        <v>255</v>
      </c>
      <c r="P488" s="7" t="s">
        <v>559</v>
      </c>
      <c r="Q488" s="7" t="s">
        <v>84</v>
      </c>
      <c r="R488" s="9" t="s">
        <v>313</v>
      </c>
      <c r="S488" s="7" t="s">
        <v>409</v>
      </c>
      <c r="T488" s="13" t="s">
        <v>69</v>
      </c>
      <c r="U488" s="13" t="s">
        <v>79</v>
      </c>
      <c r="V488" s="13" t="s">
        <v>80</v>
      </c>
      <c r="W488" s="13" t="s">
        <v>29</v>
      </c>
      <c r="X488" s="13" t="s">
        <v>79</v>
      </c>
      <c r="Y488" s="9" t="s">
        <v>7</v>
      </c>
      <c r="Z488" s="9" t="s">
        <v>16</v>
      </c>
      <c r="AA488" s="12" t="str">
        <f t="shared" si="14"/>
        <v>5980000000109</v>
      </c>
      <c r="AB488" s="4" t="s">
        <v>79</v>
      </c>
      <c r="AC488" s="48">
        <f t="shared" si="15"/>
        <v>754.72</v>
      </c>
      <c r="AD488" s="31">
        <f>VLOOKUP(AB488,'Utah Allocation %''s'!$A$6:$B$16,2,FALSE)</f>
        <v>1</v>
      </c>
    </row>
    <row r="489" spans="1:30">
      <c r="A489" s="9" t="s">
        <v>2466</v>
      </c>
      <c r="B489" s="9" t="s">
        <v>24</v>
      </c>
      <c r="C489" s="9" t="s">
        <v>62</v>
      </c>
      <c r="D489" s="19">
        <v>41182</v>
      </c>
      <c r="E489" s="3">
        <v>2012</v>
      </c>
      <c r="F489" s="3">
        <v>9</v>
      </c>
      <c r="G489" s="3" t="s">
        <v>14414</v>
      </c>
      <c r="H489" s="9" t="s">
        <v>63</v>
      </c>
      <c r="I489" s="9" t="s">
        <v>81</v>
      </c>
      <c r="J489" s="21">
        <v>628.94000000000005</v>
      </c>
      <c r="K489" s="9" t="s">
        <v>2467</v>
      </c>
      <c r="L489" s="7" t="s">
        <v>2862</v>
      </c>
      <c r="M489" s="7" t="s">
        <v>3063</v>
      </c>
      <c r="N489" s="7" t="s">
        <v>215</v>
      </c>
      <c r="O489" s="7" t="s">
        <v>261</v>
      </c>
      <c r="P489" s="7" t="s">
        <v>561</v>
      </c>
      <c r="Q489" s="7" t="s">
        <v>85</v>
      </c>
      <c r="R489" s="9" t="s">
        <v>313</v>
      </c>
      <c r="S489" s="7" t="s">
        <v>409</v>
      </c>
      <c r="T489" s="13" t="s">
        <v>69</v>
      </c>
      <c r="U489" s="13" t="s">
        <v>79</v>
      </c>
      <c r="V489" s="13" t="s">
        <v>80</v>
      </c>
      <c r="W489" s="13" t="s">
        <v>29</v>
      </c>
      <c r="X489" s="13" t="s">
        <v>79</v>
      </c>
      <c r="Y489" s="9" t="s">
        <v>7</v>
      </c>
      <c r="Z489" s="9" t="s">
        <v>16</v>
      </c>
      <c r="AA489" s="12" t="str">
        <f t="shared" si="14"/>
        <v>5980000000109</v>
      </c>
      <c r="AB489" s="4" t="s">
        <v>79</v>
      </c>
      <c r="AC489" s="48">
        <f t="shared" si="15"/>
        <v>628.94000000000005</v>
      </c>
      <c r="AD489" s="31">
        <f>VLOOKUP(AB489,'Utah Allocation %''s'!$A$6:$B$16,2,FALSE)</f>
        <v>1</v>
      </c>
    </row>
    <row r="490" spans="1:30">
      <c r="A490" s="9" t="s">
        <v>2468</v>
      </c>
      <c r="B490" s="9" t="s">
        <v>24</v>
      </c>
      <c r="C490" s="9" t="s">
        <v>62</v>
      </c>
      <c r="D490" s="19">
        <v>41182</v>
      </c>
      <c r="E490" s="3">
        <v>2012</v>
      </c>
      <c r="F490" s="3">
        <v>9</v>
      </c>
      <c r="G490" s="3" t="s">
        <v>14414</v>
      </c>
      <c r="H490" s="9" t="s">
        <v>63</v>
      </c>
      <c r="I490" s="9" t="s">
        <v>81</v>
      </c>
      <c r="J490" s="21">
        <v>85.26</v>
      </c>
      <c r="K490" s="9" t="s">
        <v>2469</v>
      </c>
      <c r="L490" s="7" t="s">
        <v>2863</v>
      </c>
      <c r="M490" s="7" t="s">
        <v>3064</v>
      </c>
      <c r="N490" s="7" t="s">
        <v>211</v>
      </c>
      <c r="O490" s="7" t="s">
        <v>258</v>
      </c>
      <c r="P490" s="7" t="s">
        <v>3223</v>
      </c>
      <c r="Q490" s="7" t="s">
        <v>3224</v>
      </c>
      <c r="R490" s="9" t="s">
        <v>315</v>
      </c>
      <c r="S490" s="7" t="s">
        <v>409</v>
      </c>
      <c r="T490" s="13" t="s">
        <v>69</v>
      </c>
      <c r="U490" s="13" t="s">
        <v>89</v>
      </c>
      <c r="V490" s="13" t="s">
        <v>90</v>
      </c>
      <c r="W490" s="13" t="s">
        <v>31</v>
      </c>
      <c r="X490" s="13" t="s">
        <v>91</v>
      </c>
      <c r="Y490" s="9" t="s">
        <v>7</v>
      </c>
      <c r="Z490" s="9" t="s">
        <v>17</v>
      </c>
      <c r="AA490" s="12" t="str">
        <f t="shared" si="14"/>
        <v>5980000000111</v>
      </c>
      <c r="AB490" s="4" t="s">
        <v>91</v>
      </c>
      <c r="AC490" s="48">
        <f t="shared" si="15"/>
        <v>0</v>
      </c>
      <c r="AD490" s="31">
        <f>VLOOKUP(AB490,'Utah Allocation %''s'!$A$6:$B$16,2,FALSE)</f>
        <v>0</v>
      </c>
    </row>
    <row r="491" spans="1:30">
      <c r="A491" s="9" t="s">
        <v>2470</v>
      </c>
      <c r="B491" s="9" t="s">
        <v>24</v>
      </c>
      <c r="C491" s="9" t="s">
        <v>62</v>
      </c>
      <c r="D491" s="19">
        <v>41182</v>
      </c>
      <c r="E491" s="3">
        <v>2012</v>
      </c>
      <c r="F491" s="3">
        <v>9</v>
      </c>
      <c r="G491" s="3" t="s">
        <v>14414</v>
      </c>
      <c r="H491" s="9" t="s">
        <v>63</v>
      </c>
      <c r="I491" s="9" t="s">
        <v>64</v>
      </c>
      <c r="J491" s="21">
        <v>1145.0899999999999</v>
      </c>
      <c r="K491" s="9" t="s">
        <v>2471</v>
      </c>
      <c r="L491" s="7" t="s">
        <v>2864</v>
      </c>
      <c r="M491" s="7" t="s">
        <v>3065</v>
      </c>
      <c r="N491" s="7" t="s">
        <v>207</v>
      </c>
      <c r="O491" s="7" t="s">
        <v>254</v>
      </c>
      <c r="P491" s="7" t="s">
        <v>500</v>
      </c>
      <c r="Q491" s="7" t="s">
        <v>88</v>
      </c>
      <c r="R491" s="9" t="s">
        <v>315</v>
      </c>
      <c r="S491" s="7" t="s">
        <v>409</v>
      </c>
      <c r="T491" s="13" t="s">
        <v>69</v>
      </c>
      <c r="U491" s="13" t="s">
        <v>89</v>
      </c>
      <c r="V491" s="13" t="s">
        <v>90</v>
      </c>
      <c r="W491" s="13" t="s">
        <v>31</v>
      </c>
      <c r="X491" s="13" t="s">
        <v>91</v>
      </c>
      <c r="Y491" s="9" t="s">
        <v>7</v>
      </c>
      <c r="Z491" s="9" t="s">
        <v>17</v>
      </c>
      <c r="AA491" s="12" t="str">
        <f t="shared" si="14"/>
        <v>5980000000111</v>
      </c>
      <c r="AB491" s="4" t="s">
        <v>91</v>
      </c>
      <c r="AC491" s="48">
        <f t="shared" si="15"/>
        <v>0</v>
      </c>
      <c r="AD491" s="31">
        <f>VLOOKUP(AB491,'Utah Allocation %''s'!$A$6:$B$16,2,FALSE)</f>
        <v>0</v>
      </c>
    </row>
    <row r="492" spans="1:30">
      <c r="A492" s="9" t="s">
        <v>2470</v>
      </c>
      <c r="B492" s="9" t="s">
        <v>24</v>
      </c>
      <c r="C492" s="9" t="s">
        <v>62</v>
      </c>
      <c r="D492" s="19">
        <v>41182</v>
      </c>
      <c r="E492" s="3">
        <v>2012</v>
      </c>
      <c r="F492" s="3">
        <v>9</v>
      </c>
      <c r="G492" s="3" t="s">
        <v>14414</v>
      </c>
      <c r="H492" s="9" t="s">
        <v>63</v>
      </c>
      <c r="I492" s="9" t="s">
        <v>81</v>
      </c>
      <c r="J492" s="21">
        <v>1075.5899999999999</v>
      </c>
      <c r="K492" s="9" t="s">
        <v>2471</v>
      </c>
      <c r="L492" s="7" t="s">
        <v>2864</v>
      </c>
      <c r="M492" s="7" t="s">
        <v>3065</v>
      </c>
      <c r="N492" s="7" t="s">
        <v>207</v>
      </c>
      <c r="O492" s="7" t="s">
        <v>254</v>
      </c>
      <c r="P492" s="7" t="s">
        <v>500</v>
      </c>
      <c r="Q492" s="7" t="s">
        <v>88</v>
      </c>
      <c r="R492" s="9" t="s">
        <v>315</v>
      </c>
      <c r="S492" s="7" t="s">
        <v>409</v>
      </c>
      <c r="T492" s="13" t="s">
        <v>69</v>
      </c>
      <c r="U492" s="13" t="s">
        <v>89</v>
      </c>
      <c r="V492" s="13" t="s">
        <v>90</v>
      </c>
      <c r="W492" s="13" t="s">
        <v>31</v>
      </c>
      <c r="X492" s="13" t="s">
        <v>91</v>
      </c>
      <c r="Y492" s="9" t="s">
        <v>7</v>
      </c>
      <c r="Z492" s="9" t="s">
        <v>17</v>
      </c>
      <c r="AA492" s="12" t="str">
        <f t="shared" si="14"/>
        <v>5980000000111</v>
      </c>
      <c r="AB492" s="4" t="s">
        <v>91</v>
      </c>
      <c r="AC492" s="48">
        <f t="shared" si="15"/>
        <v>0</v>
      </c>
      <c r="AD492" s="31">
        <f>VLOOKUP(AB492,'Utah Allocation %''s'!$A$6:$B$16,2,FALSE)</f>
        <v>0</v>
      </c>
    </row>
    <row r="493" spans="1:30">
      <c r="A493" s="9" t="s">
        <v>2472</v>
      </c>
      <c r="B493" s="9" t="s">
        <v>24</v>
      </c>
      <c r="C493" s="9" t="s">
        <v>62</v>
      </c>
      <c r="D493" s="19">
        <v>41182</v>
      </c>
      <c r="E493" s="3">
        <v>2012</v>
      </c>
      <c r="F493" s="3">
        <v>9</v>
      </c>
      <c r="G493" s="3" t="s">
        <v>14414</v>
      </c>
      <c r="H493" s="9" t="s">
        <v>63</v>
      </c>
      <c r="I493" s="9" t="s">
        <v>64</v>
      </c>
      <c r="J493" s="21">
        <v>12637.62</v>
      </c>
      <c r="K493" s="9" t="s">
        <v>2473</v>
      </c>
      <c r="L493" s="7" t="s">
        <v>2865</v>
      </c>
      <c r="M493" s="7" t="s">
        <v>3066</v>
      </c>
      <c r="N493" s="7" t="s">
        <v>220</v>
      </c>
      <c r="O493" s="7" t="s">
        <v>266</v>
      </c>
      <c r="P493" s="7" t="s">
        <v>1407</v>
      </c>
      <c r="Q493" s="7" t="s">
        <v>96</v>
      </c>
      <c r="R493" s="9" t="s">
        <v>315</v>
      </c>
      <c r="S493" s="7" t="s">
        <v>409</v>
      </c>
      <c r="T493" s="13" t="s">
        <v>69</v>
      </c>
      <c r="U493" s="13" t="s">
        <v>89</v>
      </c>
      <c r="V493" s="13" t="s">
        <v>90</v>
      </c>
      <c r="W493" s="13" t="s">
        <v>31</v>
      </c>
      <c r="X493" s="13" t="s">
        <v>91</v>
      </c>
      <c r="Y493" s="9" t="s">
        <v>7</v>
      </c>
      <c r="Z493" s="9" t="s">
        <v>17</v>
      </c>
      <c r="AA493" s="12" t="str">
        <f t="shared" si="14"/>
        <v>5980000000111</v>
      </c>
      <c r="AB493" s="4" t="s">
        <v>91</v>
      </c>
      <c r="AC493" s="48">
        <f t="shared" si="15"/>
        <v>0</v>
      </c>
      <c r="AD493" s="31">
        <f>VLOOKUP(AB493,'Utah Allocation %''s'!$A$6:$B$16,2,FALSE)</f>
        <v>0</v>
      </c>
    </row>
    <row r="494" spans="1:30">
      <c r="A494" s="9" t="s">
        <v>2472</v>
      </c>
      <c r="B494" s="9" t="s">
        <v>24</v>
      </c>
      <c r="C494" s="9" t="s">
        <v>62</v>
      </c>
      <c r="D494" s="19">
        <v>41182</v>
      </c>
      <c r="E494" s="3">
        <v>2012</v>
      </c>
      <c r="F494" s="3">
        <v>9</v>
      </c>
      <c r="G494" s="3" t="s">
        <v>14414</v>
      </c>
      <c r="H494" s="9" t="s">
        <v>63</v>
      </c>
      <c r="I494" s="9" t="s">
        <v>81</v>
      </c>
      <c r="J494" s="21">
        <v>61.86</v>
      </c>
      <c r="K494" s="9" t="s">
        <v>2473</v>
      </c>
      <c r="L494" s="7" t="s">
        <v>2865</v>
      </c>
      <c r="M494" s="7" t="s">
        <v>3066</v>
      </c>
      <c r="N494" s="7" t="s">
        <v>220</v>
      </c>
      <c r="O494" s="7" t="s">
        <v>266</v>
      </c>
      <c r="P494" s="7" t="s">
        <v>1407</v>
      </c>
      <c r="Q494" s="7" t="s">
        <v>96</v>
      </c>
      <c r="R494" s="9" t="s">
        <v>315</v>
      </c>
      <c r="S494" s="7" t="s">
        <v>409</v>
      </c>
      <c r="T494" s="13" t="s">
        <v>69</v>
      </c>
      <c r="U494" s="13" t="s">
        <v>89</v>
      </c>
      <c r="V494" s="13" t="s">
        <v>90</v>
      </c>
      <c r="W494" s="13" t="s">
        <v>31</v>
      </c>
      <c r="X494" s="13" t="s">
        <v>91</v>
      </c>
      <c r="Y494" s="9" t="s">
        <v>7</v>
      </c>
      <c r="Z494" s="9" t="s">
        <v>17</v>
      </c>
      <c r="AA494" s="12" t="str">
        <f t="shared" si="14"/>
        <v>5980000000111</v>
      </c>
      <c r="AB494" s="4" t="s">
        <v>91</v>
      </c>
      <c r="AC494" s="48">
        <f t="shared" si="15"/>
        <v>0</v>
      </c>
      <c r="AD494" s="31">
        <f>VLOOKUP(AB494,'Utah Allocation %''s'!$A$6:$B$16,2,FALSE)</f>
        <v>0</v>
      </c>
    </row>
    <row r="495" spans="1:30">
      <c r="A495" s="9" t="s">
        <v>2474</v>
      </c>
      <c r="B495" s="9" t="s">
        <v>24</v>
      </c>
      <c r="C495" s="9" t="s">
        <v>62</v>
      </c>
      <c r="D495" s="19">
        <v>41182</v>
      </c>
      <c r="E495" s="3">
        <v>2012</v>
      </c>
      <c r="F495" s="3">
        <v>9</v>
      </c>
      <c r="G495" s="3" t="s">
        <v>14414</v>
      </c>
      <c r="H495" s="9" t="s">
        <v>61</v>
      </c>
      <c r="I495" s="9" t="s">
        <v>64</v>
      </c>
      <c r="J495" s="21">
        <v>-583.19000000000005</v>
      </c>
      <c r="K495" s="9" t="s">
        <v>652</v>
      </c>
      <c r="L495" s="7" t="s">
        <v>660</v>
      </c>
      <c r="M495" s="7" t="s">
        <v>681</v>
      </c>
      <c r="N495" s="7" t="s">
        <v>212</v>
      </c>
      <c r="O495" s="7" t="s">
        <v>259</v>
      </c>
      <c r="P495" s="7" t="s">
        <v>497</v>
      </c>
      <c r="Q495" s="7" t="s">
        <v>172</v>
      </c>
      <c r="R495" s="9" t="s">
        <v>317</v>
      </c>
      <c r="S495" s="7" t="s">
        <v>408</v>
      </c>
      <c r="T495" s="13" t="s">
        <v>69</v>
      </c>
      <c r="U495" s="13" t="s">
        <v>66</v>
      </c>
      <c r="V495" s="13" t="s">
        <v>70</v>
      </c>
      <c r="W495" s="13" t="s">
        <v>32</v>
      </c>
      <c r="X495" s="13" t="s">
        <v>66</v>
      </c>
      <c r="Y495" s="9" t="s">
        <v>7</v>
      </c>
      <c r="Z495" s="9" t="s">
        <v>8</v>
      </c>
      <c r="AA495" s="12" t="str">
        <f t="shared" si="14"/>
        <v>5980000000108</v>
      </c>
      <c r="AB495" s="4" t="s">
        <v>66</v>
      </c>
      <c r="AC495" s="48">
        <f t="shared" si="15"/>
        <v>0</v>
      </c>
      <c r="AD495" s="31">
        <f>VLOOKUP(AB495,'Utah Allocation %''s'!$A$6:$B$16,2,FALSE)</f>
        <v>0</v>
      </c>
    </row>
    <row r="496" spans="1:30">
      <c r="A496" s="9" t="s">
        <v>2475</v>
      </c>
      <c r="B496" s="9" t="s">
        <v>24</v>
      </c>
      <c r="C496" s="9" t="s">
        <v>62</v>
      </c>
      <c r="D496" s="19">
        <v>41182</v>
      </c>
      <c r="E496" s="3">
        <v>2012</v>
      </c>
      <c r="F496" s="3">
        <v>9</v>
      </c>
      <c r="G496" s="3" t="s">
        <v>14414</v>
      </c>
      <c r="H496" s="9" t="s">
        <v>63</v>
      </c>
      <c r="I496" s="9" t="s">
        <v>81</v>
      </c>
      <c r="J496" s="21">
        <v>554.9</v>
      </c>
      <c r="K496" s="9" t="s">
        <v>2476</v>
      </c>
      <c r="L496" s="7" t="s">
        <v>2866</v>
      </c>
      <c r="M496" s="7" t="s">
        <v>3067</v>
      </c>
      <c r="N496" s="7" t="s">
        <v>207</v>
      </c>
      <c r="O496" s="7" t="s">
        <v>254</v>
      </c>
      <c r="P496" s="7" t="s">
        <v>548</v>
      </c>
      <c r="Q496" s="7" t="s">
        <v>72</v>
      </c>
      <c r="R496" s="9" t="s">
        <v>317</v>
      </c>
      <c r="S496" s="7" t="s">
        <v>408</v>
      </c>
      <c r="T496" s="13" t="s">
        <v>69</v>
      </c>
      <c r="U496" s="13" t="s">
        <v>66</v>
      </c>
      <c r="V496" s="13" t="s">
        <v>70</v>
      </c>
      <c r="W496" s="13" t="s">
        <v>32</v>
      </c>
      <c r="X496" s="13" t="s">
        <v>66</v>
      </c>
      <c r="Y496" s="9" t="s">
        <v>7</v>
      </c>
      <c r="Z496" s="9" t="s">
        <v>8</v>
      </c>
      <c r="AA496" s="12" t="str">
        <f t="shared" si="14"/>
        <v>5980000000108</v>
      </c>
      <c r="AB496" s="4" t="s">
        <v>66</v>
      </c>
      <c r="AC496" s="48">
        <f t="shared" si="15"/>
        <v>0</v>
      </c>
      <c r="AD496" s="31">
        <f>VLOOKUP(AB496,'Utah Allocation %''s'!$A$6:$B$16,2,FALSE)</f>
        <v>0</v>
      </c>
    </row>
    <row r="497" spans="1:30">
      <c r="A497" s="9" t="s">
        <v>2477</v>
      </c>
      <c r="B497" s="9" t="s">
        <v>24</v>
      </c>
      <c r="C497" s="9" t="s">
        <v>62</v>
      </c>
      <c r="D497" s="19">
        <v>41182</v>
      </c>
      <c r="E497" s="3">
        <v>2012</v>
      </c>
      <c r="F497" s="3">
        <v>9</v>
      </c>
      <c r="G497" s="3" t="s">
        <v>14414</v>
      </c>
      <c r="H497" s="9" t="s">
        <v>63</v>
      </c>
      <c r="I497" s="9" t="s">
        <v>81</v>
      </c>
      <c r="J497" s="21">
        <v>629.05999999999995</v>
      </c>
      <c r="K497" s="9" t="s">
        <v>2478</v>
      </c>
      <c r="L497" s="7" t="s">
        <v>2867</v>
      </c>
      <c r="M497" s="7" t="s">
        <v>3068</v>
      </c>
      <c r="N497" s="7" t="s">
        <v>208</v>
      </c>
      <c r="O497" s="7" t="s">
        <v>255</v>
      </c>
      <c r="P497" s="7" t="s">
        <v>633</v>
      </c>
      <c r="Q497" s="7" t="s">
        <v>73</v>
      </c>
      <c r="R497" s="9" t="s">
        <v>318</v>
      </c>
      <c r="S497" s="7" t="s">
        <v>408</v>
      </c>
      <c r="T497" s="13" t="s">
        <v>69</v>
      </c>
      <c r="U497" s="13" t="s">
        <v>66</v>
      </c>
      <c r="V497" s="13" t="s">
        <v>70</v>
      </c>
      <c r="W497" s="13" t="s">
        <v>32</v>
      </c>
      <c r="X497" s="13" t="s">
        <v>66</v>
      </c>
      <c r="Y497" s="9" t="s">
        <v>7</v>
      </c>
      <c r="Z497" s="9" t="s">
        <v>8</v>
      </c>
      <c r="AA497" s="12" t="str">
        <f t="shared" si="14"/>
        <v>5980000000108</v>
      </c>
      <c r="AB497" s="4" t="s">
        <v>66</v>
      </c>
      <c r="AC497" s="48">
        <f t="shared" si="15"/>
        <v>0</v>
      </c>
      <c r="AD497" s="31">
        <f>VLOOKUP(AB497,'Utah Allocation %''s'!$A$6:$B$16,2,FALSE)</f>
        <v>0</v>
      </c>
    </row>
    <row r="498" spans="1:30">
      <c r="A498" s="9" t="s">
        <v>2479</v>
      </c>
      <c r="B498" s="9" t="s">
        <v>24</v>
      </c>
      <c r="C498" s="9" t="s">
        <v>62</v>
      </c>
      <c r="D498" s="19">
        <v>41182</v>
      </c>
      <c r="E498" s="3">
        <v>2012</v>
      </c>
      <c r="F498" s="3">
        <v>9</v>
      </c>
      <c r="G498" s="3" t="s">
        <v>14414</v>
      </c>
      <c r="H498" s="9" t="s">
        <v>63</v>
      </c>
      <c r="I498" s="9" t="s">
        <v>81</v>
      </c>
      <c r="J498" s="21">
        <v>315.36</v>
      </c>
      <c r="K498" s="9" t="s">
        <v>2480</v>
      </c>
      <c r="L498" s="7" t="s">
        <v>2868</v>
      </c>
      <c r="M498" s="7" t="s">
        <v>3069</v>
      </c>
      <c r="N498" s="7" t="s">
        <v>207</v>
      </c>
      <c r="O498" s="7" t="s">
        <v>254</v>
      </c>
      <c r="P498" s="7" t="s">
        <v>761</v>
      </c>
      <c r="Q498" s="7" t="s">
        <v>98</v>
      </c>
      <c r="R498" s="9" t="s">
        <v>319</v>
      </c>
      <c r="S498" s="7" t="s">
        <v>408</v>
      </c>
      <c r="T498" s="13" t="s">
        <v>69</v>
      </c>
      <c r="U498" s="13" t="s">
        <v>76</v>
      </c>
      <c r="V498" s="13" t="s">
        <v>77</v>
      </c>
      <c r="W498" s="13" t="s">
        <v>34</v>
      </c>
      <c r="X498" s="13" t="s">
        <v>76</v>
      </c>
      <c r="Y498" s="9" t="s">
        <v>7</v>
      </c>
      <c r="Z498" s="9" t="s">
        <v>11</v>
      </c>
      <c r="AA498" s="12" t="str">
        <f t="shared" si="14"/>
        <v>5980000000103</v>
      </c>
      <c r="AB498" s="4" t="s">
        <v>76</v>
      </c>
      <c r="AC498" s="48">
        <f t="shared" si="15"/>
        <v>0</v>
      </c>
      <c r="AD498" s="31">
        <f>VLOOKUP(AB498,'Utah Allocation %''s'!$A$6:$B$16,2,FALSE)</f>
        <v>0</v>
      </c>
    </row>
    <row r="499" spans="1:30">
      <c r="A499" s="9" t="s">
        <v>2481</v>
      </c>
      <c r="B499" s="9" t="s">
        <v>24</v>
      </c>
      <c r="C499" s="9" t="s">
        <v>62</v>
      </c>
      <c r="D499" s="19">
        <v>41182</v>
      </c>
      <c r="E499" s="3">
        <v>2012</v>
      </c>
      <c r="F499" s="3">
        <v>9</v>
      </c>
      <c r="G499" s="3" t="s">
        <v>14414</v>
      </c>
      <c r="H499" s="9" t="s">
        <v>63</v>
      </c>
      <c r="I499" s="9" t="s">
        <v>81</v>
      </c>
      <c r="J499" s="21">
        <v>230.26</v>
      </c>
      <c r="K499" s="9" t="s">
        <v>2482</v>
      </c>
      <c r="L499" s="7" t="s">
        <v>2869</v>
      </c>
      <c r="M499" s="7" t="s">
        <v>3070</v>
      </c>
      <c r="N499" s="7" t="s">
        <v>207</v>
      </c>
      <c r="O499" s="7" t="s">
        <v>254</v>
      </c>
      <c r="P499" s="7" t="s">
        <v>761</v>
      </c>
      <c r="Q499" s="7" t="s">
        <v>98</v>
      </c>
      <c r="R499" s="9" t="s">
        <v>319</v>
      </c>
      <c r="S499" s="7" t="s">
        <v>408</v>
      </c>
      <c r="T499" s="13" t="s">
        <v>69</v>
      </c>
      <c r="U499" s="13" t="s">
        <v>76</v>
      </c>
      <c r="V499" s="13" t="s">
        <v>77</v>
      </c>
      <c r="W499" s="13" t="s">
        <v>34</v>
      </c>
      <c r="X499" s="13" t="s">
        <v>76</v>
      </c>
      <c r="Y499" s="9" t="s">
        <v>7</v>
      </c>
      <c r="Z499" s="9" t="s">
        <v>11</v>
      </c>
      <c r="AA499" s="12" t="str">
        <f t="shared" si="14"/>
        <v>5980000000103</v>
      </c>
      <c r="AB499" s="4" t="s">
        <v>76</v>
      </c>
      <c r="AC499" s="48">
        <f t="shared" si="15"/>
        <v>0</v>
      </c>
      <c r="AD499" s="31">
        <f>VLOOKUP(AB499,'Utah Allocation %''s'!$A$6:$B$16,2,FALSE)</f>
        <v>0</v>
      </c>
    </row>
    <row r="500" spans="1:30">
      <c r="A500" s="9" t="s">
        <v>2483</v>
      </c>
      <c r="B500" s="9" t="s">
        <v>24</v>
      </c>
      <c r="C500" s="9" t="s">
        <v>62</v>
      </c>
      <c r="D500" s="19">
        <v>41182</v>
      </c>
      <c r="E500" s="3">
        <v>2012</v>
      </c>
      <c r="F500" s="3">
        <v>9</v>
      </c>
      <c r="G500" s="3" t="s">
        <v>14414</v>
      </c>
      <c r="H500" s="9" t="s">
        <v>63</v>
      </c>
      <c r="I500" s="9" t="s">
        <v>64</v>
      </c>
      <c r="J500" s="21">
        <v>517.23</v>
      </c>
      <c r="K500" s="9" t="s">
        <v>2484</v>
      </c>
      <c r="L500" s="7" t="s">
        <v>2870</v>
      </c>
      <c r="M500" s="7" t="s">
        <v>3071</v>
      </c>
      <c r="N500" s="7" t="s">
        <v>207</v>
      </c>
      <c r="O500" s="7" t="s">
        <v>254</v>
      </c>
      <c r="P500" s="7" t="s">
        <v>463</v>
      </c>
      <c r="Q500" s="7" t="s">
        <v>72</v>
      </c>
      <c r="R500" s="9" t="s">
        <v>322</v>
      </c>
      <c r="S500" s="7" t="s">
        <v>408</v>
      </c>
      <c r="T500" s="13" t="s">
        <v>69</v>
      </c>
      <c r="U500" s="13" t="s">
        <v>66</v>
      </c>
      <c r="V500" s="13" t="s">
        <v>70</v>
      </c>
      <c r="W500" s="13" t="s">
        <v>32</v>
      </c>
      <c r="X500" s="13" t="s">
        <v>66</v>
      </c>
      <c r="Y500" s="9" t="s">
        <v>7</v>
      </c>
      <c r="Z500" s="9" t="s">
        <v>8</v>
      </c>
      <c r="AA500" s="12" t="str">
        <f t="shared" si="14"/>
        <v>5980000000108</v>
      </c>
      <c r="AB500" s="4" t="s">
        <v>66</v>
      </c>
      <c r="AC500" s="48">
        <f t="shared" si="15"/>
        <v>0</v>
      </c>
      <c r="AD500" s="31">
        <f>VLOOKUP(AB500,'Utah Allocation %''s'!$A$6:$B$16,2,FALSE)</f>
        <v>0</v>
      </c>
    </row>
    <row r="501" spans="1:30">
      <c r="A501" s="9" t="s">
        <v>2485</v>
      </c>
      <c r="B501" s="9" t="s">
        <v>24</v>
      </c>
      <c r="C501" s="9" t="s">
        <v>62</v>
      </c>
      <c r="D501" s="19">
        <v>41182</v>
      </c>
      <c r="E501" s="3">
        <v>2012</v>
      </c>
      <c r="F501" s="3">
        <v>9</v>
      </c>
      <c r="G501" s="3" t="s">
        <v>14414</v>
      </c>
      <c r="H501" s="9" t="s">
        <v>63</v>
      </c>
      <c r="I501" s="9" t="s">
        <v>81</v>
      </c>
      <c r="J501" s="21">
        <v>634.38</v>
      </c>
      <c r="K501" s="9" t="s">
        <v>2486</v>
      </c>
      <c r="L501" s="7" t="s">
        <v>2871</v>
      </c>
      <c r="M501" s="7" t="s">
        <v>3072</v>
      </c>
      <c r="N501" s="7" t="s">
        <v>207</v>
      </c>
      <c r="O501" s="7" t="s">
        <v>254</v>
      </c>
      <c r="P501" s="7" t="s">
        <v>548</v>
      </c>
      <c r="Q501" s="7" t="s">
        <v>72</v>
      </c>
      <c r="R501" s="9" t="s">
        <v>322</v>
      </c>
      <c r="S501" s="7" t="s">
        <v>408</v>
      </c>
      <c r="T501" s="13" t="s">
        <v>69</v>
      </c>
      <c r="U501" s="13" t="s">
        <v>66</v>
      </c>
      <c r="V501" s="13" t="s">
        <v>70</v>
      </c>
      <c r="W501" s="13" t="s">
        <v>32</v>
      </c>
      <c r="X501" s="13" t="s">
        <v>66</v>
      </c>
      <c r="Y501" s="9" t="s">
        <v>7</v>
      </c>
      <c r="Z501" s="9" t="s">
        <v>8</v>
      </c>
      <c r="AA501" s="12" t="str">
        <f t="shared" si="14"/>
        <v>5980000000108</v>
      </c>
      <c r="AB501" s="4" t="s">
        <v>66</v>
      </c>
      <c r="AC501" s="48">
        <f t="shared" si="15"/>
        <v>0</v>
      </c>
      <c r="AD501" s="31">
        <f>VLOOKUP(AB501,'Utah Allocation %''s'!$A$6:$B$16,2,FALSE)</f>
        <v>0</v>
      </c>
    </row>
    <row r="502" spans="1:30">
      <c r="A502" s="9" t="s">
        <v>2487</v>
      </c>
      <c r="B502" s="9" t="s">
        <v>24</v>
      </c>
      <c r="C502" s="9" t="s">
        <v>62</v>
      </c>
      <c r="D502" s="19">
        <v>41182</v>
      </c>
      <c r="E502" s="3">
        <v>2012</v>
      </c>
      <c r="F502" s="3">
        <v>9</v>
      </c>
      <c r="G502" s="3" t="s">
        <v>14414</v>
      </c>
      <c r="H502" s="9" t="s">
        <v>63</v>
      </c>
      <c r="I502" s="9" t="s">
        <v>81</v>
      </c>
      <c r="J502" s="21">
        <v>840.45</v>
      </c>
      <c r="K502" s="9" t="s">
        <v>2488</v>
      </c>
      <c r="L502" s="7" t="s">
        <v>2872</v>
      </c>
      <c r="M502" s="7" t="s">
        <v>3073</v>
      </c>
      <c r="N502" s="7" t="s">
        <v>208</v>
      </c>
      <c r="O502" s="7" t="s">
        <v>255</v>
      </c>
      <c r="P502" s="7" t="s">
        <v>633</v>
      </c>
      <c r="Q502" s="7" t="s">
        <v>73</v>
      </c>
      <c r="R502" s="9" t="s">
        <v>322</v>
      </c>
      <c r="S502" s="7" t="s">
        <v>408</v>
      </c>
      <c r="T502" s="13" t="s">
        <v>69</v>
      </c>
      <c r="U502" s="13" t="s">
        <v>66</v>
      </c>
      <c r="V502" s="13" t="s">
        <v>70</v>
      </c>
      <c r="W502" s="13" t="s">
        <v>32</v>
      </c>
      <c r="X502" s="13" t="s">
        <v>66</v>
      </c>
      <c r="Y502" s="9" t="s">
        <v>7</v>
      </c>
      <c r="Z502" s="9" t="s">
        <v>8</v>
      </c>
      <c r="AA502" s="12" t="str">
        <f t="shared" si="14"/>
        <v>5980000000108</v>
      </c>
      <c r="AB502" s="4" t="s">
        <v>66</v>
      </c>
      <c r="AC502" s="48">
        <f t="shared" si="15"/>
        <v>0</v>
      </c>
      <c r="AD502" s="31">
        <f>VLOOKUP(AB502,'Utah Allocation %''s'!$A$6:$B$16,2,FALSE)</f>
        <v>0</v>
      </c>
    </row>
    <row r="503" spans="1:30">
      <c r="A503" s="9" t="s">
        <v>2489</v>
      </c>
      <c r="B503" s="9" t="s">
        <v>24</v>
      </c>
      <c r="C503" s="9" t="s">
        <v>62</v>
      </c>
      <c r="D503" s="19">
        <v>41182</v>
      </c>
      <c r="E503" s="3">
        <v>2012</v>
      </c>
      <c r="F503" s="3">
        <v>9</v>
      </c>
      <c r="G503" s="3" t="s">
        <v>14414</v>
      </c>
      <c r="H503" s="9" t="s">
        <v>63</v>
      </c>
      <c r="I503" s="9" t="s">
        <v>81</v>
      </c>
      <c r="J503" s="21">
        <v>507.5</v>
      </c>
      <c r="K503" s="9" t="s">
        <v>2490</v>
      </c>
      <c r="L503" s="7" t="s">
        <v>2873</v>
      </c>
      <c r="M503" s="7" t="s">
        <v>3074</v>
      </c>
      <c r="N503" s="7" t="s">
        <v>220</v>
      </c>
      <c r="O503" s="7" t="s">
        <v>266</v>
      </c>
      <c r="P503" s="7" t="s">
        <v>3225</v>
      </c>
      <c r="Q503" s="7" t="s">
        <v>138</v>
      </c>
      <c r="R503" s="9" t="s">
        <v>322</v>
      </c>
      <c r="S503" s="7" t="s">
        <v>408</v>
      </c>
      <c r="T503" s="13" t="s">
        <v>69</v>
      </c>
      <c r="U503" s="13" t="s">
        <v>66</v>
      </c>
      <c r="V503" s="13" t="s">
        <v>70</v>
      </c>
      <c r="W503" s="13" t="s">
        <v>32</v>
      </c>
      <c r="X503" s="13" t="s">
        <v>66</v>
      </c>
      <c r="Y503" s="9" t="s">
        <v>7</v>
      </c>
      <c r="Z503" s="9" t="s">
        <v>8</v>
      </c>
      <c r="AA503" s="12" t="str">
        <f t="shared" si="14"/>
        <v>5980000000108</v>
      </c>
      <c r="AB503" s="4" t="s">
        <v>66</v>
      </c>
      <c r="AC503" s="48">
        <f t="shared" si="15"/>
        <v>0</v>
      </c>
      <c r="AD503" s="31">
        <f>VLOOKUP(AB503,'Utah Allocation %''s'!$A$6:$B$16,2,FALSE)</f>
        <v>0</v>
      </c>
    </row>
    <row r="504" spans="1:30">
      <c r="A504" s="9" t="s">
        <v>2491</v>
      </c>
      <c r="B504" s="9" t="s">
        <v>24</v>
      </c>
      <c r="C504" s="9" t="s">
        <v>62</v>
      </c>
      <c r="D504" s="19">
        <v>41182</v>
      </c>
      <c r="E504" s="3">
        <v>2012</v>
      </c>
      <c r="F504" s="3">
        <v>9</v>
      </c>
      <c r="G504" s="3" t="s">
        <v>14414</v>
      </c>
      <c r="H504" s="9" t="s">
        <v>63</v>
      </c>
      <c r="I504" s="9" t="s">
        <v>64</v>
      </c>
      <c r="J504" s="21">
        <v>1064.6199999999999</v>
      </c>
      <c r="K504" s="9" t="s">
        <v>2492</v>
      </c>
      <c r="L504" s="7" t="s">
        <v>2874</v>
      </c>
      <c r="M504" s="7" t="s">
        <v>3075</v>
      </c>
      <c r="N504" s="7" t="s">
        <v>211</v>
      </c>
      <c r="O504" s="7" t="s">
        <v>258</v>
      </c>
      <c r="P504" s="7" t="s">
        <v>438</v>
      </c>
      <c r="Q504" s="7" t="s">
        <v>129</v>
      </c>
      <c r="R504" s="9" t="s">
        <v>323</v>
      </c>
      <c r="S504" s="7" t="s">
        <v>409</v>
      </c>
      <c r="T504" s="13" t="s">
        <v>69</v>
      </c>
      <c r="U504" s="13" t="s">
        <v>89</v>
      </c>
      <c r="V504" s="13" t="s">
        <v>90</v>
      </c>
      <c r="W504" s="13" t="s">
        <v>31</v>
      </c>
      <c r="X504" s="13" t="s">
        <v>91</v>
      </c>
      <c r="Y504" s="9" t="s">
        <v>7</v>
      </c>
      <c r="Z504" s="9" t="s">
        <v>17</v>
      </c>
      <c r="AA504" s="12" t="str">
        <f t="shared" si="14"/>
        <v>5980000000111</v>
      </c>
      <c r="AB504" s="4" t="s">
        <v>91</v>
      </c>
      <c r="AC504" s="48">
        <f t="shared" si="15"/>
        <v>0</v>
      </c>
      <c r="AD504" s="31">
        <f>VLOOKUP(AB504,'Utah Allocation %''s'!$A$6:$B$16,2,FALSE)</f>
        <v>0</v>
      </c>
    </row>
    <row r="505" spans="1:30">
      <c r="A505" s="9" t="s">
        <v>2493</v>
      </c>
      <c r="B505" s="9" t="s">
        <v>24</v>
      </c>
      <c r="C505" s="9" t="s">
        <v>62</v>
      </c>
      <c r="D505" s="19">
        <v>41182</v>
      </c>
      <c r="E505" s="3">
        <v>2012</v>
      </c>
      <c r="F505" s="3">
        <v>9</v>
      </c>
      <c r="G505" s="3" t="s">
        <v>14414</v>
      </c>
      <c r="H505" s="9" t="s">
        <v>63</v>
      </c>
      <c r="I505" s="9" t="s">
        <v>64</v>
      </c>
      <c r="J505" s="21">
        <v>1262.54</v>
      </c>
      <c r="K505" s="9" t="s">
        <v>2494</v>
      </c>
      <c r="L505" s="7" t="s">
        <v>2875</v>
      </c>
      <c r="M505" s="7" t="s">
        <v>3076</v>
      </c>
      <c r="N505" s="7" t="s">
        <v>207</v>
      </c>
      <c r="O505" s="7" t="s">
        <v>254</v>
      </c>
      <c r="P505" s="7" t="s">
        <v>500</v>
      </c>
      <c r="Q505" s="7" t="s">
        <v>88</v>
      </c>
      <c r="R505" s="9" t="s">
        <v>323</v>
      </c>
      <c r="S505" s="7" t="s">
        <v>409</v>
      </c>
      <c r="T505" s="13" t="s">
        <v>69</v>
      </c>
      <c r="U505" s="13" t="s">
        <v>89</v>
      </c>
      <c r="V505" s="13" t="s">
        <v>90</v>
      </c>
      <c r="W505" s="13" t="s">
        <v>31</v>
      </c>
      <c r="X505" s="13" t="s">
        <v>91</v>
      </c>
      <c r="Y505" s="9" t="s">
        <v>7</v>
      </c>
      <c r="Z505" s="9" t="s">
        <v>17</v>
      </c>
      <c r="AA505" s="12" t="str">
        <f t="shared" si="14"/>
        <v>5980000000111</v>
      </c>
      <c r="AB505" s="4" t="s">
        <v>91</v>
      </c>
      <c r="AC505" s="48">
        <f t="shared" si="15"/>
        <v>0</v>
      </c>
      <c r="AD505" s="31">
        <f>VLOOKUP(AB505,'Utah Allocation %''s'!$A$6:$B$16,2,FALSE)</f>
        <v>0</v>
      </c>
    </row>
    <row r="506" spans="1:30">
      <c r="A506" s="9" t="s">
        <v>2495</v>
      </c>
      <c r="B506" s="9" t="s">
        <v>24</v>
      </c>
      <c r="C506" s="9" t="s">
        <v>62</v>
      </c>
      <c r="D506" s="19">
        <v>41182</v>
      </c>
      <c r="E506" s="3">
        <v>2012</v>
      </c>
      <c r="F506" s="3">
        <v>9</v>
      </c>
      <c r="G506" s="3" t="s">
        <v>14414</v>
      </c>
      <c r="H506" s="9" t="s">
        <v>63</v>
      </c>
      <c r="I506" s="9" t="s">
        <v>64</v>
      </c>
      <c r="J506" s="21">
        <v>860.39</v>
      </c>
      <c r="K506" s="9" t="s">
        <v>2496</v>
      </c>
      <c r="L506" s="7" t="s">
        <v>2876</v>
      </c>
      <c r="M506" s="7" t="s">
        <v>3077</v>
      </c>
      <c r="N506" s="7" t="s">
        <v>207</v>
      </c>
      <c r="O506" s="7" t="s">
        <v>254</v>
      </c>
      <c r="P506" s="7" t="s">
        <v>500</v>
      </c>
      <c r="Q506" s="7" t="s">
        <v>88</v>
      </c>
      <c r="R506" s="9" t="s">
        <v>323</v>
      </c>
      <c r="S506" s="7" t="s">
        <v>409</v>
      </c>
      <c r="T506" s="13" t="s">
        <v>69</v>
      </c>
      <c r="U506" s="13" t="s">
        <v>89</v>
      </c>
      <c r="V506" s="13" t="s">
        <v>90</v>
      </c>
      <c r="W506" s="13" t="s">
        <v>31</v>
      </c>
      <c r="X506" s="13" t="s">
        <v>91</v>
      </c>
      <c r="Y506" s="9" t="s">
        <v>7</v>
      </c>
      <c r="Z506" s="9" t="s">
        <v>17</v>
      </c>
      <c r="AA506" s="12" t="str">
        <f t="shared" si="14"/>
        <v>5980000000111</v>
      </c>
      <c r="AB506" s="4" t="s">
        <v>91</v>
      </c>
      <c r="AC506" s="48">
        <f t="shared" si="15"/>
        <v>0</v>
      </c>
      <c r="AD506" s="31">
        <f>VLOOKUP(AB506,'Utah Allocation %''s'!$A$6:$B$16,2,FALSE)</f>
        <v>0</v>
      </c>
    </row>
    <row r="507" spans="1:30">
      <c r="A507" s="9" t="s">
        <v>2497</v>
      </c>
      <c r="B507" s="9" t="s">
        <v>24</v>
      </c>
      <c r="C507" s="9" t="s">
        <v>62</v>
      </c>
      <c r="D507" s="19">
        <v>41182</v>
      </c>
      <c r="E507" s="3">
        <v>2012</v>
      </c>
      <c r="F507" s="3">
        <v>9</v>
      </c>
      <c r="G507" s="3" t="s">
        <v>14414</v>
      </c>
      <c r="H507" s="9" t="s">
        <v>63</v>
      </c>
      <c r="I507" s="9" t="s">
        <v>64</v>
      </c>
      <c r="J507" s="21">
        <v>573.59</v>
      </c>
      <c r="K507" s="9" t="s">
        <v>2498</v>
      </c>
      <c r="L507" s="7" t="s">
        <v>2877</v>
      </c>
      <c r="M507" s="7" t="s">
        <v>3078</v>
      </c>
      <c r="N507" s="7" t="s">
        <v>207</v>
      </c>
      <c r="O507" s="7" t="s">
        <v>254</v>
      </c>
      <c r="P507" s="7" t="s">
        <v>500</v>
      </c>
      <c r="Q507" s="7" t="s">
        <v>88</v>
      </c>
      <c r="R507" s="9" t="s">
        <v>323</v>
      </c>
      <c r="S507" s="7" t="s">
        <v>409</v>
      </c>
      <c r="T507" s="13" t="s">
        <v>69</v>
      </c>
      <c r="U507" s="13" t="s">
        <v>89</v>
      </c>
      <c r="V507" s="13" t="s">
        <v>90</v>
      </c>
      <c r="W507" s="13" t="s">
        <v>31</v>
      </c>
      <c r="X507" s="13" t="s">
        <v>91</v>
      </c>
      <c r="Y507" s="9" t="s">
        <v>7</v>
      </c>
      <c r="Z507" s="9" t="s">
        <v>17</v>
      </c>
      <c r="AA507" s="12" t="str">
        <f t="shared" si="14"/>
        <v>5980000000111</v>
      </c>
      <c r="AB507" s="4" t="s">
        <v>91</v>
      </c>
      <c r="AC507" s="48">
        <f t="shared" si="15"/>
        <v>0</v>
      </c>
      <c r="AD507" s="31">
        <f>VLOOKUP(AB507,'Utah Allocation %''s'!$A$6:$B$16,2,FALSE)</f>
        <v>0</v>
      </c>
    </row>
    <row r="508" spans="1:30">
      <c r="A508" s="9" t="s">
        <v>2499</v>
      </c>
      <c r="B508" s="9" t="s">
        <v>24</v>
      </c>
      <c r="C508" s="9" t="s">
        <v>62</v>
      </c>
      <c r="D508" s="19">
        <v>41182</v>
      </c>
      <c r="E508" s="3">
        <v>2012</v>
      </c>
      <c r="F508" s="3">
        <v>9</v>
      </c>
      <c r="G508" s="3" t="s">
        <v>14414</v>
      </c>
      <c r="H508" s="9" t="s">
        <v>63</v>
      </c>
      <c r="I508" s="9" t="s">
        <v>64</v>
      </c>
      <c r="J508" s="21">
        <v>425.91</v>
      </c>
      <c r="K508" s="9" t="s">
        <v>2500</v>
      </c>
      <c r="L508" s="7" t="s">
        <v>2878</v>
      </c>
      <c r="M508" s="7" t="s">
        <v>3079</v>
      </c>
      <c r="N508" s="7" t="s">
        <v>208</v>
      </c>
      <c r="O508" s="7" t="s">
        <v>255</v>
      </c>
      <c r="P508" s="7" t="s">
        <v>466</v>
      </c>
      <c r="Q508" s="7" t="s">
        <v>92</v>
      </c>
      <c r="R508" s="9" t="s">
        <v>323</v>
      </c>
      <c r="S508" s="7" t="s">
        <v>409</v>
      </c>
      <c r="T508" s="13" t="s">
        <v>69</v>
      </c>
      <c r="U508" s="13" t="s">
        <v>89</v>
      </c>
      <c r="V508" s="13" t="s">
        <v>90</v>
      </c>
      <c r="W508" s="13" t="s">
        <v>31</v>
      </c>
      <c r="X508" s="13" t="s">
        <v>91</v>
      </c>
      <c r="Y508" s="9" t="s">
        <v>7</v>
      </c>
      <c r="Z508" s="9" t="s">
        <v>17</v>
      </c>
      <c r="AA508" s="12" t="str">
        <f t="shared" si="14"/>
        <v>5980000000111</v>
      </c>
      <c r="AB508" s="4" t="s">
        <v>91</v>
      </c>
      <c r="AC508" s="48">
        <f t="shared" si="15"/>
        <v>0</v>
      </c>
      <c r="AD508" s="31">
        <f>VLOOKUP(AB508,'Utah Allocation %''s'!$A$6:$B$16,2,FALSE)</f>
        <v>0</v>
      </c>
    </row>
    <row r="509" spans="1:30">
      <c r="A509" s="9" t="s">
        <v>2501</v>
      </c>
      <c r="B509" s="9" t="s">
        <v>24</v>
      </c>
      <c r="C509" s="9" t="s">
        <v>62</v>
      </c>
      <c r="D509" s="19">
        <v>41182</v>
      </c>
      <c r="E509" s="3">
        <v>2012</v>
      </c>
      <c r="F509" s="3">
        <v>9</v>
      </c>
      <c r="G509" s="3" t="s">
        <v>14414</v>
      </c>
      <c r="H509" s="9" t="s">
        <v>63</v>
      </c>
      <c r="I509" s="9" t="s">
        <v>64</v>
      </c>
      <c r="J509" s="21">
        <v>696.46</v>
      </c>
      <c r="K509" s="9" t="s">
        <v>2502</v>
      </c>
      <c r="L509" s="7" t="s">
        <v>2879</v>
      </c>
      <c r="M509" s="7" t="s">
        <v>3080</v>
      </c>
      <c r="N509" s="7" t="s">
        <v>208</v>
      </c>
      <c r="O509" s="7" t="s">
        <v>255</v>
      </c>
      <c r="P509" s="7" t="s">
        <v>466</v>
      </c>
      <c r="Q509" s="7" t="s">
        <v>92</v>
      </c>
      <c r="R509" s="9" t="s">
        <v>323</v>
      </c>
      <c r="S509" s="7" t="s">
        <v>409</v>
      </c>
      <c r="T509" s="13" t="s">
        <v>69</v>
      </c>
      <c r="U509" s="13" t="s">
        <v>89</v>
      </c>
      <c r="V509" s="13" t="s">
        <v>90</v>
      </c>
      <c r="W509" s="13" t="s">
        <v>31</v>
      </c>
      <c r="X509" s="13" t="s">
        <v>91</v>
      </c>
      <c r="Y509" s="9" t="s">
        <v>7</v>
      </c>
      <c r="Z509" s="9" t="s">
        <v>17</v>
      </c>
      <c r="AA509" s="12" t="str">
        <f t="shared" si="14"/>
        <v>5980000000111</v>
      </c>
      <c r="AB509" s="4" t="s">
        <v>91</v>
      </c>
      <c r="AC509" s="48">
        <f t="shared" si="15"/>
        <v>0</v>
      </c>
      <c r="AD509" s="31">
        <f>VLOOKUP(AB509,'Utah Allocation %''s'!$A$6:$B$16,2,FALSE)</f>
        <v>0</v>
      </c>
    </row>
    <row r="510" spans="1:30">
      <c r="A510" s="9" t="s">
        <v>2503</v>
      </c>
      <c r="B510" s="9" t="s">
        <v>24</v>
      </c>
      <c r="C510" s="9" t="s">
        <v>62</v>
      </c>
      <c r="D510" s="19">
        <v>41182</v>
      </c>
      <c r="E510" s="3">
        <v>2012</v>
      </c>
      <c r="F510" s="3">
        <v>9</v>
      </c>
      <c r="G510" s="3" t="s">
        <v>14414</v>
      </c>
      <c r="H510" s="9" t="s">
        <v>63</v>
      </c>
      <c r="I510" s="9" t="s">
        <v>81</v>
      </c>
      <c r="J510" s="21">
        <v>430.37</v>
      </c>
      <c r="K510" s="9" t="s">
        <v>2504</v>
      </c>
      <c r="L510" s="7" t="s">
        <v>2880</v>
      </c>
      <c r="M510" s="7" t="s">
        <v>3081</v>
      </c>
      <c r="N510" s="7" t="s">
        <v>242</v>
      </c>
      <c r="O510" s="7" t="s">
        <v>285</v>
      </c>
      <c r="P510" s="7" t="s">
        <v>3226</v>
      </c>
      <c r="Q510" s="7" t="s">
        <v>3227</v>
      </c>
      <c r="R510" s="9" t="s">
        <v>323</v>
      </c>
      <c r="S510" s="7" t="s">
        <v>409</v>
      </c>
      <c r="T510" s="13" t="s">
        <v>69</v>
      </c>
      <c r="U510" s="13" t="s">
        <v>89</v>
      </c>
      <c r="V510" s="13" t="s">
        <v>90</v>
      </c>
      <c r="W510" s="13" t="s">
        <v>31</v>
      </c>
      <c r="X510" s="13" t="s">
        <v>91</v>
      </c>
      <c r="Y510" s="9" t="s">
        <v>7</v>
      </c>
      <c r="Z510" s="9" t="s">
        <v>17</v>
      </c>
      <c r="AA510" s="12" t="str">
        <f t="shared" si="14"/>
        <v>5980000000111</v>
      </c>
      <c r="AB510" s="4" t="s">
        <v>91</v>
      </c>
      <c r="AC510" s="48">
        <f t="shared" si="15"/>
        <v>0</v>
      </c>
      <c r="AD510" s="31">
        <f>VLOOKUP(AB510,'Utah Allocation %''s'!$A$6:$B$16,2,FALSE)</f>
        <v>0</v>
      </c>
    </row>
    <row r="511" spans="1:30">
      <c r="A511" s="9" t="s">
        <v>2505</v>
      </c>
      <c r="B511" s="9" t="s">
        <v>24</v>
      </c>
      <c r="C511" s="9" t="s">
        <v>62</v>
      </c>
      <c r="D511" s="19">
        <v>41182</v>
      </c>
      <c r="E511" s="3">
        <v>2012</v>
      </c>
      <c r="F511" s="3">
        <v>9</v>
      </c>
      <c r="G511" s="3" t="s">
        <v>14414</v>
      </c>
      <c r="H511" s="9" t="s">
        <v>63</v>
      </c>
      <c r="I511" s="9" t="s">
        <v>81</v>
      </c>
      <c r="J511" s="21">
        <v>325.52999999999997</v>
      </c>
      <c r="K511" s="9" t="s">
        <v>2506</v>
      </c>
      <c r="L511" s="7" t="s">
        <v>2881</v>
      </c>
      <c r="M511" s="7" t="s">
        <v>3082</v>
      </c>
      <c r="N511" s="7" t="s">
        <v>207</v>
      </c>
      <c r="O511" s="7" t="s">
        <v>254</v>
      </c>
      <c r="P511" s="7" t="s">
        <v>548</v>
      </c>
      <c r="Q511" s="7" t="s">
        <v>72</v>
      </c>
      <c r="R511" s="9" t="s">
        <v>324</v>
      </c>
      <c r="S511" s="7" t="s">
        <v>408</v>
      </c>
      <c r="T511" s="13" t="s">
        <v>69</v>
      </c>
      <c r="U511" s="13" t="s">
        <v>66</v>
      </c>
      <c r="V511" s="13" t="s">
        <v>70</v>
      </c>
      <c r="W511" s="13" t="s">
        <v>32</v>
      </c>
      <c r="X511" s="13" t="s">
        <v>66</v>
      </c>
      <c r="Y511" s="9" t="s">
        <v>7</v>
      </c>
      <c r="Z511" s="9" t="s">
        <v>8</v>
      </c>
      <c r="AA511" s="12" t="str">
        <f t="shared" si="14"/>
        <v>5980000000108</v>
      </c>
      <c r="AB511" s="4" t="s">
        <v>66</v>
      </c>
      <c r="AC511" s="48">
        <f t="shared" si="15"/>
        <v>0</v>
      </c>
      <c r="AD511" s="31">
        <f>VLOOKUP(AB511,'Utah Allocation %''s'!$A$6:$B$16,2,FALSE)</f>
        <v>0</v>
      </c>
    </row>
    <row r="512" spans="1:30">
      <c r="A512" s="9" t="s">
        <v>2507</v>
      </c>
      <c r="B512" s="9" t="s">
        <v>24</v>
      </c>
      <c r="C512" s="9" t="s">
        <v>62</v>
      </c>
      <c r="D512" s="19">
        <v>41182</v>
      </c>
      <c r="E512" s="3">
        <v>2012</v>
      </c>
      <c r="F512" s="3">
        <v>9</v>
      </c>
      <c r="G512" s="3" t="s">
        <v>14414</v>
      </c>
      <c r="H512" s="9" t="s">
        <v>63</v>
      </c>
      <c r="I512" s="9" t="s">
        <v>81</v>
      </c>
      <c r="J512" s="21">
        <v>245.28</v>
      </c>
      <c r="K512" s="9" t="s">
        <v>2508</v>
      </c>
      <c r="L512" s="7" t="s">
        <v>2882</v>
      </c>
      <c r="M512" s="7" t="s">
        <v>3083</v>
      </c>
      <c r="N512" s="7" t="s">
        <v>207</v>
      </c>
      <c r="O512" s="7" t="s">
        <v>254</v>
      </c>
      <c r="P512" s="7" t="s">
        <v>590</v>
      </c>
      <c r="Q512" s="7" t="s">
        <v>88</v>
      </c>
      <c r="R512" s="9" t="s">
        <v>325</v>
      </c>
      <c r="S512" s="7" t="s">
        <v>409</v>
      </c>
      <c r="T512" s="13" t="s">
        <v>69</v>
      </c>
      <c r="U512" s="13" t="s">
        <v>89</v>
      </c>
      <c r="V512" s="13" t="s">
        <v>90</v>
      </c>
      <c r="W512" s="13" t="s">
        <v>31</v>
      </c>
      <c r="X512" s="13" t="s">
        <v>91</v>
      </c>
      <c r="Y512" s="9" t="s">
        <v>7</v>
      </c>
      <c r="Z512" s="9" t="s">
        <v>17</v>
      </c>
      <c r="AA512" s="12" t="str">
        <f t="shared" si="14"/>
        <v>5980000000111</v>
      </c>
      <c r="AB512" s="4" t="s">
        <v>91</v>
      </c>
      <c r="AC512" s="48">
        <f t="shared" si="15"/>
        <v>0</v>
      </c>
      <c r="AD512" s="31">
        <f>VLOOKUP(AB512,'Utah Allocation %''s'!$A$6:$B$16,2,FALSE)</f>
        <v>0</v>
      </c>
    </row>
    <row r="513" spans="1:30">
      <c r="A513" s="9" t="s">
        <v>2509</v>
      </c>
      <c r="B513" s="9" t="s">
        <v>24</v>
      </c>
      <c r="C513" s="9" t="s">
        <v>62</v>
      </c>
      <c r="D513" s="19">
        <v>41182</v>
      </c>
      <c r="E513" s="3">
        <v>2012</v>
      </c>
      <c r="F513" s="3">
        <v>9</v>
      </c>
      <c r="G513" s="3" t="s">
        <v>14414</v>
      </c>
      <c r="H513" s="9" t="s">
        <v>63</v>
      </c>
      <c r="I513" s="9" t="s">
        <v>81</v>
      </c>
      <c r="J513" s="21">
        <v>122.64</v>
      </c>
      <c r="K513" s="9" t="s">
        <v>2510</v>
      </c>
      <c r="L513" s="7" t="s">
        <v>2883</v>
      </c>
      <c r="M513" s="7" t="s">
        <v>3084</v>
      </c>
      <c r="N513" s="7" t="s">
        <v>207</v>
      </c>
      <c r="O513" s="7" t="s">
        <v>254</v>
      </c>
      <c r="P513" s="7" t="s">
        <v>590</v>
      </c>
      <c r="Q513" s="7" t="s">
        <v>88</v>
      </c>
      <c r="R513" s="9" t="s">
        <v>325</v>
      </c>
      <c r="S513" s="7" t="s">
        <v>409</v>
      </c>
      <c r="T513" s="13" t="s">
        <v>69</v>
      </c>
      <c r="U513" s="13" t="s">
        <v>89</v>
      </c>
      <c r="V513" s="13" t="s">
        <v>90</v>
      </c>
      <c r="W513" s="13" t="s">
        <v>31</v>
      </c>
      <c r="X513" s="13" t="s">
        <v>91</v>
      </c>
      <c r="Y513" s="9" t="s">
        <v>7</v>
      </c>
      <c r="Z513" s="9" t="s">
        <v>17</v>
      </c>
      <c r="AA513" s="12" t="str">
        <f t="shared" si="14"/>
        <v>5980000000111</v>
      </c>
      <c r="AB513" s="4" t="s">
        <v>91</v>
      </c>
      <c r="AC513" s="48">
        <f t="shared" si="15"/>
        <v>0</v>
      </c>
      <c r="AD513" s="31">
        <f>VLOOKUP(AB513,'Utah Allocation %''s'!$A$6:$B$16,2,FALSE)</f>
        <v>0</v>
      </c>
    </row>
    <row r="514" spans="1:30">
      <c r="A514" s="9" t="s">
        <v>2511</v>
      </c>
      <c r="B514" s="9" t="s">
        <v>24</v>
      </c>
      <c r="C514" s="9" t="s">
        <v>62</v>
      </c>
      <c r="D514" s="19">
        <v>41182</v>
      </c>
      <c r="E514" s="3">
        <v>2012</v>
      </c>
      <c r="F514" s="3">
        <v>9</v>
      </c>
      <c r="G514" s="3" t="s">
        <v>14414</v>
      </c>
      <c r="H514" s="9" t="s">
        <v>63</v>
      </c>
      <c r="I514" s="9" t="s">
        <v>81</v>
      </c>
      <c r="J514" s="21">
        <v>1044.1199999999999</v>
      </c>
      <c r="K514" s="9" t="s">
        <v>2512</v>
      </c>
      <c r="L514" s="7" t="s">
        <v>2884</v>
      </c>
      <c r="M514" s="7" t="s">
        <v>200</v>
      </c>
      <c r="N514" s="7" t="s">
        <v>208</v>
      </c>
      <c r="O514" s="7" t="s">
        <v>255</v>
      </c>
      <c r="P514" s="7" t="s">
        <v>634</v>
      </c>
      <c r="Q514" s="7" t="s">
        <v>92</v>
      </c>
      <c r="R514" s="9" t="s">
        <v>325</v>
      </c>
      <c r="S514" s="7" t="s">
        <v>409</v>
      </c>
      <c r="T514" s="13" t="s">
        <v>69</v>
      </c>
      <c r="U514" s="13" t="s">
        <v>89</v>
      </c>
      <c r="V514" s="13" t="s">
        <v>90</v>
      </c>
      <c r="W514" s="13" t="s">
        <v>31</v>
      </c>
      <c r="X514" s="13" t="s">
        <v>91</v>
      </c>
      <c r="Y514" s="9" t="s">
        <v>7</v>
      </c>
      <c r="Z514" s="9" t="s">
        <v>17</v>
      </c>
      <c r="AA514" s="12" t="str">
        <f t="shared" si="14"/>
        <v>5980000000111</v>
      </c>
      <c r="AB514" s="4" t="s">
        <v>91</v>
      </c>
      <c r="AC514" s="48">
        <f t="shared" si="15"/>
        <v>0</v>
      </c>
      <c r="AD514" s="31">
        <f>VLOOKUP(AB514,'Utah Allocation %''s'!$A$6:$B$16,2,FALSE)</f>
        <v>0</v>
      </c>
    </row>
    <row r="515" spans="1:30">
      <c r="A515" s="9" t="s">
        <v>2513</v>
      </c>
      <c r="B515" s="9" t="s">
        <v>24</v>
      </c>
      <c r="C515" s="9" t="s">
        <v>62</v>
      </c>
      <c r="D515" s="19">
        <v>41182</v>
      </c>
      <c r="E515" s="3">
        <v>2012</v>
      </c>
      <c r="F515" s="3">
        <v>9</v>
      </c>
      <c r="G515" s="3" t="s">
        <v>14414</v>
      </c>
      <c r="H515" s="9" t="s">
        <v>63</v>
      </c>
      <c r="I515" s="9" t="s">
        <v>81</v>
      </c>
      <c r="J515" s="21">
        <v>429.24</v>
      </c>
      <c r="K515" s="9" t="s">
        <v>2514</v>
      </c>
      <c r="L515" s="7" t="s">
        <v>2885</v>
      </c>
      <c r="M515" s="7" t="s">
        <v>3085</v>
      </c>
      <c r="N515" s="7" t="s">
        <v>208</v>
      </c>
      <c r="O515" s="7" t="s">
        <v>255</v>
      </c>
      <c r="P515" s="7" t="s">
        <v>634</v>
      </c>
      <c r="Q515" s="7" t="s">
        <v>92</v>
      </c>
      <c r="R515" s="9" t="s">
        <v>325</v>
      </c>
      <c r="S515" s="7" t="s">
        <v>409</v>
      </c>
      <c r="T515" s="13" t="s">
        <v>69</v>
      </c>
      <c r="U515" s="13" t="s">
        <v>89</v>
      </c>
      <c r="V515" s="13" t="s">
        <v>90</v>
      </c>
      <c r="W515" s="13" t="s">
        <v>31</v>
      </c>
      <c r="X515" s="13" t="s">
        <v>91</v>
      </c>
      <c r="Y515" s="9" t="s">
        <v>7</v>
      </c>
      <c r="Z515" s="9" t="s">
        <v>17</v>
      </c>
      <c r="AA515" s="12" t="str">
        <f t="shared" si="14"/>
        <v>5980000000111</v>
      </c>
      <c r="AB515" s="4" t="s">
        <v>91</v>
      </c>
      <c r="AC515" s="48">
        <f t="shared" si="15"/>
        <v>0</v>
      </c>
      <c r="AD515" s="31">
        <f>VLOOKUP(AB515,'Utah Allocation %''s'!$A$6:$B$16,2,FALSE)</f>
        <v>0</v>
      </c>
    </row>
    <row r="516" spans="1:30">
      <c r="A516" s="9" t="s">
        <v>2515</v>
      </c>
      <c r="B516" s="9" t="s">
        <v>24</v>
      </c>
      <c r="C516" s="9" t="s">
        <v>62</v>
      </c>
      <c r="D516" s="19">
        <v>41182</v>
      </c>
      <c r="E516" s="3">
        <v>2012</v>
      </c>
      <c r="F516" s="3">
        <v>9</v>
      </c>
      <c r="G516" s="3" t="s">
        <v>14414</v>
      </c>
      <c r="H516" s="9" t="s">
        <v>63</v>
      </c>
      <c r="I516" s="9" t="s">
        <v>64</v>
      </c>
      <c r="J516" s="21">
        <v>203.2</v>
      </c>
      <c r="K516" s="9" t="s">
        <v>2516</v>
      </c>
      <c r="L516" s="7" t="s">
        <v>2886</v>
      </c>
      <c r="M516" s="7" t="s">
        <v>3086</v>
      </c>
      <c r="N516" s="7" t="s">
        <v>208</v>
      </c>
      <c r="O516" s="7" t="s">
        <v>255</v>
      </c>
      <c r="P516" s="7" t="s">
        <v>476</v>
      </c>
      <c r="Q516" s="7" t="s">
        <v>73</v>
      </c>
      <c r="R516" s="9" t="s">
        <v>326</v>
      </c>
      <c r="S516" s="7" t="s">
        <v>408</v>
      </c>
      <c r="T516" s="13" t="s">
        <v>69</v>
      </c>
      <c r="U516" s="13" t="s">
        <v>66</v>
      </c>
      <c r="V516" s="13" t="s">
        <v>70</v>
      </c>
      <c r="W516" s="13" t="s">
        <v>32</v>
      </c>
      <c r="X516" s="13" t="s">
        <v>66</v>
      </c>
      <c r="Y516" s="9" t="s">
        <v>7</v>
      </c>
      <c r="Z516" s="9" t="s">
        <v>8</v>
      </c>
      <c r="AA516" s="12" t="str">
        <f t="shared" si="14"/>
        <v>5980000000108</v>
      </c>
      <c r="AB516" s="4" t="s">
        <v>66</v>
      </c>
      <c r="AC516" s="48">
        <f t="shared" si="15"/>
        <v>0</v>
      </c>
      <c r="AD516" s="31">
        <f>VLOOKUP(AB516,'Utah Allocation %''s'!$A$6:$B$16,2,FALSE)</f>
        <v>0</v>
      </c>
    </row>
    <row r="517" spans="1:30">
      <c r="A517" s="9" t="s">
        <v>2515</v>
      </c>
      <c r="B517" s="9" t="s">
        <v>24</v>
      </c>
      <c r="C517" s="9" t="s">
        <v>62</v>
      </c>
      <c r="D517" s="19">
        <v>41182</v>
      </c>
      <c r="E517" s="3">
        <v>2012</v>
      </c>
      <c r="F517" s="3">
        <v>9</v>
      </c>
      <c r="G517" s="3" t="s">
        <v>14414</v>
      </c>
      <c r="H517" s="9" t="s">
        <v>63</v>
      </c>
      <c r="I517" s="9" t="s">
        <v>81</v>
      </c>
      <c r="J517" s="21">
        <v>1086.78</v>
      </c>
      <c r="K517" s="9" t="s">
        <v>2516</v>
      </c>
      <c r="L517" s="7" t="s">
        <v>2886</v>
      </c>
      <c r="M517" s="7" t="s">
        <v>3086</v>
      </c>
      <c r="N517" s="7" t="s">
        <v>208</v>
      </c>
      <c r="O517" s="7" t="s">
        <v>255</v>
      </c>
      <c r="P517" s="7" t="s">
        <v>476</v>
      </c>
      <c r="Q517" s="7" t="s">
        <v>73</v>
      </c>
      <c r="R517" s="9" t="s">
        <v>326</v>
      </c>
      <c r="S517" s="7" t="s">
        <v>408</v>
      </c>
      <c r="T517" s="13" t="s">
        <v>69</v>
      </c>
      <c r="U517" s="13" t="s">
        <v>66</v>
      </c>
      <c r="V517" s="13" t="s">
        <v>70</v>
      </c>
      <c r="W517" s="13" t="s">
        <v>32</v>
      </c>
      <c r="X517" s="13" t="s">
        <v>66</v>
      </c>
      <c r="Y517" s="9" t="s">
        <v>7</v>
      </c>
      <c r="Z517" s="9" t="s">
        <v>8</v>
      </c>
      <c r="AA517" s="12" t="str">
        <f t="shared" ref="AA517:AA580" si="16">Y517&amp;Z517</f>
        <v>5980000000108</v>
      </c>
      <c r="AB517" s="4" t="s">
        <v>66</v>
      </c>
      <c r="AC517" s="48">
        <f t="shared" ref="AC517:AC580" si="17">+J517*AD517</f>
        <v>0</v>
      </c>
      <c r="AD517" s="31">
        <f>VLOOKUP(AB517,'Utah Allocation %''s'!$A$6:$B$16,2,FALSE)</f>
        <v>0</v>
      </c>
    </row>
    <row r="518" spans="1:30">
      <c r="A518" s="9" t="s">
        <v>2517</v>
      </c>
      <c r="B518" s="9" t="s">
        <v>24</v>
      </c>
      <c r="C518" s="9" t="s">
        <v>62</v>
      </c>
      <c r="D518" s="19">
        <v>41182</v>
      </c>
      <c r="E518" s="3">
        <v>2012</v>
      </c>
      <c r="F518" s="3">
        <v>9</v>
      </c>
      <c r="G518" s="3" t="s">
        <v>14414</v>
      </c>
      <c r="H518" s="9" t="s">
        <v>63</v>
      </c>
      <c r="I518" s="9" t="s">
        <v>81</v>
      </c>
      <c r="J518" s="21">
        <v>189.9</v>
      </c>
      <c r="K518" s="9" t="s">
        <v>2518</v>
      </c>
      <c r="L518" s="7" t="s">
        <v>2887</v>
      </c>
      <c r="M518" s="7" t="s">
        <v>3087</v>
      </c>
      <c r="N518" s="7" t="s">
        <v>206</v>
      </c>
      <c r="O518" s="7" t="s">
        <v>253</v>
      </c>
      <c r="P518" s="7" t="s">
        <v>691</v>
      </c>
      <c r="Q518" s="7" t="s">
        <v>71</v>
      </c>
      <c r="R518" s="9" t="s">
        <v>326</v>
      </c>
      <c r="S518" s="7" t="s">
        <v>408</v>
      </c>
      <c r="T518" s="13" t="s">
        <v>69</v>
      </c>
      <c r="U518" s="13" t="s">
        <v>66</v>
      </c>
      <c r="V518" s="13" t="s">
        <v>70</v>
      </c>
      <c r="W518" s="13" t="s">
        <v>32</v>
      </c>
      <c r="X518" s="13" t="s">
        <v>66</v>
      </c>
      <c r="Y518" s="9" t="s">
        <v>7</v>
      </c>
      <c r="Z518" s="9" t="s">
        <v>8</v>
      </c>
      <c r="AA518" s="12" t="str">
        <f t="shared" si="16"/>
        <v>5980000000108</v>
      </c>
      <c r="AB518" s="4" t="s">
        <v>66</v>
      </c>
      <c r="AC518" s="48">
        <f t="shared" si="17"/>
        <v>0</v>
      </c>
      <c r="AD518" s="31">
        <f>VLOOKUP(AB518,'Utah Allocation %''s'!$A$6:$B$16,2,FALSE)</f>
        <v>0</v>
      </c>
    </row>
    <row r="519" spans="1:30">
      <c r="A519" s="9" t="s">
        <v>2520</v>
      </c>
      <c r="B519" s="9" t="s">
        <v>24</v>
      </c>
      <c r="C519" s="9" t="s">
        <v>62</v>
      </c>
      <c r="D519" s="19">
        <v>41182</v>
      </c>
      <c r="E519" s="3">
        <v>2012</v>
      </c>
      <c r="F519" s="3">
        <v>9</v>
      </c>
      <c r="G519" s="3" t="s">
        <v>14414</v>
      </c>
      <c r="H519" s="9" t="s">
        <v>63</v>
      </c>
      <c r="I519" s="9" t="s">
        <v>81</v>
      </c>
      <c r="J519" s="21">
        <v>874.85</v>
      </c>
      <c r="K519" s="9" t="s">
        <v>2521</v>
      </c>
      <c r="L519" s="7" t="s">
        <v>2888</v>
      </c>
      <c r="M519" s="7" t="s">
        <v>3088</v>
      </c>
      <c r="N519" s="7" t="s">
        <v>207</v>
      </c>
      <c r="O519" s="7" t="s">
        <v>254</v>
      </c>
      <c r="P519" s="7" t="s">
        <v>548</v>
      </c>
      <c r="Q519" s="7" t="s">
        <v>72</v>
      </c>
      <c r="R519" s="9" t="s">
        <v>326</v>
      </c>
      <c r="S519" s="7" t="s">
        <v>408</v>
      </c>
      <c r="T519" s="13" t="s">
        <v>69</v>
      </c>
      <c r="U519" s="13" t="s">
        <v>66</v>
      </c>
      <c r="V519" s="13" t="s">
        <v>70</v>
      </c>
      <c r="W519" s="13" t="s">
        <v>32</v>
      </c>
      <c r="X519" s="13" t="s">
        <v>66</v>
      </c>
      <c r="Y519" s="9" t="s">
        <v>7</v>
      </c>
      <c r="Z519" s="9" t="s">
        <v>8</v>
      </c>
      <c r="AA519" s="12" t="str">
        <f t="shared" si="16"/>
        <v>5980000000108</v>
      </c>
      <c r="AB519" s="4" t="s">
        <v>66</v>
      </c>
      <c r="AC519" s="48">
        <f t="shared" si="17"/>
        <v>0</v>
      </c>
      <c r="AD519" s="31">
        <f>VLOOKUP(AB519,'Utah Allocation %''s'!$A$6:$B$16,2,FALSE)</f>
        <v>0</v>
      </c>
    </row>
    <row r="520" spans="1:30">
      <c r="A520" s="9" t="s">
        <v>2522</v>
      </c>
      <c r="B520" s="9" t="s">
        <v>24</v>
      </c>
      <c r="C520" s="9" t="s">
        <v>62</v>
      </c>
      <c r="D520" s="19">
        <v>41182</v>
      </c>
      <c r="E520" s="3">
        <v>2012</v>
      </c>
      <c r="F520" s="3">
        <v>9</v>
      </c>
      <c r="G520" s="3" t="s">
        <v>14414</v>
      </c>
      <c r="H520" s="9" t="s">
        <v>63</v>
      </c>
      <c r="I520" s="9" t="s">
        <v>81</v>
      </c>
      <c r="J520" s="21">
        <v>317.2</v>
      </c>
      <c r="K520" s="9" t="s">
        <v>2523</v>
      </c>
      <c r="L520" s="7" t="s">
        <v>2889</v>
      </c>
      <c r="M520" s="7" t="s">
        <v>3089</v>
      </c>
      <c r="N520" s="7" t="s">
        <v>206</v>
      </c>
      <c r="O520" s="7" t="s">
        <v>253</v>
      </c>
      <c r="P520" s="7" t="s">
        <v>633</v>
      </c>
      <c r="Q520" s="7" t="s">
        <v>73</v>
      </c>
      <c r="R520" s="9" t="s">
        <v>326</v>
      </c>
      <c r="S520" s="7" t="s">
        <v>408</v>
      </c>
      <c r="T520" s="13" t="s">
        <v>69</v>
      </c>
      <c r="U520" s="13" t="s">
        <v>66</v>
      </c>
      <c r="V520" s="13" t="s">
        <v>70</v>
      </c>
      <c r="W520" s="13" t="s">
        <v>32</v>
      </c>
      <c r="X520" s="13" t="s">
        <v>66</v>
      </c>
      <c r="Y520" s="9" t="s">
        <v>7</v>
      </c>
      <c r="Z520" s="9" t="s">
        <v>8</v>
      </c>
      <c r="AA520" s="12" t="str">
        <f t="shared" si="16"/>
        <v>5980000000108</v>
      </c>
      <c r="AB520" s="4" t="s">
        <v>66</v>
      </c>
      <c r="AC520" s="48">
        <f t="shared" si="17"/>
        <v>0</v>
      </c>
      <c r="AD520" s="31">
        <f>VLOOKUP(AB520,'Utah Allocation %''s'!$A$6:$B$16,2,FALSE)</f>
        <v>0</v>
      </c>
    </row>
    <row r="521" spans="1:30">
      <c r="A521" s="9" t="s">
        <v>2524</v>
      </c>
      <c r="B521" s="9" t="s">
        <v>24</v>
      </c>
      <c r="C521" s="9" t="s">
        <v>62</v>
      </c>
      <c r="D521" s="19">
        <v>41182</v>
      </c>
      <c r="E521" s="3">
        <v>2012</v>
      </c>
      <c r="F521" s="3">
        <v>9</v>
      </c>
      <c r="G521" s="3" t="s">
        <v>14414</v>
      </c>
      <c r="H521" s="9" t="s">
        <v>63</v>
      </c>
      <c r="I521" s="9" t="s">
        <v>81</v>
      </c>
      <c r="J521" s="21">
        <v>379.79</v>
      </c>
      <c r="K521" s="9" t="s">
        <v>2525</v>
      </c>
      <c r="L521" s="7" t="s">
        <v>2890</v>
      </c>
      <c r="M521" s="7" t="s">
        <v>3090</v>
      </c>
      <c r="N521" s="7" t="s">
        <v>208</v>
      </c>
      <c r="O521" s="7" t="s">
        <v>255</v>
      </c>
      <c r="P521" s="7" t="s">
        <v>633</v>
      </c>
      <c r="Q521" s="7" t="s">
        <v>73</v>
      </c>
      <c r="R521" s="9" t="s">
        <v>326</v>
      </c>
      <c r="S521" s="7" t="s">
        <v>408</v>
      </c>
      <c r="T521" s="13" t="s">
        <v>69</v>
      </c>
      <c r="U521" s="13" t="s">
        <v>66</v>
      </c>
      <c r="V521" s="13" t="s">
        <v>70</v>
      </c>
      <c r="W521" s="13" t="s">
        <v>32</v>
      </c>
      <c r="X521" s="13" t="s">
        <v>66</v>
      </c>
      <c r="Y521" s="9" t="s">
        <v>7</v>
      </c>
      <c r="Z521" s="9" t="s">
        <v>8</v>
      </c>
      <c r="AA521" s="12" t="str">
        <f t="shared" si="16"/>
        <v>5980000000108</v>
      </c>
      <c r="AB521" s="4" t="s">
        <v>66</v>
      </c>
      <c r="AC521" s="48">
        <f t="shared" si="17"/>
        <v>0</v>
      </c>
      <c r="AD521" s="31">
        <f>VLOOKUP(AB521,'Utah Allocation %''s'!$A$6:$B$16,2,FALSE)</f>
        <v>0</v>
      </c>
    </row>
    <row r="522" spans="1:30">
      <c r="A522" s="9" t="s">
        <v>2527</v>
      </c>
      <c r="B522" s="9" t="s">
        <v>24</v>
      </c>
      <c r="C522" s="9" t="s">
        <v>62</v>
      </c>
      <c r="D522" s="19">
        <v>41182</v>
      </c>
      <c r="E522" s="3">
        <v>2012</v>
      </c>
      <c r="F522" s="3">
        <v>9</v>
      </c>
      <c r="G522" s="3" t="s">
        <v>14414</v>
      </c>
      <c r="H522" s="9" t="s">
        <v>63</v>
      </c>
      <c r="I522" s="9" t="s">
        <v>81</v>
      </c>
      <c r="J522" s="21">
        <v>250.93</v>
      </c>
      <c r="K522" s="9" t="s">
        <v>2528</v>
      </c>
      <c r="L522" s="7" t="s">
        <v>2891</v>
      </c>
      <c r="M522" s="7" t="s">
        <v>3091</v>
      </c>
      <c r="N522" s="7" t="s">
        <v>208</v>
      </c>
      <c r="O522" s="7" t="s">
        <v>255</v>
      </c>
      <c r="P522" s="7" t="s">
        <v>633</v>
      </c>
      <c r="Q522" s="7" t="s">
        <v>73</v>
      </c>
      <c r="R522" s="9" t="s">
        <v>326</v>
      </c>
      <c r="S522" s="7" t="s">
        <v>408</v>
      </c>
      <c r="T522" s="13" t="s">
        <v>69</v>
      </c>
      <c r="U522" s="13" t="s">
        <v>66</v>
      </c>
      <c r="V522" s="13" t="s">
        <v>70</v>
      </c>
      <c r="W522" s="13" t="s">
        <v>32</v>
      </c>
      <c r="X522" s="13" t="s">
        <v>66</v>
      </c>
      <c r="Y522" s="9" t="s">
        <v>7</v>
      </c>
      <c r="Z522" s="9" t="s">
        <v>8</v>
      </c>
      <c r="AA522" s="12" t="str">
        <f t="shared" si="16"/>
        <v>5980000000108</v>
      </c>
      <c r="AB522" s="4" t="s">
        <v>66</v>
      </c>
      <c r="AC522" s="48">
        <f t="shared" si="17"/>
        <v>0</v>
      </c>
      <c r="AD522" s="31">
        <f>VLOOKUP(AB522,'Utah Allocation %''s'!$A$6:$B$16,2,FALSE)</f>
        <v>0</v>
      </c>
    </row>
    <row r="523" spans="1:30">
      <c r="A523" s="9" t="s">
        <v>2529</v>
      </c>
      <c r="B523" s="9" t="s">
        <v>24</v>
      </c>
      <c r="C523" s="9" t="s">
        <v>62</v>
      </c>
      <c r="D523" s="19">
        <v>41182</v>
      </c>
      <c r="E523" s="3">
        <v>2012</v>
      </c>
      <c r="F523" s="3">
        <v>9</v>
      </c>
      <c r="G523" s="3" t="s">
        <v>14414</v>
      </c>
      <c r="H523" s="9" t="s">
        <v>63</v>
      </c>
      <c r="I523" s="9" t="s">
        <v>81</v>
      </c>
      <c r="J523" s="21">
        <v>507.52</v>
      </c>
      <c r="K523" s="9" t="s">
        <v>2530</v>
      </c>
      <c r="L523" s="7" t="s">
        <v>2892</v>
      </c>
      <c r="M523" s="7" t="s">
        <v>3092</v>
      </c>
      <c r="N523" s="7" t="s">
        <v>207</v>
      </c>
      <c r="O523" s="7" t="s">
        <v>254</v>
      </c>
      <c r="P523" s="7" t="s">
        <v>707</v>
      </c>
      <c r="Q523" s="7" t="s">
        <v>109</v>
      </c>
      <c r="R523" s="9" t="s">
        <v>326</v>
      </c>
      <c r="S523" s="7" t="s">
        <v>408</v>
      </c>
      <c r="T523" s="13" t="s">
        <v>69</v>
      </c>
      <c r="U523" s="13" t="s">
        <v>66</v>
      </c>
      <c r="V523" s="13" t="s">
        <v>70</v>
      </c>
      <c r="W523" s="13" t="s">
        <v>32</v>
      </c>
      <c r="X523" s="13" t="s">
        <v>66</v>
      </c>
      <c r="Y523" s="9" t="s">
        <v>7</v>
      </c>
      <c r="Z523" s="9" t="s">
        <v>8</v>
      </c>
      <c r="AA523" s="12" t="str">
        <f t="shared" si="16"/>
        <v>5980000000108</v>
      </c>
      <c r="AB523" s="4" t="s">
        <v>66</v>
      </c>
      <c r="AC523" s="48">
        <f t="shared" si="17"/>
        <v>0</v>
      </c>
      <c r="AD523" s="31">
        <f>VLOOKUP(AB523,'Utah Allocation %''s'!$A$6:$B$16,2,FALSE)</f>
        <v>0</v>
      </c>
    </row>
    <row r="524" spans="1:30">
      <c r="A524" s="9" t="s">
        <v>2531</v>
      </c>
      <c r="B524" s="9" t="s">
        <v>24</v>
      </c>
      <c r="C524" s="9" t="s">
        <v>62</v>
      </c>
      <c r="D524" s="19">
        <v>41182</v>
      </c>
      <c r="E524" s="3">
        <v>2012</v>
      </c>
      <c r="F524" s="3">
        <v>9</v>
      </c>
      <c r="G524" s="3" t="s">
        <v>14414</v>
      </c>
      <c r="H524" s="9" t="s">
        <v>63</v>
      </c>
      <c r="I524" s="9" t="s">
        <v>81</v>
      </c>
      <c r="J524" s="21">
        <v>507.52</v>
      </c>
      <c r="K524" s="9" t="s">
        <v>2532</v>
      </c>
      <c r="L524" s="7" t="s">
        <v>2893</v>
      </c>
      <c r="M524" s="7" t="s">
        <v>3093</v>
      </c>
      <c r="N524" s="7" t="s">
        <v>220</v>
      </c>
      <c r="O524" s="7" t="s">
        <v>266</v>
      </c>
      <c r="P524" s="7" t="s">
        <v>3225</v>
      </c>
      <c r="Q524" s="7" t="s">
        <v>138</v>
      </c>
      <c r="R524" s="9" t="s">
        <v>326</v>
      </c>
      <c r="S524" s="7" t="s">
        <v>408</v>
      </c>
      <c r="T524" s="13" t="s">
        <v>69</v>
      </c>
      <c r="U524" s="13" t="s">
        <v>66</v>
      </c>
      <c r="V524" s="13" t="s">
        <v>70</v>
      </c>
      <c r="W524" s="13" t="s">
        <v>32</v>
      </c>
      <c r="X524" s="13" t="s">
        <v>66</v>
      </c>
      <c r="Y524" s="9" t="s">
        <v>7</v>
      </c>
      <c r="Z524" s="9" t="s">
        <v>8</v>
      </c>
      <c r="AA524" s="12" t="str">
        <f t="shared" si="16"/>
        <v>5980000000108</v>
      </c>
      <c r="AB524" s="4" t="s">
        <v>66</v>
      </c>
      <c r="AC524" s="48">
        <f t="shared" si="17"/>
        <v>0</v>
      </c>
      <c r="AD524" s="31">
        <f>VLOOKUP(AB524,'Utah Allocation %''s'!$A$6:$B$16,2,FALSE)</f>
        <v>0</v>
      </c>
    </row>
    <row r="525" spans="1:30">
      <c r="A525" s="9" t="s">
        <v>2533</v>
      </c>
      <c r="B525" s="9" t="s">
        <v>24</v>
      </c>
      <c r="C525" s="9" t="s">
        <v>62</v>
      </c>
      <c r="D525" s="19">
        <v>41182</v>
      </c>
      <c r="E525" s="3">
        <v>2012</v>
      </c>
      <c r="F525" s="3">
        <v>9</v>
      </c>
      <c r="G525" s="3" t="s">
        <v>14414</v>
      </c>
      <c r="H525" s="9" t="s">
        <v>63</v>
      </c>
      <c r="I525" s="9" t="s">
        <v>64</v>
      </c>
      <c r="J525" s="21">
        <v>1187.52</v>
      </c>
      <c r="K525" s="9" t="s">
        <v>2534</v>
      </c>
      <c r="L525" s="7" t="s">
        <v>2894</v>
      </c>
      <c r="M525" s="7" t="s">
        <v>3094</v>
      </c>
      <c r="N525" s="7" t="s">
        <v>206</v>
      </c>
      <c r="O525" s="7" t="s">
        <v>253</v>
      </c>
      <c r="P525" s="7" t="s">
        <v>471</v>
      </c>
      <c r="Q525" s="7" t="s">
        <v>78</v>
      </c>
      <c r="R525" s="9" t="s">
        <v>329</v>
      </c>
      <c r="S525" s="7" t="s">
        <v>409</v>
      </c>
      <c r="T525" s="13" t="s">
        <v>69</v>
      </c>
      <c r="U525" s="13" t="s">
        <v>79</v>
      </c>
      <c r="V525" s="13" t="s">
        <v>80</v>
      </c>
      <c r="W525" s="13" t="s">
        <v>29</v>
      </c>
      <c r="X525" s="13" t="s">
        <v>79</v>
      </c>
      <c r="Y525" s="9" t="s">
        <v>7</v>
      </c>
      <c r="Z525" s="9" t="s">
        <v>16</v>
      </c>
      <c r="AA525" s="12" t="str">
        <f t="shared" si="16"/>
        <v>5980000000109</v>
      </c>
      <c r="AB525" s="4" t="s">
        <v>79</v>
      </c>
      <c r="AC525" s="48">
        <f t="shared" si="17"/>
        <v>1187.52</v>
      </c>
      <c r="AD525" s="31">
        <f>VLOOKUP(AB525,'Utah Allocation %''s'!$A$6:$B$16,2,FALSE)</f>
        <v>1</v>
      </c>
    </row>
    <row r="526" spans="1:30">
      <c r="A526" s="9" t="s">
        <v>2535</v>
      </c>
      <c r="B526" s="9" t="s">
        <v>24</v>
      </c>
      <c r="C526" s="9" t="s">
        <v>62</v>
      </c>
      <c r="D526" s="19">
        <v>41182</v>
      </c>
      <c r="E526" s="3">
        <v>2012</v>
      </c>
      <c r="F526" s="3">
        <v>9</v>
      </c>
      <c r="G526" s="3" t="s">
        <v>14414</v>
      </c>
      <c r="H526" s="9" t="s">
        <v>63</v>
      </c>
      <c r="I526" s="9" t="s">
        <v>64</v>
      </c>
      <c r="J526" s="21">
        <v>1637.67</v>
      </c>
      <c r="K526" s="9" t="s">
        <v>2536</v>
      </c>
      <c r="L526" s="7" t="s">
        <v>2895</v>
      </c>
      <c r="M526" s="7" t="s">
        <v>3095</v>
      </c>
      <c r="N526" s="7" t="s">
        <v>206</v>
      </c>
      <c r="O526" s="7" t="s">
        <v>253</v>
      </c>
      <c r="P526" s="7" t="s">
        <v>471</v>
      </c>
      <c r="Q526" s="7" t="s">
        <v>78</v>
      </c>
      <c r="R526" s="9" t="s">
        <v>329</v>
      </c>
      <c r="S526" s="7" t="s">
        <v>409</v>
      </c>
      <c r="T526" s="13" t="s">
        <v>69</v>
      </c>
      <c r="U526" s="13" t="s">
        <v>79</v>
      </c>
      <c r="V526" s="13" t="s">
        <v>80</v>
      </c>
      <c r="W526" s="13" t="s">
        <v>29</v>
      </c>
      <c r="X526" s="13" t="s">
        <v>79</v>
      </c>
      <c r="Y526" s="9" t="s">
        <v>7</v>
      </c>
      <c r="Z526" s="9" t="s">
        <v>16</v>
      </c>
      <c r="AA526" s="12" t="str">
        <f t="shared" si="16"/>
        <v>5980000000109</v>
      </c>
      <c r="AB526" s="4" t="s">
        <v>79</v>
      </c>
      <c r="AC526" s="48">
        <f t="shared" si="17"/>
        <v>1637.67</v>
      </c>
      <c r="AD526" s="31">
        <f>VLOOKUP(AB526,'Utah Allocation %''s'!$A$6:$B$16,2,FALSE)</f>
        <v>1</v>
      </c>
    </row>
    <row r="527" spans="1:30">
      <c r="A527" s="9" t="s">
        <v>2535</v>
      </c>
      <c r="B527" s="9" t="s">
        <v>24</v>
      </c>
      <c r="C527" s="9" t="s">
        <v>62</v>
      </c>
      <c r="D527" s="19">
        <v>41182</v>
      </c>
      <c r="E527" s="3">
        <v>2012</v>
      </c>
      <c r="F527" s="3">
        <v>9</v>
      </c>
      <c r="G527" s="3" t="s">
        <v>14414</v>
      </c>
      <c r="H527" s="9" t="s">
        <v>63</v>
      </c>
      <c r="I527" s="9" t="s">
        <v>81</v>
      </c>
      <c r="J527" s="21">
        <v>306.18</v>
      </c>
      <c r="K527" s="9" t="s">
        <v>2536</v>
      </c>
      <c r="L527" s="7" t="s">
        <v>2895</v>
      </c>
      <c r="M527" s="7" t="s">
        <v>3095</v>
      </c>
      <c r="N527" s="7" t="s">
        <v>206</v>
      </c>
      <c r="O527" s="7" t="s">
        <v>253</v>
      </c>
      <c r="P527" s="7" t="s">
        <v>471</v>
      </c>
      <c r="Q527" s="7" t="s">
        <v>78</v>
      </c>
      <c r="R527" s="9" t="s">
        <v>329</v>
      </c>
      <c r="S527" s="7" t="s">
        <v>409</v>
      </c>
      <c r="T527" s="13" t="s">
        <v>69</v>
      </c>
      <c r="U527" s="13" t="s">
        <v>79</v>
      </c>
      <c r="V527" s="13" t="s">
        <v>80</v>
      </c>
      <c r="W527" s="13" t="s">
        <v>29</v>
      </c>
      <c r="X527" s="13" t="s">
        <v>79</v>
      </c>
      <c r="Y527" s="9" t="s">
        <v>7</v>
      </c>
      <c r="Z527" s="9" t="s">
        <v>16</v>
      </c>
      <c r="AA527" s="12" t="str">
        <f t="shared" si="16"/>
        <v>5980000000109</v>
      </c>
      <c r="AB527" s="4" t="s">
        <v>79</v>
      </c>
      <c r="AC527" s="48">
        <f t="shared" si="17"/>
        <v>306.18</v>
      </c>
      <c r="AD527" s="31">
        <f>VLOOKUP(AB527,'Utah Allocation %''s'!$A$6:$B$16,2,FALSE)</f>
        <v>1</v>
      </c>
    </row>
    <row r="528" spans="1:30">
      <c r="A528" s="9" t="s">
        <v>2537</v>
      </c>
      <c r="B528" s="9" t="s">
        <v>24</v>
      </c>
      <c r="C528" s="9" t="s">
        <v>62</v>
      </c>
      <c r="D528" s="19">
        <v>41182</v>
      </c>
      <c r="E528" s="3">
        <v>2012</v>
      </c>
      <c r="F528" s="3">
        <v>9</v>
      </c>
      <c r="G528" s="3" t="s">
        <v>14414</v>
      </c>
      <c r="H528" s="9" t="s">
        <v>63</v>
      </c>
      <c r="I528" s="9" t="s">
        <v>64</v>
      </c>
      <c r="J528" s="21">
        <v>2756.45</v>
      </c>
      <c r="K528" s="9" t="s">
        <v>2538</v>
      </c>
      <c r="L528" s="7" t="s">
        <v>2896</v>
      </c>
      <c r="M528" s="7" t="s">
        <v>3096</v>
      </c>
      <c r="N528" s="7" t="s">
        <v>207</v>
      </c>
      <c r="O528" s="7" t="s">
        <v>254</v>
      </c>
      <c r="P528" s="7" t="s">
        <v>461</v>
      </c>
      <c r="Q528" s="7" t="s">
        <v>83</v>
      </c>
      <c r="R528" s="9" t="s">
        <v>329</v>
      </c>
      <c r="S528" s="7" t="s">
        <v>409</v>
      </c>
      <c r="T528" s="13" t="s">
        <v>69</v>
      </c>
      <c r="U528" s="13" t="s">
        <v>79</v>
      </c>
      <c r="V528" s="13" t="s">
        <v>80</v>
      </c>
      <c r="W528" s="13" t="s">
        <v>29</v>
      </c>
      <c r="X528" s="13" t="s">
        <v>79</v>
      </c>
      <c r="Y528" s="9" t="s">
        <v>7</v>
      </c>
      <c r="Z528" s="9" t="s">
        <v>16</v>
      </c>
      <c r="AA528" s="12" t="str">
        <f t="shared" si="16"/>
        <v>5980000000109</v>
      </c>
      <c r="AB528" s="4" t="s">
        <v>79</v>
      </c>
      <c r="AC528" s="48">
        <f t="shared" si="17"/>
        <v>2756.45</v>
      </c>
      <c r="AD528" s="31">
        <f>VLOOKUP(AB528,'Utah Allocation %''s'!$A$6:$B$16,2,FALSE)</f>
        <v>1</v>
      </c>
    </row>
    <row r="529" spans="1:30">
      <c r="A529" s="9" t="s">
        <v>2539</v>
      </c>
      <c r="B529" s="9" t="s">
        <v>24</v>
      </c>
      <c r="C529" s="9" t="s">
        <v>62</v>
      </c>
      <c r="D529" s="19">
        <v>41182</v>
      </c>
      <c r="E529" s="3">
        <v>2012</v>
      </c>
      <c r="F529" s="3">
        <v>9</v>
      </c>
      <c r="G529" s="3" t="s">
        <v>14414</v>
      </c>
      <c r="H529" s="9" t="s">
        <v>63</v>
      </c>
      <c r="I529" s="9" t="s">
        <v>64</v>
      </c>
      <c r="J529" s="21">
        <v>1678.98</v>
      </c>
      <c r="K529" s="9" t="s">
        <v>2540</v>
      </c>
      <c r="L529" s="7" t="s">
        <v>2897</v>
      </c>
      <c r="M529" s="7" t="s">
        <v>3097</v>
      </c>
      <c r="N529" s="7" t="s">
        <v>208</v>
      </c>
      <c r="O529" s="7" t="s">
        <v>255</v>
      </c>
      <c r="P529" s="7" t="s">
        <v>482</v>
      </c>
      <c r="Q529" s="7" t="s">
        <v>84</v>
      </c>
      <c r="R529" s="9" t="s">
        <v>329</v>
      </c>
      <c r="S529" s="7" t="s">
        <v>409</v>
      </c>
      <c r="T529" s="13" t="s">
        <v>69</v>
      </c>
      <c r="U529" s="13" t="s">
        <v>79</v>
      </c>
      <c r="V529" s="13" t="s">
        <v>80</v>
      </c>
      <c r="W529" s="13" t="s">
        <v>29</v>
      </c>
      <c r="X529" s="13" t="s">
        <v>79</v>
      </c>
      <c r="Y529" s="9" t="s">
        <v>7</v>
      </c>
      <c r="Z529" s="9" t="s">
        <v>16</v>
      </c>
      <c r="AA529" s="12" t="str">
        <f t="shared" si="16"/>
        <v>5980000000109</v>
      </c>
      <c r="AB529" s="4" t="s">
        <v>79</v>
      </c>
      <c r="AC529" s="48">
        <f t="shared" si="17"/>
        <v>1678.98</v>
      </c>
      <c r="AD529" s="31">
        <f>VLOOKUP(AB529,'Utah Allocation %''s'!$A$6:$B$16,2,FALSE)</f>
        <v>1</v>
      </c>
    </row>
    <row r="530" spans="1:30">
      <c r="A530" s="9" t="s">
        <v>2539</v>
      </c>
      <c r="B530" s="9" t="s">
        <v>24</v>
      </c>
      <c r="C530" s="9" t="s">
        <v>62</v>
      </c>
      <c r="D530" s="19">
        <v>41182</v>
      </c>
      <c r="E530" s="3">
        <v>2012</v>
      </c>
      <c r="F530" s="3">
        <v>9</v>
      </c>
      <c r="G530" s="3" t="s">
        <v>14414</v>
      </c>
      <c r="H530" s="9" t="s">
        <v>63</v>
      </c>
      <c r="I530" s="9" t="s">
        <v>81</v>
      </c>
      <c r="J530" s="21">
        <v>109.2</v>
      </c>
      <c r="K530" s="9" t="s">
        <v>2540</v>
      </c>
      <c r="L530" s="7" t="s">
        <v>2897</v>
      </c>
      <c r="M530" s="7" t="s">
        <v>3097</v>
      </c>
      <c r="N530" s="7" t="s">
        <v>208</v>
      </c>
      <c r="O530" s="7" t="s">
        <v>255</v>
      </c>
      <c r="P530" s="7" t="s">
        <v>482</v>
      </c>
      <c r="Q530" s="7" t="s">
        <v>84</v>
      </c>
      <c r="R530" s="9" t="s">
        <v>329</v>
      </c>
      <c r="S530" s="7" t="s">
        <v>409</v>
      </c>
      <c r="T530" s="13" t="s">
        <v>69</v>
      </c>
      <c r="U530" s="13" t="s">
        <v>79</v>
      </c>
      <c r="V530" s="13" t="s">
        <v>80</v>
      </c>
      <c r="W530" s="13" t="s">
        <v>29</v>
      </c>
      <c r="X530" s="13" t="s">
        <v>79</v>
      </c>
      <c r="Y530" s="9" t="s">
        <v>7</v>
      </c>
      <c r="Z530" s="9" t="s">
        <v>16</v>
      </c>
      <c r="AA530" s="12" t="str">
        <f t="shared" si="16"/>
        <v>5980000000109</v>
      </c>
      <c r="AB530" s="4" t="s">
        <v>79</v>
      </c>
      <c r="AC530" s="48">
        <f t="shared" si="17"/>
        <v>109.2</v>
      </c>
      <c r="AD530" s="31">
        <f>VLOOKUP(AB530,'Utah Allocation %''s'!$A$6:$B$16,2,FALSE)</f>
        <v>1</v>
      </c>
    </row>
    <row r="531" spans="1:30">
      <c r="A531" s="9" t="s">
        <v>2541</v>
      </c>
      <c r="B531" s="9" t="s">
        <v>24</v>
      </c>
      <c r="C531" s="9" t="s">
        <v>62</v>
      </c>
      <c r="D531" s="19">
        <v>41182</v>
      </c>
      <c r="E531" s="3">
        <v>2012</v>
      </c>
      <c r="F531" s="3">
        <v>9</v>
      </c>
      <c r="G531" s="3" t="s">
        <v>14414</v>
      </c>
      <c r="H531" s="9" t="s">
        <v>63</v>
      </c>
      <c r="I531" s="9" t="s">
        <v>81</v>
      </c>
      <c r="J531" s="21">
        <v>3557.06</v>
      </c>
      <c r="K531" s="9" t="s">
        <v>2542</v>
      </c>
      <c r="L531" s="7" t="s">
        <v>2898</v>
      </c>
      <c r="M531" s="7" t="s">
        <v>3098</v>
      </c>
      <c r="N531" s="7" t="s">
        <v>208</v>
      </c>
      <c r="O531" s="7" t="s">
        <v>255</v>
      </c>
      <c r="P531" s="7" t="s">
        <v>559</v>
      </c>
      <c r="Q531" s="7" t="s">
        <v>84</v>
      </c>
      <c r="R531" s="9" t="s">
        <v>329</v>
      </c>
      <c r="S531" s="7" t="s">
        <v>409</v>
      </c>
      <c r="T531" s="13" t="s">
        <v>69</v>
      </c>
      <c r="U531" s="13" t="s">
        <v>79</v>
      </c>
      <c r="V531" s="13" t="s">
        <v>80</v>
      </c>
      <c r="W531" s="13" t="s">
        <v>29</v>
      </c>
      <c r="X531" s="13" t="s">
        <v>79</v>
      </c>
      <c r="Y531" s="9" t="s">
        <v>7</v>
      </c>
      <c r="Z531" s="9" t="s">
        <v>16</v>
      </c>
      <c r="AA531" s="12" t="str">
        <f t="shared" si="16"/>
        <v>5980000000109</v>
      </c>
      <c r="AB531" s="4" t="s">
        <v>79</v>
      </c>
      <c r="AC531" s="48">
        <f t="shared" si="17"/>
        <v>3557.06</v>
      </c>
      <c r="AD531" s="31">
        <f>VLOOKUP(AB531,'Utah Allocation %''s'!$A$6:$B$16,2,FALSE)</f>
        <v>1</v>
      </c>
    </row>
    <row r="532" spans="1:30">
      <c r="A532" s="9" t="s">
        <v>2543</v>
      </c>
      <c r="B532" s="9" t="s">
        <v>24</v>
      </c>
      <c r="C532" s="9" t="s">
        <v>62</v>
      </c>
      <c r="D532" s="19">
        <v>41182</v>
      </c>
      <c r="E532" s="3">
        <v>2012</v>
      </c>
      <c r="F532" s="3">
        <v>9</v>
      </c>
      <c r="G532" s="3" t="s">
        <v>14414</v>
      </c>
      <c r="H532" s="9" t="s">
        <v>63</v>
      </c>
      <c r="I532" s="9" t="s">
        <v>81</v>
      </c>
      <c r="J532" s="21">
        <v>3065.81</v>
      </c>
      <c r="K532" s="9" t="s">
        <v>2544</v>
      </c>
      <c r="L532" s="7" t="s">
        <v>2899</v>
      </c>
      <c r="M532" s="7" t="s">
        <v>3099</v>
      </c>
      <c r="N532" s="7" t="s">
        <v>208</v>
      </c>
      <c r="O532" s="7" t="s">
        <v>255</v>
      </c>
      <c r="P532" s="7" t="s">
        <v>559</v>
      </c>
      <c r="Q532" s="7" t="s">
        <v>84</v>
      </c>
      <c r="R532" s="9" t="s">
        <v>329</v>
      </c>
      <c r="S532" s="7" t="s">
        <v>409</v>
      </c>
      <c r="T532" s="13" t="s">
        <v>69</v>
      </c>
      <c r="U532" s="13" t="s">
        <v>79</v>
      </c>
      <c r="V532" s="13" t="s">
        <v>80</v>
      </c>
      <c r="W532" s="13" t="s">
        <v>29</v>
      </c>
      <c r="X532" s="13" t="s">
        <v>79</v>
      </c>
      <c r="Y532" s="9" t="s">
        <v>7</v>
      </c>
      <c r="Z532" s="9" t="s">
        <v>16</v>
      </c>
      <c r="AA532" s="12" t="str">
        <f t="shared" si="16"/>
        <v>5980000000109</v>
      </c>
      <c r="AB532" s="4" t="s">
        <v>79</v>
      </c>
      <c r="AC532" s="48">
        <f t="shared" si="17"/>
        <v>3065.81</v>
      </c>
      <c r="AD532" s="31">
        <f>VLOOKUP(AB532,'Utah Allocation %''s'!$A$6:$B$16,2,FALSE)</f>
        <v>1</v>
      </c>
    </row>
    <row r="533" spans="1:30">
      <c r="A533" s="9" t="s">
        <v>2545</v>
      </c>
      <c r="B533" s="9" t="s">
        <v>24</v>
      </c>
      <c r="C533" s="9" t="s">
        <v>62</v>
      </c>
      <c r="D533" s="19">
        <v>41182</v>
      </c>
      <c r="E533" s="3">
        <v>2012</v>
      </c>
      <c r="F533" s="3">
        <v>9</v>
      </c>
      <c r="G533" s="3" t="s">
        <v>14414</v>
      </c>
      <c r="H533" s="9" t="s">
        <v>63</v>
      </c>
      <c r="I533" s="9" t="s">
        <v>81</v>
      </c>
      <c r="J533" s="21">
        <v>1931.3</v>
      </c>
      <c r="K533" s="9" t="s">
        <v>2546</v>
      </c>
      <c r="L533" s="7" t="s">
        <v>2900</v>
      </c>
      <c r="M533" s="7" t="s">
        <v>3100</v>
      </c>
      <c r="N533" s="7" t="s">
        <v>208</v>
      </c>
      <c r="O533" s="7" t="s">
        <v>255</v>
      </c>
      <c r="P533" s="7" t="s">
        <v>559</v>
      </c>
      <c r="Q533" s="7" t="s">
        <v>84</v>
      </c>
      <c r="R533" s="9" t="s">
        <v>329</v>
      </c>
      <c r="S533" s="7" t="s">
        <v>409</v>
      </c>
      <c r="T533" s="13" t="s">
        <v>69</v>
      </c>
      <c r="U533" s="13" t="s">
        <v>79</v>
      </c>
      <c r="V533" s="13" t="s">
        <v>80</v>
      </c>
      <c r="W533" s="13" t="s">
        <v>29</v>
      </c>
      <c r="X533" s="13" t="s">
        <v>79</v>
      </c>
      <c r="Y533" s="9" t="s">
        <v>7</v>
      </c>
      <c r="Z533" s="9" t="s">
        <v>16</v>
      </c>
      <c r="AA533" s="12" t="str">
        <f t="shared" si="16"/>
        <v>5980000000109</v>
      </c>
      <c r="AB533" s="4" t="s">
        <v>79</v>
      </c>
      <c r="AC533" s="48">
        <f t="shared" si="17"/>
        <v>1931.3</v>
      </c>
      <c r="AD533" s="31">
        <f>VLOOKUP(AB533,'Utah Allocation %''s'!$A$6:$B$16,2,FALSE)</f>
        <v>1</v>
      </c>
    </row>
    <row r="534" spans="1:30">
      <c r="A534" s="9" t="s">
        <v>2547</v>
      </c>
      <c r="B534" s="9" t="s">
        <v>24</v>
      </c>
      <c r="C534" s="9" t="s">
        <v>62</v>
      </c>
      <c r="D534" s="19">
        <v>41182</v>
      </c>
      <c r="E534" s="3">
        <v>2012</v>
      </c>
      <c r="F534" s="3">
        <v>9</v>
      </c>
      <c r="G534" s="3" t="s">
        <v>14414</v>
      </c>
      <c r="H534" s="9" t="s">
        <v>63</v>
      </c>
      <c r="I534" s="9" t="s">
        <v>81</v>
      </c>
      <c r="J534" s="21">
        <v>521.20000000000005</v>
      </c>
      <c r="K534" s="9" t="s">
        <v>2548</v>
      </c>
      <c r="L534" s="7" t="s">
        <v>2901</v>
      </c>
      <c r="M534" s="7" t="s">
        <v>3101</v>
      </c>
      <c r="N534" s="7" t="s">
        <v>208</v>
      </c>
      <c r="O534" s="7" t="s">
        <v>255</v>
      </c>
      <c r="P534" s="7" t="s">
        <v>559</v>
      </c>
      <c r="Q534" s="7" t="s">
        <v>84</v>
      </c>
      <c r="R534" s="9" t="s">
        <v>329</v>
      </c>
      <c r="S534" s="7" t="s">
        <v>409</v>
      </c>
      <c r="T534" s="13" t="s">
        <v>69</v>
      </c>
      <c r="U534" s="13" t="s">
        <v>79</v>
      </c>
      <c r="V534" s="13" t="s">
        <v>80</v>
      </c>
      <c r="W534" s="13" t="s">
        <v>29</v>
      </c>
      <c r="X534" s="13" t="s">
        <v>79</v>
      </c>
      <c r="Y534" s="9" t="s">
        <v>7</v>
      </c>
      <c r="Z534" s="9" t="s">
        <v>16</v>
      </c>
      <c r="AA534" s="12" t="str">
        <f t="shared" si="16"/>
        <v>5980000000109</v>
      </c>
      <c r="AB534" s="4" t="s">
        <v>79</v>
      </c>
      <c r="AC534" s="48">
        <f t="shared" si="17"/>
        <v>521.20000000000005</v>
      </c>
      <c r="AD534" s="31">
        <f>VLOOKUP(AB534,'Utah Allocation %''s'!$A$6:$B$16,2,FALSE)</f>
        <v>1</v>
      </c>
    </row>
    <row r="535" spans="1:30">
      <c r="A535" s="9" t="s">
        <v>2549</v>
      </c>
      <c r="B535" s="9" t="s">
        <v>24</v>
      </c>
      <c r="C535" s="9" t="s">
        <v>62</v>
      </c>
      <c r="D535" s="19">
        <v>41182</v>
      </c>
      <c r="E535" s="3">
        <v>2012</v>
      </c>
      <c r="F535" s="3">
        <v>9</v>
      </c>
      <c r="G535" s="3" t="s">
        <v>14414</v>
      </c>
      <c r="H535" s="9" t="s">
        <v>63</v>
      </c>
      <c r="I535" s="9" t="s">
        <v>81</v>
      </c>
      <c r="J535" s="21">
        <v>354.55</v>
      </c>
      <c r="K535" s="9" t="s">
        <v>2550</v>
      </c>
      <c r="L535" s="7" t="s">
        <v>2902</v>
      </c>
      <c r="M535" s="7" t="s">
        <v>3102</v>
      </c>
      <c r="N535" s="7" t="s">
        <v>208</v>
      </c>
      <c r="O535" s="7" t="s">
        <v>255</v>
      </c>
      <c r="P535" s="7" t="s">
        <v>559</v>
      </c>
      <c r="Q535" s="7" t="s">
        <v>84</v>
      </c>
      <c r="R535" s="9" t="s">
        <v>329</v>
      </c>
      <c r="S535" s="7" t="s">
        <v>409</v>
      </c>
      <c r="T535" s="13" t="s">
        <v>69</v>
      </c>
      <c r="U535" s="13" t="s">
        <v>79</v>
      </c>
      <c r="V535" s="13" t="s">
        <v>80</v>
      </c>
      <c r="W535" s="13" t="s">
        <v>29</v>
      </c>
      <c r="X535" s="13" t="s">
        <v>79</v>
      </c>
      <c r="Y535" s="9" t="s">
        <v>7</v>
      </c>
      <c r="Z535" s="9" t="s">
        <v>16</v>
      </c>
      <c r="AA535" s="12" t="str">
        <f t="shared" si="16"/>
        <v>5980000000109</v>
      </c>
      <c r="AB535" s="4" t="s">
        <v>79</v>
      </c>
      <c r="AC535" s="48">
        <f t="shared" si="17"/>
        <v>354.55</v>
      </c>
      <c r="AD535" s="31">
        <f>VLOOKUP(AB535,'Utah Allocation %''s'!$A$6:$B$16,2,FALSE)</f>
        <v>1</v>
      </c>
    </row>
    <row r="536" spans="1:30">
      <c r="A536" s="9" t="s">
        <v>2551</v>
      </c>
      <c r="B536" s="9" t="s">
        <v>24</v>
      </c>
      <c r="C536" s="9" t="s">
        <v>62</v>
      </c>
      <c r="D536" s="19">
        <v>41182</v>
      </c>
      <c r="E536" s="3">
        <v>2012</v>
      </c>
      <c r="F536" s="3">
        <v>9</v>
      </c>
      <c r="G536" s="3" t="s">
        <v>14414</v>
      </c>
      <c r="H536" s="9" t="s">
        <v>63</v>
      </c>
      <c r="I536" s="9" t="s">
        <v>81</v>
      </c>
      <c r="J536" s="21">
        <v>236.37</v>
      </c>
      <c r="K536" s="9" t="s">
        <v>2552</v>
      </c>
      <c r="L536" s="7" t="s">
        <v>2903</v>
      </c>
      <c r="M536" s="7" t="s">
        <v>3103</v>
      </c>
      <c r="N536" s="7" t="s">
        <v>227</v>
      </c>
      <c r="O536" s="7" t="s">
        <v>273</v>
      </c>
      <c r="P536" s="7" t="s">
        <v>632</v>
      </c>
      <c r="Q536" s="7" t="s">
        <v>153</v>
      </c>
      <c r="R536" s="9" t="s">
        <v>329</v>
      </c>
      <c r="S536" s="7" t="s">
        <v>409</v>
      </c>
      <c r="T536" s="13" t="s">
        <v>69</v>
      </c>
      <c r="U536" s="13" t="s">
        <v>79</v>
      </c>
      <c r="V536" s="13" t="s">
        <v>80</v>
      </c>
      <c r="W536" s="13" t="s">
        <v>29</v>
      </c>
      <c r="X536" s="13" t="s">
        <v>79</v>
      </c>
      <c r="Y536" s="9" t="s">
        <v>7</v>
      </c>
      <c r="Z536" s="9" t="s">
        <v>16</v>
      </c>
      <c r="AA536" s="12" t="str">
        <f t="shared" si="16"/>
        <v>5980000000109</v>
      </c>
      <c r="AB536" s="4" t="s">
        <v>79</v>
      </c>
      <c r="AC536" s="48">
        <f t="shared" si="17"/>
        <v>236.37</v>
      </c>
      <c r="AD536" s="31">
        <f>VLOOKUP(AB536,'Utah Allocation %''s'!$A$6:$B$16,2,FALSE)</f>
        <v>1</v>
      </c>
    </row>
    <row r="537" spans="1:30">
      <c r="A537" s="9" t="s">
        <v>2553</v>
      </c>
      <c r="B537" s="9" t="s">
        <v>24</v>
      </c>
      <c r="C537" s="9" t="s">
        <v>62</v>
      </c>
      <c r="D537" s="19">
        <v>41182</v>
      </c>
      <c r="E537" s="3">
        <v>2012</v>
      </c>
      <c r="F537" s="3">
        <v>9</v>
      </c>
      <c r="G537" s="3" t="s">
        <v>14414</v>
      </c>
      <c r="H537" s="9" t="s">
        <v>63</v>
      </c>
      <c r="I537" s="9" t="s">
        <v>81</v>
      </c>
      <c r="J537" s="21">
        <v>429.76</v>
      </c>
      <c r="K537" s="9" t="s">
        <v>2554</v>
      </c>
      <c r="L537" s="7" t="s">
        <v>2904</v>
      </c>
      <c r="M537" s="7" t="s">
        <v>3104</v>
      </c>
      <c r="N537" s="7" t="s">
        <v>210</v>
      </c>
      <c r="O537" s="7" t="s">
        <v>257</v>
      </c>
      <c r="P537" s="7" t="s">
        <v>3228</v>
      </c>
      <c r="Q537" s="7" t="s">
        <v>193</v>
      </c>
      <c r="R537" s="9" t="s">
        <v>329</v>
      </c>
      <c r="S537" s="7" t="s">
        <v>409</v>
      </c>
      <c r="T537" s="13" t="s">
        <v>65</v>
      </c>
      <c r="U537" s="13" t="s">
        <v>79</v>
      </c>
      <c r="V537" s="13" t="s">
        <v>105</v>
      </c>
      <c r="W537" s="13" t="s">
        <v>36</v>
      </c>
      <c r="X537" s="13" t="s">
        <v>57</v>
      </c>
      <c r="Y537" s="9" t="s">
        <v>14</v>
      </c>
      <c r="Z537" s="9" t="s">
        <v>4</v>
      </c>
      <c r="AA537" s="12" t="str">
        <f t="shared" si="16"/>
        <v>5730000000001</v>
      </c>
      <c r="AB537" s="4" t="s">
        <v>14422</v>
      </c>
      <c r="AC537" s="53">
        <f t="shared" si="17"/>
        <v>183.19945582697764</v>
      </c>
      <c r="AD537" s="31">
        <f>VLOOKUP(AB537,'Utah Allocation %''s'!$A$6:$B$16,2,FALSE)</f>
        <v>0.4262831716003761</v>
      </c>
    </row>
    <row r="538" spans="1:30">
      <c r="A538" s="9" t="s">
        <v>2555</v>
      </c>
      <c r="B538" s="9" t="s">
        <v>24</v>
      </c>
      <c r="C538" s="9" t="s">
        <v>62</v>
      </c>
      <c r="D538" s="19">
        <v>41182</v>
      </c>
      <c r="E538" s="3">
        <v>2012</v>
      </c>
      <c r="F538" s="3">
        <v>9</v>
      </c>
      <c r="G538" s="3" t="s">
        <v>14414</v>
      </c>
      <c r="H538" s="9" t="s">
        <v>63</v>
      </c>
      <c r="I538" s="9" t="s">
        <v>81</v>
      </c>
      <c r="J538" s="21">
        <v>406.28</v>
      </c>
      <c r="K538" s="9" t="s">
        <v>2556</v>
      </c>
      <c r="L538" s="7" t="s">
        <v>2905</v>
      </c>
      <c r="M538" s="7" t="s">
        <v>3105</v>
      </c>
      <c r="N538" s="7" t="s">
        <v>225</v>
      </c>
      <c r="O538" s="7" t="s">
        <v>271</v>
      </c>
      <c r="P538" s="7" t="s">
        <v>862</v>
      </c>
      <c r="Q538" s="7" t="s">
        <v>170</v>
      </c>
      <c r="R538" s="9" t="s">
        <v>329</v>
      </c>
      <c r="S538" s="7" t="s">
        <v>409</v>
      </c>
      <c r="T538" s="13" t="s">
        <v>69</v>
      </c>
      <c r="U538" s="13" t="s">
        <v>79</v>
      </c>
      <c r="V538" s="13" t="s">
        <v>80</v>
      </c>
      <c r="W538" s="13" t="s">
        <v>29</v>
      </c>
      <c r="X538" s="13" t="s">
        <v>79</v>
      </c>
      <c r="Y538" s="9" t="s">
        <v>7</v>
      </c>
      <c r="Z538" s="9" t="s">
        <v>16</v>
      </c>
      <c r="AA538" s="12" t="str">
        <f t="shared" si="16"/>
        <v>5980000000109</v>
      </c>
      <c r="AB538" s="4" t="s">
        <v>79</v>
      </c>
      <c r="AC538" s="48">
        <f t="shared" si="17"/>
        <v>406.28</v>
      </c>
      <c r="AD538" s="31">
        <f>VLOOKUP(AB538,'Utah Allocation %''s'!$A$6:$B$16,2,FALSE)</f>
        <v>1</v>
      </c>
    </row>
    <row r="539" spans="1:30">
      <c r="A539" s="9" t="s">
        <v>2557</v>
      </c>
      <c r="B539" s="9" t="s">
        <v>24</v>
      </c>
      <c r="C539" s="9" t="s">
        <v>62</v>
      </c>
      <c r="D539" s="19">
        <v>41182</v>
      </c>
      <c r="E539" s="3">
        <v>2012</v>
      </c>
      <c r="F539" s="3">
        <v>9</v>
      </c>
      <c r="G539" s="3" t="s">
        <v>14414</v>
      </c>
      <c r="H539" s="9" t="s">
        <v>63</v>
      </c>
      <c r="I539" s="9" t="s">
        <v>81</v>
      </c>
      <c r="J539" s="21">
        <v>356.77</v>
      </c>
      <c r="K539" s="9" t="s">
        <v>2558</v>
      </c>
      <c r="L539" s="7" t="s">
        <v>2906</v>
      </c>
      <c r="M539" s="7" t="s">
        <v>3106</v>
      </c>
      <c r="N539" s="7" t="s">
        <v>206</v>
      </c>
      <c r="O539" s="7" t="s">
        <v>253</v>
      </c>
      <c r="P539" s="7" t="s">
        <v>635</v>
      </c>
      <c r="Q539" s="7" t="s">
        <v>95</v>
      </c>
      <c r="R539" s="9" t="s">
        <v>333</v>
      </c>
      <c r="S539" s="7" t="s">
        <v>409</v>
      </c>
      <c r="T539" s="13" t="s">
        <v>69</v>
      </c>
      <c r="U539" s="13" t="s">
        <v>89</v>
      </c>
      <c r="V539" s="13" t="s">
        <v>90</v>
      </c>
      <c r="W539" s="13" t="s">
        <v>31</v>
      </c>
      <c r="X539" s="13" t="s">
        <v>91</v>
      </c>
      <c r="Y539" s="9" t="s">
        <v>7</v>
      </c>
      <c r="Z539" s="9" t="s">
        <v>17</v>
      </c>
      <c r="AA539" s="12" t="str">
        <f t="shared" si="16"/>
        <v>5980000000111</v>
      </c>
      <c r="AB539" s="4" t="s">
        <v>91</v>
      </c>
      <c r="AC539" s="48">
        <f t="shared" si="17"/>
        <v>0</v>
      </c>
      <c r="AD539" s="31">
        <f>VLOOKUP(AB539,'Utah Allocation %''s'!$A$6:$B$16,2,FALSE)</f>
        <v>0</v>
      </c>
    </row>
    <row r="540" spans="1:30">
      <c r="A540" s="9" t="s">
        <v>2559</v>
      </c>
      <c r="B540" s="9" t="s">
        <v>24</v>
      </c>
      <c r="C540" s="9" t="s">
        <v>62</v>
      </c>
      <c r="D540" s="19">
        <v>41182</v>
      </c>
      <c r="E540" s="3">
        <v>2012</v>
      </c>
      <c r="F540" s="3">
        <v>9</v>
      </c>
      <c r="G540" s="3" t="s">
        <v>14414</v>
      </c>
      <c r="H540" s="9" t="s">
        <v>63</v>
      </c>
      <c r="I540" s="9" t="s">
        <v>81</v>
      </c>
      <c r="J540" s="21">
        <v>245.28</v>
      </c>
      <c r="K540" s="9" t="s">
        <v>2560</v>
      </c>
      <c r="L540" s="7" t="s">
        <v>2907</v>
      </c>
      <c r="M540" s="7" t="s">
        <v>3107</v>
      </c>
      <c r="N540" s="7" t="s">
        <v>206</v>
      </c>
      <c r="O540" s="7" t="s">
        <v>253</v>
      </c>
      <c r="P540" s="7" t="s">
        <v>635</v>
      </c>
      <c r="Q540" s="7" t="s">
        <v>95</v>
      </c>
      <c r="R540" s="9" t="s">
        <v>333</v>
      </c>
      <c r="S540" s="7" t="s">
        <v>409</v>
      </c>
      <c r="T540" s="13" t="s">
        <v>69</v>
      </c>
      <c r="U540" s="13" t="s">
        <v>89</v>
      </c>
      <c r="V540" s="13" t="s">
        <v>90</v>
      </c>
      <c r="W540" s="13" t="s">
        <v>31</v>
      </c>
      <c r="X540" s="13" t="s">
        <v>91</v>
      </c>
      <c r="Y540" s="9" t="s">
        <v>7</v>
      </c>
      <c r="Z540" s="9" t="s">
        <v>17</v>
      </c>
      <c r="AA540" s="12" t="str">
        <f t="shared" si="16"/>
        <v>5980000000111</v>
      </c>
      <c r="AB540" s="4" t="s">
        <v>91</v>
      </c>
      <c r="AC540" s="48">
        <f t="shared" si="17"/>
        <v>0</v>
      </c>
      <c r="AD540" s="31">
        <f>VLOOKUP(AB540,'Utah Allocation %''s'!$A$6:$B$16,2,FALSE)</f>
        <v>0</v>
      </c>
    </row>
    <row r="541" spans="1:30">
      <c r="A541" s="9" t="s">
        <v>2561</v>
      </c>
      <c r="B541" s="9" t="s">
        <v>24</v>
      </c>
      <c r="C541" s="9" t="s">
        <v>62</v>
      </c>
      <c r="D541" s="19">
        <v>41182</v>
      </c>
      <c r="E541" s="3">
        <v>2012</v>
      </c>
      <c r="F541" s="3">
        <v>9</v>
      </c>
      <c r="G541" s="3" t="s">
        <v>14414</v>
      </c>
      <c r="H541" s="9" t="s">
        <v>63</v>
      </c>
      <c r="I541" s="9" t="s">
        <v>81</v>
      </c>
      <c r="J541" s="21">
        <v>433.92</v>
      </c>
      <c r="K541" s="9" t="s">
        <v>2562</v>
      </c>
      <c r="L541" s="7" t="s">
        <v>2908</v>
      </c>
      <c r="M541" s="7" t="s">
        <v>3108</v>
      </c>
      <c r="N541" s="7" t="s">
        <v>207</v>
      </c>
      <c r="O541" s="7" t="s">
        <v>254</v>
      </c>
      <c r="P541" s="7" t="s">
        <v>590</v>
      </c>
      <c r="Q541" s="7" t="s">
        <v>88</v>
      </c>
      <c r="R541" s="9" t="s">
        <v>333</v>
      </c>
      <c r="S541" s="7" t="s">
        <v>409</v>
      </c>
      <c r="T541" s="13" t="s">
        <v>69</v>
      </c>
      <c r="U541" s="13" t="s">
        <v>89</v>
      </c>
      <c r="V541" s="13" t="s">
        <v>90</v>
      </c>
      <c r="W541" s="13" t="s">
        <v>31</v>
      </c>
      <c r="X541" s="13" t="s">
        <v>91</v>
      </c>
      <c r="Y541" s="9" t="s">
        <v>7</v>
      </c>
      <c r="Z541" s="9" t="s">
        <v>17</v>
      </c>
      <c r="AA541" s="12" t="str">
        <f t="shared" si="16"/>
        <v>5980000000111</v>
      </c>
      <c r="AB541" s="4" t="s">
        <v>91</v>
      </c>
      <c r="AC541" s="48">
        <f t="shared" si="17"/>
        <v>0</v>
      </c>
      <c r="AD541" s="31">
        <f>VLOOKUP(AB541,'Utah Allocation %''s'!$A$6:$B$16,2,FALSE)</f>
        <v>0</v>
      </c>
    </row>
    <row r="542" spans="1:30">
      <c r="A542" s="9" t="s">
        <v>2563</v>
      </c>
      <c r="B542" s="9" t="s">
        <v>24</v>
      </c>
      <c r="C542" s="9" t="s">
        <v>62</v>
      </c>
      <c r="D542" s="19">
        <v>41182</v>
      </c>
      <c r="E542" s="3">
        <v>2012</v>
      </c>
      <c r="F542" s="3">
        <v>9</v>
      </c>
      <c r="G542" s="3" t="s">
        <v>14414</v>
      </c>
      <c r="H542" s="9" t="s">
        <v>63</v>
      </c>
      <c r="I542" s="9" t="s">
        <v>81</v>
      </c>
      <c r="J542" s="21">
        <v>189.97</v>
      </c>
      <c r="K542" s="9" t="s">
        <v>2564</v>
      </c>
      <c r="L542" s="7" t="s">
        <v>2909</v>
      </c>
      <c r="M542" s="7" t="s">
        <v>3109</v>
      </c>
      <c r="N542" s="7" t="s">
        <v>206</v>
      </c>
      <c r="O542" s="7" t="s">
        <v>253</v>
      </c>
      <c r="P542" s="7" t="s">
        <v>691</v>
      </c>
      <c r="Q542" s="7" t="s">
        <v>71</v>
      </c>
      <c r="R542" s="9" t="s">
        <v>336</v>
      </c>
      <c r="S542" s="7" t="s">
        <v>408</v>
      </c>
      <c r="T542" s="13" t="s">
        <v>69</v>
      </c>
      <c r="U542" s="13" t="s">
        <v>66</v>
      </c>
      <c r="V542" s="13" t="s">
        <v>70</v>
      </c>
      <c r="W542" s="13" t="s">
        <v>32</v>
      </c>
      <c r="X542" s="13" t="s">
        <v>66</v>
      </c>
      <c r="Y542" s="9" t="s">
        <v>7</v>
      </c>
      <c r="Z542" s="9" t="s">
        <v>8</v>
      </c>
      <c r="AA542" s="12" t="str">
        <f t="shared" si="16"/>
        <v>5980000000108</v>
      </c>
      <c r="AB542" s="4" t="s">
        <v>66</v>
      </c>
      <c r="AC542" s="48">
        <f t="shared" si="17"/>
        <v>0</v>
      </c>
      <c r="AD542" s="31">
        <f>VLOOKUP(AB542,'Utah Allocation %''s'!$A$6:$B$16,2,FALSE)</f>
        <v>0</v>
      </c>
    </row>
    <row r="543" spans="1:30">
      <c r="A543" s="9" t="s">
        <v>2565</v>
      </c>
      <c r="B543" s="9" t="s">
        <v>24</v>
      </c>
      <c r="C543" s="9" t="s">
        <v>62</v>
      </c>
      <c r="D543" s="19">
        <v>41182</v>
      </c>
      <c r="E543" s="3">
        <v>2012</v>
      </c>
      <c r="F543" s="3">
        <v>9</v>
      </c>
      <c r="G543" s="3" t="s">
        <v>14414</v>
      </c>
      <c r="H543" s="9" t="s">
        <v>63</v>
      </c>
      <c r="I543" s="9" t="s">
        <v>81</v>
      </c>
      <c r="J543" s="21">
        <v>2871.84</v>
      </c>
      <c r="K543" s="9" t="s">
        <v>2566</v>
      </c>
      <c r="L543" s="7" t="s">
        <v>2910</v>
      </c>
      <c r="M543" s="7" t="s">
        <v>3110</v>
      </c>
      <c r="N543" s="7" t="s">
        <v>207</v>
      </c>
      <c r="O543" s="7" t="s">
        <v>254</v>
      </c>
      <c r="P543" s="7" t="s">
        <v>590</v>
      </c>
      <c r="Q543" s="7" t="s">
        <v>88</v>
      </c>
      <c r="R543" s="9" t="s">
        <v>337</v>
      </c>
      <c r="S543" s="7" t="s">
        <v>409</v>
      </c>
      <c r="T543" s="13" t="s">
        <v>69</v>
      </c>
      <c r="U543" s="13" t="s">
        <v>89</v>
      </c>
      <c r="V543" s="13" t="s">
        <v>90</v>
      </c>
      <c r="W543" s="13" t="s">
        <v>31</v>
      </c>
      <c r="X543" s="13" t="s">
        <v>91</v>
      </c>
      <c r="Y543" s="9" t="s">
        <v>7</v>
      </c>
      <c r="Z543" s="9" t="s">
        <v>17</v>
      </c>
      <c r="AA543" s="12" t="str">
        <f t="shared" si="16"/>
        <v>5980000000111</v>
      </c>
      <c r="AB543" s="4" t="s">
        <v>91</v>
      </c>
      <c r="AC543" s="48">
        <f t="shared" si="17"/>
        <v>0</v>
      </c>
      <c r="AD543" s="31">
        <f>VLOOKUP(AB543,'Utah Allocation %''s'!$A$6:$B$16,2,FALSE)</f>
        <v>0</v>
      </c>
    </row>
    <row r="544" spans="1:30">
      <c r="A544" s="9" t="s">
        <v>2567</v>
      </c>
      <c r="B544" s="9" t="s">
        <v>24</v>
      </c>
      <c r="C544" s="9" t="s">
        <v>62</v>
      </c>
      <c r="D544" s="19">
        <v>41182</v>
      </c>
      <c r="E544" s="3">
        <v>2012</v>
      </c>
      <c r="F544" s="3">
        <v>9</v>
      </c>
      <c r="G544" s="3" t="s">
        <v>14414</v>
      </c>
      <c r="H544" s="9" t="s">
        <v>63</v>
      </c>
      <c r="I544" s="9" t="s">
        <v>81</v>
      </c>
      <c r="J544" s="21">
        <v>957.28</v>
      </c>
      <c r="K544" s="9" t="s">
        <v>2568</v>
      </c>
      <c r="L544" s="7" t="s">
        <v>2911</v>
      </c>
      <c r="M544" s="7" t="s">
        <v>3111</v>
      </c>
      <c r="N544" s="7" t="s">
        <v>208</v>
      </c>
      <c r="O544" s="7" t="s">
        <v>255</v>
      </c>
      <c r="P544" s="7" t="s">
        <v>634</v>
      </c>
      <c r="Q544" s="7" t="s">
        <v>92</v>
      </c>
      <c r="R544" s="9" t="s">
        <v>337</v>
      </c>
      <c r="S544" s="7" t="s">
        <v>409</v>
      </c>
      <c r="T544" s="13" t="s">
        <v>69</v>
      </c>
      <c r="U544" s="13" t="s">
        <v>89</v>
      </c>
      <c r="V544" s="13" t="s">
        <v>90</v>
      </c>
      <c r="W544" s="13" t="s">
        <v>31</v>
      </c>
      <c r="X544" s="13" t="s">
        <v>91</v>
      </c>
      <c r="Y544" s="9" t="s">
        <v>7</v>
      </c>
      <c r="Z544" s="9" t="s">
        <v>17</v>
      </c>
      <c r="AA544" s="12" t="str">
        <f t="shared" si="16"/>
        <v>5980000000111</v>
      </c>
      <c r="AB544" s="4" t="s">
        <v>91</v>
      </c>
      <c r="AC544" s="48">
        <f t="shared" si="17"/>
        <v>0</v>
      </c>
      <c r="AD544" s="31">
        <f>VLOOKUP(AB544,'Utah Allocation %''s'!$A$6:$B$16,2,FALSE)</f>
        <v>0</v>
      </c>
    </row>
    <row r="545" spans="1:30">
      <c r="A545" s="9" t="s">
        <v>2569</v>
      </c>
      <c r="B545" s="9" t="s">
        <v>24</v>
      </c>
      <c r="C545" s="9" t="s">
        <v>62</v>
      </c>
      <c r="D545" s="19">
        <v>41182</v>
      </c>
      <c r="E545" s="3">
        <v>2012</v>
      </c>
      <c r="F545" s="3">
        <v>9</v>
      </c>
      <c r="G545" s="3" t="s">
        <v>14414</v>
      </c>
      <c r="H545" s="9" t="s">
        <v>63</v>
      </c>
      <c r="I545" s="9" t="s">
        <v>81</v>
      </c>
      <c r="J545" s="21">
        <v>2296.6</v>
      </c>
      <c r="K545" s="9" t="s">
        <v>2570</v>
      </c>
      <c r="L545" s="7" t="s">
        <v>2912</v>
      </c>
      <c r="M545" s="7" t="s">
        <v>3112</v>
      </c>
      <c r="N545" s="7" t="s">
        <v>208</v>
      </c>
      <c r="O545" s="7" t="s">
        <v>255</v>
      </c>
      <c r="P545" s="7" t="s">
        <v>634</v>
      </c>
      <c r="Q545" s="7" t="s">
        <v>92</v>
      </c>
      <c r="R545" s="9" t="s">
        <v>337</v>
      </c>
      <c r="S545" s="7" t="s">
        <v>409</v>
      </c>
      <c r="T545" s="13" t="s">
        <v>69</v>
      </c>
      <c r="U545" s="13" t="s">
        <v>89</v>
      </c>
      <c r="V545" s="13" t="s">
        <v>90</v>
      </c>
      <c r="W545" s="13" t="s">
        <v>31</v>
      </c>
      <c r="X545" s="13" t="s">
        <v>91</v>
      </c>
      <c r="Y545" s="9" t="s">
        <v>7</v>
      </c>
      <c r="Z545" s="9" t="s">
        <v>17</v>
      </c>
      <c r="AA545" s="12" t="str">
        <f t="shared" si="16"/>
        <v>5980000000111</v>
      </c>
      <c r="AB545" s="4" t="s">
        <v>91</v>
      </c>
      <c r="AC545" s="48">
        <f t="shared" si="17"/>
        <v>0</v>
      </c>
      <c r="AD545" s="31">
        <f>VLOOKUP(AB545,'Utah Allocation %''s'!$A$6:$B$16,2,FALSE)</f>
        <v>0</v>
      </c>
    </row>
    <row r="546" spans="1:30">
      <c r="A546" s="9" t="s">
        <v>2571</v>
      </c>
      <c r="B546" s="9" t="s">
        <v>24</v>
      </c>
      <c r="C546" s="9" t="s">
        <v>62</v>
      </c>
      <c r="D546" s="19">
        <v>41182</v>
      </c>
      <c r="E546" s="3">
        <v>2012</v>
      </c>
      <c r="F546" s="3">
        <v>9</v>
      </c>
      <c r="G546" s="3" t="s">
        <v>14414</v>
      </c>
      <c r="H546" s="9" t="s">
        <v>61</v>
      </c>
      <c r="I546" s="9" t="s">
        <v>64</v>
      </c>
      <c r="J546" s="21">
        <v>-776.49</v>
      </c>
      <c r="K546" s="9" t="s">
        <v>683</v>
      </c>
      <c r="L546" s="7" t="s">
        <v>687</v>
      </c>
      <c r="M546" s="7" t="s">
        <v>695</v>
      </c>
      <c r="N546" s="7" t="s">
        <v>212</v>
      </c>
      <c r="O546" s="7" t="s">
        <v>259</v>
      </c>
      <c r="P546" s="7" t="s">
        <v>487</v>
      </c>
      <c r="Q546" s="7" t="s">
        <v>165</v>
      </c>
      <c r="R546" s="9" t="s">
        <v>338</v>
      </c>
      <c r="S546" s="7" t="s">
        <v>409</v>
      </c>
      <c r="T546" s="13" t="s">
        <v>69</v>
      </c>
      <c r="U546" s="13" t="s">
        <v>79</v>
      </c>
      <c r="V546" s="13" t="s">
        <v>80</v>
      </c>
      <c r="W546" s="13" t="s">
        <v>29</v>
      </c>
      <c r="X546" s="13" t="s">
        <v>79</v>
      </c>
      <c r="Y546" s="9" t="s">
        <v>7</v>
      </c>
      <c r="Z546" s="9" t="s">
        <v>16</v>
      </c>
      <c r="AA546" s="12" t="str">
        <f t="shared" si="16"/>
        <v>5980000000109</v>
      </c>
      <c r="AB546" s="4" t="s">
        <v>79</v>
      </c>
      <c r="AC546" s="48">
        <f t="shared" si="17"/>
        <v>-776.49</v>
      </c>
      <c r="AD546" s="31">
        <f>VLOOKUP(AB546,'Utah Allocation %''s'!$A$6:$B$16,2,FALSE)</f>
        <v>1</v>
      </c>
    </row>
    <row r="547" spans="1:30">
      <c r="A547" s="9" t="s">
        <v>2572</v>
      </c>
      <c r="B547" s="9" t="s">
        <v>24</v>
      </c>
      <c r="C547" s="9" t="s">
        <v>62</v>
      </c>
      <c r="D547" s="19">
        <v>41182</v>
      </c>
      <c r="E547" s="3">
        <v>2012</v>
      </c>
      <c r="F547" s="3">
        <v>9</v>
      </c>
      <c r="G547" s="3" t="s">
        <v>14414</v>
      </c>
      <c r="H547" s="9" t="s">
        <v>61</v>
      </c>
      <c r="I547" s="9" t="s">
        <v>81</v>
      </c>
      <c r="J547" s="21">
        <v>-1946.99</v>
      </c>
      <c r="K547" s="9" t="s">
        <v>786</v>
      </c>
      <c r="L547" s="7" t="s">
        <v>823</v>
      </c>
      <c r="M547" s="7" t="s">
        <v>863</v>
      </c>
      <c r="N547" s="7" t="s">
        <v>212</v>
      </c>
      <c r="O547" s="7" t="s">
        <v>259</v>
      </c>
      <c r="P547" s="7" t="s">
        <v>735</v>
      </c>
      <c r="Q547" s="7" t="s">
        <v>165</v>
      </c>
      <c r="R547" s="9" t="s">
        <v>338</v>
      </c>
      <c r="S547" s="7" t="s">
        <v>409</v>
      </c>
      <c r="T547" s="13" t="s">
        <v>69</v>
      </c>
      <c r="U547" s="13" t="s">
        <v>79</v>
      </c>
      <c r="V547" s="13" t="s">
        <v>80</v>
      </c>
      <c r="W547" s="13" t="s">
        <v>29</v>
      </c>
      <c r="X547" s="13" t="s">
        <v>79</v>
      </c>
      <c r="Y547" s="9" t="s">
        <v>7</v>
      </c>
      <c r="Z547" s="9" t="s">
        <v>16</v>
      </c>
      <c r="AA547" s="12" t="str">
        <f t="shared" si="16"/>
        <v>5980000000109</v>
      </c>
      <c r="AB547" s="4" t="s">
        <v>79</v>
      </c>
      <c r="AC547" s="48">
        <f t="shared" si="17"/>
        <v>-1946.99</v>
      </c>
      <c r="AD547" s="31">
        <f>VLOOKUP(AB547,'Utah Allocation %''s'!$A$6:$B$16,2,FALSE)</f>
        <v>1</v>
      </c>
    </row>
    <row r="548" spans="1:30">
      <c r="A548" s="9" t="s">
        <v>2573</v>
      </c>
      <c r="B548" s="9" t="s">
        <v>24</v>
      </c>
      <c r="C548" s="9" t="s">
        <v>62</v>
      </c>
      <c r="D548" s="19">
        <v>41182</v>
      </c>
      <c r="E548" s="3">
        <v>2012</v>
      </c>
      <c r="F548" s="3">
        <v>9</v>
      </c>
      <c r="G548" s="3" t="s">
        <v>14414</v>
      </c>
      <c r="H548" s="9" t="s">
        <v>61</v>
      </c>
      <c r="I548" s="9" t="s">
        <v>81</v>
      </c>
      <c r="J548" s="21">
        <v>-1409.79</v>
      </c>
      <c r="K548" s="9" t="s">
        <v>787</v>
      </c>
      <c r="L548" s="7" t="s">
        <v>824</v>
      </c>
      <c r="M548" s="7" t="s">
        <v>864</v>
      </c>
      <c r="N548" s="7" t="s">
        <v>212</v>
      </c>
      <c r="O548" s="7" t="s">
        <v>259</v>
      </c>
      <c r="P548" s="7" t="s">
        <v>735</v>
      </c>
      <c r="Q548" s="7" t="s">
        <v>165</v>
      </c>
      <c r="R548" s="9" t="s">
        <v>338</v>
      </c>
      <c r="S548" s="7" t="s">
        <v>409</v>
      </c>
      <c r="T548" s="13" t="s">
        <v>69</v>
      </c>
      <c r="U548" s="13" t="s">
        <v>79</v>
      </c>
      <c r="V548" s="13" t="s">
        <v>80</v>
      </c>
      <c r="W548" s="13" t="s">
        <v>29</v>
      </c>
      <c r="X548" s="13" t="s">
        <v>79</v>
      </c>
      <c r="Y548" s="9" t="s">
        <v>7</v>
      </c>
      <c r="Z548" s="9" t="s">
        <v>16</v>
      </c>
      <c r="AA548" s="12" t="str">
        <f t="shared" si="16"/>
        <v>5980000000109</v>
      </c>
      <c r="AB548" s="4" t="s">
        <v>79</v>
      </c>
      <c r="AC548" s="48">
        <f t="shared" si="17"/>
        <v>-1409.79</v>
      </c>
      <c r="AD548" s="31">
        <f>VLOOKUP(AB548,'Utah Allocation %''s'!$A$6:$B$16,2,FALSE)</f>
        <v>1</v>
      </c>
    </row>
    <row r="549" spans="1:30">
      <c r="A549" s="9" t="s">
        <v>2574</v>
      </c>
      <c r="B549" s="9" t="s">
        <v>24</v>
      </c>
      <c r="C549" s="9" t="s">
        <v>62</v>
      </c>
      <c r="D549" s="19">
        <v>41182</v>
      </c>
      <c r="E549" s="3">
        <v>2012</v>
      </c>
      <c r="F549" s="3">
        <v>9</v>
      </c>
      <c r="G549" s="3" t="s">
        <v>14414</v>
      </c>
      <c r="H549" s="9" t="s">
        <v>63</v>
      </c>
      <c r="I549" s="9" t="s">
        <v>81</v>
      </c>
      <c r="J549" s="21">
        <v>522.01</v>
      </c>
      <c r="K549" s="9" t="s">
        <v>2575</v>
      </c>
      <c r="L549" s="7" t="s">
        <v>2913</v>
      </c>
      <c r="M549" s="7" t="s">
        <v>3113</v>
      </c>
      <c r="N549" s="7" t="s">
        <v>208</v>
      </c>
      <c r="O549" s="7" t="s">
        <v>255</v>
      </c>
      <c r="P549" s="7" t="s">
        <v>559</v>
      </c>
      <c r="Q549" s="7" t="s">
        <v>84</v>
      </c>
      <c r="R549" s="9" t="s">
        <v>338</v>
      </c>
      <c r="S549" s="7" t="s">
        <v>409</v>
      </c>
      <c r="T549" s="13" t="s">
        <v>69</v>
      </c>
      <c r="U549" s="13" t="s">
        <v>79</v>
      </c>
      <c r="V549" s="13" t="s">
        <v>80</v>
      </c>
      <c r="W549" s="13" t="s">
        <v>29</v>
      </c>
      <c r="X549" s="13" t="s">
        <v>79</v>
      </c>
      <c r="Y549" s="9" t="s">
        <v>7</v>
      </c>
      <c r="Z549" s="9" t="s">
        <v>16</v>
      </c>
      <c r="AA549" s="12" t="str">
        <f t="shared" si="16"/>
        <v>5980000000109</v>
      </c>
      <c r="AB549" s="4" t="s">
        <v>79</v>
      </c>
      <c r="AC549" s="48">
        <f t="shared" si="17"/>
        <v>522.01</v>
      </c>
      <c r="AD549" s="31">
        <f>VLOOKUP(AB549,'Utah Allocation %''s'!$A$6:$B$16,2,FALSE)</f>
        <v>1</v>
      </c>
    </row>
    <row r="550" spans="1:30">
      <c r="A550" s="9" t="s">
        <v>2576</v>
      </c>
      <c r="B550" s="9" t="s">
        <v>24</v>
      </c>
      <c r="C550" s="9" t="s">
        <v>62</v>
      </c>
      <c r="D550" s="19">
        <v>41182</v>
      </c>
      <c r="E550" s="3">
        <v>2012</v>
      </c>
      <c r="F550" s="3">
        <v>9</v>
      </c>
      <c r="G550" s="3" t="s">
        <v>14414</v>
      </c>
      <c r="H550" s="9" t="s">
        <v>61</v>
      </c>
      <c r="I550" s="9" t="s">
        <v>64</v>
      </c>
      <c r="J550" s="21">
        <v>-679.96</v>
      </c>
      <c r="K550" s="9" t="s">
        <v>684</v>
      </c>
      <c r="L550" s="7" t="s">
        <v>688</v>
      </c>
      <c r="M550" s="7" t="s">
        <v>696</v>
      </c>
      <c r="N550" s="7" t="s">
        <v>212</v>
      </c>
      <c r="O550" s="7" t="s">
        <v>259</v>
      </c>
      <c r="P550" s="7" t="s">
        <v>497</v>
      </c>
      <c r="Q550" s="7" t="s">
        <v>172</v>
      </c>
      <c r="R550" s="9" t="s">
        <v>339</v>
      </c>
      <c r="S550" s="7" t="s">
        <v>408</v>
      </c>
      <c r="T550" s="13" t="s">
        <v>69</v>
      </c>
      <c r="U550" s="13" t="s">
        <v>66</v>
      </c>
      <c r="V550" s="13" t="s">
        <v>70</v>
      </c>
      <c r="W550" s="13" t="s">
        <v>32</v>
      </c>
      <c r="X550" s="13" t="s">
        <v>66</v>
      </c>
      <c r="Y550" s="9" t="s">
        <v>7</v>
      </c>
      <c r="Z550" s="9" t="s">
        <v>8</v>
      </c>
      <c r="AA550" s="12" t="str">
        <f t="shared" si="16"/>
        <v>5980000000108</v>
      </c>
      <c r="AB550" s="4" t="s">
        <v>66</v>
      </c>
      <c r="AC550" s="48">
        <f t="shared" si="17"/>
        <v>0</v>
      </c>
      <c r="AD550" s="31">
        <f>VLOOKUP(AB550,'Utah Allocation %''s'!$A$6:$B$16,2,FALSE)</f>
        <v>0</v>
      </c>
    </row>
    <row r="551" spans="1:30">
      <c r="A551" s="9" t="s">
        <v>2577</v>
      </c>
      <c r="B551" s="9" t="s">
        <v>24</v>
      </c>
      <c r="C551" s="9" t="s">
        <v>62</v>
      </c>
      <c r="D551" s="19">
        <v>41182</v>
      </c>
      <c r="E551" s="3">
        <v>2012</v>
      </c>
      <c r="F551" s="3">
        <v>9</v>
      </c>
      <c r="G551" s="3" t="s">
        <v>14414</v>
      </c>
      <c r="H551" s="9" t="s">
        <v>63</v>
      </c>
      <c r="I551" s="9" t="s">
        <v>64</v>
      </c>
      <c r="J551" s="21">
        <v>195.27</v>
      </c>
      <c r="K551" s="9" t="s">
        <v>2578</v>
      </c>
      <c r="L551" s="7" t="s">
        <v>2914</v>
      </c>
      <c r="M551" s="7" t="s">
        <v>3114</v>
      </c>
      <c r="N551" s="7" t="s">
        <v>243</v>
      </c>
      <c r="O551" s="7" t="s">
        <v>286</v>
      </c>
      <c r="P551" s="7" t="s">
        <v>520</v>
      </c>
      <c r="Q551" s="7" t="s">
        <v>521</v>
      </c>
      <c r="R551" s="9" t="s">
        <v>339</v>
      </c>
      <c r="S551" s="7" t="s">
        <v>408</v>
      </c>
      <c r="T551" s="13" t="s">
        <v>69</v>
      </c>
      <c r="U551" s="13" t="s">
        <v>66</v>
      </c>
      <c r="V551" s="13" t="s">
        <v>70</v>
      </c>
      <c r="W551" s="13" t="s">
        <v>32</v>
      </c>
      <c r="X551" s="13" t="s">
        <v>66</v>
      </c>
      <c r="Y551" s="9" t="s">
        <v>7</v>
      </c>
      <c r="Z551" s="9" t="s">
        <v>8</v>
      </c>
      <c r="AA551" s="12" t="str">
        <f t="shared" si="16"/>
        <v>5980000000108</v>
      </c>
      <c r="AB551" s="4" t="s">
        <v>66</v>
      </c>
      <c r="AC551" s="48">
        <f t="shared" si="17"/>
        <v>0</v>
      </c>
      <c r="AD551" s="31">
        <f>VLOOKUP(AB551,'Utah Allocation %''s'!$A$6:$B$16,2,FALSE)</f>
        <v>0</v>
      </c>
    </row>
    <row r="552" spans="1:30">
      <c r="A552" s="9" t="s">
        <v>2579</v>
      </c>
      <c r="B552" s="9" t="s">
        <v>24</v>
      </c>
      <c r="C552" s="9" t="s">
        <v>62</v>
      </c>
      <c r="D552" s="19">
        <v>41182</v>
      </c>
      <c r="E552" s="3">
        <v>2012</v>
      </c>
      <c r="F552" s="3">
        <v>9</v>
      </c>
      <c r="G552" s="3" t="s">
        <v>14414</v>
      </c>
      <c r="H552" s="9" t="s">
        <v>63</v>
      </c>
      <c r="I552" s="9" t="s">
        <v>64</v>
      </c>
      <c r="J552" s="21">
        <v>435.37</v>
      </c>
      <c r="K552" s="9" t="s">
        <v>2580</v>
      </c>
      <c r="L552" s="7" t="s">
        <v>2915</v>
      </c>
      <c r="M552" s="7" t="s">
        <v>3115</v>
      </c>
      <c r="N552" s="7" t="s">
        <v>208</v>
      </c>
      <c r="O552" s="7" t="s">
        <v>255</v>
      </c>
      <c r="P552" s="7" t="s">
        <v>633</v>
      </c>
      <c r="Q552" s="7" t="s">
        <v>73</v>
      </c>
      <c r="R552" s="9" t="s">
        <v>339</v>
      </c>
      <c r="S552" s="7" t="s">
        <v>408</v>
      </c>
      <c r="T552" s="13" t="s">
        <v>69</v>
      </c>
      <c r="U552" s="13" t="s">
        <v>66</v>
      </c>
      <c r="V552" s="13" t="s">
        <v>70</v>
      </c>
      <c r="W552" s="13" t="s">
        <v>32</v>
      </c>
      <c r="X552" s="13" t="s">
        <v>66</v>
      </c>
      <c r="Y552" s="9" t="s">
        <v>7</v>
      </c>
      <c r="Z552" s="9" t="s">
        <v>8</v>
      </c>
      <c r="AA552" s="12" t="str">
        <f t="shared" si="16"/>
        <v>5980000000108</v>
      </c>
      <c r="AB552" s="4" t="s">
        <v>66</v>
      </c>
      <c r="AC552" s="48">
        <f t="shared" si="17"/>
        <v>0</v>
      </c>
      <c r="AD552" s="31">
        <f>VLOOKUP(AB552,'Utah Allocation %''s'!$A$6:$B$16,2,FALSE)</f>
        <v>0</v>
      </c>
    </row>
    <row r="553" spans="1:30">
      <c r="A553" s="9" t="s">
        <v>2581</v>
      </c>
      <c r="B553" s="9" t="s">
        <v>24</v>
      </c>
      <c r="C553" s="9" t="s">
        <v>62</v>
      </c>
      <c r="D553" s="19">
        <v>41182</v>
      </c>
      <c r="E553" s="3">
        <v>2012</v>
      </c>
      <c r="F553" s="3">
        <v>9</v>
      </c>
      <c r="G553" s="3" t="s">
        <v>14414</v>
      </c>
      <c r="H553" s="9" t="s">
        <v>63</v>
      </c>
      <c r="I553" s="9" t="s">
        <v>81</v>
      </c>
      <c r="J553" s="21">
        <v>449.16</v>
      </c>
      <c r="K553" s="9" t="s">
        <v>2582</v>
      </c>
      <c r="L553" s="7" t="s">
        <v>2916</v>
      </c>
      <c r="M553" s="7" t="s">
        <v>3116</v>
      </c>
      <c r="N553" s="7" t="s">
        <v>218</v>
      </c>
      <c r="O553" s="7" t="s">
        <v>264</v>
      </c>
      <c r="P553" s="7" t="s">
        <v>665</v>
      </c>
      <c r="Q553" s="7" t="s">
        <v>74</v>
      </c>
      <c r="R553" s="9" t="s">
        <v>339</v>
      </c>
      <c r="S553" s="7" t="s">
        <v>408</v>
      </c>
      <c r="T553" s="13" t="s">
        <v>69</v>
      </c>
      <c r="U553" s="13" t="s">
        <v>66</v>
      </c>
      <c r="V553" s="13" t="s">
        <v>70</v>
      </c>
      <c r="W553" s="13" t="s">
        <v>32</v>
      </c>
      <c r="X553" s="13" t="s">
        <v>66</v>
      </c>
      <c r="Y553" s="9" t="s">
        <v>7</v>
      </c>
      <c r="Z553" s="9" t="s">
        <v>8</v>
      </c>
      <c r="AA553" s="12" t="str">
        <f t="shared" si="16"/>
        <v>5980000000108</v>
      </c>
      <c r="AB553" s="4" t="s">
        <v>66</v>
      </c>
      <c r="AC553" s="48">
        <f t="shared" si="17"/>
        <v>0</v>
      </c>
      <c r="AD553" s="31">
        <f>VLOOKUP(AB553,'Utah Allocation %''s'!$A$6:$B$16,2,FALSE)</f>
        <v>0</v>
      </c>
    </row>
    <row r="554" spans="1:30">
      <c r="A554" s="9" t="s">
        <v>2583</v>
      </c>
      <c r="B554" s="9" t="s">
        <v>24</v>
      </c>
      <c r="C554" s="9" t="s">
        <v>62</v>
      </c>
      <c r="D554" s="19">
        <v>41182</v>
      </c>
      <c r="E554" s="3">
        <v>2012</v>
      </c>
      <c r="F554" s="3">
        <v>9</v>
      </c>
      <c r="G554" s="3" t="s">
        <v>14414</v>
      </c>
      <c r="H554" s="9" t="s">
        <v>63</v>
      </c>
      <c r="I554" s="9" t="s">
        <v>64</v>
      </c>
      <c r="J554" s="21">
        <v>567.25</v>
      </c>
      <c r="K554" s="9" t="s">
        <v>2584</v>
      </c>
      <c r="L554" s="7" t="s">
        <v>2917</v>
      </c>
      <c r="M554" s="7" t="s">
        <v>3117</v>
      </c>
      <c r="N554" s="7" t="s">
        <v>207</v>
      </c>
      <c r="O554" s="7" t="s">
        <v>254</v>
      </c>
      <c r="P554" s="7" t="s">
        <v>461</v>
      </c>
      <c r="Q554" s="7" t="s">
        <v>83</v>
      </c>
      <c r="R554" s="9" t="s">
        <v>340</v>
      </c>
      <c r="S554" s="7" t="s">
        <v>409</v>
      </c>
      <c r="T554" s="13" t="s">
        <v>69</v>
      </c>
      <c r="U554" s="13" t="s">
        <v>79</v>
      </c>
      <c r="V554" s="13" t="s">
        <v>80</v>
      </c>
      <c r="W554" s="13" t="s">
        <v>29</v>
      </c>
      <c r="X554" s="13" t="s">
        <v>79</v>
      </c>
      <c r="Y554" s="9" t="s">
        <v>7</v>
      </c>
      <c r="Z554" s="9" t="s">
        <v>16</v>
      </c>
      <c r="AA554" s="12" t="str">
        <f t="shared" si="16"/>
        <v>5980000000109</v>
      </c>
      <c r="AB554" s="4" t="s">
        <v>79</v>
      </c>
      <c r="AC554" s="48">
        <f t="shared" si="17"/>
        <v>567.25</v>
      </c>
      <c r="AD554" s="31">
        <f>VLOOKUP(AB554,'Utah Allocation %''s'!$A$6:$B$16,2,FALSE)</f>
        <v>1</v>
      </c>
    </row>
    <row r="555" spans="1:30">
      <c r="A555" s="9" t="s">
        <v>2585</v>
      </c>
      <c r="B555" s="9" t="s">
        <v>24</v>
      </c>
      <c r="C555" s="9" t="s">
        <v>62</v>
      </c>
      <c r="D555" s="19">
        <v>41182</v>
      </c>
      <c r="E555" s="3">
        <v>2012</v>
      </c>
      <c r="F555" s="3">
        <v>9</v>
      </c>
      <c r="G555" s="3" t="s">
        <v>14414</v>
      </c>
      <c r="H555" s="9" t="s">
        <v>63</v>
      </c>
      <c r="I555" s="9" t="s">
        <v>64</v>
      </c>
      <c r="J555" s="21">
        <v>2423.5700000000002</v>
      </c>
      <c r="K555" s="9" t="s">
        <v>2586</v>
      </c>
      <c r="L555" s="7" t="s">
        <v>2918</v>
      </c>
      <c r="M555" s="7" t="s">
        <v>3118</v>
      </c>
      <c r="N555" s="7" t="s">
        <v>217</v>
      </c>
      <c r="O555" s="7" t="s">
        <v>263</v>
      </c>
      <c r="P555" s="7" t="s">
        <v>428</v>
      </c>
      <c r="Q555" s="7" t="s">
        <v>100</v>
      </c>
      <c r="R555" s="9" t="s">
        <v>344</v>
      </c>
      <c r="S555" s="7" t="s">
        <v>408</v>
      </c>
      <c r="T555" s="13" t="s">
        <v>69</v>
      </c>
      <c r="U555" s="13" t="s">
        <v>66</v>
      </c>
      <c r="V555" s="13" t="s">
        <v>70</v>
      </c>
      <c r="W555" s="13" t="s">
        <v>32</v>
      </c>
      <c r="X555" s="13" t="s">
        <v>66</v>
      </c>
      <c r="Y555" s="9" t="s">
        <v>7</v>
      </c>
      <c r="Z555" s="9" t="s">
        <v>8</v>
      </c>
      <c r="AA555" s="12" t="str">
        <f t="shared" si="16"/>
        <v>5980000000108</v>
      </c>
      <c r="AB555" s="4" t="s">
        <v>66</v>
      </c>
      <c r="AC555" s="48">
        <f t="shared" si="17"/>
        <v>0</v>
      </c>
      <c r="AD555" s="31">
        <f>VLOOKUP(AB555,'Utah Allocation %''s'!$A$6:$B$16,2,FALSE)</f>
        <v>0</v>
      </c>
    </row>
    <row r="556" spans="1:30">
      <c r="A556" s="9" t="s">
        <v>2585</v>
      </c>
      <c r="B556" s="9" t="s">
        <v>24</v>
      </c>
      <c r="C556" s="9" t="s">
        <v>62</v>
      </c>
      <c r="D556" s="19">
        <v>41182</v>
      </c>
      <c r="E556" s="3">
        <v>2012</v>
      </c>
      <c r="F556" s="3">
        <v>9</v>
      </c>
      <c r="G556" s="3" t="s">
        <v>14414</v>
      </c>
      <c r="H556" s="9" t="s">
        <v>63</v>
      </c>
      <c r="I556" s="9" t="s">
        <v>81</v>
      </c>
      <c r="J556" s="21">
        <v>1.52</v>
      </c>
      <c r="K556" s="9" t="s">
        <v>2586</v>
      </c>
      <c r="L556" s="7" t="s">
        <v>2918</v>
      </c>
      <c r="M556" s="7" t="s">
        <v>3118</v>
      </c>
      <c r="N556" s="7" t="s">
        <v>217</v>
      </c>
      <c r="O556" s="7" t="s">
        <v>263</v>
      </c>
      <c r="P556" s="7" t="s">
        <v>428</v>
      </c>
      <c r="Q556" s="7" t="s">
        <v>100</v>
      </c>
      <c r="R556" s="9" t="s">
        <v>344</v>
      </c>
      <c r="S556" s="7" t="s">
        <v>408</v>
      </c>
      <c r="T556" s="13" t="s">
        <v>69</v>
      </c>
      <c r="U556" s="13" t="s">
        <v>66</v>
      </c>
      <c r="V556" s="13" t="s">
        <v>70</v>
      </c>
      <c r="W556" s="13" t="s">
        <v>32</v>
      </c>
      <c r="X556" s="13" t="s">
        <v>66</v>
      </c>
      <c r="Y556" s="9" t="s">
        <v>7</v>
      </c>
      <c r="Z556" s="9" t="s">
        <v>8</v>
      </c>
      <c r="AA556" s="12" t="str">
        <f t="shared" si="16"/>
        <v>5980000000108</v>
      </c>
      <c r="AB556" s="4" t="s">
        <v>66</v>
      </c>
      <c r="AC556" s="48">
        <f t="shared" si="17"/>
        <v>0</v>
      </c>
      <c r="AD556" s="31">
        <f>VLOOKUP(AB556,'Utah Allocation %''s'!$A$6:$B$16,2,FALSE)</f>
        <v>0</v>
      </c>
    </row>
    <row r="557" spans="1:30">
      <c r="A557" s="9" t="s">
        <v>2587</v>
      </c>
      <c r="B557" s="9" t="s">
        <v>24</v>
      </c>
      <c r="C557" s="9" t="s">
        <v>62</v>
      </c>
      <c r="D557" s="19">
        <v>41182</v>
      </c>
      <c r="E557" s="3">
        <v>2012</v>
      </c>
      <c r="F557" s="3">
        <v>9</v>
      </c>
      <c r="G557" s="3" t="s">
        <v>14414</v>
      </c>
      <c r="H557" s="9" t="s">
        <v>63</v>
      </c>
      <c r="I557" s="9" t="s">
        <v>81</v>
      </c>
      <c r="J557" s="21">
        <v>380.63</v>
      </c>
      <c r="K557" s="9" t="s">
        <v>2588</v>
      </c>
      <c r="L557" s="7" t="s">
        <v>2919</v>
      </c>
      <c r="M557" s="7" t="s">
        <v>3119</v>
      </c>
      <c r="N557" s="7" t="s">
        <v>237</v>
      </c>
      <c r="O557" s="7" t="s">
        <v>281</v>
      </c>
      <c r="P557" s="7" t="s">
        <v>667</v>
      </c>
      <c r="Q557" s="7" t="s">
        <v>189</v>
      </c>
      <c r="R557" s="9" t="s">
        <v>344</v>
      </c>
      <c r="S557" s="7" t="s">
        <v>408</v>
      </c>
      <c r="T557" s="13" t="s">
        <v>69</v>
      </c>
      <c r="U557" s="13" t="s">
        <v>66</v>
      </c>
      <c r="V557" s="13" t="s">
        <v>70</v>
      </c>
      <c r="W557" s="13" t="s">
        <v>32</v>
      </c>
      <c r="X557" s="13" t="s">
        <v>66</v>
      </c>
      <c r="Y557" s="9" t="s">
        <v>7</v>
      </c>
      <c r="Z557" s="9" t="s">
        <v>8</v>
      </c>
      <c r="AA557" s="12" t="str">
        <f t="shared" si="16"/>
        <v>5980000000108</v>
      </c>
      <c r="AB557" s="4" t="s">
        <v>66</v>
      </c>
      <c r="AC557" s="48">
        <f t="shared" si="17"/>
        <v>0</v>
      </c>
      <c r="AD557" s="31">
        <f>VLOOKUP(AB557,'Utah Allocation %''s'!$A$6:$B$16,2,FALSE)</f>
        <v>0</v>
      </c>
    </row>
    <row r="558" spans="1:30">
      <c r="A558" s="9" t="s">
        <v>2589</v>
      </c>
      <c r="B558" s="9" t="s">
        <v>24</v>
      </c>
      <c r="C558" s="9" t="s">
        <v>62</v>
      </c>
      <c r="D558" s="19">
        <v>41182</v>
      </c>
      <c r="E558" s="3">
        <v>2012</v>
      </c>
      <c r="F558" s="3">
        <v>9</v>
      </c>
      <c r="G558" s="3" t="s">
        <v>14414</v>
      </c>
      <c r="H558" s="9" t="s">
        <v>63</v>
      </c>
      <c r="I558" s="9" t="s">
        <v>81</v>
      </c>
      <c r="J558" s="21">
        <v>1286.54</v>
      </c>
      <c r="K558" s="9" t="s">
        <v>2590</v>
      </c>
      <c r="L558" s="7" t="s">
        <v>2920</v>
      </c>
      <c r="M558" s="7" t="s">
        <v>3120</v>
      </c>
      <c r="N558" s="7" t="s">
        <v>237</v>
      </c>
      <c r="O558" s="7" t="s">
        <v>281</v>
      </c>
      <c r="P558" s="7" t="s">
        <v>667</v>
      </c>
      <c r="Q558" s="7" t="s">
        <v>189</v>
      </c>
      <c r="R558" s="9" t="s">
        <v>344</v>
      </c>
      <c r="S558" s="7" t="s">
        <v>408</v>
      </c>
      <c r="T558" s="13" t="s">
        <v>69</v>
      </c>
      <c r="U558" s="13" t="s">
        <v>66</v>
      </c>
      <c r="V558" s="13" t="s">
        <v>70</v>
      </c>
      <c r="W558" s="13" t="s">
        <v>32</v>
      </c>
      <c r="X558" s="13" t="s">
        <v>66</v>
      </c>
      <c r="Y558" s="9" t="s">
        <v>7</v>
      </c>
      <c r="Z558" s="9" t="s">
        <v>8</v>
      </c>
      <c r="AA558" s="12" t="str">
        <f t="shared" si="16"/>
        <v>5980000000108</v>
      </c>
      <c r="AB558" s="4" t="s">
        <v>66</v>
      </c>
      <c r="AC558" s="48">
        <f t="shared" si="17"/>
        <v>0</v>
      </c>
      <c r="AD558" s="31">
        <f>VLOOKUP(AB558,'Utah Allocation %''s'!$A$6:$B$16,2,FALSE)</f>
        <v>0</v>
      </c>
    </row>
    <row r="559" spans="1:30">
      <c r="A559" s="9" t="s">
        <v>2591</v>
      </c>
      <c r="B559" s="9" t="s">
        <v>24</v>
      </c>
      <c r="C559" s="9" t="s">
        <v>62</v>
      </c>
      <c r="D559" s="19">
        <v>41182</v>
      </c>
      <c r="E559" s="3">
        <v>2012</v>
      </c>
      <c r="F559" s="3">
        <v>9</v>
      </c>
      <c r="G559" s="3" t="s">
        <v>14414</v>
      </c>
      <c r="H559" s="9" t="s">
        <v>63</v>
      </c>
      <c r="I559" s="9" t="s">
        <v>81</v>
      </c>
      <c r="J559" s="21">
        <v>888.13</v>
      </c>
      <c r="K559" s="9" t="s">
        <v>2592</v>
      </c>
      <c r="L559" s="7" t="s">
        <v>2921</v>
      </c>
      <c r="M559" s="7" t="s">
        <v>3121</v>
      </c>
      <c r="N559" s="7" t="s">
        <v>206</v>
      </c>
      <c r="O559" s="7" t="s">
        <v>253</v>
      </c>
      <c r="P559" s="7" t="s">
        <v>691</v>
      </c>
      <c r="Q559" s="7" t="s">
        <v>71</v>
      </c>
      <c r="R559" s="9" t="s">
        <v>344</v>
      </c>
      <c r="S559" s="7" t="s">
        <v>408</v>
      </c>
      <c r="T559" s="13" t="s">
        <v>69</v>
      </c>
      <c r="U559" s="13" t="s">
        <v>66</v>
      </c>
      <c r="V559" s="13" t="s">
        <v>70</v>
      </c>
      <c r="W559" s="13" t="s">
        <v>32</v>
      </c>
      <c r="X559" s="13" t="s">
        <v>66</v>
      </c>
      <c r="Y559" s="9" t="s">
        <v>7</v>
      </c>
      <c r="Z559" s="9" t="s">
        <v>8</v>
      </c>
      <c r="AA559" s="12" t="str">
        <f t="shared" si="16"/>
        <v>5980000000108</v>
      </c>
      <c r="AB559" s="4" t="s">
        <v>66</v>
      </c>
      <c r="AC559" s="48">
        <f t="shared" si="17"/>
        <v>0</v>
      </c>
      <c r="AD559" s="31">
        <f>VLOOKUP(AB559,'Utah Allocation %''s'!$A$6:$B$16,2,FALSE)</f>
        <v>0</v>
      </c>
    </row>
    <row r="560" spans="1:30">
      <c r="A560" s="9" t="s">
        <v>2593</v>
      </c>
      <c r="B560" s="9" t="s">
        <v>24</v>
      </c>
      <c r="C560" s="9" t="s">
        <v>62</v>
      </c>
      <c r="D560" s="19">
        <v>41182</v>
      </c>
      <c r="E560" s="3">
        <v>2012</v>
      </c>
      <c r="F560" s="3">
        <v>9</v>
      </c>
      <c r="G560" s="3" t="s">
        <v>14414</v>
      </c>
      <c r="H560" s="9" t="s">
        <v>63</v>
      </c>
      <c r="I560" s="9" t="s">
        <v>81</v>
      </c>
      <c r="J560" s="21">
        <v>507.5</v>
      </c>
      <c r="K560" s="9" t="s">
        <v>2594</v>
      </c>
      <c r="L560" s="7" t="s">
        <v>2922</v>
      </c>
      <c r="M560" s="7" t="s">
        <v>3122</v>
      </c>
      <c r="N560" s="7" t="s">
        <v>208</v>
      </c>
      <c r="O560" s="7" t="s">
        <v>255</v>
      </c>
      <c r="P560" s="7" t="s">
        <v>633</v>
      </c>
      <c r="Q560" s="7" t="s">
        <v>73</v>
      </c>
      <c r="R560" s="9" t="s">
        <v>344</v>
      </c>
      <c r="S560" s="7" t="s">
        <v>408</v>
      </c>
      <c r="T560" s="13" t="s">
        <v>69</v>
      </c>
      <c r="U560" s="13" t="s">
        <v>66</v>
      </c>
      <c r="V560" s="13" t="s">
        <v>70</v>
      </c>
      <c r="W560" s="13" t="s">
        <v>32</v>
      </c>
      <c r="X560" s="13" t="s">
        <v>66</v>
      </c>
      <c r="Y560" s="9" t="s">
        <v>7</v>
      </c>
      <c r="Z560" s="9" t="s">
        <v>8</v>
      </c>
      <c r="AA560" s="12" t="str">
        <f t="shared" si="16"/>
        <v>5980000000108</v>
      </c>
      <c r="AB560" s="4" t="s">
        <v>66</v>
      </c>
      <c r="AC560" s="48">
        <f t="shared" si="17"/>
        <v>0</v>
      </c>
      <c r="AD560" s="31">
        <f>VLOOKUP(AB560,'Utah Allocation %''s'!$A$6:$B$16,2,FALSE)</f>
        <v>0</v>
      </c>
    </row>
    <row r="561" spans="1:30">
      <c r="A561" s="9" t="s">
        <v>2595</v>
      </c>
      <c r="B561" s="9" t="s">
        <v>24</v>
      </c>
      <c r="C561" s="9" t="s">
        <v>62</v>
      </c>
      <c r="D561" s="19">
        <v>41182</v>
      </c>
      <c r="E561" s="3">
        <v>2012</v>
      </c>
      <c r="F561" s="3">
        <v>9</v>
      </c>
      <c r="G561" s="3" t="s">
        <v>14414</v>
      </c>
      <c r="H561" s="9" t="s">
        <v>63</v>
      </c>
      <c r="I561" s="9" t="s">
        <v>81</v>
      </c>
      <c r="J561" s="21">
        <v>444.07</v>
      </c>
      <c r="K561" s="9" t="s">
        <v>2596</v>
      </c>
      <c r="L561" s="7" t="s">
        <v>2923</v>
      </c>
      <c r="M561" s="7" t="s">
        <v>3123</v>
      </c>
      <c r="N561" s="7" t="s">
        <v>208</v>
      </c>
      <c r="O561" s="7" t="s">
        <v>255</v>
      </c>
      <c r="P561" s="7" t="s">
        <v>633</v>
      </c>
      <c r="Q561" s="7" t="s">
        <v>73</v>
      </c>
      <c r="R561" s="9" t="s">
        <v>344</v>
      </c>
      <c r="S561" s="7" t="s">
        <v>408</v>
      </c>
      <c r="T561" s="13" t="s">
        <v>69</v>
      </c>
      <c r="U561" s="13" t="s">
        <v>66</v>
      </c>
      <c r="V561" s="13" t="s">
        <v>70</v>
      </c>
      <c r="W561" s="13" t="s">
        <v>32</v>
      </c>
      <c r="X561" s="13" t="s">
        <v>66</v>
      </c>
      <c r="Y561" s="9" t="s">
        <v>7</v>
      </c>
      <c r="Z561" s="9" t="s">
        <v>8</v>
      </c>
      <c r="AA561" s="12" t="str">
        <f t="shared" si="16"/>
        <v>5980000000108</v>
      </c>
      <c r="AB561" s="4" t="s">
        <v>66</v>
      </c>
      <c r="AC561" s="48">
        <f t="shared" si="17"/>
        <v>0</v>
      </c>
      <c r="AD561" s="31">
        <f>VLOOKUP(AB561,'Utah Allocation %''s'!$A$6:$B$16,2,FALSE)</f>
        <v>0</v>
      </c>
    </row>
    <row r="562" spans="1:30">
      <c r="A562" s="9" t="s">
        <v>2597</v>
      </c>
      <c r="B562" s="9" t="s">
        <v>24</v>
      </c>
      <c r="C562" s="9" t="s">
        <v>62</v>
      </c>
      <c r="D562" s="19">
        <v>41182</v>
      </c>
      <c r="E562" s="3">
        <v>2012</v>
      </c>
      <c r="F562" s="3">
        <v>9</v>
      </c>
      <c r="G562" s="3" t="s">
        <v>14414</v>
      </c>
      <c r="H562" s="9" t="s">
        <v>63</v>
      </c>
      <c r="I562" s="9" t="s">
        <v>81</v>
      </c>
      <c r="J562" s="21">
        <v>3241.92</v>
      </c>
      <c r="K562" s="9" t="s">
        <v>2598</v>
      </c>
      <c r="L562" s="7" t="s">
        <v>2924</v>
      </c>
      <c r="M562" s="7" t="s">
        <v>3124</v>
      </c>
      <c r="N562" s="7" t="s">
        <v>213</v>
      </c>
      <c r="O562" s="7" t="s">
        <v>595</v>
      </c>
      <c r="P562" s="7" t="s">
        <v>679</v>
      </c>
      <c r="Q562" s="7" t="s">
        <v>86</v>
      </c>
      <c r="R562" s="9" t="s">
        <v>306</v>
      </c>
      <c r="S562" s="7" t="s">
        <v>409</v>
      </c>
      <c r="T562" s="13" t="s">
        <v>69</v>
      </c>
      <c r="U562" s="13" t="s">
        <v>79</v>
      </c>
      <c r="V562" s="13" t="s">
        <v>80</v>
      </c>
      <c r="W562" s="13" t="s">
        <v>29</v>
      </c>
      <c r="X562" s="13" t="s">
        <v>79</v>
      </c>
      <c r="Y562" s="9" t="s">
        <v>7</v>
      </c>
      <c r="Z562" s="9" t="s">
        <v>16</v>
      </c>
      <c r="AA562" s="12" t="str">
        <f t="shared" si="16"/>
        <v>5980000000109</v>
      </c>
      <c r="AB562" s="4" t="s">
        <v>79</v>
      </c>
      <c r="AC562" s="48">
        <f t="shared" si="17"/>
        <v>3241.92</v>
      </c>
      <c r="AD562" s="31">
        <f>VLOOKUP(AB562,'Utah Allocation %''s'!$A$6:$B$16,2,FALSE)</f>
        <v>1</v>
      </c>
    </row>
    <row r="563" spans="1:30">
      <c r="A563" s="9" t="s">
        <v>2599</v>
      </c>
      <c r="B563" s="9" t="s">
        <v>24</v>
      </c>
      <c r="C563" s="9" t="s">
        <v>62</v>
      </c>
      <c r="D563" s="19">
        <v>41182</v>
      </c>
      <c r="E563" s="3">
        <v>2012</v>
      </c>
      <c r="F563" s="3">
        <v>9</v>
      </c>
      <c r="G563" s="3" t="s">
        <v>14414</v>
      </c>
      <c r="H563" s="9" t="s">
        <v>63</v>
      </c>
      <c r="I563" s="9" t="s">
        <v>81</v>
      </c>
      <c r="J563" s="21">
        <v>709.11</v>
      </c>
      <c r="K563" s="9" t="s">
        <v>2600</v>
      </c>
      <c r="L563" s="7" t="s">
        <v>2925</v>
      </c>
      <c r="M563" s="7" t="s">
        <v>3125</v>
      </c>
      <c r="N563" s="7" t="s">
        <v>216</v>
      </c>
      <c r="O563" s="7" t="s">
        <v>262</v>
      </c>
      <c r="P563" s="7" t="s">
        <v>671</v>
      </c>
      <c r="Q563" s="7" t="s">
        <v>107</v>
      </c>
      <c r="R563" s="9" t="s">
        <v>306</v>
      </c>
      <c r="S563" s="7" t="s">
        <v>409</v>
      </c>
      <c r="T563" s="13" t="s">
        <v>69</v>
      </c>
      <c r="U563" s="13" t="s">
        <v>79</v>
      </c>
      <c r="V563" s="13" t="s">
        <v>80</v>
      </c>
      <c r="W563" s="13" t="s">
        <v>29</v>
      </c>
      <c r="X563" s="13" t="s">
        <v>79</v>
      </c>
      <c r="Y563" s="9" t="s">
        <v>7</v>
      </c>
      <c r="Z563" s="9" t="s">
        <v>16</v>
      </c>
      <c r="AA563" s="12" t="str">
        <f t="shared" si="16"/>
        <v>5980000000109</v>
      </c>
      <c r="AB563" s="4" t="s">
        <v>79</v>
      </c>
      <c r="AC563" s="48">
        <f t="shared" si="17"/>
        <v>709.11</v>
      </c>
      <c r="AD563" s="31">
        <f>VLOOKUP(AB563,'Utah Allocation %''s'!$A$6:$B$16,2,FALSE)</f>
        <v>1</v>
      </c>
    </row>
    <row r="564" spans="1:30">
      <c r="A564" s="9" t="s">
        <v>2601</v>
      </c>
      <c r="B564" s="9" t="s">
        <v>24</v>
      </c>
      <c r="C564" s="9" t="s">
        <v>62</v>
      </c>
      <c r="D564" s="19">
        <v>41182</v>
      </c>
      <c r="E564" s="3">
        <v>2012</v>
      </c>
      <c r="F564" s="3">
        <v>9</v>
      </c>
      <c r="G564" s="3" t="s">
        <v>14414</v>
      </c>
      <c r="H564" s="9" t="s">
        <v>61</v>
      </c>
      <c r="I564" s="9" t="s">
        <v>81</v>
      </c>
      <c r="J564" s="21">
        <v>-639.42999999999995</v>
      </c>
      <c r="K564" s="9" t="s">
        <v>741</v>
      </c>
      <c r="L564" s="7" t="s">
        <v>750</v>
      </c>
      <c r="M564" s="7" t="s">
        <v>768</v>
      </c>
      <c r="N564" s="7" t="s">
        <v>212</v>
      </c>
      <c r="O564" s="7" t="s">
        <v>259</v>
      </c>
      <c r="P564" s="7" t="s">
        <v>735</v>
      </c>
      <c r="Q564" s="7" t="s">
        <v>165</v>
      </c>
      <c r="R564" s="9" t="s">
        <v>306</v>
      </c>
      <c r="S564" s="7" t="s">
        <v>409</v>
      </c>
      <c r="T564" s="13" t="s">
        <v>69</v>
      </c>
      <c r="U564" s="13" t="s">
        <v>79</v>
      </c>
      <c r="V564" s="13" t="s">
        <v>80</v>
      </c>
      <c r="W564" s="13" t="s">
        <v>29</v>
      </c>
      <c r="X564" s="13" t="s">
        <v>79</v>
      </c>
      <c r="Y564" s="9" t="s">
        <v>7</v>
      </c>
      <c r="Z564" s="9" t="s">
        <v>16</v>
      </c>
      <c r="AA564" s="12" t="str">
        <f t="shared" si="16"/>
        <v>5980000000109</v>
      </c>
      <c r="AB564" s="4" t="s">
        <v>79</v>
      </c>
      <c r="AC564" s="48">
        <f t="shared" si="17"/>
        <v>-639.42999999999995</v>
      </c>
      <c r="AD564" s="31">
        <f>VLOOKUP(AB564,'Utah Allocation %''s'!$A$6:$B$16,2,FALSE)</f>
        <v>1</v>
      </c>
    </row>
    <row r="565" spans="1:30">
      <c r="A565" s="9" t="s">
        <v>2602</v>
      </c>
      <c r="B565" s="9" t="s">
        <v>24</v>
      </c>
      <c r="C565" s="9" t="s">
        <v>62</v>
      </c>
      <c r="D565" s="19">
        <v>41182</v>
      </c>
      <c r="E565" s="3">
        <v>2012</v>
      </c>
      <c r="F565" s="3">
        <v>9</v>
      </c>
      <c r="G565" s="3" t="s">
        <v>14414</v>
      </c>
      <c r="H565" s="9" t="s">
        <v>63</v>
      </c>
      <c r="I565" s="9" t="s">
        <v>81</v>
      </c>
      <c r="J565" s="21">
        <v>520.84</v>
      </c>
      <c r="K565" s="9" t="s">
        <v>2603</v>
      </c>
      <c r="L565" s="7" t="s">
        <v>2926</v>
      </c>
      <c r="M565" s="7" t="s">
        <v>3126</v>
      </c>
      <c r="N565" s="7" t="s">
        <v>206</v>
      </c>
      <c r="O565" s="7" t="s">
        <v>253</v>
      </c>
      <c r="P565" s="7" t="s">
        <v>586</v>
      </c>
      <c r="Q565" s="7" t="s">
        <v>78</v>
      </c>
      <c r="R565" s="9" t="s">
        <v>306</v>
      </c>
      <c r="S565" s="7" t="s">
        <v>409</v>
      </c>
      <c r="T565" s="13" t="s">
        <v>69</v>
      </c>
      <c r="U565" s="13" t="s">
        <v>79</v>
      </c>
      <c r="V565" s="13" t="s">
        <v>80</v>
      </c>
      <c r="W565" s="13" t="s">
        <v>29</v>
      </c>
      <c r="X565" s="13" t="s">
        <v>79</v>
      </c>
      <c r="Y565" s="9" t="s">
        <v>7</v>
      </c>
      <c r="Z565" s="9" t="s">
        <v>16</v>
      </c>
      <c r="AA565" s="12" t="str">
        <f t="shared" si="16"/>
        <v>5980000000109</v>
      </c>
      <c r="AB565" s="4" t="s">
        <v>79</v>
      </c>
      <c r="AC565" s="48">
        <f t="shared" si="17"/>
        <v>520.84</v>
      </c>
      <c r="AD565" s="31">
        <f>VLOOKUP(AB565,'Utah Allocation %''s'!$A$6:$B$16,2,FALSE)</f>
        <v>1</v>
      </c>
    </row>
    <row r="566" spans="1:30">
      <c r="A566" s="9" t="s">
        <v>2604</v>
      </c>
      <c r="B566" s="9" t="s">
        <v>24</v>
      </c>
      <c r="C566" s="9" t="s">
        <v>62</v>
      </c>
      <c r="D566" s="19">
        <v>41182</v>
      </c>
      <c r="E566" s="3">
        <v>2012</v>
      </c>
      <c r="F566" s="3">
        <v>9</v>
      </c>
      <c r="G566" s="3" t="s">
        <v>14414</v>
      </c>
      <c r="H566" s="9" t="s">
        <v>63</v>
      </c>
      <c r="I566" s="9" t="s">
        <v>81</v>
      </c>
      <c r="J566" s="21">
        <v>130.5</v>
      </c>
      <c r="K566" s="9" t="s">
        <v>2605</v>
      </c>
      <c r="L566" s="7" t="s">
        <v>2927</v>
      </c>
      <c r="M566" s="7" t="s">
        <v>3127</v>
      </c>
      <c r="N566" s="7" t="s">
        <v>208</v>
      </c>
      <c r="O566" s="7" t="s">
        <v>255</v>
      </c>
      <c r="P566" s="7" t="s">
        <v>559</v>
      </c>
      <c r="Q566" s="7" t="s">
        <v>84</v>
      </c>
      <c r="R566" s="9" t="s">
        <v>306</v>
      </c>
      <c r="S566" s="7" t="s">
        <v>409</v>
      </c>
      <c r="T566" s="13" t="s">
        <v>69</v>
      </c>
      <c r="U566" s="13" t="s">
        <v>79</v>
      </c>
      <c r="V566" s="13" t="s">
        <v>80</v>
      </c>
      <c r="W566" s="13" t="s">
        <v>29</v>
      </c>
      <c r="X566" s="13" t="s">
        <v>79</v>
      </c>
      <c r="Y566" s="9" t="s">
        <v>7</v>
      </c>
      <c r="Z566" s="9" t="s">
        <v>16</v>
      </c>
      <c r="AA566" s="12" t="str">
        <f t="shared" si="16"/>
        <v>5980000000109</v>
      </c>
      <c r="AB566" s="4" t="s">
        <v>79</v>
      </c>
      <c r="AC566" s="48">
        <f t="shared" si="17"/>
        <v>130.5</v>
      </c>
      <c r="AD566" s="31">
        <f>VLOOKUP(AB566,'Utah Allocation %''s'!$A$6:$B$16,2,FALSE)</f>
        <v>1</v>
      </c>
    </row>
    <row r="567" spans="1:30">
      <c r="A567" s="9" t="s">
        <v>2606</v>
      </c>
      <c r="B567" s="9" t="s">
        <v>24</v>
      </c>
      <c r="C567" s="9" t="s">
        <v>62</v>
      </c>
      <c r="D567" s="19">
        <v>41182</v>
      </c>
      <c r="E567" s="3">
        <v>2012</v>
      </c>
      <c r="F567" s="3">
        <v>9</v>
      </c>
      <c r="G567" s="3" t="s">
        <v>14414</v>
      </c>
      <c r="H567" s="9" t="s">
        <v>61</v>
      </c>
      <c r="I567" s="9" t="s">
        <v>81</v>
      </c>
      <c r="J567" s="21">
        <v>-6.35</v>
      </c>
      <c r="K567" s="9" t="s">
        <v>2607</v>
      </c>
      <c r="L567" s="7" t="s">
        <v>2928</v>
      </c>
      <c r="M567" s="7" t="s">
        <v>3128</v>
      </c>
      <c r="N567" s="7" t="s">
        <v>214</v>
      </c>
      <c r="O567" s="7" t="s">
        <v>260</v>
      </c>
      <c r="P567" s="7" t="s">
        <v>582</v>
      </c>
      <c r="Q567" s="7" t="s">
        <v>158</v>
      </c>
      <c r="R567" s="9" t="s">
        <v>306</v>
      </c>
      <c r="S567" s="7" t="s">
        <v>409</v>
      </c>
      <c r="T567" s="13" t="s">
        <v>69</v>
      </c>
      <c r="U567" s="13" t="s">
        <v>79</v>
      </c>
      <c r="V567" s="13" t="s">
        <v>80</v>
      </c>
      <c r="W567" s="13" t="s">
        <v>29</v>
      </c>
      <c r="X567" s="13" t="s">
        <v>79</v>
      </c>
      <c r="Y567" s="9" t="s">
        <v>7</v>
      </c>
      <c r="Z567" s="9" t="s">
        <v>16</v>
      </c>
      <c r="AA567" s="12" t="str">
        <f t="shared" si="16"/>
        <v>5980000000109</v>
      </c>
      <c r="AB567" s="4" t="s">
        <v>79</v>
      </c>
      <c r="AC567" s="48">
        <f t="shared" si="17"/>
        <v>-6.35</v>
      </c>
      <c r="AD567" s="31">
        <f>VLOOKUP(AB567,'Utah Allocation %''s'!$A$6:$B$16,2,FALSE)</f>
        <v>1</v>
      </c>
    </row>
    <row r="568" spans="1:30">
      <c r="A568" s="9" t="s">
        <v>2608</v>
      </c>
      <c r="B568" s="9" t="s">
        <v>24</v>
      </c>
      <c r="C568" s="9" t="s">
        <v>62</v>
      </c>
      <c r="D568" s="19">
        <v>41182</v>
      </c>
      <c r="E568" s="3">
        <v>2012</v>
      </c>
      <c r="F568" s="3">
        <v>9</v>
      </c>
      <c r="G568" s="3" t="s">
        <v>14414</v>
      </c>
      <c r="H568" s="9" t="s">
        <v>63</v>
      </c>
      <c r="I568" s="9" t="s">
        <v>64</v>
      </c>
      <c r="J568" s="21">
        <v>3102.32</v>
      </c>
      <c r="K568" s="9" t="s">
        <v>2609</v>
      </c>
      <c r="L568" s="7" t="s">
        <v>2929</v>
      </c>
      <c r="M568" s="7" t="s">
        <v>3129</v>
      </c>
      <c r="N568" s="7" t="s">
        <v>215</v>
      </c>
      <c r="O568" s="7" t="s">
        <v>261</v>
      </c>
      <c r="P568" s="7" t="s">
        <v>496</v>
      </c>
      <c r="Q568" s="7" t="s">
        <v>85</v>
      </c>
      <c r="R568" s="9" t="s">
        <v>347</v>
      </c>
      <c r="S568" s="7" t="s">
        <v>409</v>
      </c>
      <c r="T568" s="13" t="s">
        <v>69</v>
      </c>
      <c r="U568" s="13" t="s">
        <v>79</v>
      </c>
      <c r="V568" s="13" t="s">
        <v>80</v>
      </c>
      <c r="W568" s="13" t="s">
        <v>29</v>
      </c>
      <c r="X568" s="13" t="s">
        <v>79</v>
      </c>
      <c r="Y568" s="9" t="s">
        <v>7</v>
      </c>
      <c r="Z568" s="9" t="s">
        <v>16</v>
      </c>
      <c r="AA568" s="12" t="str">
        <f t="shared" si="16"/>
        <v>5980000000109</v>
      </c>
      <c r="AB568" s="4" t="s">
        <v>79</v>
      </c>
      <c r="AC568" s="48">
        <f t="shared" si="17"/>
        <v>3102.32</v>
      </c>
      <c r="AD568" s="31">
        <f>VLOOKUP(AB568,'Utah Allocation %''s'!$A$6:$B$16,2,FALSE)</f>
        <v>1</v>
      </c>
    </row>
    <row r="569" spans="1:30">
      <c r="A569" s="9" t="s">
        <v>2610</v>
      </c>
      <c r="B569" s="9" t="s">
        <v>24</v>
      </c>
      <c r="C569" s="9" t="s">
        <v>62</v>
      </c>
      <c r="D569" s="19">
        <v>41182</v>
      </c>
      <c r="E569" s="3">
        <v>2012</v>
      </c>
      <c r="F569" s="3">
        <v>9</v>
      </c>
      <c r="G569" s="3" t="s">
        <v>14414</v>
      </c>
      <c r="H569" s="9" t="s">
        <v>63</v>
      </c>
      <c r="I569" s="9" t="s">
        <v>81</v>
      </c>
      <c r="J569" s="21">
        <v>728.33</v>
      </c>
      <c r="K569" s="9" t="s">
        <v>2611</v>
      </c>
      <c r="L569" s="7" t="s">
        <v>2930</v>
      </c>
      <c r="M569" s="7" t="s">
        <v>3130</v>
      </c>
      <c r="N569" s="7" t="s">
        <v>207</v>
      </c>
      <c r="O569" s="7" t="s">
        <v>254</v>
      </c>
      <c r="P569" s="7" t="s">
        <v>588</v>
      </c>
      <c r="Q569" s="7" t="s">
        <v>83</v>
      </c>
      <c r="R569" s="9" t="s">
        <v>347</v>
      </c>
      <c r="S569" s="7" t="s">
        <v>409</v>
      </c>
      <c r="T569" s="13" t="s">
        <v>69</v>
      </c>
      <c r="U569" s="13" t="s">
        <v>79</v>
      </c>
      <c r="V569" s="13" t="s">
        <v>80</v>
      </c>
      <c r="W569" s="13" t="s">
        <v>29</v>
      </c>
      <c r="X569" s="13" t="s">
        <v>79</v>
      </c>
      <c r="Y569" s="9" t="s">
        <v>7</v>
      </c>
      <c r="Z569" s="9" t="s">
        <v>16</v>
      </c>
      <c r="AA569" s="12" t="str">
        <f t="shared" si="16"/>
        <v>5980000000109</v>
      </c>
      <c r="AB569" s="4" t="s">
        <v>79</v>
      </c>
      <c r="AC569" s="48">
        <f t="shared" si="17"/>
        <v>728.33</v>
      </c>
      <c r="AD569" s="31">
        <f>VLOOKUP(AB569,'Utah Allocation %''s'!$A$6:$B$16,2,FALSE)</f>
        <v>1</v>
      </c>
    </row>
    <row r="570" spans="1:30">
      <c r="A570" s="9" t="s">
        <v>2612</v>
      </c>
      <c r="B570" s="9" t="s">
        <v>24</v>
      </c>
      <c r="C570" s="9" t="s">
        <v>62</v>
      </c>
      <c r="D570" s="19">
        <v>41182</v>
      </c>
      <c r="E570" s="3">
        <v>2012</v>
      </c>
      <c r="F570" s="3">
        <v>9</v>
      </c>
      <c r="G570" s="3" t="s">
        <v>14414</v>
      </c>
      <c r="H570" s="9" t="s">
        <v>63</v>
      </c>
      <c r="I570" s="9" t="s">
        <v>81</v>
      </c>
      <c r="J570" s="21">
        <v>860.76</v>
      </c>
      <c r="K570" s="9" t="s">
        <v>2613</v>
      </c>
      <c r="L570" s="7" t="s">
        <v>2931</v>
      </c>
      <c r="M570" s="7" t="s">
        <v>3131</v>
      </c>
      <c r="N570" s="7" t="s">
        <v>208</v>
      </c>
      <c r="O570" s="7" t="s">
        <v>255</v>
      </c>
      <c r="P570" s="7" t="s">
        <v>559</v>
      </c>
      <c r="Q570" s="7" t="s">
        <v>84</v>
      </c>
      <c r="R570" s="9" t="s">
        <v>347</v>
      </c>
      <c r="S570" s="7" t="s">
        <v>409</v>
      </c>
      <c r="T570" s="13" t="s">
        <v>69</v>
      </c>
      <c r="U570" s="13" t="s">
        <v>79</v>
      </c>
      <c r="V570" s="13" t="s">
        <v>80</v>
      </c>
      <c r="W570" s="13" t="s">
        <v>29</v>
      </c>
      <c r="X570" s="13" t="s">
        <v>79</v>
      </c>
      <c r="Y570" s="9" t="s">
        <v>7</v>
      </c>
      <c r="Z570" s="9" t="s">
        <v>16</v>
      </c>
      <c r="AA570" s="12" t="str">
        <f t="shared" si="16"/>
        <v>5980000000109</v>
      </c>
      <c r="AB570" s="4" t="s">
        <v>79</v>
      </c>
      <c r="AC570" s="48">
        <f t="shared" si="17"/>
        <v>860.76</v>
      </c>
      <c r="AD570" s="31">
        <f>VLOOKUP(AB570,'Utah Allocation %''s'!$A$6:$B$16,2,FALSE)</f>
        <v>1</v>
      </c>
    </row>
    <row r="571" spans="1:30">
      <c r="A571" s="9" t="s">
        <v>2614</v>
      </c>
      <c r="B571" s="9" t="s">
        <v>24</v>
      </c>
      <c r="C571" s="9" t="s">
        <v>62</v>
      </c>
      <c r="D571" s="19">
        <v>41182</v>
      </c>
      <c r="E571" s="3">
        <v>2012</v>
      </c>
      <c r="F571" s="3">
        <v>9</v>
      </c>
      <c r="G571" s="3" t="s">
        <v>14414</v>
      </c>
      <c r="H571" s="9" t="s">
        <v>63</v>
      </c>
      <c r="I571" s="9" t="s">
        <v>81</v>
      </c>
      <c r="J571" s="21">
        <v>1255.3699999999999</v>
      </c>
      <c r="K571" s="9" t="s">
        <v>2615</v>
      </c>
      <c r="L571" s="7" t="s">
        <v>2932</v>
      </c>
      <c r="M571" s="7" t="s">
        <v>3132</v>
      </c>
      <c r="N571" s="7" t="s">
        <v>208</v>
      </c>
      <c r="O571" s="7" t="s">
        <v>255</v>
      </c>
      <c r="P571" s="7" t="s">
        <v>559</v>
      </c>
      <c r="Q571" s="7" t="s">
        <v>84</v>
      </c>
      <c r="R571" s="9" t="s">
        <v>347</v>
      </c>
      <c r="S571" s="7" t="s">
        <v>409</v>
      </c>
      <c r="T571" s="13" t="s">
        <v>69</v>
      </c>
      <c r="U571" s="13" t="s">
        <v>79</v>
      </c>
      <c r="V571" s="13" t="s">
        <v>80</v>
      </c>
      <c r="W571" s="13" t="s">
        <v>29</v>
      </c>
      <c r="X571" s="13" t="s">
        <v>79</v>
      </c>
      <c r="Y571" s="9" t="s">
        <v>7</v>
      </c>
      <c r="Z571" s="9" t="s">
        <v>16</v>
      </c>
      <c r="AA571" s="12" t="str">
        <f t="shared" si="16"/>
        <v>5980000000109</v>
      </c>
      <c r="AB571" s="4" t="s">
        <v>79</v>
      </c>
      <c r="AC571" s="48">
        <f t="shared" si="17"/>
        <v>1255.3699999999999</v>
      </c>
      <c r="AD571" s="31">
        <f>VLOOKUP(AB571,'Utah Allocation %''s'!$A$6:$B$16,2,FALSE)</f>
        <v>1</v>
      </c>
    </row>
    <row r="572" spans="1:30">
      <c r="A572" s="9" t="s">
        <v>2616</v>
      </c>
      <c r="B572" s="9" t="s">
        <v>24</v>
      </c>
      <c r="C572" s="9" t="s">
        <v>62</v>
      </c>
      <c r="D572" s="19">
        <v>41182</v>
      </c>
      <c r="E572" s="3">
        <v>2012</v>
      </c>
      <c r="F572" s="3">
        <v>9</v>
      </c>
      <c r="G572" s="3" t="s">
        <v>14414</v>
      </c>
      <c r="H572" s="9" t="s">
        <v>63</v>
      </c>
      <c r="I572" s="9" t="s">
        <v>81</v>
      </c>
      <c r="J572" s="21">
        <v>178.65</v>
      </c>
      <c r="K572" s="9" t="s">
        <v>2617</v>
      </c>
      <c r="L572" s="7" t="s">
        <v>2933</v>
      </c>
      <c r="M572" s="7" t="s">
        <v>3133</v>
      </c>
      <c r="N572" s="7" t="s">
        <v>207</v>
      </c>
      <c r="O572" s="7" t="s">
        <v>254</v>
      </c>
      <c r="P572" s="7" t="s">
        <v>710</v>
      </c>
      <c r="Q572" s="7" t="s">
        <v>115</v>
      </c>
      <c r="R572" s="9" t="s">
        <v>349</v>
      </c>
      <c r="S572" s="7" t="s">
        <v>409</v>
      </c>
      <c r="T572" s="13" t="s">
        <v>69</v>
      </c>
      <c r="U572" s="13" t="s">
        <v>111</v>
      </c>
      <c r="V572" s="13" t="s">
        <v>112</v>
      </c>
      <c r="W572" s="13" t="s">
        <v>30</v>
      </c>
      <c r="X572" s="13" t="s">
        <v>113</v>
      </c>
      <c r="Y572" s="9" t="s">
        <v>7</v>
      </c>
      <c r="Z572" s="9" t="s">
        <v>15</v>
      </c>
      <c r="AA572" s="12" t="str">
        <f t="shared" si="16"/>
        <v>5980000000106</v>
      </c>
      <c r="AB572" s="4" t="s">
        <v>113</v>
      </c>
      <c r="AC572" s="48">
        <f t="shared" si="17"/>
        <v>0</v>
      </c>
      <c r="AD572" s="31">
        <f>VLOOKUP(AB572,'Utah Allocation %''s'!$A$6:$B$16,2,FALSE)</f>
        <v>0</v>
      </c>
    </row>
    <row r="573" spans="1:30">
      <c r="A573" s="9" t="s">
        <v>2618</v>
      </c>
      <c r="B573" s="9" t="s">
        <v>24</v>
      </c>
      <c r="C573" s="9" t="s">
        <v>62</v>
      </c>
      <c r="D573" s="19">
        <v>41182</v>
      </c>
      <c r="E573" s="3">
        <v>2012</v>
      </c>
      <c r="F573" s="3">
        <v>9</v>
      </c>
      <c r="G573" s="3" t="s">
        <v>14414</v>
      </c>
      <c r="H573" s="9" t="s">
        <v>63</v>
      </c>
      <c r="I573" s="9" t="s">
        <v>81</v>
      </c>
      <c r="J573" s="21">
        <v>298.42</v>
      </c>
      <c r="K573" s="9" t="s">
        <v>2619</v>
      </c>
      <c r="L573" s="7" t="s">
        <v>2934</v>
      </c>
      <c r="M573" s="7" t="s">
        <v>3134</v>
      </c>
      <c r="N573" s="7" t="s">
        <v>207</v>
      </c>
      <c r="O573" s="7" t="s">
        <v>254</v>
      </c>
      <c r="P573" s="7" t="s">
        <v>710</v>
      </c>
      <c r="Q573" s="7" t="s">
        <v>115</v>
      </c>
      <c r="R573" s="9" t="s">
        <v>349</v>
      </c>
      <c r="S573" s="7" t="s">
        <v>409</v>
      </c>
      <c r="T573" s="13" t="s">
        <v>69</v>
      </c>
      <c r="U573" s="13" t="s">
        <v>111</v>
      </c>
      <c r="V573" s="13" t="s">
        <v>112</v>
      </c>
      <c r="W573" s="13" t="s">
        <v>30</v>
      </c>
      <c r="X573" s="13" t="s">
        <v>113</v>
      </c>
      <c r="Y573" s="9" t="s">
        <v>7</v>
      </c>
      <c r="Z573" s="9" t="s">
        <v>15</v>
      </c>
      <c r="AA573" s="12" t="str">
        <f t="shared" si="16"/>
        <v>5980000000106</v>
      </c>
      <c r="AB573" s="4" t="s">
        <v>113</v>
      </c>
      <c r="AC573" s="48">
        <f t="shared" si="17"/>
        <v>0</v>
      </c>
      <c r="AD573" s="31">
        <f>VLOOKUP(AB573,'Utah Allocation %''s'!$A$6:$B$16,2,FALSE)</f>
        <v>0</v>
      </c>
    </row>
    <row r="574" spans="1:30">
      <c r="A574" s="9" t="s">
        <v>2620</v>
      </c>
      <c r="B574" s="9" t="s">
        <v>24</v>
      </c>
      <c r="C574" s="9" t="s">
        <v>62</v>
      </c>
      <c r="D574" s="19">
        <v>41182</v>
      </c>
      <c r="E574" s="3">
        <v>2012</v>
      </c>
      <c r="F574" s="3">
        <v>9</v>
      </c>
      <c r="G574" s="3" t="s">
        <v>14414</v>
      </c>
      <c r="H574" s="9" t="s">
        <v>63</v>
      </c>
      <c r="I574" s="9" t="s">
        <v>81</v>
      </c>
      <c r="J574" s="21">
        <v>472.18</v>
      </c>
      <c r="K574" s="9" t="s">
        <v>2621</v>
      </c>
      <c r="L574" s="7" t="s">
        <v>2935</v>
      </c>
      <c r="M574" s="7" t="s">
        <v>3135</v>
      </c>
      <c r="N574" s="7" t="s">
        <v>207</v>
      </c>
      <c r="O574" s="7" t="s">
        <v>254</v>
      </c>
      <c r="P574" s="7" t="s">
        <v>710</v>
      </c>
      <c r="Q574" s="7" t="s">
        <v>115</v>
      </c>
      <c r="R574" s="9" t="s">
        <v>349</v>
      </c>
      <c r="S574" s="7" t="s">
        <v>409</v>
      </c>
      <c r="T574" s="13" t="s">
        <v>69</v>
      </c>
      <c r="U574" s="13" t="s">
        <v>111</v>
      </c>
      <c r="V574" s="13" t="s">
        <v>112</v>
      </c>
      <c r="W574" s="13" t="s">
        <v>30</v>
      </c>
      <c r="X574" s="13" t="s">
        <v>113</v>
      </c>
      <c r="Y574" s="9" t="s">
        <v>7</v>
      </c>
      <c r="Z574" s="9" t="s">
        <v>15</v>
      </c>
      <c r="AA574" s="12" t="str">
        <f t="shared" si="16"/>
        <v>5980000000106</v>
      </c>
      <c r="AB574" s="4" t="s">
        <v>113</v>
      </c>
      <c r="AC574" s="48">
        <f t="shared" si="17"/>
        <v>0</v>
      </c>
      <c r="AD574" s="31">
        <f>VLOOKUP(AB574,'Utah Allocation %''s'!$A$6:$B$16,2,FALSE)</f>
        <v>0</v>
      </c>
    </row>
    <row r="575" spans="1:30">
      <c r="A575" s="9" t="s">
        <v>2622</v>
      </c>
      <c r="B575" s="9" t="s">
        <v>24</v>
      </c>
      <c r="C575" s="9" t="s">
        <v>62</v>
      </c>
      <c r="D575" s="19">
        <v>41182</v>
      </c>
      <c r="E575" s="3">
        <v>2012</v>
      </c>
      <c r="F575" s="3">
        <v>9</v>
      </c>
      <c r="G575" s="3" t="s">
        <v>14414</v>
      </c>
      <c r="H575" s="9" t="s">
        <v>63</v>
      </c>
      <c r="I575" s="9" t="s">
        <v>81</v>
      </c>
      <c r="J575" s="21">
        <v>1563.47</v>
      </c>
      <c r="K575" s="9" t="s">
        <v>2623</v>
      </c>
      <c r="L575" s="7" t="s">
        <v>2936</v>
      </c>
      <c r="M575" s="7" t="s">
        <v>3136</v>
      </c>
      <c r="N575" s="7" t="s">
        <v>207</v>
      </c>
      <c r="O575" s="7" t="s">
        <v>254</v>
      </c>
      <c r="P575" s="7" t="s">
        <v>710</v>
      </c>
      <c r="Q575" s="7" t="s">
        <v>115</v>
      </c>
      <c r="R575" s="9" t="s">
        <v>349</v>
      </c>
      <c r="S575" s="7" t="s">
        <v>409</v>
      </c>
      <c r="T575" s="13" t="s">
        <v>69</v>
      </c>
      <c r="U575" s="13" t="s">
        <v>111</v>
      </c>
      <c r="V575" s="13" t="s">
        <v>112</v>
      </c>
      <c r="W575" s="13" t="s">
        <v>30</v>
      </c>
      <c r="X575" s="13" t="s">
        <v>113</v>
      </c>
      <c r="Y575" s="9" t="s">
        <v>7</v>
      </c>
      <c r="Z575" s="9" t="s">
        <v>15</v>
      </c>
      <c r="AA575" s="12" t="str">
        <f t="shared" si="16"/>
        <v>5980000000106</v>
      </c>
      <c r="AB575" s="4" t="s">
        <v>113</v>
      </c>
      <c r="AC575" s="48">
        <f t="shared" si="17"/>
        <v>0</v>
      </c>
      <c r="AD575" s="31">
        <f>VLOOKUP(AB575,'Utah Allocation %''s'!$A$6:$B$16,2,FALSE)</f>
        <v>0</v>
      </c>
    </row>
    <row r="576" spans="1:30">
      <c r="A576" s="9" t="s">
        <v>2624</v>
      </c>
      <c r="B576" s="9" t="s">
        <v>24</v>
      </c>
      <c r="C576" s="9" t="s">
        <v>62</v>
      </c>
      <c r="D576" s="19">
        <v>41182</v>
      </c>
      <c r="E576" s="3">
        <v>2012</v>
      </c>
      <c r="F576" s="3">
        <v>9</v>
      </c>
      <c r="G576" s="3" t="s">
        <v>14414</v>
      </c>
      <c r="H576" s="9" t="s">
        <v>63</v>
      </c>
      <c r="I576" s="9" t="s">
        <v>81</v>
      </c>
      <c r="J576" s="21">
        <v>476.4</v>
      </c>
      <c r="K576" s="9" t="s">
        <v>2625</v>
      </c>
      <c r="L576" s="7" t="s">
        <v>2937</v>
      </c>
      <c r="M576" s="7" t="s">
        <v>3137</v>
      </c>
      <c r="N576" s="7" t="s">
        <v>208</v>
      </c>
      <c r="O576" s="7" t="s">
        <v>255</v>
      </c>
      <c r="P576" s="7" t="s">
        <v>662</v>
      </c>
      <c r="Q576" s="7" t="s">
        <v>140</v>
      </c>
      <c r="R576" s="9" t="s">
        <v>349</v>
      </c>
      <c r="S576" s="7" t="s">
        <v>409</v>
      </c>
      <c r="T576" s="13" t="s">
        <v>69</v>
      </c>
      <c r="U576" s="13" t="s">
        <v>111</v>
      </c>
      <c r="V576" s="13" t="s">
        <v>112</v>
      </c>
      <c r="W576" s="13" t="s">
        <v>30</v>
      </c>
      <c r="X576" s="13" t="s">
        <v>113</v>
      </c>
      <c r="Y576" s="9" t="s">
        <v>7</v>
      </c>
      <c r="Z576" s="9" t="s">
        <v>15</v>
      </c>
      <c r="AA576" s="12" t="str">
        <f t="shared" si="16"/>
        <v>5980000000106</v>
      </c>
      <c r="AB576" s="4" t="s">
        <v>113</v>
      </c>
      <c r="AC576" s="48">
        <f t="shared" si="17"/>
        <v>0</v>
      </c>
      <c r="AD576" s="31">
        <f>VLOOKUP(AB576,'Utah Allocation %''s'!$A$6:$B$16,2,FALSE)</f>
        <v>0</v>
      </c>
    </row>
    <row r="577" spans="1:30">
      <c r="A577" s="9" t="s">
        <v>2626</v>
      </c>
      <c r="B577" s="9" t="s">
        <v>24</v>
      </c>
      <c r="C577" s="9" t="s">
        <v>62</v>
      </c>
      <c r="D577" s="19">
        <v>41182</v>
      </c>
      <c r="E577" s="3">
        <v>2012</v>
      </c>
      <c r="F577" s="3">
        <v>9</v>
      </c>
      <c r="G577" s="3" t="s">
        <v>14414</v>
      </c>
      <c r="H577" s="9" t="s">
        <v>63</v>
      </c>
      <c r="I577" s="9" t="s">
        <v>81</v>
      </c>
      <c r="J577" s="21">
        <v>344.65</v>
      </c>
      <c r="K577" s="9" t="s">
        <v>2627</v>
      </c>
      <c r="L577" s="7" t="s">
        <v>2938</v>
      </c>
      <c r="M577" s="7" t="s">
        <v>3138</v>
      </c>
      <c r="N577" s="7" t="s">
        <v>217</v>
      </c>
      <c r="O577" s="7" t="s">
        <v>263</v>
      </c>
      <c r="P577" s="7" t="s">
        <v>641</v>
      </c>
      <c r="Q577" s="7" t="s">
        <v>116</v>
      </c>
      <c r="R577" s="9" t="s">
        <v>349</v>
      </c>
      <c r="S577" s="7" t="s">
        <v>409</v>
      </c>
      <c r="T577" s="13" t="s">
        <v>69</v>
      </c>
      <c r="U577" s="13" t="s">
        <v>111</v>
      </c>
      <c r="V577" s="13" t="s">
        <v>112</v>
      </c>
      <c r="W577" s="13" t="s">
        <v>30</v>
      </c>
      <c r="X577" s="13" t="s">
        <v>113</v>
      </c>
      <c r="Y577" s="9" t="s">
        <v>7</v>
      </c>
      <c r="Z577" s="9" t="s">
        <v>15</v>
      </c>
      <c r="AA577" s="12" t="str">
        <f t="shared" si="16"/>
        <v>5980000000106</v>
      </c>
      <c r="AB577" s="4" t="s">
        <v>113</v>
      </c>
      <c r="AC577" s="48">
        <f t="shared" si="17"/>
        <v>0</v>
      </c>
      <c r="AD577" s="31">
        <f>VLOOKUP(AB577,'Utah Allocation %''s'!$A$6:$B$16,2,FALSE)</f>
        <v>0</v>
      </c>
    </row>
    <row r="578" spans="1:30">
      <c r="A578" s="9" t="s">
        <v>2628</v>
      </c>
      <c r="B578" s="9" t="s">
        <v>24</v>
      </c>
      <c r="C578" s="9" t="s">
        <v>62</v>
      </c>
      <c r="D578" s="19">
        <v>41182</v>
      </c>
      <c r="E578" s="3">
        <v>2012</v>
      </c>
      <c r="F578" s="3">
        <v>9</v>
      </c>
      <c r="G578" s="3" t="s">
        <v>14414</v>
      </c>
      <c r="H578" s="9" t="s">
        <v>63</v>
      </c>
      <c r="I578" s="9" t="s">
        <v>81</v>
      </c>
      <c r="J578" s="21">
        <v>633.22</v>
      </c>
      <c r="K578" s="9" t="s">
        <v>2629</v>
      </c>
      <c r="L578" s="7" t="s">
        <v>2939</v>
      </c>
      <c r="M578" s="7" t="s">
        <v>3139</v>
      </c>
      <c r="N578" s="7" t="s">
        <v>237</v>
      </c>
      <c r="O578" s="7" t="s">
        <v>281</v>
      </c>
      <c r="P578" s="7" t="s">
        <v>736</v>
      </c>
      <c r="Q578" s="7" t="s">
        <v>321</v>
      </c>
      <c r="R578" s="9" t="s">
        <v>352</v>
      </c>
      <c r="S578" s="7" t="s">
        <v>408</v>
      </c>
      <c r="T578" s="13" t="s">
        <v>69</v>
      </c>
      <c r="U578" s="13" t="s">
        <v>76</v>
      </c>
      <c r="V578" s="13" t="s">
        <v>77</v>
      </c>
      <c r="W578" s="13" t="s">
        <v>34</v>
      </c>
      <c r="X578" s="13" t="s">
        <v>76</v>
      </c>
      <c r="Y578" s="9" t="s">
        <v>7</v>
      </c>
      <c r="Z578" s="9" t="s">
        <v>11</v>
      </c>
      <c r="AA578" s="12" t="str">
        <f t="shared" si="16"/>
        <v>5980000000103</v>
      </c>
      <c r="AB578" s="4" t="s">
        <v>76</v>
      </c>
      <c r="AC578" s="48">
        <f t="shared" si="17"/>
        <v>0</v>
      </c>
      <c r="AD578" s="31">
        <f>VLOOKUP(AB578,'Utah Allocation %''s'!$A$6:$B$16,2,FALSE)</f>
        <v>0</v>
      </c>
    </row>
    <row r="579" spans="1:30">
      <c r="A579" s="9" t="s">
        <v>2630</v>
      </c>
      <c r="B579" s="9" t="s">
        <v>24</v>
      </c>
      <c r="C579" s="9" t="s">
        <v>62</v>
      </c>
      <c r="D579" s="19">
        <v>41182</v>
      </c>
      <c r="E579" s="3">
        <v>2012</v>
      </c>
      <c r="F579" s="3">
        <v>9</v>
      </c>
      <c r="G579" s="3" t="s">
        <v>14414</v>
      </c>
      <c r="H579" s="9" t="s">
        <v>63</v>
      </c>
      <c r="I579" s="9" t="s">
        <v>81</v>
      </c>
      <c r="J579" s="21">
        <v>2216.85</v>
      </c>
      <c r="K579" s="9" t="s">
        <v>2631</v>
      </c>
      <c r="L579" s="7" t="s">
        <v>2940</v>
      </c>
      <c r="M579" s="7" t="s">
        <v>3140</v>
      </c>
      <c r="N579" s="7" t="s">
        <v>237</v>
      </c>
      <c r="O579" s="7" t="s">
        <v>281</v>
      </c>
      <c r="P579" s="7" t="s">
        <v>736</v>
      </c>
      <c r="Q579" s="7" t="s">
        <v>321</v>
      </c>
      <c r="R579" s="9" t="s">
        <v>352</v>
      </c>
      <c r="S579" s="7" t="s">
        <v>408</v>
      </c>
      <c r="T579" s="13" t="s">
        <v>69</v>
      </c>
      <c r="U579" s="13" t="s">
        <v>76</v>
      </c>
      <c r="V579" s="13" t="s">
        <v>77</v>
      </c>
      <c r="W579" s="13" t="s">
        <v>34</v>
      </c>
      <c r="X579" s="13" t="s">
        <v>76</v>
      </c>
      <c r="Y579" s="9" t="s">
        <v>7</v>
      </c>
      <c r="Z579" s="9" t="s">
        <v>11</v>
      </c>
      <c r="AA579" s="12" t="str">
        <f t="shared" si="16"/>
        <v>5980000000103</v>
      </c>
      <c r="AB579" s="4" t="s">
        <v>76</v>
      </c>
      <c r="AC579" s="48">
        <f t="shared" si="17"/>
        <v>0</v>
      </c>
      <c r="AD579" s="31">
        <f>VLOOKUP(AB579,'Utah Allocation %''s'!$A$6:$B$16,2,FALSE)</f>
        <v>0</v>
      </c>
    </row>
    <row r="580" spans="1:30">
      <c r="A580" s="9" t="s">
        <v>2632</v>
      </c>
      <c r="B580" s="9" t="s">
        <v>24</v>
      </c>
      <c r="C580" s="9" t="s">
        <v>62</v>
      </c>
      <c r="D580" s="19">
        <v>41182</v>
      </c>
      <c r="E580" s="3">
        <v>2012</v>
      </c>
      <c r="F580" s="3">
        <v>9</v>
      </c>
      <c r="G580" s="3" t="s">
        <v>14414</v>
      </c>
      <c r="H580" s="9" t="s">
        <v>63</v>
      </c>
      <c r="I580" s="9" t="s">
        <v>81</v>
      </c>
      <c r="J580" s="21">
        <v>463.71</v>
      </c>
      <c r="K580" s="9" t="s">
        <v>2633</v>
      </c>
      <c r="L580" s="7" t="s">
        <v>2941</v>
      </c>
      <c r="M580" s="7" t="s">
        <v>3141</v>
      </c>
      <c r="N580" s="7" t="s">
        <v>206</v>
      </c>
      <c r="O580" s="7" t="s">
        <v>253</v>
      </c>
      <c r="P580" s="7" t="s">
        <v>586</v>
      </c>
      <c r="Q580" s="7" t="s">
        <v>78</v>
      </c>
      <c r="R580" s="9" t="s">
        <v>353</v>
      </c>
      <c r="S580" s="7" t="s">
        <v>409</v>
      </c>
      <c r="T580" s="13" t="s">
        <v>69</v>
      </c>
      <c r="U580" s="13" t="s">
        <v>79</v>
      </c>
      <c r="V580" s="13" t="s">
        <v>80</v>
      </c>
      <c r="W580" s="13" t="s">
        <v>29</v>
      </c>
      <c r="X580" s="13" t="s">
        <v>79</v>
      </c>
      <c r="Y580" s="9" t="s">
        <v>7</v>
      </c>
      <c r="Z580" s="9" t="s">
        <v>16</v>
      </c>
      <c r="AA580" s="12" t="str">
        <f t="shared" si="16"/>
        <v>5980000000109</v>
      </c>
      <c r="AB580" s="4" t="s">
        <v>79</v>
      </c>
      <c r="AC580" s="48">
        <f t="shared" si="17"/>
        <v>463.71</v>
      </c>
      <c r="AD580" s="31">
        <f>VLOOKUP(AB580,'Utah Allocation %''s'!$A$6:$B$16,2,FALSE)</f>
        <v>1</v>
      </c>
    </row>
    <row r="581" spans="1:30">
      <c r="A581" s="9" t="s">
        <v>2634</v>
      </c>
      <c r="B581" s="9" t="s">
        <v>24</v>
      </c>
      <c r="C581" s="9" t="s">
        <v>62</v>
      </c>
      <c r="D581" s="19">
        <v>41182</v>
      </c>
      <c r="E581" s="3">
        <v>2012</v>
      </c>
      <c r="F581" s="3">
        <v>9</v>
      </c>
      <c r="G581" s="3" t="s">
        <v>14414</v>
      </c>
      <c r="H581" s="9" t="s">
        <v>63</v>
      </c>
      <c r="I581" s="9" t="s">
        <v>81</v>
      </c>
      <c r="J581" s="21">
        <v>119.1</v>
      </c>
      <c r="K581" s="9" t="s">
        <v>2635</v>
      </c>
      <c r="L581" s="7" t="s">
        <v>2942</v>
      </c>
      <c r="M581" s="7" t="s">
        <v>3142</v>
      </c>
      <c r="N581" s="7" t="s">
        <v>206</v>
      </c>
      <c r="O581" s="7" t="s">
        <v>253</v>
      </c>
      <c r="P581" s="7" t="s">
        <v>586</v>
      </c>
      <c r="Q581" s="7" t="s">
        <v>78</v>
      </c>
      <c r="R581" s="9" t="s">
        <v>353</v>
      </c>
      <c r="S581" s="7" t="s">
        <v>409</v>
      </c>
      <c r="T581" s="13" t="s">
        <v>69</v>
      </c>
      <c r="U581" s="13" t="s">
        <v>79</v>
      </c>
      <c r="V581" s="13" t="s">
        <v>80</v>
      </c>
      <c r="W581" s="13" t="s">
        <v>29</v>
      </c>
      <c r="X581" s="13" t="s">
        <v>79</v>
      </c>
      <c r="Y581" s="9" t="s">
        <v>7</v>
      </c>
      <c r="Z581" s="9" t="s">
        <v>16</v>
      </c>
      <c r="AA581" s="12" t="str">
        <f t="shared" ref="AA581:AA644" si="18">Y581&amp;Z581</f>
        <v>5980000000109</v>
      </c>
      <c r="AB581" s="4" t="s">
        <v>79</v>
      </c>
      <c r="AC581" s="48">
        <f t="shared" ref="AC581:AC644" si="19">+J581*AD581</f>
        <v>119.1</v>
      </c>
      <c r="AD581" s="31">
        <f>VLOOKUP(AB581,'Utah Allocation %''s'!$A$6:$B$16,2,FALSE)</f>
        <v>1</v>
      </c>
    </row>
    <row r="582" spans="1:30">
      <c r="A582" s="9" t="s">
        <v>2636</v>
      </c>
      <c r="B582" s="9" t="s">
        <v>24</v>
      </c>
      <c r="C582" s="9" t="s">
        <v>62</v>
      </c>
      <c r="D582" s="19">
        <v>41182</v>
      </c>
      <c r="E582" s="3">
        <v>2012</v>
      </c>
      <c r="F582" s="3">
        <v>9</v>
      </c>
      <c r="G582" s="3" t="s">
        <v>14414</v>
      </c>
      <c r="H582" s="9" t="s">
        <v>63</v>
      </c>
      <c r="I582" s="9" t="s">
        <v>81</v>
      </c>
      <c r="J582" s="21">
        <v>596.83000000000004</v>
      </c>
      <c r="K582" s="9" t="s">
        <v>2637</v>
      </c>
      <c r="L582" s="7" t="s">
        <v>2943</v>
      </c>
      <c r="M582" s="7" t="s">
        <v>3143</v>
      </c>
      <c r="N582" s="7" t="s">
        <v>208</v>
      </c>
      <c r="O582" s="7" t="s">
        <v>255</v>
      </c>
      <c r="P582" s="7" t="s">
        <v>559</v>
      </c>
      <c r="Q582" s="7" t="s">
        <v>84</v>
      </c>
      <c r="R582" s="9" t="s">
        <v>353</v>
      </c>
      <c r="S582" s="7" t="s">
        <v>409</v>
      </c>
      <c r="T582" s="13" t="s">
        <v>69</v>
      </c>
      <c r="U582" s="13" t="s">
        <v>79</v>
      </c>
      <c r="V582" s="13" t="s">
        <v>80</v>
      </c>
      <c r="W582" s="13" t="s">
        <v>29</v>
      </c>
      <c r="X582" s="13" t="s">
        <v>79</v>
      </c>
      <c r="Y582" s="9" t="s">
        <v>7</v>
      </c>
      <c r="Z582" s="9" t="s">
        <v>16</v>
      </c>
      <c r="AA582" s="12" t="str">
        <f t="shared" si="18"/>
        <v>5980000000109</v>
      </c>
      <c r="AB582" s="4" t="s">
        <v>79</v>
      </c>
      <c r="AC582" s="48">
        <f t="shared" si="19"/>
        <v>596.83000000000004</v>
      </c>
      <c r="AD582" s="31">
        <f>VLOOKUP(AB582,'Utah Allocation %''s'!$A$6:$B$16,2,FALSE)</f>
        <v>1</v>
      </c>
    </row>
    <row r="583" spans="1:30">
      <c r="A583" s="9" t="s">
        <v>2638</v>
      </c>
      <c r="B583" s="9" t="s">
        <v>24</v>
      </c>
      <c r="C583" s="9" t="s">
        <v>62</v>
      </c>
      <c r="D583" s="19">
        <v>41182</v>
      </c>
      <c r="E583" s="3">
        <v>2012</v>
      </c>
      <c r="F583" s="3">
        <v>9</v>
      </c>
      <c r="G583" s="3" t="s">
        <v>14414</v>
      </c>
      <c r="H583" s="9" t="s">
        <v>63</v>
      </c>
      <c r="I583" s="9" t="s">
        <v>81</v>
      </c>
      <c r="J583" s="21">
        <v>1387.62</v>
      </c>
      <c r="K583" s="9" t="s">
        <v>2639</v>
      </c>
      <c r="L583" s="7" t="s">
        <v>2944</v>
      </c>
      <c r="M583" s="7" t="s">
        <v>3144</v>
      </c>
      <c r="N583" s="7" t="s">
        <v>208</v>
      </c>
      <c r="O583" s="7" t="s">
        <v>255</v>
      </c>
      <c r="P583" s="7" t="s">
        <v>559</v>
      </c>
      <c r="Q583" s="7" t="s">
        <v>84</v>
      </c>
      <c r="R583" s="9" t="s">
        <v>353</v>
      </c>
      <c r="S583" s="7" t="s">
        <v>409</v>
      </c>
      <c r="T583" s="13" t="s">
        <v>69</v>
      </c>
      <c r="U583" s="13" t="s">
        <v>79</v>
      </c>
      <c r="V583" s="13" t="s">
        <v>80</v>
      </c>
      <c r="W583" s="13" t="s">
        <v>29</v>
      </c>
      <c r="X583" s="13" t="s">
        <v>79</v>
      </c>
      <c r="Y583" s="9" t="s">
        <v>7</v>
      </c>
      <c r="Z583" s="9" t="s">
        <v>16</v>
      </c>
      <c r="AA583" s="12" t="str">
        <f t="shared" si="18"/>
        <v>5980000000109</v>
      </c>
      <c r="AB583" s="4" t="s">
        <v>79</v>
      </c>
      <c r="AC583" s="48">
        <f t="shared" si="19"/>
        <v>1387.62</v>
      </c>
      <c r="AD583" s="31">
        <f>VLOOKUP(AB583,'Utah Allocation %''s'!$A$6:$B$16,2,FALSE)</f>
        <v>1</v>
      </c>
    </row>
    <row r="584" spans="1:30">
      <c r="A584" s="9" t="s">
        <v>2640</v>
      </c>
      <c r="B584" s="9" t="s">
        <v>24</v>
      </c>
      <c r="C584" s="9" t="s">
        <v>62</v>
      </c>
      <c r="D584" s="19">
        <v>41182</v>
      </c>
      <c r="E584" s="3">
        <v>2012</v>
      </c>
      <c r="F584" s="3">
        <v>9</v>
      </c>
      <c r="G584" s="3" t="s">
        <v>14414</v>
      </c>
      <c r="H584" s="9" t="s">
        <v>63</v>
      </c>
      <c r="I584" s="9" t="s">
        <v>81</v>
      </c>
      <c r="J584" s="21">
        <v>586.35</v>
      </c>
      <c r="K584" s="9" t="s">
        <v>2641</v>
      </c>
      <c r="L584" s="7" t="s">
        <v>2945</v>
      </c>
      <c r="M584" s="7" t="s">
        <v>3145</v>
      </c>
      <c r="N584" s="7" t="s">
        <v>209</v>
      </c>
      <c r="O584" s="7" t="s">
        <v>256</v>
      </c>
      <c r="P584" s="7" t="s">
        <v>730</v>
      </c>
      <c r="Q584" s="7" t="s">
        <v>87</v>
      </c>
      <c r="R584" s="9" t="s">
        <v>353</v>
      </c>
      <c r="S584" s="7" t="s">
        <v>409</v>
      </c>
      <c r="T584" s="13" t="s">
        <v>69</v>
      </c>
      <c r="U584" s="13" t="s">
        <v>79</v>
      </c>
      <c r="V584" s="13" t="s">
        <v>80</v>
      </c>
      <c r="W584" s="13" t="s">
        <v>29</v>
      </c>
      <c r="X584" s="13" t="s">
        <v>79</v>
      </c>
      <c r="Y584" s="9" t="s">
        <v>7</v>
      </c>
      <c r="Z584" s="9" t="s">
        <v>16</v>
      </c>
      <c r="AA584" s="12" t="str">
        <f t="shared" si="18"/>
        <v>5980000000109</v>
      </c>
      <c r="AB584" s="4" t="s">
        <v>79</v>
      </c>
      <c r="AC584" s="48">
        <f t="shared" si="19"/>
        <v>586.35</v>
      </c>
      <c r="AD584" s="31">
        <f>VLOOKUP(AB584,'Utah Allocation %''s'!$A$6:$B$16,2,FALSE)</f>
        <v>1</v>
      </c>
    </row>
    <row r="585" spans="1:30">
      <c r="A585" s="9" t="s">
        <v>2642</v>
      </c>
      <c r="B585" s="9" t="s">
        <v>24</v>
      </c>
      <c r="C585" s="9" t="s">
        <v>62</v>
      </c>
      <c r="D585" s="19">
        <v>41182</v>
      </c>
      <c r="E585" s="3">
        <v>2012</v>
      </c>
      <c r="F585" s="3">
        <v>9</v>
      </c>
      <c r="G585" s="3" t="s">
        <v>14414</v>
      </c>
      <c r="H585" s="9" t="s">
        <v>63</v>
      </c>
      <c r="I585" s="9" t="s">
        <v>81</v>
      </c>
      <c r="J585" s="21">
        <v>1066.8499999999999</v>
      </c>
      <c r="K585" s="9" t="s">
        <v>2643</v>
      </c>
      <c r="L585" s="7" t="s">
        <v>2946</v>
      </c>
      <c r="M585" s="7" t="s">
        <v>3146</v>
      </c>
      <c r="N585" s="7" t="s">
        <v>207</v>
      </c>
      <c r="O585" s="7" t="s">
        <v>254</v>
      </c>
      <c r="P585" s="7" t="s">
        <v>588</v>
      </c>
      <c r="Q585" s="7" t="s">
        <v>83</v>
      </c>
      <c r="R585" s="9" t="s">
        <v>355</v>
      </c>
      <c r="S585" s="7" t="s">
        <v>409</v>
      </c>
      <c r="T585" s="13" t="s">
        <v>69</v>
      </c>
      <c r="U585" s="13" t="s">
        <v>79</v>
      </c>
      <c r="V585" s="13" t="s">
        <v>80</v>
      </c>
      <c r="W585" s="13" t="s">
        <v>29</v>
      </c>
      <c r="X585" s="13" t="s">
        <v>79</v>
      </c>
      <c r="Y585" s="9" t="s">
        <v>7</v>
      </c>
      <c r="Z585" s="9" t="s">
        <v>16</v>
      </c>
      <c r="AA585" s="12" t="str">
        <f t="shared" si="18"/>
        <v>5980000000109</v>
      </c>
      <c r="AB585" s="4" t="s">
        <v>79</v>
      </c>
      <c r="AC585" s="48">
        <f t="shared" si="19"/>
        <v>1066.8499999999999</v>
      </c>
      <c r="AD585" s="31">
        <f>VLOOKUP(AB585,'Utah Allocation %''s'!$A$6:$B$16,2,FALSE)</f>
        <v>1</v>
      </c>
    </row>
    <row r="586" spans="1:30">
      <c r="A586" s="9" t="s">
        <v>2644</v>
      </c>
      <c r="B586" s="9" t="s">
        <v>24</v>
      </c>
      <c r="C586" s="9" t="s">
        <v>62</v>
      </c>
      <c r="D586" s="19">
        <v>41182</v>
      </c>
      <c r="E586" s="3">
        <v>2012</v>
      </c>
      <c r="F586" s="3">
        <v>9</v>
      </c>
      <c r="G586" s="3" t="s">
        <v>14414</v>
      </c>
      <c r="H586" s="9" t="s">
        <v>63</v>
      </c>
      <c r="I586" s="9" t="s">
        <v>81</v>
      </c>
      <c r="J586" s="21">
        <v>923.41</v>
      </c>
      <c r="K586" s="9" t="s">
        <v>2645</v>
      </c>
      <c r="L586" s="7" t="s">
        <v>2947</v>
      </c>
      <c r="M586" s="7" t="s">
        <v>3147</v>
      </c>
      <c r="N586" s="7" t="s">
        <v>208</v>
      </c>
      <c r="O586" s="7" t="s">
        <v>255</v>
      </c>
      <c r="P586" s="7" t="s">
        <v>559</v>
      </c>
      <c r="Q586" s="7" t="s">
        <v>84</v>
      </c>
      <c r="R586" s="9" t="s">
        <v>355</v>
      </c>
      <c r="S586" s="7" t="s">
        <v>409</v>
      </c>
      <c r="T586" s="13" t="s">
        <v>69</v>
      </c>
      <c r="U586" s="13" t="s">
        <v>79</v>
      </c>
      <c r="V586" s="13" t="s">
        <v>80</v>
      </c>
      <c r="W586" s="13" t="s">
        <v>29</v>
      </c>
      <c r="X586" s="13" t="s">
        <v>79</v>
      </c>
      <c r="Y586" s="9" t="s">
        <v>7</v>
      </c>
      <c r="Z586" s="9" t="s">
        <v>16</v>
      </c>
      <c r="AA586" s="12" t="str">
        <f t="shared" si="18"/>
        <v>5980000000109</v>
      </c>
      <c r="AB586" s="4" t="s">
        <v>79</v>
      </c>
      <c r="AC586" s="48">
        <f t="shared" si="19"/>
        <v>923.41</v>
      </c>
      <c r="AD586" s="31">
        <f>VLOOKUP(AB586,'Utah Allocation %''s'!$A$6:$B$16,2,FALSE)</f>
        <v>1</v>
      </c>
    </row>
    <row r="587" spans="1:30">
      <c r="A587" s="9" t="s">
        <v>2646</v>
      </c>
      <c r="B587" s="9" t="s">
        <v>24</v>
      </c>
      <c r="C587" s="9" t="s">
        <v>62</v>
      </c>
      <c r="D587" s="19">
        <v>41182</v>
      </c>
      <c r="E587" s="3">
        <v>2012</v>
      </c>
      <c r="F587" s="3">
        <v>9</v>
      </c>
      <c r="G587" s="3" t="s">
        <v>14414</v>
      </c>
      <c r="H587" s="9" t="s">
        <v>63</v>
      </c>
      <c r="I587" s="9" t="s">
        <v>81</v>
      </c>
      <c r="J587" s="21">
        <v>10842.67</v>
      </c>
      <c r="K587" s="9" t="s">
        <v>2647</v>
      </c>
      <c r="L587" s="7" t="s">
        <v>2948</v>
      </c>
      <c r="M587" s="7" t="s">
        <v>3148</v>
      </c>
      <c r="N587" s="7" t="s">
        <v>217</v>
      </c>
      <c r="O587" s="7" t="s">
        <v>263</v>
      </c>
      <c r="P587" s="7" t="s">
        <v>700</v>
      </c>
      <c r="Q587" s="7" t="s">
        <v>145</v>
      </c>
      <c r="R587" s="9" t="s">
        <v>355</v>
      </c>
      <c r="S587" s="7" t="s">
        <v>409</v>
      </c>
      <c r="T587" s="13" t="s">
        <v>69</v>
      </c>
      <c r="U587" s="13" t="s">
        <v>79</v>
      </c>
      <c r="V587" s="13" t="s">
        <v>80</v>
      </c>
      <c r="W587" s="13" t="s">
        <v>29</v>
      </c>
      <c r="X587" s="13" t="s">
        <v>79</v>
      </c>
      <c r="Y587" s="9" t="s">
        <v>7</v>
      </c>
      <c r="Z587" s="9" t="s">
        <v>16</v>
      </c>
      <c r="AA587" s="12" t="str">
        <f t="shared" si="18"/>
        <v>5980000000109</v>
      </c>
      <c r="AB587" s="4" t="s">
        <v>79</v>
      </c>
      <c r="AC587" s="48">
        <f t="shared" si="19"/>
        <v>10842.67</v>
      </c>
      <c r="AD587" s="31">
        <f>VLOOKUP(AB587,'Utah Allocation %''s'!$A$6:$B$16,2,FALSE)</f>
        <v>1</v>
      </c>
    </row>
    <row r="588" spans="1:30">
      <c r="A588" s="9" t="s">
        <v>2648</v>
      </c>
      <c r="B588" s="9" t="s">
        <v>24</v>
      </c>
      <c r="C588" s="9" t="s">
        <v>62</v>
      </c>
      <c r="D588" s="19">
        <v>41182</v>
      </c>
      <c r="E588" s="3">
        <v>2012</v>
      </c>
      <c r="F588" s="3">
        <v>9</v>
      </c>
      <c r="G588" s="3" t="s">
        <v>14414</v>
      </c>
      <c r="H588" s="9" t="s">
        <v>63</v>
      </c>
      <c r="I588" s="9" t="s">
        <v>81</v>
      </c>
      <c r="J588" s="21">
        <v>552.16</v>
      </c>
      <c r="K588" s="9" t="s">
        <v>2649</v>
      </c>
      <c r="L588" s="7" t="s">
        <v>2949</v>
      </c>
      <c r="M588" s="7" t="s">
        <v>3149</v>
      </c>
      <c r="N588" s="7" t="s">
        <v>208</v>
      </c>
      <c r="O588" s="7" t="s">
        <v>255</v>
      </c>
      <c r="P588" s="7" t="s">
        <v>633</v>
      </c>
      <c r="Q588" s="7" t="s">
        <v>73</v>
      </c>
      <c r="R588" s="9" t="s">
        <v>357</v>
      </c>
      <c r="S588" s="7" t="s">
        <v>408</v>
      </c>
      <c r="T588" s="13" t="s">
        <v>69</v>
      </c>
      <c r="U588" s="13" t="s">
        <v>66</v>
      </c>
      <c r="V588" s="13" t="s">
        <v>70</v>
      </c>
      <c r="W588" s="13" t="s">
        <v>32</v>
      </c>
      <c r="X588" s="13" t="s">
        <v>66</v>
      </c>
      <c r="Y588" s="9" t="s">
        <v>7</v>
      </c>
      <c r="Z588" s="9" t="s">
        <v>8</v>
      </c>
      <c r="AA588" s="12" t="str">
        <f t="shared" si="18"/>
        <v>5980000000108</v>
      </c>
      <c r="AB588" s="4" t="s">
        <v>66</v>
      </c>
      <c r="AC588" s="48">
        <f t="shared" si="19"/>
        <v>0</v>
      </c>
      <c r="AD588" s="31">
        <f>VLOOKUP(AB588,'Utah Allocation %''s'!$A$6:$B$16,2,FALSE)</f>
        <v>0</v>
      </c>
    </row>
    <row r="589" spans="1:30">
      <c r="A589" s="9" t="s">
        <v>2650</v>
      </c>
      <c r="B589" s="9" t="s">
        <v>24</v>
      </c>
      <c r="C589" s="9" t="s">
        <v>62</v>
      </c>
      <c r="D589" s="19">
        <v>41182</v>
      </c>
      <c r="E589" s="3">
        <v>2012</v>
      </c>
      <c r="F589" s="3">
        <v>9</v>
      </c>
      <c r="G589" s="3" t="s">
        <v>14414</v>
      </c>
      <c r="H589" s="9" t="s">
        <v>63</v>
      </c>
      <c r="I589" s="9" t="s">
        <v>64</v>
      </c>
      <c r="J589" s="21">
        <v>1711.31</v>
      </c>
      <c r="K589" s="9" t="s">
        <v>2651</v>
      </c>
      <c r="L589" s="7" t="s">
        <v>2950</v>
      </c>
      <c r="M589" s="7" t="s">
        <v>3150</v>
      </c>
      <c r="N589" s="7" t="s">
        <v>216</v>
      </c>
      <c r="O589" s="7" t="s">
        <v>262</v>
      </c>
      <c r="P589" s="7" t="s">
        <v>490</v>
      </c>
      <c r="Q589" s="7" t="s">
        <v>120</v>
      </c>
      <c r="R589" s="9" t="s">
        <v>354</v>
      </c>
      <c r="S589" s="7" t="s">
        <v>408</v>
      </c>
      <c r="T589" s="13" t="s">
        <v>69</v>
      </c>
      <c r="U589" s="13" t="s">
        <v>66</v>
      </c>
      <c r="V589" s="13" t="s">
        <v>70</v>
      </c>
      <c r="W589" s="13" t="s">
        <v>32</v>
      </c>
      <c r="X589" s="13" t="s">
        <v>66</v>
      </c>
      <c r="Y589" s="9" t="s">
        <v>7</v>
      </c>
      <c r="Z589" s="9" t="s">
        <v>8</v>
      </c>
      <c r="AA589" s="12" t="str">
        <f t="shared" si="18"/>
        <v>5980000000108</v>
      </c>
      <c r="AB589" s="4" t="s">
        <v>66</v>
      </c>
      <c r="AC589" s="48">
        <f t="shared" si="19"/>
        <v>0</v>
      </c>
      <c r="AD589" s="31">
        <f>VLOOKUP(AB589,'Utah Allocation %''s'!$A$6:$B$16,2,FALSE)</f>
        <v>0</v>
      </c>
    </row>
    <row r="590" spans="1:30">
      <c r="A590" s="9" t="s">
        <v>2652</v>
      </c>
      <c r="B590" s="9" t="s">
        <v>24</v>
      </c>
      <c r="C590" s="9" t="s">
        <v>62</v>
      </c>
      <c r="D590" s="19">
        <v>41182</v>
      </c>
      <c r="E590" s="3">
        <v>2012</v>
      </c>
      <c r="F590" s="3">
        <v>9</v>
      </c>
      <c r="G590" s="3" t="s">
        <v>14414</v>
      </c>
      <c r="H590" s="9" t="s">
        <v>63</v>
      </c>
      <c r="I590" s="9" t="s">
        <v>64</v>
      </c>
      <c r="J590" s="21">
        <v>1188.6600000000001</v>
      </c>
      <c r="K590" s="9" t="s">
        <v>2653</v>
      </c>
      <c r="L590" s="7" t="s">
        <v>2951</v>
      </c>
      <c r="M590" s="7" t="s">
        <v>3151</v>
      </c>
      <c r="N590" s="7" t="s">
        <v>206</v>
      </c>
      <c r="O590" s="7" t="s">
        <v>253</v>
      </c>
      <c r="P590" s="7" t="s">
        <v>462</v>
      </c>
      <c r="Q590" s="7" t="s">
        <v>71</v>
      </c>
      <c r="R590" s="9" t="s">
        <v>354</v>
      </c>
      <c r="S590" s="7" t="s">
        <v>408</v>
      </c>
      <c r="T590" s="13" t="s">
        <v>69</v>
      </c>
      <c r="U590" s="13" t="s">
        <v>66</v>
      </c>
      <c r="V590" s="13" t="s">
        <v>70</v>
      </c>
      <c r="W590" s="13" t="s">
        <v>32</v>
      </c>
      <c r="X590" s="13" t="s">
        <v>66</v>
      </c>
      <c r="Y590" s="9" t="s">
        <v>7</v>
      </c>
      <c r="Z590" s="9" t="s">
        <v>8</v>
      </c>
      <c r="AA590" s="12" t="str">
        <f t="shared" si="18"/>
        <v>5980000000108</v>
      </c>
      <c r="AB590" s="4" t="s">
        <v>66</v>
      </c>
      <c r="AC590" s="48">
        <f t="shared" si="19"/>
        <v>0</v>
      </c>
      <c r="AD590" s="31">
        <f>VLOOKUP(AB590,'Utah Allocation %''s'!$A$6:$B$16,2,FALSE)</f>
        <v>0</v>
      </c>
    </row>
    <row r="591" spans="1:30">
      <c r="A591" s="9" t="s">
        <v>2654</v>
      </c>
      <c r="B591" s="9" t="s">
        <v>24</v>
      </c>
      <c r="C591" s="9" t="s">
        <v>62</v>
      </c>
      <c r="D591" s="19">
        <v>41182</v>
      </c>
      <c r="E591" s="3">
        <v>2012</v>
      </c>
      <c r="F591" s="3">
        <v>9</v>
      </c>
      <c r="G591" s="3" t="s">
        <v>14414</v>
      </c>
      <c r="H591" s="9" t="s">
        <v>63</v>
      </c>
      <c r="I591" s="9" t="s">
        <v>64</v>
      </c>
      <c r="J591" s="21">
        <v>125.71</v>
      </c>
      <c r="K591" s="9" t="s">
        <v>2655</v>
      </c>
      <c r="L591" s="7" t="s">
        <v>2952</v>
      </c>
      <c r="M591" s="7" t="s">
        <v>3152</v>
      </c>
      <c r="N591" s="7" t="s">
        <v>207</v>
      </c>
      <c r="O591" s="7" t="s">
        <v>254</v>
      </c>
      <c r="P591" s="7" t="s">
        <v>463</v>
      </c>
      <c r="Q591" s="7" t="s">
        <v>72</v>
      </c>
      <c r="R591" s="9" t="s">
        <v>354</v>
      </c>
      <c r="S591" s="7" t="s">
        <v>408</v>
      </c>
      <c r="T591" s="13" t="s">
        <v>69</v>
      </c>
      <c r="U591" s="13" t="s">
        <v>66</v>
      </c>
      <c r="V591" s="13" t="s">
        <v>70</v>
      </c>
      <c r="W591" s="13" t="s">
        <v>32</v>
      </c>
      <c r="X591" s="13" t="s">
        <v>66</v>
      </c>
      <c r="Y591" s="9" t="s">
        <v>7</v>
      </c>
      <c r="Z591" s="9" t="s">
        <v>8</v>
      </c>
      <c r="AA591" s="12" t="str">
        <f t="shared" si="18"/>
        <v>5980000000108</v>
      </c>
      <c r="AB591" s="4" t="s">
        <v>66</v>
      </c>
      <c r="AC591" s="48">
        <f t="shared" si="19"/>
        <v>0</v>
      </c>
      <c r="AD591" s="31">
        <f>VLOOKUP(AB591,'Utah Allocation %''s'!$A$6:$B$16,2,FALSE)</f>
        <v>0</v>
      </c>
    </row>
    <row r="592" spans="1:30">
      <c r="A592" s="9" t="s">
        <v>2656</v>
      </c>
      <c r="B592" s="9" t="s">
        <v>24</v>
      </c>
      <c r="C592" s="9" t="s">
        <v>62</v>
      </c>
      <c r="D592" s="19">
        <v>41182</v>
      </c>
      <c r="E592" s="3">
        <v>2012</v>
      </c>
      <c r="F592" s="3">
        <v>9</v>
      </c>
      <c r="G592" s="3" t="s">
        <v>14414</v>
      </c>
      <c r="H592" s="9" t="s">
        <v>63</v>
      </c>
      <c r="I592" s="9" t="s">
        <v>64</v>
      </c>
      <c r="J592" s="21">
        <v>398.78</v>
      </c>
      <c r="K592" s="9" t="s">
        <v>2657</v>
      </c>
      <c r="L592" s="7" t="s">
        <v>2953</v>
      </c>
      <c r="M592" s="7" t="s">
        <v>3153</v>
      </c>
      <c r="N592" s="7" t="s">
        <v>207</v>
      </c>
      <c r="O592" s="7" t="s">
        <v>254</v>
      </c>
      <c r="P592" s="7" t="s">
        <v>463</v>
      </c>
      <c r="Q592" s="7" t="s">
        <v>72</v>
      </c>
      <c r="R592" s="9" t="s">
        <v>354</v>
      </c>
      <c r="S592" s="7" t="s">
        <v>408</v>
      </c>
      <c r="T592" s="13" t="s">
        <v>69</v>
      </c>
      <c r="U592" s="13" t="s">
        <v>66</v>
      </c>
      <c r="V592" s="13" t="s">
        <v>70</v>
      </c>
      <c r="W592" s="13" t="s">
        <v>32</v>
      </c>
      <c r="X592" s="13" t="s">
        <v>66</v>
      </c>
      <c r="Y592" s="9" t="s">
        <v>7</v>
      </c>
      <c r="Z592" s="9" t="s">
        <v>8</v>
      </c>
      <c r="AA592" s="12" t="str">
        <f t="shared" si="18"/>
        <v>5980000000108</v>
      </c>
      <c r="AB592" s="4" t="s">
        <v>66</v>
      </c>
      <c r="AC592" s="48">
        <f t="shared" si="19"/>
        <v>0</v>
      </c>
      <c r="AD592" s="31">
        <f>VLOOKUP(AB592,'Utah Allocation %''s'!$A$6:$B$16,2,FALSE)</f>
        <v>0</v>
      </c>
    </row>
    <row r="593" spans="1:30">
      <c r="A593" s="9" t="s">
        <v>2656</v>
      </c>
      <c r="B593" s="9" t="s">
        <v>24</v>
      </c>
      <c r="C593" s="9" t="s">
        <v>62</v>
      </c>
      <c r="D593" s="19">
        <v>41182</v>
      </c>
      <c r="E593" s="3">
        <v>2012</v>
      </c>
      <c r="F593" s="3">
        <v>9</v>
      </c>
      <c r="G593" s="3" t="s">
        <v>14414</v>
      </c>
      <c r="H593" s="9" t="s">
        <v>63</v>
      </c>
      <c r="I593" s="9" t="s">
        <v>81</v>
      </c>
      <c r="J593" s="21">
        <v>435.22</v>
      </c>
      <c r="K593" s="9" t="s">
        <v>2657</v>
      </c>
      <c r="L593" s="7" t="s">
        <v>2953</v>
      </c>
      <c r="M593" s="7" t="s">
        <v>3153</v>
      </c>
      <c r="N593" s="7" t="s">
        <v>207</v>
      </c>
      <c r="O593" s="7" t="s">
        <v>254</v>
      </c>
      <c r="P593" s="7" t="s">
        <v>463</v>
      </c>
      <c r="Q593" s="7" t="s">
        <v>72</v>
      </c>
      <c r="R593" s="9" t="s">
        <v>354</v>
      </c>
      <c r="S593" s="7" t="s">
        <v>408</v>
      </c>
      <c r="T593" s="13" t="s">
        <v>69</v>
      </c>
      <c r="U593" s="13" t="s">
        <v>66</v>
      </c>
      <c r="V593" s="13" t="s">
        <v>70</v>
      </c>
      <c r="W593" s="13" t="s">
        <v>32</v>
      </c>
      <c r="X593" s="13" t="s">
        <v>66</v>
      </c>
      <c r="Y593" s="9" t="s">
        <v>7</v>
      </c>
      <c r="Z593" s="9" t="s">
        <v>8</v>
      </c>
      <c r="AA593" s="12" t="str">
        <f t="shared" si="18"/>
        <v>5980000000108</v>
      </c>
      <c r="AB593" s="4" t="s">
        <v>66</v>
      </c>
      <c r="AC593" s="48">
        <f t="shared" si="19"/>
        <v>0</v>
      </c>
      <c r="AD593" s="31">
        <f>VLOOKUP(AB593,'Utah Allocation %''s'!$A$6:$B$16,2,FALSE)</f>
        <v>0</v>
      </c>
    </row>
    <row r="594" spans="1:30">
      <c r="A594" s="9" t="s">
        <v>2659</v>
      </c>
      <c r="B594" s="9" t="s">
        <v>24</v>
      </c>
      <c r="C594" s="9" t="s">
        <v>62</v>
      </c>
      <c r="D594" s="19">
        <v>41182</v>
      </c>
      <c r="E594" s="3">
        <v>2012</v>
      </c>
      <c r="F594" s="3">
        <v>9</v>
      </c>
      <c r="G594" s="3" t="s">
        <v>14414</v>
      </c>
      <c r="H594" s="9" t="s">
        <v>63</v>
      </c>
      <c r="I594" s="9" t="s">
        <v>64</v>
      </c>
      <c r="J594" s="21">
        <v>675.05</v>
      </c>
      <c r="K594" s="9" t="s">
        <v>2660</v>
      </c>
      <c r="L594" s="7" t="s">
        <v>2954</v>
      </c>
      <c r="M594" s="7" t="s">
        <v>3154</v>
      </c>
      <c r="N594" s="7" t="s">
        <v>208</v>
      </c>
      <c r="O594" s="7" t="s">
        <v>255</v>
      </c>
      <c r="P594" s="7" t="s">
        <v>476</v>
      </c>
      <c r="Q594" s="7" t="s">
        <v>73</v>
      </c>
      <c r="R594" s="9" t="s">
        <v>354</v>
      </c>
      <c r="S594" s="7" t="s">
        <v>408</v>
      </c>
      <c r="T594" s="13" t="s">
        <v>69</v>
      </c>
      <c r="U594" s="13" t="s">
        <v>66</v>
      </c>
      <c r="V594" s="13" t="s">
        <v>70</v>
      </c>
      <c r="W594" s="13" t="s">
        <v>32</v>
      </c>
      <c r="X594" s="13" t="s">
        <v>66</v>
      </c>
      <c r="Y594" s="9" t="s">
        <v>7</v>
      </c>
      <c r="Z594" s="9" t="s">
        <v>8</v>
      </c>
      <c r="AA594" s="12" t="str">
        <f t="shared" si="18"/>
        <v>5980000000108</v>
      </c>
      <c r="AB594" s="4" t="s">
        <v>66</v>
      </c>
      <c r="AC594" s="48">
        <f t="shared" si="19"/>
        <v>0</v>
      </c>
      <c r="AD594" s="31">
        <f>VLOOKUP(AB594,'Utah Allocation %''s'!$A$6:$B$16,2,FALSE)</f>
        <v>0</v>
      </c>
    </row>
    <row r="595" spans="1:30">
      <c r="A595" s="9" t="s">
        <v>2662</v>
      </c>
      <c r="B595" s="9" t="s">
        <v>24</v>
      </c>
      <c r="C595" s="9" t="s">
        <v>62</v>
      </c>
      <c r="D595" s="19">
        <v>41182</v>
      </c>
      <c r="E595" s="3">
        <v>2012</v>
      </c>
      <c r="F595" s="3">
        <v>9</v>
      </c>
      <c r="G595" s="3" t="s">
        <v>14414</v>
      </c>
      <c r="H595" s="9" t="s">
        <v>63</v>
      </c>
      <c r="I595" s="9" t="s">
        <v>64</v>
      </c>
      <c r="J595" s="21">
        <v>900.07</v>
      </c>
      <c r="K595" s="9" t="s">
        <v>2663</v>
      </c>
      <c r="L595" s="7" t="s">
        <v>2955</v>
      </c>
      <c r="M595" s="7" t="s">
        <v>3155</v>
      </c>
      <c r="N595" s="7" t="s">
        <v>208</v>
      </c>
      <c r="O595" s="7" t="s">
        <v>255</v>
      </c>
      <c r="P595" s="7" t="s">
        <v>476</v>
      </c>
      <c r="Q595" s="7" t="s">
        <v>73</v>
      </c>
      <c r="R595" s="9" t="s">
        <v>354</v>
      </c>
      <c r="S595" s="7" t="s">
        <v>408</v>
      </c>
      <c r="T595" s="13" t="s">
        <v>69</v>
      </c>
      <c r="U595" s="13" t="s">
        <v>66</v>
      </c>
      <c r="V595" s="13" t="s">
        <v>70</v>
      </c>
      <c r="W595" s="13" t="s">
        <v>32</v>
      </c>
      <c r="X595" s="13" t="s">
        <v>66</v>
      </c>
      <c r="Y595" s="9" t="s">
        <v>7</v>
      </c>
      <c r="Z595" s="9" t="s">
        <v>8</v>
      </c>
      <c r="AA595" s="12" t="str">
        <f t="shared" si="18"/>
        <v>5980000000108</v>
      </c>
      <c r="AB595" s="4" t="s">
        <v>66</v>
      </c>
      <c r="AC595" s="48">
        <f t="shared" si="19"/>
        <v>0</v>
      </c>
      <c r="AD595" s="31">
        <f>VLOOKUP(AB595,'Utah Allocation %''s'!$A$6:$B$16,2,FALSE)</f>
        <v>0</v>
      </c>
    </row>
    <row r="596" spans="1:30">
      <c r="A596" s="9" t="s">
        <v>2665</v>
      </c>
      <c r="B596" s="9" t="s">
        <v>24</v>
      </c>
      <c r="C596" s="9" t="s">
        <v>62</v>
      </c>
      <c r="D596" s="19">
        <v>41182</v>
      </c>
      <c r="E596" s="3">
        <v>2012</v>
      </c>
      <c r="F596" s="3">
        <v>9</v>
      </c>
      <c r="G596" s="3" t="s">
        <v>14414</v>
      </c>
      <c r="H596" s="9" t="s">
        <v>63</v>
      </c>
      <c r="I596" s="9" t="s">
        <v>64</v>
      </c>
      <c r="J596" s="21">
        <v>1229.49</v>
      </c>
      <c r="K596" s="9" t="s">
        <v>2666</v>
      </c>
      <c r="L596" s="7" t="s">
        <v>2956</v>
      </c>
      <c r="M596" s="7" t="s">
        <v>3156</v>
      </c>
      <c r="N596" s="7" t="s">
        <v>208</v>
      </c>
      <c r="O596" s="7" t="s">
        <v>255</v>
      </c>
      <c r="P596" s="7" t="s">
        <v>476</v>
      </c>
      <c r="Q596" s="7" t="s">
        <v>73</v>
      </c>
      <c r="R596" s="9" t="s">
        <v>354</v>
      </c>
      <c r="S596" s="7" t="s">
        <v>408</v>
      </c>
      <c r="T596" s="13" t="s">
        <v>69</v>
      </c>
      <c r="U596" s="13" t="s">
        <v>66</v>
      </c>
      <c r="V596" s="13" t="s">
        <v>70</v>
      </c>
      <c r="W596" s="13" t="s">
        <v>32</v>
      </c>
      <c r="X596" s="13" t="s">
        <v>66</v>
      </c>
      <c r="Y596" s="9" t="s">
        <v>7</v>
      </c>
      <c r="Z596" s="9" t="s">
        <v>8</v>
      </c>
      <c r="AA596" s="12" t="str">
        <f t="shared" si="18"/>
        <v>5980000000108</v>
      </c>
      <c r="AB596" s="4" t="s">
        <v>66</v>
      </c>
      <c r="AC596" s="48">
        <f t="shared" si="19"/>
        <v>0</v>
      </c>
      <c r="AD596" s="31">
        <f>VLOOKUP(AB596,'Utah Allocation %''s'!$A$6:$B$16,2,FALSE)</f>
        <v>0</v>
      </c>
    </row>
    <row r="597" spans="1:30">
      <c r="A597" s="9" t="s">
        <v>2668</v>
      </c>
      <c r="B597" s="9" t="s">
        <v>24</v>
      </c>
      <c r="C597" s="9" t="s">
        <v>62</v>
      </c>
      <c r="D597" s="19">
        <v>41182</v>
      </c>
      <c r="E597" s="3">
        <v>2012</v>
      </c>
      <c r="F597" s="3">
        <v>9</v>
      </c>
      <c r="G597" s="3" t="s">
        <v>14414</v>
      </c>
      <c r="H597" s="9" t="s">
        <v>63</v>
      </c>
      <c r="I597" s="9" t="s">
        <v>64</v>
      </c>
      <c r="J597" s="21">
        <v>1122.6300000000001</v>
      </c>
      <c r="K597" s="9" t="s">
        <v>2669</v>
      </c>
      <c r="L597" s="7" t="s">
        <v>2957</v>
      </c>
      <c r="M597" s="7" t="s">
        <v>3157</v>
      </c>
      <c r="N597" s="7" t="s">
        <v>237</v>
      </c>
      <c r="O597" s="7" t="s">
        <v>281</v>
      </c>
      <c r="P597" s="7" t="s">
        <v>667</v>
      </c>
      <c r="Q597" s="7" t="s">
        <v>189</v>
      </c>
      <c r="R597" s="9" t="s">
        <v>354</v>
      </c>
      <c r="S597" s="7" t="s">
        <v>408</v>
      </c>
      <c r="T597" s="13" t="s">
        <v>69</v>
      </c>
      <c r="U597" s="13" t="s">
        <v>66</v>
      </c>
      <c r="V597" s="13" t="s">
        <v>70</v>
      </c>
      <c r="W597" s="13" t="s">
        <v>32</v>
      </c>
      <c r="X597" s="13" t="s">
        <v>66</v>
      </c>
      <c r="Y597" s="9" t="s">
        <v>7</v>
      </c>
      <c r="Z597" s="9" t="s">
        <v>8</v>
      </c>
      <c r="AA597" s="12" t="str">
        <f t="shared" si="18"/>
        <v>5980000000108</v>
      </c>
      <c r="AB597" s="4" t="s">
        <v>66</v>
      </c>
      <c r="AC597" s="48">
        <f t="shared" si="19"/>
        <v>0</v>
      </c>
      <c r="AD597" s="31">
        <f>VLOOKUP(AB597,'Utah Allocation %''s'!$A$6:$B$16,2,FALSE)</f>
        <v>0</v>
      </c>
    </row>
    <row r="598" spans="1:30">
      <c r="A598" s="9" t="s">
        <v>2670</v>
      </c>
      <c r="B598" s="9" t="s">
        <v>24</v>
      </c>
      <c r="C598" s="9" t="s">
        <v>62</v>
      </c>
      <c r="D598" s="19">
        <v>41182</v>
      </c>
      <c r="E598" s="3">
        <v>2012</v>
      </c>
      <c r="F598" s="3">
        <v>9</v>
      </c>
      <c r="G598" s="3" t="s">
        <v>14414</v>
      </c>
      <c r="H598" s="9" t="s">
        <v>63</v>
      </c>
      <c r="I598" s="9" t="s">
        <v>64</v>
      </c>
      <c r="J598" s="21">
        <v>897.23</v>
      </c>
      <c r="K598" s="9" t="s">
        <v>2671</v>
      </c>
      <c r="L598" s="7" t="s">
        <v>2958</v>
      </c>
      <c r="M598" s="7" t="s">
        <v>3158</v>
      </c>
      <c r="N598" s="7" t="s">
        <v>206</v>
      </c>
      <c r="O598" s="7" t="s">
        <v>253</v>
      </c>
      <c r="P598" s="7" t="s">
        <v>691</v>
      </c>
      <c r="Q598" s="7" t="s">
        <v>71</v>
      </c>
      <c r="R598" s="9" t="s">
        <v>354</v>
      </c>
      <c r="S598" s="7" t="s">
        <v>408</v>
      </c>
      <c r="T598" s="13" t="s">
        <v>69</v>
      </c>
      <c r="U598" s="13" t="s">
        <v>66</v>
      </c>
      <c r="V598" s="13" t="s">
        <v>70</v>
      </c>
      <c r="W598" s="13" t="s">
        <v>32</v>
      </c>
      <c r="X598" s="13" t="s">
        <v>66</v>
      </c>
      <c r="Y598" s="9" t="s">
        <v>7</v>
      </c>
      <c r="Z598" s="9" t="s">
        <v>8</v>
      </c>
      <c r="AA598" s="12" t="str">
        <f t="shared" si="18"/>
        <v>5980000000108</v>
      </c>
      <c r="AB598" s="4" t="s">
        <v>66</v>
      </c>
      <c r="AC598" s="48">
        <f t="shared" si="19"/>
        <v>0</v>
      </c>
      <c r="AD598" s="31">
        <f>VLOOKUP(AB598,'Utah Allocation %''s'!$A$6:$B$16,2,FALSE)</f>
        <v>0</v>
      </c>
    </row>
    <row r="599" spans="1:30">
      <c r="A599" s="9" t="s">
        <v>2670</v>
      </c>
      <c r="B599" s="9" t="s">
        <v>24</v>
      </c>
      <c r="C599" s="9" t="s">
        <v>62</v>
      </c>
      <c r="D599" s="19">
        <v>41182</v>
      </c>
      <c r="E599" s="3">
        <v>2012</v>
      </c>
      <c r="F599" s="3">
        <v>9</v>
      </c>
      <c r="G599" s="3" t="s">
        <v>14414</v>
      </c>
      <c r="H599" s="9" t="s">
        <v>63</v>
      </c>
      <c r="I599" s="9" t="s">
        <v>81</v>
      </c>
      <c r="J599" s="21">
        <v>53.41</v>
      </c>
      <c r="K599" s="9" t="s">
        <v>2671</v>
      </c>
      <c r="L599" s="7" t="s">
        <v>2958</v>
      </c>
      <c r="M599" s="7" t="s">
        <v>3158</v>
      </c>
      <c r="N599" s="7" t="s">
        <v>206</v>
      </c>
      <c r="O599" s="7" t="s">
        <v>253</v>
      </c>
      <c r="P599" s="7" t="s">
        <v>691</v>
      </c>
      <c r="Q599" s="7" t="s">
        <v>71</v>
      </c>
      <c r="R599" s="9" t="s">
        <v>354</v>
      </c>
      <c r="S599" s="7" t="s">
        <v>408</v>
      </c>
      <c r="T599" s="13" t="s">
        <v>69</v>
      </c>
      <c r="U599" s="13" t="s">
        <v>66</v>
      </c>
      <c r="V599" s="13" t="s">
        <v>70</v>
      </c>
      <c r="W599" s="13" t="s">
        <v>32</v>
      </c>
      <c r="X599" s="13" t="s">
        <v>66</v>
      </c>
      <c r="Y599" s="9" t="s">
        <v>7</v>
      </c>
      <c r="Z599" s="9" t="s">
        <v>8</v>
      </c>
      <c r="AA599" s="12" t="str">
        <f t="shared" si="18"/>
        <v>5980000000108</v>
      </c>
      <c r="AB599" s="4" t="s">
        <v>66</v>
      </c>
      <c r="AC599" s="48">
        <f t="shared" si="19"/>
        <v>0</v>
      </c>
      <c r="AD599" s="31">
        <f>VLOOKUP(AB599,'Utah Allocation %''s'!$A$6:$B$16,2,FALSE)</f>
        <v>0</v>
      </c>
    </row>
    <row r="600" spans="1:30">
      <c r="A600" s="9" t="s">
        <v>2673</v>
      </c>
      <c r="B600" s="9" t="s">
        <v>24</v>
      </c>
      <c r="C600" s="9" t="s">
        <v>62</v>
      </c>
      <c r="D600" s="19">
        <v>41182</v>
      </c>
      <c r="E600" s="3">
        <v>2012</v>
      </c>
      <c r="F600" s="3">
        <v>9</v>
      </c>
      <c r="G600" s="3" t="s">
        <v>14414</v>
      </c>
      <c r="H600" s="9" t="s">
        <v>63</v>
      </c>
      <c r="I600" s="9" t="s">
        <v>81</v>
      </c>
      <c r="J600" s="21">
        <v>260.19</v>
      </c>
      <c r="K600" s="9" t="s">
        <v>2674</v>
      </c>
      <c r="L600" s="7" t="s">
        <v>2959</v>
      </c>
      <c r="M600" s="7" t="s">
        <v>3159</v>
      </c>
      <c r="N600" s="7" t="s">
        <v>207</v>
      </c>
      <c r="O600" s="7" t="s">
        <v>254</v>
      </c>
      <c r="P600" s="7" t="s">
        <v>548</v>
      </c>
      <c r="Q600" s="7" t="s">
        <v>72</v>
      </c>
      <c r="R600" s="9" t="s">
        <v>354</v>
      </c>
      <c r="S600" s="7" t="s">
        <v>408</v>
      </c>
      <c r="T600" s="13" t="s">
        <v>69</v>
      </c>
      <c r="U600" s="13" t="s">
        <v>66</v>
      </c>
      <c r="V600" s="13" t="s">
        <v>70</v>
      </c>
      <c r="W600" s="13" t="s">
        <v>32</v>
      </c>
      <c r="X600" s="13" t="s">
        <v>66</v>
      </c>
      <c r="Y600" s="9" t="s">
        <v>7</v>
      </c>
      <c r="Z600" s="9" t="s">
        <v>8</v>
      </c>
      <c r="AA600" s="12" t="str">
        <f t="shared" si="18"/>
        <v>5980000000108</v>
      </c>
      <c r="AB600" s="4" t="s">
        <v>66</v>
      </c>
      <c r="AC600" s="48">
        <f t="shared" si="19"/>
        <v>0</v>
      </c>
      <c r="AD600" s="31">
        <f>VLOOKUP(AB600,'Utah Allocation %''s'!$A$6:$B$16,2,FALSE)</f>
        <v>0</v>
      </c>
    </row>
    <row r="601" spans="1:30">
      <c r="A601" s="9" t="s">
        <v>2675</v>
      </c>
      <c r="B601" s="9" t="s">
        <v>24</v>
      </c>
      <c r="C601" s="9" t="s">
        <v>62</v>
      </c>
      <c r="D601" s="19">
        <v>41182</v>
      </c>
      <c r="E601" s="3">
        <v>2012</v>
      </c>
      <c r="F601" s="3">
        <v>9</v>
      </c>
      <c r="G601" s="3" t="s">
        <v>14414</v>
      </c>
      <c r="H601" s="9" t="s">
        <v>63</v>
      </c>
      <c r="I601" s="9" t="s">
        <v>81</v>
      </c>
      <c r="J601" s="21">
        <v>651.04999999999995</v>
      </c>
      <c r="K601" s="9" t="s">
        <v>2676</v>
      </c>
      <c r="L601" s="7" t="s">
        <v>2960</v>
      </c>
      <c r="M601" s="7" t="s">
        <v>3160</v>
      </c>
      <c r="N601" s="7" t="s">
        <v>208</v>
      </c>
      <c r="O601" s="7" t="s">
        <v>255</v>
      </c>
      <c r="P601" s="7" t="s">
        <v>633</v>
      </c>
      <c r="Q601" s="7" t="s">
        <v>73</v>
      </c>
      <c r="R601" s="9" t="s">
        <v>354</v>
      </c>
      <c r="S601" s="7" t="s">
        <v>408</v>
      </c>
      <c r="T601" s="13" t="s">
        <v>69</v>
      </c>
      <c r="U601" s="13" t="s">
        <v>66</v>
      </c>
      <c r="V601" s="13" t="s">
        <v>70</v>
      </c>
      <c r="W601" s="13" t="s">
        <v>32</v>
      </c>
      <c r="X601" s="13" t="s">
        <v>66</v>
      </c>
      <c r="Y601" s="9" t="s">
        <v>7</v>
      </c>
      <c r="Z601" s="9" t="s">
        <v>8</v>
      </c>
      <c r="AA601" s="12" t="str">
        <f t="shared" si="18"/>
        <v>5980000000108</v>
      </c>
      <c r="AB601" s="4" t="s">
        <v>66</v>
      </c>
      <c r="AC601" s="48">
        <f t="shared" si="19"/>
        <v>0</v>
      </c>
      <c r="AD601" s="31">
        <f>VLOOKUP(AB601,'Utah Allocation %''s'!$A$6:$B$16,2,FALSE)</f>
        <v>0</v>
      </c>
    </row>
    <row r="602" spans="1:30">
      <c r="A602" s="9" t="s">
        <v>2678</v>
      </c>
      <c r="B602" s="9" t="s">
        <v>24</v>
      </c>
      <c r="C602" s="9" t="s">
        <v>62</v>
      </c>
      <c r="D602" s="19">
        <v>41182</v>
      </c>
      <c r="E602" s="3">
        <v>2012</v>
      </c>
      <c r="F602" s="3">
        <v>9</v>
      </c>
      <c r="G602" s="3" t="s">
        <v>14414</v>
      </c>
      <c r="H602" s="9" t="s">
        <v>63</v>
      </c>
      <c r="I602" s="9" t="s">
        <v>64</v>
      </c>
      <c r="J602" s="21">
        <v>81.86</v>
      </c>
      <c r="K602" s="9" t="s">
        <v>2679</v>
      </c>
      <c r="L602" s="7" t="s">
        <v>2961</v>
      </c>
      <c r="M602" s="7" t="s">
        <v>3161</v>
      </c>
      <c r="N602" s="7" t="s">
        <v>208</v>
      </c>
      <c r="O602" s="7" t="s">
        <v>255</v>
      </c>
      <c r="P602" s="7" t="s">
        <v>633</v>
      </c>
      <c r="Q602" s="7" t="s">
        <v>73</v>
      </c>
      <c r="R602" s="9" t="s">
        <v>354</v>
      </c>
      <c r="S602" s="7" t="s">
        <v>408</v>
      </c>
      <c r="T602" s="13" t="s">
        <v>69</v>
      </c>
      <c r="U602" s="13" t="s">
        <v>66</v>
      </c>
      <c r="V602" s="13" t="s">
        <v>70</v>
      </c>
      <c r="W602" s="13" t="s">
        <v>32</v>
      </c>
      <c r="X602" s="13" t="s">
        <v>66</v>
      </c>
      <c r="Y602" s="9" t="s">
        <v>7</v>
      </c>
      <c r="Z602" s="9" t="s">
        <v>8</v>
      </c>
      <c r="AA602" s="12" t="str">
        <f t="shared" si="18"/>
        <v>5980000000108</v>
      </c>
      <c r="AB602" s="4" t="s">
        <v>66</v>
      </c>
      <c r="AC602" s="48">
        <f t="shared" si="19"/>
        <v>0</v>
      </c>
      <c r="AD602" s="31">
        <f>VLOOKUP(AB602,'Utah Allocation %''s'!$A$6:$B$16,2,FALSE)</f>
        <v>0</v>
      </c>
    </row>
    <row r="603" spans="1:30">
      <c r="A603" s="9" t="s">
        <v>2680</v>
      </c>
      <c r="B603" s="9" t="s">
        <v>24</v>
      </c>
      <c r="C603" s="9" t="s">
        <v>62</v>
      </c>
      <c r="D603" s="19">
        <v>41182</v>
      </c>
      <c r="E603" s="3">
        <v>2012</v>
      </c>
      <c r="F603" s="3">
        <v>9</v>
      </c>
      <c r="G603" s="3" t="s">
        <v>14414</v>
      </c>
      <c r="H603" s="9" t="s">
        <v>63</v>
      </c>
      <c r="I603" s="9" t="s">
        <v>81</v>
      </c>
      <c r="J603" s="21">
        <v>195.32</v>
      </c>
      <c r="K603" s="9" t="s">
        <v>2681</v>
      </c>
      <c r="L603" s="7" t="s">
        <v>2962</v>
      </c>
      <c r="M603" s="7" t="s">
        <v>3162</v>
      </c>
      <c r="N603" s="7" t="s">
        <v>208</v>
      </c>
      <c r="O603" s="7" t="s">
        <v>255</v>
      </c>
      <c r="P603" s="7" t="s">
        <v>633</v>
      </c>
      <c r="Q603" s="7" t="s">
        <v>73</v>
      </c>
      <c r="R603" s="9" t="s">
        <v>354</v>
      </c>
      <c r="S603" s="7" t="s">
        <v>408</v>
      </c>
      <c r="T603" s="13" t="s">
        <v>69</v>
      </c>
      <c r="U603" s="13" t="s">
        <v>66</v>
      </c>
      <c r="V603" s="13" t="s">
        <v>70</v>
      </c>
      <c r="W603" s="13" t="s">
        <v>32</v>
      </c>
      <c r="X603" s="13" t="s">
        <v>66</v>
      </c>
      <c r="Y603" s="9" t="s">
        <v>7</v>
      </c>
      <c r="Z603" s="9" t="s">
        <v>8</v>
      </c>
      <c r="AA603" s="12" t="str">
        <f t="shared" si="18"/>
        <v>5980000000108</v>
      </c>
      <c r="AB603" s="4" t="s">
        <v>66</v>
      </c>
      <c r="AC603" s="48">
        <f t="shared" si="19"/>
        <v>0</v>
      </c>
      <c r="AD603" s="31">
        <f>VLOOKUP(AB603,'Utah Allocation %''s'!$A$6:$B$16,2,FALSE)</f>
        <v>0</v>
      </c>
    </row>
    <row r="604" spans="1:30">
      <c r="A604" s="9" t="s">
        <v>2682</v>
      </c>
      <c r="B604" s="9" t="s">
        <v>24</v>
      </c>
      <c r="C604" s="9" t="s">
        <v>62</v>
      </c>
      <c r="D604" s="19">
        <v>41182</v>
      </c>
      <c r="E604" s="3">
        <v>2012</v>
      </c>
      <c r="F604" s="3">
        <v>9</v>
      </c>
      <c r="G604" s="3" t="s">
        <v>14414</v>
      </c>
      <c r="H604" s="9" t="s">
        <v>63</v>
      </c>
      <c r="I604" s="9" t="s">
        <v>81</v>
      </c>
      <c r="J604" s="21">
        <v>130.21</v>
      </c>
      <c r="K604" s="9" t="s">
        <v>2683</v>
      </c>
      <c r="L604" s="7" t="s">
        <v>2963</v>
      </c>
      <c r="M604" s="7" t="s">
        <v>3163</v>
      </c>
      <c r="N604" s="7" t="s">
        <v>214</v>
      </c>
      <c r="O604" s="7" t="s">
        <v>260</v>
      </c>
      <c r="P604" s="7" t="s">
        <v>698</v>
      </c>
      <c r="Q604" s="7" t="s">
        <v>136</v>
      </c>
      <c r="R604" s="9" t="s">
        <v>354</v>
      </c>
      <c r="S604" s="7" t="s">
        <v>408</v>
      </c>
      <c r="T604" s="13" t="s">
        <v>69</v>
      </c>
      <c r="U604" s="13" t="s">
        <v>66</v>
      </c>
      <c r="V604" s="13" t="s">
        <v>70</v>
      </c>
      <c r="W604" s="13" t="s">
        <v>32</v>
      </c>
      <c r="X604" s="13" t="s">
        <v>66</v>
      </c>
      <c r="Y604" s="9" t="s">
        <v>7</v>
      </c>
      <c r="Z604" s="9" t="s">
        <v>8</v>
      </c>
      <c r="AA604" s="12" t="str">
        <f t="shared" si="18"/>
        <v>5980000000108</v>
      </c>
      <c r="AB604" s="4" t="s">
        <v>66</v>
      </c>
      <c r="AC604" s="48">
        <f t="shared" si="19"/>
        <v>0</v>
      </c>
      <c r="AD604" s="31">
        <f>VLOOKUP(AB604,'Utah Allocation %''s'!$A$6:$B$16,2,FALSE)</f>
        <v>0</v>
      </c>
    </row>
    <row r="605" spans="1:30">
      <c r="A605" s="9" t="s">
        <v>2684</v>
      </c>
      <c r="B605" s="9" t="s">
        <v>24</v>
      </c>
      <c r="C605" s="9" t="s">
        <v>62</v>
      </c>
      <c r="D605" s="19">
        <v>41182</v>
      </c>
      <c r="E605" s="3">
        <v>2012</v>
      </c>
      <c r="F605" s="3">
        <v>9</v>
      </c>
      <c r="G605" s="3" t="s">
        <v>14414</v>
      </c>
      <c r="H605" s="9" t="s">
        <v>63</v>
      </c>
      <c r="I605" s="9" t="s">
        <v>81</v>
      </c>
      <c r="J605" s="21">
        <v>130.21</v>
      </c>
      <c r="K605" s="9" t="s">
        <v>2685</v>
      </c>
      <c r="L605" s="7" t="s">
        <v>2964</v>
      </c>
      <c r="M605" s="7" t="s">
        <v>3164</v>
      </c>
      <c r="N605" s="7" t="s">
        <v>214</v>
      </c>
      <c r="O605" s="7" t="s">
        <v>260</v>
      </c>
      <c r="P605" s="7" t="s">
        <v>698</v>
      </c>
      <c r="Q605" s="7" t="s">
        <v>136</v>
      </c>
      <c r="R605" s="9" t="s">
        <v>354</v>
      </c>
      <c r="S605" s="7" t="s">
        <v>408</v>
      </c>
      <c r="T605" s="13" t="s">
        <v>69</v>
      </c>
      <c r="U605" s="13" t="s">
        <v>66</v>
      </c>
      <c r="V605" s="13" t="s">
        <v>70</v>
      </c>
      <c r="W605" s="13" t="s">
        <v>32</v>
      </c>
      <c r="X605" s="13" t="s">
        <v>66</v>
      </c>
      <c r="Y605" s="9" t="s">
        <v>7</v>
      </c>
      <c r="Z605" s="9" t="s">
        <v>8</v>
      </c>
      <c r="AA605" s="12" t="str">
        <f t="shared" si="18"/>
        <v>5980000000108</v>
      </c>
      <c r="AB605" s="4" t="s">
        <v>66</v>
      </c>
      <c r="AC605" s="48">
        <f t="shared" si="19"/>
        <v>0</v>
      </c>
      <c r="AD605" s="31">
        <f>VLOOKUP(AB605,'Utah Allocation %''s'!$A$6:$B$16,2,FALSE)</f>
        <v>0</v>
      </c>
    </row>
    <row r="606" spans="1:30">
      <c r="A606" s="9" t="s">
        <v>2686</v>
      </c>
      <c r="B606" s="9" t="s">
        <v>24</v>
      </c>
      <c r="C606" s="9" t="s">
        <v>62</v>
      </c>
      <c r="D606" s="19">
        <v>41182</v>
      </c>
      <c r="E606" s="3">
        <v>2012</v>
      </c>
      <c r="F606" s="3">
        <v>9</v>
      </c>
      <c r="G606" s="3" t="s">
        <v>14414</v>
      </c>
      <c r="H606" s="9" t="s">
        <v>63</v>
      </c>
      <c r="I606" s="9" t="s">
        <v>81</v>
      </c>
      <c r="J606" s="21">
        <v>118.27</v>
      </c>
      <c r="K606" s="9" t="s">
        <v>2687</v>
      </c>
      <c r="L606" s="7" t="s">
        <v>2965</v>
      </c>
      <c r="M606" s="7" t="s">
        <v>3165</v>
      </c>
      <c r="N606" s="7" t="s">
        <v>214</v>
      </c>
      <c r="O606" s="7" t="s">
        <v>260</v>
      </c>
      <c r="P606" s="7" t="s">
        <v>698</v>
      </c>
      <c r="Q606" s="7" t="s">
        <v>136</v>
      </c>
      <c r="R606" s="9" t="s">
        <v>354</v>
      </c>
      <c r="S606" s="7" t="s">
        <v>408</v>
      </c>
      <c r="T606" s="13" t="s">
        <v>69</v>
      </c>
      <c r="U606" s="13" t="s">
        <v>66</v>
      </c>
      <c r="V606" s="13" t="s">
        <v>70</v>
      </c>
      <c r="W606" s="13" t="s">
        <v>32</v>
      </c>
      <c r="X606" s="13" t="s">
        <v>66</v>
      </c>
      <c r="Y606" s="9" t="s">
        <v>7</v>
      </c>
      <c r="Z606" s="9" t="s">
        <v>8</v>
      </c>
      <c r="AA606" s="12" t="str">
        <f t="shared" si="18"/>
        <v>5980000000108</v>
      </c>
      <c r="AB606" s="4" t="s">
        <v>66</v>
      </c>
      <c r="AC606" s="48">
        <f t="shared" si="19"/>
        <v>0</v>
      </c>
      <c r="AD606" s="31">
        <f>VLOOKUP(AB606,'Utah Allocation %''s'!$A$6:$B$16,2,FALSE)</f>
        <v>0</v>
      </c>
    </row>
    <row r="607" spans="1:30">
      <c r="A607" s="9" t="s">
        <v>2688</v>
      </c>
      <c r="B607" s="9" t="s">
        <v>24</v>
      </c>
      <c r="C607" s="9" t="s">
        <v>62</v>
      </c>
      <c r="D607" s="19">
        <v>41182</v>
      </c>
      <c r="E607" s="3">
        <v>2012</v>
      </c>
      <c r="F607" s="3">
        <v>9</v>
      </c>
      <c r="G607" s="3" t="s">
        <v>14414</v>
      </c>
      <c r="H607" s="9" t="s">
        <v>63</v>
      </c>
      <c r="I607" s="9" t="s">
        <v>81</v>
      </c>
      <c r="J607" s="21">
        <v>208.86</v>
      </c>
      <c r="K607" s="9" t="s">
        <v>2689</v>
      </c>
      <c r="L607" s="7" t="s">
        <v>2966</v>
      </c>
      <c r="M607" s="7" t="s">
        <v>3166</v>
      </c>
      <c r="N607" s="7" t="s">
        <v>212</v>
      </c>
      <c r="O607" s="7" t="s">
        <v>259</v>
      </c>
      <c r="P607" s="7" t="s">
        <v>735</v>
      </c>
      <c r="Q607" s="7" t="s">
        <v>165</v>
      </c>
      <c r="R607" s="9" t="s">
        <v>360</v>
      </c>
      <c r="S607" s="7" t="s">
        <v>409</v>
      </c>
      <c r="T607" s="13" t="s">
        <v>69</v>
      </c>
      <c r="U607" s="13" t="s">
        <v>79</v>
      </c>
      <c r="V607" s="13" t="s">
        <v>80</v>
      </c>
      <c r="W607" s="13" t="s">
        <v>29</v>
      </c>
      <c r="X607" s="13" t="s">
        <v>79</v>
      </c>
      <c r="Y607" s="9" t="s">
        <v>7</v>
      </c>
      <c r="Z607" s="9" t="s">
        <v>16</v>
      </c>
      <c r="AA607" s="12" t="str">
        <f t="shared" si="18"/>
        <v>5980000000109</v>
      </c>
      <c r="AB607" s="4" t="s">
        <v>79</v>
      </c>
      <c r="AC607" s="48">
        <f t="shared" si="19"/>
        <v>208.86</v>
      </c>
      <c r="AD607" s="31">
        <f>VLOOKUP(AB607,'Utah Allocation %''s'!$A$6:$B$16,2,FALSE)</f>
        <v>1</v>
      </c>
    </row>
    <row r="608" spans="1:30">
      <c r="A608" s="9" t="s">
        <v>2691</v>
      </c>
      <c r="B608" s="9" t="s">
        <v>24</v>
      </c>
      <c r="C608" s="9" t="s">
        <v>62</v>
      </c>
      <c r="D608" s="19">
        <v>41182</v>
      </c>
      <c r="E608" s="3">
        <v>2012</v>
      </c>
      <c r="F608" s="3">
        <v>9</v>
      </c>
      <c r="G608" s="3" t="s">
        <v>14414</v>
      </c>
      <c r="H608" s="9" t="s">
        <v>63</v>
      </c>
      <c r="I608" s="9" t="s">
        <v>81</v>
      </c>
      <c r="J608" s="21">
        <v>392.84</v>
      </c>
      <c r="K608" s="9" t="s">
        <v>2692</v>
      </c>
      <c r="L608" s="7" t="s">
        <v>2967</v>
      </c>
      <c r="M608" s="7" t="s">
        <v>3167</v>
      </c>
      <c r="N608" s="7" t="s">
        <v>207</v>
      </c>
      <c r="O608" s="7" t="s">
        <v>254</v>
      </c>
      <c r="P608" s="7" t="s">
        <v>588</v>
      </c>
      <c r="Q608" s="7" t="s">
        <v>83</v>
      </c>
      <c r="R608" s="9" t="s">
        <v>360</v>
      </c>
      <c r="S608" s="7" t="s">
        <v>409</v>
      </c>
      <c r="T608" s="13" t="s">
        <v>69</v>
      </c>
      <c r="U608" s="13" t="s">
        <v>79</v>
      </c>
      <c r="V608" s="13" t="s">
        <v>80</v>
      </c>
      <c r="W608" s="13" t="s">
        <v>29</v>
      </c>
      <c r="X608" s="13" t="s">
        <v>79</v>
      </c>
      <c r="Y608" s="9" t="s">
        <v>7</v>
      </c>
      <c r="Z608" s="9" t="s">
        <v>16</v>
      </c>
      <c r="AA608" s="12" t="str">
        <f t="shared" si="18"/>
        <v>5980000000109</v>
      </c>
      <c r="AB608" s="4" t="s">
        <v>79</v>
      </c>
      <c r="AC608" s="48">
        <f t="shared" si="19"/>
        <v>392.84</v>
      </c>
      <c r="AD608" s="31">
        <f>VLOOKUP(AB608,'Utah Allocation %''s'!$A$6:$B$16,2,FALSE)</f>
        <v>1</v>
      </c>
    </row>
    <row r="609" spans="1:30">
      <c r="A609" s="9" t="s">
        <v>2693</v>
      </c>
      <c r="B609" s="9" t="s">
        <v>24</v>
      </c>
      <c r="C609" s="9" t="s">
        <v>62</v>
      </c>
      <c r="D609" s="19">
        <v>41182</v>
      </c>
      <c r="E609" s="3">
        <v>2012</v>
      </c>
      <c r="F609" s="3">
        <v>9</v>
      </c>
      <c r="G609" s="3" t="s">
        <v>14414</v>
      </c>
      <c r="H609" s="9" t="s">
        <v>63</v>
      </c>
      <c r="I609" s="9" t="s">
        <v>81</v>
      </c>
      <c r="J609" s="21">
        <v>129.77000000000001</v>
      </c>
      <c r="K609" s="9" t="s">
        <v>2694</v>
      </c>
      <c r="L609" s="7" t="s">
        <v>2968</v>
      </c>
      <c r="M609" s="7" t="s">
        <v>3168</v>
      </c>
      <c r="N609" s="7" t="s">
        <v>207</v>
      </c>
      <c r="O609" s="7" t="s">
        <v>254</v>
      </c>
      <c r="P609" s="7" t="s">
        <v>588</v>
      </c>
      <c r="Q609" s="7" t="s">
        <v>83</v>
      </c>
      <c r="R609" s="9" t="s">
        <v>360</v>
      </c>
      <c r="S609" s="7" t="s">
        <v>409</v>
      </c>
      <c r="T609" s="13" t="s">
        <v>69</v>
      </c>
      <c r="U609" s="13" t="s">
        <v>79</v>
      </c>
      <c r="V609" s="13" t="s">
        <v>80</v>
      </c>
      <c r="W609" s="13" t="s">
        <v>29</v>
      </c>
      <c r="X609" s="13" t="s">
        <v>79</v>
      </c>
      <c r="Y609" s="9" t="s">
        <v>7</v>
      </c>
      <c r="Z609" s="9" t="s">
        <v>16</v>
      </c>
      <c r="AA609" s="12" t="str">
        <f t="shared" si="18"/>
        <v>5980000000109</v>
      </c>
      <c r="AB609" s="4" t="s">
        <v>79</v>
      </c>
      <c r="AC609" s="48">
        <f t="shared" si="19"/>
        <v>129.77000000000001</v>
      </c>
      <c r="AD609" s="31">
        <f>VLOOKUP(AB609,'Utah Allocation %''s'!$A$6:$B$16,2,FALSE)</f>
        <v>1</v>
      </c>
    </row>
    <row r="610" spans="1:30">
      <c r="A610" s="9" t="s">
        <v>2695</v>
      </c>
      <c r="B610" s="9" t="s">
        <v>24</v>
      </c>
      <c r="C610" s="9" t="s">
        <v>62</v>
      </c>
      <c r="D610" s="19">
        <v>41182</v>
      </c>
      <c r="E610" s="3">
        <v>2012</v>
      </c>
      <c r="F610" s="3">
        <v>9</v>
      </c>
      <c r="G610" s="3" t="s">
        <v>14414</v>
      </c>
      <c r="H610" s="9" t="s">
        <v>63</v>
      </c>
      <c r="I610" s="9" t="s">
        <v>81</v>
      </c>
      <c r="J610" s="21">
        <v>713.72</v>
      </c>
      <c r="K610" s="9" t="s">
        <v>2696</v>
      </c>
      <c r="L610" s="7" t="s">
        <v>2969</v>
      </c>
      <c r="M610" s="7" t="s">
        <v>3169</v>
      </c>
      <c r="N610" s="7" t="s">
        <v>208</v>
      </c>
      <c r="O610" s="7" t="s">
        <v>255</v>
      </c>
      <c r="P610" s="7" t="s">
        <v>559</v>
      </c>
      <c r="Q610" s="7" t="s">
        <v>84</v>
      </c>
      <c r="R610" s="9" t="s">
        <v>360</v>
      </c>
      <c r="S610" s="7" t="s">
        <v>409</v>
      </c>
      <c r="T610" s="13" t="s">
        <v>69</v>
      </c>
      <c r="U610" s="13" t="s">
        <v>79</v>
      </c>
      <c r="V610" s="13" t="s">
        <v>80</v>
      </c>
      <c r="W610" s="13" t="s">
        <v>29</v>
      </c>
      <c r="X610" s="13" t="s">
        <v>79</v>
      </c>
      <c r="Y610" s="9" t="s">
        <v>7</v>
      </c>
      <c r="Z610" s="9" t="s">
        <v>16</v>
      </c>
      <c r="AA610" s="12" t="str">
        <f t="shared" si="18"/>
        <v>5980000000109</v>
      </c>
      <c r="AB610" s="4" t="s">
        <v>79</v>
      </c>
      <c r="AC610" s="48">
        <f t="shared" si="19"/>
        <v>713.72</v>
      </c>
      <c r="AD610" s="31">
        <f>VLOOKUP(AB610,'Utah Allocation %''s'!$A$6:$B$16,2,FALSE)</f>
        <v>1</v>
      </c>
    </row>
    <row r="611" spans="1:30">
      <c r="A611" s="9" t="s">
        <v>2697</v>
      </c>
      <c r="B611" s="9" t="s">
        <v>24</v>
      </c>
      <c r="C611" s="9" t="s">
        <v>62</v>
      </c>
      <c r="D611" s="19">
        <v>41182</v>
      </c>
      <c r="E611" s="3">
        <v>2012</v>
      </c>
      <c r="F611" s="3">
        <v>9</v>
      </c>
      <c r="G611" s="3" t="s">
        <v>14414</v>
      </c>
      <c r="H611" s="9" t="s">
        <v>63</v>
      </c>
      <c r="I611" s="9" t="s">
        <v>81</v>
      </c>
      <c r="J611" s="21">
        <v>519.07000000000005</v>
      </c>
      <c r="K611" s="9" t="s">
        <v>2698</v>
      </c>
      <c r="L611" s="7" t="s">
        <v>2970</v>
      </c>
      <c r="M611" s="7" t="s">
        <v>3170</v>
      </c>
      <c r="N611" s="7" t="s">
        <v>217</v>
      </c>
      <c r="O611" s="7" t="s">
        <v>263</v>
      </c>
      <c r="P611" s="7" t="s">
        <v>700</v>
      </c>
      <c r="Q611" s="7" t="s">
        <v>145</v>
      </c>
      <c r="R611" s="9" t="s">
        <v>360</v>
      </c>
      <c r="S611" s="7" t="s">
        <v>409</v>
      </c>
      <c r="T611" s="13" t="s">
        <v>69</v>
      </c>
      <c r="U611" s="13" t="s">
        <v>79</v>
      </c>
      <c r="V611" s="13" t="s">
        <v>80</v>
      </c>
      <c r="W611" s="13" t="s">
        <v>29</v>
      </c>
      <c r="X611" s="13" t="s">
        <v>79</v>
      </c>
      <c r="Y611" s="9" t="s">
        <v>7</v>
      </c>
      <c r="Z611" s="9" t="s">
        <v>16</v>
      </c>
      <c r="AA611" s="12" t="str">
        <f t="shared" si="18"/>
        <v>5980000000109</v>
      </c>
      <c r="AB611" s="4" t="s">
        <v>79</v>
      </c>
      <c r="AC611" s="48">
        <f t="shared" si="19"/>
        <v>519.07000000000005</v>
      </c>
      <c r="AD611" s="31">
        <f>VLOOKUP(AB611,'Utah Allocation %''s'!$A$6:$B$16,2,FALSE)</f>
        <v>1</v>
      </c>
    </row>
    <row r="612" spans="1:30">
      <c r="A612" s="9" t="s">
        <v>2699</v>
      </c>
      <c r="B612" s="9" t="s">
        <v>24</v>
      </c>
      <c r="C612" s="9" t="s">
        <v>62</v>
      </c>
      <c r="D612" s="19">
        <v>41182</v>
      </c>
      <c r="E612" s="3">
        <v>2012</v>
      </c>
      <c r="F612" s="3">
        <v>9</v>
      </c>
      <c r="G612" s="3" t="s">
        <v>14414</v>
      </c>
      <c r="H612" s="9" t="s">
        <v>63</v>
      </c>
      <c r="I612" s="9" t="s">
        <v>81</v>
      </c>
      <c r="J612" s="21">
        <v>390.63</v>
      </c>
      <c r="K612" s="9" t="s">
        <v>2700</v>
      </c>
      <c r="L612" s="7" t="s">
        <v>2971</v>
      </c>
      <c r="M612" s="7" t="s">
        <v>3171</v>
      </c>
      <c r="N612" s="7" t="s">
        <v>208</v>
      </c>
      <c r="O612" s="7" t="s">
        <v>255</v>
      </c>
      <c r="P612" s="7" t="s">
        <v>633</v>
      </c>
      <c r="Q612" s="7" t="s">
        <v>73</v>
      </c>
      <c r="R612" s="9" t="s">
        <v>363</v>
      </c>
      <c r="S612" s="7" t="s">
        <v>408</v>
      </c>
      <c r="T612" s="13" t="s">
        <v>69</v>
      </c>
      <c r="U612" s="13" t="s">
        <v>66</v>
      </c>
      <c r="V612" s="13" t="s">
        <v>70</v>
      </c>
      <c r="W612" s="13" t="s">
        <v>32</v>
      </c>
      <c r="X612" s="13" t="s">
        <v>66</v>
      </c>
      <c r="Y612" s="9" t="s">
        <v>7</v>
      </c>
      <c r="Z612" s="9" t="s">
        <v>8</v>
      </c>
      <c r="AA612" s="12" t="str">
        <f t="shared" si="18"/>
        <v>5980000000108</v>
      </c>
      <c r="AB612" s="4" t="s">
        <v>66</v>
      </c>
      <c r="AC612" s="48">
        <f t="shared" si="19"/>
        <v>0</v>
      </c>
      <c r="AD612" s="31">
        <f>VLOOKUP(AB612,'Utah Allocation %''s'!$A$6:$B$16,2,FALSE)</f>
        <v>0</v>
      </c>
    </row>
    <row r="613" spans="1:30">
      <c r="A613" s="9" t="s">
        <v>2701</v>
      </c>
      <c r="B613" s="9" t="s">
        <v>24</v>
      </c>
      <c r="C613" s="9" t="s">
        <v>62</v>
      </c>
      <c r="D613" s="19">
        <v>41182</v>
      </c>
      <c r="E613" s="3">
        <v>2012</v>
      </c>
      <c r="F613" s="3">
        <v>9</v>
      </c>
      <c r="G613" s="3" t="s">
        <v>14414</v>
      </c>
      <c r="H613" s="9" t="s">
        <v>63</v>
      </c>
      <c r="I613" s="9" t="s">
        <v>81</v>
      </c>
      <c r="J613" s="21">
        <v>245.28</v>
      </c>
      <c r="K613" s="9" t="s">
        <v>2702</v>
      </c>
      <c r="L613" s="7" t="s">
        <v>2972</v>
      </c>
      <c r="M613" s="7" t="s">
        <v>3172</v>
      </c>
      <c r="N613" s="7" t="s">
        <v>207</v>
      </c>
      <c r="O613" s="7" t="s">
        <v>254</v>
      </c>
      <c r="P613" s="7" t="s">
        <v>590</v>
      </c>
      <c r="Q613" s="7" t="s">
        <v>88</v>
      </c>
      <c r="R613" s="9" t="s">
        <v>364</v>
      </c>
      <c r="S613" s="7" t="s">
        <v>409</v>
      </c>
      <c r="T613" s="13" t="s">
        <v>69</v>
      </c>
      <c r="U613" s="13" t="s">
        <v>89</v>
      </c>
      <c r="V613" s="13" t="s">
        <v>90</v>
      </c>
      <c r="W613" s="13" t="s">
        <v>31</v>
      </c>
      <c r="X613" s="13" t="s">
        <v>91</v>
      </c>
      <c r="Y613" s="9" t="s">
        <v>7</v>
      </c>
      <c r="Z613" s="9" t="s">
        <v>17</v>
      </c>
      <c r="AA613" s="12" t="str">
        <f t="shared" si="18"/>
        <v>5980000000111</v>
      </c>
      <c r="AB613" s="4" t="s">
        <v>91</v>
      </c>
      <c r="AC613" s="48">
        <f t="shared" si="19"/>
        <v>0</v>
      </c>
      <c r="AD613" s="31">
        <f>VLOOKUP(AB613,'Utah Allocation %''s'!$A$6:$B$16,2,FALSE)</f>
        <v>0</v>
      </c>
    </row>
    <row r="614" spans="1:30">
      <c r="A614" s="9" t="s">
        <v>2703</v>
      </c>
      <c r="B614" s="9" t="s">
        <v>24</v>
      </c>
      <c r="C614" s="9" t="s">
        <v>62</v>
      </c>
      <c r="D614" s="19">
        <v>41182</v>
      </c>
      <c r="E614" s="3">
        <v>2012</v>
      </c>
      <c r="F614" s="3">
        <v>9</v>
      </c>
      <c r="G614" s="3" t="s">
        <v>14414</v>
      </c>
      <c r="H614" s="9" t="s">
        <v>63</v>
      </c>
      <c r="I614" s="9" t="s">
        <v>81</v>
      </c>
      <c r="J614" s="21">
        <v>490.56</v>
      </c>
      <c r="K614" s="9" t="s">
        <v>2704</v>
      </c>
      <c r="L614" s="7" t="s">
        <v>2973</v>
      </c>
      <c r="M614" s="7" t="s">
        <v>3173</v>
      </c>
      <c r="N614" s="7" t="s">
        <v>208</v>
      </c>
      <c r="O614" s="7" t="s">
        <v>255</v>
      </c>
      <c r="P614" s="7" t="s">
        <v>634</v>
      </c>
      <c r="Q614" s="7" t="s">
        <v>92</v>
      </c>
      <c r="R614" s="9" t="s">
        <v>364</v>
      </c>
      <c r="S614" s="7" t="s">
        <v>409</v>
      </c>
      <c r="T614" s="13" t="s">
        <v>69</v>
      </c>
      <c r="U614" s="13" t="s">
        <v>89</v>
      </c>
      <c r="V614" s="13" t="s">
        <v>90</v>
      </c>
      <c r="W614" s="13" t="s">
        <v>31</v>
      </c>
      <c r="X614" s="13" t="s">
        <v>91</v>
      </c>
      <c r="Y614" s="9" t="s">
        <v>7</v>
      </c>
      <c r="Z614" s="9" t="s">
        <v>17</v>
      </c>
      <c r="AA614" s="12" t="str">
        <f t="shared" si="18"/>
        <v>5980000000111</v>
      </c>
      <c r="AB614" s="4" t="s">
        <v>91</v>
      </c>
      <c r="AC614" s="48">
        <f t="shared" si="19"/>
        <v>0</v>
      </c>
      <c r="AD614" s="31">
        <f>VLOOKUP(AB614,'Utah Allocation %''s'!$A$6:$B$16,2,FALSE)</f>
        <v>0</v>
      </c>
    </row>
    <row r="615" spans="1:30">
      <c r="A615" s="9" t="s">
        <v>2705</v>
      </c>
      <c r="B615" s="9" t="s">
        <v>24</v>
      </c>
      <c r="C615" s="9" t="s">
        <v>62</v>
      </c>
      <c r="D615" s="19">
        <v>41182</v>
      </c>
      <c r="E615" s="3">
        <v>2012</v>
      </c>
      <c r="F615" s="3">
        <v>9</v>
      </c>
      <c r="G615" s="3" t="s">
        <v>14414</v>
      </c>
      <c r="H615" s="9" t="s">
        <v>61</v>
      </c>
      <c r="I615" s="9" t="s">
        <v>81</v>
      </c>
      <c r="J615" s="21">
        <v>-50.91</v>
      </c>
      <c r="K615" s="9" t="s">
        <v>602</v>
      </c>
      <c r="L615" s="7" t="s">
        <v>613</v>
      </c>
      <c r="M615" s="7" t="s">
        <v>625</v>
      </c>
      <c r="N615" s="7" t="s">
        <v>212</v>
      </c>
      <c r="O615" s="7" t="s">
        <v>259</v>
      </c>
      <c r="P615" s="7" t="s">
        <v>639</v>
      </c>
      <c r="Q615" s="7" t="s">
        <v>172</v>
      </c>
      <c r="R615" s="9" t="s">
        <v>369</v>
      </c>
      <c r="S615" s="7" t="s">
        <v>408</v>
      </c>
      <c r="T615" s="13" t="s">
        <v>69</v>
      </c>
      <c r="U615" s="13" t="s">
        <v>66</v>
      </c>
      <c r="V615" s="13" t="s">
        <v>70</v>
      </c>
      <c r="W615" s="13" t="s">
        <v>32</v>
      </c>
      <c r="X615" s="13" t="s">
        <v>66</v>
      </c>
      <c r="Y615" s="9" t="s">
        <v>7</v>
      </c>
      <c r="Z615" s="9" t="s">
        <v>8</v>
      </c>
      <c r="AA615" s="12" t="str">
        <f t="shared" si="18"/>
        <v>5980000000108</v>
      </c>
      <c r="AB615" s="4" t="s">
        <v>66</v>
      </c>
      <c r="AC615" s="48">
        <f t="shared" si="19"/>
        <v>0</v>
      </c>
      <c r="AD615" s="31">
        <f>VLOOKUP(AB615,'Utah Allocation %''s'!$A$6:$B$16,2,FALSE)</f>
        <v>0</v>
      </c>
    </row>
    <row r="616" spans="1:30">
      <c r="A616" s="9" t="s">
        <v>2706</v>
      </c>
      <c r="B616" s="9" t="s">
        <v>24</v>
      </c>
      <c r="C616" s="9" t="s">
        <v>62</v>
      </c>
      <c r="D616" s="19">
        <v>41182</v>
      </c>
      <c r="E616" s="3">
        <v>2012</v>
      </c>
      <c r="F616" s="3">
        <v>9</v>
      </c>
      <c r="G616" s="3" t="s">
        <v>14414</v>
      </c>
      <c r="H616" s="9" t="s">
        <v>61</v>
      </c>
      <c r="I616" s="9" t="s">
        <v>81</v>
      </c>
      <c r="J616" s="21">
        <v>-72.239999999999995</v>
      </c>
      <c r="K616" s="9" t="s">
        <v>603</v>
      </c>
      <c r="L616" s="7" t="s">
        <v>614</v>
      </c>
      <c r="M616" s="7" t="s">
        <v>626</v>
      </c>
      <c r="N616" s="7" t="s">
        <v>212</v>
      </c>
      <c r="O616" s="7" t="s">
        <v>259</v>
      </c>
      <c r="P616" s="7" t="s">
        <v>639</v>
      </c>
      <c r="Q616" s="7" t="s">
        <v>172</v>
      </c>
      <c r="R616" s="9" t="s">
        <v>369</v>
      </c>
      <c r="S616" s="7" t="s">
        <v>408</v>
      </c>
      <c r="T616" s="13" t="s">
        <v>69</v>
      </c>
      <c r="U616" s="13" t="s">
        <v>66</v>
      </c>
      <c r="V616" s="13" t="s">
        <v>70</v>
      </c>
      <c r="W616" s="13" t="s">
        <v>32</v>
      </c>
      <c r="X616" s="13" t="s">
        <v>66</v>
      </c>
      <c r="Y616" s="9" t="s">
        <v>7</v>
      </c>
      <c r="Z616" s="9" t="s">
        <v>8</v>
      </c>
      <c r="AA616" s="12" t="str">
        <f t="shared" si="18"/>
        <v>5980000000108</v>
      </c>
      <c r="AB616" s="4" t="s">
        <v>66</v>
      </c>
      <c r="AC616" s="48">
        <f t="shared" si="19"/>
        <v>0</v>
      </c>
      <c r="AD616" s="31">
        <f>VLOOKUP(AB616,'Utah Allocation %''s'!$A$6:$B$16,2,FALSE)</f>
        <v>0</v>
      </c>
    </row>
    <row r="617" spans="1:30">
      <c r="A617" s="9" t="s">
        <v>2707</v>
      </c>
      <c r="B617" s="9" t="s">
        <v>24</v>
      </c>
      <c r="C617" s="9" t="s">
        <v>62</v>
      </c>
      <c r="D617" s="19">
        <v>41182</v>
      </c>
      <c r="E617" s="3">
        <v>2012</v>
      </c>
      <c r="F617" s="3">
        <v>9</v>
      </c>
      <c r="G617" s="3" t="s">
        <v>14414</v>
      </c>
      <c r="H617" s="9" t="s">
        <v>63</v>
      </c>
      <c r="I617" s="9" t="s">
        <v>81</v>
      </c>
      <c r="J617" s="21">
        <v>475.81</v>
      </c>
      <c r="K617" s="9" t="s">
        <v>2708</v>
      </c>
      <c r="L617" s="7" t="s">
        <v>2974</v>
      </c>
      <c r="M617" s="7" t="s">
        <v>3174</v>
      </c>
      <c r="N617" s="7" t="s">
        <v>212</v>
      </c>
      <c r="O617" s="7" t="s">
        <v>259</v>
      </c>
      <c r="P617" s="7" t="s">
        <v>639</v>
      </c>
      <c r="Q617" s="7" t="s">
        <v>172</v>
      </c>
      <c r="R617" s="9" t="s">
        <v>369</v>
      </c>
      <c r="S617" s="7" t="s">
        <v>408</v>
      </c>
      <c r="T617" s="13" t="s">
        <v>69</v>
      </c>
      <c r="U617" s="13" t="s">
        <v>66</v>
      </c>
      <c r="V617" s="13" t="s">
        <v>70</v>
      </c>
      <c r="W617" s="13" t="s">
        <v>32</v>
      </c>
      <c r="X617" s="13" t="s">
        <v>66</v>
      </c>
      <c r="Y617" s="9" t="s">
        <v>7</v>
      </c>
      <c r="Z617" s="9" t="s">
        <v>8</v>
      </c>
      <c r="AA617" s="12" t="str">
        <f t="shared" si="18"/>
        <v>5980000000108</v>
      </c>
      <c r="AB617" s="4" t="s">
        <v>66</v>
      </c>
      <c r="AC617" s="48">
        <f t="shared" si="19"/>
        <v>0</v>
      </c>
      <c r="AD617" s="31">
        <f>VLOOKUP(AB617,'Utah Allocation %''s'!$A$6:$B$16,2,FALSE)</f>
        <v>0</v>
      </c>
    </row>
    <row r="618" spans="1:30">
      <c r="A618" s="9" t="s">
        <v>2709</v>
      </c>
      <c r="B618" s="9" t="s">
        <v>24</v>
      </c>
      <c r="C618" s="9" t="s">
        <v>62</v>
      </c>
      <c r="D618" s="19">
        <v>41182</v>
      </c>
      <c r="E618" s="3">
        <v>2012</v>
      </c>
      <c r="F618" s="3">
        <v>9</v>
      </c>
      <c r="G618" s="3" t="s">
        <v>14414</v>
      </c>
      <c r="H618" s="9" t="s">
        <v>63</v>
      </c>
      <c r="I618" s="9" t="s">
        <v>81</v>
      </c>
      <c r="J618" s="21">
        <v>970.63</v>
      </c>
      <c r="K618" s="9" t="s">
        <v>2710</v>
      </c>
      <c r="L618" s="7" t="s">
        <v>2975</v>
      </c>
      <c r="M618" s="7" t="s">
        <v>3175</v>
      </c>
      <c r="N618" s="7" t="s">
        <v>212</v>
      </c>
      <c r="O618" s="7" t="s">
        <v>259</v>
      </c>
      <c r="P618" s="7" t="s">
        <v>639</v>
      </c>
      <c r="Q618" s="7" t="s">
        <v>172</v>
      </c>
      <c r="R618" s="9" t="s">
        <v>369</v>
      </c>
      <c r="S618" s="7" t="s">
        <v>408</v>
      </c>
      <c r="T618" s="13" t="s">
        <v>69</v>
      </c>
      <c r="U618" s="13" t="s">
        <v>66</v>
      </c>
      <c r="V618" s="13" t="s">
        <v>70</v>
      </c>
      <c r="W618" s="13" t="s">
        <v>32</v>
      </c>
      <c r="X618" s="13" t="s">
        <v>66</v>
      </c>
      <c r="Y618" s="9" t="s">
        <v>7</v>
      </c>
      <c r="Z618" s="9" t="s">
        <v>8</v>
      </c>
      <c r="AA618" s="12" t="str">
        <f t="shared" si="18"/>
        <v>5980000000108</v>
      </c>
      <c r="AB618" s="4" t="s">
        <v>66</v>
      </c>
      <c r="AC618" s="48">
        <f t="shared" si="19"/>
        <v>0</v>
      </c>
      <c r="AD618" s="31">
        <f>VLOOKUP(AB618,'Utah Allocation %''s'!$A$6:$B$16,2,FALSE)</f>
        <v>0</v>
      </c>
    </row>
    <row r="619" spans="1:30">
      <c r="A619" s="9" t="s">
        <v>2711</v>
      </c>
      <c r="B619" s="9" t="s">
        <v>24</v>
      </c>
      <c r="C619" s="9" t="s">
        <v>62</v>
      </c>
      <c r="D619" s="19">
        <v>41182</v>
      </c>
      <c r="E619" s="3">
        <v>2012</v>
      </c>
      <c r="F619" s="3">
        <v>9</v>
      </c>
      <c r="G619" s="3" t="s">
        <v>14414</v>
      </c>
      <c r="H619" s="9" t="s">
        <v>61</v>
      </c>
      <c r="I619" s="9" t="s">
        <v>81</v>
      </c>
      <c r="J619" s="21">
        <v>-253.76</v>
      </c>
      <c r="K619" s="9" t="s">
        <v>743</v>
      </c>
      <c r="L619" s="7" t="s">
        <v>752</v>
      </c>
      <c r="M619" s="7" t="s">
        <v>773</v>
      </c>
      <c r="N619" s="7" t="s">
        <v>212</v>
      </c>
      <c r="O619" s="7" t="s">
        <v>259</v>
      </c>
      <c r="P619" s="7" t="s">
        <v>639</v>
      </c>
      <c r="Q619" s="7" t="s">
        <v>172</v>
      </c>
      <c r="R619" s="9" t="s">
        <v>369</v>
      </c>
      <c r="S619" s="7" t="s">
        <v>408</v>
      </c>
      <c r="T619" s="13" t="s">
        <v>69</v>
      </c>
      <c r="U619" s="13" t="s">
        <v>66</v>
      </c>
      <c r="V619" s="13" t="s">
        <v>70</v>
      </c>
      <c r="W619" s="13" t="s">
        <v>32</v>
      </c>
      <c r="X619" s="13" t="s">
        <v>66</v>
      </c>
      <c r="Y619" s="9" t="s">
        <v>7</v>
      </c>
      <c r="Z619" s="9" t="s">
        <v>8</v>
      </c>
      <c r="AA619" s="12" t="str">
        <f t="shared" si="18"/>
        <v>5980000000108</v>
      </c>
      <c r="AB619" s="4" t="s">
        <v>66</v>
      </c>
      <c r="AC619" s="48">
        <f t="shared" si="19"/>
        <v>0</v>
      </c>
      <c r="AD619" s="31">
        <f>VLOOKUP(AB619,'Utah Allocation %''s'!$A$6:$B$16,2,FALSE)</f>
        <v>0</v>
      </c>
    </row>
    <row r="620" spans="1:30">
      <c r="A620" s="9" t="s">
        <v>2712</v>
      </c>
      <c r="B620" s="9" t="s">
        <v>24</v>
      </c>
      <c r="C620" s="9" t="s">
        <v>62</v>
      </c>
      <c r="D620" s="19">
        <v>41182</v>
      </c>
      <c r="E620" s="3">
        <v>2012</v>
      </c>
      <c r="F620" s="3">
        <v>9</v>
      </c>
      <c r="G620" s="3" t="s">
        <v>14414</v>
      </c>
      <c r="H620" s="9" t="s">
        <v>61</v>
      </c>
      <c r="I620" s="9" t="s">
        <v>81</v>
      </c>
      <c r="J620" s="21">
        <v>-380.64</v>
      </c>
      <c r="K620" s="9" t="s">
        <v>744</v>
      </c>
      <c r="L620" s="7" t="s">
        <v>753</v>
      </c>
      <c r="M620" s="7" t="s">
        <v>774</v>
      </c>
      <c r="N620" s="7" t="s">
        <v>212</v>
      </c>
      <c r="O620" s="7" t="s">
        <v>259</v>
      </c>
      <c r="P620" s="7" t="s">
        <v>639</v>
      </c>
      <c r="Q620" s="7" t="s">
        <v>172</v>
      </c>
      <c r="R620" s="9" t="s">
        <v>369</v>
      </c>
      <c r="S620" s="7" t="s">
        <v>408</v>
      </c>
      <c r="T620" s="13" t="s">
        <v>69</v>
      </c>
      <c r="U620" s="13" t="s">
        <v>66</v>
      </c>
      <c r="V620" s="13" t="s">
        <v>70</v>
      </c>
      <c r="W620" s="13" t="s">
        <v>32</v>
      </c>
      <c r="X620" s="13" t="s">
        <v>66</v>
      </c>
      <c r="Y620" s="9" t="s">
        <v>7</v>
      </c>
      <c r="Z620" s="9" t="s">
        <v>8</v>
      </c>
      <c r="AA620" s="12" t="str">
        <f t="shared" si="18"/>
        <v>5980000000108</v>
      </c>
      <c r="AB620" s="4" t="s">
        <v>66</v>
      </c>
      <c r="AC620" s="48">
        <f t="shared" si="19"/>
        <v>0</v>
      </c>
      <c r="AD620" s="31">
        <f>VLOOKUP(AB620,'Utah Allocation %''s'!$A$6:$B$16,2,FALSE)</f>
        <v>0</v>
      </c>
    </row>
    <row r="621" spans="1:30">
      <c r="A621" s="9" t="s">
        <v>2713</v>
      </c>
      <c r="B621" s="9" t="s">
        <v>24</v>
      </c>
      <c r="C621" s="9" t="s">
        <v>62</v>
      </c>
      <c r="D621" s="19">
        <v>41182</v>
      </c>
      <c r="E621" s="3">
        <v>2012</v>
      </c>
      <c r="F621" s="3">
        <v>9</v>
      </c>
      <c r="G621" s="3" t="s">
        <v>14414</v>
      </c>
      <c r="H621" s="9" t="s">
        <v>61</v>
      </c>
      <c r="I621" s="9" t="s">
        <v>81</v>
      </c>
      <c r="J621" s="21">
        <v>-866.58</v>
      </c>
      <c r="K621" s="9" t="s">
        <v>745</v>
      </c>
      <c r="L621" s="7" t="s">
        <v>754</v>
      </c>
      <c r="M621" s="7" t="s">
        <v>780</v>
      </c>
      <c r="N621" s="7" t="s">
        <v>212</v>
      </c>
      <c r="O621" s="7" t="s">
        <v>259</v>
      </c>
      <c r="P621" s="7" t="s">
        <v>639</v>
      </c>
      <c r="Q621" s="7" t="s">
        <v>172</v>
      </c>
      <c r="R621" s="9" t="s">
        <v>369</v>
      </c>
      <c r="S621" s="7" t="s">
        <v>408</v>
      </c>
      <c r="T621" s="13" t="s">
        <v>69</v>
      </c>
      <c r="U621" s="13" t="s">
        <v>66</v>
      </c>
      <c r="V621" s="13" t="s">
        <v>70</v>
      </c>
      <c r="W621" s="13" t="s">
        <v>32</v>
      </c>
      <c r="X621" s="13" t="s">
        <v>66</v>
      </c>
      <c r="Y621" s="9" t="s">
        <v>7</v>
      </c>
      <c r="Z621" s="9" t="s">
        <v>8</v>
      </c>
      <c r="AA621" s="12" t="str">
        <f t="shared" si="18"/>
        <v>5980000000108</v>
      </c>
      <c r="AB621" s="4" t="s">
        <v>66</v>
      </c>
      <c r="AC621" s="48">
        <f t="shared" si="19"/>
        <v>0</v>
      </c>
      <c r="AD621" s="31">
        <f>VLOOKUP(AB621,'Utah Allocation %''s'!$A$6:$B$16,2,FALSE)</f>
        <v>0</v>
      </c>
    </row>
    <row r="622" spans="1:30">
      <c r="A622" s="9" t="s">
        <v>2714</v>
      </c>
      <c r="B622" s="9" t="s">
        <v>24</v>
      </c>
      <c r="C622" s="9" t="s">
        <v>62</v>
      </c>
      <c r="D622" s="19">
        <v>41182</v>
      </c>
      <c r="E622" s="3">
        <v>2012</v>
      </c>
      <c r="F622" s="3">
        <v>9</v>
      </c>
      <c r="G622" s="3" t="s">
        <v>14414</v>
      </c>
      <c r="H622" s="9" t="s">
        <v>61</v>
      </c>
      <c r="I622" s="9" t="s">
        <v>81</v>
      </c>
      <c r="J622" s="21">
        <v>-31.72</v>
      </c>
      <c r="K622" s="9" t="s">
        <v>790</v>
      </c>
      <c r="L622" s="7" t="s">
        <v>825</v>
      </c>
      <c r="M622" s="7" t="s">
        <v>870</v>
      </c>
      <c r="N622" s="7" t="s">
        <v>212</v>
      </c>
      <c r="O622" s="7" t="s">
        <v>259</v>
      </c>
      <c r="P622" s="7" t="s">
        <v>639</v>
      </c>
      <c r="Q622" s="7" t="s">
        <v>172</v>
      </c>
      <c r="R622" s="9" t="s">
        <v>369</v>
      </c>
      <c r="S622" s="7" t="s">
        <v>408</v>
      </c>
      <c r="T622" s="13" t="s">
        <v>69</v>
      </c>
      <c r="U622" s="13" t="s">
        <v>66</v>
      </c>
      <c r="V622" s="13" t="s">
        <v>70</v>
      </c>
      <c r="W622" s="13" t="s">
        <v>32</v>
      </c>
      <c r="X622" s="13" t="s">
        <v>66</v>
      </c>
      <c r="Y622" s="9" t="s">
        <v>7</v>
      </c>
      <c r="Z622" s="9" t="s">
        <v>8</v>
      </c>
      <c r="AA622" s="12" t="str">
        <f t="shared" si="18"/>
        <v>5980000000108</v>
      </c>
      <c r="AB622" s="4" t="s">
        <v>66</v>
      </c>
      <c r="AC622" s="48">
        <f t="shared" si="19"/>
        <v>0</v>
      </c>
      <c r="AD622" s="31">
        <f>VLOOKUP(AB622,'Utah Allocation %''s'!$A$6:$B$16,2,FALSE)</f>
        <v>0</v>
      </c>
    </row>
    <row r="623" spans="1:30">
      <c r="A623" s="9" t="s">
        <v>2715</v>
      </c>
      <c r="B623" s="9" t="s">
        <v>24</v>
      </c>
      <c r="C623" s="9" t="s">
        <v>62</v>
      </c>
      <c r="D623" s="19">
        <v>41182</v>
      </c>
      <c r="E623" s="3">
        <v>2012</v>
      </c>
      <c r="F623" s="3">
        <v>9</v>
      </c>
      <c r="G623" s="3" t="s">
        <v>14414</v>
      </c>
      <c r="H623" s="9" t="s">
        <v>61</v>
      </c>
      <c r="I623" s="9" t="s">
        <v>81</v>
      </c>
      <c r="J623" s="21">
        <v>-31.72</v>
      </c>
      <c r="K623" s="9" t="s">
        <v>791</v>
      </c>
      <c r="L623" s="7" t="s">
        <v>826</v>
      </c>
      <c r="M623" s="7" t="s">
        <v>871</v>
      </c>
      <c r="N623" s="7" t="s">
        <v>212</v>
      </c>
      <c r="O623" s="7" t="s">
        <v>259</v>
      </c>
      <c r="P623" s="7" t="s">
        <v>639</v>
      </c>
      <c r="Q623" s="7" t="s">
        <v>172</v>
      </c>
      <c r="R623" s="9" t="s">
        <v>369</v>
      </c>
      <c r="S623" s="7" t="s">
        <v>408</v>
      </c>
      <c r="T623" s="13" t="s">
        <v>69</v>
      </c>
      <c r="U623" s="13" t="s">
        <v>66</v>
      </c>
      <c r="V623" s="13" t="s">
        <v>70</v>
      </c>
      <c r="W623" s="13" t="s">
        <v>32</v>
      </c>
      <c r="X623" s="13" t="s">
        <v>66</v>
      </c>
      <c r="Y623" s="9" t="s">
        <v>7</v>
      </c>
      <c r="Z623" s="9" t="s">
        <v>8</v>
      </c>
      <c r="AA623" s="12" t="str">
        <f t="shared" si="18"/>
        <v>5980000000108</v>
      </c>
      <c r="AB623" s="4" t="s">
        <v>66</v>
      </c>
      <c r="AC623" s="48">
        <f t="shared" si="19"/>
        <v>0</v>
      </c>
      <c r="AD623" s="31">
        <f>VLOOKUP(AB623,'Utah Allocation %''s'!$A$6:$B$16,2,FALSE)</f>
        <v>0</v>
      </c>
    </row>
    <row r="624" spans="1:30">
      <c r="A624" s="9" t="s">
        <v>2716</v>
      </c>
      <c r="B624" s="9" t="s">
        <v>24</v>
      </c>
      <c r="C624" s="9" t="s">
        <v>62</v>
      </c>
      <c r="D624" s="19">
        <v>41182</v>
      </c>
      <c r="E624" s="3">
        <v>2012</v>
      </c>
      <c r="F624" s="3">
        <v>9</v>
      </c>
      <c r="G624" s="3" t="s">
        <v>14414</v>
      </c>
      <c r="H624" s="9" t="s">
        <v>61</v>
      </c>
      <c r="I624" s="9" t="s">
        <v>81</v>
      </c>
      <c r="J624" s="21">
        <v>-31.72</v>
      </c>
      <c r="K624" s="9" t="s">
        <v>792</v>
      </c>
      <c r="L624" s="7" t="s">
        <v>827</v>
      </c>
      <c r="M624" s="7" t="s">
        <v>872</v>
      </c>
      <c r="N624" s="7" t="s">
        <v>212</v>
      </c>
      <c r="O624" s="7" t="s">
        <v>259</v>
      </c>
      <c r="P624" s="7" t="s">
        <v>639</v>
      </c>
      <c r="Q624" s="7" t="s">
        <v>172</v>
      </c>
      <c r="R624" s="9" t="s">
        <v>369</v>
      </c>
      <c r="S624" s="7" t="s">
        <v>408</v>
      </c>
      <c r="T624" s="13" t="s">
        <v>69</v>
      </c>
      <c r="U624" s="13" t="s">
        <v>66</v>
      </c>
      <c r="V624" s="13" t="s">
        <v>70</v>
      </c>
      <c r="W624" s="13" t="s">
        <v>32</v>
      </c>
      <c r="X624" s="13" t="s">
        <v>66</v>
      </c>
      <c r="Y624" s="9" t="s">
        <v>7</v>
      </c>
      <c r="Z624" s="9" t="s">
        <v>8</v>
      </c>
      <c r="AA624" s="12" t="str">
        <f t="shared" si="18"/>
        <v>5980000000108</v>
      </c>
      <c r="AB624" s="4" t="s">
        <v>66</v>
      </c>
      <c r="AC624" s="48">
        <f t="shared" si="19"/>
        <v>0</v>
      </c>
      <c r="AD624" s="31">
        <f>VLOOKUP(AB624,'Utah Allocation %''s'!$A$6:$B$16,2,FALSE)</f>
        <v>0</v>
      </c>
    </row>
    <row r="625" spans="1:30">
      <c r="A625" s="9" t="s">
        <v>2717</v>
      </c>
      <c r="B625" s="9" t="s">
        <v>24</v>
      </c>
      <c r="C625" s="9" t="s">
        <v>62</v>
      </c>
      <c r="D625" s="19">
        <v>41182</v>
      </c>
      <c r="E625" s="3">
        <v>2012</v>
      </c>
      <c r="F625" s="3">
        <v>9</v>
      </c>
      <c r="G625" s="3" t="s">
        <v>14414</v>
      </c>
      <c r="H625" s="9" t="s">
        <v>61</v>
      </c>
      <c r="I625" s="9" t="s">
        <v>81</v>
      </c>
      <c r="J625" s="21">
        <v>-31.72</v>
      </c>
      <c r="K625" s="9" t="s">
        <v>793</v>
      </c>
      <c r="L625" s="7" t="s">
        <v>828</v>
      </c>
      <c r="M625" s="7" t="s">
        <v>873</v>
      </c>
      <c r="N625" s="7" t="s">
        <v>212</v>
      </c>
      <c r="O625" s="7" t="s">
        <v>259</v>
      </c>
      <c r="P625" s="7" t="s">
        <v>639</v>
      </c>
      <c r="Q625" s="7" t="s">
        <v>172</v>
      </c>
      <c r="R625" s="9" t="s">
        <v>369</v>
      </c>
      <c r="S625" s="7" t="s">
        <v>408</v>
      </c>
      <c r="T625" s="13" t="s">
        <v>69</v>
      </c>
      <c r="U625" s="13" t="s">
        <v>66</v>
      </c>
      <c r="V625" s="13" t="s">
        <v>70</v>
      </c>
      <c r="W625" s="13" t="s">
        <v>32</v>
      </c>
      <c r="X625" s="13" t="s">
        <v>66</v>
      </c>
      <c r="Y625" s="9" t="s">
        <v>7</v>
      </c>
      <c r="Z625" s="9" t="s">
        <v>8</v>
      </c>
      <c r="AA625" s="12" t="str">
        <f t="shared" si="18"/>
        <v>5980000000108</v>
      </c>
      <c r="AB625" s="4" t="s">
        <v>66</v>
      </c>
      <c r="AC625" s="48">
        <f t="shared" si="19"/>
        <v>0</v>
      </c>
      <c r="AD625" s="31">
        <f>VLOOKUP(AB625,'Utah Allocation %''s'!$A$6:$B$16,2,FALSE)</f>
        <v>0</v>
      </c>
    </row>
    <row r="626" spans="1:30">
      <c r="A626" s="9" t="s">
        <v>2718</v>
      </c>
      <c r="B626" s="9" t="s">
        <v>24</v>
      </c>
      <c r="C626" s="9" t="s">
        <v>62</v>
      </c>
      <c r="D626" s="19">
        <v>41182</v>
      </c>
      <c r="E626" s="3">
        <v>2012</v>
      </c>
      <c r="F626" s="3">
        <v>9</v>
      </c>
      <c r="G626" s="3" t="s">
        <v>14414</v>
      </c>
      <c r="H626" s="9" t="s">
        <v>61</v>
      </c>
      <c r="I626" s="9" t="s">
        <v>81</v>
      </c>
      <c r="J626" s="21">
        <v>-31.72</v>
      </c>
      <c r="K626" s="9" t="s">
        <v>794</v>
      </c>
      <c r="L626" s="7" t="s">
        <v>829</v>
      </c>
      <c r="M626" s="7" t="s">
        <v>874</v>
      </c>
      <c r="N626" s="7" t="s">
        <v>212</v>
      </c>
      <c r="O626" s="7" t="s">
        <v>259</v>
      </c>
      <c r="P626" s="7" t="s">
        <v>639</v>
      </c>
      <c r="Q626" s="7" t="s">
        <v>172</v>
      </c>
      <c r="R626" s="9" t="s">
        <v>369</v>
      </c>
      <c r="S626" s="7" t="s">
        <v>408</v>
      </c>
      <c r="T626" s="13" t="s">
        <v>69</v>
      </c>
      <c r="U626" s="13" t="s">
        <v>66</v>
      </c>
      <c r="V626" s="13" t="s">
        <v>70</v>
      </c>
      <c r="W626" s="13" t="s">
        <v>32</v>
      </c>
      <c r="X626" s="13" t="s">
        <v>66</v>
      </c>
      <c r="Y626" s="9" t="s">
        <v>7</v>
      </c>
      <c r="Z626" s="9" t="s">
        <v>8</v>
      </c>
      <c r="AA626" s="12" t="str">
        <f t="shared" si="18"/>
        <v>5980000000108</v>
      </c>
      <c r="AB626" s="4" t="s">
        <v>66</v>
      </c>
      <c r="AC626" s="48">
        <f t="shared" si="19"/>
        <v>0</v>
      </c>
      <c r="AD626" s="31">
        <f>VLOOKUP(AB626,'Utah Allocation %''s'!$A$6:$B$16,2,FALSE)</f>
        <v>0</v>
      </c>
    </row>
    <row r="627" spans="1:30">
      <c r="A627" s="9" t="s">
        <v>2719</v>
      </c>
      <c r="B627" s="9" t="s">
        <v>24</v>
      </c>
      <c r="C627" s="9" t="s">
        <v>62</v>
      </c>
      <c r="D627" s="19">
        <v>41182</v>
      </c>
      <c r="E627" s="3">
        <v>2012</v>
      </c>
      <c r="F627" s="3">
        <v>9</v>
      </c>
      <c r="G627" s="3" t="s">
        <v>14414</v>
      </c>
      <c r="H627" s="9" t="s">
        <v>61</v>
      </c>
      <c r="I627" s="9" t="s">
        <v>81</v>
      </c>
      <c r="J627" s="21">
        <v>-31.72</v>
      </c>
      <c r="K627" s="9" t="s">
        <v>795</v>
      </c>
      <c r="L627" s="7" t="s">
        <v>830</v>
      </c>
      <c r="M627" s="7" t="s">
        <v>875</v>
      </c>
      <c r="N627" s="7" t="s">
        <v>212</v>
      </c>
      <c r="O627" s="7" t="s">
        <v>259</v>
      </c>
      <c r="P627" s="7" t="s">
        <v>639</v>
      </c>
      <c r="Q627" s="7" t="s">
        <v>172</v>
      </c>
      <c r="R627" s="9" t="s">
        <v>369</v>
      </c>
      <c r="S627" s="7" t="s">
        <v>408</v>
      </c>
      <c r="T627" s="13" t="s">
        <v>69</v>
      </c>
      <c r="U627" s="13" t="s">
        <v>66</v>
      </c>
      <c r="V627" s="13" t="s">
        <v>70</v>
      </c>
      <c r="W627" s="13" t="s">
        <v>32</v>
      </c>
      <c r="X627" s="13" t="s">
        <v>66</v>
      </c>
      <c r="Y627" s="9" t="s">
        <v>7</v>
      </c>
      <c r="Z627" s="9" t="s">
        <v>8</v>
      </c>
      <c r="AA627" s="12" t="str">
        <f t="shared" si="18"/>
        <v>5980000000108</v>
      </c>
      <c r="AB627" s="4" t="s">
        <v>66</v>
      </c>
      <c r="AC627" s="48">
        <f t="shared" si="19"/>
        <v>0</v>
      </c>
      <c r="AD627" s="31">
        <f>VLOOKUP(AB627,'Utah Allocation %''s'!$A$6:$B$16,2,FALSE)</f>
        <v>0</v>
      </c>
    </row>
    <row r="628" spans="1:30">
      <c r="A628" s="9" t="s">
        <v>2720</v>
      </c>
      <c r="B628" s="9" t="s">
        <v>24</v>
      </c>
      <c r="C628" s="9" t="s">
        <v>62</v>
      </c>
      <c r="D628" s="19">
        <v>41182</v>
      </c>
      <c r="E628" s="3">
        <v>2012</v>
      </c>
      <c r="F628" s="3">
        <v>9</v>
      </c>
      <c r="G628" s="3" t="s">
        <v>14414</v>
      </c>
      <c r="H628" s="9" t="s">
        <v>61</v>
      </c>
      <c r="I628" s="9" t="s">
        <v>81</v>
      </c>
      <c r="J628" s="21">
        <v>-31.72</v>
      </c>
      <c r="K628" s="9" t="s">
        <v>796</v>
      </c>
      <c r="L628" s="7" t="s">
        <v>831</v>
      </c>
      <c r="M628" s="7" t="s">
        <v>876</v>
      </c>
      <c r="N628" s="7" t="s">
        <v>212</v>
      </c>
      <c r="O628" s="7" t="s">
        <v>259</v>
      </c>
      <c r="P628" s="7" t="s">
        <v>639</v>
      </c>
      <c r="Q628" s="7" t="s">
        <v>172</v>
      </c>
      <c r="R628" s="9" t="s">
        <v>369</v>
      </c>
      <c r="S628" s="7" t="s">
        <v>408</v>
      </c>
      <c r="T628" s="13" t="s">
        <v>69</v>
      </c>
      <c r="U628" s="13" t="s">
        <v>66</v>
      </c>
      <c r="V628" s="13" t="s">
        <v>70</v>
      </c>
      <c r="W628" s="13" t="s">
        <v>32</v>
      </c>
      <c r="X628" s="13" t="s">
        <v>66</v>
      </c>
      <c r="Y628" s="9" t="s">
        <v>7</v>
      </c>
      <c r="Z628" s="9" t="s">
        <v>8</v>
      </c>
      <c r="AA628" s="12" t="str">
        <f t="shared" si="18"/>
        <v>5980000000108</v>
      </c>
      <c r="AB628" s="4" t="s">
        <v>66</v>
      </c>
      <c r="AC628" s="48">
        <f t="shared" si="19"/>
        <v>0</v>
      </c>
      <c r="AD628" s="31">
        <f>VLOOKUP(AB628,'Utah Allocation %''s'!$A$6:$B$16,2,FALSE)</f>
        <v>0</v>
      </c>
    </row>
    <row r="629" spans="1:30">
      <c r="A629" s="9" t="s">
        <v>2721</v>
      </c>
      <c r="B629" s="9" t="s">
        <v>24</v>
      </c>
      <c r="C629" s="9" t="s">
        <v>62</v>
      </c>
      <c r="D629" s="19">
        <v>41182</v>
      </c>
      <c r="E629" s="3">
        <v>2012</v>
      </c>
      <c r="F629" s="3">
        <v>9</v>
      </c>
      <c r="G629" s="3" t="s">
        <v>14414</v>
      </c>
      <c r="H629" s="9" t="s">
        <v>61</v>
      </c>
      <c r="I629" s="9" t="s">
        <v>81</v>
      </c>
      <c r="J629" s="21">
        <v>-824.69</v>
      </c>
      <c r="K629" s="9" t="s">
        <v>742</v>
      </c>
      <c r="L629" s="7" t="s">
        <v>751</v>
      </c>
      <c r="M629" s="7" t="s">
        <v>772</v>
      </c>
      <c r="N629" s="7" t="s">
        <v>212</v>
      </c>
      <c r="O629" s="7" t="s">
        <v>259</v>
      </c>
      <c r="P629" s="7" t="s">
        <v>639</v>
      </c>
      <c r="Q629" s="7" t="s">
        <v>172</v>
      </c>
      <c r="R629" s="9" t="s">
        <v>369</v>
      </c>
      <c r="S629" s="7" t="s">
        <v>408</v>
      </c>
      <c r="T629" s="13" t="s">
        <v>69</v>
      </c>
      <c r="U629" s="13" t="s">
        <v>66</v>
      </c>
      <c r="V629" s="13" t="s">
        <v>70</v>
      </c>
      <c r="W629" s="13" t="s">
        <v>32</v>
      </c>
      <c r="X629" s="13" t="s">
        <v>66</v>
      </c>
      <c r="Y629" s="9" t="s">
        <v>7</v>
      </c>
      <c r="Z629" s="9" t="s">
        <v>8</v>
      </c>
      <c r="AA629" s="12" t="str">
        <f t="shared" si="18"/>
        <v>5980000000108</v>
      </c>
      <c r="AB629" s="4" t="s">
        <v>66</v>
      </c>
      <c r="AC629" s="48">
        <f t="shared" si="19"/>
        <v>0</v>
      </c>
      <c r="AD629" s="31">
        <f>VLOOKUP(AB629,'Utah Allocation %''s'!$A$6:$B$16,2,FALSE)</f>
        <v>0</v>
      </c>
    </row>
    <row r="630" spans="1:30">
      <c r="A630" s="9" t="s">
        <v>2722</v>
      </c>
      <c r="B630" s="9" t="s">
        <v>24</v>
      </c>
      <c r="C630" s="9" t="s">
        <v>62</v>
      </c>
      <c r="D630" s="19">
        <v>41182</v>
      </c>
      <c r="E630" s="3">
        <v>2012</v>
      </c>
      <c r="F630" s="3">
        <v>9</v>
      </c>
      <c r="G630" s="3" t="s">
        <v>14414</v>
      </c>
      <c r="H630" s="9" t="s">
        <v>61</v>
      </c>
      <c r="I630" s="9" t="s">
        <v>81</v>
      </c>
      <c r="J630" s="21">
        <v>-125.46</v>
      </c>
      <c r="K630" s="9" t="s">
        <v>1464</v>
      </c>
      <c r="L630" s="7" t="s">
        <v>1929</v>
      </c>
      <c r="M630" s="7" t="s">
        <v>2161</v>
      </c>
      <c r="N630" s="7" t="s">
        <v>212</v>
      </c>
      <c r="O630" s="7" t="s">
        <v>259</v>
      </c>
      <c r="P630" s="7" t="s">
        <v>639</v>
      </c>
      <c r="Q630" s="7" t="s">
        <v>172</v>
      </c>
      <c r="R630" s="9" t="s">
        <v>369</v>
      </c>
      <c r="S630" s="7" t="s">
        <v>408</v>
      </c>
      <c r="T630" s="13" t="s">
        <v>69</v>
      </c>
      <c r="U630" s="13" t="s">
        <v>66</v>
      </c>
      <c r="V630" s="13" t="s">
        <v>70</v>
      </c>
      <c r="W630" s="13" t="s">
        <v>32</v>
      </c>
      <c r="X630" s="13" t="s">
        <v>66</v>
      </c>
      <c r="Y630" s="9" t="s">
        <v>7</v>
      </c>
      <c r="Z630" s="9" t="s">
        <v>8</v>
      </c>
      <c r="AA630" s="12" t="str">
        <f t="shared" si="18"/>
        <v>5980000000108</v>
      </c>
      <c r="AB630" s="4" t="s">
        <v>66</v>
      </c>
      <c r="AC630" s="48">
        <f t="shared" si="19"/>
        <v>0</v>
      </c>
      <c r="AD630" s="31">
        <f>VLOOKUP(AB630,'Utah Allocation %''s'!$A$6:$B$16,2,FALSE)</f>
        <v>0</v>
      </c>
    </row>
    <row r="631" spans="1:30">
      <c r="A631" s="9" t="s">
        <v>2723</v>
      </c>
      <c r="B631" s="9" t="s">
        <v>24</v>
      </c>
      <c r="C631" s="9" t="s">
        <v>62</v>
      </c>
      <c r="D631" s="19">
        <v>41182</v>
      </c>
      <c r="E631" s="3">
        <v>2012</v>
      </c>
      <c r="F631" s="3">
        <v>9</v>
      </c>
      <c r="G631" s="3" t="s">
        <v>14414</v>
      </c>
      <c r="H631" s="9" t="s">
        <v>63</v>
      </c>
      <c r="I631" s="9" t="s">
        <v>81</v>
      </c>
      <c r="J631" s="21">
        <v>1654.01</v>
      </c>
      <c r="K631" s="9" t="s">
        <v>2724</v>
      </c>
      <c r="L631" s="7" t="s">
        <v>2976</v>
      </c>
      <c r="M631" s="7" t="s">
        <v>3176</v>
      </c>
      <c r="N631" s="7" t="s">
        <v>206</v>
      </c>
      <c r="O631" s="7" t="s">
        <v>253</v>
      </c>
      <c r="P631" s="7" t="s">
        <v>691</v>
      </c>
      <c r="Q631" s="7" t="s">
        <v>71</v>
      </c>
      <c r="R631" s="9" t="s">
        <v>369</v>
      </c>
      <c r="S631" s="7" t="s">
        <v>408</v>
      </c>
      <c r="T631" s="13" t="s">
        <v>69</v>
      </c>
      <c r="U631" s="13" t="s">
        <v>66</v>
      </c>
      <c r="V631" s="13" t="s">
        <v>70</v>
      </c>
      <c r="W631" s="13" t="s">
        <v>32</v>
      </c>
      <c r="X631" s="13" t="s">
        <v>66</v>
      </c>
      <c r="Y631" s="9" t="s">
        <v>7</v>
      </c>
      <c r="Z631" s="9" t="s">
        <v>8</v>
      </c>
      <c r="AA631" s="12" t="str">
        <f t="shared" si="18"/>
        <v>5980000000108</v>
      </c>
      <c r="AB631" s="4" t="s">
        <v>66</v>
      </c>
      <c r="AC631" s="48">
        <f t="shared" si="19"/>
        <v>0</v>
      </c>
      <c r="AD631" s="31">
        <f>VLOOKUP(AB631,'Utah Allocation %''s'!$A$6:$B$16,2,FALSE)</f>
        <v>0</v>
      </c>
    </row>
    <row r="632" spans="1:30">
      <c r="A632" s="9" t="s">
        <v>2726</v>
      </c>
      <c r="B632" s="9" t="s">
        <v>24</v>
      </c>
      <c r="C632" s="9" t="s">
        <v>62</v>
      </c>
      <c r="D632" s="19">
        <v>41182</v>
      </c>
      <c r="E632" s="3">
        <v>2012</v>
      </c>
      <c r="F632" s="3">
        <v>9</v>
      </c>
      <c r="G632" s="3" t="s">
        <v>14414</v>
      </c>
      <c r="H632" s="9" t="s">
        <v>63</v>
      </c>
      <c r="I632" s="9" t="s">
        <v>81</v>
      </c>
      <c r="J632" s="21">
        <v>62.17</v>
      </c>
      <c r="K632" s="9" t="s">
        <v>2727</v>
      </c>
      <c r="L632" s="7" t="s">
        <v>2977</v>
      </c>
      <c r="M632" s="7" t="s">
        <v>3177</v>
      </c>
      <c r="N632" s="7" t="s">
        <v>206</v>
      </c>
      <c r="O632" s="7" t="s">
        <v>253</v>
      </c>
      <c r="P632" s="7" t="s">
        <v>691</v>
      </c>
      <c r="Q632" s="7" t="s">
        <v>71</v>
      </c>
      <c r="R632" s="9" t="s">
        <v>369</v>
      </c>
      <c r="S632" s="7" t="s">
        <v>408</v>
      </c>
      <c r="T632" s="13" t="s">
        <v>69</v>
      </c>
      <c r="U632" s="13" t="s">
        <v>66</v>
      </c>
      <c r="V632" s="13" t="s">
        <v>70</v>
      </c>
      <c r="W632" s="13" t="s">
        <v>32</v>
      </c>
      <c r="X632" s="13" t="s">
        <v>66</v>
      </c>
      <c r="Y632" s="9" t="s">
        <v>7</v>
      </c>
      <c r="Z632" s="9" t="s">
        <v>8</v>
      </c>
      <c r="AA632" s="12" t="str">
        <f t="shared" si="18"/>
        <v>5980000000108</v>
      </c>
      <c r="AB632" s="4" t="s">
        <v>66</v>
      </c>
      <c r="AC632" s="48">
        <f t="shared" si="19"/>
        <v>0</v>
      </c>
      <c r="AD632" s="31">
        <f>VLOOKUP(AB632,'Utah Allocation %''s'!$A$6:$B$16,2,FALSE)</f>
        <v>0</v>
      </c>
    </row>
    <row r="633" spans="1:30">
      <c r="A633" s="9" t="s">
        <v>2728</v>
      </c>
      <c r="B633" s="9" t="s">
        <v>24</v>
      </c>
      <c r="C633" s="9" t="s">
        <v>62</v>
      </c>
      <c r="D633" s="19">
        <v>41182</v>
      </c>
      <c r="E633" s="3">
        <v>2012</v>
      </c>
      <c r="F633" s="3">
        <v>9</v>
      </c>
      <c r="G633" s="3" t="s">
        <v>14414</v>
      </c>
      <c r="H633" s="9" t="s">
        <v>63</v>
      </c>
      <c r="I633" s="9" t="s">
        <v>81</v>
      </c>
      <c r="J633" s="21">
        <v>310.83999999999997</v>
      </c>
      <c r="K633" s="9" t="s">
        <v>2729</v>
      </c>
      <c r="L633" s="7" t="s">
        <v>2978</v>
      </c>
      <c r="M633" s="7" t="s">
        <v>3178</v>
      </c>
      <c r="N633" s="7" t="s">
        <v>207</v>
      </c>
      <c r="O633" s="7" t="s">
        <v>254</v>
      </c>
      <c r="P633" s="7" t="s">
        <v>548</v>
      </c>
      <c r="Q633" s="7" t="s">
        <v>72</v>
      </c>
      <c r="R633" s="9" t="s">
        <v>369</v>
      </c>
      <c r="S633" s="7" t="s">
        <v>408</v>
      </c>
      <c r="T633" s="13" t="s">
        <v>69</v>
      </c>
      <c r="U633" s="13" t="s">
        <v>66</v>
      </c>
      <c r="V633" s="13" t="s">
        <v>70</v>
      </c>
      <c r="W633" s="13" t="s">
        <v>32</v>
      </c>
      <c r="X633" s="13" t="s">
        <v>66</v>
      </c>
      <c r="Y633" s="9" t="s">
        <v>7</v>
      </c>
      <c r="Z633" s="9" t="s">
        <v>8</v>
      </c>
      <c r="AA633" s="12" t="str">
        <f t="shared" si="18"/>
        <v>5980000000108</v>
      </c>
      <c r="AB633" s="4" t="s">
        <v>66</v>
      </c>
      <c r="AC633" s="48">
        <f t="shared" si="19"/>
        <v>0</v>
      </c>
      <c r="AD633" s="31">
        <f>VLOOKUP(AB633,'Utah Allocation %''s'!$A$6:$B$16,2,FALSE)</f>
        <v>0</v>
      </c>
    </row>
    <row r="634" spans="1:30">
      <c r="A634" s="9" t="s">
        <v>2730</v>
      </c>
      <c r="B634" s="9" t="s">
        <v>24</v>
      </c>
      <c r="C634" s="9" t="s">
        <v>62</v>
      </c>
      <c r="D634" s="19">
        <v>41182</v>
      </c>
      <c r="E634" s="3">
        <v>2012</v>
      </c>
      <c r="F634" s="3">
        <v>9</v>
      </c>
      <c r="G634" s="3" t="s">
        <v>14414</v>
      </c>
      <c r="H634" s="9" t="s">
        <v>63</v>
      </c>
      <c r="I634" s="9" t="s">
        <v>81</v>
      </c>
      <c r="J634" s="21">
        <v>186.51</v>
      </c>
      <c r="K634" s="9" t="s">
        <v>2731</v>
      </c>
      <c r="L634" s="7" t="s">
        <v>2979</v>
      </c>
      <c r="M634" s="7" t="s">
        <v>3179</v>
      </c>
      <c r="N634" s="7" t="s">
        <v>208</v>
      </c>
      <c r="O634" s="7" t="s">
        <v>255</v>
      </c>
      <c r="P634" s="7" t="s">
        <v>633</v>
      </c>
      <c r="Q634" s="7" t="s">
        <v>73</v>
      </c>
      <c r="R634" s="9" t="s">
        <v>369</v>
      </c>
      <c r="S634" s="7" t="s">
        <v>408</v>
      </c>
      <c r="T634" s="13" t="s">
        <v>69</v>
      </c>
      <c r="U634" s="13" t="s">
        <v>66</v>
      </c>
      <c r="V634" s="13" t="s">
        <v>70</v>
      </c>
      <c r="W634" s="13" t="s">
        <v>32</v>
      </c>
      <c r="X634" s="13" t="s">
        <v>66</v>
      </c>
      <c r="Y634" s="9" t="s">
        <v>7</v>
      </c>
      <c r="Z634" s="9" t="s">
        <v>8</v>
      </c>
      <c r="AA634" s="12" t="str">
        <f t="shared" si="18"/>
        <v>5980000000108</v>
      </c>
      <c r="AB634" s="4" t="s">
        <v>66</v>
      </c>
      <c r="AC634" s="48">
        <f t="shared" si="19"/>
        <v>0</v>
      </c>
      <c r="AD634" s="31">
        <f>VLOOKUP(AB634,'Utah Allocation %''s'!$A$6:$B$16,2,FALSE)</f>
        <v>0</v>
      </c>
    </row>
    <row r="635" spans="1:30">
      <c r="A635" s="9" t="s">
        <v>2732</v>
      </c>
      <c r="B635" s="9" t="s">
        <v>24</v>
      </c>
      <c r="C635" s="9" t="s">
        <v>62</v>
      </c>
      <c r="D635" s="19">
        <v>41182</v>
      </c>
      <c r="E635" s="3">
        <v>2012</v>
      </c>
      <c r="F635" s="3">
        <v>9</v>
      </c>
      <c r="G635" s="3" t="s">
        <v>14414</v>
      </c>
      <c r="H635" s="9" t="s">
        <v>63</v>
      </c>
      <c r="I635" s="9" t="s">
        <v>81</v>
      </c>
      <c r="J635" s="21">
        <v>459.54</v>
      </c>
      <c r="K635" s="9" t="s">
        <v>2733</v>
      </c>
      <c r="L635" s="7" t="s">
        <v>2980</v>
      </c>
      <c r="M635" s="7" t="s">
        <v>3180</v>
      </c>
      <c r="N635" s="7" t="s">
        <v>206</v>
      </c>
      <c r="O635" s="7" t="s">
        <v>253</v>
      </c>
      <c r="P635" s="7" t="s">
        <v>866</v>
      </c>
      <c r="Q635" s="7" t="s">
        <v>114</v>
      </c>
      <c r="R635" s="9" t="s">
        <v>371</v>
      </c>
      <c r="S635" s="7" t="s">
        <v>409</v>
      </c>
      <c r="T635" s="13" t="s">
        <v>69</v>
      </c>
      <c r="U635" s="13" t="s">
        <v>111</v>
      </c>
      <c r="V635" s="13" t="s">
        <v>112</v>
      </c>
      <c r="W635" s="13" t="s">
        <v>30</v>
      </c>
      <c r="X635" s="13" t="s">
        <v>113</v>
      </c>
      <c r="Y635" s="9" t="s">
        <v>7</v>
      </c>
      <c r="Z635" s="9" t="s">
        <v>15</v>
      </c>
      <c r="AA635" s="12" t="str">
        <f t="shared" si="18"/>
        <v>5980000000106</v>
      </c>
      <c r="AB635" s="4" t="s">
        <v>113</v>
      </c>
      <c r="AC635" s="48">
        <f t="shared" si="19"/>
        <v>0</v>
      </c>
      <c r="AD635" s="31">
        <f>VLOOKUP(AB635,'Utah Allocation %''s'!$A$6:$B$16,2,FALSE)</f>
        <v>0</v>
      </c>
    </row>
    <row r="636" spans="1:30">
      <c r="A636" s="9" t="s">
        <v>2734</v>
      </c>
      <c r="B636" s="9" t="s">
        <v>24</v>
      </c>
      <c r="C636" s="9" t="s">
        <v>62</v>
      </c>
      <c r="D636" s="19">
        <v>41182</v>
      </c>
      <c r="E636" s="3">
        <v>2012</v>
      </c>
      <c r="F636" s="3">
        <v>9</v>
      </c>
      <c r="G636" s="3" t="s">
        <v>14414</v>
      </c>
      <c r="H636" s="9" t="s">
        <v>63</v>
      </c>
      <c r="I636" s="9" t="s">
        <v>81</v>
      </c>
      <c r="J636" s="21">
        <v>495.07</v>
      </c>
      <c r="K636" s="9" t="s">
        <v>2735</v>
      </c>
      <c r="L636" s="7" t="s">
        <v>2981</v>
      </c>
      <c r="M636" s="7" t="s">
        <v>3181</v>
      </c>
      <c r="N636" s="7" t="s">
        <v>207</v>
      </c>
      <c r="O636" s="7" t="s">
        <v>254</v>
      </c>
      <c r="P636" s="7" t="s">
        <v>710</v>
      </c>
      <c r="Q636" s="7" t="s">
        <v>115</v>
      </c>
      <c r="R636" s="9" t="s">
        <v>371</v>
      </c>
      <c r="S636" s="7" t="s">
        <v>409</v>
      </c>
      <c r="T636" s="13" t="s">
        <v>69</v>
      </c>
      <c r="U636" s="13" t="s">
        <v>111</v>
      </c>
      <c r="V636" s="13" t="s">
        <v>112</v>
      </c>
      <c r="W636" s="13" t="s">
        <v>30</v>
      </c>
      <c r="X636" s="13" t="s">
        <v>113</v>
      </c>
      <c r="Y636" s="9" t="s">
        <v>7</v>
      </c>
      <c r="Z636" s="9" t="s">
        <v>15</v>
      </c>
      <c r="AA636" s="12" t="str">
        <f t="shared" si="18"/>
        <v>5980000000106</v>
      </c>
      <c r="AB636" s="4" t="s">
        <v>113</v>
      </c>
      <c r="AC636" s="48">
        <f t="shared" si="19"/>
        <v>0</v>
      </c>
      <c r="AD636" s="31">
        <f>VLOOKUP(AB636,'Utah Allocation %''s'!$A$6:$B$16,2,FALSE)</f>
        <v>0</v>
      </c>
    </row>
    <row r="637" spans="1:30">
      <c r="A637" s="9" t="s">
        <v>2736</v>
      </c>
      <c r="B637" s="9" t="s">
        <v>24</v>
      </c>
      <c r="C637" s="9" t="s">
        <v>62</v>
      </c>
      <c r="D637" s="19">
        <v>41182</v>
      </c>
      <c r="E637" s="3">
        <v>2012</v>
      </c>
      <c r="F637" s="3">
        <v>9</v>
      </c>
      <c r="G637" s="3" t="s">
        <v>14414</v>
      </c>
      <c r="H637" s="9" t="s">
        <v>63</v>
      </c>
      <c r="I637" s="9" t="s">
        <v>81</v>
      </c>
      <c r="J637" s="21">
        <v>463.71</v>
      </c>
      <c r="K637" s="9" t="s">
        <v>2737</v>
      </c>
      <c r="L637" s="7" t="s">
        <v>2982</v>
      </c>
      <c r="M637" s="7" t="s">
        <v>3182</v>
      </c>
      <c r="N637" s="7" t="s">
        <v>207</v>
      </c>
      <c r="O637" s="7" t="s">
        <v>254</v>
      </c>
      <c r="P637" s="7" t="s">
        <v>710</v>
      </c>
      <c r="Q637" s="7" t="s">
        <v>115</v>
      </c>
      <c r="R637" s="9" t="s">
        <v>371</v>
      </c>
      <c r="S637" s="7" t="s">
        <v>409</v>
      </c>
      <c r="T637" s="13" t="s">
        <v>69</v>
      </c>
      <c r="U637" s="13" t="s">
        <v>111</v>
      </c>
      <c r="V637" s="13" t="s">
        <v>112</v>
      </c>
      <c r="W637" s="13" t="s">
        <v>30</v>
      </c>
      <c r="X637" s="13" t="s">
        <v>113</v>
      </c>
      <c r="Y637" s="9" t="s">
        <v>7</v>
      </c>
      <c r="Z637" s="9" t="s">
        <v>15</v>
      </c>
      <c r="AA637" s="12" t="str">
        <f t="shared" si="18"/>
        <v>5980000000106</v>
      </c>
      <c r="AB637" s="4" t="s">
        <v>113</v>
      </c>
      <c r="AC637" s="48">
        <f t="shared" si="19"/>
        <v>0</v>
      </c>
      <c r="AD637" s="31">
        <f>VLOOKUP(AB637,'Utah Allocation %''s'!$A$6:$B$16,2,FALSE)</f>
        <v>0</v>
      </c>
    </row>
    <row r="638" spans="1:30">
      <c r="A638" s="9" t="s">
        <v>2738</v>
      </c>
      <c r="B638" s="9" t="s">
        <v>24</v>
      </c>
      <c r="C638" s="9" t="s">
        <v>62</v>
      </c>
      <c r="D638" s="19">
        <v>41182</v>
      </c>
      <c r="E638" s="3">
        <v>2012</v>
      </c>
      <c r="F638" s="3">
        <v>9</v>
      </c>
      <c r="G638" s="3" t="s">
        <v>14414</v>
      </c>
      <c r="H638" s="9" t="s">
        <v>63</v>
      </c>
      <c r="I638" s="9" t="s">
        <v>81</v>
      </c>
      <c r="J638" s="21">
        <v>1468.25</v>
      </c>
      <c r="K638" s="9" t="s">
        <v>2739</v>
      </c>
      <c r="L638" s="7" t="s">
        <v>2983</v>
      </c>
      <c r="M638" s="7" t="s">
        <v>3183</v>
      </c>
      <c r="N638" s="7" t="s">
        <v>208</v>
      </c>
      <c r="O638" s="7" t="s">
        <v>255</v>
      </c>
      <c r="P638" s="7" t="s">
        <v>662</v>
      </c>
      <c r="Q638" s="7" t="s">
        <v>140</v>
      </c>
      <c r="R638" s="9" t="s">
        <v>371</v>
      </c>
      <c r="S638" s="7" t="s">
        <v>409</v>
      </c>
      <c r="T638" s="13" t="s">
        <v>69</v>
      </c>
      <c r="U638" s="13" t="s">
        <v>111</v>
      </c>
      <c r="V638" s="13" t="s">
        <v>112</v>
      </c>
      <c r="W638" s="13" t="s">
        <v>30</v>
      </c>
      <c r="X638" s="13" t="s">
        <v>113</v>
      </c>
      <c r="Y638" s="9" t="s">
        <v>7</v>
      </c>
      <c r="Z638" s="9" t="s">
        <v>15</v>
      </c>
      <c r="AA638" s="12" t="str">
        <f t="shared" si="18"/>
        <v>5980000000106</v>
      </c>
      <c r="AB638" s="4" t="s">
        <v>113</v>
      </c>
      <c r="AC638" s="48">
        <f t="shared" si="19"/>
        <v>0</v>
      </c>
      <c r="AD638" s="31">
        <f>VLOOKUP(AB638,'Utah Allocation %''s'!$A$6:$B$16,2,FALSE)</f>
        <v>0</v>
      </c>
    </row>
    <row r="639" spans="1:30">
      <c r="A639" s="9" t="s">
        <v>2740</v>
      </c>
      <c r="B639" s="9" t="s">
        <v>24</v>
      </c>
      <c r="C639" s="9" t="s">
        <v>62</v>
      </c>
      <c r="D639" s="19">
        <v>41182</v>
      </c>
      <c r="E639" s="3">
        <v>2012</v>
      </c>
      <c r="F639" s="3">
        <v>9</v>
      </c>
      <c r="G639" s="3" t="s">
        <v>14414</v>
      </c>
      <c r="H639" s="9" t="s">
        <v>63</v>
      </c>
      <c r="I639" s="9" t="s">
        <v>81</v>
      </c>
      <c r="J639" s="21">
        <v>537.15</v>
      </c>
      <c r="K639" s="9" t="s">
        <v>2741</v>
      </c>
      <c r="L639" s="7" t="s">
        <v>2984</v>
      </c>
      <c r="M639" s="7" t="s">
        <v>3184</v>
      </c>
      <c r="N639" s="7" t="s">
        <v>207</v>
      </c>
      <c r="O639" s="7" t="s">
        <v>254</v>
      </c>
      <c r="P639" s="7" t="s">
        <v>461</v>
      </c>
      <c r="Q639" s="7" t="s">
        <v>83</v>
      </c>
      <c r="R639" s="9" t="s">
        <v>372</v>
      </c>
      <c r="S639" s="7" t="s">
        <v>409</v>
      </c>
      <c r="T639" s="13" t="s">
        <v>69</v>
      </c>
      <c r="U639" s="13" t="s">
        <v>79</v>
      </c>
      <c r="V639" s="13" t="s">
        <v>80</v>
      </c>
      <c r="W639" s="13" t="s">
        <v>29</v>
      </c>
      <c r="X639" s="13" t="s">
        <v>79</v>
      </c>
      <c r="Y639" s="9" t="s">
        <v>7</v>
      </c>
      <c r="Z639" s="9" t="s">
        <v>16</v>
      </c>
      <c r="AA639" s="12" t="str">
        <f t="shared" si="18"/>
        <v>5980000000109</v>
      </c>
      <c r="AB639" s="4" t="s">
        <v>79</v>
      </c>
      <c r="AC639" s="48">
        <f t="shared" si="19"/>
        <v>537.15</v>
      </c>
      <c r="AD639" s="31">
        <f>VLOOKUP(AB639,'Utah Allocation %''s'!$A$6:$B$16,2,FALSE)</f>
        <v>1</v>
      </c>
    </row>
    <row r="640" spans="1:30">
      <c r="A640" s="9" t="s">
        <v>2742</v>
      </c>
      <c r="B640" s="9" t="s">
        <v>24</v>
      </c>
      <c r="C640" s="9" t="s">
        <v>62</v>
      </c>
      <c r="D640" s="19">
        <v>41182</v>
      </c>
      <c r="E640" s="3">
        <v>2012</v>
      </c>
      <c r="F640" s="3">
        <v>9</v>
      </c>
      <c r="G640" s="3" t="s">
        <v>14414</v>
      </c>
      <c r="H640" s="9" t="s">
        <v>63</v>
      </c>
      <c r="I640" s="9" t="s">
        <v>81</v>
      </c>
      <c r="J640" s="21">
        <v>1665.81</v>
      </c>
      <c r="K640" s="9" t="s">
        <v>2743</v>
      </c>
      <c r="L640" s="7" t="s">
        <v>2985</v>
      </c>
      <c r="M640" s="7" t="s">
        <v>3185</v>
      </c>
      <c r="N640" s="7" t="s">
        <v>207</v>
      </c>
      <c r="O640" s="7" t="s">
        <v>254</v>
      </c>
      <c r="P640" s="7" t="s">
        <v>588</v>
      </c>
      <c r="Q640" s="7" t="s">
        <v>83</v>
      </c>
      <c r="R640" s="9" t="s">
        <v>372</v>
      </c>
      <c r="S640" s="7" t="s">
        <v>409</v>
      </c>
      <c r="T640" s="13" t="s">
        <v>69</v>
      </c>
      <c r="U640" s="13" t="s">
        <v>79</v>
      </c>
      <c r="V640" s="13" t="s">
        <v>80</v>
      </c>
      <c r="W640" s="13" t="s">
        <v>29</v>
      </c>
      <c r="X640" s="13" t="s">
        <v>79</v>
      </c>
      <c r="Y640" s="9" t="s">
        <v>7</v>
      </c>
      <c r="Z640" s="9" t="s">
        <v>16</v>
      </c>
      <c r="AA640" s="12" t="str">
        <f t="shared" si="18"/>
        <v>5980000000109</v>
      </c>
      <c r="AB640" s="4" t="s">
        <v>79</v>
      </c>
      <c r="AC640" s="48">
        <f t="shared" si="19"/>
        <v>1665.81</v>
      </c>
      <c r="AD640" s="31">
        <f>VLOOKUP(AB640,'Utah Allocation %''s'!$A$6:$B$16,2,FALSE)</f>
        <v>1</v>
      </c>
    </row>
    <row r="641" spans="1:30">
      <c r="A641" s="9" t="s">
        <v>2744</v>
      </c>
      <c r="B641" s="9" t="s">
        <v>24</v>
      </c>
      <c r="C641" s="9" t="s">
        <v>62</v>
      </c>
      <c r="D641" s="19">
        <v>41182</v>
      </c>
      <c r="E641" s="3">
        <v>2012</v>
      </c>
      <c r="F641" s="3">
        <v>9</v>
      </c>
      <c r="G641" s="3" t="s">
        <v>14414</v>
      </c>
      <c r="H641" s="9" t="s">
        <v>63</v>
      </c>
      <c r="I641" s="9" t="s">
        <v>81</v>
      </c>
      <c r="J641" s="21">
        <v>3152.9</v>
      </c>
      <c r="K641" s="9" t="s">
        <v>2745</v>
      </c>
      <c r="L641" s="7" t="s">
        <v>2986</v>
      </c>
      <c r="M641" s="7" t="s">
        <v>3186</v>
      </c>
      <c r="N641" s="7" t="s">
        <v>208</v>
      </c>
      <c r="O641" s="7" t="s">
        <v>255</v>
      </c>
      <c r="P641" s="7" t="s">
        <v>559</v>
      </c>
      <c r="Q641" s="7" t="s">
        <v>84</v>
      </c>
      <c r="R641" s="9" t="s">
        <v>372</v>
      </c>
      <c r="S641" s="7" t="s">
        <v>409</v>
      </c>
      <c r="T641" s="13" t="s">
        <v>69</v>
      </c>
      <c r="U641" s="13" t="s">
        <v>79</v>
      </c>
      <c r="V641" s="13" t="s">
        <v>80</v>
      </c>
      <c r="W641" s="13" t="s">
        <v>29</v>
      </c>
      <c r="X641" s="13" t="s">
        <v>79</v>
      </c>
      <c r="Y641" s="9" t="s">
        <v>7</v>
      </c>
      <c r="Z641" s="9" t="s">
        <v>16</v>
      </c>
      <c r="AA641" s="12" t="str">
        <f t="shared" si="18"/>
        <v>5980000000109</v>
      </c>
      <c r="AB641" s="4" t="s">
        <v>79</v>
      </c>
      <c r="AC641" s="48">
        <f t="shared" si="19"/>
        <v>3152.9</v>
      </c>
      <c r="AD641" s="31">
        <f>VLOOKUP(AB641,'Utah Allocation %''s'!$A$6:$B$16,2,FALSE)</f>
        <v>1</v>
      </c>
    </row>
    <row r="642" spans="1:30">
      <c r="A642" s="9" t="s">
        <v>2746</v>
      </c>
      <c r="B642" s="9" t="s">
        <v>24</v>
      </c>
      <c r="C642" s="9" t="s">
        <v>62</v>
      </c>
      <c r="D642" s="19">
        <v>41182</v>
      </c>
      <c r="E642" s="3">
        <v>2012</v>
      </c>
      <c r="F642" s="3">
        <v>9</v>
      </c>
      <c r="G642" s="3" t="s">
        <v>14414</v>
      </c>
      <c r="H642" s="9" t="s">
        <v>61</v>
      </c>
      <c r="I642" s="9" t="s">
        <v>64</v>
      </c>
      <c r="J642" s="21">
        <v>-387.46</v>
      </c>
      <c r="K642" s="9" t="s">
        <v>648</v>
      </c>
      <c r="L642" s="7" t="s">
        <v>656</v>
      </c>
      <c r="M642" s="7" t="s">
        <v>674</v>
      </c>
      <c r="N642" s="7" t="s">
        <v>212</v>
      </c>
      <c r="O642" s="7" t="s">
        <v>259</v>
      </c>
      <c r="P642" s="7" t="s">
        <v>477</v>
      </c>
      <c r="Q642" s="7" t="s">
        <v>142</v>
      </c>
      <c r="R642" s="9" t="s">
        <v>380</v>
      </c>
      <c r="S642" s="7" t="s">
        <v>408</v>
      </c>
      <c r="T642" s="13" t="s">
        <v>69</v>
      </c>
      <c r="U642" s="13" t="s">
        <v>123</v>
      </c>
      <c r="V642" s="13" t="s">
        <v>124</v>
      </c>
      <c r="W642" s="13" t="s">
        <v>33</v>
      </c>
      <c r="X642" s="13" t="s">
        <v>123</v>
      </c>
      <c r="Y642" s="9" t="s">
        <v>7</v>
      </c>
      <c r="Z642" s="9" t="s">
        <v>12</v>
      </c>
      <c r="AA642" s="12" t="str">
        <f t="shared" si="18"/>
        <v>5980000000110</v>
      </c>
      <c r="AB642" s="4" t="s">
        <v>123</v>
      </c>
      <c r="AC642" s="48">
        <f t="shared" si="19"/>
        <v>0</v>
      </c>
      <c r="AD642" s="31">
        <f>VLOOKUP(AB642,'Utah Allocation %''s'!$A$6:$B$16,2,FALSE)</f>
        <v>0</v>
      </c>
    </row>
    <row r="643" spans="1:30">
      <c r="A643" s="9" t="s">
        <v>2747</v>
      </c>
      <c r="B643" s="9" t="s">
        <v>24</v>
      </c>
      <c r="C643" s="9" t="s">
        <v>62</v>
      </c>
      <c r="D643" s="19">
        <v>41182</v>
      </c>
      <c r="E643" s="3">
        <v>2012</v>
      </c>
      <c r="F643" s="3">
        <v>9</v>
      </c>
      <c r="G643" s="3" t="s">
        <v>14414</v>
      </c>
      <c r="H643" s="9" t="s">
        <v>63</v>
      </c>
      <c r="I643" s="9" t="s">
        <v>64</v>
      </c>
      <c r="J643" s="21">
        <v>2487.6</v>
      </c>
      <c r="K643" s="9" t="s">
        <v>2748</v>
      </c>
      <c r="L643" s="7" t="s">
        <v>2987</v>
      </c>
      <c r="M643" s="7" t="s">
        <v>3187</v>
      </c>
      <c r="N643" s="7" t="s">
        <v>208</v>
      </c>
      <c r="O643" s="7" t="s">
        <v>255</v>
      </c>
      <c r="P643" s="7" t="s">
        <v>473</v>
      </c>
      <c r="Q643" s="7" t="s">
        <v>122</v>
      </c>
      <c r="R643" s="9" t="s">
        <v>380</v>
      </c>
      <c r="S643" s="7" t="s">
        <v>408</v>
      </c>
      <c r="T643" s="13" t="s">
        <v>69</v>
      </c>
      <c r="U643" s="13" t="s">
        <v>123</v>
      </c>
      <c r="V643" s="13" t="s">
        <v>124</v>
      </c>
      <c r="W643" s="13" t="s">
        <v>33</v>
      </c>
      <c r="X643" s="13" t="s">
        <v>123</v>
      </c>
      <c r="Y643" s="9" t="s">
        <v>7</v>
      </c>
      <c r="Z643" s="9" t="s">
        <v>12</v>
      </c>
      <c r="AA643" s="12" t="str">
        <f t="shared" si="18"/>
        <v>5980000000110</v>
      </c>
      <c r="AB643" s="4" t="s">
        <v>123</v>
      </c>
      <c r="AC643" s="48">
        <f t="shared" si="19"/>
        <v>0</v>
      </c>
      <c r="AD643" s="31">
        <f>VLOOKUP(AB643,'Utah Allocation %''s'!$A$6:$B$16,2,FALSE)</f>
        <v>0</v>
      </c>
    </row>
    <row r="644" spans="1:30">
      <c r="A644" s="9" t="s">
        <v>2749</v>
      </c>
      <c r="B644" s="9" t="s">
        <v>24</v>
      </c>
      <c r="C644" s="9" t="s">
        <v>62</v>
      </c>
      <c r="D644" s="19">
        <v>41182</v>
      </c>
      <c r="E644" s="3">
        <v>2012</v>
      </c>
      <c r="F644" s="3">
        <v>9</v>
      </c>
      <c r="G644" s="3" t="s">
        <v>14414</v>
      </c>
      <c r="H644" s="9" t="s">
        <v>63</v>
      </c>
      <c r="I644" s="9" t="s">
        <v>64</v>
      </c>
      <c r="J644" s="21">
        <v>3169.77</v>
      </c>
      <c r="K644" s="9" t="s">
        <v>2750</v>
      </c>
      <c r="L644" s="7" t="s">
        <v>2988</v>
      </c>
      <c r="M644" s="7" t="s">
        <v>3188</v>
      </c>
      <c r="N644" s="7" t="s">
        <v>207</v>
      </c>
      <c r="O644" s="7" t="s">
        <v>254</v>
      </c>
      <c r="P644" s="7" t="s">
        <v>767</v>
      </c>
      <c r="Q644" s="7" t="s">
        <v>131</v>
      </c>
      <c r="R644" s="9" t="s">
        <v>380</v>
      </c>
      <c r="S644" s="7" t="s">
        <v>408</v>
      </c>
      <c r="T644" s="13" t="s">
        <v>69</v>
      </c>
      <c r="U644" s="13" t="s">
        <v>123</v>
      </c>
      <c r="V644" s="13" t="s">
        <v>124</v>
      </c>
      <c r="W644" s="13" t="s">
        <v>33</v>
      </c>
      <c r="X644" s="13" t="s">
        <v>123</v>
      </c>
      <c r="Y644" s="9" t="s">
        <v>7</v>
      </c>
      <c r="Z644" s="9" t="s">
        <v>12</v>
      </c>
      <c r="AA644" s="12" t="str">
        <f t="shared" si="18"/>
        <v>5980000000110</v>
      </c>
      <c r="AB644" s="4" t="s">
        <v>123</v>
      </c>
      <c r="AC644" s="48">
        <f t="shared" si="19"/>
        <v>0</v>
      </c>
      <c r="AD644" s="31">
        <f>VLOOKUP(AB644,'Utah Allocation %''s'!$A$6:$B$16,2,FALSE)</f>
        <v>0</v>
      </c>
    </row>
    <row r="645" spans="1:30">
      <c r="A645" s="9" t="s">
        <v>2751</v>
      </c>
      <c r="B645" s="9" t="s">
        <v>24</v>
      </c>
      <c r="C645" s="9" t="s">
        <v>62</v>
      </c>
      <c r="D645" s="19">
        <v>41182</v>
      </c>
      <c r="E645" s="3">
        <v>2012</v>
      </c>
      <c r="F645" s="3">
        <v>9</v>
      </c>
      <c r="G645" s="3" t="s">
        <v>14414</v>
      </c>
      <c r="H645" s="9" t="s">
        <v>63</v>
      </c>
      <c r="I645" s="9" t="s">
        <v>64</v>
      </c>
      <c r="J645" s="21">
        <v>3210.7</v>
      </c>
      <c r="K645" s="9" t="s">
        <v>2752</v>
      </c>
      <c r="L645" s="7" t="s">
        <v>2989</v>
      </c>
      <c r="M645" s="7" t="s">
        <v>3189</v>
      </c>
      <c r="N645" s="7" t="s">
        <v>208</v>
      </c>
      <c r="O645" s="7" t="s">
        <v>255</v>
      </c>
      <c r="P645" s="7" t="s">
        <v>692</v>
      </c>
      <c r="Q645" s="7" t="s">
        <v>122</v>
      </c>
      <c r="R645" s="9" t="s">
        <v>380</v>
      </c>
      <c r="S645" s="7" t="s">
        <v>408</v>
      </c>
      <c r="T645" s="13" t="s">
        <v>69</v>
      </c>
      <c r="U645" s="13" t="s">
        <v>123</v>
      </c>
      <c r="V645" s="13" t="s">
        <v>124</v>
      </c>
      <c r="W645" s="13" t="s">
        <v>33</v>
      </c>
      <c r="X645" s="13" t="s">
        <v>123</v>
      </c>
      <c r="Y645" s="9" t="s">
        <v>7</v>
      </c>
      <c r="Z645" s="9" t="s">
        <v>12</v>
      </c>
      <c r="AA645" s="12" t="str">
        <f t="shared" ref="AA645:AA708" si="20">Y645&amp;Z645</f>
        <v>5980000000110</v>
      </c>
      <c r="AB645" s="4" t="s">
        <v>123</v>
      </c>
      <c r="AC645" s="48">
        <f t="shared" ref="AC645:AC708" si="21">+J645*AD645</f>
        <v>0</v>
      </c>
      <c r="AD645" s="31">
        <f>VLOOKUP(AB645,'Utah Allocation %''s'!$A$6:$B$16,2,FALSE)</f>
        <v>0</v>
      </c>
    </row>
    <row r="646" spans="1:30">
      <c r="A646" s="9" t="s">
        <v>2753</v>
      </c>
      <c r="B646" s="9" t="s">
        <v>24</v>
      </c>
      <c r="C646" s="9" t="s">
        <v>62</v>
      </c>
      <c r="D646" s="19">
        <v>41182</v>
      </c>
      <c r="E646" s="3">
        <v>2012</v>
      </c>
      <c r="F646" s="3">
        <v>9</v>
      </c>
      <c r="G646" s="3" t="s">
        <v>14414</v>
      </c>
      <c r="H646" s="9" t="s">
        <v>63</v>
      </c>
      <c r="I646" s="9" t="s">
        <v>81</v>
      </c>
      <c r="J646" s="21">
        <v>195.32</v>
      </c>
      <c r="K646" s="9" t="s">
        <v>2754</v>
      </c>
      <c r="L646" s="7" t="s">
        <v>2990</v>
      </c>
      <c r="M646" s="7" t="s">
        <v>3190</v>
      </c>
      <c r="N646" s="7" t="s">
        <v>206</v>
      </c>
      <c r="O646" s="7" t="s">
        <v>253</v>
      </c>
      <c r="P646" s="7" t="s">
        <v>586</v>
      </c>
      <c r="Q646" s="7" t="s">
        <v>78</v>
      </c>
      <c r="R646" s="9" t="s">
        <v>381</v>
      </c>
      <c r="S646" s="7" t="s">
        <v>409</v>
      </c>
      <c r="T646" s="13" t="s">
        <v>69</v>
      </c>
      <c r="U646" s="13" t="s">
        <v>79</v>
      </c>
      <c r="V646" s="13" t="s">
        <v>80</v>
      </c>
      <c r="W646" s="13" t="s">
        <v>29</v>
      </c>
      <c r="X646" s="13" t="s">
        <v>79</v>
      </c>
      <c r="Y646" s="9" t="s">
        <v>7</v>
      </c>
      <c r="Z646" s="9" t="s">
        <v>16</v>
      </c>
      <c r="AA646" s="12" t="str">
        <f t="shared" si="20"/>
        <v>5980000000109</v>
      </c>
      <c r="AB646" s="4" t="s">
        <v>79</v>
      </c>
      <c r="AC646" s="48">
        <f t="shared" si="21"/>
        <v>195.32</v>
      </c>
      <c r="AD646" s="31">
        <f>VLOOKUP(AB646,'Utah Allocation %''s'!$A$6:$B$16,2,FALSE)</f>
        <v>1</v>
      </c>
    </row>
    <row r="647" spans="1:30">
      <c r="A647" s="9" t="s">
        <v>2755</v>
      </c>
      <c r="B647" s="9" t="s">
        <v>24</v>
      </c>
      <c r="C647" s="9" t="s">
        <v>62</v>
      </c>
      <c r="D647" s="19">
        <v>41182</v>
      </c>
      <c r="E647" s="3">
        <v>2012</v>
      </c>
      <c r="F647" s="3">
        <v>9</v>
      </c>
      <c r="G647" s="3" t="s">
        <v>14414</v>
      </c>
      <c r="H647" s="9" t="s">
        <v>63</v>
      </c>
      <c r="I647" s="9" t="s">
        <v>81</v>
      </c>
      <c r="J647" s="21">
        <v>236.37</v>
      </c>
      <c r="K647" s="9" t="s">
        <v>2756</v>
      </c>
      <c r="L647" s="7" t="s">
        <v>2991</v>
      </c>
      <c r="M647" s="7" t="s">
        <v>3191</v>
      </c>
      <c r="N647" s="7" t="s">
        <v>206</v>
      </c>
      <c r="O647" s="7" t="s">
        <v>253</v>
      </c>
      <c r="P647" s="7" t="s">
        <v>586</v>
      </c>
      <c r="Q647" s="7" t="s">
        <v>78</v>
      </c>
      <c r="R647" s="9" t="s">
        <v>381</v>
      </c>
      <c r="S647" s="7" t="s">
        <v>409</v>
      </c>
      <c r="T647" s="13" t="s">
        <v>69</v>
      </c>
      <c r="U647" s="13" t="s">
        <v>79</v>
      </c>
      <c r="V647" s="13" t="s">
        <v>80</v>
      </c>
      <c r="W647" s="13" t="s">
        <v>29</v>
      </c>
      <c r="X647" s="13" t="s">
        <v>79</v>
      </c>
      <c r="Y647" s="9" t="s">
        <v>7</v>
      </c>
      <c r="Z647" s="9" t="s">
        <v>16</v>
      </c>
      <c r="AA647" s="12" t="str">
        <f t="shared" si="20"/>
        <v>5980000000109</v>
      </c>
      <c r="AB647" s="4" t="s">
        <v>79</v>
      </c>
      <c r="AC647" s="48">
        <f t="shared" si="21"/>
        <v>236.37</v>
      </c>
      <c r="AD647" s="31">
        <f>VLOOKUP(AB647,'Utah Allocation %''s'!$A$6:$B$16,2,FALSE)</f>
        <v>1</v>
      </c>
    </row>
    <row r="648" spans="1:30">
      <c r="A648" s="9" t="s">
        <v>2757</v>
      </c>
      <c r="B648" s="9" t="s">
        <v>24</v>
      </c>
      <c r="C648" s="9" t="s">
        <v>62</v>
      </c>
      <c r="D648" s="19">
        <v>41182</v>
      </c>
      <c r="E648" s="3">
        <v>2012</v>
      </c>
      <c r="F648" s="3">
        <v>9</v>
      </c>
      <c r="G648" s="3" t="s">
        <v>14414</v>
      </c>
      <c r="H648" s="9" t="s">
        <v>63</v>
      </c>
      <c r="I648" s="9" t="s">
        <v>81</v>
      </c>
      <c r="J648" s="21">
        <v>651.05999999999995</v>
      </c>
      <c r="K648" s="9" t="s">
        <v>2758</v>
      </c>
      <c r="L648" s="7" t="s">
        <v>2992</v>
      </c>
      <c r="M648" s="7" t="s">
        <v>3192</v>
      </c>
      <c r="N648" s="7" t="s">
        <v>207</v>
      </c>
      <c r="O648" s="7" t="s">
        <v>254</v>
      </c>
      <c r="P648" s="7" t="s">
        <v>588</v>
      </c>
      <c r="Q648" s="7" t="s">
        <v>83</v>
      </c>
      <c r="R648" s="9" t="s">
        <v>381</v>
      </c>
      <c r="S648" s="7" t="s">
        <v>409</v>
      </c>
      <c r="T648" s="13" t="s">
        <v>69</v>
      </c>
      <c r="U648" s="13" t="s">
        <v>79</v>
      </c>
      <c r="V648" s="13" t="s">
        <v>80</v>
      </c>
      <c r="W648" s="13" t="s">
        <v>29</v>
      </c>
      <c r="X648" s="13" t="s">
        <v>79</v>
      </c>
      <c r="Y648" s="9" t="s">
        <v>7</v>
      </c>
      <c r="Z648" s="9" t="s">
        <v>16</v>
      </c>
      <c r="AA648" s="12" t="str">
        <f t="shared" si="20"/>
        <v>5980000000109</v>
      </c>
      <c r="AB648" s="4" t="s">
        <v>79</v>
      </c>
      <c r="AC648" s="48">
        <f t="shared" si="21"/>
        <v>651.05999999999995</v>
      </c>
      <c r="AD648" s="31">
        <f>VLOOKUP(AB648,'Utah Allocation %''s'!$A$6:$B$16,2,FALSE)</f>
        <v>1</v>
      </c>
    </row>
    <row r="649" spans="1:30">
      <c r="A649" s="9" t="s">
        <v>2759</v>
      </c>
      <c r="B649" s="9" t="s">
        <v>24</v>
      </c>
      <c r="C649" s="9" t="s">
        <v>62</v>
      </c>
      <c r="D649" s="19">
        <v>41182</v>
      </c>
      <c r="E649" s="3">
        <v>2012</v>
      </c>
      <c r="F649" s="3">
        <v>9</v>
      </c>
      <c r="G649" s="3" t="s">
        <v>14414</v>
      </c>
      <c r="H649" s="9" t="s">
        <v>63</v>
      </c>
      <c r="I649" s="9" t="s">
        <v>81</v>
      </c>
      <c r="J649" s="21">
        <v>238.52</v>
      </c>
      <c r="K649" s="9" t="s">
        <v>2760</v>
      </c>
      <c r="L649" s="7" t="s">
        <v>2993</v>
      </c>
      <c r="M649" s="7" t="s">
        <v>3193</v>
      </c>
      <c r="N649" s="7" t="s">
        <v>208</v>
      </c>
      <c r="O649" s="7" t="s">
        <v>255</v>
      </c>
      <c r="P649" s="7" t="s">
        <v>559</v>
      </c>
      <c r="Q649" s="7" t="s">
        <v>84</v>
      </c>
      <c r="R649" s="9" t="s">
        <v>381</v>
      </c>
      <c r="S649" s="7" t="s">
        <v>409</v>
      </c>
      <c r="T649" s="13" t="s">
        <v>69</v>
      </c>
      <c r="U649" s="13" t="s">
        <v>79</v>
      </c>
      <c r="V649" s="13" t="s">
        <v>80</v>
      </c>
      <c r="W649" s="13" t="s">
        <v>29</v>
      </c>
      <c r="X649" s="13" t="s">
        <v>79</v>
      </c>
      <c r="Y649" s="9" t="s">
        <v>7</v>
      </c>
      <c r="Z649" s="9" t="s">
        <v>16</v>
      </c>
      <c r="AA649" s="12" t="str">
        <f t="shared" si="20"/>
        <v>5980000000109</v>
      </c>
      <c r="AB649" s="4" t="s">
        <v>79</v>
      </c>
      <c r="AC649" s="48">
        <f t="shared" si="21"/>
        <v>238.52</v>
      </c>
      <c r="AD649" s="31">
        <f>VLOOKUP(AB649,'Utah Allocation %''s'!$A$6:$B$16,2,FALSE)</f>
        <v>1</v>
      </c>
    </row>
    <row r="650" spans="1:30">
      <c r="A650" s="9" t="s">
        <v>2761</v>
      </c>
      <c r="B650" s="9" t="s">
        <v>24</v>
      </c>
      <c r="C650" s="9" t="s">
        <v>62</v>
      </c>
      <c r="D650" s="19">
        <v>41182</v>
      </c>
      <c r="E650" s="3">
        <v>2012</v>
      </c>
      <c r="F650" s="3">
        <v>9</v>
      </c>
      <c r="G650" s="3" t="s">
        <v>14414</v>
      </c>
      <c r="H650" s="9" t="s">
        <v>63</v>
      </c>
      <c r="I650" s="9" t="s">
        <v>81</v>
      </c>
      <c r="J650" s="21">
        <v>614.11</v>
      </c>
      <c r="K650" s="9" t="s">
        <v>2762</v>
      </c>
      <c r="L650" s="7" t="s">
        <v>2994</v>
      </c>
      <c r="M650" s="7" t="s">
        <v>3194</v>
      </c>
      <c r="N650" s="7" t="s">
        <v>217</v>
      </c>
      <c r="O650" s="7" t="s">
        <v>263</v>
      </c>
      <c r="P650" s="7" t="s">
        <v>700</v>
      </c>
      <c r="Q650" s="7" t="s">
        <v>145</v>
      </c>
      <c r="R650" s="9" t="s">
        <v>381</v>
      </c>
      <c r="S650" s="7" t="s">
        <v>409</v>
      </c>
      <c r="T650" s="13" t="s">
        <v>69</v>
      </c>
      <c r="U650" s="13" t="s">
        <v>79</v>
      </c>
      <c r="V650" s="13" t="s">
        <v>80</v>
      </c>
      <c r="W650" s="13" t="s">
        <v>29</v>
      </c>
      <c r="X650" s="13" t="s">
        <v>79</v>
      </c>
      <c r="Y650" s="9" t="s">
        <v>7</v>
      </c>
      <c r="Z650" s="9" t="s">
        <v>16</v>
      </c>
      <c r="AA650" s="12" t="str">
        <f t="shared" si="20"/>
        <v>5980000000109</v>
      </c>
      <c r="AB650" s="4" t="s">
        <v>79</v>
      </c>
      <c r="AC650" s="48">
        <f t="shared" si="21"/>
        <v>614.11</v>
      </c>
      <c r="AD650" s="31">
        <f>VLOOKUP(AB650,'Utah Allocation %''s'!$A$6:$B$16,2,FALSE)</f>
        <v>1</v>
      </c>
    </row>
    <row r="651" spans="1:30">
      <c r="A651" s="9" t="s">
        <v>2763</v>
      </c>
      <c r="B651" s="9" t="s">
        <v>24</v>
      </c>
      <c r="C651" s="9" t="s">
        <v>62</v>
      </c>
      <c r="D651" s="19">
        <v>41182</v>
      </c>
      <c r="E651" s="3">
        <v>2012</v>
      </c>
      <c r="F651" s="3">
        <v>9</v>
      </c>
      <c r="G651" s="3" t="s">
        <v>14414</v>
      </c>
      <c r="H651" s="9" t="s">
        <v>63</v>
      </c>
      <c r="I651" s="9" t="s">
        <v>81</v>
      </c>
      <c r="J651" s="21">
        <v>813.82</v>
      </c>
      <c r="K651" s="9" t="s">
        <v>2764</v>
      </c>
      <c r="L651" s="7" t="s">
        <v>2995</v>
      </c>
      <c r="M651" s="7" t="s">
        <v>3195</v>
      </c>
      <c r="N651" s="7" t="s">
        <v>225</v>
      </c>
      <c r="O651" s="7" t="s">
        <v>271</v>
      </c>
      <c r="P651" s="7" t="s">
        <v>862</v>
      </c>
      <c r="Q651" s="7" t="s">
        <v>170</v>
      </c>
      <c r="R651" s="9" t="s">
        <v>306</v>
      </c>
      <c r="S651" s="7" t="s">
        <v>409</v>
      </c>
      <c r="T651" s="13" t="s">
        <v>69</v>
      </c>
      <c r="U651" s="13" t="s">
        <v>79</v>
      </c>
      <c r="V651" s="13" t="s">
        <v>80</v>
      </c>
      <c r="W651" s="13" t="s">
        <v>29</v>
      </c>
      <c r="X651" s="13" t="s">
        <v>79</v>
      </c>
      <c r="Y651" s="9" t="s">
        <v>7</v>
      </c>
      <c r="Z651" s="9" t="s">
        <v>16</v>
      </c>
      <c r="AA651" s="12" t="str">
        <f t="shared" si="20"/>
        <v>5980000000109</v>
      </c>
      <c r="AB651" s="4" t="s">
        <v>79</v>
      </c>
      <c r="AC651" s="48">
        <f t="shared" si="21"/>
        <v>813.82</v>
      </c>
      <c r="AD651" s="31">
        <f>VLOOKUP(AB651,'Utah Allocation %''s'!$A$6:$B$16,2,FALSE)</f>
        <v>1</v>
      </c>
    </row>
    <row r="652" spans="1:30">
      <c r="A652" s="9" t="s">
        <v>2765</v>
      </c>
      <c r="B652" s="9" t="s">
        <v>24</v>
      </c>
      <c r="C652" s="9" t="s">
        <v>62</v>
      </c>
      <c r="D652" s="19">
        <v>41182</v>
      </c>
      <c r="E652" s="3">
        <v>2012</v>
      </c>
      <c r="F652" s="3">
        <v>9</v>
      </c>
      <c r="G652" s="3" t="s">
        <v>14414</v>
      </c>
      <c r="H652" s="9" t="s">
        <v>63</v>
      </c>
      <c r="I652" s="9" t="s">
        <v>64</v>
      </c>
      <c r="J652" s="21">
        <v>1092.93</v>
      </c>
      <c r="K652" s="9" t="s">
        <v>2766</v>
      </c>
      <c r="L652" s="7" t="s">
        <v>2996</v>
      </c>
      <c r="M652" s="7" t="s">
        <v>3196</v>
      </c>
      <c r="N652" s="7" t="s">
        <v>207</v>
      </c>
      <c r="O652" s="7" t="s">
        <v>254</v>
      </c>
      <c r="P652" s="7" t="s">
        <v>483</v>
      </c>
      <c r="Q652" s="7" t="s">
        <v>131</v>
      </c>
      <c r="R652" s="9" t="s">
        <v>384</v>
      </c>
      <c r="S652" s="7" t="s">
        <v>408</v>
      </c>
      <c r="T652" s="13" t="s">
        <v>69</v>
      </c>
      <c r="U652" s="13" t="s">
        <v>123</v>
      </c>
      <c r="V652" s="13" t="s">
        <v>124</v>
      </c>
      <c r="W652" s="13" t="s">
        <v>33</v>
      </c>
      <c r="X652" s="13" t="s">
        <v>123</v>
      </c>
      <c r="Y652" s="9" t="s">
        <v>7</v>
      </c>
      <c r="Z652" s="9" t="s">
        <v>12</v>
      </c>
      <c r="AA652" s="12" t="str">
        <f t="shared" si="20"/>
        <v>5980000000110</v>
      </c>
      <c r="AB652" s="4" t="s">
        <v>123</v>
      </c>
      <c r="AC652" s="48">
        <f t="shared" si="21"/>
        <v>0</v>
      </c>
      <c r="AD652" s="31">
        <f>VLOOKUP(AB652,'Utah Allocation %''s'!$A$6:$B$16,2,FALSE)</f>
        <v>0</v>
      </c>
    </row>
    <row r="653" spans="1:30">
      <c r="A653" s="9" t="s">
        <v>2767</v>
      </c>
      <c r="B653" s="9" t="s">
        <v>24</v>
      </c>
      <c r="C653" s="9" t="s">
        <v>62</v>
      </c>
      <c r="D653" s="19">
        <v>41182</v>
      </c>
      <c r="E653" s="3">
        <v>2012</v>
      </c>
      <c r="F653" s="3">
        <v>9</v>
      </c>
      <c r="G653" s="3" t="s">
        <v>14414</v>
      </c>
      <c r="H653" s="9" t="s">
        <v>61</v>
      </c>
      <c r="I653" s="9" t="s">
        <v>81</v>
      </c>
      <c r="J653" s="21">
        <v>-1627.63</v>
      </c>
      <c r="K653" s="9" t="s">
        <v>685</v>
      </c>
      <c r="L653" s="7" t="s">
        <v>689</v>
      </c>
      <c r="M653" s="7" t="s">
        <v>701</v>
      </c>
      <c r="N653" s="7" t="s">
        <v>212</v>
      </c>
      <c r="O653" s="7" t="s">
        <v>259</v>
      </c>
      <c r="P653" s="7" t="s">
        <v>676</v>
      </c>
      <c r="Q653" s="7" t="s">
        <v>142</v>
      </c>
      <c r="R653" s="9" t="s">
        <v>384</v>
      </c>
      <c r="S653" s="7" t="s">
        <v>408</v>
      </c>
      <c r="T653" s="13" t="s">
        <v>69</v>
      </c>
      <c r="U653" s="13" t="s">
        <v>123</v>
      </c>
      <c r="V653" s="13" t="s">
        <v>124</v>
      </c>
      <c r="W653" s="13" t="s">
        <v>33</v>
      </c>
      <c r="X653" s="13" t="s">
        <v>123</v>
      </c>
      <c r="Y653" s="9" t="s">
        <v>7</v>
      </c>
      <c r="Z653" s="9" t="s">
        <v>12</v>
      </c>
      <c r="AA653" s="12" t="str">
        <f t="shared" si="20"/>
        <v>5980000000110</v>
      </c>
      <c r="AB653" s="4" t="s">
        <v>123</v>
      </c>
      <c r="AC653" s="48">
        <f t="shared" si="21"/>
        <v>0</v>
      </c>
      <c r="AD653" s="31">
        <f>VLOOKUP(AB653,'Utah Allocation %''s'!$A$6:$B$16,2,FALSE)</f>
        <v>0</v>
      </c>
    </row>
    <row r="654" spans="1:30">
      <c r="A654" s="9" t="s">
        <v>1905</v>
      </c>
      <c r="B654" s="9" t="s">
        <v>24</v>
      </c>
      <c r="C654" s="9" t="s">
        <v>62</v>
      </c>
      <c r="D654" s="19">
        <v>41152</v>
      </c>
      <c r="E654" s="6">
        <v>2012</v>
      </c>
      <c r="F654" s="6">
        <v>9</v>
      </c>
      <c r="G654" s="3" t="s">
        <v>14414</v>
      </c>
      <c r="H654" s="9" t="s">
        <v>61</v>
      </c>
      <c r="I654" s="9" t="s">
        <v>81</v>
      </c>
      <c r="J654" s="21">
        <v>-2.6</v>
      </c>
      <c r="K654" s="9" t="s">
        <v>1499</v>
      </c>
      <c r="L654" s="7" t="s">
        <v>1946</v>
      </c>
      <c r="M654" s="7" t="s">
        <v>2180</v>
      </c>
      <c r="N654" s="7" t="s">
        <v>206</v>
      </c>
      <c r="O654" s="7" t="s">
        <v>253</v>
      </c>
      <c r="P654" s="7" t="s">
        <v>568</v>
      </c>
      <c r="Q654" s="7" t="s">
        <v>127</v>
      </c>
      <c r="R654" s="9" t="s">
        <v>384</v>
      </c>
      <c r="S654" s="7" t="s">
        <v>408</v>
      </c>
      <c r="T654" s="13" t="s">
        <v>69</v>
      </c>
      <c r="U654" s="13" t="s">
        <v>123</v>
      </c>
      <c r="V654" s="13" t="s">
        <v>124</v>
      </c>
      <c r="W654" s="13" t="s">
        <v>33</v>
      </c>
      <c r="X654" s="13" t="s">
        <v>123</v>
      </c>
      <c r="Y654" s="9" t="s">
        <v>7</v>
      </c>
      <c r="Z654" s="9" t="s">
        <v>12</v>
      </c>
      <c r="AA654" s="12" t="str">
        <f t="shared" si="20"/>
        <v>5980000000110</v>
      </c>
      <c r="AB654" s="4" t="s">
        <v>123</v>
      </c>
      <c r="AC654" s="48">
        <f t="shared" si="21"/>
        <v>0</v>
      </c>
      <c r="AD654" s="31">
        <f>VLOOKUP(AB654,'Utah Allocation %''s'!$A$6:$B$16,2,FALSE)</f>
        <v>0</v>
      </c>
    </row>
    <row r="655" spans="1:30">
      <c r="A655" s="9" t="s">
        <v>2768</v>
      </c>
      <c r="B655" s="9" t="s">
        <v>24</v>
      </c>
      <c r="C655" s="9" t="s">
        <v>62</v>
      </c>
      <c r="D655" s="19">
        <v>41182</v>
      </c>
      <c r="E655" s="3">
        <v>2012</v>
      </c>
      <c r="F655" s="3">
        <v>9</v>
      </c>
      <c r="G655" s="3" t="s">
        <v>14414</v>
      </c>
      <c r="H655" s="9" t="s">
        <v>63</v>
      </c>
      <c r="I655" s="9" t="s">
        <v>81</v>
      </c>
      <c r="J655" s="21">
        <v>458.3</v>
      </c>
      <c r="K655" s="9" t="s">
        <v>2769</v>
      </c>
      <c r="L655" s="7" t="s">
        <v>2997</v>
      </c>
      <c r="M655" s="7" t="s">
        <v>3197</v>
      </c>
      <c r="N655" s="7" t="s">
        <v>208</v>
      </c>
      <c r="O655" s="7" t="s">
        <v>255</v>
      </c>
      <c r="P655" s="7" t="s">
        <v>692</v>
      </c>
      <c r="Q655" s="7" t="s">
        <v>122</v>
      </c>
      <c r="R655" s="9" t="s">
        <v>384</v>
      </c>
      <c r="S655" s="7" t="s">
        <v>408</v>
      </c>
      <c r="T655" s="13" t="s">
        <v>69</v>
      </c>
      <c r="U655" s="13" t="s">
        <v>123</v>
      </c>
      <c r="V655" s="13" t="s">
        <v>124</v>
      </c>
      <c r="W655" s="13" t="s">
        <v>33</v>
      </c>
      <c r="X655" s="13" t="s">
        <v>123</v>
      </c>
      <c r="Y655" s="9" t="s">
        <v>7</v>
      </c>
      <c r="Z655" s="9" t="s">
        <v>12</v>
      </c>
      <c r="AA655" s="12" t="str">
        <f t="shared" si="20"/>
        <v>5980000000110</v>
      </c>
      <c r="AB655" s="4" t="s">
        <v>123</v>
      </c>
      <c r="AC655" s="48">
        <f t="shared" si="21"/>
        <v>0</v>
      </c>
      <c r="AD655" s="31">
        <f>VLOOKUP(AB655,'Utah Allocation %''s'!$A$6:$B$16,2,FALSE)</f>
        <v>0</v>
      </c>
    </row>
    <row r="656" spans="1:30">
      <c r="A656" s="9" t="s">
        <v>2770</v>
      </c>
      <c r="B656" s="9" t="s">
        <v>24</v>
      </c>
      <c r="C656" s="9" t="s">
        <v>62</v>
      </c>
      <c r="D656" s="19">
        <v>41182</v>
      </c>
      <c r="E656" s="3">
        <v>2012</v>
      </c>
      <c r="F656" s="3">
        <v>9</v>
      </c>
      <c r="G656" s="3" t="s">
        <v>14414</v>
      </c>
      <c r="H656" s="9" t="s">
        <v>63</v>
      </c>
      <c r="I656" s="9" t="s">
        <v>81</v>
      </c>
      <c r="J656" s="21">
        <v>118.27</v>
      </c>
      <c r="K656" s="9" t="s">
        <v>2771</v>
      </c>
      <c r="L656" s="7" t="s">
        <v>2998</v>
      </c>
      <c r="M656" s="7" t="s">
        <v>3198</v>
      </c>
      <c r="N656" s="7" t="s">
        <v>219</v>
      </c>
      <c r="O656" s="7" t="s">
        <v>265</v>
      </c>
      <c r="P656" s="7" t="s">
        <v>759</v>
      </c>
      <c r="Q656" s="7" t="s">
        <v>128</v>
      </c>
      <c r="R656" s="9" t="s">
        <v>384</v>
      </c>
      <c r="S656" s="7" t="s">
        <v>408</v>
      </c>
      <c r="T656" s="13" t="s">
        <v>69</v>
      </c>
      <c r="U656" s="13" t="s">
        <v>123</v>
      </c>
      <c r="V656" s="13" t="s">
        <v>124</v>
      </c>
      <c r="W656" s="13" t="s">
        <v>33</v>
      </c>
      <c r="X656" s="13" t="s">
        <v>123</v>
      </c>
      <c r="Y656" s="9" t="s">
        <v>7</v>
      </c>
      <c r="Z656" s="9" t="s">
        <v>12</v>
      </c>
      <c r="AA656" s="12" t="str">
        <f t="shared" si="20"/>
        <v>5980000000110</v>
      </c>
      <c r="AB656" s="4" t="s">
        <v>123</v>
      </c>
      <c r="AC656" s="48">
        <f t="shared" si="21"/>
        <v>0</v>
      </c>
      <c r="AD656" s="31">
        <f>VLOOKUP(AB656,'Utah Allocation %''s'!$A$6:$B$16,2,FALSE)</f>
        <v>0</v>
      </c>
    </row>
    <row r="657" spans="1:30">
      <c r="A657" s="9" t="s">
        <v>2772</v>
      </c>
      <c r="B657" s="9" t="s">
        <v>24</v>
      </c>
      <c r="C657" s="9" t="s">
        <v>62</v>
      </c>
      <c r="D657" s="19">
        <v>41182</v>
      </c>
      <c r="E657" s="3">
        <v>2012</v>
      </c>
      <c r="F657" s="3">
        <v>9</v>
      </c>
      <c r="G657" s="3" t="s">
        <v>14414</v>
      </c>
      <c r="H657" s="9" t="s">
        <v>61</v>
      </c>
      <c r="I657" s="9" t="s">
        <v>64</v>
      </c>
      <c r="J657" s="21">
        <v>-1154.8800000000001</v>
      </c>
      <c r="K657" s="9" t="s">
        <v>536</v>
      </c>
      <c r="L657" s="7" t="s">
        <v>540</v>
      </c>
      <c r="M657" s="7" t="s">
        <v>546</v>
      </c>
      <c r="N657" s="7" t="s">
        <v>212</v>
      </c>
      <c r="O657" s="7" t="s">
        <v>259</v>
      </c>
      <c r="P657" s="7" t="s">
        <v>527</v>
      </c>
      <c r="Q657" s="7" t="s">
        <v>141</v>
      </c>
      <c r="R657" s="9" t="s">
        <v>387</v>
      </c>
      <c r="S657" s="7" t="s">
        <v>409</v>
      </c>
      <c r="T657" s="13" t="s">
        <v>69</v>
      </c>
      <c r="U657" s="13" t="s">
        <v>89</v>
      </c>
      <c r="V657" s="13" t="s">
        <v>90</v>
      </c>
      <c r="W657" s="13" t="s">
        <v>31</v>
      </c>
      <c r="X657" s="13" t="s">
        <v>91</v>
      </c>
      <c r="Y657" s="9" t="s">
        <v>7</v>
      </c>
      <c r="Z657" s="9" t="s">
        <v>17</v>
      </c>
      <c r="AA657" s="12" t="str">
        <f t="shared" si="20"/>
        <v>5980000000111</v>
      </c>
      <c r="AB657" s="4" t="s">
        <v>91</v>
      </c>
      <c r="AC657" s="48">
        <f t="shared" si="21"/>
        <v>0</v>
      </c>
      <c r="AD657" s="31">
        <f>VLOOKUP(AB657,'Utah Allocation %''s'!$A$6:$B$16,2,FALSE)</f>
        <v>0</v>
      </c>
    </row>
    <row r="658" spans="1:30">
      <c r="A658" s="9" t="s">
        <v>2773</v>
      </c>
      <c r="B658" s="9" t="s">
        <v>24</v>
      </c>
      <c r="C658" s="9" t="s">
        <v>62</v>
      </c>
      <c r="D658" s="19">
        <v>41182</v>
      </c>
      <c r="E658" s="3">
        <v>2012</v>
      </c>
      <c r="F658" s="3">
        <v>9</v>
      </c>
      <c r="G658" s="3" t="s">
        <v>14414</v>
      </c>
      <c r="H658" s="9" t="s">
        <v>63</v>
      </c>
      <c r="I658" s="9" t="s">
        <v>81</v>
      </c>
      <c r="J658" s="21">
        <v>210.94</v>
      </c>
      <c r="K658" s="9" t="s">
        <v>2774</v>
      </c>
      <c r="L658" s="7" t="s">
        <v>2999</v>
      </c>
      <c r="M658" s="7" t="s">
        <v>3199</v>
      </c>
      <c r="N658" s="7" t="s">
        <v>206</v>
      </c>
      <c r="O658" s="7" t="s">
        <v>253</v>
      </c>
      <c r="P658" s="7" t="s">
        <v>635</v>
      </c>
      <c r="Q658" s="7" t="s">
        <v>95</v>
      </c>
      <c r="R658" s="9" t="s">
        <v>387</v>
      </c>
      <c r="S658" s="7" t="s">
        <v>409</v>
      </c>
      <c r="T658" s="13" t="s">
        <v>69</v>
      </c>
      <c r="U658" s="13" t="s">
        <v>89</v>
      </c>
      <c r="V658" s="13" t="s">
        <v>90</v>
      </c>
      <c r="W658" s="13" t="s">
        <v>31</v>
      </c>
      <c r="X658" s="13" t="s">
        <v>91</v>
      </c>
      <c r="Y658" s="9" t="s">
        <v>7</v>
      </c>
      <c r="Z658" s="9" t="s">
        <v>17</v>
      </c>
      <c r="AA658" s="12" t="str">
        <f t="shared" si="20"/>
        <v>5980000000111</v>
      </c>
      <c r="AB658" s="4" t="s">
        <v>91</v>
      </c>
      <c r="AC658" s="48">
        <f t="shared" si="21"/>
        <v>0</v>
      </c>
      <c r="AD658" s="31">
        <f>VLOOKUP(AB658,'Utah Allocation %''s'!$A$6:$B$16,2,FALSE)</f>
        <v>0</v>
      </c>
    </row>
    <row r="659" spans="1:30">
      <c r="A659" s="9" t="s">
        <v>2775</v>
      </c>
      <c r="B659" s="9" t="s">
        <v>24</v>
      </c>
      <c r="C659" s="9" t="s">
        <v>62</v>
      </c>
      <c r="D659" s="19">
        <v>41182</v>
      </c>
      <c r="E659" s="3">
        <v>2012</v>
      </c>
      <c r="F659" s="3">
        <v>9</v>
      </c>
      <c r="G659" s="3" t="s">
        <v>14414</v>
      </c>
      <c r="H659" s="9" t="s">
        <v>63</v>
      </c>
      <c r="I659" s="9" t="s">
        <v>81</v>
      </c>
      <c r="J659" s="21">
        <v>3829.12</v>
      </c>
      <c r="K659" s="9" t="s">
        <v>2776</v>
      </c>
      <c r="L659" s="7" t="s">
        <v>3000</v>
      </c>
      <c r="M659" s="7" t="s">
        <v>3200</v>
      </c>
      <c r="N659" s="7" t="s">
        <v>207</v>
      </c>
      <c r="O659" s="7" t="s">
        <v>254</v>
      </c>
      <c r="P659" s="7" t="s">
        <v>590</v>
      </c>
      <c r="Q659" s="7" t="s">
        <v>88</v>
      </c>
      <c r="R659" s="9" t="s">
        <v>387</v>
      </c>
      <c r="S659" s="7" t="s">
        <v>409</v>
      </c>
      <c r="T659" s="13" t="s">
        <v>69</v>
      </c>
      <c r="U659" s="13" t="s">
        <v>89</v>
      </c>
      <c r="V659" s="13" t="s">
        <v>90</v>
      </c>
      <c r="W659" s="13" t="s">
        <v>31</v>
      </c>
      <c r="X659" s="13" t="s">
        <v>91</v>
      </c>
      <c r="Y659" s="9" t="s">
        <v>7</v>
      </c>
      <c r="Z659" s="9" t="s">
        <v>17</v>
      </c>
      <c r="AA659" s="12" t="str">
        <f t="shared" si="20"/>
        <v>5980000000111</v>
      </c>
      <c r="AB659" s="4" t="s">
        <v>91</v>
      </c>
      <c r="AC659" s="48">
        <f t="shared" si="21"/>
        <v>0</v>
      </c>
      <c r="AD659" s="31">
        <f>VLOOKUP(AB659,'Utah Allocation %''s'!$A$6:$B$16,2,FALSE)</f>
        <v>0</v>
      </c>
    </row>
    <row r="660" spans="1:30">
      <c r="A660" s="9" t="s">
        <v>2777</v>
      </c>
      <c r="B660" s="9" t="s">
        <v>24</v>
      </c>
      <c r="C660" s="9" t="s">
        <v>62</v>
      </c>
      <c r="D660" s="19">
        <v>41182</v>
      </c>
      <c r="E660" s="3">
        <v>2012</v>
      </c>
      <c r="F660" s="3">
        <v>9</v>
      </c>
      <c r="G660" s="3" t="s">
        <v>14414</v>
      </c>
      <c r="H660" s="9" t="s">
        <v>63</v>
      </c>
      <c r="I660" s="9" t="s">
        <v>81</v>
      </c>
      <c r="J660" s="21">
        <v>957.28</v>
      </c>
      <c r="K660" s="9" t="s">
        <v>2778</v>
      </c>
      <c r="L660" s="7" t="s">
        <v>3001</v>
      </c>
      <c r="M660" s="7" t="s">
        <v>3201</v>
      </c>
      <c r="N660" s="7" t="s">
        <v>207</v>
      </c>
      <c r="O660" s="7" t="s">
        <v>254</v>
      </c>
      <c r="P660" s="7" t="s">
        <v>590</v>
      </c>
      <c r="Q660" s="7" t="s">
        <v>88</v>
      </c>
      <c r="R660" s="9" t="s">
        <v>387</v>
      </c>
      <c r="S660" s="7" t="s">
        <v>409</v>
      </c>
      <c r="T660" s="13" t="s">
        <v>69</v>
      </c>
      <c r="U660" s="13" t="s">
        <v>89</v>
      </c>
      <c r="V660" s="13" t="s">
        <v>90</v>
      </c>
      <c r="W660" s="13" t="s">
        <v>31</v>
      </c>
      <c r="X660" s="13" t="s">
        <v>91</v>
      </c>
      <c r="Y660" s="9" t="s">
        <v>7</v>
      </c>
      <c r="Z660" s="9" t="s">
        <v>17</v>
      </c>
      <c r="AA660" s="12" t="str">
        <f t="shared" si="20"/>
        <v>5980000000111</v>
      </c>
      <c r="AB660" s="4" t="s">
        <v>91</v>
      </c>
      <c r="AC660" s="48">
        <f t="shared" si="21"/>
        <v>0</v>
      </c>
      <c r="AD660" s="31">
        <f>VLOOKUP(AB660,'Utah Allocation %''s'!$A$6:$B$16,2,FALSE)</f>
        <v>0</v>
      </c>
    </row>
    <row r="661" spans="1:30">
      <c r="A661" s="9" t="s">
        <v>2779</v>
      </c>
      <c r="B661" s="9" t="s">
        <v>24</v>
      </c>
      <c r="C661" s="9" t="s">
        <v>62</v>
      </c>
      <c r="D661" s="19">
        <v>41182</v>
      </c>
      <c r="E661" s="3">
        <v>2012</v>
      </c>
      <c r="F661" s="3">
        <v>9</v>
      </c>
      <c r="G661" s="3" t="s">
        <v>14414</v>
      </c>
      <c r="H661" s="9" t="s">
        <v>63</v>
      </c>
      <c r="I661" s="9" t="s">
        <v>81</v>
      </c>
      <c r="J661" s="21">
        <v>367.92</v>
      </c>
      <c r="K661" s="9" t="s">
        <v>2780</v>
      </c>
      <c r="L661" s="7" t="s">
        <v>3002</v>
      </c>
      <c r="M661" s="7" t="s">
        <v>3202</v>
      </c>
      <c r="N661" s="7" t="s">
        <v>211</v>
      </c>
      <c r="O661" s="7" t="s">
        <v>258</v>
      </c>
      <c r="P661" s="7" t="s">
        <v>733</v>
      </c>
      <c r="Q661" s="7" t="s">
        <v>129</v>
      </c>
      <c r="R661" s="9" t="s">
        <v>387</v>
      </c>
      <c r="S661" s="7" t="s">
        <v>409</v>
      </c>
      <c r="T661" s="13" t="s">
        <v>69</v>
      </c>
      <c r="U661" s="13" t="s">
        <v>89</v>
      </c>
      <c r="V661" s="13" t="s">
        <v>90</v>
      </c>
      <c r="W661" s="13" t="s">
        <v>31</v>
      </c>
      <c r="X661" s="13" t="s">
        <v>91</v>
      </c>
      <c r="Y661" s="9" t="s">
        <v>7</v>
      </c>
      <c r="Z661" s="9" t="s">
        <v>17</v>
      </c>
      <c r="AA661" s="12" t="str">
        <f t="shared" si="20"/>
        <v>5980000000111</v>
      </c>
      <c r="AB661" s="4" t="s">
        <v>91</v>
      </c>
      <c r="AC661" s="48">
        <f t="shared" si="21"/>
        <v>0</v>
      </c>
      <c r="AD661" s="31">
        <f>VLOOKUP(AB661,'Utah Allocation %''s'!$A$6:$B$16,2,FALSE)</f>
        <v>0</v>
      </c>
    </row>
    <row r="662" spans="1:30">
      <c r="A662" s="9" t="s">
        <v>2781</v>
      </c>
      <c r="B662" s="9" t="s">
        <v>24</v>
      </c>
      <c r="C662" s="9" t="s">
        <v>62</v>
      </c>
      <c r="D662" s="19">
        <v>41182</v>
      </c>
      <c r="E662" s="3">
        <v>2012</v>
      </c>
      <c r="F662" s="3">
        <v>9</v>
      </c>
      <c r="G662" s="3" t="s">
        <v>14414</v>
      </c>
      <c r="H662" s="9" t="s">
        <v>63</v>
      </c>
      <c r="I662" s="9" t="s">
        <v>81</v>
      </c>
      <c r="J662" s="21">
        <v>650.22</v>
      </c>
      <c r="K662" s="9" t="s">
        <v>2782</v>
      </c>
      <c r="L662" s="7" t="s">
        <v>3003</v>
      </c>
      <c r="M662" s="7" t="s">
        <v>3203</v>
      </c>
      <c r="N662" s="7" t="s">
        <v>217</v>
      </c>
      <c r="O662" s="7" t="s">
        <v>263</v>
      </c>
      <c r="P662" s="7" t="s">
        <v>663</v>
      </c>
      <c r="Q662" s="7" t="s">
        <v>119</v>
      </c>
      <c r="R662" s="9" t="s">
        <v>387</v>
      </c>
      <c r="S662" s="7" t="s">
        <v>409</v>
      </c>
      <c r="T662" s="13" t="s">
        <v>69</v>
      </c>
      <c r="U662" s="13" t="s">
        <v>89</v>
      </c>
      <c r="V662" s="13" t="s">
        <v>90</v>
      </c>
      <c r="W662" s="13" t="s">
        <v>31</v>
      </c>
      <c r="X662" s="13" t="s">
        <v>91</v>
      </c>
      <c r="Y662" s="9" t="s">
        <v>7</v>
      </c>
      <c r="Z662" s="9" t="s">
        <v>17</v>
      </c>
      <c r="AA662" s="12" t="str">
        <f t="shared" si="20"/>
        <v>5980000000111</v>
      </c>
      <c r="AB662" s="4" t="s">
        <v>91</v>
      </c>
      <c r="AC662" s="48">
        <f t="shared" si="21"/>
        <v>0</v>
      </c>
      <c r="AD662" s="31">
        <f>VLOOKUP(AB662,'Utah Allocation %''s'!$A$6:$B$16,2,FALSE)</f>
        <v>0</v>
      </c>
    </row>
    <row r="663" spans="1:30">
      <c r="A663" s="9" t="s">
        <v>2783</v>
      </c>
      <c r="B663" s="9" t="s">
        <v>24</v>
      </c>
      <c r="C663" s="9" t="s">
        <v>62</v>
      </c>
      <c r="D663" s="19">
        <v>41182</v>
      </c>
      <c r="E663" s="3">
        <v>2012</v>
      </c>
      <c r="F663" s="3">
        <v>9</v>
      </c>
      <c r="G663" s="3" t="s">
        <v>14414</v>
      </c>
      <c r="H663" s="9" t="s">
        <v>63</v>
      </c>
      <c r="I663" s="9" t="s">
        <v>81</v>
      </c>
      <c r="J663" s="21">
        <v>263.02</v>
      </c>
      <c r="K663" s="9" t="s">
        <v>2784</v>
      </c>
      <c r="L663" s="7" t="s">
        <v>3004</v>
      </c>
      <c r="M663" s="7" t="s">
        <v>3204</v>
      </c>
      <c r="N663" s="7" t="s">
        <v>205</v>
      </c>
      <c r="O663" s="7" t="s">
        <v>252</v>
      </c>
      <c r="P663" s="7" t="s">
        <v>3229</v>
      </c>
      <c r="Q663" s="7" t="s">
        <v>3204</v>
      </c>
      <c r="R663" s="9" t="s">
        <v>364</v>
      </c>
      <c r="S663" s="7" t="s">
        <v>409</v>
      </c>
      <c r="T663" s="13" t="s">
        <v>69</v>
      </c>
      <c r="U663" s="13" t="s">
        <v>89</v>
      </c>
      <c r="V663" s="13" t="s">
        <v>67</v>
      </c>
      <c r="W663" s="13" t="s">
        <v>35</v>
      </c>
      <c r="X663" s="13" t="s">
        <v>57</v>
      </c>
      <c r="Y663" s="9" t="s">
        <v>14</v>
      </c>
      <c r="Z663" s="9" t="s">
        <v>4</v>
      </c>
      <c r="AA663" s="12" t="str">
        <f t="shared" si="20"/>
        <v>5730000000001</v>
      </c>
      <c r="AB663" s="4" t="s">
        <v>14422</v>
      </c>
      <c r="AC663" s="53">
        <f t="shared" si="21"/>
        <v>112.12099979433091</v>
      </c>
      <c r="AD663" s="31">
        <f>VLOOKUP(AB663,'Utah Allocation %''s'!$A$6:$B$16,2,FALSE)</f>
        <v>0.4262831716003761</v>
      </c>
    </row>
    <row r="664" spans="1:30">
      <c r="A664" s="9" t="s">
        <v>2785</v>
      </c>
      <c r="B664" s="9" t="s">
        <v>24</v>
      </c>
      <c r="C664" s="9" t="s">
        <v>62</v>
      </c>
      <c r="D664" s="19">
        <v>41182</v>
      </c>
      <c r="E664" s="3">
        <v>2012</v>
      </c>
      <c r="F664" s="3">
        <v>9</v>
      </c>
      <c r="G664" s="3" t="s">
        <v>14414</v>
      </c>
      <c r="H664" s="9" t="s">
        <v>61</v>
      </c>
      <c r="I664" s="9" t="s">
        <v>81</v>
      </c>
      <c r="J664" s="21">
        <v>-138.94999999999999</v>
      </c>
      <c r="K664" s="9" t="s">
        <v>650</v>
      </c>
      <c r="L664" s="7" t="s">
        <v>658</v>
      </c>
      <c r="M664" s="7" t="s">
        <v>677</v>
      </c>
      <c r="N664" s="7" t="s">
        <v>212</v>
      </c>
      <c r="O664" s="7" t="s">
        <v>259</v>
      </c>
      <c r="P664" s="7" t="s">
        <v>676</v>
      </c>
      <c r="Q664" s="7" t="s">
        <v>142</v>
      </c>
      <c r="R664" s="9" t="s">
        <v>385</v>
      </c>
      <c r="S664" s="7" t="s">
        <v>408</v>
      </c>
      <c r="T664" s="13" t="s">
        <v>69</v>
      </c>
      <c r="U664" s="13" t="s">
        <v>123</v>
      </c>
      <c r="V664" s="13" t="s">
        <v>124</v>
      </c>
      <c r="W664" s="13" t="s">
        <v>33</v>
      </c>
      <c r="X664" s="13" t="s">
        <v>123</v>
      </c>
      <c r="Y664" s="9" t="s">
        <v>7</v>
      </c>
      <c r="Z664" s="9" t="s">
        <v>12</v>
      </c>
      <c r="AA664" s="12" t="str">
        <f t="shared" si="20"/>
        <v>5980000000110</v>
      </c>
      <c r="AB664" s="4" t="s">
        <v>123</v>
      </c>
      <c r="AC664" s="48">
        <f t="shared" si="21"/>
        <v>0</v>
      </c>
      <c r="AD664" s="31">
        <f>VLOOKUP(AB664,'Utah Allocation %''s'!$A$6:$B$16,2,FALSE)</f>
        <v>0</v>
      </c>
    </row>
    <row r="665" spans="1:30">
      <c r="A665" s="9" t="s">
        <v>2786</v>
      </c>
      <c r="B665" s="9" t="s">
        <v>24</v>
      </c>
      <c r="C665" s="9" t="s">
        <v>62</v>
      </c>
      <c r="D665" s="19">
        <v>41182</v>
      </c>
      <c r="E665" s="3">
        <v>2012</v>
      </c>
      <c r="F665" s="3">
        <v>9</v>
      </c>
      <c r="G665" s="3" t="s">
        <v>14414</v>
      </c>
      <c r="H665" s="9" t="s">
        <v>61</v>
      </c>
      <c r="I665" s="9" t="s">
        <v>81</v>
      </c>
      <c r="J665" s="21">
        <v>-260.42</v>
      </c>
      <c r="K665" s="9" t="s">
        <v>686</v>
      </c>
      <c r="L665" s="7" t="s">
        <v>690</v>
      </c>
      <c r="M665" s="7" t="s">
        <v>702</v>
      </c>
      <c r="N665" s="7" t="s">
        <v>212</v>
      </c>
      <c r="O665" s="7" t="s">
        <v>259</v>
      </c>
      <c r="P665" s="7" t="s">
        <v>676</v>
      </c>
      <c r="Q665" s="7" t="s">
        <v>142</v>
      </c>
      <c r="R665" s="9" t="s">
        <v>385</v>
      </c>
      <c r="S665" s="7" t="s">
        <v>408</v>
      </c>
      <c r="T665" s="13" t="s">
        <v>69</v>
      </c>
      <c r="U665" s="13" t="s">
        <v>123</v>
      </c>
      <c r="V665" s="13" t="s">
        <v>124</v>
      </c>
      <c r="W665" s="13" t="s">
        <v>33</v>
      </c>
      <c r="X665" s="13" t="s">
        <v>123</v>
      </c>
      <c r="Y665" s="9" t="s">
        <v>7</v>
      </c>
      <c r="Z665" s="9" t="s">
        <v>12</v>
      </c>
      <c r="AA665" s="12" t="str">
        <f t="shared" si="20"/>
        <v>5980000000110</v>
      </c>
      <c r="AB665" s="4" t="s">
        <v>123</v>
      </c>
      <c r="AC665" s="48">
        <f t="shared" si="21"/>
        <v>0</v>
      </c>
      <c r="AD665" s="31">
        <f>VLOOKUP(AB665,'Utah Allocation %''s'!$A$6:$B$16,2,FALSE)</f>
        <v>0</v>
      </c>
    </row>
    <row r="666" spans="1:30">
      <c r="A666" s="9" t="s">
        <v>2787</v>
      </c>
      <c r="B666" s="9" t="s">
        <v>24</v>
      </c>
      <c r="C666" s="9" t="s">
        <v>62</v>
      </c>
      <c r="D666" s="19">
        <v>41182</v>
      </c>
      <c r="E666" s="3">
        <v>2012</v>
      </c>
      <c r="F666" s="3">
        <v>9</v>
      </c>
      <c r="G666" s="3" t="s">
        <v>14414</v>
      </c>
      <c r="H666" s="9" t="s">
        <v>63</v>
      </c>
      <c r="I666" s="9" t="s">
        <v>81</v>
      </c>
      <c r="J666" s="21">
        <v>162.4</v>
      </c>
      <c r="K666" s="9" t="s">
        <v>2788</v>
      </c>
      <c r="L666" s="7" t="s">
        <v>3005</v>
      </c>
      <c r="M666" s="7" t="s">
        <v>3205</v>
      </c>
      <c r="N666" s="7" t="s">
        <v>207</v>
      </c>
      <c r="O666" s="7" t="s">
        <v>254</v>
      </c>
      <c r="P666" s="7" t="s">
        <v>767</v>
      </c>
      <c r="Q666" s="7" t="s">
        <v>131</v>
      </c>
      <c r="R666" s="9" t="s">
        <v>385</v>
      </c>
      <c r="S666" s="7" t="s">
        <v>408</v>
      </c>
      <c r="T666" s="13" t="s">
        <v>69</v>
      </c>
      <c r="U666" s="13" t="s">
        <v>123</v>
      </c>
      <c r="V666" s="13" t="s">
        <v>124</v>
      </c>
      <c r="W666" s="13" t="s">
        <v>33</v>
      </c>
      <c r="X666" s="13" t="s">
        <v>123</v>
      </c>
      <c r="Y666" s="9" t="s">
        <v>7</v>
      </c>
      <c r="Z666" s="9" t="s">
        <v>12</v>
      </c>
      <c r="AA666" s="12" t="str">
        <f t="shared" si="20"/>
        <v>5980000000110</v>
      </c>
      <c r="AB666" s="4" t="s">
        <v>123</v>
      </c>
      <c r="AC666" s="48">
        <f t="shared" si="21"/>
        <v>0</v>
      </c>
      <c r="AD666" s="31">
        <f>VLOOKUP(AB666,'Utah Allocation %''s'!$A$6:$B$16,2,FALSE)</f>
        <v>0</v>
      </c>
    </row>
    <row r="667" spans="1:30">
      <c r="A667" s="9" t="s">
        <v>2789</v>
      </c>
      <c r="B667" s="9" t="s">
        <v>24</v>
      </c>
      <c r="C667" s="9" t="s">
        <v>62</v>
      </c>
      <c r="D667" s="19">
        <v>41182</v>
      </c>
      <c r="E667" s="3">
        <v>2012</v>
      </c>
      <c r="F667" s="3">
        <v>9</v>
      </c>
      <c r="G667" s="3" t="s">
        <v>14414</v>
      </c>
      <c r="H667" s="9" t="s">
        <v>63</v>
      </c>
      <c r="I667" s="9" t="s">
        <v>64</v>
      </c>
      <c r="J667" s="21">
        <v>1225.82</v>
      </c>
      <c r="K667" s="9" t="s">
        <v>2790</v>
      </c>
      <c r="L667" s="7" t="s">
        <v>3006</v>
      </c>
      <c r="M667" s="7" t="s">
        <v>3206</v>
      </c>
      <c r="N667" s="7" t="s">
        <v>208</v>
      </c>
      <c r="O667" s="7" t="s">
        <v>255</v>
      </c>
      <c r="P667" s="7" t="s">
        <v>692</v>
      </c>
      <c r="Q667" s="7" t="s">
        <v>122</v>
      </c>
      <c r="R667" s="9" t="s">
        <v>385</v>
      </c>
      <c r="S667" s="7" t="s">
        <v>408</v>
      </c>
      <c r="T667" s="13" t="s">
        <v>69</v>
      </c>
      <c r="U667" s="13" t="s">
        <v>123</v>
      </c>
      <c r="V667" s="13" t="s">
        <v>124</v>
      </c>
      <c r="W667" s="13" t="s">
        <v>33</v>
      </c>
      <c r="X667" s="13" t="s">
        <v>123</v>
      </c>
      <c r="Y667" s="9" t="s">
        <v>7</v>
      </c>
      <c r="Z667" s="9" t="s">
        <v>12</v>
      </c>
      <c r="AA667" s="12" t="str">
        <f t="shared" si="20"/>
        <v>5980000000110</v>
      </c>
      <c r="AB667" s="4" t="s">
        <v>123</v>
      </c>
      <c r="AC667" s="48">
        <f t="shared" si="21"/>
        <v>0</v>
      </c>
      <c r="AD667" s="31">
        <f>VLOOKUP(AB667,'Utah Allocation %''s'!$A$6:$B$16,2,FALSE)</f>
        <v>0</v>
      </c>
    </row>
    <row r="668" spans="1:30">
      <c r="A668" s="9" t="s">
        <v>2791</v>
      </c>
      <c r="B668" s="9" t="s">
        <v>24</v>
      </c>
      <c r="C668" s="9" t="s">
        <v>62</v>
      </c>
      <c r="D668" s="19">
        <v>41182</v>
      </c>
      <c r="E668" s="3">
        <v>2012</v>
      </c>
      <c r="F668" s="3">
        <v>9</v>
      </c>
      <c r="G668" s="3" t="s">
        <v>14414</v>
      </c>
      <c r="H668" s="9" t="s">
        <v>63</v>
      </c>
      <c r="I668" s="9" t="s">
        <v>64</v>
      </c>
      <c r="J668" s="21">
        <v>491.15</v>
      </c>
      <c r="K668" s="9" t="s">
        <v>2792</v>
      </c>
      <c r="L668" s="7" t="s">
        <v>3007</v>
      </c>
      <c r="M668" s="7" t="s">
        <v>3207</v>
      </c>
      <c r="N668" s="7" t="s">
        <v>208</v>
      </c>
      <c r="O668" s="7" t="s">
        <v>255</v>
      </c>
      <c r="P668" s="7" t="s">
        <v>692</v>
      </c>
      <c r="Q668" s="7" t="s">
        <v>122</v>
      </c>
      <c r="R668" s="9" t="s">
        <v>385</v>
      </c>
      <c r="S668" s="7" t="s">
        <v>408</v>
      </c>
      <c r="T668" s="13" t="s">
        <v>69</v>
      </c>
      <c r="U668" s="13" t="s">
        <v>123</v>
      </c>
      <c r="V668" s="13" t="s">
        <v>124</v>
      </c>
      <c r="W668" s="13" t="s">
        <v>33</v>
      </c>
      <c r="X668" s="13" t="s">
        <v>123</v>
      </c>
      <c r="Y668" s="9" t="s">
        <v>7</v>
      </c>
      <c r="Z668" s="9" t="s">
        <v>12</v>
      </c>
      <c r="AA668" s="12" t="str">
        <f t="shared" si="20"/>
        <v>5980000000110</v>
      </c>
      <c r="AB668" s="4" t="s">
        <v>123</v>
      </c>
      <c r="AC668" s="48">
        <f t="shared" si="21"/>
        <v>0</v>
      </c>
      <c r="AD668" s="31">
        <f>VLOOKUP(AB668,'Utah Allocation %''s'!$A$6:$B$16,2,FALSE)</f>
        <v>0</v>
      </c>
    </row>
    <row r="669" spans="1:30">
      <c r="A669" s="9" t="s">
        <v>2793</v>
      </c>
      <c r="B669" s="9" t="s">
        <v>24</v>
      </c>
      <c r="C669" s="9" t="s">
        <v>62</v>
      </c>
      <c r="D669" s="19">
        <v>41182</v>
      </c>
      <c r="E669" s="3">
        <v>2012</v>
      </c>
      <c r="F669" s="3">
        <v>9</v>
      </c>
      <c r="G669" s="3" t="s">
        <v>14414</v>
      </c>
      <c r="H669" s="9" t="s">
        <v>63</v>
      </c>
      <c r="I669" s="9" t="s">
        <v>81</v>
      </c>
      <c r="J669" s="21">
        <v>15.84</v>
      </c>
      <c r="K669" s="9" t="s">
        <v>2794</v>
      </c>
      <c r="L669" s="7" t="s">
        <v>3008</v>
      </c>
      <c r="M669" s="7" t="s">
        <v>3208</v>
      </c>
      <c r="N669" s="7" t="s">
        <v>229</v>
      </c>
      <c r="O669" s="7" t="s">
        <v>275</v>
      </c>
      <c r="P669" s="7" t="s">
        <v>3230</v>
      </c>
      <c r="Q669" s="7" t="s">
        <v>188</v>
      </c>
      <c r="R669" s="9" t="s">
        <v>375</v>
      </c>
      <c r="S669" s="7" t="s">
        <v>408</v>
      </c>
      <c r="T669" s="13" t="s">
        <v>69</v>
      </c>
      <c r="U669" s="13" t="s">
        <v>66</v>
      </c>
      <c r="V669" s="13" t="s">
        <v>70</v>
      </c>
      <c r="W669" s="13" t="s">
        <v>32</v>
      </c>
      <c r="X669" s="13" t="s">
        <v>66</v>
      </c>
      <c r="Y669" s="9" t="s">
        <v>7</v>
      </c>
      <c r="Z669" s="9" t="s">
        <v>8</v>
      </c>
      <c r="AA669" s="12" t="str">
        <f t="shared" si="20"/>
        <v>5980000000108</v>
      </c>
      <c r="AB669" s="4" t="s">
        <v>66</v>
      </c>
      <c r="AC669" s="48">
        <f t="shared" si="21"/>
        <v>0</v>
      </c>
      <c r="AD669" s="31">
        <f>VLOOKUP(AB669,'Utah Allocation %''s'!$A$6:$B$16,2,FALSE)</f>
        <v>0</v>
      </c>
    </row>
    <row r="670" spans="1:30">
      <c r="A670" s="9" t="s">
        <v>2795</v>
      </c>
      <c r="B670" s="9" t="s">
        <v>24</v>
      </c>
      <c r="C670" s="9" t="s">
        <v>62</v>
      </c>
      <c r="D670" s="19">
        <v>41182</v>
      </c>
      <c r="E670" s="3">
        <v>2012</v>
      </c>
      <c r="F670" s="3">
        <v>9</v>
      </c>
      <c r="G670" s="3" t="s">
        <v>14414</v>
      </c>
      <c r="H670" s="9" t="s">
        <v>61</v>
      </c>
      <c r="I670" s="9" t="s">
        <v>81</v>
      </c>
      <c r="J670" s="21">
        <v>-15.84</v>
      </c>
      <c r="K670" s="9" t="s">
        <v>2794</v>
      </c>
      <c r="L670" s="7" t="s">
        <v>3008</v>
      </c>
      <c r="M670" s="7" t="s">
        <v>3208</v>
      </c>
      <c r="N670" s="7" t="s">
        <v>229</v>
      </c>
      <c r="O670" s="7" t="s">
        <v>275</v>
      </c>
      <c r="P670" s="7" t="s">
        <v>3230</v>
      </c>
      <c r="Q670" s="7" t="s">
        <v>188</v>
      </c>
      <c r="R670" s="9" t="s">
        <v>375</v>
      </c>
      <c r="S670" s="7" t="s">
        <v>408</v>
      </c>
      <c r="T670" s="13" t="s">
        <v>69</v>
      </c>
      <c r="U670" s="13" t="s">
        <v>66</v>
      </c>
      <c r="V670" s="13" t="s">
        <v>70</v>
      </c>
      <c r="W670" s="13" t="s">
        <v>32</v>
      </c>
      <c r="X670" s="13" t="s">
        <v>66</v>
      </c>
      <c r="Y670" s="9" t="s">
        <v>7</v>
      </c>
      <c r="Z670" s="9" t="s">
        <v>8</v>
      </c>
      <c r="AA670" s="12" t="str">
        <f t="shared" si="20"/>
        <v>5980000000108</v>
      </c>
      <c r="AB670" s="4" t="s">
        <v>66</v>
      </c>
      <c r="AC670" s="48">
        <f t="shared" si="21"/>
        <v>0</v>
      </c>
      <c r="AD670" s="31">
        <f>VLOOKUP(AB670,'Utah Allocation %''s'!$A$6:$B$16,2,FALSE)</f>
        <v>0</v>
      </c>
    </row>
    <row r="671" spans="1:30">
      <c r="A671" s="9" t="s">
        <v>2796</v>
      </c>
      <c r="B671" s="9" t="s">
        <v>24</v>
      </c>
      <c r="C671" s="9" t="s">
        <v>62</v>
      </c>
      <c r="D671" s="19">
        <v>41182</v>
      </c>
      <c r="E671" s="3">
        <v>2012</v>
      </c>
      <c r="F671" s="3">
        <v>9</v>
      </c>
      <c r="G671" s="3" t="s">
        <v>14414</v>
      </c>
      <c r="H671" s="9" t="s">
        <v>63</v>
      </c>
      <c r="I671" s="9" t="s">
        <v>81</v>
      </c>
      <c r="J671" s="21">
        <v>16.55</v>
      </c>
      <c r="K671" s="9" t="s">
        <v>2794</v>
      </c>
      <c r="L671" s="7" t="s">
        <v>3008</v>
      </c>
      <c r="M671" s="7" t="s">
        <v>3208</v>
      </c>
      <c r="N671" s="7" t="s">
        <v>229</v>
      </c>
      <c r="O671" s="7" t="s">
        <v>275</v>
      </c>
      <c r="P671" s="7" t="s">
        <v>3230</v>
      </c>
      <c r="Q671" s="7" t="s">
        <v>188</v>
      </c>
      <c r="R671" s="9" t="s">
        <v>375</v>
      </c>
      <c r="S671" s="7" t="s">
        <v>408</v>
      </c>
      <c r="T671" s="13" t="s">
        <v>69</v>
      </c>
      <c r="U671" s="13" t="s">
        <v>66</v>
      </c>
      <c r="V671" s="13" t="s">
        <v>70</v>
      </c>
      <c r="W671" s="13" t="s">
        <v>32</v>
      </c>
      <c r="X671" s="13" t="s">
        <v>66</v>
      </c>
      <c r="Y671" s="9" t="s">
        <v>7</v>
      </c>
      <c r="Z671" s="9" t="s">
        <v>8</v>
      </c>
      <c r="AA671" s="12" t="str">
        <f t="shared" si="20"/>
        <v>5980000000108</v>
      </c>
      <c r="AB671" s="4" t="s">
        <v>66</v>
      </c>
      <c r="AC671" s="48">
        <f t="shared" si="21"/>
        <v>0</v>
      </c>
      <c r="AD671" s="31">
        <f>VLOOKUP(AB671,'Utah Allocation %''s'!$A$6:$B$16,2,FALSE)</f>
        <v>0</v>
      </c>
    </row>
    <row r="672" spans="1:30">
      <c r="A672" s="9" t="s">
        <v>2797</v>
      </c>
      <c r="B672" s="9" t="s">
        <v>24</v>
      </c>
      <c r="C672" s="9" t="s">
        <v>62</v>
      </c>
      <c r="D672" s="19">
        <v>41182</v>
      </c>
      <c r="E672" s="3">
        <v>2012</v>
      </c>
      <c r="F672" s="3">
        <v>9</v>
      </c>
      <c r="G672" s="3" t="s">
        <v>14414</v>
      </c>
      <c r="H672" s="9" t="s">
        <v>63</v>
      </c>
      <c r="I672" s="9" t="s">
        <v>81</v>
      </c>
      <c r="J672" s="21">
        <v>507.5</v>
      </c>
      <c r="K672" s="9" t="s">
        <v>2798</v>
      </c>
      <c r="L672" s="7" t="s">
        <v>3009</v>
      </c>
      <c r="M672" s="7" t="s">
        <v>3209</v>
      </c>
      <c r="N672" s="7" t="s">
        <v>206</v>
      </c>
      <c r="O672" s="7" t="s">
        <v>253</v>
      </c>
      <c r="P672" s="7" t="s">
        <v>3231</v>
      </c>
      <c r="Q672" s="7" t="s">
        <v>443</v>
      </c>
      <c r="R672" s="9" t="s">
        <v>301</v>
      </c>
      <c r="S672" s="7" t="s">
        <v>408</v>
      </c>
      <c r="T672" s="13" t="s">
        <v>65</v>
      </c>
      <c r="U672" s="13" t="s">
        <v>66</v>
      </c>
      <c r="V672" s="13" t="s">
        <v>67</v>
      </c>
      <c r="W672" s="13" t="s">
        <v>35</v>
      </c>
      <c r="X672" s="13" t="s">
        <v>57</v>
      </c>
      <c r="Y672" s="9" t="s">
        <v>14</v>
      </c>
      <c r="Z672" s="9" t="s">
        <v>4</v>
      </c>
      <c r="AA672" s="12" t="str">
        <f t="shared" si="20"/>
        <v>5730000000001</v>
      </c>
      <c r="AB672" s="4" t="s">
        <v>14422</v>
      </c>
      <c r="AC672" s="53">
        <f t="shared" si="21"/>
        <v>216.33870958719086</v>
      </c>
      <c r="AD672" s="31">
        <f>VLOOKUP(AB672,'Utah Allocation %''s'!$A$6:$B$16,2,FALSE)</f>
        <v>0.4262831716003761</v>
      </c>
    </row>
    <row r="673" spans="1:30">
      <c r="A673" s="9" t="s">
        <v>2799</v>
      </c>
      <c r="B673" s="9" t="s">
        <v>24</v>
      </c>
      <c r="C673" s="9" t="s">
        <v>62</v>
      </c>
      <c r="D673" s="19">
        <v>41182</v>
      </c>
      <c r="E673" s="3">
        <v>2012</v>
      </c>
      <c r="F673" s="3">
        <v>9</v>
      </c>
      <c r="G673" s="3" t="s">
        <v>14414</v>
      </c>
      <c r="H673" s="9" t="s">
        <v>63</v>
      </c>
      <c r="I673" s="9" t="s">
        <v>64</v>
      </c>
      <c r="J673" s="21">
        <v>1030.94</v>
      </c>
      <c r="K673" s="9" t="s">
        <v>2800</v>
      </c>
      <c r="L673" s="7" t="s">
        <v>3010</v>
      </c>
      <c r="M673" s="7" t="s">
        <v>3210</v>
      </c>
      <c r="N673" s="7" t="s">
        <v>233</v>
      </c>
      <c r="O673" s="7" t="s">
        <v>277</v>
      </c>
      <c r="P673" s="7" t="s">
        <v>3232</v>
      </c>
      <c r="Q673" s="7" t="s">
        <v>3233</v>
      </c>
      <c r="R673" s="9" t="s">
        <v>311</v>
      </c>
      <c r="S673" s="7" t="s">
        <v>408</v>
      </c>
      <c r="T673" s="13" t="s">
        <v>65</v>
      </c>
      <c r="U673" s="13" t="s">
        <v>66</v>
      </c>
      <c r="V673" s="13" t="s">
        <v>67</v>
      </c>
      <c r="W673" s="13" t="s">
        <v>35</v>
      </c>
      <c r="X673" s="13" t="s">
        <v>57</v>
      </c>
      <c r="Y673" s="9" t="s">
        <v>14</v>
      </c>
      <c r="Z673" s="9" t="s">
        <v>4</v>
      </c>
      <c r="AA673" s="12" t="str">
        <f t="shared" si="20"/>
        <v>5730000000001</v>
      </c>
      <c r="AB673" s="4" t="s">
        <v>14422</v>
      </c>
      <c r="AC673" s="53">
        <f t="shared" si="21"/>
        <v>439.47237292969174</v>
      </c>
      <c r="AD673" s="31">
        <f>VLOOKUP(AB673,'Utah Allocation %''s'!$A$6:$B$16,2,FALSE)</f>
        <v>0.4262831716003761</v>
      </c>
    </row>
    <row r="674" spans="1:30">
      <c r="A674" s="9" t="s">
        <v>2801</v>
      </c>
      <c r="B674" s="9" t="s">
        <v>24</v>
      </c>
      <c r="C674" s="9" t="s">
        <v>62</v>
      </c>
      <c r="D674" s="19">
        <v>41182</v>
      </c>
      <c r="E674" s="3">
        <v>2012</v>
      </c>
      <c r="F674" s="3">
        <v>9</v>
      </c>
      <c r="G674" s="3" t="s">
        <v>14414</v>
      </c>
      <c r="H674" s="9" t="s">
        <v>63</v>
      </c>
      <c r="I674" s="9" t="s">
        <v>64</v>
      </c>
      <c r="J674" s="21">
        <v>387.46</v>
      </c>
      <c r="K674" s="9" t="s">
        <v>2802</v>
      </c>
      <c r="L674" s="7" t="s">
        <v>3011</v>
      </c>
      <c r="M674" s="7" t="s">
        <v>3211</v>
      </c>
      <c r="N674" s="7" t="s">
        <v>233</v>
      </c>
      <c r="O674" s="7" t="s">
        <v>277</v>
      </c>
      <c r="P674" s="7" t="s">
        <v>3232</v>
      </c>
      <c r="Q674" s="7" t="s">
        <v>3233</v>
      </c>
      <c r="R674" s="9" t="s">
        <v>311</v>
      </c>
      <c r="S674" s="7" t="s">
        <v>408</v>
      </c>
      <c r="T674" s="13" t="s">
        <v>65</v>
      </c>
      <c r="U674" s="13" t="s">
        <v>66</v>
      </c>
      <c r="V674" s="13" t="s">
        <v>67</v>
      </c>
      <c r="W674" s="13" t="s">
        <v>35</v>
      </c>
      <c r="X674" s="13" t="s">
        <v>57</v>
      </c>
      <c r="Y674" s="9" t="s">
        <v>14</v>
      </c>
      <c r="Z674" s="9" t="s">
        <v>4</v>
      </c>
      <c r="AA674" s="12" t="str">
        <f t="shared" si="20"/>
        <v>5730000000001</v>
      </c>
      <c r="AB674" s="4" t="s">
        <v>14422</v>
      </c>
      <c r="AC674" s="53">
        <f t="shared" si="21"/>
        <v>165.16767766828173</v>
      </c>
      <c r="AD674" s="31">
        <f>VLOOKUP(AB674,'Utah Allocation %''s'!$A$6:$B$16,2,FALSE)</f>
        <v>0.4262831716003761</v>
      </c>
    </row>
    <row r="675" spans="1:30">
      <c r="A675" s="9" t="s">
        <v>2803</v>
      </c>
      <c r="B675" s="9" t="s">
        <v>24</v>
      </c>
      <c r="C675" s="9" t="s">
        <v>62</v>
      </c>
      <c r="D675" s="19">
        <v>41182</v>
      </c>
      <c r="E675" s="3">
        <v>2012</v>
      </c>
      <c r="F675" s="3">
        <v>9</v>
      </c>
      <c r="G675" s="3" t="s">
        <v>14414</v>
      </c>
      <c r="H675" s="9" t="s">
        <v>63</v>
      </c>
      <c r="I675" s="9" t="s">
        <v>64</v>
      </c>
      <c r="J675" s="21">
        <v>1033.24</v>
      </c>
      <c r="K675" s="9" t="s">
        <v>2804</v>
      </c>
      <c r="L675" s="7" t="s">
        <v>3012</v>
      </c>
      <c r="M675" s="7" t="s">
        <v>3212</v>
      </c>
      <c r="N675" s="7" t="s">
        <v>233</v>
      </c>
      <c r="O675" s="7" t="s">
        <v>277</v>
      </c>
      <c r="P675" s="7" t="s">
        <v>3232</v>
      </c>
      <c r="Q675" s="7" t="s">
        <v>3233</v>
      </c>
      <c r="R675" s="9" t="s">
        <v>311</v>
      </c>
      <c r="S675" s="7" t="s">
        <v>408</v>
      </c>
      <c r="T675" s="13" t="s">
        <v>65</v>
      </c>
      <c r="U675" s="13" t="s">
        <v>66</v>
      </c>
      <c r="V675" s="13" t="s">
        <v>67</v>
      </c>
      <c r="W675" s="13" t="s">
        <v>35</v>
      </c>
      <c r="X675" s="13" t="s">
        <v>57</v>
      </c>
      <c r="Y675" s="9" t="s">
        <v>14</v>
      </c>
      <c r="Z675" s="9" t="s">
        <v>4</v>
      </c>
      <c r="AA675" s="12" t="str">
        <f t="shared" si="20"/>
        <v>5730000000001</v>
      </c>
      <c r="AB675" s="4" t="s">
        <v>14422</v>
      </c>
      <c r="AC675" s="53">
        <f t="shared" si="21"/>
        <v>440.45282422437259</v>
      </c>
      <c r="AD675" s="31">
        <f>VLOOKUP(AB675,'Utah Allocation %''s'!$A$6:$B$16,2,FALSE)</f>
        <v>0.4262831716003761</v>
      </c>
    </row>
    <row r="676" spans="1:30">
      <c r="A676" s="9" t="s">
        <v>2805</v>
      </c>
      <c r="B676" s="9" t="s">
        <v>24</v>
      </c>
      <c r="C676" s="9" t="s">
        <v>62</v>
      </c>
      <c r="D676" s="19">
        <v>41182</v>
      </c>
      <c r="E676" s="3">
        <v>2012</v>
      </c>
      <c r="F676" s="3">
        <v>9</v>
      </c>
      <c r="G676" s="3" t="s">
        <v>14414</v>
      </c>
      <c r="H676" s="9" t="s">
        <v>63</v>
      </c>
      <c r="I676" s="9" t="s">
        <v>64</v>
      </c>
      <c r="J676" s="21">
        <v>1065.1600000000001</v>
      </c>
      <c r="K676" s="9" t="s">
        <v>2806</v>
      </c>
      <c r="L676" s="7" t="s">
        <v>3013</v>
      </c>
      <c r="M676" s="7" t="s">
        <v>3213</v>
      </c>
      <c r="N676" s="7" t="s">
        <v>233</v>
      </c>
      <c r="O676" s="7" t="s">
        <v>277</v>
      </c>
      <c r="P676" s="7" t="s">
        <v>2370</v>
      </c>
      <c r="Q676" s="7" t="s">
        <v>2371</v>
      </c>
      <c r="R676" s="9" t="s">
        <v>311</v>
      </c>
      <c r="S676" s="7" t="s">
        <v>408</v>
      </c>
      <c r="T676" s="13" t="s">
        <v>65</v>
      </c>
      <c r="U676" s="13" t="s">
        <v>66</v>
      </c>
      <c r="V676" s="13" t="s">
        <v>67</v>
      </c>
      <c r="W676" s="13" t="s">
        <v>35</v>
      </c>
      <c r="X676" s="13" t="s">
        <v>57</v>
      </c>
      <c r="Y676" s="9" t="s">
        <v>14</v>
      </c>
      <c r="Z676" s="9" t="s">
        <v>4</v>
      </c>
      <c r="AA676" s="12" t="str">
        <f t="shared" si="20"/>
        <v>5730000000001</v>
      </c>
      <c r="AB676" s="4" t="s">
        <v>14422</v>
      </c>
      <c r="AC676" s="53">
        <f t="shared" si="21"/>
        <v>454.05978306185665</v>
      </c>
      <c r="AD676" s="31">
        <f>VLOOKUP(AB676,'Utah Allocation %''s'!$A$6:$B$16,2,FALSE)</f>
        <v>0.4262831716003761</v>
      </c>
    </row>
    <row r="677" spans="1:30">
      <c r="A677" s="9" t="s">
        <v>2805</v>
      </c>
      <c r="B677" s="9" t="s">
        <v>24</v>
      </c>
      <c r="C677" s="9" t="s">
        <v>62</v>
      </c>
      <c r="D677" s="19">
        <v>41182</v>
      </c>
      <c r="E677" s="3">
        <v>2012</v>
      </c>
      <c r="F677" s="3">
        <v>9</v>
      </c>
      <c r="G677" s="3" t="s">
        <v>14414</v>
      </c>
      <c r="H677" s="9" t="s">
        <v>63</v>
      </c>
      <c r="I677" s="9" t="s">
        <v>81</v>
      </c>
      <c r="J677" s="21">
        <v>29.23</v>
      </c>
      <c r="K677" s="9" t="s">
        <v>2806</v>
      </c>
      <c r="L677" s="7" t="s">
        <v>3013</v>
      </c>
      <c r="M677" s="7" t="s">
        <v>3213</v>
      </c>
      <c r="N677" s="7" t="s">
        <v>233</v>
      </c>
      <c r="O677" s="7" t="s">
        <v>277</v>
      </c>
      <c r="P677" s="7" t="s">
        <v>2370</v>
      </c>
      <c r="Q677" s="7" t="s">
        <v>2371</v>
      </c>
      <c r="R677" s="9" t="s">
        <v>311</v>
      </c>
      <c r="S677" s="7" t="s">
        <v>408</v>
      </c>
      <c r="T677" s="13" t="s">
        <v>65</v>
      </c>
      <c r="U677" s="13" t="s">
        <v>66</v>
      </c>
      <c r="V677" s="13" t="s">
        <v>67</v>
      </c>
      <c r="W677" s="13" t="s">
        <v>35</v>
      </c>
      <c r="X677" s="13" t="s">
        <v>57</v>
      </c>
      <c r="Y677" s="9" t="s">
        <v>14</v>
      </c>
      <c r="Z677" s="9" t="s">
        <v>4</v>
      </c>
      <c r="AA677" s="12" t="str">
        <f t="shared" si="20"/>
        <v>5730000000001</v>
      </c>
      <c r="AB677" s="4" t="s">
        <v>14422</v>
      </c>
      <c r="AC677" s="53">
        <f t="shared" si="21"/>
        <v>12.460257105878993</v>
      </c>
      <c r="AD677" s="31">
        <f>VLOOKUP(AB677,'Utah Allocation %''s'!$A$6:$B$16,2,FALSE)</f>
        <v>0.4262831716003761</v>
      </c>
    </row>
    <row r="678" spans="1:30">
      <c r="A678" s="9" t="s">
        <v>2807</v>
      </c>
      <c r="B678" s="9" t="s">
        <v>24</v>
      </c>
      <c r="C678" s="9" t="s">
        <v>62</v>
      </c>
      <c r="D678" s="19">
        <v>41182</v>
      </c>
      <c r="E678" s="3">
        <v>2012</v>
      </c>
      <c r="F678" s="3">
        <v>9</v>
      </c>
      <c r="G678" s="3" t="s">
        <v>14414</v>
      </c>
      <c r="H678" s="9" t="s">
        <v>63</v>
      </c>
      <c r="I678" s="9" t="s">
        <v>81</v>
      </c>
      <c r="J678" s="21">
        <v>2736.3</v>
      </c>
      <c r="K678" s="9" t="s">
        <v>2808</v>
      </c>
      <c r="L678" s="7" t="s">
        <v>3014</v>
      </c>
      <c r="M678" s="7" t="s">
        <v>3214</v>
      </c>
      <c r="N678" s="7" t="s">
        <v>213</v>
      </c>
      <c r="O678" s="7" t="s">
        <v>595</v>
      </c>
      <c r="P678" s="7" t="s">
        <v>3234</v>
      </c>
      <c r="Q678" s="7" t="s">
        <v>3235</v>
      </c>
      <c r="R678" s="9" t="s">
        <v>306</v>
      </c>
      <c r="S678" s="7" t="s">
        <v>409</v>
      </c>
      <c r="T678" s="13" t="s">
        <v>65</v>
      </c>
      <c r="U678" s="13" t="s">
        <v>79</v>
      </c>
      <c r="V678" s="13" t="s">
        <v>105</v>
      </c>
      <c r="W678" s="13" t="s">
        <v>36</v>
      </c>
      <c r="X678" s="13" t="s">
        <v>57</v>
      </c>
      <c r="Y678" s="9" t="s">
        <v>14</v>
      </c>
      <c r="Z678" s="9" t="s">
        <v>4</v>
      </c>
      <c r="AA678" s="12" t="str">
        <f t="shared" si="20"/>
        <v>5730000000001</v>
      </c>
      <c r="AB678" s="4" t="s">
        <v>14422</v>
      </c>
      <c r="AC678" s="53">
        <f t="shared" si="21"/>
        <v>1166.4386424501092</v>
      </c>
      <c r="AD678" s="31">
        <f>VLOOKUP(AB678,'Utah Allocation %''s'!$A$6:$B$16,2,FALSE)</f>
        <v>0.4262831716003761</v>
      </c>
    </row>
    <row r="679" spans="1:30">
      <c r="A679" s="9" t="s">
        <v>2809</v>
      </c>
      <c r="B679" s="9" t="s">
        <v>24</v>
      </c>
      <c r="C679" s="9" t="s">
        <v>62</v>
      </c>
      <c r="D679" s="19">
        <v>41182</v>
      </c>
      <c r="E679" s="3">
        <v>2012</v>
      </c>
      <c r="F679" s="3">
        <v>9</v>
      </c>
      <c r="G679" s="3" t="s">
        <v>14414</v>
      </c>
      <c r="H679" s="9" t="s">
        <v>63</v>
      </c>
      <c r="I679" s="9" t="s">
        <v>81</v>
      </c>
      <c r="J679" s="21">
        <v>5016.54</v>
      </c>
      <c r="K679" s="9" t="s">
        <v>2810</v>
      </c>
      <c r="L679" s="7" t="s">
        <v>3015</v>
      </c>
      <c r="M679" s="7" t="s">
        <v>3215</v>
      </c>
      <c r="N679" s="7" t="s">
        <v>213</v>
      </c>
      <c r="O679" s="7" t="s">
        <v>595</v>
      </c>
      <c r="P679" s="7" t="s">
        <v>3234</v>
      </c>
      <c r="Q679" s="7" t="s">
        <v>3235</v>
      </c>
      <c r="R679" s="9" t="s">
        <v>306</v>
      </c>
      <c r="S679" s="7" t="s">
        <v>409</v>
      </c>
      <c r="T679" s="13" t="s">
        <v>65</v>
      </c>
      <c r="U679" s="13" t="s">
        <v>79</v>
      </c>
      <c r="V679" s="13" t="s">
        <v>105</v>
      </c>
      <c r="W679" s="13" t="s">
        <v>36</v>
      </c>
      <c r="X679" s="13" t="s">
        <v>57</v>
      </c>
      <c r="Y679" s="9" t="s">
        <v>14</v>
      </c>
      <c r="Z679" s="9" t="s">
        <v>4</v>
      </c>
      <c r="AA679" s="12" t="str">
        <f t="shared" si="20"/>
        <v>5730000000001</v>
      </c>
      <c r="AB679" s="4" t="s">
        <v>14422</v>
      </c>
      <c r="AC679" s="53">
        <f t="shared" si="21"/>
        <v>2138.4665816601505</v>
      </c>
      <c r="AD679" s="31">
        <f>VLOOKUP(AB679,'Utah Allocation %''s'!$A$6:$B$16,2,FALSE)</f>
        <v>0.4262831716003761</v>
      </c>
    </row>
    <row r="680" spans="1:30">
      <c r="A680" s="9" t="s">
        <v>2811</v>
      </c>
      <c r="B680" s="9" t="s">
        <v>24</v>
      </c>
      <c r="C680" s="9" t="s">
        <v>62</v>
      </c>
      <c r="D680" s="19">
        <v>41182</v>
      </c>
      <c r="E680" s="3">
        <v>2012</v>
      </c>
      <c r="F680" s="3">
        <v>9</v>
      </c>
      <c r="G680" s="3" t="s">
        <v>14414</v>
      </c>
      <c r="H680" s="9" t="s">
        <v>63</v>
      </c>
      <c r="I680" s="9" t="s">
        <v>64</v>
      </c>
      <c r="J680" s="21">
        <v>2942.64</v>
      </c>
      <c r="K680" s="9" t="s">
        <v>2812</v>
      </c>
      <c r="L680" s="7" t="s">
        <v>3016</v>
      </c>
      <c r="M680" s="7" t="s">
        <v>3216</v>
      </c>
      <c r="N680" s="7" t="s">
        <v>210</v>
      </c>
      <c r="O680" s="7" t="s">
        <v>257</v>
      </c>
      <c r="P680" s="7" t="s">
        <v>3236</v>
      </c>
      <c r="Q680" s="7" t="s">
        <v>3237</v>
      </c>
      <c r="R680" s="9" t="s">
        <v>431</v>
      </c>
      <c r="S680" s="7" t="s">
        <v>409</v>
      </c>
      <c r="T680" s="13" t="s">
        <v>65</v>
      </c>
      <c r="U680" s="13" t="s">
        <v>79</v>
      </c>
      <c r="V680" s="13" t="s">
        <v>105</v>
      </c>
      <c r="W680" s="13" t="s">
        <v>36</v>
      </c>
      <c r="X680" s="13" t="s">
        <v>57</v>
      </c>
      <c r="Y680" s="9" t="s">
        <v>14</v>
      </c>
      <c r="Z680" s="9" t="s">
        <v>4</v>
      </c>
      <c r="AA680" s="12" t="str">
        <f t="shared" si="20"/>
        <v>5730000000001</v>
      </c>
      <c r="AB680" s="4" t="s">
        <v>14422</v>
      </c>
      <c r="AC680" s="53">
        <f t="shared" si="21"/>
        <v>1254.3979120781307</v>
      </c>
      <c r="AD680" s="31">
        <f>VLOOKUP(AB680,'Utah Allocation %''s'!$A$6:$B$16,2,FALSE)</f>
        <v>0.4262831716003761</v>
      </c>
    </row>
    <row r="681" spans="1:30">
      <c r="A681" s="9" t="s">
        <v>2811</v>
      </c>
      <c r="B681" s="9" t="s">
        <v>24</v>
      </c>
      <c r="C681" s="9" t="s">
        <v>62</v>
      </c>
      <c r="D681" s="19">
        <v>41182</v>
      </c>
      <c r="E681" s="3">
        <v>2012</v>
      </c>
      <c r="F681" s="3">
        <v>9</v>
      </c>
      <c r="G681" s="3" t="s">
        <v>14414</v>
      </c>
      <c r="H681" s="9" t="s">
        <v>63</v>
      </c>
      <c r="I681" s="9" t="s">
        <v>81</v>
      </c>
      <c r="J681" s="21">
        <v>14661.62</v>
      </c>
      <c r="K681" s="9" t="s">
        <v>2812</v>
      </c>
      <c r="L681" s="7" t="s">
        <v>3016</v>
      </c>
      <c r="M681" s="7" t="s">
        <v>3216</v>
      </c>
      <c r="N681" s="7" t="s">
        <v>210</v>
      </c>
      <c r="O681" s="7" t="s">
        <v>257</v>
      </c>
      <c r="P681" s="7" t="s">
        <v>3236</v>
      </c>
      <c r="Q681" s="7" t="s">
        <v>3237</v>
      </c>
      <c r="R681" s="9" t="s">
        <v>431</v>
      </c>
      <c r="S681" s="7" t="s">
        <v>409</v>
      </c>
      <c r="T681" s="13" t="s">
        <v>65</v>
      </c>
      <c r="U681" s="13" t="s">
        <v>79</v>
      </c>
      <c r="V681" s="13" t="s">
        <v>105</v>
      </c>
      <c r="W681" s="13" t="s">
        <v>36</v>
      </c>
      <c r="X681" s="13" t="s">
        <v>57</v>
      </c>
      <c r="Y681" s="9" t="s">
        <v>14</v>
      </c>
      <c r="Z681" s="9" t="s">
        <v>4</v>
      </c>
      <c r="AA681" s="12" t="str">
        <f t="shared" si="20"/>
        <v>5730000000001</v>
      </c>
      <c r="AB681" s="4" t="s">
        <v>14422</v>
      </c>
      <c r="AC681" s="53">
        <f t="shared" si="21"/>
        <v>6250.001874399507</v>
      </c>
      <c r="AD681" s="31">
        <f>VLOOKUP(AB681,'Utah Allocation %''s'!$A$6:$B$16,2,FALSE)</f>
        <v>0.4262831716003761</v>
      </c>
    </row>
    <row r="682" spans="1:30">
      <c r="A682" s="9" t="s">
        <v>2813</v>
      </c>
      <c r="B682" s="9" t="s">
        <v>24</v>
      </c>
      <c r="C682" s="9" t="s">
        <v>62</v>
      </c>
      <c r="D682" s="19">
        <v>41182</v>
      </c>
      <c r="E682" s="3">
        <v>2012</v>
      </c>
      <c r="F682" s="3">
        <v>9</v>
      </c>
      <c r="G682" s="3" t="s">
        <v>14414</v>
      </c>
      <c r="H682" s="9" t="s">
        <v>63</v>
      </c>
      <c r="I682" s="9" t="s">
        <v>64</v>
      </c>
      <c r="J682" s="21">
        <v>10303.469999999999</v>
      </c>
      <c r="K682" s="9" t="s">
        <v>2814</v>
      </c>
      <c r="L682" s="7" t="s">
        <v>3017</v>
      </c>
      <c r="M682" s="7" t="s">
        <v>3217</v>
      </c>
      <c r="N682" s="7" t="s">
        <v>210</v>
      </c>
      <c r="O682" s="7" t="s">
        <v>257</v>
      </c>
      <c r="P682" s="7" t="s">
        <v>3236</v>
      </c>
      <c r="Q682" s="7" t="s">
        <v>3237</v>
      </c>
      <c r="R682" s="9" t="s">
        <v>431</v>
      </c>
      <c r="S682" s="7" t="s">
        <v>409</v>
      </c>
      <c r="T682" s="13" t="s">
        <v>65</v>
      </c>
      <c r="U682" s="13" t="s">
        <v>79</v>
      </c>
      <c r="V682" s="13" t="s">
        <v>105</v>
      </c>
      <c r="W682" s="13" t="s">
        <v>36</v>
      </c>
      <c r="X682" s="13" t="s">
        <v>57</v>
      </c>
      <c r="Y682" s="9" t="s">
        <v>14</v>
      </c>
      <c r="Z682" s="9" t="s">
        <v>4</v>
      </c>
      <c r="AA682" s="12" t="str">
        <f t="shared" si="20"/>
        <v>5730000000001</v>
      </c>
      <c r="AB682" s="4" t="s">
        <v>14422</v>
      </c>
      <c r="AC682" s="53">
        <f t="shared" si="21"/>
        <v>4392.1958700893265</v>
      </c>
      <c r="AD682" s="31">
        <f>VLOOKUP(AB682,'Utah Allocation %''s'!$A$6:$B$16,2,FALSE)</f>
        <v>0.4262831716003761</v>
      </c>
    </row>
    <row r="683" spans="1:30">
      <c r="A683" s="9" t="s">
        <v>2813</v>
      </c>
      <c r="B683" s="9" t="s">
        <v>24</v>
      </c>
      <c r="C683" s="9" t="s">
        <v>62</v>
      </c>
      <c r="D683" s="19">
        <v>41182</v>
      </c>
      <c r="E683" s="3">
        <v>2012</v>
      </c>
      <c r="F683" s="3">
        <v>9</v>
      </c>
      <c r="G683" s="3" t="s">
        <v>14414</v>
      </c>
      <c r="H683" s="9" t="s">
        <v>63</v>
      </c>
      <c r="I683" s="9" t="s">
        <v>81</v>
      </c>
      <c r="J683" s="21">
        <v>23661.57</v>
      </c>
      <c r="K683" s="9" t="s">
        <v>2814</v>
      </c>
      <c r="L683" s="7" t="s">
        <v>3017</v>
      </c>
      <c r="M683" s="7" t="s">
        <v>3217</v>
      </c>
      <c r="N683" s="7" t="s">
        <v>210</v>
      </c>
      <c r="O683" s="7" t="s">
        <v>257</v>
      </c>
      <c r="P683" s="7" t="s">
        <v>3236</v>
      </c>
      <c r="Q683" s="7" t="s">
        <v>3237</v>
      </c>
      <c r="R683" s="9" t="s">
        <v>431</v>
      </c>
      <c r="S683" s="7" t="s">
        <v>409</v>
      </c>
      <c r="T683" s="13" t="s">
        <v>65</v>
      </c>
      <c r="U683" s="13" t="s">
        <v>79</v>
      </c>
      <c r="V683" s="13" t="s">
        <v>105</v>
      </c>
      <c r="W683" s="13" t="s">
        <v>36</v>
      </c>
      <c r="X683" s="13" t="s">
        <v>57</v>
      </c>
      <c r="Y683" s="9" t="s">
        <v>14</v>
      </c>
      <c r="Z683" s="9" t="s">
        <v>4</v>
      </c>
      <c r="AA683" s="12" t="str">
        <f t="shared" si="20"/>
        <v>5730000000001</v>
      </c>
      <c r="AB683" s="4" t="s">
        <v>14422</v>
      </c>
      <c r="AC683" s="53">
        <f t="shared" si="21"/>
        <v>10086.529104644311</v>
      </c>
      <c r="AD683" s="31">
        <f>VLOOKUP(AB683,'Utah Allocation %''s'!$A$6:$B$16,2,FALSE)</f>
        <v>0.4262831716003761</v>
      </c>
    </row>
    <row r="684" spans="1:30">
      <c r="A684" s="9" t="s">
        <v>2815</v>
      </c>
      <c r="B684" s="9" t="s">
        <v>24</v>
      </c>
      <c r="C684" s="9" t="s">
        <v>62</v>
      </c>
      <c r="D684" s="19">
        <v>41182</v>
      </c>
      <c r="E684" s="3">
        <v>2012</v>
      </c>
      <c r="F684" s="3">
        <v>9</v>
      </c>
      <c r="G684" s="3" t="s">
        <v>14414</v>
      </c>
      <c r="H684" s="9" t="s">
        <v>61</v>
      </c>
      <c r="I684" s="9" t="s">
        <v>81</v>
      </c>
      <c r="J684" s="21">
        <v>-42.26</v>
      </c>
      <c r="K684" s="9" t="s">
        <v>715</v>
      </c>
      <c r="L684" s="7" t="s">
        <v>720</v>
      </c>
      <c r="M684" s="7" t="s">
        <v>725</v>
      </c>
      <c r="N684" s="7" t="s">
        <v>211</v>
      </c>
      <c r="O684" s="7" t="s">
        <v>258</v>
      </c>
      <c r="P684" s="7" t="s">
        <v>731</v>
      </c>
      <c r="Q684" s="7" t="s">
        <v>732</v>
      </c>
      <c r="R684" s="9" t="s">
        <v>431</v>
      </c>
      <c r="S684" s="7" t="s">
        <v>409</v>
      </c>
      <c r="T684" s="13" t="s">
        <v>65</v>
      </c>
      <c r="U684" s="13" t="s">
        <v>111</v>
      </c>
      <c r="V684" s="13" t="s">
        <v>105</v>
      </c>
      <c r="W684" s="13" t="s">
        <v>36</v>
      </c>
      <c r="X684" s="13" t="s">
        <v>57</v>
      </c>
      <c r="Y684" s="9" t="s">
        <v>14</v>
      </c>
      <c r="Z684" s="9" t="s">
        <v>4</v>
      </c>
      <c r="AA684" s="12" t="str">
        <f t="shared" si="20"/>
        <v>5730000000001</v>
      </c>
      <c r="AB684" s="4" t="s">
        <v>14422</v>
      </c>
      <c r="AC684" s="53">
        <f t="shared" si="21"/>
        <v>-18.014726831831894</v>
      </c>
      <c r="AD684" s="31">
        <f>VLOOKUP(AB684,'Utah Allocation %''s'!$A$6:$B$16,2,FALSE)</f>
        <v>0.4262831716003761</v>
      </c>
    </row>
    <row r="685" spans="1:30">
      <c r="A685" s="9" t="s">
        <v>2816</v>
      </c>
      <c r="B685" s="9" t="s">
        <v>24</v>
      </c>
      <c r="C685" s="9" t="s">
        <v>62</v>
      </c>
      <c r="D685" s="19">
        <v>41182</v>
      </c>
      <c r="E685" s="3">
        <v>2012</v>
      </c>
      <c r="F685" s="3">
        <v>9</v>
      </c>
      <c r="G685" s="3" t="s">
        <v>14414</v>
      </c>
      <c r="H685" s="9" t="s">
        <v>61</v>
      </c>
      <c r="I685" s="9" t="s">
        <v>81</v>
      </c>
      <c r="J685" s="21">
        <v>-2957.74</v>
      </c>
      <c r="K685" s="9" t="s">
        <v>715</v>
      </c>
      <c r="L685" s="7" t="s">
        <v>720</v>
      </c>
      <c r="M685" s="7" t="s">
        <v>725</v>
      </c>
      <c r="N685" s="7" t="s">
        <v>211</v>
      </c>
      <c r="O685" s="7" t="s">
        <v>258</v>
      </c>
      <c r="P685" s="7" t="s">
        <v>731</v>
      </c>
      <c r="Q685" s="7" t="s">
        <v>732</v>
      </c>
      <c r="R685" s="9" t="s">
        <v>431</v>
      </c>
      <c r="S685" s="7" t="s">
        <v>409</v>
      </c>
      <c r="T685" s="13" t="s">
        <v>65</v>
      </c>
      <c r="U685" s="13" t="s">
        <v>111</v>
      </c>
      <c r="V685" s="13" t="s">
        <v>105</v>
      </c>
      <c r="W685" s="13" t="s">
        <v>36</v>
      </c>
      <c r="X685" s="13" t="s">
        <v>57</v>
      </c>
      <c r="Y685" s="9" t="s">
        <v>14</v>
      </c>
      <c r="Z685" s="9" t="s">
        <v>4</v>
      </c>
      <c r="AA685" s="12" t="str">
        <f t="shared" si="20"/>
        <v>5730000000001</v>
      </c>
      <c r="AB685" s="4" t="s">
        <v>14422</v>
      </c>
      <c r="AC685" s="53">
        <f t="shared" si="21"/>
        <v>-1260.8347879692963</v>
      </c>
      <c r="AD685" s="31">
        <f>VLOOKUP(AB685,'Utah Allocation %''s'!$A$6:$B$16,2,FALSE)</f>
        <v>0.4262831716003761</v>
      </c>
    </row>
    <row r="686" spans="1:30">
      <c r="A686" s="9" t="s">
        <v>2817</v>
      </c>
      <c r="B686" s="9" t="s">
        <v>24</v>
      </c>
      <c r="C686" s="9" t="s">
        <v>62</v>
      </c>
      <c r="D686" s="19">
        <v>41182</v>
      </c>
      <c r="E686" s="3">
        <v>2012</v>
      </c>
      <c r="F686" s="3">
        <v>9</v>
      </c>
      <c r="G686" s="3" t="s">
        <v>14414</v>
      </c>
      <c r="H686" s="9" t="s">
        <v>61</v>
      </c>
      <c r="I686" s="9" t="s">
        <v>64</v>
      </c>
      <c r="J686" s="21">
        <v>-2557.14</v>
      </c>
      <c r="K686" s="9" t="s">
        <v>788</v>
      </c>
      <c r="L686" s="7" t="s">
        <v>817</v>
      </c>
      <c r="M686" s="7" t="s">
        <v>846</v>
      </c>
      <c r="N686" s="7" t="s">
        <v>211</v>
      </c>
      <c r="O686" s="7" t="s">
        <v>258</v>
      </c>
      <c r="P686" s="7" t="s">
        <v>731</v>
      </c>
      <c r="Q686" s="7" t="s">
        <v>732</v>
      </c>
      <c r="R686" s="9" t="s">
        <v>431</v>
      </c>
      <c r="S686" s="7" t="s">
        <v>409</v>
      </c>
      <c r="T686" s="13" t="s">
        <v>133</v>
      </c>
      <c r="U686" s="13" t="s">
        <v>111</v>
      </c>
      <c r="V686" s="13" t="s">
        <v>135</v>
      </c>
      <c r="W686" s="13" t="s">
        <v>28</v>
      </c>
      <c r="X686" s="13" t="s">
        <v>57</v>
      </c>
      <c r="Y686" s="9" t="s">
        <v>13</v>
      </c>
      <c r="Z686" s="9" t="s">
        <v>4</v>
      </c>
      <c r="AA686" s="12" t="str">
        <f t="shared" si="20"/>
        <v>9350000000001</v>
      </c>
      <c r="AB686" s="4" t="s">
        <v>14425</v>
      </c>
      <c r="AC686" s="53">
        <f t="shared" si="21"/>
        <v>-1086.024646815375</v>
      </c>
      <c r="AD686" s="31">
        <f>VLOOKUP(AB686,'Utah Allocation %''s'!$A$6:$B$16,2,FALSE)</f>
        <v>0.4247028503779125</v>
      </c>
    </row>
    <row r="687" spans="1:30">
      <c r="A687" s="9" t="s">
        <v>2818</v>
      </c>
      <c r="B687" s="9" t="s">
        <v>24</v>
      </c>
      <c r="C687" s="9" t="s">
        <v>62</v>
      </c>
      <c r="D687" s="19">
        <v>41182</v>
      </c>
      <c r="E687" s="3">
        <v>2012</v>
      </c>
      <c r="F687" s="3">
        <v>9</v>
      </c>
      <c r="G687" s="3" t="s">
        <v>14414</v>
      </c>
      <c r="H687" s="9" t="s">
        <v>63</v>
      </c>
      <c r="I687" s="9" t="s">
        <v>64</v>
      </c>
      <c r="J687" s="21">
        <v>484.36</v>
      </c>
      <c r="K687" s="9" t="s">
        <v>2819</v>
      </c>
      <c r="L687" s="7" t="s">
        <v>3018</v>
      </c>
      <c r="M687" s="7" t="s">
        <v>3218</v>
      </c>
      <c r="N687" s="7" t="s">
        <v>205</v>
      </c>
      <c r="O687" s="7" t="s">
        <v>252</v>
      </c>
      <c r="P687" s="7" t="s">
        <v>3238</v>
      </c>
      <c r="Q687" s="7" t="s">
        <v>3239</v>
      </c>
      <c r="R687" s="9" t="s">
        <v>289</v>
      </c>
      <c r="S687" s="7" t="s">
        <v>408</v>
      </c>
      <c r="T687" s="13" t="s">
        <v>65</v>
      </c>
      <c r="U687" s="13" t="s">
        <v>89</v>
      </c>
      <c r="V687" s="13" t="s">
        <v>67</v>
      </c>
      <c r="W687" s="13" t="s">
        <v>35</v>
      </c>
      <c r="X687" s="13" t="s">
        <v>57</v>
      </c>
      <c r="Y687" s="9" t="s">
        <v>14</v>
      </c>
      <c r="Z687" s="9" t="s">
        <v>4</v>
      </c>
      <c r="AA687" s="12" t="str">
        <f t="shared" si="20"/>
        <v>5730000000001</v>
      </c>
      <c r="AB687" s="4" t="s">
        <v>14422</v>
      </c>
      <c r="AC687" s="53">
        <f t="shared" si="21"/>
        <v>206.47451699635818</v>
      </c>
      <c r="AD687" s="31">
        <f>VLOOKUP(AB687,'Utah Allocation %''s'!$A$6:$B$16,2,FALSE)</f>
        <v>0.4262831716003761</v>
      </c>
    </row>
    <row r="688" spans="1:30">
      <c r="A688" s="9" t="s">
        <v>2818</v>
      </c>
      <c r="B688" s="9" t="s">
        <v>24</v>
      </c>
      <c r="C688" s="9" t="s">
        <v>62</v>
      </c>
      <c r="D688" s="19">
        <v>41182</v>
      </c>
      <c r="E688" s="3">
        <v>2012</v>
      </c>
      <c r="F688" s="3">
        <v>9</v>
      </c>
      <c r="G688" s="3" t="s">
        <v>14414</v>
      </c>
      <c r="H688" s="9" t="s">
        <v>63</v>
      </c>
      <c r="I688" s="9" t="s">
        <v>81</v>
      </c>
      <c r="J688" s="21">
        <v>76069.350000000006</v>
      </c>
      <c r="K688" s="9" t="s">
        <v>2819</v>
      </c>
      <c r="L688" s="7" t="s">
        <v>3018</v>
      </c>
      <c r="M688" s="7" t="s">
        <v>3218</v>
      </c>
      <c r="N688" s="7" t="s">
        <v>205</v>
      </c>
      <c r="O688" s="7" t="s">
        <v>252</v>
      </c>
      <c r="P688" s="7" t="s">
        <v>3238</v>
      </c>
      <c r="Q688" s="7" t="s">
        <v>3239</v>
      </c>
      <c r="R688" s="9" t="s">
        <v>289</v>
      </c>
      <c r="S688" s="7" t="s">
        <v>408</v>
      </c>
      <c r="T688" s="13" t="s">
        <v>65</v>
      </c>
      <c r="U688" s="13" t="s">
        <v>89</v>
      </c>
      <c r="V688" s="13" t="s">
        <v>67</v>
      </c>
      <c r="W688" s="13" t="s">
        <v>35</v>
      </c>
      <c r="X688" s="13" t="s">
        <v>57</v>
      </c>
      <c r="Y688" s="9" t="s">
        <v>14</v>
      </c>
      <c r="Z688" s="9" t="s">
        <v>4</v>
      </c>
      <c r="AA688" s="12" t="str">
        <f t="shared" si="20"/>
        <v>5730000000001</v>
      </c>
      <c r="AB688" s="4" t="s">
        <v>14422</v>
      </c>
      <c r="AC688" s="53">
        <f t="shared" si="21"/>
        <v>32427.083779579072</v>
      </c>
      <c r="AD688" s="31">
        <f>VLOOKUP(AB688,'Utah Allocation %''s'!$A$6:$B$16,2,FALSE)</f>
        <v>0.4262831716003761</v>
      </c>
    </row>
    <row r="689" spans="1:30">
      <c r="A689" s="9" t="s">
        <v>2820</v>
      </c>
      <c r="B689" s="9" t="s">
        <v>24</v>
      </c>
      <c r="C689" s="9" t="s">
        <v>62</v>
      </c>
      <c r="D689" s="19">
        <v>41182</v>
      </c>
      <c r="E689" s="3">
        <v>2012</v>
      </c>
      <c r="F689" s="3">
        <v>9</v>
      </c>
      <c r="G689" s="3" t="s">
        <v>14414</v>
      </c>
      <c r="H689" s="9" t="s">
        <v>63</v>
      </c>
      <c r="I689" s="9" t="s">
        <v>81</v>
      </c>
      <c r="J689" s="21">
        <v>41504.080000000002</v>
      </c>
      <c r="K689" s="9" t="s">
        <v>2821</v>
      </c>
      <c r="L689" s="7" t="s">
        <v>3019</v>
      </c>
      <c r="M689" s="7" t="s">
        <v>3219</v>
      </c>
      <c r="N689" s="7" t="s">
        <v>205</v>
      </c>
      <c r="O689" s="7" t="s">
        <v>252</v>
      </c>
      <c r="P689" s="7" t="s">
        <v>3238</v>
      </c>
      <c r="Q689" s="7" t="s">
        <v>3239</v>
      </c>
      <c r="R689" s="9" t="s">
        <v>289</v>
      </c>
      <c r="S689" s="7" t="s">
        <v>408</v>
      </c>
      <c r="T689" s="13" t="s">
        <v>65</v>
      </c>
      <c r="U689" s="13" t="s">
        <v>89</v>
      </c>
      <c r="V689" s="13" t="s">
        <v>67</v>
      </c>
      <c r="W689" s="13" t="s">
        <v>35</v>
      </c>
      <c r="X689" s="13" t="s">
        <v>57</v>
      </c>
      <c r="Y689" s="9" t="s">
        <v>14</v>
      </c>
      <c r="Z689" s="9" t="s">
        <v>4</v>
      </c>
      <c r="AA689" s="12" t="str">
        <f t="shared" si="20"/>
        <v>5730000000001</v>
      </c>
      <c r="AB689" s="4" t="s">
        <v>14422</v>
      </c>
      <c r="AC689" s="53">
        <f t="shared" si="21"/>
        <v>17692.49085675574</v>
      </c>
      <c r="AD689" s="31">
        <f>VLOOKUP(AB689,'Utah Allocation %''s'!$A$6:$B$16,2,FALSE)</f>
        <v>0.4262831716003761</v>
      </c>
    </row>
    <row r="690" spans="1:30">
      <c r="A690" s="9" t="s">
        <v>3241</v>
      </c>
      <c r="B690" s="9" t="s">
        <v>167</v>
      </c>
      <c r="C690" s="9" t="s">
        <v>52</v>
      </c>
      <c r="D690" s="19">
        <v>41207</v>
      </c>
      <c r="E690" s="3">
        <v>2012</v>
      </c>
      <c r="F690" s="3">
        <v>10</v>
      </c>
      <c r="G690" s="3" t="s">
        <v>14414</v>
      </c>
      <c r="H690" s="9" t="s">
        <v>63</v>
      </c>
      <c r="I690" s="9" t="s">
        <v>174</v>
      </c>
      <c r="J690" s="21">
        <v>72129.149999999994</v>
      </c>
      <c r="K690" s="9" t="s">
        <v>3242</v>
      </c>
      <c r="L690" s="7" t="s">
        <v>842</v>
      </c>
      <c r="M690" s="7" t="s">
        <v>844</v>
      </c>
      <c r="N690" s="7" t="s">
        <v>420</v>
      </c>
      <c r="O690" s="7" t="s">
        <v>424</v>
      </c>
      <c r="P690" s="7" t="s">
        <v>842</v>
      </c>
      <c r="Q690" s="7" t="s">
        <v>845</v>
      </c>
      <c r="R690" s="9" t="s">
        <v>398</v>
      </c>
      <c r="S690" s="7" t="s">
        <v>411</v>
      </c>
      <c r="T690" s="13" t="s">
        <v>166</v>
      </c>
      <c r="U690" s="13" t="s">
        <v>89</v>
      </c>
      <c r="V690" s="13" t="s">
        <v>176</v>
      </c>
      <c r="W690" s="13" t="s">
        <v>149</v>
      </c>
      <c r="X690" s="13" t="s">
        <v>57</v>
      </c>
      <c r="Y690" s="9" t="s">
        <v>6</v>
      </c>
      <c r="Z690" s="9" t="s">
        <v>4</v>
      </c>
      <c r="AA690" s="12" t="str">
        <f t="shared" si="20"/>
        <v>5570000000001</v>
      </c>
      <c r="AB690" s="4" t="s">
        <v>14422</v>
      </c>
      <c r="AC690" s="53">
        <f t="shared" si="21"/>
        <v>30747.442826839266</v>
      </c>
      <c r="AD690" s="31">
        <f>VLOOKUP(AB690,'Utah Allocation %''s'!$A$6:$B$16,2,FALSE)</f>
        <v>0.4262831716003761</v>
      </c>
    </row>
    <row r="691" spans="1:30">
      <c r="A691" s="9" t="s">
        <v>3241</v>
      </c>
      <c r="B691" s="9" t="s">
        <v>167</v>
      </c>
      <c r="C691" s="9" t="s">
        <v>52</v>
      </c>
      <c r="D691" s="19">
        <v>41207</v>
      </c>
      <c r="E691" s="3">
        <v>2012</v>
      </c>
      <c r="F691" s="3">
        <v>10</v>
      </c>
      <c r="G691" s="3" t="s">
        <v>14414</v>
      </c>
      <c r="H691" s="9" t="s">
        <v>63</v>
      </c>
      <c r="J691" s="21">
        <v>-2043914.05</v>
      </c>
      <c r="K691" s="9" t="s">
        <v>4341</v>
      </c>
      <c r="L691" s="7" t="s">
        <v>842</v>
      </c>
      <c r="M691" s="7" t="s">
        <v>844</v>
      </c>
      <c r="N691" s="7" t="s">
        <v>420</v>
      </c>
      <c r="O691" s="7" t="s">
        <v>424</v>
      </c>
      <c r="P691" s="7" t="s">
        <v>842</v>
      </c>
      <c r="Q691" s="7" t="s">
        <v>845</v>
      </c>
      <c r="R691" s="9" t="s">
        <v>398</v>
      </c>
      <c r="S691" s="7" t="s">
        <v>411</v>
      </c>
      <c r="T691" s="13" t="s">
        <v>166</v>
      </c>
      <c r="U691" s="13" t="s">
        <v>89</v>
      </c>
      <c r="V691" s="13" t="s">
        <v>453</v>
      </c>
      <c r="W691" s="13" t="s">
        <v>149</v>
      </c>
      <c r="X691" s="13" t="s">
        <v>57</v>
      </c>
      <c r="Y691" s="9" t="s">
        <v>6</v>
      </c>
      <c r="Z691" s="9" t="s">
        <v>4</v>
      </c>
      <c r="AA691" s="12" t="str">
        <f t="shared" si="20"/>
        <v>5570000000001</v>
      </c>
      <c r="AB691" s="4" t="s">
        <v>14422</v>
      </c>
      <c r="AC691" s="53">
        <f t="shared" si="21"/>
        <v>-871286.16371256975</v>
      </c>
      <c r="AD691" s="31">
        <f>VLOOKUP(AB691,'Utah Allocation %''s'!$A$6:$B$16,2,FALSE)</f>
        <v>0.4262831716003761</v>
      </c>
    </row>
    <row r="692" spans="1:30">
      <c r="A692" s="9" t="s">
        <v>3241</v>
      </c>
      <c r="B692" s="9" t="s">
        <v>167</v>
      </c>
      <c r="C692" s="9" t="s">
        <v>52</v>
      </c>
      <c r="D692" s="19">
        <v>41207</v>
      </c>
      <c r="E692" s="3">
        <v>2012</v>
      </c>
      <c r="F692" s="3">
        <v>10</v>
      </c>
      <c r="G692" s="3" t="s">
        <v>14414</v>
      </c>
      <c r="H692" s="9" t="s">
        <v>63</v>
      </c>
      <c r="J692" s="21">
        <v>2043914.05</v>
      </c>
      <c r="K692" s="9" t="s">
        <v>4341</v>
      </c>
      <c r="L692" s="7" t="s">
        <v>842</v>
      </c>
      <c r="M692" s="7" t="s">
        <v>844</v>
      </c>
      <c r="N692" s="7" t="s">
        <v>420</v>
      </c>
      <c r="O692" s="7" t="s">
        <v>424</v>
      </c>
      <c r="P692" s="7" t="s">
        <v>842</v>
      </c>
      <c r="Q692" s="7" t="s">
        <v>845</v>
      </c>
      <c r="R692" s="9" t="s">
        <v>398</v>
      </c>
      <c r="S692" s="7" t="s">
        <v>411</v>
      </c>
      <c r="T692" s="13" t="s">
        <v>166</v>
      </c>
      <c r="U692" s="13" t="s">
        <v>89</v>
      </c>
      <c r="V692" s="13" t="s">
        <v>176</v>
      </c>
      <c r="W692" s="13" t="s">
        <v>149</v>
      </c>
      <c r="X692" s="13" t="s">
        <v>57</v>
      </c>
      <c r="Y692" s="9" t="s">
        <v>6</v>
      </c>
      <c r="Z692" s="9" t="s">
        <v>4</v>
      </c>
      <c r="AA692" s="12" t="str">
        <f t="shared" si="20"/>
        <v>5570000000001</v>
      </c>
      <c r="AB692" s="4" t="s">
        <v>14422</v>
      </c>
      <c r="AC692" s="53">
        <f t="shared" si="21"/>
        <v>871286.16371256975</v>
      </c>
      <c r="AD692" s="31">
        <f>VLOOKUP(AB692,'Utah Allocation %''s'!$A$6:$B$16,2,FALSE)</f>
        <v>0.4262831716003761</v>
      </c>
    </row>
    <row r="693" spans="1:30">
      <c r="A693" s="9" t="s">
        <v>3241</v>
      </c>
      <c r="B693" s="9" t="s">
        <v>167</v>
      </c>
      <c r="C693" s="9" t="s">
        <v>52</v>
      </c>
      <c r="D693" s="19">
        <v>41207</v>
      </c>
      <c r="E693" s="3">
        <v>2012</v>
      </c>
      <c r="F693" s="3">
        <v>10</v>
      </c>
      <c r="G693" s="3" t="s">
        <v>14414</v>
      </c>
      <c r="H693" s="9" t="s">
        <v>63</v>
      </c>
      <c r="J693" s="21">
        <v>17262.310000000001</v>
      </c>
      <c r="K693" s="9" t="s">
        <v>4342</v>
      </c>
      <c r="L693" s="7" t="s">
        <v>842</v>
      </c>
      <c r="M693" s="7" t="s">
        <v>844</v>
      </c>
      <c r="N693" s="7" t="s">
        <v>420</v>
      </c>
      <c r="O693" s="7" t="s">
        <v>424</v>
      </c>
      <c r="P693" s="7" t="s">
        <v>842</v>
      </c>
      <c r="Q693" s="7" t="s">
        <v>845</v>
      </c>
      <c r="R693" s="9" t="s">
        <v>398</v>
      </c>
      <c r="S693" s="7" t="s">
        <v>411</v>
      </c>
      <c r="T693" s="13" t="s">
        <v>166</v>
      </c>
      <c r="U693" s="13" t="s">
        <v>89</v>
      </c>
      <c r="V693" s="13" t="s">
        <v>453</v>
      </c>
      <c r="W693" s="13" t="s">
        <v>149</v>
      </c>
      <c r="X693" s="13" t="s">
        <v>57</v>
      </c>
      <c r="Y693" s="9" t="s">
        <v>6</v>
      </c>
      <c r="Z693" s="9" t="s">
        <v>4</v>
      </c>
      <c r="AA693" s="12" t="str">
        <f t="shared" si="20"/>
        <v>5570000000001</v>
      </c>
      <c r="AB693" s="4" t="s">
        <v>14422</v>
      </c>
      <c r="AC693" s="53">
        <f t="shared" si="21"/>
        <v>7358.632255948889</v>
      </c>
      <c r="AD693" s="31">
        <f>VLOOKUP(AB693,'Utah Allocation %''s'!$A$6:$B$16,2,FALSE)</f>
        <v>0.4262831716003761</v>
      </c>
    </row>
    <row r="694" spans="1:30">
      <c r="A694" s="9" t="s">
        <v>3241</v>
      </c>
      <c r="B694" s="9" t="s">
        <v>167</v>
      </c>
      <c r="C694" s="9" t="s">
        <v>52</v>
      </c>
      <c r="D694" s="19">
        <v>41207</v>
      </c>
      <c r="E694" s="3">
        <v>2012</v>
      </c>
      <c r="F694" s="3">
        <v>10</v>
      </c>
      <c r="G694" s="3" t="s">
        <v>14414</v>
      </c>
      <c r="H694" s="9" t="s">
        <v>63</v>
      </c>
      <c r="J694" s="21">
        <v>-17262.310000000001</v>
      </c>
      <c r="K694" s="9" t="s">
        <v>4342</v>
      </c>
      <c r="L694" s="7" t="s">
        <v>842</v>
      </c>
      <c r="M694" s="7" t="s">
        <v>844</v>
      </c>
      <c r="N694" s="7" t="s">
        <v>420</v>
      </c>
      <c r="O694" s="7" t="s">
        <v>424</v>
      </c>
      <c r="P694" s="7" t="s">
        <v>842</v>
      </c>
      <c r="Q694" s="7" t="s">
        <v>845</v>
      </c>
      <c r="R694" s="9" t="s">
        <v>398</v>
      </c>
      <c r="S694" s="7" t="s">
        <v>411</v>
      </c>
      <c r="T694" s="13" t="s">
        <v>166</v>
      </c>
      <c r="U694" s="13" t="s">
        <v>89</v>
      </c>
      <c r="V694" s="13" t="s">
        <v>176</v>
      </c>
      <c r="W694" s="13" t="s">
        <v>149</v>
      </c>
      <c r="X694" s="13" t="s">
        <v>57</v>
      </c>
      <c r="Y694" s="9" t="s">
        <v>6</v>
      </c>
      <c r="Z694" s="9" t="s">
        <v>4</v>
      </c>
      <c r="AA694" s="12" t="str">
        <f t="shared" si="20"/>
        <v>5570000000001</v>
      </c>
      <c r="AB694" s="4" t="s">
        <v>14422</v>
      </c>
      <c r="AC694" s="53">
        <f t="shared" si="21"/>
        <v>-7358.632255948889</v>
      </c>
      <c r="AD694" s="31">
        <f>VLOOKUP(AB694,'Utah Allocation %''s'!$A$6:$B$16,2,FALSE)</f>
        <v>0.4262831716003761</v>
      </c>
    </row>
    <row r="695" spans="1:30">
      <c r="A695" s="9" t="s">
        <v>4340</v>
      </c>
      <c r="B695" s="9" t="s">
        <v>51</v>
      </c>
      <c r="C695" s="9" t="s">
        <v>52</v>
      </c>
      <c r="D695" s="19">
        <v>41213</v>
      </c>
      <c r="E695" s="3">
        <v>2012</v>
      </c>
      <c r="F695" s="3">
        <v>10</v>
      </c>
      <c r="G695" s="3" t="s">
        <v>14414</v>
      </c>
      <c r="H695" s="12" t="s">
        <v>58</v>
      </c>
      <c r="J695" s="21">
        <v>121000</v>
      </c>
      <c r="K695" s="27" t="s">
        <v>54</v>
      </c>
      <c r="L695" s="27" t="s">
        <v>54</v>
      </c>
      <c r="M695" s="27" t="s">
        <v>54</v>
      </c>
      <c r="N695" s="8"/>
      <c r="O695" s="27" t="s">
        <v>54</v>
      </c>
      <c r="P695" s="27" t="s">
        <v>54</v>
      </c>
      <c r="Q695" s="27" t="s">
        <v>54</v>
      </c>
      <c r="S695" s="7" t="s">
        <v>408</v>
      </c>
      <c r="T695" s="9" t="s">
        <v>69</v>
      </c>
      <c r="V695" s="9" t="s">
        <v>59</v>
      </c>
      <c r="W695" s="9" t="s">
        <v>60</v>
      </c>
      <c r="X695" s="9" t="s">
        <v>57</v>
      </c>
      <c r="Y695" s="9" t="s">
        <v>7</v>
      </c>
      <c r="Z695" s="9" t="s">
        <v>10</v>
      </c>
      <c r="AA695" s="12" t="str">
        <f t="shared" si="20"/>
        <v>5980000000090</v>
      </c>
      <c r="AB695" s="4" t="s">
        <v>14424</v>
      </c>
      <c r="AC695" s="48">
        <f t="shared" si="21"/>
        <v>58463.983326125635</v>
      </c>
      <c r="AD695" s="31">
        <f>VLOOKUP(AB695,'Utah Allocation %''s'!$A$6:$B$16,2,FALSE)</f>
        <v>0.48317341591839369</v>
      </c>
    </row>
    <row r="696" spans="1:30">
      <c r="A696" s="9" t="s">
        <v>4340</v>
      </c>
      <c r="B696" s="9" t="s">
        <v>51</v>
      </c>
      <c r="C696" s="9" t="s">
        <v>52</v>
      </c>
      <c r="D696" s="19">
        <v>41213</v>
      </c>
      <c r="E696" s="3">
        <v>2012</v>
      </c>
      <c r="F696" s="3">
        <v>10</v>
      </c>
      <c r="G696" s="3" t="s">
        <v>14414</v>
      </c>
      <c r="H696" s="12" t="s">
        <v>53</v>
      </c>
      <c r="J696" s="21">
        <v>-2000</v>
      </c>
      <c r="K696" s="27" t="s">
        <v>54</v>
      </c>
      <c r="L696" s="27" t="s">
        <v>54</v>
      </c>
      <c r="M696" s="27" t="s">
        <v>54</v>
      </c>
      <c r="N696" s="8"/>
      <c r="O696" s="27" t="s">
        <v>54</v>
      </c>
      <c r="P696" s="27" t="s">
        <v>54</v>
      </c>
      <c r="Q696" s="27" t="s">
        <v>54</v>
      </c>
      <c r="S696" s="7" t="s">
        <v>409</v>
      </c>
      <c r="T696" s="9" t="s">
        <v>69</v>
      </c>
      <c r="V696" s="9" t="s">
        <v>55</v>
      </c>
      <c r="W696" s="9" t="s">
        <v>56</v>
      </c>
      <c r="X696" s="9" t="s">
        <v>57</v>
      </c>
      <c r="Y696" s="9" t="s">
        <v>7</v>
      </c>
      <c r="Z696" s="9" t="s">
        <v>9</v>
      </c>
      <c r="AA696" s="12" t="str">
        <f t="shared" si="20"/>
        <v>5980000000095</v>
      </c>
      <c r="AB696" s="4" t="s">
        <v>14424</v>
      </c>
      <c r="AC696" s="48">
        <f t="shared" si="21"/>
        <v>-966.34683183678737</v>
      </c>
      <c r="AD696" s="31">
        <f>VLOOKUP(AB696,'Utah Allocation %''s'!$A$6:$B$16,2,FALSE)</f>
        <v>0.48317341591839369</v>
      </c>
    </row>
    <row r="697" spans="1:30">
      <c r="A697" s="9" t="s">
        <v>3243</v>
      </c>
      <c r="B697" s="9" t="s">
        <v>24</v>
      </c>
      <c r="C697" s="9" t="s">
        <v>62</v>
      </c>
      <c r="D697" s="19">
        <v>41213</v>
      </c>
      <c r="E697" s="3">
        <v>2012</v>
      </c>
      <c r="F697" s="3">
        <v>10</v>
      </c>
      <c r="G697" s="3" t="s">
        <v>14414</v>
      </c>
      <c r="H697" s="9" t="s">
        <v>63</v>
      </c>
      <c r="I697" s="9" t="s">
        <v>64</v>
      </c>
      <c r="J697" s="21">
        <v>1594.6</v>
      </c>
      <c r="K697" s="9" t="s">
        <v>3244</v>
      </c>
      <c r="L697" s="7" t="s">
        <v>3789</v>
      </c>
      <c r="M697" s="7" t="s">
        <v>4053</v>
      </c>
      <c r="N697" s="7" t="s">
        <v>208</v>
      </c>
      <c r="O697" s="7" t="s">
        <v>255</v>
      </c>
      <c r="P697" s="7" t="s">
        <v>476</v>
      </c>
      <c r="Q697" s="7" t="s">
        <v>73</v>
      </c>
      <c r="R697" s="9" t="s">
        <v>301</v>
      </c>
      <c r="S697" s="13" t="s">
        <v>408</v>
      </c>
      <c r="T697" s="13" t="s">
        <v>69</v>
      </c>
      <c r="U697" s="13" t="s">
        <v>66</v>
      </c>
      <c r="V697" s="13" t="s">
        <v>70</v>
      </c>
      <c r="W697" s="13" t="s">
        <v>32</v>
      </c>
      <c r="X697" s="13" t="s">
        <v>66</v>
      </c>
      <c r="Y697" s="13" t="s">
        <v>7</v>
      </c>
      <c r="Z697" s="9" t="s">
        <v>8</v>
      </c>
      <c r="AA697" s="12" t="str">
        <f t="shared" si="20"/>
        <v>5980000000108</v>
      </c>
      <c r="AB697" s="4" t="s">
        <v>66</v>
      </c>
      <c r="AC697" s="48">
        <f t="shared" si="21"/>
        <v>0</v>
      </c>
      <c r="AD697" s="31">
        <f>VLOOKUP(AB697,'Utah Allocation %''s'!$A$6:$B$16,2,FALSE)</f>
        <v>0</v>
      </c>
    </row>
    <row r="698" spans="1:30">
      <c r="A698" s="9" t="s">
        <v>3243</v>
      </c>
      <c r="B698" s="9" t="s">
        <v>24</v>
      </c>
      <c r="C698" s="9" t="s">
        <v>62</v>
      </c>
      <c r="D698" s="19">
        <v>41213</v>
      </c>
      <c r="E698" s="3">
        <v>2012</v>
      </c>
      <c r="F698" s="3">
        <v>10</v>
      </c>
      <c r="G698" s="3" t="s">
        <v>14414</v>
      </c>
      <c r="H698" s="9" t="s">
        <v>63</v>
      </c>
      <c r="I698" s="9" t="s">
        <v>81</v>
      </c>
      <c r="J698" s="21">
        <v>720.42</v>
      </c>
      <c r="K698" s="9" t="s">
        <v>3244</v>
      </c>
      <c r="L698" s="7" t="s">
        <v>3789</v>
      </c>
      <c r="M698" s="7" t="s">
        <v>4053</v>
      </c>
      <c r="N698" s="7" t="s">
        <v>208</v>
      </c>
      <c r="O698" s="7" t="s">
        <v>255</v>
      </c>
      <c r="P698" s="7" t="s">
        <v>476</v>
      </c>
      <c r="Q698" s="7" t="s">
        <v>73</v>
      </c>
      <c r="R698" s="9" t="s">
        <v>301</v>
      </c>
      <c r="S698" s="13" t="s">
        <v>408</v>
      </c>
      <c r="T698" s="13" t="s">
        <v>69</v>
      </c>
      <c r="U698" s="13" t="s">
        <v>66</v>
      </c>
      <c r="V698" s="13" t="s">
        <v>70</v>
      </c>
      <c r="W698" s="13" t="s">
        <v>32</v>
      </c>
      <c r="X698" s="13" t="s">
        <v>66</v>
      </c>
      <c r="Y698" s="13" t="s">
        <v>7</v>
      </c>
      <c r="Z698" s="9" t="s">
        <v>8</v>
      </c>
      <c r="AA698" s="12" t="str">
        <f t="shared" si="20"/>
        <v>5980000000108</v>
      </c>
      <c r="AB698" s="4" t="s">
        <v>66</v>
      </c>
      <c r="AC698" s="48">
        <f t="shared" si="21"/>
        <v>0</v>
      </c>
      <c r="AD698" s="31">
        <f>VLOOKUP(AB698,'Utah Allocation %''s'!$A$6:$B$16,2,FALSE)</f>
        <v>0</v>
      </c>
    </row>
    <row r="699" spans="1:30">
      <c r="A699" s="9" t="s">
        <v>3245</v>
      </c>
      <c r="B699" s="9" t="s">
        <v>24</v>
      </c>
      <c r="C699" s="9" t="s">
        <v>62</v>
      </c>
      <c r="D699" s="19">
        <v>41213</v>
      </c>
      <c r="E699" s="3">
        <v>2012</v>
      </c>
      <c r="F699" s="3">
        <v>10</v>
      </c>
      <c r="G699" s="3" t="s">
        <v>14414</v>
      </c>
      <c r="H699" s="9" t="s">
        <v>63</v>
      </c>
      <c r="I699" s="9" t="s">
        <v>64</v>
      </c>
      <c r="J699" s="21">
        <v>2800.98</v>
      </c>
      <c r="K699" s="9" t="s">
        <v>3246</v>
      </c>
      <c r="L699" s="7" t="s">
        <v>3790</v>
      </c>
      <c r="M699" s="7" t="s">
        <v>4054</v>
      </c>
      <c r="N699" s="7" t="s">
        <v>208</v>
      </c>
      <c r="O699" s="7" t="s">
        <v>255</v>
      </c>
      <c r="P699" s="7" t="s">
        <v>476</v>
      </c>
      <c r="Q699" s="7" t="s">
        <v>73</v>
      </c>
      <c r="R699" s="9" t="s">
        <v>301</v>
      </c>
      <c r="S699" s="13" t="s">
        <v>408</v>
      </c>
      <c r="T699" s="13" t="s">
        <v>69</v>
      </c>
      <c r="U699" s="13" t="s">
        <v>66</v>
      </c>
      <c r="V699" s="13" t="s">
        <v>70</v>
      </c>
      <c r="W699" s="13" t="s">
        <v>32</v>
      </c>
      <c r="X699" s="13" t="s">
        <v>66</v>
      </c>
      <c r="Y699" s="13" t="s">
        <v>7</v>
      </c>
      <c r="Z699" s="9" t="s">
        <v>8</v>
      </c>
      <c r="AA699" s="12" t="str">
        <f t="shared" si="20"/>
        <v>5980000000108</v>
      </c>
      <c r="AB699" s="4" t="s">
        <v>66</v>
      </c>
      <c r="AC699" s="48">
        <f t="shared" si="21"/>
        <v>0</v>
      </c>
      <c r="AD699" s="31">
        <f>VLOOKUP(AB699,'Utah Allocation %''s'!$A$6:$B$16,2,FALSE)</f>
        <v>0</v>
      </c>
    </row>
    <row r="700" spans="1:30">
      <c r="A700" s="9" t="s">
        <v>3245</v>
      </c>
      <c r="B700" s="9" t="s">
        <v>24</v>
      </c>
      <c r="C700" s="9" t="s">
        <v>62</v>
      </c>
      <c r="D700" s="19">
        <v>41213</v>
      </c>
      <c r="E700" s="3">
        <v>2012</v>
      </c>
      <c r="F700" s="3">
        <v>10</v>
      </c>
      <c r="G700" s="3" t="s">
        <v>14414</v>
      </c>
      <c r="H700" s="9" t="s">
        <v>63</v>
      </c>
      <c r="I700" s="9" t="s">
        <v>81</v>
      </c>
      <c r="J700" s="21">
        <v>2873.73</v>
      </c>
      <c r="K700" s="9" t="s">
        <v>3246</v>
      </c>
      <c r="L700" s="7" t="s">
        <v>3790</v>
      </c>
      <c r="M700" s="7" t="s">
        <v>4054</v>
      </c>
      <c r="N700" s="7" t="s">
        <v>208</v>
      </c>
      <c r="O700" s="7" t="s">
        <v>255</v>
      </c>
      <c r="P700" s="7" t="s">
        <v>476</v>
      </c>
      <c r="Q700" s="7" t="s">
        <v>73</v>
      </c>
      <c r="R700" s="9" t="s">
        <v>301</v>
      </c>
      <c r="S700" s="13" t="s">
        <v>408</v>
      </c>
      <c r="T700" s="13" t="s">
        <v>69</v>
      </c>
      <c r="U700" s="13" t="s">
        <v>66</v>
      </c>
      <c r="V700" s="13" t="s">
        <v>70</v>
      </c>
      <c r="W700" s="13" t="s">
        <v>32</v>
      </c>
      <c r="X700" s="13" t="s">
        <v>66</v>
      </c>
      <c r="Y700" s="13" t="s">
        <v>7</v>
      </c>
      <c r="Z700" s="9" t="s">
        <v>8</v>
      </c>
      <c r="AA700" s="12" t="str">
        <f t="shared" si="20"/>
        <v>5980000000108</v>
      </c>
      <c r="AB700" s="4" t="s">
        <v>66</v>
      </c>
      <c r="AC700" s="48">
        <f t="shared" si="21"/>
        <v>0</v>
      </c>
      <c r="AD700" s="31">
        <f>VLOOKUP(AB700,'Utah Allocation %''s'!$A$6:$B$16,2,FALSE)</f>
        <v>0</v>
      </c>
    </row>
    <row r="701" spans="1:30">
      <c r="A701" s="9" t="s">
        <v>3247</v>
      </c>
      <c r="B701" s="9" t="s">
        <v>24</v>
      </c>
      <c r="C701" s="9" t="s">
        <v>62</v>
      </c>
      <c r="D701" s="19">
        <v>41213</v>
      </c>
      <c r="E701" s="3">
        <v>2012</v>
      </c>
      <c r="F701" s="3">
        <v>10</v>
      </c>
      <c r="G701" s="3" t="s">
        <v>14414</v>
      </c>
      <c r="H701" s="9" t="s">
        <v>63</v>
      </c>
      <c r="I701" s="9" t="s">
        <v>64</v>
      </c>
      <c r="J701" s="21">
        <v>781.06</v>
      </c>
      <c r="K701" s="9" t="s">
        <v>3248</v>
      </c>
      <c r="L701" s="7" t="s">
        <v>3791</v>
      </c>
      <c r="M701" s="7" t="s">
        <v>4055</v>
      </c>
      <c r="N701" s="7" t="s">
        <v>237</v>
      </c>
      <c r="O701" s="7" t="s">
        <v>281</v>
      </c>
      <c r="P701" s="7" t="s">
        <v>667</v>
      </c>
      <c r="Q701" s="7" t="s">
        <v>189</v>
      </c>
      <c r="R701" s="9" t="s">
        <v>301</v>
      </c>
      <c r="S701" s="13" t="s">
        <v>408</v>
      </c>
      <c r="T701" s="13" t="s">
        <v>69</v>
      </c>
      <c r="U701" s="13" t="s">
        <v>66</v>
      </c>
      <c r="V701" s="13" t="s">
        <v>70</v>
      </c>
      <c r="W701" s="13" t="s">
        <v>32</v>
      </c>
      <c r="X701" s="13" t="s">
        <v>66</v>
      </c>
      <c r="Y701" s="13" t="s">
        <v>7</v>
      </c>
      <c r="Z701" s="9" t="s">
        <v>8</v>
      </c>
      <c r="AA701" s="12" t="str">
        <f t="shared" si="20"/>
        <v>5980000000108</v>
      </c>
      <c r="AB701" s="4" t="s">
        <v>66</v>
      </c>
      <c r="AC701" s="48">
        <f t="shared" si="21"/>
        <v>0</v>
      </c>
      <c r="AD701" s="31">
        <f>VLOOKUP(AB701,'Utah Allocation %''s'!$A$6:$B$16,2,FALSE)</f>
        <v>0</v>
      </c>
    </row>
    <row r="702" spans="1:30">
      <c r="A702" s="9" t="s">
        <v>3249</v>
      </c>
      <c r="B702" s="9" t="s">
        <v>24</v>
      </c>
      <c r="C702" s="9" t="s">
        <v>62</v>
      </c>
      <c r="D702" s="19">
        <v>41213</v>
      </c>
      <c r="E702" s="3">
        <v>2012</v>
      </c>
      <c r="F702" s="3">
        <v>10</v>
      </c>
      <c r="G702" s="3" t="s">
        <v>14414</v>
      </c>
      <c r="H702" s="9" t="s">
        <v>63</v>
      </c>
      <c r="I702" s="9" t="s">
        <v>81</v>
      </c>
      <c r="J702" s="21">
        <v>1562.75</v>
      </c>
      <c r="K702" s="9" t="s">
        <v>3250</v>
      </c>
      <c r="L702" s="7" t="s">
        <v>3792</v>
      </c>
      <c r="M702" s="7" t="s">
        <v>4056</v>
      </c>
      <c r="N702" s="7" t="s">
        <v>206</v>
      </c>
      <c r="O702" s="7" t="s">
        <v>253</v>
      </c>
      <c r="P702" s="7" t="s">
        <v>691</v>
      </c>
      <c r="Q702" s="7" t="s">
        <v>71</v>
      </c>
      <c r="R702" s="9" t="s">
        <v>301</v>
      </c>
      <c r="S702" s="13" t="s">
        <v>408</v>
      </c>
      <c r="T702" s="13" t="s">
        <v>69</v>
      </c>
      <c r="U702" s="13" t="s">
        <v>66</v>
      </c>
      <c r="V702" s="13" t="s">
        <v>70</v>
      </c>
      <c r="W702" s="13" t="s">
        <v>32</v>
      </c>
      <c r="X702" s="13" t="s">
        <v>66</v>
      </c>
      <c r="Y702" s="13" t="s">
        <v>7</v>
      </c>
      <c r="Z702" s="9" t="s">
        <v>8</v>
      </c>
      <c r="AA702" s="12" t="str">
        <f t="shared" si="20"/>
        <v>5980000000108</v>
      </c>
      <c r="AB702" s="4" t="s">
        <v>66</v>
      </c>
      <c r="AC702" s="48">
        <f t="shared" si="21"/>
        <v>0</v>
      </c>
      <c r="AD702" s="31">
        <f>VLOOKUP(AB702,'Utah Allocation %''s'!$A$6:$B$16,2,FALSE)</f>
        <v>0</v>
      </c>
    </row>
    <row r="703" spans="1:30">
      <c r="A703" s="9" t="s">
        <v>3251</v>
      </c>
      <c r="B703" s="9" t="s">
        <v>24</v>
      </c>
      <c r="C703" s="9" t="s">
        <v>62</v>
      </c>
      <c r="D703" s="19">
        <v>41213</v>
      </c>
      <c r="E703" s="3">
        <v>2012</v>
      </c>
      <c r="F703" s="3">
        <v>10</v>
      </c>
      <c r="G703" s="3" t="s">
        <v>14414</v>
      </c>
      <c r="H703" s="9" t="s">
        <v>63</v>
      </c>
      <c r="I703" s="9" t="s">
        <v>81</v>
      </c>
      <c r="J703" s="21">
        <v>124.34</v>
      </c>
      <c r="K703" s="9" t="s">
        <v>3252</v>
      </c>
      <c r="L703" s="7" t="s">
        <v>3793</v>
      </c>
      <c r="M703" s="7" t="s">
        <v>4057</v>
      </c>
      <c r="N703" s="7" t="s">
        <v>207</v>
      </c>
      <c r="O703" s="7" t="s">
        <v>254</v>
      </c>
      <c r="P703" s="7" t="s">
        <v>548</v>
      </c>
      <c r="Q703" s="7" t="s">
        <v>72</v>
      </c>
      <c r="R703" s="9" t="s">
        <v>301</v>
      </c>
      <c r="S703" s="13" t="s">
        <v>408</v>
      </c>
      <c r="T703" s="13" t="s">
        <v>69</v>
      </c>
      <c r="U703" s="13" t="s">
        <v>66</v>
      </c>
      <c r="V703" s="13" t="s">
        <v>70</v>
      </c>
      <c r="W703" s="13" t="s">
        <v>32</v>
      </c>
      <c r="X703" s="13" t="s">
        <v>66</v>
      </c>
      <c r="Y703" s="13" t="s">
        <v>7</v>
      </c>
      <c r="Z703" s="9" t="s">
        <v>8</v>
      </c>
      <c r="AA703" s="12" t="str">
        <f t="shared" si="20"/>
        <v>5980000000108</v>
      </c>
      <c r="AB703" s="4" t="s">
        <v>66</v>
      </c>
      <c r="AC703" s="48">
        <f t="shared" si="21"/>
        <v>0</v>
      </c>
      <c r="AD703" s="31">
        <f>VLOOKUP(AB703,'Utah Allocation %''s'!$A$6:$B$16,2,FALSE)</f>
        <v>0</v>
      </c>
    </row>
    <row r="704" spans="1:30">
      <c r="A704" s="9" t="s">
        <v>3253</v>
      </c>
      <c r="B704" s="9" t="s">
        <v>24</v>
      </c>
      <c r="C704" s="9" t="s">
        <v>62</v>
      </c>
      <c r="D704" s="19">
        <v>41213</v>
      </c>
      <c r="E704" s="3">
        <v>2012</v>
      </c>
      <c r="F704" s="3">
        <v>10</v>
      </c>
      <c r="G704" s="3" t="s">
        <v>14414</v>
      </c>
      <c r="H704" s="9" t="s">
        <v>63</v>
      </c>
      <c r="I704" s="9" t="s">
        <v>81</v>
      </c>
      <c r="J704" s="21">
        <v>507.5</v>
      </c>
      <c r="K704" s="9" t="s">
        <v>3254</v>
      </c>
      <c r="L704" s="7" t="s">
        <v>3794</v>
      </c>
      <c r="M704" s="7" t="s">
        <v>4058</v>
      </c>
      <c r="N704" s="7" t="s">
        <v>208</v>
      </c>
      <c r="O704" s="7" t="s">
        <v>255</v>
      </c>
      <c r="P704" s="7" t="s">
        <v>633</v>
      </c>
      <c r="Q704" s="7" t="s">
        <v>73</v>
      </c>
      <c r="R704" s="9" t="s">
        <v>301</v>
      </c>
      <c r="S704" s="13" t="s">
        <v>408</v>
      </c>
      <c r="T704" s="13" t="s">
        <v>69</v>
      </c>
      <c r="U704" s="13" t="s">
        <v>66</v>
      </c>
      <c r="V704" s="13" t="s">
        <v>70</v>
      </c>
      <c r="W704" s="13" t="s">
        <v>32</v>
      </c>
      <c r="X704" s="13" t="s">
        <v>66</v>
      </c>
      <c r="Y704" s="13" t="s">
        <v>7</v>
      </c>
      <c r="Z704" s="9" t="s">
        <v>8</v>
      </c>
      <c r="AA704" s="12" t="str">
        <f t="shared" si="20"/>
        <v>5980000000108</v>
      </c>
      <c r="AB704" s="4" t="s">
        <v>66</v>
      </c>
      <c r="AC704" s="48">
        <f t="shared" si="21"/>
        <v>0</v>
      </c>
      <c r="AD704" s="31">
        <f>VLOOKUP(AB704,'Utah Allocation %''s'!$A$6:$B$16,2,FALSE)</f>
        <v>0</v>
      </c>
    </row>
    <row r="705" spans="1:30">
      <c r="A705" s="9" t="s">
        <v>3255</v>
      </c>
      <c r="B705" s="9" t="s">
        <v>24</v>
      </c>
      <c r="C705" s="9" t="s">
        <v>62</v>
      </c>
      <c r="D705" s="19">
        <v>41213</v>
      </c>
      <c r="E705" s="3">
        <v>2012</v>
      </c>
      <c r="F705" s="3">
        <v>10</v>
      </c>
      <c r="G705" s="3" t="s">
        <v>14414</v>
      </c>
      <c r="H705" s="9" t="s">
        <v>63</v>
      </c>
      <c r="I705" s="9" t="s">
        <v>81</v>
      </c>
      <c r="J705" s="21">
        <v>1277.06</v>
      </c>
      <c r="K705" s="9" t="s">
        <v>3256</v>
      </c>
      <c r="L705" s="7" t="s">
        <v>3795</v>
      </c>
      <c r="M705" s="7" t="s">
        <v>4059</v>
      </c>
      <c r="N705" s="7" t="s">
        <v>208</v>
      </c>
      <c r="O705" s="7" t="s">
        <v>255</v>
      </c>
      <c r="P705" s="7" t="s">
        <v>633</v>
      </c>
      <c r="Q705" s="7" t="s">
        <v>73</v>
      </c>
      <c r="R705" s="9" t="s">
        <v>301</v>
      </c>
      <c r="S705" s="13" t="s">
        <v>408</v>
      </c>
      <c r="T705" s="13" t="s">
        <v>69</v>
      </c>
      <c r="U705" s="13" t="s">
        <v>66</v>
      </c>
      <c r="V705" s="13" t="s">
        <v>70</v>
      </c>
      <c r="W705" s="13" t="s">
        <v>32</v>
      </c>
      <c r="X705" s="13" t="s">
        <v>66</v>
      </c>
      <c r="Y705" s="13" t="s">
        <v>7</v>
      </c>
      <c r="Z705" s="9" t="s">
        <v>8</v>
      </c>
      <c r="AA705" s="12" t="str">
        <f t="shared" si="20"/>
        <v>5980000000108</v>
      </c>
      <c r="AB705" s="4" t="s">
        <v>66</v>
      </c>
      <c r="AC705" s="48">
        <f t="shared" si="21"/>
        <v>0</v>
      </c>
      <c r="AD705" s="31">
        <f>VLOOKUP(AB705,'Utah Allocation %''s'!$A$6:$B$16,2,FALSE)</f>
        <v>0</v>
      </c>
    </row>
    <row r="706" spans="1:30">
      <c r="A706" s="9" t="s">
        <v>3257</v>
      </c>
      <c r="B706" s="9" t="s">
        <v>24</v>
      </c>
      <c r="C706" s="9" t="s">
        <v>62</v>
      </c>
      <c r="D706" s="19">
        <v>41213</v>
      </c>
      <c r="E706" s="3">
        <v>2012</v>
      </c>
      <c r="F706" s="3">
        <v>10</v>
      </c>
      <c r="G706" s="3" t="s">
        <v>14414</v>
      </c>
      <c r="H706" s="9" t="s">
        <v>63</v>
      </c>
      <c r="I706" s="9" t="s">
        <v>81</v>
      </c>
      <c r="J706" s="21">
        <v>1015.01</v>
      </c>
      <c r="K706" s="9" t="s">
        <v>3258</v>
      </c>
      <c r="L706" s="7" t="s">
        <v>3796</v>
      </c>
      <c r="M706" s="7" t="s">
        <v>4060</v>
      </c>
      <c r="N706" s="7" t="s">
        <v>208</v>
      </c>
      <c r="O706" s="7" t="s">
        <v>255</v>
      </c>
      <c r="P706" s="7" t="s">
        <v>633</v>
      </c>
      <c r="Q706" s="7" t="s">
        <v>73</v>
      </c>
      <c r="R706" s="9" t="s">
        <v>301</v>
      </c>
      <c r="S706" s="13" t="s">
        <v>408</v>
      </c>
      <c r="T706" s="13" t="s">
        <v>69</v>
      </c>
      <c r="U706" s="13" t="s">
        <v>66</v>
      </c>
      <c r="V706" s="13" t="s">
        <v>70</v>
      </c>
      <c r="W706" s="13" t="s">
        <v>32</v>
      </c>
      <c r="X706" s="13" t="s">
        <v>66</v>
      </c>
      <c r="Y706" s="13" t="s">
        <v>7</v>
      </c>
      <c r="Z706" s="9" t="s">
        <v>8</v>
      </c>
      <c r="AA706" s="12" t="str">
        <f t="shared" si="20"/>
        <v>5980000000108</v>
      </c>
      <c r="AB706" s="4" t="s">
        <v>66</v>
      </c>
      <c r="AC706" s="48">
        <f t="shared" si="21"/>
        <v>0</v>
      </c>
      <c r="AD706" s="31">
        <f>VLOOKUP(AB706,'Utah Allocation %''s'!$A$6:$B$16,2,FALSE)</f>
        <v>0</v>
      </c>
    </row>
    <row r="707" spans="1:30">
      <c r="A707" s="9" t="s">
        <v>3259</v>
      </c>
      <c r="B707" s="9" t="s">
        <v>24</v>
      </c>
      <c r="C707" s="9" t="s">
        <v>62</v>
      </c>
      <c r="D707" s="19">
        <v>41213</v>
      </c>
      <c r="E707" s="3">
        <v>2012</v>
      </c>
      <c r="F707" s="3">
        <v>10</v>
      </c>
      <c r="G707" s="3" t="s">
        <v>14414</v>
      </c>
      <c r="H707" s="9" t="s">
        <v>63</v>
      </c>
      <c r="I707" s="9" t="s">
        <v>81</v>
      </c>
      <c r="J707" s="21">
        <v>115.13</v>
      </c>
      <c r="K707" s="9" t="s">
        <v>3260</v>
      </c>
      <c r="L707" s="7" t="s">
        <v>3797</v>
      </c>
      <c r="M707" s="7" t="s">
        <v>4061</v>
      </c>
      <c r="N707" s="7" t="s">
        <v>208</v>
      </c>
      <c r="O707" s="7" t="s">
        <v>255</v>
      </c>
      <c r="P707" s="7" t="s">
        <v>633</v>
      </c>
      <c r="Q707" s="7" t="s">
        <v>73</v>
      </c>
      <c r="R707" s="9" t="s">
        <v>301</v>
      </c>
      <c r="S707" s="13" t="s">
        <v>408</v>
      </c>
      <c r="T707" s="13" t="s">
        <v>69</v>
      </c>
      <c r="U707" s="13" t="s">
        <v>66</v>
      </c>
      <c r="V707" s="13" t="s">
        <v>70</v>
      </c>
      <c r="W707" s="13" t="s">
        <v>32</v>
      </c>
      <c r="X707" s="13" t="s">
        <v>66</v>
      </c>
      <c r="Y707" s="13" t="s">
        <v>7</v>
      </c>
      <c r="Z707" s="9" t="s">
        <v>8</v>
      </c>
      <c r="AA707" s="12" t="str">
        <f t="shared" si="20"/>
        <v>5980000000108</v>
      </c>
      <c r="AB707" s="4" t="s">
        <v>66</v>
      </c>
      <c r="AC707" s="48">
        <f t="shared" si="21"/>
        <v>0</v>
      </c>
      <c r="AD707" s="31">
        <f>VLOOKUP(AB707,'Utah Allocation %''s'!$A$6:$B$16,2,FALSE)</f>
        <v>0</v>
      </c>
    </row>
    <row r="708" spans="1:30">
      <c r="A708" s="9" t="s">
        <v>3261</v>
      </c>
      <c r="B708" s="9" t="s">
        <v>24</v>
      </c>
      <c r="C708" s="9" t="s">
        <v>62</v>
      </c>
      <c r="D708" s="19">
        <v>41213</v>
      </c>
      <c r="E708" s="3">
        <v>2012</v>
      </c>
      <c r="F708" s="3">
        <v>10</v>
      </c>
      <c r="G708" s="3" t="s">
        <v>14414</v>
      </c>
      <c r="H708" s="9" t="s">
        <v>63</v>
      </c>
      <c r="I708" s="9" t="s">
        <v>81</v>
      </c>
      <c r="J708" s="21">
        <v>402.96</v>
      </c>
      <c r="K708" s="9" t="s">
        <v>3262</v>
      </c>
      <c r="L708" s="7" t="s">
        <v>3798</v>
      </c>
      <c r="M708" s="7" t="s">
        <v>4062</v>
      </c>
      <c r="N708" s="7" t="s">
        <v>208</v>
      </c>
      <c r="O708" s="7" t="s">
        <v>255</v>
      </c>
      <c r="P708" s="7" t="s">
        <v>633</v>
      </c>
      <c r="Q708" s="7" t="s">
        <v>73</v>
      </c>
      <c r="R708" s="9" t="s">
        <v>301</v>
      </c>
      <c r="S708" s="13" t="s">
        <v>408</v>
      </c>
      <c r="T708" s="13" t="s">
        <v>69</v>
      </c>
      <c r="U708" s="13" t="s">
        <v>66</v>
      </c>
      <c r="V708" s="13" t="s">
        <v>70</v>
      </c>
      <c r="W708" s="13" t="s">
        <v>32</v>
      </c>
      <c r="X708" s="13" t="s">
        <v>66</v>
      </c>
      <c r="Y708" s="13" t="s">
        <v>7</v>
      </c>
      <c r="Z708" s="9" t="s">
        <v>8</v>
      </c>
      <c r="AA708" s="12" t="str">
        <f t="shared" si="20"/>
        <v>5980000000108</v>
      </c>
      <c r="AB708" s="4" t="s">
        <v>66</v>
      </c>
      <c r="AC708" s="48">
        <f t="shared" si="21"/>
        <v>0</v>
      </c>
      <c r="AD708" s="31">
        <f>VLOOKUP(AB708,'Utah Allocation %''s'!$A$6:$B$16,2,FALSE)</f>
        <v>0</v>
      </c>
    </row>
    <row r="709" spans="1:30">
      <c r="A709" s="9" t="s">
        <v>3263</v>
      </c>
      <c r="B709" s="9" t="s">
        <v>24</v>
      </c>
      <c r="C709" s="9" t="s">
        <v>62</v>
      </c>
      <c r="D709" s="19">
        <v>41213</v>
      </c>
      <c r="E709" s="3">
        <v>2012</v>
      </c>
      <c r="F709" s="3">
        <v>10</v>
      </c>
      <c r="G709" s="3" t="s">
        <v>14414</v>
      </c>
      <c r="H709" s="9" t="s">
        <v>63</v>
      </c>
      <c r="I709" s="9" t="s">
        <v>81</v>
      </c>
      <c r="J709" s="21">
        <v>379.93</v>
      </c>
      <c r="K709" s="9" t="s">
        <v>3264</v>
      </c>
      <c r="L709" s="7" t="s">
        <v>3799</v>
      </c>
      <c r="M709" s="7" t="s">
        <v>4063</v>
      </c>
      <c r="N709" s="7" t="s">
        <v>208</v>
      </c>
      <c r="O709" s="7" t="s">
        <v>255</v>
      </c>
      <c r="P709" s="7" t="s">
        <v>633</v>
      </c>
      <c r="Q709" s="7" t="s">
        <v>73</v>
      </c>
      <c r="R709" s="9" t="s">
        <v>301</v>
      </c>
      <c r="S709" s="13" t="s">
        <v>408</v>
      </c>
      <c r="T709" s="13" t="s">
        <v>69</v>
      </c>
      <c r="U709" s="13" t="s">
        <v>66</v>
      </c>
      <c r="V709" s="13" t="s">
        <v>70</v>
      </c>
      <c r="W709" s="13" t="s">
        <v>32</v>
      </c>
      <c r="X709" s="13" t="s">
        <v>66</v>
      </c>
      <c r="Y709" s="13" t="s">
        <v>7</v>
      </c>
      <c r="Z709" s="9" t="s">
        <v>8</v>
      </c>
      <c r="AA709" s="12" t="str">
        <f t="shared" ref="AA709:AA772" si="22">Y709&amp;Z709</f>
        <v>5980000000108</v>
      </c>
      <c r="AB709" s="4" t="s">
        <v>66</v>
      </c>
      <c r="AC709" s="48">
        <f t="shared" ref="AC709:AC772" si="23">+J709*AD709</f>
        <v>0</v>
      </c>
      <c r="AD709" s="31">
        <f>VLOOKUP(AB709,'Utah Allocation %''s'!$A$6:$B$16,2,FALSE)</f>
        <v>0</v>
      </c>
    </row>
    <row r="710" spans="1:30">
      <c r="A710" s="9" t="s">
        <v>3265</v>
      </c>
      <c r="B710" s="9" t="s">
        <v>24</v>
      </c>
      <c r="C710" s="9" t="s">
        <v>62</v>
      </c>
      <c r="D710" s="19">
        <v>41213</v>
      </c>
      <c r="E710" s="3">
        <v>2012</v>
      </c>
      <c r="F710" s="3">
        <v>10</v>
      </c>
      <c r="G710" s="3" t="s">
        <v>14414</v>
      </c>
      <c r="H710" s="9" t="s">
        <v>63</v>
      </c>
      <c r="I710" s="9" t="s">
        <v>81</v>
      </c>
      <c r="J710" s="21">
        <v>1016.25</v>
      </c>
      <c r="K710" s="9" t="s">
        <v>3266</v>
      </c>
      <c r="L710" s="7" t="s">
        <v>3800</v>
      </c>
      <c r="M710" s="7" t="s">
        <v>4064</v>
      </c>
      <c r="N710" s="7" t="s">
        <v>206</v>
      </c>
      <c r="O710" s="7" t="s">
        <v>253</v>
      </c>
      <c r="P710" s="7" t="s">
        <v>586</v>
      </c>
      <c r="Q710" s="7" t="s">
        <v>78</v>
      </c>
      <c r="R710" s="9" t="s">
        <v>305</v>
      </c>
      <c r="S710" s="13" t="s">
        <v>409</v>
      </c>
      <c r="T710" s="13" t="s">
        <v>69</v>
      </c>
      <c r="U710" s="13" t="s">
        <v>79</v>
      </c>
      <c r="V710" s="13" t="s">
        <v>80</v>
      </c>
      <c r="W710" s="13" t="s">
        <v>29</v>
      </c>
      <c r="X710" s="13" t="s">
        <v>79</v>
      </c>
      <c r="Y710" s="13" t="s">
        <v>7</v>
      </c>
      <c r="Z710" s="9" t="s">
        <v>16</v>
      </c>
      <c r="AA710" s="12" t="str">
        <f t="shared" si="22"/>
        <v>5980000000109</v>
      </c>
      <c r="AB710" s="4" t="s">
        <v>79</v>
      </c>
      <c r="AC710" s="48">
        <f t="shared" si="23"/>
        <v>1016.25</v>
      </c>
      <c r="AD710" s="31">
        <f>VLOOKUP(AB710,'Utah Allocation %''s'!$A$6:$B$16,2,FALSE)</f>
        <v>1</v>
      </c>
    </row>
    <row r="711" spans="1:30">
      <c r="A711" s="9" t="s">
        <v>3267</v>
      </c>
      <c r="B711" s="9" t="s">
        <v>24</v>
      </c>
      <c r="C711" s="9" t="s">
        <v>62</v>
      </c>
      <c r="D711" s="19">
        <v>41213</v>
      </c>
      <c r="E711" s="3">
        <v>2012</v>
      </c>
      <c r="F711" s="3">
        <v>10</v>
      </c>
      <c r="G711" s="3" t="s">
        <v>14414</v>
      </c>
      <c r="H711" s="9" t="s">
        <v>63</v>
      </c>
      <c r="I711" s="9" t="s">
        <v>81</v>
      </c>
      <c r="J711" s="21">
        <v>1852.13</v>
      </c>
      <c r="K711" s="9" t="s">
        <v>3268</v>
      </c>
      <c r="L711" s="7" t="s">
        <v>3801</v>
      </c>
      <c r="M711" s="7" t="s">
        <v>4065</v>
      </c>
      <c r="N711" s="7" t="s">
        <v>206</v>
      </c>
      <c r="O711" s="7" t="s">
        <v>253</v>
      </c>
      <c r="P711" s="7" t="s">
        <v>586</v>
      </c>
      <c r="Q711" s="7" t="s">
        <v>78</v>
      </c>
      <c r="R711" s="9" t="s">
        <v>305</v>
      </c>
      <c r="S711" s="13" t="s">
        <v>409</v>
      </c>
      <c r="T711" s="13" t="s">
        <v>69</v>
      </c>
      <c r="U711" s="13" t="s">
        <v>79</v>
      </c>
      <c r="V711" s="13" t="s">
        <v>80</v>
      </c>
      <c r="W711" s="13" t="s">
        <v>29</v>
      </c>
      <c r="X711" s="13" t="s">
        <v>79</v>
      </c>
      <c r="Y711" s="13" t="s">
        <v>7</v>
      </c>
      <c r="Z711" s="9" t="s">
        <v>16</v>
      </c>
      <c r="AA711" s="12" t="str">
        <f t="shared" si="22"/>
        <v>5980000000109</v>
      </c>
      <c r="AB711" s="4" t="s">
        <v>79</v>
      </c>
      <c r="AC711" s="48">
        <f t="shared" si="23"/>
        <v>1852.13</v>
      </c>
      <c r="AD711" s="31">
        <f>VLOOKUP(AB711,'Utah Allocation %''s'!$A$6:$B$16,2,FALSE)</f>
        <v>1</v>
      </c>
    </row>
    <row r="712" spans="1:30">
      <c r="A712" s="9" t="s">
        <v>3269</v>
      </c>
      <c r="B712" s="9" t="s">
        <v>24</v>
      </c>
      <c r="C712" s="9" t="s">
        <v>62</v>
      </c>
      <c r="D712" s="19">
        <v>41213</v>
      </c>
      <c r="E712" s="3">
        <v>2012</v>
      </c>
      <c r="F712" s="3">
        <v>10</v>
      </c>
      <c r="G712" s="3" t="s">
        <v>14414</v>
      </c>
      <c r="H712" s="9" t="s">
        <v>63</v>
      </c>
      <c r="I712" s="9" t="s">
        <v>81</v>
      </c>
      <c r="J712" s="21">
        <v>396.39</v>
      </c>
      <c r="K712" s="9" t="s">
        <v>3270</v>
      </c>
      <c r="L712" s="7" t="s">
        <v>3802</v>
      </c>
      <c r="M712" s="7" t="s">
        <v>4066</v>
      </c>
      <c r="N712" s="7" t="s">
        <v>206</v>
      </c>
      <c r="O712" s="7" t="s">
        <v>253</v>
      </c>
      <c r="P712" s="7" t="s">
        <v>586</v>
      </c>
      <c r="Q712" s="7" t="s">
        <v>78</v>
      </c>
      <c r="R712" s="9" t="s">
        <v>305</v>
      </c>
      <c r="S712" s="13" t="s">
        <v>409</v>
      </c>
      <c r="T712" s="13" t="s">
        <v>69</v>
      </c>
      <c r="U712" s="13" t="s">
        <v>79</v>
      </c>
      <c r="V712" s="13" t="s">
        <v>80</v>
      </c>
      <c r="W712" s="13" t="s">
        <v>29</v>
      </c>
      <c r="X712" s="13" t="s">
        <v>79</v>
      </c>
      <c r="Y712" s="13" t="s">
        <v>7</v>
      </c>
      <c r="Z712" s="9" t="s">
        <v>16</v>
      </c>
      <c r="AA712" s="12" t="str">
        <f t="shared" si="22"/>
        <v>5980000000109</v>
      </c>
      <c r="AB712" s="4" t="s">
        <v>79</v>
      </c>
      <c r="AC712" s="48">
        <f t="shared" si="23"/>
        <v>396.39</v>
      </c>
      <c r="AD712" s="31">
        <f>VLOOKUP(AB712,'Utah Allocation %''s'!$A$6:$B$16,2,FALSE)</f>
        <v>1</v>
      </c>
    </row>
    <row r="713" spans="1:30">
      <c r="A713" s="9" t="s">
        <v>3271</v>
      </c>
      <c r="B713" s="9" t="s">
        <v>24</v>
      </c>
      <c r="C713" s="9" t="s">
        <v>62</v>
      </c>
      <c r="D713" s="19">
        <v>41213</v>
      </c>
      <c r="E713" s="3">
        <v>2012</v>
      </c>
      <c r="F713" s="3">
        <v>10</v>
      </c>
      <c r="G713" s="3" t="s">
        <v>14414</v>
      </c>
      <c r="H713" s="9" t="s">
        <v>63</v>
      </c>
      <c r="I713" s="9" t="s">
        <v>81</v>
      </c>
      <c r="J713" s="21">
        <v>261.89</v>
      </c>
      <c r="K713" s="9" t="s">
        <v>3272</v>
      </c>
      <c r="L713" s="7" t="s">
        <v>3803</v>
      </c>
      <c r="M713" s="7" t="s">
        <v>4067</v>
      </c>
      <c r="N713" s="7" t="s">
        <v>206</v>
      </c>
      <c r="O713" s="7" t="s">
        <v>253</v>
      </c>
      <c r="P713" s="7" t="s">
        <v>586</v>
      </c>
      <c r="Q713" s="7" t="s">
        <v>78</v>
      </c>
      <c r="R713" s="9" t="s">
        <v>305</v>
      </c>
      <c r="S713" s="13" t="s">
        <v>409</v>
      </c>
      <c r="T713" s="13" t="s">
        <v>69</v>
      </c>
      <c r="U713" s="13" t="s">
        <v>79</v>
      </c>
      <c r="V713" s="13" t="s">
        <v>80</v>
      </c>
      <c r="W713" s="13" t="s">
        <v>29</v>
      </c>
      <c r="X713" s="13" t="s">
        <v>79</v>
      </c>
      <c r="Y713" s="13" t="s">
        <v>7</v>
      </c>
      <c r="Z713" s="9" t="s">
        <v>16</v>
      </c>
      <c r="AA713" s="12" t="str">
        <f t="shared" si="22"/>
        <v>5980000000109</v>
      </c>
      <c r="AB713" s="4" t="s">
        <v>79</v>
      </c>
      <c r="AC713" s="48">
        <f t="shared" si="23"/>
        <v>261.89</v>
      </c>
      <c r="AD713" s="31">
        <f>VLOOKUP(AB713,'Utah Allocation %''s'!$A$6:$B$16,2,FALSE)</f>
        <v>1</v>
      </c>
    </row>
    <row r="714" spans="1:30">
      <c r="A714" s="9" t="s">
        <v>3273</v>
      </c>
      <c r="B714" s="9" t="s">
        <v>24</v>
      </c>
      <c r="C714" s="9" t="s">
        <v>62</v>
      </c>
      <c r="D714" s="19">
        <v>41213</v>
      </c>
      <c r="E714" s="3">
        <v>2012</v>
      </c>
      <c r="F714" s="3">
        <v>10</v>
      </c>
      <c r="G714" s="3" t="s">
        <v>14414</v>
      </c>
      <c r="H714" s="9" t="s">
        <v>63</v>
      </c>
      <c r="I714" s="9" t="s">
        <v>81</v>
      </c>
      <c r="J714" s="21">
        <v>236.52</v>
      </c>
      <c r="K714" s="9" t="s">
        <v>3274</v>
      </c>
      <c r="L714" s="7" t="s">
        <v>3804</v>
      </c>
      <c r="M714" s="7" t="s">
        <v>4068</v>
      </c>
      <c r="N714" s="7" t="s">
        <v>206</v>
      </c>
      <c r="O714" s="7" t="s">
        <v>253</v>
      </c>
      <c r="P714" s="7" t="s">
        <v>586</v>
      </c>
      <c r="Q714" s="7" t="s">
        <v>78</v>
      </c>
      <c r="R714" s="9" t="s">
        <v>305</v>
      </c>
      <c r="S714" s="13" t="s">
        <v>409</v>
      </c>
      <c r="T714" s="13" t="s">
        <v>69</v>
      </c>
      <c r="U714" s="13" t="s">
        <v>79</v>
      </c>
      <c r="V714" s="13" t="s">
        <v>80</v>
      </c>
      <c r="W714" s="13" t="s">
        <v>29</v>
      </c>
      <c r="X714" s="13" t="s">
        <v>79</v>
      </c>
      <c r="Y714" s="13" t="s">
        <v>7</v>
      </c>
      <c r="Z714" s="9" t="s">
        <v>16</v>
      </c>
      <c r="AA714" s="12" t="str">
        <f t="shared" si="22"/>
        <v>5980000000109</v>
      </c>
      <c r="AB714" s="4" t="s">
        <v>79</v>
      </c>
      <c r="AC714" s="48">
        <f t="shared" si="23"/>
        <v>236.52</v>
      </c>
      <c r="AD714" s="31">
        <f>VLOOKUP(AB714,'Utah Allocation %''s'!$A$6:$B$16,2,FALSE)</f>
        <v>1</v>
      </c>
    </row>
    <row r="715" spans="1:30">
      <c r="A715" s="9" t="s">
        <v>3275</v>
      </c>
      <c r="B715" s="9" t="s">
        <v>24</v>
      </c>
      <c r="C715" s="9" t="s">
        <v>62</v>
      </c>
      <c r="D715" s="19">
        <v>41213</v>
      </c>
      <c r="E715" s="3">
        <v>2012</v>
      </c>
      <c r="F715" s="3">
        <v>10</v>
      </c>
      <c r="G715" s="3" t="s">
        <v>14414</v>
      </c>
      <c r="H715" s="9" t="s">
        <v>63</v>
      </c>
      <c r="I715" s="9" t="s">
        <v>81</v>
      </c>
      <c r="J715" s="21">
        <v>924.88</v>
      </c>
      <c r="K715" s="9" t="s">
        <v>3276</v>
      </c>
      <c r="L715" s="7" t="s">
        <v>3805</v>
      </c>
      <c r="M715" s="7" t="s">
        <v>4069</v>
      </c>
      <c r="N715" s="7" t="s">
        <v>207</v>
      </c>
      <c r="O715" s="7" t="s">
        <v>254</v>
      </c>
      <c r="P715" s="7" t="s">
        <v>588</v>
      </c>
      <c r="Q715" s="7" t="s">
        <v>83</v>
      </c>
      <c r="R715" s="9" t="s">
        <v>305</v>
      </c>
      <c r="S715" s="13" t="s">
        <v>409</v>
      </c>
      <c r="T715" s="13" t="s">
        <v>69</v>
      </c>
      <c r="U715" s="13" t="s">
        <v>79</v>
      </c>
      <c r="V715" s="13" t="s">
        <v>80</v>
      </c>
      <c r="W715" s="13" t="s">
        <v>29</v>
      </c>
      <c r="X715" s="13" t="s">
        <v>79</v>
      </c>
      <c r="Y715" s="13" t="s">
        <v>7</v>
      </c>
      <c r="Z715" s="9" t="s">
        <v>16</v>
      </c>
      <c r="AA715" s="12" t="str">
        <f t="shared" si="22"/>
        <v>5980000000109</v>
      </c>
      <c r="AB715" s="4" t="s">
        <v>79</v>
      </c>
      <c r="AC715" s="48">
        <f t="shared" si="23"/>
        <v>924.88</v>
      </c>
      <c r="AD715" s="31">
        <f>VLOOKUP(AB715,'Utah Allocation %''s'!$A$6:$B$16,2,FALSE)</f>
        <v>1</v>
      </c>
    </row>
    <row r="716" spans="1:30">
      <c r="A716" s="9" t="s">
        <v>3277</v>
      </c>
      <c r="B716" s="9" t="s">
        <v>24</v>
      </c>
      <c r="C716" s="9" t="s">
        <v>62</v>
      </c>
      <c r="D716" s="19">
        <v>41213</v>
      </c>
      <c r="E716" s="3">
        <v>2012</v>
      </c>
      <c r="F716" s="3">
        <v>10</v>
      </c>
      <c r="G716" s="3" t="s">
        <v>14414</v>
      </c>
      <c r="H716" s="9" t="s">
        <v>63</v>
      </c>
      <c r="I716" s="9" t="s">
        <v>81</v>
      </c>
      <c r="J716" s="21">
        <v>1178.52</v>
      </c>
      <c r="K716" s="9" t="s">
        <v>3278</v>
      </c>
      <c r="L716" s="7" t="s">
        <v>3806</v>
      </c>
      <c r="M716" s="7" t="s">
        <v>4070</v>
      </c>
      <c r="N716" s="7" t="s">
        <v>207</v>
      </c>
      <c r="O716" s="7" t="s">
        <v>254</v>
      </c>
      <c r="P716" s="7" t="s">
        <v>588</v>
      </c>
      <c r="Q716" s="7" t="s">
        <v>83</v>
      </c>
      <c r="R716" s="9" t="s">
        <v>305</v>
      </c>
      <c r="S716" s="13" t="s">
        <v>409</v>
      </c>
      <c r="T716" s="13" t="s">
        <v>69</v>
      </c>
      <c r="U716" s="13" t="s">
        <v>79</v>
      </c>
      <c r="V716" s="13" t="s">
        <v>80</v>
      </c>
      <c r="W716" s="13" t="s">
        <v>29</v>
      </c>
      <c r="X716" s="13" t="s">
        <v>79</v>
      </c>
      <c r="Y716" s="13" t="s">
        <v>7</v>
      </c>
      <c r="Z716" s="9" t="s">
        <v>16</v>
      </c>
      <c r="AA716" s="12" t="str">
        <f t="shared" si="22"/>
        <v>5980000000109</v>
      </c>
      <c r="AB716" s="4" t="s">
        <v>79</v>
      </c>
      <c r="AC716" s="48">
        <f t="shared" si="23"/>
        <v>1178.52</v>
      </c>
      <c r="AD716" s="31">
        <f>VLOOKUP(AB716,'Utah Allocation %''s'!$A$6:$B$16,2,FALSE)</f>
        <v>1</v>
      </c>
    </row>
    <row r="717" spans="1:30">
      <c r="A717" s="9" t="s">
        <v>3279</v>
      </c>
      <c r="B717" s="9" t="s">
        <v>24</v>
      </c>
      <c r="C717" s="9" t="s">
        <v>62</v>
      </c>
      <c r="D717" s="19">
        <v>41213</v>
      </c>
      <c r="E717" s="3">
        <v>2012</v>
      </c>
      <c r="F717" s="3">
        <v>10</v>
      </c>
      <c r="G717" s="3" t="s">
        <v>14414</v>
      </c>
      <c r="H717" s="9" t="s">
        <v>63</v>
      </c>
      <c r="I717" s="9" t="s">
        <v>81</v>
      </c>
      <c r="J717" s="21">
        <v>259.52999999999997</v>
      </c>
      <c r="K717" s="9" t="s">
        <v>3280</v>
      </c>
      <c r="L717" s="7" t="s">
        <v>3807</v>
      </c>
      <c r="M717" s="7" t="s">
        <v>4071</v>
      </c>
      <c r="N717" s="7" t="s">
        <v>207</v>
      </c>
      <c r="O717" s="7" t="s">
        <v>254</v>
      </c>
      <c r="P717" s="7" t="s">
        <v>588</v>
      </c>
      <c r="Q717" s="7" t="s">
        <v>83</v>
      </c>
      <c r="R717" s="9" t="s">
        <v>305</v>
      </c>
      <c r="S717" s="13" t="s">
        <v>409</v>
      </c>
      <c r="T717" s="13" t="s">
        <v>69</v>
      </c>
      <c r="U717" s="13" t="s">
        <v>79</v>
      </c>
      <c r="V717" s="13" t="s">
        <v>80</v>
      </c>
      <c r="W717" s="13" t="s">
        <v>29</v>
      </c>
      <c r="X717" s="13" t="s">
        <v>79</v>
      </c>
      <c r="Y717" s="13" t="s">
        <v>7</v>
      </c>
      <c r="Z717" s="9" t="s">
        <v>16</v>
      </c>
      <c r="AA717" s="12" t="str">
        <f t="shared" si="22"/>
        <v>5980000000109</v>
      </c>
      <c r="AB717" s="4" t="s">
        <v>79</v>
      </c>
      <c r="AC717" s="48">
        <f t="shared" si="23"/>
        <v>259.52999999999997</v>
      </c>
      <c r="AD717" s="31">
        <f>VLOOKUP(AB717,'Utah Allocation %''s'!$A$6:$B$16,2,FALSE)</f>
        <v>1</v>
      </c>
    </row>
    <row r="718" spans="1:30">
      <c r="A718" s="9" t="s">
        <v>3281</v>
      </c>
      <c r="B718" s="9" t="s">
        <v>24</v>
      </c>
      <c r="C718" s="9" t="s">
        <v>62</v>
      </c>
      <c r="D718" s="19">
        <v>41213</v>
      </c>
      <c r="E718" s="3">
        <v>2012</v>
      </c>
      <c r="F718" s="3">
        <v>10</v>
      </c>
      <c r="G718" s="3" t="s">
        <v>14414</v>
      </c>
      <c r="H718" s="9" t="s">
        <v>63</v>
      </c>
      <c r="I718" s="9" t="s">
        <v>81</v>
      </c>
      <c r="J718" s="21">
        <v>529.67999999999995</v>
      </c>
      <c r="K718" s="9" t="s">
        <v>3282</v>
      </c>
      <c r="L718" s="7" t="s">
        <v>3808</v>
      </c>
      <c r="M718" s="7" t="s">
        <v>4072</v>
      </c>
      <c r="N718" s="7" t="s">
        <v>208</v>
      </c>
      <c r="O718" s="7" t="s">
        <v>255</v>
      </c>
      <c r="P718" s="7" t="s">
        <v>559</v>
      </c>
      <c r="Q718" s="7" t="s">
        <v>84</v>
      </c>
      <c r="R718" s="9" t="s">
        <v>305</v>
      </c>
      <c r="S718" s="13" t="s">
        <v>409</v>
      </c>
      <c r="T718" s="13" t="s">
        <v>69</v>
      </c>
      <c r="U718" s="13" t="s">
        <v>79</v>
      </c>
      <c r="V718" s="13" t="s">
        <v>80</v>
      </c>
      <c r="W718" s="13" t="s">
        <v>29</v>
      </c>
      <c r="X718" s="13" t="s">
        <v>79</v>
      </c>
      <c r="Y718" s="13" t="s">
        <v>7</v>
      </c>
      <c r="Z718" s="9" t="s">
        <v>16</v>
      </c>
      <c r="AA718" s="12" t="str">
        <f t="shared" si="22"/>
        <v>5980000000109</v>
      </c>
      <c r="AB718" s="4" t="s">
        <v>79</v>
      </c>
      <c r="AC718" s="48">
        <f t="shared" si="23"/>
        <v>529.67999999999995</v>
      </c>
      <c r="AD718" s="31">
        <f>VLOOKUP(AB718,'Utah Allocation %''s'!$A$6:$B$16,2,FALSE)</f>
        <v>1</v>
      </c>
    </row>
    <row r="719" spans="1:30">
      <c r="A719" s="9" t="s">
        <v>3283</v>
      </c>
      <c r="B719" s="9" t="s">
        <v>24</v>
      </c>
      <c r="C719" s="9" t="s">
        <v>62</v>
      </c>
      <c r="D719" s="19">
        <v>41213</v>
      </c>
      <c r="E719" s="3">
        <v>2012</v>
      </c>
      <c r="F719" s="3">
        <v>10</v>
      </c>
      <c r="G719" s="3" t="s">
        <v>14414</v>
      </c>
      <c r="H719" s="9" t="s">
        <v>63</v>
      </c>
      <c r="I719" s="9" t="s">
        <v>81</v>
      </c>
      <c r="J719" s="21">
        <v>262.19</v>
      </c>
      <c r="K719" s="9" t="s">
        <v>3284</v>
      </c>
      <c r="L719" s="7" t="s">
        <v>3809</v>
      </c>
      <c r="M719" s="7" t="s">
        <v>4073</v>
      </c>
      <c r="N719" s="7" t="s">
        <v>208</v>
      </c>
      <c r="O719" s="7" t="s">
        <v>255</v>
      </c>
      <c r="P719" s="7" t="s">
        <v>559</v>
      </c>
      <c r="Q719" s="7" t="s">
        <v>84</v>
      </c>
      <c r="R719" s="9" t="s">
        <v>305</v>
      </c>
      <c r="S719" s="13" t="s">
        <v>409</v>
      </c>
      <c r="T719" s="13" t="s">
        <v>69</v>
      </c>
      <c r="U719" s="13" t="s">
        <v>79</v>
      </c>
      <c r="V719" s="13" t="s">
        <v>80</v>
      </c>
      <c r="W719" s="13" t="s">
        <v>29</v>
      </c>
      <c r="X719" s="13" t="s">
        <v>79</v>
      </c>
      <c r="Y719" s="13" t="s">
        <v>7</v>
      </c>
      <c r="Z719" s="9" t="s">
        <v>16</v>
      </c>
      <c r="AA719" s="12" t="str">
        <f t="shared" si="22"/>
        <v>5980000000109</v>
      </c>
      <c r="AB719" s="4" t="s">
        <v>79</v>
      </c>
      <c r="AC719" s="48">
        <f t="shared" si="23"/>
        <v>262.19</v>
      </c>
      <c r="AD719" s="31">
        <f>VLOOKUP(AB719,'Utah Allocation %''s'!$A$6:$B$16,2,FALSE)</f>
        <v>1</v>
      </c>
    </row>
    <row r="720" spans="1:30">
      <c r="A720" s="9" t="s">
        <v>3285</v>
      </c>
      <c r="B720" s="9" t="s">
        <v>24</v>
      </c>
      <c r="C720" s="9" t="s">
        <v>62</v>
      </c>
      <c r="D720" s="19">
        <v>41213</v>
      </c>
      <c r="E720" s="3">
        <v>2012</v>
      </c>
      <c r="F720" s="3">
        <v>10</v>
      </c>
      <c r="G720" s="3" t="s">
        <v>14414</v>
      </c>
      <c r="H720" s="9" t="s">
        <v>63</v>
      </c>
      <c r="I720" s="9" t="s">
        <v>81</v>
      </c>
      <c r="J720" s="21">
        <v>794.53</v>
      </c>
      <c r="K720" s="9" t="s">
        <v>3286</v>
      </c>
      <c r="L720" s="7" t="s">
        <v>3810</v>
      </c>
      <c r="M720" s="7" t="s">
        <v>4074</v>
      </c>
      <c r="N720" s="7" t="s">
        <v>208</v>
      </c>
      <c r="O720" s="7" t="s">
        <v>255</v>
      </c>
      <c r="P720" s="7" t="s">
        <v>559</v>
      </c>
      <c r="Q720" s="7" t="s">
        <v>84</v>
      </c>
      <c r="R720" s="9" t="s">
        <v>305</v>
      </c>
      <c r="S720" s="13" t="s">
        <v>409</v>
      </c>
      <c r="T720" s="13" t="s">
        <v>69</v>
      </c>
      <c r="U720" s="13" t="s">
        <v>79</v>
      </c>
      <c r="V720" s="13" t="s">
        <v>80</v>
      </c>
      <c r="W720" s="13" t="s">
        <v>29</v>
      </c>
      <c r="X720" s="13" t="s">
        <v>79</v>
      </c>
      <c r="Y720" s="13" t="s">
        <v>7</v>
      </c>
      <c r="Z720" s="9" t="s">
        <v>16</v>
      </c>
      <c r="AA720" s="12" t="str">
        <f t="shared" si="22"/>
        <v>5980000000109</v>
      </c>
      <c r="AB720" s="4" t="s">
        <v>79</v>
      </c>
      <c r="AC720" s="48">
        <f t="shared" si="23"/>
        <v>794.53</v>
      </c>
      <c r="AD720" s="31">
        <f>VLOOKUP(AB720,'Utah Allocation %''s'!$A$6:$B$16,2,FALSE)</f>
        <v>1</v>
      </c>
    </row>
    <row r="721" spans="1:30">
      <c r="A721" s="9" t="s">
        <v>3287</v>
      </c>
      <c r="B721" s="9" t="s">
        <v>24</v>
      </c>
      <c r="C721" s="9" t="s">
        <v>62</v>
      </c>
      <c r="D721" s="19">
        <v>41213</v>
      </c>
      <c r="E721" s="3">
        <v>2012</v>
      </c>
      <c r="F721" s="3">
        <v>10</v>
      </c>
      <c r="G721" s="3" t="s">
        <v>14414</v>
      </c>
      <c r="H721" s="9" t="s">
        <v>63</v>
      </c>
      <c r="I721" s="9" t="s">
        <v>81</v>
      </c>
      <c r="J721" s="21">
        <v>519.07000000000005</v>
      </c>
      <c r="K721" s="9" t="s">
        <v>3288</v>
      </c>
      <c r="L721" s="7" t="s">
        <v>3811</v>
      </c>
      <c r="M721" s="7" t="s">
        <v>197</v>
      </c>
      <c r="N721" s="7" t="s">
        <v>208</v>
      </c>
      <c r="O721" s="7" t="s">
        <v>255</v>
      </c>
      <c r="P721" s="7" t="s">
        <v>559</v>
      </c>
      <c r="Q721" s="7" t="s">
        <v>84</v>
      </c>
      <c r="R721" s="9" t="s">
        <v>305</v>
      </c>
      <c r="S721" s="13" t="s">
        <v>409</v>
      </c>
      <c r="T721" s="13" t="s">
        <v>69</v>
      </c>
      <c r="U721" s="13" t="s">
        <v>79</v>
      </c>
      <c r="V721" s="13" t="s">
        <v>80</v>
      </c>
      <c r="W721" s="13" t="s">
        <v>29</v>
      </c>
      <c r="X721" s="13" t="s">
        <v>79</v>
      </c>
      <c r="Y721" s="13" t="s">
        <v>7</v>
      </c>
      <c r="Z721" s="9" t="s">
        <v>16</v>
      </c>
      <c r="AA721" s="12" t="str">
        <f t="shared" si="22"/>
        <v>5980000000109</v>
      </c>
      <c r="AB721" s="4" t="s">
        <v>79</v>
      </c>
      <c r="AC721" s="48">
        <f t="shared" si="23"/>
        <v>519.07000000000005</v>
      </c>
      <c r="AD721" s="31">
        <f>VLOOKUP(AB721,'Utah Allocation %''s'!$A$6:$B$16,2,FALSE)</f>
        <v>1</v>
      </c>
    </row>
    <row r="722" spans="1:30">
      <c r="A722" s="9" t="s">
        <v>3289</v>
      </c>
      <c r="B722" s="9" t="s">
        <v>24</v>
      </c>
      <c r="C722" s="9" t="s">
        <v>62</v>
      </c>
      <c r="D722" s="19">
        <v>41213</v>
      </c>
      <c r="E722" s="3">
        <v>2012</v>
      </c>
      <c r="F722" s="3">
        <v>10</v>
      </c>
      <c r="G722" s="3" t="s">
        <v>14414</v>
      </c>
      <c r="H722" s="9" t="s">
        <v>63</v>
      </c>
      <c r="I722" s="9" t="s">
        <v>81</v>
      </c>
      <c r="J722" s="21">
        <v>1427.45</v>
      </c>
      <c r="K722" s="9" t="s">
        <v>3290</v>
      </c>
      <c r="L722" s="7" t="s">
        <v>3812</v>
      </c>
      <c r="M722" s="7" t="s">
        <v>4075</v>
      </c>
      <c r="N722" s="7" t="s">
        <v>208</v>
      </c>
      <c r="O722" s="7" t="s">
        <v>255</v>
      </c>
      <c r="P722" s="7" t="s">
        <v>559</v>
      </c>
      <c r="Q722" s="7" t="s">
        <v>84</v>
      </c>
      <c r="R722" s="9" t="s">
        <v>305</v>
      </c>
      <c r="S722" s="13" t="s">
        <v>409</v>
      </c>
      <c r="T722" s="13" t="s">
        <v>69</v>
      </c>
      <c r="U722" s="13" t="s">
        <v>79</v>
      </c>
      <c r="V722" s="13" t="s">
        <v>80</v>
      </c>
      <c r="W722" s="13" t="s">
        <v>29</v>
      </c>
      <c r="X722" s="13" t="s">
        <v>79</v>
      </c>
      <c r="Y722" s="13" t="s">
        <v>7</v>
      </c>
      <c r="Z722" s="9" t="s">
        <v>16</v>
      </c>
      <c r="AA722" s="12" t="str">
        <f t="shared" si="22"/>
        <v>5980000000109</v>
      </c>
      <c r="AB722" s="4" t="s">
        <v>79</v>
      </c>
      <c r="AC722" s="48">
        <f t="shared" si="23"/>
        <v>1427.45</v>
      </c>
      <c r="AD722" s="31">
        <f>VLOOKUP(AB722,'Utah Allocation %''s'!$A$6:$B$16,2,FALSE)</f>
        <v>1</v>
      </c>
    </row>
    <row r="723" spans="1:30">
      <c r="A723" s="9" t="s">
        <v>3291</v>
      </c>
      <c r="B723" s="9" t="s">
        <v>24</v>
      </c>
      <c r="C723" s="9" t="s">
        <v>62</v>
      </c>
      <c r="D723" s="19">
        <v>41213</v>
      </c>
      <c r="E723" s="3">
        <v>2012</v>
      </c>
      <c r="F723" s="3">
        <v>10</v>
      </c>
      <c r="G723" s="3" t="s">
        <v>14414</v>
      </c>
      <c r="H723" s="9" t="s">
        <v>63</v>
      </c>
      <c r="I723" s="9" t="s">
        <v>81</v>
      </c>
      <c r="J723" s="21">
        <v>778.6</v>
      </c>
      <c r="K723" s="9" t="s">
        <v>3292</v>
      </c>
      <c r="L723" s="7" t="s">
        <v>3813</v>
      </c>
      <c r="M723" s="7" t="s">
        <v>4076</v>
      </c>
      <c r="N723" s="7" t="s">
        <v>208</v>
      </c>
      <c r="O723" s="7" t="s">
        <v>255</v>
      </c>
      <c r="P723" s="7" t="s">
        <v>559</v>
      </c>
      <c r="Q723" s="7" t="s">
        <v>84</v>
      </c>
      <c r="R723" s="9" t="s">
        <v>305</v>
      </c>
      <c r="S723" s="13" t="s">
        <v>409</v>
      </c>
      <c r="T723" s="13" t="s">
        <v>69</v>
      </c>
      <c r="U723" s="13" t="s">
        <v>79</v>
      </c>
      <c r="V723" s="13" t="s">
        <v>80</v>
      </c>
      <c r="W723" s="13" t="s">
        <v>29</v>
      </c>
      <c r="X723" s="13" t="s">
        <v>79</v>
      </c>
      <c r="Y723" s="13" t="s">
        <v>7</v>
      </c>
      <c r="Z723" s="9" t="s">
        <v>16</v>
      </c>
      <c r="AA723" s="12" t="str">
        <f t="shared" si="22"/>
        <v>5980000000109</v>
      </c>
      <c r="AB723" s="4" t="s">
        <v>79</v>
      </c>
      <c r="AC723" s="48">
        <f t="shared" si="23"/>
        <v>778.6</v>
      </c>
      <c r="AD723" s="31">
        <f>VLOOKUP(AB723,'Utah Allocation %''s'!$A$6:$B$16,2,FALSE)</f>
        <v>1</v>
      </c>
    </row>
    <row r="724" spans="1:30">
      <c r="A724" s="9" t="s">
        <v>3293</v>
      </c>
      <c r="B724" s="9" t="s">
        <v>24</v>
      </c>
      <c r="C724" s="9" t="s">
        <v>62</v>
      </c>
      <c r="D724" s="19">
        <v>41213</v>
      </c>
      <c r="E724" s="3">
        <v>2012</v>
      </c>
      <c r="F724" s="3">
        <v>10</v>
      </c>
      <c r="G724" s="3" t="s">
        <v>14414</v>
      </c>
      <c r="H724" s="9" t="s">
        <v>63</v>
      </c>
      <c r="I724" s="9" t="s">
        <v>81</v>
      </c>
      <c r="J724" s="21">
        <v>129.77000000000001</v>
      </c>
      <c r="K724" s="9" t="s">
        <v>3294</v>
      </c>
      <c r="L724" s="7" t="s">
        <v>3814</v>
      </c>
      <c r="M724" s="7" t="s">
        <v>4077</v>
      </c>
      <c r="N724" s="7" t="s">
        <v>208</v>
      </c>
      <c r="O724" s="7" t="s">
        <v>255</v>
      </c>
      <c r="P724" s="7" t="s">
        <v>559</v>
      </c>
      <c r="Q724" s="7" t="s">
        <v>84</v>
      </c>
      <c r="R724" s="9" t="s">
        <v>305</v>
      </c>
      <c r="S724" s="13" t="s">
        <v>409</v>
      </c>
      <c r="T724" s="13" t="s">
        <v>69</v>
      </c>
      <c r="U724" s="13" t="s">
        <v>79</v>
      </c>
      <c r="V724" s="13" t="s">
        <v>80</v>
      </c>
      <c r="W724" s="13" t="s">
        <v>29</v>
      </c>
      <c r="X724" s="13" t="s">
        <v>79</v>
      </c>
      <c r="Y724" s="13" t="s">
        <v>7</v>
      </c>
      <c r="Z724" s="9" t="s">
        <v>16</v>
      </c>
      <c r="AA724" s="12" t="str">
        <f t="shared" si="22"/>
        <v>5980000000109</v>
      </c>
      <c r="AB724" s="4" t="s">
        <v>79</v>
      </c>
      <c r="AC724" s="48">
        <f t="shared" si="23"/>
        <v>129.77000000000001</v>
      </c>
      <c r="AD724" s="31">
        <f>VLOOKUP(AB724,'Utah Allocation %''s'!$A$6:$B$16,2,FALSE)</f>
        <v>1</v>
      </c>
    </row>
    <row r="725" spans="1:30">
      <c r="A725" s="9" t="s">
        <v>3295</v>
      </c>
      <c r="B725" s="9" t="s">
        <v>24</v>
      </c>
      <c r="C725" s="9" t="s">
        <v>62</v>
      </c>
      <c r="D725" s="19">
        <v>41213</v>
      </c>
      <c r="E725" s="3">
        <v>2012</v>
      </c>
      <c r="F725" s="3">
        <v>10</v>
      </c>
      <c r="G725" s="3" t="s">
        <v>14414</v>
      </c>
      <c r="H725" s="9" t="s">
        <v>63</v>
      </c>
      <c r="I725" s="9" t="s">
        <v>81</v>
      </c>
      <c r="J725" s="21">
        <v>129.77000000000001</v>
      </c>
      <c r="K725" s="9" t="s">
        <v>3296</v>
      </c>
      <c r="L725" s="7" t="s">
        <v>3815</v>
      </c>
      <c r="M725" s="7" t="s">
        <v>4078</v>
      </c>
      <c r="N725" s="7" t="s">
        <v>208</v>
      </c>
      <c r="O725" s="7" t="s">
        <v>255</v>
      </c>
      <c r="P725" s="7" t="s">
        <v>559</v>
      </c>
      <c r="Q725" s="7" t="s">
        <v>84</v>
      </c>
      <c r="R725" s="9" t="s">
        <v>305</v>
      </c>
      <c r="S725" s="13" t="s">
        <v>409</v>
      </c>
      <c r="T725" s="13" t="s">
        <v>69</v>
      </c>
      <c r="U725" s="13" t="s">
        <v>79</v>
      </c>
      <c r="V725" s="13" t="s">
        <v>80</v>
      </c>
      <c r="W725" s="13" t="s">
        <v>29</v>
      </c>
      <c r="X725" s="13" t="s">
        <v>79</v>
      </c>
      <c r="Y725" s="13" t="s">
        <v>7</v>
      </c>
      <c r="Z725" s="9" t="s">
        <v>16</v>
      </c>
      <c r="AA725" s="12" t="str">
        <f t="shared" si="22"/>
        <v>5980000000109</v>
      </c>
      <c r="AB725" s="4" t="s">
        <v>79</v>
      </c>
      <c r="AC725" s="48">
        <f t="shared" si="23"/>
        <v>129.77000000000001</v>
      </c>
      <c r="AD725" s="31">
        <f>VLOOKUP(AB725,'Utah Allocation %''s'!$A$6:$B$16,2,FALSE)</f>
        <v>1</v>
      </c>
    </row>
    <row r="726" spans="1:30">
      <c r="A726" s="9" t="s">
        <v>3297</v>
      </c>
      <c r="B726" s="9" t="s">
        <v>24</v>
      </c>
      <c r="C726" s="9" t="s">
        <v>62</v>
      </c>
      <c r="D726" s="19">
        <v>41213</v>
      </c>
      <c r="E726" s="3">
        <v>2012</v>
      </c>
      <c r="F726" s="3">
        <v>10</v>
      </c>
      <c r="G726" s="3" t="s">
        <v>14414</v>
      </c>
      <c r="H726" s="9" t="s">
        <v>63</v>
      </c>
      <c r="I726" s="9" t="s">
        <v>81</v>
      </c>
      <c r="J726" s="21">
        <v>413.93</v>
      </c>
      <c r="K726" s="9" t="s">
        <v>3298</v>
      </c>
      <c r="L726" s="7" t="s">
        <v>3816</v>
      </c>
      <c r="M726" s="7" t="s">
        <v>4079</v>
      </c>
      <c r="N726" s="7" t="s">
        <v>208</v>
      </c>
      <c r="O726" s="7" t="s">
        <v>255</v>
      </c>
      <c r="P726" s="7" t="s">
        <v>559</v>
      </c>
      <c r="Q726" s="7" t="s">
        <v>84</v>
      </c>
      <c r="R726" s="9" t="s">
        <v>305</v>
      </c>
      <c r="S726" s="13" t="s">
        <v>409</v>
      </c>
      <c r="T726" s="13" t="s">
        <v>69</v>
      </c>
      <c r="U726" s="13" t="s">
        <v>79</v>
      </c>
      <c r="V726" s="13" t="s">
        <v>80</v>
      </c>
      <c r="W726" s="13" t="s">
        <v>29</v>
      </c>
      <c r="X726" s="13" t="s">
        <v>79</v>
      </c>
      <c r="Y726" s="13" t="s">
        <v>7</v>
      </c>
      <c r="Z726" s="9" t="s">
        <v>16</v>
      </c>
      <c r="AA726" s="12" t="str">
        <f t="shared" si="22"/>
        <v>5980000000109</v>
      </c>
      <c r="AB726" s="4" t="s">
        <v>79</v>
      </c>
      <c r="AC726" s="48">
        <f t="shared" si="23"/>
        <v>413.93</v>
      </c>
      <c r="AD726" s="31">
        <f>VLOOKUP(AB726,'Utah Allocation %''s'!$A$6:$B$16,2,FALSE)</f>
        <v>1</v>
      </c>
    </row>
    <row r="727" spans="1:30">
      <c r="A727" s="9" t="s">
        <v>3299</v>
      </c>
      <c r="B727" s="9" t="s">
        <v>24</v>
      </c>
      <c r="C727" s="9" t="s">
        <v>62</v>
      </c>
      <c r="D727" s="19">
        <v>41213</v>
      </c>
      <c r="E727" s="3">
        <v>2012</v>
      </c>
      <c r="F727" s="3">
        <v>10</v>
      </c>
      <c r="G727" s="3" t="s">
        <v>14414</v>
      </c>
      <c r="H727" s="9" t="s">
        <v>63</v>
      </c>
      <c r="I727" s="9" t="s">
        <v>64</v>
      </c>
      <c r="J727" s="21">
        <v>1920.11</v>
      </c>
      <c r="K727" s="9" t="s">
        <v>3300</v>
      </c>
      <c r="L727" s="7" t="s">
        <v>3817</v>
      </c>
      <c r="M727" s="7" t="s">
        <v>4080</v>
      </c>
      <c r="N727" s="7" t="s">
        <v>211</v>
      </c>
      <c r="O727" s="7" t="s">
        <v>258</v>
      </c>
      <c r="P727" s="7" t="s">
        <v>727</v>
      </c>
      <c r="Q727" s="7" t="s">
        <v>118</v>
      </c>
      <c r="R727" s="9" t="s">
        <v>305</v>
      </c>
      <c r="S727" s="13" t="s">
        <v>409</v>
      </c>
      <c r="T727" s="13" t="s">
        <v>69</v>
      </c>
      <c r="U727" s="13" t="s">
        <v>79</v>
      </c>
      <c r="V727" s="13" t="s">
        <v>80</v>
      </c>
      <c r="W727" s="13" t="s">
        <v>29</v>
      </c>
      <c r="X727" s="13" t="s">
        <v>79</v>
      </c>
      <c r="Y727" s="13" t="s">
        <v>7</v>
      </c>
      <c r="Z727" s="9" t="s">
        <v>16</v>
      </c>
      <c r="AA727" s="12" t="str">
        <f t="shared" si="22"/>
        <v>5980000000109</v>
      </c>
      <c r="AB727" s="4" t="s">
        <v>79</v>
      </c>
      <c r="AC727" s="48">
        <f t="shared" si="23"/>
        <v>1920.11</v>
      </c>
      <c r="AD727" s="31">
        <f>VLOOKUP(AB727,'Utah Allocation %''s'!$A$6:$B$16,2,FALSE)</f>
        <v>1</v>
      </c>
    </row>
    <row r="728" spans="1:30">
      <c r="A728" s="9" t="s">
        <v>3299</v>
      </c>
      <c r="B728" s="9" t="s">
        <v>24</v>
      </c>
      <c r="C728" s="9" t="s">
        <v>62</v>
      </c>
      <c r="D728" s="19">
        <v>41213</v>
      </c>
      <c r="E728" s="3">
        <v>2012</v>
      </c>
      <c r="F728" s="3">
        <v>10</v>
      </c>
      <c r="G728" s="3" t="s">
        <v>14414</v>
      </c>
      <c r="H728" s="9" t="s">
        <v>63</v>
      </c>
      <c r="I728" s="9" t="s">
        <v>81</v>
      </c>
      <c r="J728" s="21">
        <v>5107.96</v>
      </c>
      <c r="K728" s="9" t="s">
        <v>3300</v>
      </c>
      <c r="L728" s="7" t="s">
        <v>3817</v>
      </c>
      <c r="M728" s="7" t="s">
        <v>4080</v>
      </c>
      <c r="N728" s="7" t="s">
        <v>211</v>
      </c>
      <c r="O728" s="7" t="s">
        <v>258</v>
      </c>
      <c r="P728" s="7" t="s">
        <v>727</v>
      </c>
      <c r="Q728" s="7" t="s">
        <v>118</v>
      </c>
      <c r="R728" s="9" t="s">
        <v>305</v>
      </c>
      <c r="S728" s="13" t="s">
        <v>409</v>
      </c>
      <c r="T728" s="13" t="s">
        <v>69</v>
      </c>
      <c r="U728" s="13" t="s">
        <v>79</v>
      </c>
      <c r="V728" s="13" t="s">
        <v>80</v>
      </c>
      <c r="W728" s="13" t="s">
        <v>29</v>
      </c>
      <c r="X728" s="13" t="s">
        <v>79</v>
      </c>
      <c r="Y728" s="13" t="s">
        <v>7</v>
      </c>
      <c r="Z728" s="9" t="s">
        <v>16</v>
      </c>
      <c r="AA728" s="12" t="str">
        <f t="shared" si="22"/>
        <v>5980000000109</v>
      </c>
      <c r="AB728" s="4" t="s">
        <v>79</v>
      </c>
      <c r="AC728" s="48">
        <f t="shared" si="23"/>
        <v>5107.96</v>
      </c>
      <c r="AD728" s="31">
        <f>VLOOKUP(AB728,'Utah Allocation %''s'!$A$6:$B$16,2,FALSE)</f>
        <v>1</v>
      </c>
    </row>
    <row r="729" spans="1:30">
      <c r="A729" s="9" t="s">
        <v>3301</v>
      </c>
      <c r="B729" s="9" t="s">
        <v>24</v>
      </c>
      <c r="C729" s="9" t="s">
        <v>62</v>
      </c>
      <c r="D729" s="19">
        <v>41213</v>
      </c>
      <c r="E729" s="3">
        <v>2012</v>
      </c>
      <c r="F729" s="3">
        <v>10</v>
      </c>
      <c r="G729" s="3" t="s">
        <v>14414</v>
      </c>
      <c r="H729" s="9" t="s">
        <v>63</v>
      </c>
      <c r="I729" s="9" t="s">
        <v>81</v>
      </c>
      <c r="J729" s="21">
        <v>5022.28</v>
      </c>
      <c r="K729" s="9" t="s">
        <v>3302</v>
      </c>
      <c r="L729" s="7" t="s">
        <v>3818</v>
      </c>
      <c r="M729" s="7" t="s">
        <v>4081</v>
      </c>
      <c r="N729" s="7" t="s">
        <v>221</v>
      </c>
      <c r="O729" s="7" t="s">
        <v>267</v>
      </c>
      <c r="P729" s="7" t="s">
        <v>762</v>
      </c>
      <c r="Q729" s="7" t="s">
        <v>150</v>
      </c>
      <c r="R729" s="9" t="s">
        <v>305</v>
      </c>
      <c r="S729" s="13" t="s">
        <v>409</v>
      </c>
      <c r="T729" s="13" t="s">
        <v>69</v>
      </c>
      <c r="U729" s="13" t="s">
        <v>79</v>
      </c>
      <c r="V729" s="13" t="s">
        <v>80</v>
      </c>
      <c r="W729" s="13" t="s">
        <v>29</v>
      </c>
      <c r="X729" s="13" t="s">
        <v>79</v>
      </c>
      <c r="Y729" s="13" t="s">
        <v>7</v>
      </c>
      <c r="Z729" s="9" t="s">
        <v>16</v>
      </c>
      <c r="AA729" s="12" t="str">
        <f t="shared" si="22"/>
        <v>5980000000109</v>
      </c>
      <c r="AB729" s="4" t="s">
        <v>79</v>
      </c>
      <c r="AC729" s="48">
        <f t="shared" si="23"/>
        <v>5022.28</v>
      </c>
      <c r="AD729" s="31">
        <f>VLOOKUP(AB729,'Utah Allocation %''s'!$A$6:$B$16,2,FALSE)</f>
        <v>1</v>
      </c>
    </row>
    <row r="730" spans="1:30">
      <c r="A730" s="9" t="s">
        <v>3303</v>
      </c>
      <c r="B730" s="9" t="s">
        <v>24</v>
      </c>
      <c r="C730" s="9" t="s">
        <v>62</v>
      </c>
      <c r="D730" s="19">
        <v>41213</v>
      </c>
      <c r="E730" s="3">
        <v>2012</v>
      </c>
      <c r="F730" s="3">
        <v>10</v>
      </c>
      <c r="G730" s="3" t="s">
        <v>14414</v>
      </c>
      <c r="H730" s="9" t="s">
        <v>63</v>
      </c>
      <c r="I730" s="9" t="s">
        <v>81</v>
      </c>
      <c r="J730" s="21">
        <v>768.7</v>
      </c>
      <c r="K730" s="9" t="s">
        <v>3304</v>
      </c>
      <c r="L730" s="7" t="s">
        <v>3819</v>
      </c>
      <c r="M730" s="7" t="s">
        <v>4082</v>
      </c>
      <c r="N730" s="7" t="s">
        <v>243</v>
      </c>
      <c r="O730" s="7" t="s">
        <v>286</v>
      </c>
      <c r="P730" s="7" t="s">
        <v>589</v>
      </c>
      <c r="Q730" s="7" t="s">
        <v>460</v>
      </c>
      <c r="R730" s="9" t="s">
        <v>305</v>
      </c>
      <c r="S730" s="13" t="s">
        <v>409</v>
      </c>
      <c r="T730" s="13" t="s">
        <v>69</v>
      </c>
      <c r="U730" s="13" t="s">
        <v>79</v>
      </c>
      <c r="V730" s="13" t="s">
        <v>80</v>
      </c>
      <c r="W730" s="13" t="s">
        <v>29</v>
      </c>
      <c r="X730" s="13" t="s">
        <v>79</v>
      </c>
      <c r="Y730" s="13" t="s">
        <v>7</v>
      </c>
      <c r="Z730" s="9" t="s">
        <v>16</v>
      </c>
      <c r="AA730" s="12" t="str">
        <f t="shared" si="22"/>
        <v>5980000000109</v>
      </c>
      <c r="AB730" s="4" t="s">
        <v>79</v>
      </c>
      <c r="AC730" s="48">
        <f t="shared" si="23"/>
        <v>768.7</v>
      </c>
      <c r="AD730" s="31">
        <f>VLOOKUP(AB730,'Utah Allocation %''s'!$A$6:$B$16,2,FALSE)</f>
        <v>1</v>
      </c>
    </row>
    <row r="731" spans="1:30">
      <c r="A731" s="9" t="s">
        <v>3305</v>
      </c>
      <c r="B731" s="9" t="s">
        <v>24</v>
      </c>
      <c r="C731" s="9" t="s">
        <v>62</v>
      </c>
      <c r="D731" s="19">
        <v>41213</v>
      </c>
      <c r="E731" s="3">
        <v>2012</v>
      </c>
      <c r="F731" s="3">
        <v>10</v>
      </c>
      <c r="G731" s="3" t="s">
        <v>14414</v>
      </c>
      <c r="H731" s="9" t="s">
        <v>63</v>
      </c>
      <c r="I731" s="9" t="s">
        <v>81</v>
      </c>
      <c r="J731" s="21">
        <v>986.55</v>
      </c>
      <c r="K731" s="9" t="s">
        <v>3306</v>
      </c>
      <c r="L731" s="7" t="s">
        <v>3820</v>
      </c>
      <c r="M731" s="7" t="s">
        <v>4083</v>
      </c>
      <c r="N731" s="7" t="s">
        <v>237</v>
      </c>
      <c r="O731" s="7" t="s">
        <v>281</v>
      </c>
      <c r="P731" s="7" t="s">
        <v>667</v>
      </c>
      <c r="Q731" s="7" t="s">
        <v>189</v>
      </c>
      <c r="R731" s="9" t="s">
        <v>309</v>
      </c>
      <c r="S731" s="13" t="s">
        <v>408</v>
      </c>
      <c r="T731" s="13" t="s">
        <v>69</v>
      </c>
      <c r="U731" s="13" t="s">
        <v>66</v>
      </c>
      <c r="V731" s="13" t="s">
        <v>70</v>
      </c>
      <c r="W731" s="13" t="s">
        <v>32</v>
      </c>
      <c r="X731" s="13" t="s">
        <v>66</v>
      </c>
      <c r="Y731" s="13" t="s">
        <v>7</v>
      </c>
      <c r="Z731" s="9" t="s">
        <v>8</v>
      </c>
      <c r="AA731" s="12" t="str">
        <f t="shared" si="22"/>
        <v>5980000000108</v>
      </c>
      <c r="AB731" s="4" t="s">
        <v>66</v>
      </c>
      <c r="AC731" s="48">
        <f t="shared" si="23"/>
        <v>0</v>
      </c>
      <c r="AD731" s="31">
        <f>VLOOKUP(AB731,'Utah Allocation %''s'!$A$6:$B$16,2,FALSE)</f>
        <v>0</v>
      </c>
    </row>
    <row r="732" spans="1:30">
      <c r="A732" s="9" t="s">
        <v>3307</v>
      </c>
      <c r="B732" s="9" t="s">
        <v>24</v>
      </c>
      <c r="C732" s="9" t="s">
        <v>62</v>
      </c>
      <c r="D732" s="19">
        <v>41213</v>
      </c>
      <c r="E732" s="3">
        <v>2012</v>
      </c>
      <c r="F732" s="3">
        <v>10</v>
      </c>
      <c r="G732" s="3" t="s">
        <v>14414</v>
      </c>
      <c r="H732" s="9" t="s">
        <v>63</v>
      </c>
      <c r="I732" s="9" t="s">
        <v>64</v>
      </c>
      <c r="J732" s="21">
        <v>3032.46</v>
      </c>
      <c r="K732" s="9" t="s">
        <v>3308</v>
      </c>
      <c r="L732" s="7" t="s">
        <v>3821</v>
      </c>
      <c r="M732" s="7" t="s">
        <v>4084</v>
      </c>
      <c r="N732" s="7" t="s">
        <v>208</v>
      </c>
      <c r="O732" s="7" t="s">
        <v>255</v>
      </c>
      <c r="P732" s="7" t="s">
        <v>633</v>
      </c>
      <c r="Q732" s="7" t="s">
        <v>73</v>
      </c>
      <c r="R732" s="9" t="s">
        <v>309</v>
      </c>
      <c r="S732" s="13" t="s">
        <v>408</v>
      </c>
      <c r="T732" s="13" t="s">
        <v>69</v>
      </c>
      <c r="U732" s="13" t="s">
        <v>66</v>
      </c>
      <c r="V732" s="13" t="s">
        <v>70</v>
      </c>
      <c r="W732" s="13" t="s">
        <v>32</v>
      </c>
      <c r="X732" s="13" t="s">
        <v>66</v>
      </c>
      <c r="Y732" s="13" t="s">
        <v>7</v>
      </c>
      <c r="Z732" s="9" t="s">
        <v>8</v>
      </c>
      <c r="AA732" s="12" t="str">
        <f t="shared" si="22"/>
        <v>5980000000108</v>
      </c>
      <c r="AB732" s="4" t="s">
        <v>66</v>
      </c>
      <c r="AC732" s="48">
        <f t="shared" si="23"/>
        <v>0</v>
      </c>
      <c r="AD732" s="31">
        <f>VLOOKUP(AB732,'Utah Allocation %''s'!$A$6:$B$16,2,FALSE)</f>
        <v>0</v>
      </c>
    </row>
    <row r="733" spans="1:30">
      <c r="A733" s="9" t="s">
        <v>3307</v>
      </c>
      <c r="B733" s="9" t="s">
        <v>24</v>
      </c>
      <c r="C733" s="9" t="s">
        <v>62</v>
      </c>
      <c r="D733" s="19">
        <v>41213</v>
      </c>
      <c r="E733" s="3">
        <v>2012</v>
      </c>
      <c r="F733" s="3">
        <v>10</v>
      </c>
      <c r="G733" s="3" t="s">
        <v>14414</v>
      </c>
      <c r="H733" s="9" t="s">
        <v>63</v>
      </c>
      <c r="I733" s="9" t="s">
        <v>81</v>
      </c>
      <c r="J733" s="21">
        <v>308.24</v>
      </c>
      <c r="K733" s="9" t="s">
        <v>3308</v>
      </c>
      <c r="L733" s="7" t="s">
        <v>3821</v>
      </c>
      <c r="M733" s="7" t="s">
        <v>4084</v>
      </c>
      <c r="N733" s="7" t="s">
        <v>208</v>
      </c>
      <c r="O733" s="7" t="s">
        <v>255</v>
      </c>
      <c r="P733" s="7" t="s">
        <v>633</v>
      </c>
      <c r="Q733" s="7" t="s">
        <v>73</v>
      </c>
      <c r="R733" s="9" t="s">
        <v>309</v>
      </c>
      <c r="S733" s="13" t="s">
        <v>408</v>
      </c>
      <c r="T733" s="13" t="s">
        <v>69</v>
      </c>
      <c r="U733" s="13" t="s">
        <v>66</v>
      </c>
      <c r="V733" s="13" t="s">
        <v>70</v>
      </c>
      <c r="W733" s="13" t="s">
        <v>32</v>
      </c>
      <c r="X733" s="13" t="s">
        <v>66</v>
      </c>
      <c r="Y733" s="13" t="s">
        <v>7</v>
      </c>
      <c r="Z733" s="9" t="s">
        <v>8</v>
      </c>
      <c r="AA733" s="12" t="str">
        <f t="shared" si="22"/>
        <v>5980000000108</v>
      </c>
      <c r="AB733" s="4" t="s">
        <v>66</v>
      </c>
      <c r="AC733" s="48">
        <f t="shared" si="23"/>
        <v>0</v>
      </c>
      <c r="AD733" s="31">
        <f>VLOOKUP(AB733,'Utah Allocation %''s'!$A$6:$B$16,2,FALSE)</f>
        <v>0</v>
      </c>
    </row>
    <row r="734" spans="1:30">
      <c r="A734" s="9" t="s">
        <v>3309</v>
      </c>
      <c r="B734" s="9" t="s">
        <v>24</v>
      </c>
      <c r="C734" s="9" t="s">
        <v>62</v>
      </c>
      <c r="D734" s="19">
        <v>41213</v>
      </c>
      <c r="E734" s="3">
        <v>2012</v>
      </c>
      <c r="F734" s="3">
        <v>10</v>
      </c>
      <c r="G734" s="3" t="s">
        <v>14414</v>
      </c>
      <c r="H734" s="9" t="s">
        <v>63</v>
      </c>
      <c r="I734" s="9" t="s">
        <v>64</v>
      </c>
      <c r="J734" s="21">
        <v>976.41</v>
      </c>
      <c r="K734" s="9" t="s">
        <v>3310</v>
      </c>
      <c r="L734" s="7" t="s">
        <v>3822</v>
      </c>
      <c r="M734" s="7" t="s">
        <v>4085</v>
      </c>
      <c r="N734" s="7" t="s">
        <v>208</v>
      </c>
      <c r="O734" s="7" t="s">
        <v>255</v>
      </c>
      <c r="P734" s="7" t="s">
        <v>466</v>
      </c>
      <c r="Q734" s="7" t="s">
        <v>92</v>
      </c>
      <c r="R734" s="9" t="s">
        <v>312</v>
      </c>
      <c r="S734" s="13" t="s">
        <v>409</v>
      </c>
      <c r="T734" s="13" t="s">
        <v>69</v>
      </c>
      <c r="U734" s="13" t="s">
        <v>89</v>
      </c>
      <c r="V734" s="13" t="s">
        <v>90</v>
      </c>
      <c r="W734" s="13" t="s">
        <v>31</v>
      </c>
      <c r="X734" s="13" t="s">
        <v>91</v>
      </c>
      <c r="Y734" s="13" t="s">
        <v>7</v>
      </c>
      <c r="Z734" s="9" t="s">
        <v>17</v>
      </c>
      <c r="AA734" s="12" t="str">
        <f t="shared" si="22"/>
        <v>5980000000111</v>
      </c>
      <c r="AB734" s="4" t="s">
        <v>91</v>
      </c>
      <c r="AC734" s="48">
        <f t="shared" si="23"/>
        <v>0</v>
      </c>
      <c r="AD734" s="31">
        <f>VLOOKUP(AB734,'Utah Allocation %''s'!$A$6:$B$16,2,FALSE)</f>
        <v>0</v>
      </c>
    </row>
    <row r="735" spans="1:30">
      <c r="A735" s="9" t="s">
        <v>3309</v>
      </c>
      <c r="B735" s="9" t="s">
        <v>24</v>
      </c>
      <c r="C735" s="9" t="s">
        <v>62</v>
      </c>
      <c r="D735" s="19">
        <v>41213</v>
      </c>
      <c r="E735" s="3">
        <v>2012</v>
      </c>
      <c r="F735" s="3">
        <v>10</v>
      </c>
      <c r="G735" s="3" t="s">
        <v>14414</v>
      </c>
      <c r="H735" s="9" t="s">
        <v>63</v>
      </c>
      <c r="I735" s="9" t="s">
        <v>81</v>
      </c>
      <c r="J735" s="21">
        <v>676.56</v>
      </c>
      <c r="K735" s="9" t="s">
        <v>3310</v>
      </c>
      <c r="L735" s="7" t="s">
        <v>3822</v>
      </c>
      <c r="M735" s="7" t="s">
        <v>4085</v>
      </c>
      <c r="N735" s="7" t="s">
        <v>208</v>
      </c>
      <c r="O735" s="7" t="s">
        <v>255</v>
      </c>
      <c r="P735" s="7" t="s">
        <v>466</v>
      </c>
      <c r="Q735" s="7" t="s">
        <v>92</v>
      </c>
      <c r="R735" s="9" t="s">
        <v>312</v>
      </c>
      <c r="S735" s="13" t="s">
        <v>409</v>
      </c>
      <c r="T735" s="13" t="s">
        <v>69</v>
      </c>
      <c r="U735" s="13" t="s">
        <v>89</v>
      </c>
      <c r="V735" s="13" t="s">
        <v>90</v>
      </c>
      <c r="W735" s="13" t="s">
        <v>31</v>
      </c>
      <c r="X735" s="13" t="s">
        <v>91</v>
      </c>
      <c r="Y735" s="13" t="s">
        <v>7</v>
      </c>
      <c r="Z735" s="9" t="s">
        <v>17</v>
      </c>
      <c r="AA735" s="12" t="str">
        <f t="shared" si="22"/>
        <v>5980000000111</v>
      </c>
      <c r="AB735" s="4" t="s">
        <v>91</v>
      </c>
      <c r="AC735" s="48">
        <f t="shared" si="23"/>
        <v>0</v>
      </c>
      <c r="AD735" s="31">
        <f>VLOOKUP(AB735,'Utah Allocation %''s'!$A$6:$B$16,2,FALSE)</f>
        <v>0</v>
      </c>
    </row>
    <row r="736" spans="1:30">
      <c r="A736" s="9" t="s">
        <v>3311</v>
      </c>
      <c r="B736" s="9" t="s">
        <v>24</v>
      </c>
      <c r="C736" s="9" t="s">
        <v>62</v>
      </c>
      <c r="D736" s="19">
        <v>41213</v>
      </c>
      <c r="E736" s="3">
        <v>2012</v>
      </c>
      <c r="F736" s="3">
        <v>10</v>
      </c>
      <c r="G736" s="3" t="s">
        <v>14414</v>
      </c>
      <c r="H736" s="9" t="s">
        <v>63</v>
      </c>
      <c r="I736" s="9" t="s">
        <v>64</v>
      </c>
      <c r="J736" s="21">
        <v>572.30999999999995</v>
      </c>
      <c r="K736" s="9" t="s">
        <v>3312</v>
      </c>
      <c r="L736" s="7" t="s">
        <v>3823</v>
      </c>
      <c r="M736" s="7" t="s">
        <v>4086</v>
      </c>
      <c r="N736" s="7" t="s">
        <v>243</v>
      </c>
      <c r="O736" s="7" t="s">
        <v>286</v>
      </c>
      <c r="P736" s="7" t="s">
        <v>564</v>
      </c>
      <c r="Q736" s="7" t="s">
        <v>565</v>
      </c>
      <c r="R736" s="9" t="s">
        <v>312</v>
      </c>
      <c r="S736" s="13" t="s">
        <v>409</v>
      </c>
      <c r="T736" s="13" t="s">
        <v>69</v>
      </c>
      <c r="U736" s="13" t="s">
        <v>89</v>
      </c>
      <c r="V736" s="13" t="s">
        <v>90</v>
      </c>
      <c r="W736" s="13" t="s">
        <v>31</v>
      </c>
      <c r="X736" s="13" t="s">
        <v>91</v>
      </c>
      <c r="Y736" s="13" t="s">
        <v>7</v>
      </c>
      <c r="Z736" s="9" t="s">
        <v>17</v>
      </c>
      <c r="AA736" s="12" t="str">
        <f t="shared" si="22"/>
        <v>5980000000111</v>
      </c>
      <c r="AB736" s="4" t="s">
        <v>91</v>
      </c>
      <c r="AC736" s="48">
        <f t="shared" si="23"/>
        <v>0</v>
      </c>
      <c r="AD736" s="31">
        <f>VLOOKUP(AB736,'Utah Allocation %''s'!$A$6:$B$16,2,FALSE)</f>
        <v>0</v>
      </c>
    </row>
    <row r="737" spans="1:30">
      <c r="A737" s="9" t="s">
        <v>3313</v>
      </c>
      <c r="B737" s="9" t="s">
        <v>24</v>
      </c>
      <c r="C737" s="9" t="s">
        <v>62</v>
      </c>
      <c r="D737" s="19">
        <v>41213</v>
      </c>
      <c r="E737" s="3">
        <v>2012</v>
      </c>
      <c r="F737" s="3">
        <v>10</v>
      </c>
      <c r="G737" s="3" t="s">
        <v>14414</v>
      </c>
      <c r="H737" s="9" t="s">
        <v>63</v>
      </c>
      <c r="I737" s="9" t="s">
        <v>81</v>
      </c>
      <c r="J737" s="21">
        <v>1914.56</v>
      </c>
      <c r="K737" s="9" t="s">
        <v>3314</v>
      </c>
      <c r="L737" s="7" t="s">
        <v>3824</v>
      </c>
      <c r="M737" s="7" t="s">
        <v>4087</v>
      </c>
      <c r="N737" s="7" t="s">
        <v>208</v>
      </c>
      <c r="O737" s="7" t="s">
        <v>255</v>
      </c>
      <c r="P737" s="7" t="s">
        <v>634</v>
      </c>
      <c r="Q737" s="7" t="s">
        <v>92</v>
      </c>
      <c r="R737" s="9" t="s">
        <v>312</v>
      </c>
      <c r="S737" s="13" t="s">
        <v>409</v>
      </c>
      <c r="T737" s="13" t="s">
        <v>69</v>
      </c>
      <c r="U737" s="13" t="s">
        <v>89</v>
      </c>
      <c r="V737" s="13" t="s">
        <v>90</v>
      </c>
      <c r="W737" s="13" t="s">
        <v>31</v>
      </c>
      <c r="X737" s="13" t="s">
        <v>91</v>
      </c>
      <c r="Y737" s="13" t="s">
        <v>7</v>
      </c>
      <c r="Z737" s="9" t="s">
        <v>17</v>
      </c>
      <c r="AA737" s="12" t="str">
        <f t="shared" si="22"/>
        <v>5980000000111</v>
      </c>
      <c r="AB737" s="4" t="s">
        <v>91</v>
      </c>
      <c r="AC737" s="48">
        <f t="shared" si="23"/>
        <v>0</v>
      </c>
      <c r="AD737" s="31">
        <f>VLOOKUP(AB737,'Utah Allocation %''s'!$A$6:$B$16,2,FALSE)</f>
        <v>0</v>
      </c>
    </row>
    <row r="738" spans="1:30">
      <c r="A738" s="9" t="s">
        <v>3315</v>
      </c>
      <c r="B738" s="9" t="s">
        <v>24</v>
      </c>
      <c r="C738" s="9" t="s">
        <v>62</v>
      </c>
      <c r="D738" s="19">
        <v>41213</v>
      </c>
      <c r="E738" s="3">
        <v>2012</v>
      </c>
      <c r="F738" s="3">
        <v>10</v>
      </c>
      <c r="G738" s="3" t="s">
        <v>14414</v>
      </c>
      <c r="H738" s="9" t="s">
        <v>63</v>
      </c>
      <c r="I738" s="9" t="s">
        <v>81</v>
      </c>
      <c r="J738" s="21">
        <v>1686.53</v>
      </c>
      <c r="K738" s="9" t="s">
        <v>3316</v>
      </c>
      <c r="L738" s="7" t="s">
        <v>3825</v>
      </c>
      <c r="M738" s="7" t="s">
        <v>4088</v>
      </c>
      <c r="N738" s="7" t="s">
        <v>208</v>
      </c>
      <c r="O738" s="7" t="s">
        <v>255</v>
      </c>
      <c r="P738" s="7" t="s">
        <v>634</v>
      </c>
      <c r="Q738" s="7" t="s">
        <v>92</v>
      </c>
      <c r="R738" s="9" t="s">
        <v>312</v>
      </c>
      <c r="S738" s="13" t="s">
        <v>409</v>
      </c>
      <c r="T738" s="13" t="s">
        <v>69</v>
      </c>
      <c r="U738" s="13" t="s">
        <v>89</v>
      </c>
      <c r="V738" s="13" t="s">
        <v>90</v>
      </c>
      <c r="W738" s="13" t="s">
        <v>31</v>
      </c>
      <c r="X738" s="13" t="s">
        <v>91</v>
      </c>
      <c r="Y738" s="13" t="s">
        <v>7</v>
      </c>
      <c r="Z738" s="9" t="s">
        <v>17</v>
      </c>
      <c r="AA738" s="12" t="str">
        <f t="shared" si="22"/>
        <v>5980000000111</v>
      </c>
      <c r="AB738" s="4" t="s">
        <v>91</v>
      </c>
      <c r="AC738" s="48">
        <f t="shared" si="23"/>
        <v>0</v>
      </c>
      <c r="AD738" s="31">
        <f>VLOOKUP(AB738,'Utah Allocation %''s'!$A$6:$B$16,2,FALSE)</f>
        <v>0</v>
      </c>
    </row>
    <row r="739" spans="1:30">
      <c r="A739" s="9" t="s">
        <v>3317</v>
      </c>
      <c r="B739" s="9" t="s">
        <v>24</v>
      </c>
      <c r="C739" s="9" t="s">
        <v>62</v>
      </c>
      <c r="D739" s="19">
        <v>41213</v>
      </c>
      <c r="E739" s="3">
        <v>2012</v>
      </c>
      <c r="F739" s="3">
        <v>10</v>
      </c>
      <c r="G739" s="3" t="s">
        <v>14414</v>
      </c>
      <c r="H739" s="9" t="s">
        <v>63</v>
      </c>
      <c r="I739" s="9" t="s">
        <v>81</v>
      </c>
      <c r="J739" s="21">
        <v>2328.64</v>
      </c>
      <c r="K739" s="9" t="s">
        <v>3318</v>
      </c>
      <c r="L739" s="7" t="s">
        <v>3826</v>
      </c>
      <c r="M739" s="7" t="s">
        <v>4089</v>
      </c>
      <c r="N739" s="7" t="s">
        <v>208</v>
      </c>
      <c r="O739" s="7" t="s">
        <v>255</v>
      </c>
      <c r="P739" s="7" t="s">
        <v>634</v>
      </c>
      <c r="Q739" s="7" t="s">
        <v>92</v>
      </c>
      <c r="R739" s="9" t="s">
        <v>312</v>
      </c>
      <c r="S739" s="13" t="s">
        <v>409</v>
      </c>
      <c r="T739" s="13" t="s">
        <v>69</v>
      </c>
      <c r="U739" s="13" t="s">
        <v>89</v>
      </c>
      <c r="V739" s="13" t="s">
        <v>90</v>
      </c>
      <c r="W739" s="13" t="s">
        <v>31</v>
      </c>
      <c r="X739" s="13" t="s">
        <v>91</v>
      </c>
      <c r="Y739" s="13" t="s">
        <v>7</v>
      </c>
      <c r="Z739" s="9" t="s">
        <v>17</v>
      </c>
      <c r="AA739" s="12" t="str">
        <f t="shared" si="22"/>
        <v>5980000000111</v>
      </c>
      <c r="AB739" s="4" t="s">
        <v>91</v>
      </c>
      <c r="AC739" s="48">
        <f t="shared" si="23"/>
        <v>0</v>
      </c>
      <c r="AD739" s="31">
        <f>VLOOKUP(AB739,'Utah Allocation %''s'!$A$6:$B$16,2,FALSE)</f>
        <v>0</v>
      </c>
    </row>
    <row r="740" spans="1:30">
      <c r="A740" s="9" t="s">
        <v>3319</v>
      </c>
      <c r="B740" s="9" t="s">
        <v>24</v>
      </c>
      <c r="C740" s="9" t="s">
        <v>62</v>
      </c>
      <c r="D740" s="19">
        <v>41213</v>
      </c>
      <c r="E740" s="3">
        <v>2012</v>
      </c>
      <c r="F740" s="3">
        <v>10</v>
      </c>
      <c r="G740" s="3" t="s">
        <v>14414</v>
      </c>
      <c r="H740" s="9" t="s">
        <v>63</v>
      </c>
      <c r="I740" s="9" t="s">
        <v>81</v>
      </c>
      <c r="J740" s="21">
        <v>1716.95</v>
      </c>
      <c r="K740" s="9" t="s">
        <v>3320</v>
      </c>
      <c r="L740" s="7" t="s">
        <v>3827</v>
      </c>
      <c r="M740" s="7" t="s">
        <v>4090</v>
      </c>
      <c r="N740" s="7" t="s">
        <v>219</v>
      </c>
      <c r="O740" s="7" t="s">
        <v>265</v>
      </c>
      <c r="P740" s="7" t="s">
        <v>4308</v>
      </c>
      <c r="Q740" s="7" t="s">
        <v>101</v>
      </c>
      <c r="R740" s="9" t="s">
        <v>312</v>
      </c>
      <c r="S740" s="13" t="s">
        <v>409</v>
      </c>
      <c r="T740" s="13" t="s">
        <v>69</v>
      </c>
      <c r="U740" s="13" t="s">
        <v>89</v>
      </c>
      <c r="V740" s="13" t="s">
        <v>90</v>
      </c>
      <c r="W740" s="13" t="s">
        <v>31</v>
      </c>
      <c r="X740" s="13" t="s">
        <v>91</v>
      </c>
      <c r="Y740" s="13" t="s">
        <v>7</v>
      </c>
      <c r="Z740" s="9" t="s">
        <v>17</v>
      </c>
      <c r="AA740" s="12" t="str">
        <f t="shared" si="22"/>
        <v>5980000000111</v>
      </c>
      <c r="AB740" s="4" t="s">
        <v>91</v>
      </c>
      <c r="AC740" s="48">
        <f t="shared" si="23"/>
        <v>0</v>
      </c>
      <c r="AD740" s="31">
        <f>VLOOKUP(AB740,'Utah Allocation %''s'!$A$6:$B$16,2,FALSE)</f>
        <v>0</v>
      </c>
    </row>
    <row r="741" spans="1:30">
      <c r="A741" s="9" t="s">
        <v>3321</v>
      </c>
      <c r="B741" s="9" t="s">
        <v>24</v>
      </c>
      <c r="C741" s="9" t="s">
        <v>62</v>
      </c>
      <c r="D741" s="19">
        <v>41213</v>
      </c>
      <c r="E741" s="3">
        <v>2012</v>
      </c>
      <c r="F741" s="3">
        <v>10</v>
      </c>
      <c r="G741" s="3" t="s">
        <v>14414</v>
      </c>
      <c r="H741" s="9" t="s">
        <v>63</v>
      </c>
      <c r="I741" s="9" t="s">
        <v>81</v>
      </c>
      <c r="J741" s="21">
        <v>1594.31</v>
      </c>
      <c r="K741" s="9" t="s">
        <v>3322</v>
      </c>
      <c r="L741" s="7" t="s">
        <v>3828</v>
      </c>
      <c r="M741" s="7" t="s">
        <v>4091</v>
      </c>
      <c r="N741" s="7" t="s">
        <v>219</v>
      </c>
      <c r="O741" s="7" t="s">
        <v>265</v>
      </c>
      <c r="P741" s="7" t="s">
        <v>4308</v>
      </c>
      <c r="Q741" s="7" t="s">
        <v>101</v>
      </c>
      <c r="R741" s="9" t="s">
        <v>312</v>
      </c>
      <c r="S741" s="13" t="s">
        <v>409</v>
      </c>
      <c r="T741" s="13" t="s">
        <v>69</v>
      </c>
      <c r="U741" s="13" t="s">
        <v>89</v>
      </c>
      <c r="V741" s="13" t="s">
        <v>90</v>
      </c>
      <c r="W741" s="13" t="s">
        <v>31</v>
      </c>
      <c r="X741" s="13" t="s">
        <v>91</v>
      </c>
      <c r="Y741" s="13" t="s">
        <v>7</v>
      </c>
      <c r="Z741" s="9" t="s">
        <v>17</v>
      </c>
      <c r="AA741" s="12" t="str">
        <f t="shared" si="22"/>
        <v>5980000000111</v>
      </c>
      <c r="AB741" s="4" t="s">
        <v>91</v>
      </c>
      <c r="AC741" s="48">
        <f t="shared" si="23"/>
        <v>0</v>
      </c>
      <c r="AD741" s="31">
        <f>VLOOKUP(AB741,'Utah Allocation %''s'!$A$6:$B$16,2,FALSE)</f>
        <v>0</v>
      </c>
    </row>
    <row r="742" spans="1:30">
      <c r="A742" s="9" t="s">
        <v>3323</v>
      </c>
      <c r="B742" s="9" t="s">
        <v>24</v>
      </c>
      <c r="C742" s="9" t="s">
        <v>62</v>
      </c>
      <c r="D742" s="19">
        <v>41213</v>
      </c>
      <c r="E742" s="3">
        <v>2012</v>
      </c>
      <c r="F742" s="3">
        <v>10</v>
      </c>
      <c r="G742" s="3" t="s">
        <v>14414</v>
      </c>
      <c r="H742" s="9" t="s">
        <v>63</v>
      </c>
      <c r="I742" s="9" t="s">
        <v>81</v>
      </c>
      <c r="J742" s="21">
        <v>1471.67</v>
      </c>
      <c r="K742" s="9" t="s">
        <v>3324</v>
      </c>
      <c r="L742" s="7" t="s">
        <v>3829</v>
      </c>
      <c r="M742" s="7" t="s">
        <v>4092</v>
      </c>
      <c r="N742" s="7" t="s">
        <v>219</v>
      </c>
      <c r="O742" s="7" t="s">
        <v>265</v>
      </c>
      <c r="P742" s="7" t="s">
        <v>4308</v>
      </c>
      <c r="Q742" s="7" t="s">
        <v>101</v>
      </c>
      <c r="R742" s="9" t="s">
        <v>312</v>
      </c>
      <c r="S742" s="13" t="s">
        <v>409</v>
      </c>
      <c r="T742" s="13" t="s">
        <v>69</v>
      </c>
      <c r="U742" s="13" t="s">
        <v>89</v>
      </c>
      <c r="V742" s="13" t="s">
        <v>90</v>
      </c>
      <c r="W742" s="13" t="s">
        <v>31</v>
      </c>
      <c r="X742" s="13" t="s">
        <v>91</v>
      </c>
      <c r="Y742" s="13" t="s">
        <v>7</v>
      </c>
      <c r="Z742" s="9" t="s">
        <v>17</v>
      </c>
      <c r="AA742" s="12" t="str">
        <f t="shared" si="22"/>
        <v>5980000000111</v>
      </c>
      <c r="AB742" s="4" t="s">
        <v>91</v>
      </c>
      <c r="AC742" s="48">
        <f t="shared" si="23"/>
        <v>0</v>
      </c>
      <c r="AD742" s="31">
        <f>VLOOKUP(AB742,'Utah Allocation %''s'!$A$6:$B$16,2,FALSE)</f>
        <v>0</v>
      </c>
    </row>
    <row r="743" spans="1:30">
      <c r="A743" s="9" t="s">
        <v>3325</v>
      </c>
      <c r="B743" s="9" t="s">
        <v>24</v>
      </c>
      <c r="C743" s="9" t="s">
        <v>62</v>
      </c>
      <c r="D743" s="19">
        <v>41213</v>
      </c>
      <c r="E743" s="3">
        <v>2012</v>
      </c>
      <c r="F743" s="3">
        <v>10</v>
      </c>
      <c r="G743" s="3" t="s">
        <v>14414</v>
      </c>
      <c r="H743" s="9" t="s">
        <v>63</v>
      </c>
      <c r="I743" s="9" t="s">
        <v>81</v>
      </c>
      <c r="J743" s="21">
        <v>2882.03</v>
      </c>
      <c r="K743" s="9" t="s">
        <v>3326</v>
      </c>
      <c r="L743" s="7" t="s">
        <v>3830</v>
      </c>
      <c r="M743" s="7" t="s">
        <v>4093</v>
      </c>
      <c r="N743" s="7" t="s">
        <v>219</v>
      </c>
      <c r="O743" s="7" t="s">
        <v>265</v>
      </c>
      <c r="P743" s="7" t="s">
        <v>4308</v>
      </c>
      <c r="Q743" s="7" t="s">
        <v>101</v>
      </c>
      <c r="R743" s="9" t="s">
        <v>312</v>
      </c>
      <c r="S743" s="13" t="s">
        <v>409</v>
      </c>
      <c r="T743" s="13" t="s">
        <v>69</v>
      </c>
      <c r="U743" s="13" t="s">
        <v>89</v>
      </c>
      <c r="V743" s="13" t="s">
        <v>90</v>
      </c>
      <c r="W743" s="13" t="s">
        <v>31</v>
      </c>
      <c r="X743" s="13" t="s">
        <v>91</v>
      </c>
      <c r="Y743" s="13" t="s">
        <v>7</v>
      </c>
      <c r="Z743" s="9" t="s">
        <v>17</v>
      </c>
      <c r="AA743" s="12" t="str">
        <f t="shared" si="22"/>
        <v>5980000000111</v>
      </c>
      <c r="AB743" s="4" t="s">
        <v>91</v>
      </c>
      <c r="AC743" s="48">
        <f t="shared" si="23"/>
        <v>0</v>
      </c>
      <c r="AD743" s="31">
        <f>VLOOKUP(AB743,'Utah Allocation %''s'!$A$6:$B$16,2,FALSE)</f>
        <v>0</v>
      </c>
    </row>
    <row r="744" spans="1:30">
      <c r="A744" s="9" t="s">
        <v>3327</v>
      </c>
      <c r="B744" s="9" t="s">
        <v>24</v>
      </c>
      <c r="C744" s="9" t="s">
        <v>62</v>
      </c>
      <c r="D744" s="19">
        <v>41213</v>
      </c>
      <c r="E744" s="3">
        <v>2012</v>
      </c>
      <c r="F744" s="3">
        <v>10</v>
      </c>
      <c r="G744" s="3" t="s">
        <v>14414</v>
      </c>
      <c r="H744" s="9" t="s">
        <v>63</v>
      </c>
      <c r="I744" s="9" t="s">
        <v>81</v>
      </c>
      <c r="J744" s="21">
        <v>2084.87</v>
      </c>
      <c r="K744" s="9" t="s">
        <v>3328</v>
      </c>
      <c r="L744" s="7" t="s">
        <v>3831</v>
      </c>
      <c r="M744" s="7" t="s">
        <v>4094</v>
      </c>
      <c r="N744" s="7" t="s">
        <v>219</v>
      </c>
      <c r="O744" s="7" t="s">
        <v>265</v>
      </c>
      <c r="P744" s="7" t="s">
        <v>4308</v>
      </c>
      <c r="Q744" s="7" t="s">
        <v>101</v>
      </c>
      <c r="R744" s="9" t="s">
        <v>312</v>
      </c>
      <c r="S744" s="13" t="s">
        <v>409</v>
      </c>
      <c r="T744" s="13" t="s">
        <v>69</v>
      </c>
      <c r="U744" s="13" t="s">
        <v>89</v>
      </c>
      <c r="V744" s="13" t="s">
        <v>90</v>
      </c>
      <c r="W744" s="13" t="s">
        <v>31</v>
      </c>
      <c r="X744" s="13" t="s">
        <v>91</v>
      </c>
      <c r="Y744" s="13" t="s">
        <v>7</v>
      </c>
      <c r="Z744" s="9" t="s">
        <v>17</v>
      </c>
      <c r="AA744" s="12" t="str">
        <f t="shared" si="22"/>
        <v>5980000000111</v>
      </c>
      <c r="AB744" s="4" t="s">
        <v>91</v>
      </c>
      <c r="AC744" s="48">
        <f t="shared" si="23"/>
        <v>0</v>
      </c>
      <c r="AD744" s="31">
        <f>VLOOKUP(AB744,'Utah Allocation %''s'!$A$6:$B$16,2,FALSE)</f>
        <v>0</v>
      </c>
    </row>
    <row r="745" spans="1:30">
      <c r="A745" s="9" t="s">
        <v>3329</v>
      </c>
      <c r="B745" s="9" t="s">
        <v>24</v>
      </c>
      <c r="C745" s="9" t="s">
        <v>62</v>
      </c>
      <c r="D745" s="19">
        <v>41213</v>
      </c>
      <c r="E745" s="3">
        <v>2012</v>
      </c>
      <c r="F745" s="3">
        <v>10</v>
      </c>
      <c r="G745" s="3" t="s">
        <v>14414</v>
      </c>
      <c r="H745" s="9" t="s">
        <v>63</v>
      </c>
      <c r="I745" s="9" t="s">
        <v>81</v>
      </c>
      <c r="J745" s="21">
        <v>2180.29</v>
      </c>
      <c r="K745" s="9" t="s">
        <v>3330</v>
      </c>
      <c r="L745" s="7" t="s">
        <v>3832</v>
      </c>
      <c r="M745" s="7" t="s">
        <v>4095</v>
      </c>
      <c r="N745" s="7" t="s">
        <v>219</v>
      </c>
      <c r="O745" s="7" t="s">
        <v>265</v>
      </c>
      <c r="P745" s="7" t="s">
        <v>4308</v>
      </c>
      <c r="Q745" s="7" t="s">
        <v>101</v>
      </c>
      <c r="R745" s="9" t="s">
        <v>312</v>
      </c>
      <c r="S745" s="13" t="s">
        <v>409</v>
      </c>
      <c r="T745" s="13" t="s">
        <v>69</v>
      </c>
      <c r="U745" s="13" t="s">
        <v>89</v>
      </c>
      <c r="V745" s="13" t="s">
        <v>90</v>
      </c>
      <c r="W745" s="13" t="s">
        <v>31</v>
      </c>
      <c r="X745" s="13" t="s">
        <v>91</v>
      </c>
      <c r="Y745" s="13" t="s">
        <v>7</v>
      </c>
      <c r="Z745" s="9" t="s">
        <v>17</v>
      </c>
      <c r="AA745" s="12" t="str">
        <f t="shared" si="22"/>
        <v>5980000000111</v>
      </c>
      <c r="AB745" s="4" t="s">
        <v>91</v>
      </c>
      <c r="AC745" s="48">
        <f t="shared" si="23"/>
        <v>0</v>
      </c>
      <c r="AD745" s="31">
        <f>VLOOKUP(AB745,'Utah Allocation %''s'!$A$6:$B$16,2,FALSE)</f>
        <v>0</v>
      </c>
    </row>
    <row r="746" spans="1:30">
      <c r="A746" s="9" t="s">
        <v>3331</v>
      </c>
      <c r="B746" s="9" t="s">
        <v>24</v>
      </c>
      <c r="C746" s="9" t="s">
        <v>62</v>
      </c>
      <c r="D746" s="19">
        <v>41213</v>
      </c>
      <c r="E746" s="3">
        <v>2012</v>
      </c>
      <c r="F746" s="3">
        <v>10</v>
      </c>
      <c r="G746" s="3" t="s">
        <v>14414</v>
      </c>
      <c r="H746" s="9" t="s">
        <v>63</v>
      </c>
      <c r="I746" s="9" t="s">
        <v>81</v>
      </c>
      <c r="J746" s="21">
        <v>895.44</v>
      </c>
      <c r="K746" s="9" t="s">
        <v>3332</v>
      </c>
      <c r="L746" s="7" t="s">
        <v>3833</v>
      </c>
      <c r="M746" s="7" t="s">
        <v>4096</v>
      </c>
      <c r="N746" s="7" t="s">
        <v>222</v>
      </c>
      <c r="O746" s="7" t="s">
        <v>268</v>
      </c>
      <c r="P746" s="7" t="s">
        <v>1406</v>
      </c>
      <c r="Q746" s="7" t="s">
        <v>146</v>
      </c>
      <c r="R746" s="9" t="s">
        <v>312</v>
      </c>
      <c r="S746" s="13" t="s">
        <v>409</v>
      </c>
      <c r="T746" s="13" t="s">
        <v>69</v>
      </c>
      <c r="U746" s="13" t="s">
        <v>89</v>
      </c>
      <c r="V746" s="13" t="s">
        <v>90</v>
      </c>
      <c r="W746" s="13" t="s">
        <v>31</v>
      </c>
      <c r="X746" s="13" t="s">
        <v>91</v>
      </c>
      <c r="Y746" s="13" t="s">
        <v>7</v>
      </c>
      <c r="Z746" s="9" t="s">
        <v>17</v>
      </c>
      <c r="AA746" s="12" t="str">
        <f t="shared" si="22"/>
        <v>5980000000111</v>
      </c>
      <c r="AB746" s="4" t="s">
        <v>91</v>
      </c>
      <c r="AC746" s="48">
        <f t="shared" si="23"/>
        <v>0</v>
      </c>
      <c r="AD746" s="31">
        <f>VLOOKUP(AB746,'Utah Allocation %''s'!$A$6:$B$16,2,FALSE)</f>
        <v>0</v>
      </c>
    </row>
    <row r="747" spans="1:30">
      <c r="A747" s="9" t="s">
        <v>3333</v>
      </c>
      <c r="B747" s="9" t="s">
        <v>24</v>
      </c>
      <c r="C747" s="9" t="s">
        <v>62</v>
      </c>
      <c r="D747" s="19">
        <v>41213</v>
      </c>
      <c r="E747" s="3">
        <v>2012</v>
      </c>
      <c r="F747" s="3">
        <v>10</v>
      </c>
      <c r="G747" s="3" t="s">
        <v>14414</v>
      </c>
      <c r="H747" s="9" t="s">
        <v>63</v>
      </c>
      <c r="I747" s="9" t="s">
        <v>81</v>
      </c>
      <c r="J747" s="21">
        <v>1038.1400000000001</v>
      </c>
      <c r="K747" s="9" t="s">
        <v>3334</v>
      </c>
      <c r="L747" s="7" t="s">
        <v>3834</v>
      </c>
      <c r="M747" s="7" t="s">
        <v>4097</v>
      </c>
      <c r="N747" s="7" t="s">
        <v>207</v>
      </c>
      <c r="O747" s="7" t="s">
        <v>254</v>
      </c>
      <c r="P747" s="7" t="s">
        <v>588</v>
      </c>
      <c r="Q747" s="7" t="s">
        <v>83</v>
      </c>
      <c r="R747" s="9" t="s">
        <v>313</v>
      </c>
      <c r="S747" s="13" t="s">
        <v>409</v>
      </c>
      <c r="T747" s="13" t="s">
        <v>69</v>
      </c>
      <c r="U747" s="13" t="s">
        <v>79</v>
      </c>
      <c r="V747" s="13" t="s">
        <v>80</v>
      </c>
      <c r="W747" s="13" t="s">
        <v>29</v>
      </c>
      <c r="X747" s="13" t="s">
        <v>79</v>
      </c>
      <c r="Y747" s="13" t="s">
        <v>7</v>
      </c>
      <c r="Z747" s="9" t="s">
        <v>16</v>
      </c>
      <c r="AA747" s="12" t="str">
        <f t="shared" si="22"/>
        <v>5980000000109</v>
      </c>
      <c r="AB747" s="4" t="s">
        <v>79</v>
      </c>
      <c r="AC747" s="48">
        <f t="shared" si="23"/>
        <v>1038.1400000000001</v>
      </c>
      <c r="AD747" s="31">
        <f>VLOOKUP(AB747,'Utah Allocation %''s'!$A$6:$B$16,2,FALSE)</f>
        <v>1</v>
      </c>
    </row>
    <row r="748" spans="1:30">
      <c r="A748" s="9" t="s">
        <v>3335</v>
      </c>
      <c r="B748" s="9" t="s">
        <v>24</v>
      </c>
      <c r="C748" s="9" t="s">
        <v>62</v>
      </c>
      <c r="D748" s="19">
        <v>41213</v>
      </c>
      <c r="E748" s="3">
        <v>2012</v>
      </c>
      <c r="F748" s="3">
        <v>10</v>
      </c>
      <c r="G748" s="3" t="s">
        <v>14414</v>
      </c>
      <c r="H748" s="9" t="s">
        <v>63</v>
      </c>
      <c r="I748" s="9" t="s">
        <v>81</v>
      </c>
      <c r="J748" s="21">
        <v>1076.47</v>
      </c>
      <c r="K748" s="9" t="s">
        <v>3336</v>
      </c>
      <c r="L748" s="7" t="s">
        <v>3835</v>
      </c>
      <c r="M748" s="7" t="s">
        <v>4098</v>
      </c>
      <c r="N748" s="7" t="s">
        <v>207</v>
      </c>
      <c r="O748" s="7" t="s">
        <v>254</v>
      </c>
      <c r="P748" s="7" t="s">
        <v>548</v>
      </c>
      <c r="Q748" s="7" t="s">
        <v>72</v>
      </c>
      <c r="R748" s="9" t="s">
        <v>317</v>
      </c>
      <c r="S748" s="13" t="s">
        <v>408</v>
      </c>
      <c r="T748" s="13" t="s">
        <v>69</v>
      </c>
      <c r="U748" s="13" t="s">
        <v>66</v>
      </c>
      <c r="V748" s="13" t="s">
        <v>70</v>
      </c>
      <c r="W748" s="13" t="s">
        <v>32</v>
      </c>
      <c r="X748" s="13" t="s">
        <v>66</v>
      </c>
      <c r="Y748" s="13" t="s">
        <v>7</v>
      </c>
      <c r="Z748" s="9" t="s">
        <v>8</v>
      </c>
      <c r="AA748" s="12" t="str">
        <f t="shared" si="22"/>
        <v>5980000000108</v>
      </c>
      <c r="AB748" s="4" t="s">
        <v>66</v>
      </c>
      <c r="AC748" s="48">
        <f t="shared" si="23"/>
        <v>0</v>
      </c>
      <c r="AD748" s="31">
        <f>VLOOKUP(AB748,'Utah Allocation %''s'!$A$6:$B$16,2,FALSE)</f>
        <v>0</v>
      </c>
    </row>
    <row r="749" spans="1:30">
      <c r="A749" s="9" t="s">
        <v>3337</v>
      </c>
      <c r="B749" s="9" t="s">
        <v>24</v>
      </c>
      <c r="C749" s="9" t="s">
        <v>62</v>
      </c>
      <c r="D749" s="19">
        <v>41213</v>
      </c>
      <c r="E749" s="3">
        <v>2012</v>
      </c>
      <c r="F749" s="3">
        <v>10</v>
      </c>
      <c r="G749" s="3" t="s">
        <v>14414</v>
      </c>
      <c r="H749" s="9" t="s">
        <v>63</v>
      </c>
      <c r="I749" s="9" t="s">
        <v>81</v>
      </c>
      <c r="J749" s="21">
        <v>115.13</v>
      </c>
      <c r="K749" s="9" t="s">
        <v>3338</v>
      </c>
      <c r="L749" s="7" t="s">
        <v>3836</v>
      </c>
      <c r="M749" s="7" t="s">
        <v>4099</v>
      </c>
      <c r="N749" s="7" t="s">
        <v>207</v>
      </c>
      <c r="O749" s="7" t="s">
        <v>254</v>
      </c>
      <c r="P749" s="7" t="s">
        <v>761</v>
      </c>
      <c r="Q749" s="7" t="s">
        <v>98</v>
      </c>
      <c r="R749" s="9" t="s">
        <v>319</v>
      </c>
      <c r="S749" s="13" t="s">
        <v>408</v>
      </c>
      <c r="T749" s="13" t="s">
        <v>69</v>
      </c>
      <c r="U749" s="13" t="s">
        <v>76</v>
      </c>
      <c r="V749" s="13" t="s">
        <v>77</v>
      </c>
      <c r="W749" s="13" t="s">
        <v>34</v>
      </c>
      <c r="X749" s="13" t="s">
        <v>76</v>
      </c>
      <c r="Y749" s="13" t="s">
        <v>7</v>
      </c>
      <c r="Z749" s="9" t="s">
        <v>11</v>
      </c>
      <c r="AA749" s="12" t="str">
        <f t="shared" si="22"/>
        <v>5980000000103</v>
      </c>
      <c r="AB749" s="4" t="s">
        <v>76</v>
      </c>
      <c r="AC749" s="48">
        <f t="shared" si="23"/>
        <v>0</v>
      </c>
      <c r="AD749" s="31">
        <f>VLOOKUP(AB749,'Utah Allocation %''s'!$A$6:$B$16,2,FALSE)</f>
        <v>0</v>
      </c>
    </row>
    <row r="750" spans="1:30">
      <c r="A750" s="9" t="s">
        <v>3339</v>
      </c>
      <c r="B750" s="9" t="s">
        <v>24</v>
      </c>
      <c r="C750" s="9" t="s">
        <v>62</v>
      </c>
      <c r="D750" s="19">
        <v>41213</v>
      </c>
      <c r="E750" s="3">
        <v>2012</v>
      </c>
      <c r="F750" s="3">
        <v>10</v>
      </c>
      <c r="G750" s="3" t="s">
        <v>14414</v>
      </c>
      <c r="H750" s="9" t="s">
        <v>63</v>
      </c>
      <c r="I750" s="9" t="s">
        <v>64</v>
      </c>
      <c r="J750" s="21">
        <v>327.55</v>
      </c>
      <c r="K750" s="9" t="s">
        <v>3340</v>
      </c>
      <c r="L750" s="7" t="s">
        <v>3837</v>
      </c>
      <c r="M750" s="7" t="s">
        <v>4100</v>
      </c>
      <c r="N750" s="7" t="s">
        <v>208</v>
      </c>
      <c r="O750" s="7" t="s">
        <v>255</v>
      </c>
      <c r="P750" s="7" t="s">
        <v>4309</v>
      </c>
      <c r="Q750" s="7" t="s">
        <v>151</v>
      </c>
      <c r="R750" s="9" t="s">
        <v>319</v>
      </c>
      <c r="S750" s="13" t="s">
        <v>408</v>
      </c>
      <c r="T750" s="13" t="s">
        <v>69</v>
      </c>
      <c r="U750" s="13" t="s">
        <v>76</v>
      </c>
      <c r="V750" s="13" t="s">
        <v>77</v>
      </c>
      <c r="W750" s="13" t="s">
        <v>34</v>
      </c>
      <c r="X750" s="13" t="s">
        <v>76</v>
      </c>
      <c r="Y750" s="13" t="s">
        <v>7</v>
      </c>
      <c r="Z750" s="9" t="s">
        <v>11</v>
      </c>
      <c r="AA750" s="12" t="str">
        <f t="shared" si="22"/>
        <v>5980000000103</v>
      </c>
      <c r="AB750" s="4" t="s">
        <v>76</v>
      </c>
      <c r="AC750" s="48">
        <f t="shared" si="23"/>
        <v>0</v>
      </c>
      <c r="AD750" s="31">
        <f>VLOOKUP(AB750,'Utah Allocation %''s'!$A$6:$B$16,2,FALSE)</f>
        <v>0</v>
      </c>
    </row>
    <row r="751" spans="1:30">
      <c r="A751" s="9" t="s">
        <v>3339</v>
      </c>
      <c r="B751" s="9" t="s">
        <v>24</v>
      </c>
      <c r="C751" s="9" t="s">
        <v>62</v>
      </c>
      <c r="D751" s="19">
        <v>41213</v>
      </c>
      <c r="E751" s="3">
        <v>2012</v>
      </c>
      <c r="F751" s="3">
        <v>10</v>
      </c>
      <c r="G751" s="3" t="s">
        <v>14414</v>
      </c>
      <c r="H751" s="9" t="s">
        <v>63</v>
      </c>
      <c r="I751" s="9" t="s">
        <v>81</v>
      </c>
      <c r="J751" s="21">
        <v>2691.86</v>
      </c>
      <c r="K751" s="9" t="s">
        <v>3340</v>
      </c>
      <c r="L751" s="7" t="s">
        <v>3837</v>
      </c>
      <c r="M751" s="7" t="s">
        <v>4100</v>
      </c>
      <c r="N751" s="7" t="s">
        <v>208</v>
      </c>
      <c r="O751" s="7" t="s">
        <v>255</v>
      </c>
      <c r="P751" s="7" t="s">
        <v>4309</v>
      </c>
      <c r="Q751" s="7" t="s">
        <v>151</v>
      </c>
      <c r="R751" s="9" t="s">
        <v>319</v>
      </c>
      <c r="S751" s="13" t="s">
        <v>408</v>
      </c>
      <c r="T751" s="13" t="s">
        <v>69</v>
      </c>
      <c r="U751" s="13" t="s">
        <v>76</v>
      </c>
      <c r="V751" s="13" t="s">
        <v>77</v>
      </c>
      <c r="W751" s="13" t="s">
        <v>34</v>
      </c>
      <c r="X751" s="13" t="s">
        <v>76</v>
      </c>
      <c r="Y751" s="13" t="s">
        <v>7</v>
      </c>
      <c r="Z751" s="9" t="s">
        <v>11</v>
      </c>
      <c r="AA751" s="12" t="str">
        <f t="shared" si="22"/>
        <v>5980000000103</v>
      </c>
      <c r="AB751" s="4" t="s">
        <v>76</v>
      </c>
      <c r="AC751" s="48">
        <f t="shared" si="23"/>
        <v>0</v>
      </c>
      <c r="AD751" s="31">
        <f>VLOOKUP(AB751,'Utah Allocation %''s'!$A$6:$B$16,2,FALSE)</f>
        <v>0</v>
      </c>
    </row>
    <row r="752" spans="1:30">
      <c r="A752" s="9" t="s">
        <v>3341</v>
      </c>
      <c r="B752" s="9" t="s">
        <v>24</v>
      </c>
      <c r="C752" s="9" t="s">
        <v>62</v>
      </c>
      <c r="D752" s="19">
        <v>41213</v>
      </c>
      <c r="E752" s="3">
        <v>2012</v>
      </c>
      <c r="F752" s="3">
        <v>10</v>
      </c>
      <c r="G752" s="3" t="s">
        <v>14414</v>
      </c>
      <c r="H752" s="9" t="s">
        <v>63</v>
      </c>
      <c r="I752" s="9" t="s">
        <v>81</v>
      </c>
      <c r="J752" s="21">
        <v>1585.96</v>
      </c>
      <c r="K752" s="9" t="s">
        <v>3342</v>
      </c>
      <c r="L752" s="7" t="s">
        <v>3838</v>
      </c>
      <c r="M752" s="7" t="s">
        <v>4101</v>
      </c>
      <c r="N752" s="7" t="s">
        <v>208</v>
      </c>
      <c r="O752" s="7" t="s">
        <v>255</v>
      </c>
      <c r="P752" s="7" t="s">
        <v>4309</v>
      </c>
      <c r="Q752" s="7" t="s">
        <v>151</v>
      </c>
      <c r="R752" s="9" t="s">
        <v>319</v>
      </c>
      <c r="S752" s="13" t="s">
        <v>408</v>
      </c>
      <c r="T752" s="13" t="s">
        <v>69</v>
      </c>
      <c r="U752" s="13" t="s">
        <v>76</v>
      </c>
      <c r="V752" s="13" t="s">
        <v>77</v>
      </c>
      <c r="W752" s="13" t="s">
        <v>34</v>
      </c>
      <c r="X752" s="13" t="s">
        <v>76</v>
      </c>
      <c r="Y752" s="13" t="s">
        <v>7</v>
      </c>
      <c r="Z752" s="9" t="s">
        <v>11</v>
      </c>
      <c r="AA752" s="12" t="str">
        <f t="shared" si="22"/>
        <v>5980000000103</v>
      </c>
      <c r="AB752" s="4" t="s">
        <v>76</v>
      </c>
      <c r="AC752" s="48">
        <f t="shared" si="23"/>
        <v>0</v>
      </c>
      <c r="AD752" s="31">
        <f>VLOOKUP(AB752,'Utah Allocation %''s'!$A$6:$B$16,2,FALSE)</f>
        <v>0</v>
      </c>
    </row>
    <row r="753" spans="1:30">
      <c r="A753" s="9" t="s">
        <v>3343</v>
      </c>
      <c r="B753" s="9" t="s">
        <v>24</v>
      </c>
      <c r="C753" s="9" t="s">
        <v>62</v>
      </c>
      <c r="D753" s="19">
        <v>41213</v>
      </c>
      <c r="E753" s="3">
        <v>2012</v>
      </c>
      <c r="F753" s="3">
        <v>10</v>
      </c>
      <c r="G753" s="3" t="s">
        <v>14414</v>
      </c>
      <c r="H753" s="9" t="s">
        <v>63</v>
      </c>
      <c r="I753" s="9" t="s">
        <v>81</v>
      </c>
      <c r="J753" s="21">
        <v>402.96</v>
      </c>
      <c r="K753" s="9" t="s">
        <v>3344</v>
      </c>
      <c r="L753" s="7" t="s">
        <v>3839</v>
      </c>
      <c r="M753" s="7" t="s">
        <v>4102</v>
      </c>
      <c r="N753" s="7" t="s">
        <v>207</v>
      </c>
      <c r="O753" s="7" t="s">
        <v>254</v>
      </c>
      <c r="P753" s="7" t="s">
        <v>548</v>
      </c>
      <c r="Q753" s="7" t="s">
        <v>72</v>
      </c>
      <c r="R753" s="9" t="s">
        <v>322</v>
      </c>
      <c r="S753" s="13" t="s">
        <v>408</v>
      </c>
      <c r="T753" s="13" t="s">
        <v>69</v>
      </c>
      <c r="U753" s="13" t="s">
        <v>66</v>
      </c>
      <c r="V753" s="13" t="s">
        <v>70</v>
      </c>
      <c r="W753" s="13" t="s">
        <v>32</v>
      </c>
      <c r="X753" s="13" t="s">
        <v>66</v>
      </c>
      <c r="Y753" s="13" t="s">
        <v>7</v>
      </c>
      <c r="Z753" s="9" t="s">
        <v>8</v>
      </c>
      <c r="AA753" s="12" t="str">
        <f t="shared" si="22"/>
        <v>5980000000108</v>
      </c>
      <c r="AB753" s="4" t="s">
        <v>66</v>
      </c>
      <c r="AC753" s="48">
        <f t="shared" si="23"/>
        <v>0</v>
      </c>
      <c r="AD753" s="31">
        <f>VLOOKUP(AB753,'Utah Allocation %''s'!$A$6:$B$16,2,FALSE)</f>
        <v>0</v>
      </c>
    </row>
    <row r="754" spans="1:30">
      <c r="A754" s="9" t="s">
        <v>3345</v>
      </c>
      <c r="B754" s="9" t="s">
        <v>24</v>
      </c>
      <c r="C754" s="9" t="s">
        <v>62</v>
      </c>
      <c r="D754" s="19">
        <v>41213</v>
      </c>
      <c r="E754" s="3">
        <v>2012</v>
      </c>
      <c r="F754" s="3">
        <v>10</v>
      </c>
      <c r="G754" s="3" t="s">
        <v>14414</v>
      </c>
      <c r="H754" s="9" t="s">
        <v>63</v>
      </c>
      <c r="I754" s="9" t="s">
        <v>81</v>
      </c>
      <c r="J754" s="21">
        <v>528.41999999999996</v>
      </c>
      <c r="K754" s="9" t="s">
        <v>3346</v>
      </c>
      <c r="L754" s="7" t="s">
        <v>3840</v>
      </c>
      <c r="M754" s="7" t="s">
        <v>4103</v>
      </c>
      <c r="N754" s="7" t="s">
        <v>215</v>
      </c>
      <c r="O754" s="7" t="s">
        <v>261</v>
      </c>
      <c r="P754" s="7" t="s">
        <v>855</v>
      </c>
      <c r="Q754" s="7" t="s">
        <v>97</v>
      </c>
      <c r="R754" s="9" t="s">
        <v>322</v>
      </c>
      <c r="S754" s="13" t="s">
        <v>408</v>
      </c>
      <c r="T754" s="13" t="s">
        <v>69</v>
      </c>
      <c r="U754" s="13" t="s">
        <v>66</v>
      </c>
      <c r="V754" s="13" t="s">
        <v>70</v>
      </c>
      <c r="W754" s="13" t="s">
        <v>32</v>
      </c>
      <c r="X754" s="13" t="s">
        <v>66</v>
      </c>
      <c r="Y754" s="13" t="s">
        <v>7</v>
      </c>
      <c r="Z754" s="9" t="s">
        <v>8</v>
      </c>
      <c r="AA754" s="12" t="str">
        <f t="shared" si="22"/>
        <v>5980000000108</v>
      </c>
      <c r="AB754" s="4" t="s">
        <v>66</v>
      </c>
      <c r="AC754" s="48">
        <f t="shared" si="23"/>
        <v>0</v>
      </c>
      <c r="AD754" s="31">
        <f>VLOOKUP(AB754,'Utah Allocation %''s'!$A$6:$B$16,2,FALSE)</f>
        <v>0</v>
      </c>
    </row>
    <row r="755" spans="1:30">
      <c r="A755" s="9" t="s">
        <v>3347</v>
      </c>
      <c r="B755" s="9" t="s">
        <v>24</v>
      </c>
      <c r="C755" s="9" t="s">
        <v>62</v>
      </c>
      <c r="D755" s="19">
        <v>41213</v>
      </c>
      <c r="E755" s="3">
        <v>2012</v>
      </c>
      <c r="F755" s="3">
        <v>10</v>
      </c>
      <c r="G755" s="3" t="s">
        <v>14414</v>
      </c>
      <c r="H755" s="9" t="s">
        <v>63</v>
      </c>
      <c r="I755" s="9" t="s">
        <v>64</v>
      </c>
      <c r="J755" s="21">
        <v>46.18</v>
      </c>
      <c r="K755" s="9" t="s">
        <v>3348</v>
      </c>
      <c r="L755" s="7" t="s">
        <v>3841</v>
      </c>
      <c r="M755" s="7" t="s">
        <v>4104</v>
      </c>
      <c r="N755" s="7" t="s">
        <v>211</v>
      </c>
      <c r="O755" s="7" t="s">
        <v>258</v>
      </c>
      <c r="P755" s="7" t="s">
        <v>4310</v>
      </c>
      <c r="Q755" s="7" t="s">
        <v>4311</v>
      </c>
      <c r="R755" s="9" t="s">
        <v>323</v>
      </c>
      <c r="S755" s="13" t="s">
        <v>409</v>
      </c>
      <c r="T755" s="13" t="s">
        <v>69</v>
      </c>
      <c r="U755" s="13" t="s">
        <v>89</v>
      </c>
      <c r="V755" s="13" t="s">
        <v>90</v>
      </c>
      <c r="W755" s="13" t="s">
        <v>31</v>
      </c>
      <c r="X755" s="13" t="s">
        <v>91</v>
      </c>
      <c r="Y755" s="13" t="s">
        <v>7</v>
      </c>
      <c r="Z755" s="9" t="s">
        <v>17</v>
      </c>
      <c r="AA755" s="12" t="str">
        <f t="shared" si="22"/>
        <v>5980000000111</v>
      </c>
      <c r="AB755" s="4" t="s">
        <v>91</v>
      </c>
      <c r="AC755" s="48">
        <f t="shared" si="23"/>
        <v>0</v>
      </c>
      <c r="AD755" s="31">
        <f>VLOOKUP(AB755,'Utah Allocation %''s'!$A$6:$B$16,2,FALSE)</f>
        <v>0</v>
      </c>
    </row>
    <row r="756" spans="1:30">
      <c r="A756" s="9" t="s">
        <v>3347</v>
      </c>
      <c r="B756" s="9" t="s">
        <v>24</v>
      </c>
      <c r="C756" s="9" t="s">
        <v>62</v>
      </c>
      <c r="D756" s="19">
        <v>41213</v>
      </c>
      <c r="E756" s="3">
        <v>2012</v>
      </c>
      <c r="F756" s="3">
        <v>10</v>
      </c>
      <c r="G756" s="3" t="s">
        <v>14414</v>
      </c>
      <c r="H756" s="9" t="s">
        <v>63</v>
      </c>
      <c r="I756" s="9" t="s">
        <v>81</v>
      </c>
      <c r="J756" s="21">
        <v>165.92</v>
      </c>
      <c r="K756" s="9" t="s">
        <v>3348</v>
      </c>
      <c r="L756" s="7" t="s">
        <v>3841</v>
      </c>
      <c r="M756" s="7" t="s">
        <v>4104</v>
      </c>
      <c r="N756" s="7" t="s">
        <v>211</v>
      </c>
      <c r="O756" s="7" t="s">
        <v>258</v>
      </c>
      <c r="P756" s="7" t="s">
        <v>4310</v>
      </c>
      <c r="Q756" s="7" t="s">
        <v>4311</v>
      </c>
      <c r="R756" s="9" t="s">
        <v>323</v>
      </c>
      <c r="S756" s="13" t="s">
        <v>409</v>
      </c>
      <c r="T756" s="13" t="s">
        <v>69</v>
      </c>
      <c r="U756" s="13" t="s">
        <v>89</v>
      </c>
      <c r="V756" s="13" t="s">
        <v>90</v>
      </c>
      <c r="W756" s="13" t="s">
        <v>31</v>
      </c>
      <c r="X756" s="13" t="s">
        <v>91</v>
      </c>
      <c r="Y756" s="13" t="s">
        <v>7</v>
      </c>
      <c r="Z756" s="9" t="s">
        <v>17</v>
      </c>
      <c r="AA756" s="12" t="str">
        <f t="shared" si="22"/>
        <v>5980000000111</v>
      </c>
      <c r="AB756" s="4" t="s">
        <v>91</v>
      </c>
      <c r="AC756" s="48">
        <f t="shared" si="23"/>
        <v>0</v>
      </c>
      <c r="AD756" s="31">
        <f>VLOOKUP(AB756,'Utah Allocation %''s'!$A$6:$B$16,2,FALSE)</f>
        <v>0</v>
      </c>
    </row>
    <row r="757" spans="1:30">
      <c r="A757" s="9" t="s">
        <v>3349</v>
      </c>
      <c r="B757" s="9" t="s">
        <v>24</v>
      </c>
      <c r="C757" s="9" t="s">
        <v>62</v>
      </c>
      <c r="D757" s="19">
        <v>41213</v>
      </c>
      <c r="E757" s="3">
        <v>2012</v>
      </c>
      <c r="F757" s="3">
        <v>10</v>
      </c>
      <c r="G757" s="3" t="s">
        <v>14414</v>
      </c>
      <c r="H757" s="9" t="s">
        <v>63</v>
      </c>
      <c r="I757" s="9" t="s">
        <v>64</v>
      </c>
      <c r="J757" s="21">
        <v>2208.2800000000002</v>
      </c>
      <c r="K757" s="9" t="s">
        <v>3350</v>
      </c>
      <c r="L757" s="7" t="s">
        <v>3842</v>
      </c>
      <c r="M757" s="7" t="s">
        <v>4105</v>
      </c>
      <c r="N757" s="7" t="s">
        <v>211</v>
      </c>
      <c r="O757" s="7" t="s">
        <v>258</v>
      </c>
      <c r="P757" s="7" t="s">
        <v>492</v>
      </c>
      <c r="Q757" s="7" t="s">
        <v>129</v>
      </c>
      <c r="R757" s="9" t="s">
        <v>323</v>
      </c>
      <c r="S757" s="13" t="s">
        <v>409</v>
      </c>
      <c r="T757" s="13" t="s">
        <v>69</v>
      </c>
      <c r="U757" s="13" t="s">
        <v>89</v>
      </c>
      <c r="V757" s="13" t="s">
        <v>90</v>
      </c>
      <c r="W757" s="13" t="s">
        <v>31</v>
      </c>
      <c r="X757" s="13" t="s">
        <v>91</v>
      </c>
      <c r="Y757" s="13" t="s">
        <v>7</v>
      </c>
      <c r="Z757" s="9" t="s">
        <v>17</v>
      </c>
      <c r="AA757" s="12" t="str">
        <f t="shared" si="22"/>
        <v>5980000000111</v>
      </c>
      <c r="AB757" s="4" t="s">
        <v>91</v>
      </c>
      <c r="AC757" s="48">
        <f t="shared" si="23"/>
        <v>0</v>
      </c>
      <c r="AD757" s="31">
        <f>VLOOKUP(AB757,'Utah Allocation %''s'!$A$6:$B$16,2,FALSE)</f>
        <v>0</v>
      </c>
    </row>
    <row r="758" spans="1:30">
      <c r="A758" s="9" t="s">
        <v>3349</v>
      </c>
      <c r="B758" s="9" t="s">
        <v>24</v>
      </c>
      <c r="C758" s="9" t="s">
        <v>62</v>
      </c>
      <c r="D758" s="19">
        <v>41213</v>
      </c>
      <c r="E758" s="3">
        <v>2012</v>
      </c>
      <c r="F758" s="3">
        <v>10</v>
      </c>
      <c r="G758" s="3" t="s">
        <v>14414</v>
      </c>
      <c r="H758" s="9" t="s">
        <v>63</v>
      </c>
      <c r="I758" s="9" t="s">
        <v>81</v>
      </c>
      <c r="J758" s="21">
        <v>258.87</v>
      </c>
      <c r="K758" s="9" t="s">
        <v>3350</v>
      </c>
      <c r="L758" s="7" t="s">
        <v>3842</v>
      </c>
      <c r="M758" s="7" t="s">
        <v>4105</v>
      </c>
      <c r="N758" s="7" t="s">
        <v>211</v>
      </c>
      <c r="O758" s="7" t="s">
        <v>258</v>
      </c>
      <c r="P758" s="7" t="s">
        <v>492</v>
      </c>
      <c r="Q758" s="7" t="s">
        <v>129</v>
      </c>
      <c r="R758" s="9" t="s">
        <v>323</v>
      </c>
      <c r="S758" s="13" t="s">
        <v>409</v>
      </c>
      <c r="T758" s="13" t="s">
        <v>69</v>
      </c>
      <c r="U758" s="13" t="s">
        <v>89</v>
      </c>
      <c r="V758" s="13" t="s">
        <v>90</v>
      </c>
      <c r="W758" s="13" t="s">
        <v>31</v>
      </c>
      <c r="X758" s="13" t="s">
        <v>91</v>
      </c>
      <c r="Y758" s="13" t="s">
        <v>7</v>
      </c>
      <c r="Z758" s="9" t="s">
        <v>17</v>
      </c>
      <c r="AA758" s="12" t="str">
        <f t="shared" si="22"/>
        <v>5980000000111</v>
      </c>
      <c r="AB758" s="4" t="s">
        <v>91</v>
      </c>
      <c r="AC758" s="48">
        <f t="shared" si="23"/>
        <v>0</v>
      </c>
      <c r="AD758" s="31">
        <f>VLOOKUP(AB758,'Utah Allocation %''s'!$A$6:$B$16,2,FALSE)</f>
        <v>0</v>
      </c>
    </row>
    <row r="759" spans="1:30">
      <c r="A759" s="9" t="s">
        <v>3351</v>
      </c>
      <c r="B759" s="9" t="s">
        <v>24</v>
      </c>
      <c r="C759" s="9" t="s">
        <v>62</v>
      </c>
      <c r="D759" s="19">
        <v>41213</v>
      </c>
      <c r="E759" s="3">
        <v>2012</v>
      </c>
      <c r="F759" s="3">
        <v>10</v>
      </c>
      <c r="G759" s="3" t="s">
        <v>14414</v>
      </c>
      <c r="H759" s="9" t="s">
        <v>63</v>
      </c>
      <c r="I759" s="9" t="s">
        <v>64</v>
      </c>
      <c r="J759" s="21">
        <v>1979.02</v>
      </c>
      <c r="K759" s="9" t="s">
        <v>3352</v>
      </c>
      <c r="L759" s="7" t="s">
        <v>3843</v>
      </c>
      <c r="M759" s="7" t="s">
        <v>4106</v>
      </c>
      <c r="N759" s="7" t="s">
        <v>217</v>
      </c>
      <c r="O759" s="7" t="s">
        <v>263</v>
      </c>
      <c r="P759" s="7" t="s">
        <v>526</v>
      </c>
      <c r="Q759" s="7" t="s">
        <v>119</v>
      </c>
      <c r="R759" s="9" t="s">
        <v>323</v>
      </c>
      <c r="S759" s="13" t="s">
        <v>409</v>
      </c>
      <c r="T759" s="13" t="s">
        <v>69</v>
      </c>
      <c r="U759" s="13" t="s">
        <v>89</v>
      </c>
      <c r="V759" s="13" t="s">
        <v>90</v>
      </c>
      <c r="W759" s="13" t="s">
        <v>31</v>
      </c>
      <c r="X759" s="13" t="s">
        <v>91</v>
      </c>
      <c r="Y759" s="13" t="s">
        <v>7</v>
      </c>
      <c r="Z759" s="9" t="s">
        <v>17</v>
      </c>
      <c r="AA759" s="12" t="str">
        <f t="shared" si="22"/>
        <v>5980000000111</v>
      </c>
      <c r="AB759" s="4" t="s">
        <v>91</v>
      </c>
      <c r="AC759" s="48">
        <f t="shared" si="23"/>
        <v>0</v>
      </c>
      <c r="AD759" s="31">
        <f>VLOOKUP(AB759,'Utah Allocation %''s'!$A$6:$B$16,2,FALSE)</f>
        <v>0</v>
      </c>
    </row>
    <row r="760" spans="1:30">
      <c r="A760" s="9" t="s">
        <v>3353</v>
      </c>
      <c r="B760" s="9" t="s">
        <v>24</v>
      </c>
      <c r="C760" s="9" t="s">
        <v>62</v>
      </c>
      <c r="D760" s="19">
        <v>41213</v>
      </c>
      <c r="E760" s="3">
        <v>2012</v>
      </c>
      <c r="F760" s="3">
        <v>10</v>
      </c>
      <c r="G760" s="3" t="s">
        <v>14414</v>
      </c>
      <c r="H760" s="9" t="s">
        <v>63</v>
      </c>
      <c r="I760" s="9" t="s">
        <v>81</v>
      </c>
      <c r="J760" s="21">
        <v>547.02</v>
      </c>
      <c r="K760" s="9" t="s">
        <v>3354</v>
      </c>
      <c r="L760" s="7" t="s">
        <v>3844</v>
      </c>
      <c r="M760" s="7" t="s">
        <v>4107</v>
      </c>
      <c r="N760" s="7" t="s">
        <v>207</v>
      </c>
      <c r="O760" s="7" t="s">
        <v>254</v>
      </c>
      <c r="P760" s="7" t="s">
        <v>590</v>
      </c>
      <c r="Q760" s="7" t="s">
        <v>88</v>
      </c>
      <c r="R760" s="9" t="s">
        <v>323</v>
      </c>
      <c r="S760" s="13" t="s">
        <v>409</v>
      </c>
      <c r="T760" s="13" t="s">
        <v>69</v>
      </c>
      <c r="U760" s="13" t="s">
        <v>89</v>
      </c>
      <c r="V760" s="13" t="s">
        <v>90</v>
      </c>
      <c r="W760" s="13" t="s">
        <v>31</v>
      </c>
      <c r="X760" s="13" t="s">
        <v>91</v>
      </c>
      <c r="Y760" s="13" t="s">
        <v>7</v>
      </c>
      <c r="Z760" s="9" t="s">
        <v>17</v>
      </c>
      <c r="AA760" s="12" t="str">
        <f t="shared" si="22"/>
        <v>5980000000111</v>
      </c>
      <c r="AB760" s="4" t="s">
        <v>91</v>
      </c>
      <c r="AC760" s="48">
        <f t="shared" si="23"/>
        <v>0</v>
      </c>
      <c r="AD760" s="31">
        <f>VLOOKUP(AB760,'Utah Allocation %''s'!$A$6:$B$16,2,FALSE)</f>
        <v>0</v>
      </c>
    </row>
    <row r="761" spans="1:30">
      <c r="A761" s="9" t="s">
        <v>3355</v>
      </c>
      <c r="B761" s="9" t="s">
        <v>24</v>
      </c>
      <c r="C761" s="9" t="s">
        <v>62</v>
      </c>
      <c r="D761" s="19">
        <v>41213</v>
      </c>
      <c r="E761" s="3">
        <v>2012</v>
      </c>
      <c r="F761" s="3">
        <v>10</v>
      </c>
      <c r="G761" s="3" t="s">
        <v>14414</v>
      </c>
      <c r="H761" s="9" t="s">
        <v>63</v>
      </c>
      <c r="I761" s="9" t="s">
        <v>81</v>
      </c>
      <c r="J761" s="21">
        <v>547.02</v>
      </c>
      <c r="K761" s="9" t="s">
        <v>3356</v>
      </c>
      <c r="L761" s="7" t="s">
        <v>3845</v>
      </c>
      <c r="M761" s="7" t="s">
        <v>4108</v>
      </c>
      <c r="N761" s="7" t="s">
        <v>208</v>
      </c>
      <c r="O761" s="7" t="s">
        <v>255</v>
      </c>
      <c r="P761" s="7" t="s">
        <v>634</v>
      </c>
      <c r="Q761" s="7" t="s">
        <v>92</v>
      </c>
      <c r="R761" s="9" t="s">
        <v>323</v>
      </c>
      <c r="S761" s="13" t="s">
        <v>409</v>
      </c>
      <c r="T761" s="13" t="s">
        <v>69</v>
      </c>
      <c r="U761" s="13" t="s">
        <v>89</v>
      </c>
      <c r="V761" s="13" t="s">
        <v>90</v>
      </c>
      <c r="W761" s="13" t="s">
        <v>31</v>
      </c>
      <c r="X761" s="13" t="s">
        <v>91</v>
      </c>
      <c r="Y761" s="13" t="s">
        <v>7</v>
      </c>
      <c r="Z761" s="9" t="s">
        <v>17</v>
      </c>
      <c r="AA761" s="12" t="str">
        <f t="shared" si="22"/>
        <v>5980000000111</v>
      </c>
      <c r="AB761" s="4" t="s">
        <v>91</v>
      </c>
      <c r="AC761" s="48">
        <f t="shared" si="23"/>
        <v>0</v>
      </c>
      <c r="AD761" s="31">
        <f>VLOOKUP(AB761,'Utah Allocation %''s'!$A$6:$B$16,2,FALSE)</f>
        <v>0</v>
      </c>
    </row>
    <row r="762" spans="1:30">
      <c r="A762" s="9" t="s">
        <v>3357</v>
      </c>
      <c r="B762" s="9" t="s">
        <v>24</v>
      </c>
      <c r="C762" s="9" t="s">
        <v>62</v>
      </c>
      <c r="D762" s="19">
        <v>41213</v>
      </c>
      <c r="E762" s="3">
        <v>2012</v>
      </c>
      <c r="F762" s="3">
        <v>10</v>
      </c>
      <c r="G762" s="3" t="s">
        <v>14414</v>
      </c>
      <c r="H762" s="9" t="s">
        <v>63</v>
      </c>
      <c r="I762" s="9" t="s">
        <v>81</v>
      </c>
      <c r="J762" s="21">
        <v>957.28</v>
      </c>
      <c r="K762" s="9" t="s">
        <v>3358</v>
      </c>
      <c r="L762" s="7" t="s">
        <v>3846</v>
      </c>
      <c r="M762" s="7" t="s">
        <v>4109</v>
      </c>
      <c r="N762" s="7" t="s">
        <v>211</v>
      </c>
      <c r="O762" s="7" t="s">
        <v>258</v>
      </c>
      <c r="P762" s="7" t="s">
        <v>733</v>
      </c>
      <c r="Q762" s="7" t="s">
        <v>129</v>
      </c>
      <c r="R762" s="9" t="s">
        <v>323</v>
      </c>
      <c r="S762" s="13" t="s">
        <v>409</v>
      </c>
      <c r="T762" s="13" t="s">
        <v>69</v>
      </c>
      <c r="U762" s="13" t="s">
        <v>89</v>
      </c>
      <c r="V762" s="13" t="s">
        <v>90</v>
      </c>
      <c r="W762" s="13" t="s">
        <v>31</v>
      </c>
      <c r="X762" s="13" t="s">
        <v>91</v>
      </c>
      <c r="Y762" s="13" t="s">
        <v>7</v>
      </c>
      <c r="Z762" s="9" t="s">
        <v>17</v>
      </c>
      <c r="AA762" s="12" t="str">
        <f t="shared" si="22"/>
        <v>5980000000111</v>
      </c>
      <c r="AB762" s="4" t="s">
        <v>91</v>
      </c>
      <c r="AC762" s="48">
        <f t="shared" si="23"/>
        <v>0</v>
      </c>
      <c r="AD762" s="31">
        <f>VLOOKUP(AB762,'Utah Allocation %''s'!$A$6:$B$16,2,FALSE)</f>
        <v>0</v>
      </c>
    </row>
    <row r="763" spans="1:30">
      <c r="A763" s="9" t="s">
        <v>3359</v>
      </c>
      <c r="B763" s="9" t="s">
        <v>24</v>
      </c>
      <c r="C763" s="9" t="s">
        <v>62</v>
      </c>
      <c r="D763" s="19">
        <v>41213</v>
      </c>
      <c r="E763" s="3">
        <v>2012</v>
      </c>
      <c r="F763" s="3">
        <v>10</v>
      </c>
      <c r="G763" s="3" t="s">
        <v>14414</v>
      </c>
      <c r="H763" s="9" t="s">
        <v>63</v>
      </c>
      <c r="I763" s="9" t="s">
        <v>81</v>
      </c>
      <c r="J763" s="21">
        <v>125.78</v>
      </c>
      <c r="K763" s="9" t="s">
        <v>3360</v>
      </c>
      <c r="L763" s="7" t="s">
        <v>3847</v>
      </c>
      <c r="M763" s="7" t="s">
        <v>4110</v>
      </c>
      <c r="N763" s="7" t="s">
        <v>206</v>
      </c>
      <c r="O763" s="7" t="s">
        <v>253</v>
      </c>
      <c r="P763" s="7" t="s">
        <v>635</v>
      </c>
      <c r="Q763" s="7" t="s">
        <v>95</v>
      </c>
      <c r="R763" s="9" t="s">
        <v>325</v>
      </c>
      <c r="S763" s="13" t="s">
        <v>409</v>
      </c>
      <c r="T763" s="13" t="s">
        <v>69</v>
      </c>
      <c r="U763" s="13" t="s">
        <v>89</v>
      </c>
      <c r="V763" s="13" t="s">
        <v>90</v>
      </c>
      <c r="W763" s="13" t="s">
        <v>31</v>
      </c>
      <c r="X763" s="13" t="s">
        <v>91</v>
      </c>
      <c r="Y763" s="13" t="s">
        <v>7</v>
      </c>
      <c r="Z763" s="9" t="s">
        <v>17</v>
      </c>
      <c r="AA763" s="12" t="str">
        <f t="shared" si="22"/>
        <v>5980000000111</v>
      </c>
      <c r="AB763" s="4" t="s">
        <v>91</v>
      </c>
      <c r="AC763" s="48">
        <f t="shared" si="23"/>
        <v>0</v>
      </c>
      <c r="AD763" s="31">
        <f>VLOOKUP(AB763,'Utah Allocation %''s'!$A$6:$B$16,2,FALSE)</f>
        <v>0</v>
      </c>
    </row>
    <row r="764" spans="1:30">
      <c r="A764" s="9" t="s">
        <v>3361</v>
      </c>
      <c r="B764" s="9" t="s">
        <v>24</v>
      </c>
      <c r="C764" s="9" t="s">
        <v>62</v>
      </c>
      <c r="D764" s="19">
        <v>41213</v>
      </c>
      <c r="E764" s="3">
        <v>2012</v>
      </c>
      <c r="F764" s="3">
        <v>10</v>
      </c>
      <c r="G764" s="3" t="s">
        <v>14414</v>
      </c>
      <c r="H764" s="9" t="s">
        <v>63</v>
      </c>
      <c r="I764" s="9" t="s">
        <v>81</v>
      </c>
      <c r="J764" s="21">
        <v>125.78</v>
      </c>
      <c r="K764" s="9" t="s">
        <v>3362</v>
      </c>
      <c r="L764" s="7" t="s">
        <v>3848</v>
      </c>
      <c r="M764" s="7" t="s">
        <v>4110</v>
      </c>
      <c r="N764" s="7" t="s">
        <v>206</v>
      </c>
      <c r="O764" s="7" t="s">
        <v>253</v>
      </c>
      <c r="P764" s="7" t="s">
        <v>635</v>
      </c>
      <c r="Q764" s="7" t="s">
        <v>95</v>
      </c>
      <c r="R764" s="9" t="s">
        <v>325</v>
      </c>
      <c r="S764" s="13" t="s">
        <v>409</v>
      </c>
      <c r="T764" s="13" t="s">
        <v>69</v>
      </c>
      <c r="U764" s="13" t="s">
        <v>89</v>
      </c>
      <c r="V764" s="13" t="s">
        <v>90</v>
      </c>
      <c r="W764" s="13" t="s">
        <v>31</v>
      </c>
      <c r="X764" s="13" t="s">
        <v>91</v>
      </c>
      <c r="Y764" s="13" t="s">
        <v>7</v>
      </c>
      <c r="Z764" s="9" t="s">
        <v>17</v>
      </c>
      <c r="AA764" s="12" t="str">
        <f t="shared" si="22"/>
        <v>5980000000111</v>
      </c>
      <c r="AB764" s="4" t="s">
        <v>91</v>
      </c>
      <c r="AC764" s="48">
        <f t="shared" si="23"/>
        <v>0</v>
      </c>
      <c r="AD764" s="31">
        <f>VLOOKUP(AB764,'Utah Allocation %''s'!$A$6:$B$16,2,FALSE)</f>
        <v>0</v>
      </c>
    </row>
    <row r="765" spans="1:30">
      <c r="A765" s="9" t="s">
        <v>3363</v>
      </c>
      <c r="B765" s="9" t="s">
        <v>24</v>
      </c>
      <c r="C765" s="9" t="s">
        <v>62</v>
      </c>
      <c r="D765" s="19">
        <v>41213</v>
      </c>
      <c r="E765" s="3">
        <v>2012</v>
      </c>
      <c r="F765" s="3">
        <v>10</v>
      </c>
      <c r="G765" s="3" t="s">
        <v>14414</v>
      </c>
      <c r="H765" s="9" t="s">
        <v>63</v>
      </c>
      <c r="I765" s="9" t="s">
        <v>81</v>
      </c>
      <c r="J765" s="21">
        <v>273.52</v>
      </c>
      <c r="K765" s="9" t="s">
        <v>3364</v>
      </c>
      <c r="L765" s="7" t="s">
        <v>3849</v>
      </c>
      <c r="M765" s="7" t="s">
        <v>4111</v>
      </c>
      <c r="N765" s="7" t="s">
        <v>207</v>
      </c>
      <c r="O765" s="7" t="s">
        <v>254</v>
      </c>
      <c r="P765" s="7" t="s">
        <v>590</v>
      </c>
      <c r="Q765" s="7" t="s">
        <v>88</v>
      </c>
      <c r="R765" s="9" t="s">
        <v>325</v>
      </c>
      <c r="S765" s="13" t="s">
        <v>409</v>
      </c>
      <c r="T765" s="13" t="s">
        <v>69</v>
      </c>
      <c r="U765" s="13" t="s">
        <v>89</v>
      </c>
      <c r="V765" s="13" t="s">
        <v>90</v>
      </c>
      <c r="W765" s="13" t="s">
        <v>31</v>
      </c>
      <c r="X765" s="13" t="s">
        <v>91</v>
      </c>
      <c r="Y765" s="13" t="s">
        <v>7</v>
      </c>
      <c r="Z765" s="9" t="s">
        <v>17</v>
      </c>
      <c r="AA765" s="12" t="str">
        <f t="shared" si="22"/>
        <v>5980000000111</v>
      </c>
      <c r="AB765" s="4" t="s">
        <v>91</v>
      </c>
      <c r="AC765" s="48">
        <f t="shared" si="23"/>
        <v>0</v>
      </c>
      <c r="AD765" s="31">
        <f>VLOOKUP(AB765,'Utah Allocation %''s'!$A$6:$B$16,2,FALSE)</f>
        <v>0</v>
      </c>
    </row>
    <row r="766" spans="1:30">
      <c r="A766" s="9" t="s">
        <v>3365</v>
      </c>
      <c r="B766" s="9" t="s">
        <v>24</v>
      </c>
      <c r="C766" s="9" t="s">
        <v>62</v>
      </c>
      <c r="D766" s="19">
        <v>41213</v>
      </c>
      <c r="E766" s="3">
        <v>2012</v>
      </c>
      <c r="F766" s="3">
        <v>10</v>
      </c>
      <c r="G766" s="3" t="s">
        <v>14414</v>
      </c>
      <c r="H766" s="9" t="s">
        <v>63</v>
      </c>
      <c r="I766" s="9" t="s">
        <v>81</v>
      </c>
      <c r="J766" s="21">
        <v>68.38</v>
      </c>
      <c r="K766" s="9" t="s">
        <v>3366</v>
      </c>
      <c r="L766" s="7" t="s">
        <v>3850</v>
      </c>
      <c r="M766" s="7" t="s">
        <v>4112</v>
      </c>
      <c r="N766" s="7" t="s">
        <v>207</v>
      </c>
      <c r="O766" s="7" t="s">
        <v>254</v>
      </c>
      <c r="P766" s="7" t="s">
        <v>590</v>
      </c>
      <c r="Q766" s="7" t="s">
        <v>88</v>
      </c>
      <c r="R766" s="9" t="s">
        <v>325</v>
      </c>
      <c r="S766" s="13" t="s">
        <v>409</v>
      </c>
      <c r="T766" s="13" t="s">
        <v>69</v>
      </c>
      <c r="U766" s="13" t="s">
        <v>89</v>
      </c>
      <c r="V766" s="13" t="s">
        <v>90</v>
      </c>
      <c r="W766" s="13" t="s">
        <v>31</v>
      </c>
      <c r="X766" s="13" t="s">
        <v>91</v>
      </c>
      <c r="Y766" s="13" t="s">
        <v>7</v>
      </c>
      <c r="Z766" s="9" t="s">
        <v>17</v>
      </c>
      <c r="AA766" s="12" t="str">
        <f t="shared" si="22"/>
        <v>5980000000111</v>
      </c>
      <c r="AB766" s="4" t="s">
        <v>91</v>
      </c>
      <c r="AC766" s="48">
        <f t="shared" si="23"/>
        <v>0</v>
      </c>
      <c r="AD766" s="31">
        <f>VLOOKUP(AB766,'Utah Allocation %''s'!$A$6:$B$16,2,FALSE)</f>
        <v>0</v>
      </c>
    </row>
    <row r="767" spans="1:30">
      <c r="A767" s="9" t="s">
        <v>3367</v>
      </c>
      <c r="B767" s="9" t="s">
        <v>24</v>
      </c>
      <c r="C767" s="9" t="s">
        <v>62</v>
      </c>
      <c r="D767" s="19">
        <v>41213</v>
      </c>
      <c r="E767" s="3">
        <v>2012</v>
      </c>
      <c r="F767" s="3">
        <v>10</v>
      </c>
      <c r="G767" s="3" t="s">
        <v>14414</v>
      </c>
      <c r="H767" s="9" t="s">
        <v>63</v>
      </c>
      <c r="I767" s="9" t="s">
        <v>81</v>
      </c>
      <c r="J767" s="21">
        <v>334.23</v>
      </c>
      <c r="K767" s="9" t="s">
        <v>3368</v>
      </c>
      <c r="L767" s="7" t="s">
        <v>3851</v>
      </c>
      <c r="M767" s="7" t="s">
        <v>4113</v>
      </c>
      <c r="N767" s="7" t="s">
        <v>207</v>
      </c>
      <c r="O767" s="7" t="s">
        <v>254</v>
      </c>
      <c r="P767" s="7" t="s">
        <v>590</v>
      </c>
      <c r="Q767" s="7" t="s">
        <v>88</v>
      </c>
      <c r="R767" s="9" t="s">
        <v>325</v>
      </c>
      <c r="S767" s="13" t="s">
        <v>409</v>
      </c>
      <c r="T767" s="13" t="s">
        <v>69</v>
      </c>
      <c r="U767" s="13" t="s">
        <v>89</v>
      </c>
      <c r="V767" s="13" t="s">
        <v>90</v>
      </c>
      <c r="W767" s="13" t="s">
        <v>31</v>
      </c>
      <c r="X767" s="13" t="s">
        <v>91</v>
      </c>
      <c r="Y767" s="13" t="s">
        <v>7</v>
      </c>
      <c r="Z767" s="9" t="s">
        <v>17</v>
      </c>
      <c r="AA767" s="12" t="str">
        <f t="shared" si="22"/>
        <v>5980000000111</v>
      </c>
      <c r="AB767" s="4" t="s">
        <v>91</v>
      </c>
      <c r="AC767" s="48">
        <f t="shared" si="23"/>
        <v>0</v>
      </c>
      <c r="AD767" s="31">
        <f>VLOOKUP(AB767,'Utah Allocation %''s'!$A$6:$B$16,2,FALSE)</f>
        <v>0</v>
      </c>
    </row>
    <row r="768" spans="1:30">
      <c r="A768" s="9" t="s">
        <v>3369</v>
      </c>
      <c r="B768" s="9" t="s">
        <v>24</v>
      </c>
      <c r="C768" s="9" t="s">
        <v>62</v>
      </c>
      <c r="D768" s="19">
        <v>41213</v>
      </c>
      <c r="E768" s="3">
        <v>2012</v>
      </c>
      <c r="F768" s="3">
        <v>10</v>
      </c>
      <c r="G768" s="3" t="s">
        <v>14414</v>
      </c>
      <c r="H768" s="9" t="s">
        <v>63</v>
      </c>
      <c r="I768" s="9" t="s">
        <v>81</v>
      </c>
      <c r="J768" s="21">
        <v>1004.66</v>
      </c>
      <c r="K768" s="9" t="s">
        <v>3370</v>
      </c>
      <c r="L768" s="7" t="s">
        <v>3852</v>
      </c>
      <c r="M768" s="7" t="s">
        <v>4114</v>
      </c>
      <c r="N768" s="7" t="s">
        <v>207</v>
      </c>
      <c r="O768" s="7" t="s">
        <v>254</v>
      </c>
      <c r="P768" s="7" t="s">
        <v>590</v>
      </c>
      <c r="Q768" s="7" t="s">
        <v>88</v>
      </c>
      <c r="R768" s="9" t="s">
        <v>325</v>
      </c>
      <c r="S768" s="13" t="s">
        <v>409</v>
      </c>
      <c r="T768" s="13" t="s">
        <v>69</v>
      </c>
      <c r="U768" s="13" t="s">
        <v>89</v>
      </c>
      <c r="V768" s="13" t="s">
        <v>90</v>
      </c>
      <c r="W768" s="13" t="s">
        <v>31</v>
      </c>
      <c r="X768" s="13" t="s">
        <v>91</v>
      </c>
      <c r="Y768" s="13" t="s">
        <v>7</v>
      </c>
      <c r="Z768" s="9" t="s">
        <v>17</v>
      </c>
      <c r="AA768" s="12" t="str">
        <f t="shared" si="22"/>
        <v>5980000000111</v>
      </c>
      <c r="AB768" s="4" t="s">
        <v>91</v>
      </c>
      <c r="AC768" s="48">
        <f t="shared" si="23"/>
        <v>0</v>
      </c>
      <c r="AD768" s="31">
        <f>VLOOKUP(AB768,'Utah Allocation %''s'!$A$6:$B$16,2,FALSE)</f>
        <v>0</v>
      </c>
    </row>
    <row r="769" spans="1:30">
      <c r="A769" s="9" t="s">
        <v>3371</v>
      </c>
      <c r="B769" s="9" t="s">
        <v>24</v>
      </c>
      <c r="C769" s="9" t="s">
        <v>62</v>
      </c>
      <c r="D769" s="19">
        <v>41213</v>
      </c>
      <c r="E769" s="3">
        <v>2012</v>
      </c>
      <c r="F769" s="3">
        <v>10</v>
      </c>
      <c r="G769" s="3" t="s">
        <v>14414</v>
      </c>
      <c r="H769" s="9" t="s">
        <v>63</v>
      </c>
      <c r="I769" s="9" t="s">
        <v>81</v>
      </c>
      <c r="J769" s="21">
        <v>245.28</v>
      </c>
      <c r="K769" s="9" t="s">
        <v>3372</v>
      </c>
      <c r="L769" s="7" t="s">
        <v>3853</v>
      </c>
      <c r="M769" s="7" t="s">
        <v>4115</v>
      </c>
      <c r="N769" s="7" t="s">
        <v>207</v>
      </c>
      <c r="O769" s="7" t="s">
        <v>254</v>
      </c>
      <c r="P769" s="7" t="s">
        <v>590</v>
      </c>
      <c r="Q769" s="7" t="s">
        <v>88</v>
      </c>
      <c r="R769" s="9" t="s">
        <v>325</v>
      </c>
      <c r="S769" s="13" t="s">
        <v>409</v>
      </c>
      <c r="T769" s="13" t="s">
        <v>69</v>
      </c>
      <c r="U769" s="13" t="s">
        <v>89</v>
      </c>
      <c r="V769" s="13" t="s">
        <v>90</v>
      </c>
      <c r="W769" s="13" t="s">
        <v>31</v>
      </c>
      <c r="X769" s="13" t="s">
        <v>91</v>
      </c>
      <c r="Y769" s="13" t="s">
        <v>7</v>
      </c>
      <c r="Z769" s="9" t="s">
        <v>17</v>
      </c>
      <c r="AA769" s="12" t="str">
        <f t="shared" si="22"/>
        <v>5980000000111</v>
      </c>
      <c r="AB769" s="4" t="s">
        <v>91</v>
      </c>
      <c r="AC769" s="48">
        <f t="shared" si="23"/>
        <v>0</v>
      </c>
      <c r="AD769" s="31">
        <f>VLOOKUP(AB769,'Utah Allocation %''s'!$A$6:$B$16,2,FALSE)</f>
        <v>0</v>
      </c>
    </row>
    <row r="770" spans="1:30">
      <c r="A770" s="9" t="s">
        <v>3373</v>
      </c>
      <c r="B770" s="9" t="s">
        <v>24</v>
      </c>
      <c r="C770" s="9" t="s">
        <v>62</v>
      </c>
      <c r="D770" s="19">
        <v>41213</v>
      </c>
      <c r="E770" s="3">
        <v>2012</v>
      </c>
      <c r="F770" s="3">
        <v>10</v>
      </c>
      <c r="G770" s="3" t="s">
        <v>14414</v>
      </c>
      <c r="H770" s="9" t="s">
        <v>63</v>
      </c>
      <c r="I770" s="9" t="s">
        <v>81</v>
      </c>
      <c r="J770" s="21">
        <v>183.96</v>
      </c>
      <c r="K770" s="9" t="s">
        <v>3374</v>
      </c>
      <c r="L770" s="7" t="s">
        <v>3854</v>
      </c>
      <c r="M770" s="7" t="s">
        <v>4116</v>
      </c>
      <c r="N770" s="7" t="s">
        <v>207</v>
      </c>
      <c r="O770" s="7" t="s">
        <v>254</v>
      </c>
      <c r="P770" s="7" t="s">
        <v>590</v>
      </c>
      <c r="Q770" s="7" t="s">
        <v>88</v>
      </c>
      <c r="R770" s="9" t="s">
        <v>325</v>
      </c>
      <c r="S770" s="13" t="s">
        <v>409</v>
      </c>
      <c r="T770" s="13" t="s">
        <v>69</v>
      </c>
      <c r="U770" s="13" t="s">
        <v>89</v>
      </c>
      <c r="V770" s="13" t="s">
        <v>90</v>
      </c>
      <c r="W770" s="13" t="s">
        <v>31</v>
      </c>
      <c r="X770" s="13" t="s">
        <v>91</v>
      </c>
      <c r="Y770" s="13" t="s">
        <v>7</v>
      </c>
      <c r="Z770" s="9" t="s">
        <v>17</v>
      </c>
      <c r="AA770" s="12" t="str">
        <f t="shared" si="22"/>
        <v>5980000000111</v>
      </c>
      <c r="AB770" s="4" t="s">
        <v>91</v>
      </c>
      <c r="AC770" s="48">
        <f t="shared" si="23"/>
        <v>0</v>
      </c>
      <c r="AD770" s="31">
        <f>VLOOKUP(AB770,'Utah Allocation %''s'!$A$6:$B$16,2,FALSE)</f>
        <v>0</v>
      </c>
    </row>
    <row r="771" spans="1:30">
      <c r="A771" s="9" t="s">
        <v>3375</v>
      </c>
      <c r="B771" s="9" t="s">
        <v>24</v>
      </c>
      <c r="C771" s="9" t="s">
        <v>62</v>
      </c>
      <c r="D771" s="19">
        <v>41213</v>
      </c>
      <c r="E771" s="3">
        <v>2012</v>
      </c>
      <c r="F771" s="3">
        <v>10</v>
      </c>
      <c r="G771" s="3" t="s">
        <v>14414</v>
      </c>
      <c r="H771" s="9" t="s">
        <v>63</v>
      </c>
      <c r="I771" s="9" t="s">
        <v>81</v>
      </c>
      <c r="J771" s="21">
        <v>158.21</v>
      </c>
      <c r="K771" s="9" t="s">
        <v>3376</v>
      </c>
      <c r="L771" s="7" t="s">
        <v>3855</v>
      </c>
      <c r="M771" s="7" t="s">
        <v>4117</v>
      </c>
      <c r="N771" s="7" t="s">
        <v>207</v>
      </c>
      <c r="O771" s="7" t="s">
        <v>254</v>
      </c>
      <c r="P771" s="7" t="s">
        <v>590</v>
      </c>
      <c r="Q771" s="7" t="s">
        <v>88</v>
      </c>
      <c r="R771" s="9" t="s">
        <v>325</v>
      </c>
      <c r="S771" s="13" t="s">
        <v>409</v>
      </c>
      <c r="T771" s="13" t="s">
        <v>69</v>
      </c>
      <c r="U771" s="13" t="s">
        <v>89</v>
      </c>
      <c r="V771" s="13" t="s">
        <v>90</v>
      </c>
      <c r="W771" s="13" t="s">
        <v>31</v>
      </c>
      <c r="X771" s="13" t="s">
        <v>91</v>
      </c>
      <c r="Y771" s="13" t="s">
        <v>7</v>
      </c>
      <c r="Z771" s="9" t="s">
        <v>17</v>
      </c>
      <c r="AA771" s="12" t="str">
        <f t="shared" si="22"/>
        <v>5980000000111</v>
      </c>
      <c r="AB771" s="4" t="s">
        <v>91</v>
      </c>
      <c r="AC771" s="48">
        <f t="shared" si="23"/>
        <v>0</v>
      </c>
      <c r="AD771" s="31">
        <f>VLOOKUP(AB771,'Utah Allocation %''s'!$A$6:$B$16,2,FALSE)</f>
        <v>0</v>
      </c>
    </row>
    <row r="772" spans="1:30">
      <c r="A772" s="9" t="s">
        <v>3377</v>
      </c>
      <c r="B772" s="9" t="s">
        <v>24</v>
      </c>
      <c r="C772" s="9" t="s">
        <v>62</v>
      </c>
      <c r="D772" s="19">
        <v>41213</v>
      </c>
      <c r="E772" s="3">
        <v>2012</v>
      </c>
      <c r="F772" s="3">
        <v>10</v>
      </c>
      <c r="G772" s="3" t="s">
        <v>14414</v>
      </c>
      <c r="H772" s="9" t="s">
        <v>63</v>
      </c>
      <c r="I772" s="9" t="s">
        <v>81</v>
      </c>
      <c r="J772" s="21">
        <v>130.04</v>
      </c>
      <c r="K772" s="9" t="s">
        <v>3378</v>
      </c>
      <c r="L772" s="7" t="s">
        <v>3856</v>
      </c>
      <c r="M772" s="7" t="s">
        <v>4118</v>
      </c>
      <c r="N772" s="7" t="s">
        <v>208</v>
      </c>
      <c r="O772" s="7" t="s">
        <v>255</v>
      </c>
      <c r="P772" s="7" t="s">
        <v>634</v>
      </c>
      <c r="Q772" s="7" t="s">
        <v>92</v>
      </c>
      <c r="R772" s="9" t="s">
        <v>325</v>
      </c>
      <c r="S772" s="13" t="s">
        <v>409</v>
      </c>
      <c r="T772" s="13" t="s">
        <v>69</v>
      </c>
      <c r="U772" s="13" t="s">
        <v>89</v>
      </c>
      <c r="V772" s="13" t="s">
        <v>90</v>
      </c>
      <c r="W772" s="13" t="s">
        <v>31</v>
      </c>
      <c r="X772" s="13" t="s">
        <v>91</v>
      </c>
      <c r="Y772" s="13" t="s">
        <v>7</v>
      </c>
      <c r="Z772" s="9" t="s">
        <v>17</v>
      </c>
      <c r="AA772" s="12" t="str">
        <f t="shared" si="22"/>
        <v>5980000000111</v>
      </c>
      <c r="AB772" s="4" t="s">
        <v>91</v>
      </c>
      <c r="AC772" s="48">
        <f t="shared" si="23"/>
        <v>0</v>
      </c>
      <c r="AD772" s="31">
        <f>VLOOKUP(AB772,'Utah Allocation %''s'!$A$6:$B$16,2,FALSE)</f>
        <v>0</v>
      </c>
    </row>
    <row r="773" spans="1:30">
      <c r="A773" s="9" t="s">
        <v>3379</v>
      </c>
      <c r="B773" s="9" t="s">
        <v>24</v>
      </c>
      <c r="C773" s="9" t="s">
        <v>62</v>
      </c>
      <c r="D773" s="19">
        <v>41213</v>
      </c>
      <c r="E773" s="3">
        <v>2012</v>
      </c>
      <c r="F773" s="3">
        <v>10</v>
      </c>
      <c r="G773" s="3" t="s">
        <v>14414</v>
      </c>
      <c r="H773" s="9" t="s">
        <v>63</v>
      </c>
      <c r="I773" s="9" t="s">
        <v>81</v>
      </c>
      <c r="J773" s="21">
        <v>323.95</v>
      </c>
      <c r="K773" s="9" t="s">
        <v>3380</v>
      </c>
      <c r="L773" s="7" t="s">
        <v>3857</v>
      </c>
      <c r="M773" s="7" t="s">
        <v>4119</v>
      </c>
      <c r="N773" s="7" t="s">
        <v>208</v>
      </c>
      <c r="O773" s="7" t="s">
        <v>255</v>
      </c>
      <c r="P773" s="7" t="s">
        <v>634</v>
      </c>
      <c r="Q773" s="7" t="s">
        <v>92</v>
      </c>
      <c r="R773" s="9" t="s">
        <v>325</v>
      </c>
      <c r="S773" s="13" t="s">
        <v>409</v>
      </c>
      <c r="T773" s="13" t="s">
        <v>69</v>
      </c>
      <c r="U773" s="13" t="s">
        <v>89</v>
      </c>
      <c r="V773" s="13" t="s">
        <v>90</v>
      </c>
      <c r="W773" s="13" t="s">
        <v>31</v>
      </c>
      <c r="X773" s="13" t="s">
        <v>91</v>
      </c>
      <c r="Y773" s="13" t="s">
        <v>7</v>
      </c>
      <c r="Z773" s="9" t="s">
        <v>17</v>
      </c>
      <c r="AA773" s="12" t="str">
        <f t="shared" ref="AA773:AA836" si="24">Y773&amp;Z773</f>
        <v>5980000000111</v>
      </c>
      <c r="AB773" s="4" t="s">
        <v>91</v>
      </c>
      <c r="AC773" s="48">
        <f t="shared" ref="AC773:AC836" si="25">+J773*AD773</f>
        <v>0</v>
      </c>
      <c r="AD773" s="31">
        <f>VLOOKUP(AB773,'Utah Allocation %''s'!$A$6:$B$16,2,FALSE)</f>
        <v>0</v>
      </c>
    </row>
    <row r="774" spans="1:30">
      <c r="A774" s="9" t="s">
        <v>3381</v>
      </c>
      <c r="B774" s="9" t="s">
        <v>24</v>
      </c>
      <c r="C774" s="9" t="s">
        <v>62</v>
      </c>
      <c r="D774" s="19">
        <v>41213</v>
      </c>
      <c r="E774" s="3">
        <v>2012</v>
      </c>
      <c r="F774" s="3">
        <v>10</v>
      </c>
      <c r="G774" s="3" t="s">
        <v>14414</v>
      </c>
      <c r="H774" s="9" t="s">
        <v>63</v>
      </c>
      <c r="I774" s="9" t="s">
        <v>81</v>
      </c>
      <c r="J774" s="21">
        <v>130.04</v>
      </c>
      <c r="K774" s="9" t="s">
        <v>3382</v>
      </c>
      <c r="L774" s="7" t="s">
        <v>3858</v>
      </c>
      <c r="M774" s="7" t="s">
        <v>4120</v>
      </c>
      <c r="N774" s="7" t="s">
        <v>208</v>
      </c>
      <c r="O774" s="7" t="s">
        <v>255</v>
      </c>
      <c r="P774" s="7" t="s">
        <v>634</v>
      </c>
      <c r="Q774" s="7" t="s">
        <v>92</v>
      </c>
      <c r="R774" s="9" t="s">
        <v>325</v>
      </c>
      <c r="S774" s="13" t="s">
        <v>409</v>
      </c>
      <c r="T774" s="13" t="s">
        <v>69</v>
      </c>
      <c r="U774" s="13" t="s">
        <v>89</v>
      </c>
      <c r="V774" s="13" t="s">
        <v>90</v>
      </c>
      <c r="W774" s="13" t="s">
        <v>31</v>
      </c>
      <c r="X774" s="13" t="s">
        <v>91</v>
      </c>
      <c r="Y774" s="13" t="s">
        <v>7</v>
      </c>
      <c r="Z774" s="9" t="s">
        <v>17</v>
      </c>
      <c r="AA774" s="12" t="str">
        <f t="shared" si="24"/>
        <v>5980000000111</v>
      </c>
      <c r="AB774" s="4" t="s">
        <v>91</v>
      </c>
      <c r="AC774" s="48">
        <f t="shared" si="25"/>
        <v>0</v>
      </c>
      <c r="AD774" s="31">
        <f>VLOOKUP(AB774,'Utah Allocation %''s'!$A$6:$B$16,2,FALSE)</f>
        <v>0</v>
      </c>
    </row>
    <row r="775" spans="1:30">
      <c r="A775" s="9" t="s">
        <v>3383</v>
      </c>
      <c r="B775" s="9" t="s">
        <v>24</v>
      </c>
      <c r="C775" s="9" t="s">
        <v>62</v>
      </c>
      <c r="D775" s="19">
        <v>41213</v>
      </c>
      <c r="E775" s="3">
        <v>2012</v>
      </c>
      <c r="F775" s="3">
        <v>10</v>
      </c>
      <c r="G775" s="3" t="s">
        <v>14414</v>
      </c>
      <c r="H775" s="9" t="s">
        <v>63</v>
      </c>
      <c r="I775" s="9" t="s">
        <v>81</v>
      </c>
      <c r="J775" s="21">
        <v>245.28</v>
      </c>
      <c r="K775" s="9" t="s">
        <v>3384</v>
      </c>
      <c r="L775" s="7" t="s">
        <v>3859</v>
      </c>
      <c r="M775" s="7" t="s">
        <v>4121</v>
      </c>
      <c r="N775" s="7" t="s">
        <v>208</v>
      </c>
      <c r="O775" s="7" t="s">
        <v>255</v>
      </c>
      <c r="P775" s="7" t="s">
        <v>634</v>
      </c>
      <c r="Q775" s="7" t="s">
        <v>92</v>
      </c>
      <c r="R775" s="9" t="s">
        <v>325</v>
      </c>
      <c r="S775" s="13" t="s">
        <v>409</v>
      </c>
      <c r="T775" s="13" t="s">
        <v>69</v>
      </c>
      <c r="U775" s="13" t="s">
        <v>89</v>
      </c>
      <c r="V775" s="13" t="s">
        <v>90</v>
      </c>
      <c r="W775" s="13" t="s">
        <v>31</v>
      </c>
      <c r="X775" s="13" t="s">
        <v>91</v>
      </c>
      <c r="Y775" s="13" t="s">
        <v>7</v>
      </c>
      <c r="Z775" s="9" t="s">
        <v>17</v>
      </c>
      <c r="AA775" s="12" t="str">
        <f t="shared" si="24"/>
        <v>5980000000111</v>
      </c>
      <c r="AB775" s="4" t="s">
        <v>91</v>
      </c>
      <c r="AC775" s="48">
        <f t="shared" si="25"/>
        <v>0</v>
      </c>
      <c r="AD775" s="31">
        <f>VLOOKUP(AB775,'Utah Allocation %''s'!$A$6:$B$16,2,FALSE)</f>
        <v>0</v>
      </c>
    </row>
    <row r="776" spans="1:30">
      <c r="A776" s="9" t="s">
        <v>3385</v>
      </c>
      <c r="B776" s="9" t="s">
        <v>24</v>
      </c>
      <c r="C776" s="9" t="s">
        <v>62</v>
      </c>
      <c r="D776" s="19">
        <v>41213</v>
      </c>
      <c r="E776" s="3">
        <v>2012</v>
      </c>
      <c r="F776" s="3">
        <v>10</v>
      </c>
      <c r="G776" s="3" t="s">
        <v>14414</v>
      </c>
      <c r="H776" s="9" t="s">
        <v>63</v>
      </c>
      <c r="I776" s="9" t="s">
        <v>81</v>
      </c>
      <c r="J776" s="21">
        <v>105.47</v>
      </c>
      <c r="K776" s="9" t="s">
        <v>3386</v>
      </c>
      <c r="L776" s="7" t="s">
        <v>3860</v>
      </c>
      <c r="M776" s="7" t="s">
        <v>4122</v>
      </c>
      <c r="N776" s="7" t="s">
        <v>208</v>
      </c>
      <c r="O776" s="7" t="s">
        <v>255</v>
      </c>
      <c r="P776" s="7" t="s">
        <v>634</v>
      </c>
      <c r="Q776" s="7" t="s">
        <v>92</v>
      </c>
      <c r="R776" s="9" t="s">
        <v>325</v>
      </c>
      <c r="S776" s="13" t="s">
        <v>409</v>
      </c>
      <c r="T776" s="13" t="s">
        <v>69</v>
      </c>
      <c r="U776" s="13" t="s">
        <v>89</v>
      </c>
      <c r="V776" s="13" t="s">
        <v>90</v>
      </c>
      <c r="W776" s="13" t="s">
        <v>31</v>
      </c>
      <c r="X776" s="13" t="s">
        <v>91</v>
      </c>
      <c r="Y776" s="13" t="s">
        <v>7</v>
      </c>
      <c r="Z776" s="9" t="s">
        <v>17</v>
      </c>
      <c r="AA776" s="12" t="str">
        <f t="shared" si="24"/>
        <v>5980000000111</v>
      </c>
      <c r="AB776" s="4" t="s">
        <v>91</v>
      </c>
      <c r="AC776" s="48">
        <f t="shared" si="25"/>
        <v>0</v>
      </c>
      <c r="AD776" s="31">
        <f>VLOOKUP(AB776,'Utah Allocation %''s'!$A$6:$B$16,2,FALSE)</f>
        <v>0</v>
      </c>
    </row>
    <row r="777" spans="1:30">
      <c r="A777" s="9" t="s">
        <v>3387</v>
      </c>
      <c r="B777" s="9" t="s">
        <v>24</v>
      </c>
      <c r="C777" s="9" t="s">
        <v>62</v>
      </c>
      <c r="D777" s="19">
        <v>41213</v>
      </c>
      <c r="E777" s="3">
        <v>2012</v>
      </c>
      <c r="F777" s="3">
        <v>10</v>
      </c>
      <c r="G777" s="3" t="s">
        <v>14414</v>
      </c>
      <c r="H777" s="9" t="s">
        <v>63</v>
      </c>
      <c r="I777" s="9" t="s">
        <v>81</v>
      </c>
      <c r="J777" s="21">
        <v>65.03</v>
      </c>
      <c r="K777" s="9" t="s">
        <v>3388</v>
      </c>
      <c r="L777" s="7" t="s">
        <v>3861</v>
      </c>
      <c r="M777" s="7" t="s">
        <v>4123</v>
      </c>
      <c r="N777" s="7" t="s">
        <v>209</v>
      </c>
      <c r="O777" s="7" t="s">
        <v>256</v>
      </c>
      <c r="P777" s="7" t="s">
        <v>728</v>
      </c>
      <c r="Q777" s="7" t="s">
        <v>102</v>
      </c>
      <c r="R777" s="9" t="s">
        <v>325</v>
      </c>
      <c r="S777" s="13" t="s">
        <v>409</v>
      </c>
      <c r="T777" s="13" t="s">
        <v>69</v>
      </c>
      <c r="U777" s="13" t="s">
        <v>89</v>
      </c>
      <c r="V777" s="13" t="s">
        <v>90</v>
      </c>
      <c r="W777" s="13" t="s">
        <v>31</v>
      </c>
      <c r="X777" s="13" t="s">
        <v>91</v>
      </c>
      <c r="Y777" s="13" t="s">
        <v>7</v>
      </c>
      <c r="Z777" s="9" t="s">
        <v>17</v>
      </c>
      <c r="AA777" s="12" t="str">
        <f t="shared" si="24"/>
        <v>5980000000111</v>
      </c>
      <c r="AB777" s="4" t="s">
        <v>91</v>
      </c>
      <c r="AC777" s="48">
        <f t="shared" si="25"/>
        <v>0</v>
      </c>
      <c r="AD777" s="31">
        <f>VLOOKUP(AB777,'Utah Allocation %''s'!$A$6:$B$16,2,FALSE)</f>
        <v>0</v>
      </c>
    </row>
    <row r="778" spans="1:30">
      <c r="A778" s="9" t="s">
        <v>3389</v>
      </c>
      <c r="B778" s="9" t="s">
        <v>24</v>
      </c>
      <c r="C778" s="9" t="s">
        <v>62</v>
      </c>
      <c r="D778" s="19">
        <v>41213</v>
      </c>
      <c r="E778" s="3">
        <v>2012</v>
      </c>
      <c r="F778" s="3">
        <v>10</v>
      </c>
      <c r="G778" s="3" t="s">
        <v>14414</v>
      </c>
      <c r="H778" s="9" t="s">
        <v>63</v>
      </c>
      <c r="I778" s="9" t="s">
        <v>81</v>
      </c>
      <c r="J778" s="21">
        <v>158.21</v>
      </c>
      <c r="K778" s="9" t="s">
        <v>3390</v>
      </c>
      <c r="L778" s="7" t="s">
        <v>3862</v>
      </c>
      <c r="M778" s="7" t="s">
        <v>4124</v>
      </c>
      <c r="N778" s="7" t="s">
        <v>209</v>
      </c>
      <c r="O778" s="7" t="s">
        <v>256</v>
      </c>
      <c r="P778" s="7" t="s">
        <v>728</v>
      </c>
      <c r="Q778" s="7" t="s">
        <v>102</v>
      </c>
      <c r="R778" s="9" t="s">
        <v>325</v>
      </c>
      <c r="S778" s="13" t="s">
        <v>409</v>
      </c>
      <c r="T778" s="13" t="s">
        <v>69</v>
      </c>
      <c r="U778" s="13" t="s">
        <v>89</v>
      </c>
      <c r="V778" s="13" t="s">
        <v>90</v>
      </c>
      <c r="W778" s="13" t="s">
        <v>31</v>
      </c>
      <c r="X778" s="13" t="s">
        <v>91</v>
      </c>
      <c r="Y778" s="13" t="s">
        <v>7</v>
      </c>
      <c r="Z778" s="9" t="s">
        <v>17</v>
      </c>
      <c r="AA778" s="12" t="str">
        <f t="shared" si="24"/>
        <v>5980000000111</v>
      </c>
      <c r="AB778" s="4" t="s">
        <v>91</v>
      </c>
      <c r="AC778" s="48">
        <f t="shared" si="25"/>
        <v>0</v>
      </c>
      <c r="AD778" s="31">
        <f>VLOOKUP(AB778,'Utah Allocation %''s'!$A$6:$B$16,2,FALSE)</f>
        <v>0</v>
      </c>
    </row>
    <row r="779" spans="1:30">
      <c r="A779" s="9" t="s">
        <v>3391</v>
      </c>
      <c r="B779" s="9" t="s">
        <v>24</v>
      </c>
      <c r="C779" s="9" t="s">
        <v>62</v>
      </c>
      <c r="D779" s="19">
        <v>41213</v>
      </c>
      <c r="E779" s="3">
        <v>2012</v>
      </c>
      <c r="F779" s="3">
        <v>10</v>
      </c>
      <c r="G779" s="3" t="s">
        <v>14414</v>
      </c>
      <c r="H779" s="9" t="s">
        <v>63</v>
      </c>
      <c r="I779" s="9" t="s">
        <v>81</v>
      </c>
      <c r="J779" s="21">
        <v>410.26</v>
      </c>
      <c r="K779" s="9" t="s">
        <v>3392</v>
      </c>
      <c r="L779" s="7" t="s">
        <v>3863</v>
      </c>
      <c r="M779" s="7" t="s">
        <v>4125</v>
      </c>
      <c r="N779" s="7" t="s">
        <v>218</v>
      </c>
      <c r="O779" s="7" t="s">
        <v>264</v>
      </c>
      <c r="P779" s="7" t="s">
        <v>3222</v>
      </c>
      <c r="Q779" s="7" t="s">
        <v>156</v>
      </c>
      <c r="R779" s="9" t="s">
        <v>325</v>
      </c>
      <c r="S779" s="13" t="s">
        <v>409</v>
      </c>
      <c r="T779" s="13" t="s">
        <v>69</v>
      </c>
      <c r="U779" s="13" t="s">
        <v>89</v>
      </c>
      <c r="V779" s="13" t="s">
        <v>90</v>
      </c>
      <c r="W779" s="13" t="s">
        <v>31</v>
      </c>
      <c r="X779" s="13" t="s">
        <v>91</v>
      </c>
      <c r="Y779" s="13" t="s">
        <v>7</v>
      </c>
      <c r="Z779" s="9" t="s">
        <v>17</v>
      </c>
      <c r="AA779" s="12" t="str">
        <f t="shared" si="24"/>
        <v>5980000000111</v>
      </c>
      <c r="AB779" s="4" t="s">
        <v>91</v>
      </c>
      <c r="AC779" s="48">
        <f t="shared" si="25"/>
        <v>0</v>
      </c>
      <c r="AD779" s="31">
        <f>VLOOKUP(AB779,'Utah Allocation %''s'!$A$6:$B$16,2,FALSE)</f>
        <v>0</v>
      </c>
    </row>
    <row r="780" spans="1:30">
      <c r="A780" s="9" t="s">
        <v>3393</v>
      </c>
      <c r="B780" s="9" t="s">
        <v>24</v>
      </c>
      <c r="C780" s="9" t="s">
        <v>62</v>
      </c>
      <c r="D780" s="19">
        <v>41213</v>
      </c>
      <c r="E780" s="3">
        <v>2012</v>
      </c>
      <c r="F780" s="3">
        <v>10</v>
      </c>
      <c r="G780" s="3" t="s">
        <v>14414</v>
      </c>
      <c r="H780" s="9" t="s">
        <v>63</v>
      </c>
      <c r="I780" s="9" t="s">
        <v>64</v>
      </c>
      <c r="J780" s="21">
        <v>1690.08</v>
      </c>
      <c r="K780" s="9" t="s">
        <v>3394</v>
      </c>
      <c r="L780" s="7" t="s">
        <v>3864</v>
      </c>
      <c r="M780" s="7" t="s">
        <v>4126</v>
      </c>
      <c r="N780" s="7" t="s">
        <v>208</v>
      </c>
      <c r="O780" s="7" t="s">
        <v>255</v>
      </c>
      <c r="P780" s="7" t="s">
        <v>476</v>
      </c>
      <c r="Q780" s="7" t="s">
        <v>73</v>
      </c>
      <c r="R780" s="9" t="s">
        <v>326</v>
      </c>
      <c r="S780" s="13" t="s">
        <v>408</v>
      </c>
      <c r="T780" s="13" t="s">
        <v>69</v>
      </c>
      <c r="U780" s="13" t="s">
        <v>66</v>
      </c>
      <c r="V780" s="13" t="s">
        <v>70</v>
      </c>
      <c r="W780" s="13" t="s">
        <v>32</v>
      </c>
      <c r="X780" s="13" t="s">
        <v>66</v>
      </c>
      <c r="Y780" s="13" t="s">
        <v>7</v>
      </c>
      <c r="Z780" s="9" t="s">
        <v>8</v>
      </c>
      <c r="AA780" s="12" t="str">
        <f t="shared" si="24"/>
        <v>5980000000108</v>
      </c>
      <c r="AB780" s="4" t="s">
        <v>66</v>
      </c>
      <c r="AC780" s="48">
        <f t="shared" si="25"/>
        <v>0</v>
      </c>
      <c r="AD780" s="31">
        <f>VLOOKUP(AB780,'Utah Allocation %''s'!$A$6:$B$16,2,FALSE)</f>
        <v>0</v>
      </c>
    </row>
    <row r="781" spans="1:30">
      <c r="A781" s="9" t="s">
        <v>3393</v>
      </c>
      <c r="B781" s="9" t="s">
        <v>24</v>
      </c>
      <c r="C781" s="9" t="s">
        <v>62</v>
      </c>
      <c r="D781" s="19">
        <v>41213</v>
      </c>
      <c r="E781" s="3">
        <v>2012</v>
      </c>
      <c r="F781" s="3">
        <v>10</v>
      </c>
      <c r="G781" s="3" t="s">
        <v>14414</v>
      </c>
      <c r="H781" s="9" t="s">
        <v>63</v>
      </c>
      <c r="I781" s="9" t="s">
        <v>81</v>
      </c>
      <c r="J781" s="21">
        <v>937.34</v>
      </c>
      <c r="K781" s="9" t="s">
        <v>3394</v>
      </c>
      <c r="L781" s="7" t="s">
        <v>3864</v>
      </c>
      <c r="M781" s="7" t="s">
        <v>4126</v>
      </c>
      <c r="N781" s="7" t="s">
        <v>208</v>
      </c>
      <c r="O781" s="7" t="s">
        <v>255</v>
      </c>
      <c r="P781" s="7" t="s">
        <v>476</v>
      </c>
      <c r="Q781" s="7" t="s">
        <v>73</v>
      </c>
      <c r="R781" s="9" t="s">
        <v>326</v>
      </c>
      <c r="S781" s="13" t="s">
        <v>408</v>
      </c>
      <c r="T781" s="13" t="s">
        <v>69</v>
      </c>
      <c r="U781" s="13" t="s">
        <v>66</v>
      </c>
      <c r="V781" s="13" t="s">
        <v>70</v>
      </c>
      <c r="W781" s="13" t="s">
        <v>32</v>
      </c>
      <c r="X781" s="13" t="s">
        <v>66</v>
      </c>
      <c r="Y781" s="13" t="s">
        <v>7</v>
      </c>
      <c r="Z781" s="9" t="s">
        <v>8</v>
      </c>
      <c r="AA781" s="12" t="str">
        <f t="shared" si="24"/>
        <v>5980000000108</v>
      </c>
      <c r="AB781" s="4" t="s">
        <v>66</v>
      </c>
      <c r="AC781" s="48">
        <f t="shared" si="25"/>
        <v>0</v>
      </c>
      <c r="AD781" s="31">
        <f>VLOOKUP(AB781,'Utah Allocation %''s'!$A$6:$B$16,2,FALSE)</f>
        <v>0</v>
      </c>
    </row>
    <row r="782" spans="1:30">
      <c r="A782" s="9" t="s">
        <v>3395</v>
      </c>
      <c r="B782" s="9" t="s">
        <v>24</v>
      </c>
      <c r="C782" s="9" t="s">
        <v>62</v>
      </c>
      <c r="D782" s="19">
        <v>41213</v>
      </c>
      <c r="E782" s="3">
        <v>2012</v>
      </c>
      <c r="F782" s="3">
        <v>10</v>
      </c>
      <c r="G782" s="3" t="s">
        <v>14414</v>
      </c>
      <c r="H782" s="9" t="s">
        <v>63</v>
      </c>
      <c r="I782" s="9" t="s">
        <v>81</v>
      </c>
      <c r="J782" s="21">
        <v>1151.3</v>
      </c>
      <c r="K782" s="9" t="s">
        <v>3396</v>
      </c>
      <c r="L782" s="7" t="s">
        <v>3865</v>
      </c>
      <c r="M782" s="7" t="s">
        <v>4127</v>
      </c>
      <c r="N782" s="7" t="s">
        <v>237</v>
      </c>
      <c r="O782" s="7" t="s">
        <v>281</v>
      </c>
      <c r="P782" s="7" t="s">
        <v>667</v>
      </c>
      <c r="Q782" s="7" t="s">
        <v>189</v>
      </c>
      <c r="R782" s="9" t="s">
        <v>326</v>
      </c>
      <c r="S782" s="13" t="s">
        <v>408</v>
      </c>
      <c r="T782" s="13" t="s">
        <v>69</v>
      </c>
      <c r="U782" s="13" t="s">
        <v>66</v>
      </c>
      <c r="V782" s="13" t="s">
        <v>70</v>
      </c>
      <c r="W782" s="13" t="s">
        <v>32</v>
      </c>
      <c r="X782" s="13" t="s">
        <v>66</v>
      </c>
      <c r="Y782" s="13" t="s">
        <v>7</v>
      </c>
      <c r="Z782" s="9" t="s">
        <v>8</v>
      </c>
      <c r="AA782" s="12" t="str">
        <f t="shared" si="24"/>
        <v>5980000000108</v>
      </c>
      <c r="AB782" s="4" t="s">
        <v>66</v>
      </c>
      <c r="AC782" s="48">
        <f t="shared" si="25"/>
        <v>0</v>
      </c>
      <c r="AD782" s="31">
        <f>VLOOKUP(AB782,'Utah Allocation %''s'!$A$6:$B$16,2,FALSE)</f>
        <v>0</v>
      </c>
    </row>
    <row r="783" spans="1:30">
      <c r="A783" s="9" t="s">
        <v>3397</v>
      </c>
      <c r="B783" s="9" t="s">
        <v>24</v>
      </c>
      <c r="C783" s="9" t="s">
        <v>62</v>
      </c>
      <c r="D783" s="19">
        <v>41213</v>
      </c>
      <c r="E783" s="3">
        <v>2012</v>
      </c>
      <c r="F783" s="3">
        <v>10</v>
      </c>
      <c r="G783" s="3" t="s">
        <v>14414</v>
      </c>
      <c r="H783" s="9" t="s">
        <v>63</v>
      </c>
      <c r="I783" s="9" t="s">
        <v>81</v>
      </c>
      <c r="J783" s="21">
        <v>115.13</v>
      </c>
      <c r="K783" s="9" t="s">
        <v>3396</v>
      </c>
      <c r="L783" s="7" t="s">
        <v>3865</v>
      </c>
      <c r="M783" s="7" t="s">
        <v>4127</v>
      </c>
      <c r="N783" s="7" t="s">
        <v>237</v>
      </c>
      <c r="O783" s="7" t="s">
        <v>281</v>
      </c>
      <c r="P783" s="7" t="s">
        <v>667</v>
      </c>
      <c r="Q783" s="7" t="s">
        <v>189</v>
      </c>
      <c r="R783" s="9" t="s">
        <v>326</v>
      </c>
      <c r="S783" s="13" t="s">
        <v>408</v>
      </c>
      <c r="T783" s="13" t="s">
        <v>69</v>
      </c>
      <c r="U783" s="13" t="s">
        <v>66</v>
      </c>
      <c r="V783" s="13" t="s">
        <v>70</v>
      </c>
      <c r="W783" s="13" t="s">
        <v>32</v>
      </c>
      <c r="X783" s="13" t="s">
        <v>66</v>
      </c>
      <c r="Y783" s="13" t="s">
        <v>7</v>
      </c>
      <c r="Z783" s="9" t="s">
        <v>8</v>
      </c>
      <c r="AA783" s="12" t="str">
        <f t="shared" si="24"/>
        <v>5980000000108</v>
      </c>
      <c r="AB783" s="4" t="s">
        <v>66</v>
      </c>
      <c r="AC783" s="48">
        <f t="shared" si="25"/>
        <v>0</v>
      </c>
      <c r="AD783" s="31">
        <f>VLOOKUP(AB783,'Utah Allocation %''s'!$A$6:$B$16,2,FALSE)</f>
        <v>0</v>
      </c>
    </row>
    <row r="784" spans="1:30">
      <c r="A784" s="9" t="s">
        <v>3398</v>
      </c>
      <c r="B784" s="9" t="s">
        <v>24</v>
      </c>
      <c r="C784" s="9" t="s">
        <v>62</v>
      </c>
      <c r="D784" s="19">
        <v>41213</v>
      </c>
      <c r="E784" s="3">
        <v>2012</v>
      </c>
      <c r="F784" s="3">
        <v>10</v>
      </c>
      <c r="G784" s="3" t="s">
        <v>14414</v>
      </c>
      <c r="H784" s="9" t="s">
        <v>63</v>
      </c>
      <c r="I784" s="9" t="s">
        <v>81</v>
      </c>
      <c r="J784" s="21">
        <v>460.52</v>
      </c>
      <c r="K784" s="9" t="s">
        <v>3396</v>
      </c>
      <c r="L784" s="7" t="s">
        <v>3865</v>
      </c>
      <c r="M784" s="7" t="s">
        <v>4127</v>
      </c>
      <c r="N784" s="7" t="s">
        <v>237</v>
      </c>
      <c r="O784" s="7" t="s">
        <v>281</v>
      </c>
      <c r="P784" s="7" t="s">
        <v>667</v>
      </c>
      <c r="Q784" s="7" t="s">
        <v>189</v>
      </c>
      <c r="R784" s="9" t="s">
        <v>326</v>
      </c>
      <c r="S784" s="13" t="s">
        <v>408</v>
      </c>
      <c r="T784" s="13" t="s">
        <v>69</v>
      </c>
      <c r="U784" s="13" t="s">
        <v>66</v>
      </c>
      <c r="V784" s="13" t="s">
        <v>70</v>
      </c>
      <c r="W784" s="13" t="s">
        <v>32</v>
      </c>
      <c r="X784" s="13" t="s">
        <v>66</v>
      </c>
      <c r="Y784" s="13" t="s">
        <v>7</v>
      </c>
      <c r="Z784" s="9" t="s">
        <v>8</v>
      </c>
      <c r="AA784" s="12" t="str">
        <f t="shared" si="24"/>
        <v>5980000000108</v>
      </c>
      <c r="AB784" s="4" t="s">
        <v>66</v>
      </c>
      <c r="AC784" s="48">
        <f t="shared" si="25"/>
        <v>0</v>
      </c>
      <c r="AD784" s="31">
        <f>VLOOKUP(AB784,'Utah Allocation %''s'!$A$6:$B$16,2,FALSE)</f>
        <v>0</v>
      </c>
    </row>
    <row r="785" spans="1:30">
      <c r="A785" s="9" t="s">
        <v>2519</v>
      </c>
      <c r="B785" s="9" t="s">
        <v>24</v>
      </c>
      <c r="C785" s="9" t="s">
        <v>62</v>
      </c>
      <c r="D785" s="19">
        <v>41182</v>
      </c>
      <c r="E785" s="6">
        <v>2012</v>
      </c>
      <c r="F785" s="6">
        <v>10</v>
      </c>
      <c r="G785" s="3" t="s">
        <v>14414</v>
      </c>
      <c r="H785" s="9" t="s">
        <v>63</v>
      </c>
      <c r="I785" s="9" t="s">
        <v>81</v>
      </c>
      <c r="J785" s="21">
        <v>1.01</v>
      </c>
      <c r="K785" s="9" t="s">
        <v>2518</v>
      </c>
      <c r="L785" s="7" t="s">
        <v>2887</v>
      </c>
      <c r="M785" s="7" t="s">
        <v>3087</v>
      </c>
      <c r="N785" s="7" t="s">
        <v>206</v>
      </c>
      <c r="O785" s="7" t="s">
        <v>253</v>
      </c>
      <c r="P785" s="7" t="s">
        <v>691</v>
      </c>
      <c r="Q785" s="7" t="s">
        <v>71</v>
      </c>
      <c r="R785" s="9" t="s">
        <v>326</v>
      </c>
      <c r="S785" s="7" t="s">
        <v>408</v>
      </c>
      <c r="T785" s="13" t="s">
        <v>69</v>
      </c>
      <c r="U785" s="13" t="s">
        <v>66</v>
      </c>
      <c r="V785" s="13" t="s">
        <v>70</v>
      </c>
      <c r="W785" s="13" t="s">
        <v>32</v>
      </c>
      <c r="X785" s="13" t="s">
        <v>66</v>
      </c>
      <c r="Y785" s="9" t="s">
        <v>7</v>
      </c>
      <c r="Z785" s="9" t="s">
        <v>8</v>
      </c>
      <c r="AA785" s="12" t="str">
        <f t="shared" si="24"/>
        <v>5980000000108</v>
      </c>
      <c r="AB785" s="4" t="s">
        <v>66</v>
      </c>
      <c r="AC785" s="48">
        <f t="shared" si="25"/>
        <v>0</v>
      </c>
      <c r="AD785" s="31">
        <f>VLOOKUP(AB785,'Utah Allocation %''s'!$A$6:$B$16,2,FALSE)</f>
        <v>0</v>
      </c>
    </row>
    <row r="786" spans="1:30">
      <c r="A786" s="9" t="s">
        <v>3399</v>
      </c>
      <c r="B786" s="9" t="s">
        <v>24</v>
      </c>
      <c r="C786" s="9" t="s">
        <v>62</v>
      </c>
      <c r="D786" s="19">
        <v>41213</v>
      </c>
      <c r="E786" s="3">
        <v>2012</v>
      </c>
      <c r="F786" s="3">
        <v>10</v>
      </c>
      <c r="G786" s="3" t="s">
        <v>14414</v>
      </c>
      <c r="H786" s="9" t="s">
        <v>63</v>
      </c>
      <c r="I786" s="9" t="s">
        <v>81</v>
      </c>
      <c r="J786" s="21">
        <v>1116.8499999999999</v>
      </c>
      <c r="K786" s="9" t="s">
        <v>3400</v>
      </c>
      <c r="L786" s="7" t="s">
        <v>3866</v>
      </c>
      <c r="M786" s="7" t="s">
        <v>4128</v>
      </c>
      <c r="N786" s="7" t="s">
        <v>207</v>
      </c>
      <c r="O786" s="7" t="s">
        <v>254</v>
      </c>
      <c r="P786" s="7" t="s">
        <v>548</v>
      </c>
      <c r="Q786" s="7" t="s">
        <v>72</v>
      </c>
      <c r="R786" s="9" t="s">
        <v>326</v>
      </c>
      <c r="S786" s="13" t="s">
        <v>408</v>
      </c>
      <c r="T786" s="13" t="s">
        <v>69</v>
      </c>
      <c r="U786" s="13" t="s">
        <v>66</v>
      </c>
      <c r="V786" s="13" t="s">
        <v>70</v>
      </c>
      <c r="W786" s="13" t="s">
        <v>32</v>
      </c>
      <c r="X786" s="13" t="s">
        <v>66</v>
      </c>
      <c r="Y786" s="13" t="s">
        <v>7</v>
      </c>
      <c r="Z786" s="9" t="s">
        <v>8</v>
      </c>
      <c r="AA786" s="12" t="str">
        <f t="shared" si="24"/>
        <v>5980000000108</v>
      </c>
      <c r="AB786" s="4" t="s">
        <v>66</v>
      </c>
      <c r="AC786" s="48">
        <f t="shared" si="25"/>
        <v>0</v>
      </c>
      <c r="AD786" s="31">
        <f>VLOOKUP(AB786,'Utah Allocation %''s'!$A$6:$B$16,2,FALSE)</f>
        <v>0</v>
      </c>
    </row>
    <row r="787" spans="1:30">
      <c r="A787" s="9" t="s">
        <v>3401</v>
      </c>
      <c r="B787" s="9" t="s">
        <v>24</v>
      </c>
      <c r="C787" s="9" t="s">
        <v>62</v>
      </c>
      <c r="D787" s="19">
        <v>41213</v>
      </c>
      <c r="E787" s="3">
        <v>2012</v>
      </c>
      <c r="F787" s="3">
        <v>10</v>
      </c>
      <c r="G787" s="3" t="s">
        <v>14414</v>
      </c>
      <c r="H787" s="9" t="s">
        <v>63</v>
      </c>
      <c r="I787" s="9" t="s">
        <v>81</v>
      </c>
      <c r="J787" s="21">
        <v>313.66000000000003</v>
      </c>
      <c r="K787" s="9" t="s">
        <v>3402</v>
      </c>
      <c r="L787" s="7" t="s">
        <v>3867</v>
      </c>
      <c r="M787" s="7" t="s">
        <v>4129</v>
      </c>
      <c r="N787" s="7" t="s">
        <v>207</v>
      </c>
      <c r="O787" s="7" t="s">
        <v>254</v>
      </c>
      <c r="P787" s="7" t="s">
        <v>548</v>
      </c>
      <c r="Q787" s="7" t="s">
        <v>72</v>
      </c>
      <c r="R787" s="9" t="s">
        <v>326</v>
      </c>
      <c r="S787" s="13" t="s">
        <v>408</v>
      </c>
      <c r="T787" s="13" t="s">
        <v>69</v>
      </c>
      <c r="U787" s="13" t="s">
        <v>66</v>
      </c>
      <c r="V787" s="13" t="s">
        <v>70</v>
      </c>
      <c r="W787" s="13" t="s">
        <v>32</v>
      </c>
      <c r="X787" s="13" t="s">
        <v>66</v>
      </c>
      <c r="Y787" s="13" t="s">
        <v>7</v>
      </c>
      <c r="Z787" s="9" t="s">
        <v>8</v>
      </c>
      <c r="AA787" s="12" t="str">
        <f t="shared" si="24"/>
        <v>5980000000108</v>
      </c>
      <c r="AB787" s="4" t="s">
        <v>66</v>
      </c>
      <c r="AC787" s="48">
        <f t="shared" si="25"/>
        <v>0</v>
      </c>
      <c r="AD787" s="31">
        <f>VLOOKUP(AB787,'Utah Allocation %''s'!$A$6:$B$16,2,FALSE)</f>
        <v>0</v>
      </c>
    </row>
    <row r="788" spans="1:30">
      <c r="A788" s="9" t="s">
        <v>3403</v>
      </c>
      <c r="B788" s="9" t="s">
        <v>24</v>
      </c>
      <c r="C788" s="9" t="s">
        <v>62</v>
      </c>
      <c r="D788" s="19">
        <v>41213</v>
      </c>
      <c r="E788" s="3">
        <v>2012</v>
      </c>
      <c r="F788" s="3">
        <v>10</v>
      </c>
      <c r="G788" s="3" t="s">
        <v>14414</v>
      </c>
      <c r="H788" s="9" t="s">
        <v>63</v>
      </c>
      <c r="I788" s="9" t="s">
        <v>81</v>
      </c>
      <c r="J788" s="21">
        <v>292.16000000000003</v>
      </c>
      <c r="K788" s="9" t="s">
        <v>3404</v>
      </c>
      <c r="L788" s="7" t="s">
        <v>3868</v>
      </c>
      <c r="M788" s="7" t="s">
        <v>4130</v>
      </c>
      <c r="N788" s="7" t="s">
        <v>207</v>
      </c>
      <c r="O788" s="7" t="s">
        <v>254</v>
      </c>
      <c r="P788" s="7" t="s">
        <v>548</v>
      </c>
      <c r="Q788" s="7" t="s">
        <v>72</v>
      </c>
      <c r="R788" s="9" t="s">
        <v>326</v>
      </c>
      <c r="S788" s="13" t="s">
        <v>408</v>
      </c>
      <c r="T788" s="13" t="s">
        <v>69</v>
      </c>
      <c r="U788" s="13" t="s">
        <v>66</v>
      </c>
      <c r="V788" s="13" t="s">
        <v>70</v>
      </c>
      <c r="W788" s="13" t="s">
        <v>32</v>
      </c>
      <c r="X788" s="13" t="s">
        <v>66</v>
      </c>
      <c r="Y788" s="13" t="s">
        <v>7</v>
      </c>
      <c r="Z788" s="9" t="s">
        <v>8</v>
      </c>
      <c r="AA788" s="12" t="str">
        <f t="shared" si="24"/>
        <v>5980000000108</v>
      </c>
      <c r="AB788" s="4" t="s">
        <v>66</v>
      </c>
      <c r="AC788" s="48">
        <f t="shared" si="25"/>
        <v>0</v>
      </c>
      <c r="AD788" s="31">
        <f>VLOOKUP(AB788,'Utah Allocation %''s'!$A$6:$B$16,2,FALSE)</f>
        <v>0</v>
      </c>
    </row>
    <row r="789" spans="1:30">
      <c r="A789" s="9" t="s">
        <v>2526</v>
      </c>
      <c r="B789" s="9" t="s">
        <v>24</v>
      </c>
      <c r="C789" s="9" t="s">
        <v>62</v>
      </c>
      <c r="D789" s="19">
        <v>41182</v>
      </c>
      <c r="E789" s="6">
        <v>2012</v>
      </c>
      <c r="F789" s="6">
        <v>10</v>
      </c>
      <c r="G789" s="3" t="s">
        <v>14414</v>
      </c>
      <c r="H789" s="9" t="s">
        <v>63</v>
      </c>
      <c r="I789" s="9" t="s">
        <v>81</v>
      </c>
      <c r="J789" s="21">
        <v>2.0099999999999998</v>
      </c>
      <c r="K789" s="9" t="s">
        <v>2525</v>
      </c>
      <c r="L789" s="7" t="s">
        <v>2890</v>
      </c>
      <c r="M789" s="7" t="s">
        <v>3090</v>
      </c>
      <c r="N789" s="7" t="s">
        <v>208</v>
      </c>
      <c r="O789" s="7" t="s">
        <v>255</v>
      </c>
      <c r="P789" s="7" t="s">
        <v>633</v>
      </c>
      <c r="Q789" s="7" t="s">
        <v>73</v>
      </c>
      <c r="R789" s="9" t="s">
        <v>326</v>
      </c>
      <c r="S789" s="7" t="s">
        <v>408</v>
      </c>
      <c r="T789" s="13" t="s">
        <v>69</v>
      </c>
      <c r="U789" s="13" t="s">
        <v>66</v>
      </c>
      <c r="V789" s="13" t="s">
        <v>70</v>
      </c>
      <c r="W789" s="13" t="s">
        <v>32</v>
      </c>
      <c r="X789" s="13" t="s">
        <v>66</v>
      </c>
      <c r="Y789" s="9" t="s">
        <v>7</v>
      </c>
      <c r="Z789" s="9" t="s">
        <v>8</v>
      </c>
      <c r="AA789" s="12" t="str">
        <f t="shared" si="24"/>
        <v>5980000000108</v>
      </c>
      <c r="AB789" s="4" t="s">
        <v>66</v>
      </c>
      <c r="AC789" s="48">
        <f t="shared" si="25"/>
        <v>0</v>
      </c>
      <c r="AD789" s="31">
        <f>VLOOKUP(AB789,'Utah Allocation %''s'!$A$6:$B$16,2,FALSE)</f>
        <v>0</v>
      </c>
    </row>
    <row r="790" spans="1:30">
      <c r="A790" s="9" t="s">
        <v>3405</v>
      </c>
      <c r="B790" s="9" t="s">
        <v>24</v>
      </c>
      <c r="C790" s="9" t="s">
        <v>62</v>
      </c>
      <c r="D790" s="19">
        <v>41213</v>
      </c>
      <c r="E790" s="3">
        <v>2012</v>
      </c>
      <c r="F790" s="3">
        <v>10</v>
      </c>
      <c r="G790" s="3" t="s">
        <v>14414</v>
      </c>
      <c r="H790" s="9" t="s">
        <v>63</v>
      </c>
      <c r="I790" s="9" t="s">
        <v>81</v>
      </c>
      <c r="J790" s="21">
        <v>559.5</v>
      </c>
      <c r="K790" s="9" t="s">
        <v>3406</v>
      </c>
      <c r="L790" s="7" t="s">
        <v>3869</v>
      </c>
      <c r="M790" s="7" t="s">
        <v>4131</v>
      </c>
      <c r="N790" s="7" t="s">
        <v>217</v>
      </c>
      <c r="O790" s="7" t="s">
        <v>263</v>
      </c>
      <c r="P790" s="7" t="s">
        <v>738</v>
      </c>
      <c r="Q790" s="7" t="s">
        <v>100</v>
      </c>
      <c r="R790" s="9" t="s">
        <v>326</v>
      </c>
      <c r="S790" s="13" t="s">
        <v>408</v>
      </c>
      <c r="T790" s="13" t="s">
        <v>69</v>
      </c>
      <c r="U790" s="13" t="s">
        <v>66</v>
      </c>
      <c r="V790" s="13" t="s">
        <v>70</v>
      </c>
      <c r="W790" s="13" t="s">
        <v>32</v>
      </c>
      <c r="X790" s="13" t="s">
        <v>66</v>
      </c>
      <c r="Y790" s="13" t="s">
        <v>7</v>
      </c>
      <c r="Z790" s="9" t="s">
        <v>8</v>
      </c>
      <c r="AA790" s="12" t="str">
        <f t="shared" si="24"/>
        <v>5980000000108</v>
      </c>
      <c r="AB790" s="4" t="s">
        <v>66</v>
      </c>
      <c r="AC790" s="48">
        <f t="shared" si="25"/>
        <v>0</v>
      </c>
      <c r="AD790" s="31">
        <f>VLOOKUP(AB790,'Utah Allocation %''s'!$A$6:$B$16,2,FALSE)</f>
        <v>0</v>
      </c>
    </row>
    <row r="791" spans="1:30">
      <c r="A791" s="9" t="s">
        <v>3407</v>
      </c>
      <c r="B791" s="9" t="s">
        <v>24</v>
      </c>
      <c r="C791" s="9" t="s">
        <v>62</v>
      </c>
      <c r="D791" s="19">
        <v>41213</v>
      </c>
      <c r="E791" s="3">
        <v>2012</v>
      </c>
      <c r="F791" s="3">
        <v>10</v>
      </c>
      <c r="G791" s="3" t="s">
        <v>14414</v>
      </c>
      <c r="H791" s="9" t="s">
        <v>63</v>
      </c>
      <c r="I791" s="9" t="s">
        <v>81</v>
      </c>
      <c r="J791" s="21">
        <v>102.08</v>
      </c>
      <c r="K791" s="9" t="s">
        <v>3408</v>
      </c>
      <c r="L791" s="7" t="s">
        <v>3870</v>
      </c>
      <c r="M791" s="7" t="s">
        <v>4132</v>
      </c>
      <c r="N791" s="7" t="s">
        <v>212</v>
      </c>
      <c r="O791" s="7" t="s">
        <v>259</v>
      </c>
      <c r="P791" s="7" t="s">
        <v>639</v>
      </c>
      <c r="Q791" s="7" t="s">
        <v>172</v>
      </c>
      <c r="R791" s="9" t="s">
        <v>328</v>
      </c>
      <c r="S791" s="13" t="s">
        <v>408</v>
      </c>
      <c r="T791" s="13" t="s">
        <v>69</v>
      </c>
      <c r="U791" s="13" t="s">
        <v>66</v>
      </c>
      <c r="V791" s="13" t="s">
        <v>70</v>
      </c>
      <c r="W791" s="13" t="s">
        <v>32</v>
      </c>
      <c r="X791" s="13" t="s">
        <v>66</v>
      </c>
      <c r="Y791" s="13" t="s">
        <v>7</v>
      </c>
      <c r="Z791" s="9" t="s">
        <v>8</v>
      </c>
      <c r="AA791" s="12" t="str">
        <f t="shared" si="24"/>
        <v>5980000000108</v>
      </c>
      <c r="AB791" s="4" t="s">
        <v>66</v>
      </c>
      <c r="AC791" s="48">
        <f t="shared" si="25"/>
        <v>0</v>
      </c>
      <c r="AD791" s="31">
        <f>VLOOKUP(AB791,'Utah Allocation %''s'!$A$6:$B$16,2,FALSE)</f>
        <v>0</v>
      </c>
    </row>
    <row r="792" spans="1:30">
      <c r="A792" s="9" t="s">
        <v>3409</v>
      </c>
      <c r="B792" s="9" t="s">
        <v>24</v>
      </c>
      <c r="C792" s="9" t="s">
        <v>62</v>
      </c>
      <c r="D792" s="19">
        <v>41213</v>
      </c>
      <c r="E792" s="3">
        <v>2012</v>
      </c>
      <c r="F792" s="3">
        <v>10</v>
      </c>
      <c r="G792" s="3" t="s">
        <v>14414</v>
      </c>
      <c r="H792" s="9" t="s">
        <v>63</v>
      </c>
      <c r="I792" s="9" t="s">
        <v>81</v>
      </c>
      <c r="J792" s="21">
        <v>295.68</v>
      </c>
      <c r="K792" s="9" t="s">
        <v>3410</v>
      </c>
      <c r="L792" s="7" t="s">
        <v>3871</v>
      </c>
      <c r="M792" s="7" t="s">
        <v>4133</v>
      </c>
      <c r="N792" s="7" t="s">
        <v>208</v>
      </c>
      <c r="O792" s="7" t="s">
        <v>255</v>
      </c>
      <c r="P792" s="7" t="s">
        <v>633</v>
      </c>
      <c r="Q792" s="7" t="s">
        <v>73</v>
      </c>
      <c r="R792" s="9" t="s">
        <v>328</v>
      </c>
      <c r="S792" s="13" t="s">
        <v>408</v>
      </c>
      <c r="T792" s="13" t="s">
        <v>69</v>
      </c>
      <c r="U792" s="13" t="s">
        <v>66</v>
      </c>
      <c r="V792" s="13" t="s">
        <v>70</v>
      </c>
      <c r="W792" s="13" t="s">
        <v>32</v>
      </c>
      <c r="X792" s="13" t="s">
        <v>66</v>
      </c>
      <c r="Y792" s="13" t="s">
        <v>7</v>
      </c>
      <c r="Z792" s="9" t="s">
        <v>8</v>
      </c>
      <c r="AA792" s="12" t="str">
        <f t="shared" si="24"/>
        <v>5980000000108</v>
      </c>
      <c r="AB792" s="4" t="s">
        <v>66</v>
      </c>
      <c r="AC792" s="48">
        <f t="shared" si="25"/>
        <v>0</v>
      </c>
      <c r="AD792" s="31">
        <f>VLOOKUP(AB792,'Utah Allocation %''s'!$A$6:$B$16,2,FALSE)</f>
        <v>0</v>
      </c>
    </row>
    <row r="793" spans="1:30">
      <c r="A793" s="9" t="s">
        <v>3411</v>
      </c>
      <c r="B793" s="9" t="s">
        <v>24</v>
      </c>
      <c r="C793" s="9" t="s">
        <v>62</v>
      </c>
      <c r="D793" s="19">
        <v>41213</v>
      </c>
      <c r="E793" s="3">
        <v>2012</v>
      </c>
      <c r="F793" s="3">
        <v>10</v>
      </c>
      <c r="G793" s="3" t="s">
        <v>14414</v>
      </c>
      <c r="H793" s="9" t="s">
        <v>63</v>
      </c>
      <c r="I793" s="9" t="s">
        <v>81</v>
      </c>
      <c r="J793" s="21">
        <v>473.08</v>
      </c>
      <c r="K793" s="9" t="s">
        <v>3412</v>
      </c>
      <c r="L793" s="7" t="s">
        <v>3872</v>
      </c>
      <c r="M793" s="7" t="s">
        <v>4134</v>
      </c>
      <c r="N793" s="7" t="s">
        <v>208</v>
      </c>
      <c r="O793" s="7" t="s">
        <v>255</v>
      </c>
      <c r="P793" s="7" t="s">
        <v>633</v>
      </c>
      <c r="Q793" s="7" t="s">
        <v>73</v>
      </c>
      <c r="R793" s="9" t="s">
        <v>328</v>
      </c>
      <c r="S793" s="13" t="s">
        <v>408</v>
      </c>
      <c r="T793" s="13" t="s">
        <v>69</v>
      </c>
      <c r="U793" s="13" t="s">
        <v>66</v>
      </c>
      <c r="V793" s="13" t="s">
        <v>70</v>
      </c>
      <c r="W793" s="13" t="s">
        <v>32</v>
      </c>
      <c r="X793" s="13" t="s">
        <v>66</v>
      </c>
      <c r="Y793" s="13" t="s">
        <v>7</v>
      </c>
      <c r="Z793" s="9" t="s">
        <v>8</v>
      </c>
      <c r="AA793" s="12" t="str">
        <f t="shared" si="24"/>
        <v>5980000000108</v>
      </c>
      <c r="AB793" s="4" t="s">
        <v>66</v>
      </c>
      <c r="AC793" s="48">
        <f t="shared" si="25"/>
        <v>0</v>
      </c>
      <c r="AD793" s="31">
        <f>VLOOKUP(AB793,'Utah Allocation %''s'!$A$6:$B$16,2,FALSE)</f>
        <v>0</v>
      </c>
    </row>
    <row r="794" spans="1:30">
      <c r="A794" s="9" t="s">
        <v>3413</v>
      </c>
      <c r="B794" s="9" t="s">
        <v>24</v>
      </c>
      <c r="C794" s="9" t="s">
        <v>62</v>
      </c>
      <c r="D794" s="19">
        <v>41213</v>
      </c>
      <c r="E794" s="3">
        <v>2012</v>
      </c>
      <c r="F794" s="3">
        <v>10</v>
      </c>
      <c r="G794" s="3" t="s">
        <v>14414</v>
      </c>
      <c r="H794" s="9" t="s">
        <v>63</v>
      </c>
      <c r="I794" s="9" t="s">
        <v>64</v>
      </c>
      <c r="J794" s="21">
        <v>2273.4</v>
      </c>
      <c r="K794" s="9" t="s">
        <v>3414</v>
      </c>
      <c r="L794" s="7" t="s">
        <v>3873</v>
      </c>
      <c r="M794" s="7" t="s">
        <v>480</v>
      </c>
      <c r="N794" s="7" t="s">
        <v>209</v>
      </c>
      <c r="O794" s="7" t="s">
        <v>256</v>
      </c>
      <c r="P794" s="7" t="s">
        <v>432</v>
      </c>
      <c r="Q794" s="7" t="s">
        <v>87</v>
      </c>
      <c r="R794" s="9" t="s">
        <v>329</v>
      </c>
      <c r="S794" s="13" t="s">
        <v>409</v>
      </c>
      <c r="T794" s="13" t="s">
        <v>69</v>
      </c>
      <c r="U794" s="13" t="s">
        <v>79</v>
      </c>
      <c r="V794" s="13" t="s">
        <v>80</v>
      </c>
      <c r="W794" s="13" t="s">
        <v>29</v>
      </c>
      <c r="X794" s="13" t="s">
        <v>79</v>
      </c>
      <c r="Y794" s="13" t="s">
        <v>7</v>
      </c>
      <c r="Z794" s="9" t="s">
        <v>16</v>
      </c>
      <c r="AA794" s="12" t="str">
        <f t="shared" si="24"/>
        <v>5980000000109</v>
      </c>
      <c r="AB794" s="4" t="s">
        <v>79</v>
      </c>
      <c r="AC794" s="48">
        <f t="shared" si="25"/>
        <v>2273.4</v>
      </c>
      <c r="AD794" s="31">
        <f>VLOOKUP(AB794,'Utah Allocation %''s'!$A$6:$B$16,2,FALSE)</f>
        <v>1</v>
      </c>
    </row>
    <row r="795" spans="1:30">
      <c r="A795" s="9" t="s">
        <v>3415</v>
      </c>
      <c r="B795" s="9" t="s">
        <v>24</v>
      </c>
      <c r="C795" s="9" t="s">
        <v>62</v>
      </c>
      <c r="D795" s="19">
        <v>41213</v>
      </c>
      <c r="E795" s="3">
        <v>2012</v>
      </c>
      <c r="F795" s="3">
        <v>10</v>
      </c>
      <c r="G795" s="3" t="s">
        <v>14414</v>
      </c>
      <c r="H795" s="9" t="s">
        <v>63</v>
      </c>
      <c r="I795" s="9" t="s">
        <v>64</v>
      </c>
      <c r="J795" s="21">
        <v>493.59</v>
      </c>
      <c r="K795" s="9" t="s">
        <v>3416</v>
      </c>
      <c r="L795" s="7" t="s">
        <v>3874</v>
      </c>
      <c r="M795" s="7" t="s">
        <v>480</v>
      </c>
      <c r="N795" s="7" t="s">
        <v>209</v>
      </c>
      <c r="O795" s="7" t="s">
        <v>256</v>
      </c>
      <c r="P795" s="7" t="s">
        <v>432</v>
      </c>
      <c r="Q795" s="7" t="s">
        <v>87</v>
      </c>
      <c r="R795" s="9" t="s">
        <v>329</v>
      </c>
      <c r="S795" s="13" t="s">
        <v>409</v>
      </c>
      <c r="T795" s="13" t="s">
        <v>69</v>
      </c>
      <c r="U795" s="13" t="s">
        <v>79</v>
      </c>
      <c r="V795" s="13" t="s">
        <v>80</v>
      </c>
      <c r="W795" s="13" t="s">
        <v>29</v>
      </c>
      <c r="X795" s="13" t="s">
        <v>79</v>
      </c>
      <c r="Y795" s="13" t="s">
        <v>7</v>
      </c>
      <c r="Z795" s="9" t="s">
        <v>16</v>
      </c>
      <c r="AA795" s="12" t="str">
        <f t="shared" si="24"/>
        <v>5980000000109</v>
      </c>
      <c r="AB795" s="4" t="s">
        <v>79</v>
      </c>
      <c r="AC795" s="48">
        <f t="shared" si="25"/>
        <v>493.59</v>
      </c>
      <c r="AD795" s="31">
        <f>VLOOKUP(AB795,'Utah Allocation %''s'!$A$6:$B$16,2,FALSE)</f>
        <v>1</v>
      </c>
    </row>
    <row r="796" spans="1:30">
      <c r="A796" s="9" t="s">
        <v>3417</v>
      </c>
      <c r="B796" s="9" t="s">
        <v>24</v>
      </c>
      <c r="C796" s="9" t="s">
        <v>62</v>
      </c>
      <c r="D796" s="19">
        <v>41213</v>
      </c>
      <c r="E796" s="3">
        <v>2012</v>
      </c>
      <c r="F796" s="3">
        <v>10</v>
      </c>
      <c r="G796" s="3" t="s">
        <v>14414</v>
      </c>
      <c r="H796" s="9" t="s">
        <v>63</v>
      </c>
      <c r="I796" s="9" t="s">
        <v>64</v>
      </c>
      <c r="J796" s="21">
        <v>924.25</v>
      </c>
      <c r="K796" s="9" t="s">
        <v>3418</v>
      </c>
      <c r="L796" s="7" t="s">
        <v>3875</v>
      </c>
      <c r="M796" s="7" t="s">
        <v>4135</v>
      </c>
      <c r="N796" s="7" t="s">
        <v>216</v>
      </c>
      <c r="O796" s="7" t="s">
        <v>262</v>
      </c>
      <c r="P796" s="7" t="s">
        <v>515</v>
      </c>
      <c r="Q796" s="7" t="s">
        <v>107</v>
      </c>
      <c r="R796" s="9" t="s">
        <v>329</v>
      </c>
      <c r="S796" s="13" t="s">
        <v>409</v>
      </c>
      <c r="T796" s="13" t="s">
        <v>69</v>
      </c>
      <c r="U796" s="13" t="s">
        <v>79</v>
      </c>
      <c r="V796" s="13" t="s">
        <v>80</v>
      </c>
      <c r="W796" s="13" t="s">
        <v>29</v>
      </c>
      <c r="X796" s="13" t="s">
        <v>79</v>
      </c>
      <c r="Y796" s="13" t="s">
        <v>7</v>
      </c>
      <c r="Z796" s="9" t="s">
        <v>16</v>
      </c>
      <c r="AA796" s="12" t="str">
        <f t="shared" si="24"/>
        <v>5980000000109</v>
      </c>
      <c r="AB796" s="4" t="s">
        <v>79</v>
      </c>
      <c r="AC796" s="48">
        <f t="shared" si="25"/>
        <v>924.25</v>
      </c>
      <c r="AD796" s="31">
        <f>VLOOKUP(AB796,'Utah Allocation %''s'!$A$6:$B$16,2,FALSE)</f>
        <v>1</v>
      </c>
    </row>
    <row r="797" spans="1:30">
      <c r="A797" s="9" t="s">
        <v>3417</v>
      </c>
      <c r="B797" s="9" t="s">
        <v>24</v>
      </c>
      <c r="C797" s="9" t="s">
        <v>62</v>
      </c>
      <c r="D797" s="19">
        <v>41213</v>
      </c>
      <c r="E797" s="3">
        <v>2012</v>
      </c>
      <c r="F797" s="3">
        <v>10</v>
      </c>
      <c r="G797" s="3" t="s">
        <v>14414</v>
      </c>
      <c r="H797" s="9" t="s">
        <v>63</v>
      </c>
      <c r="I797" s="9" t="s">
        <v>81</v>
      </c>
      <c r="J797" s="21">
        <v>480</v>
      </c>
      <c r="K797" s="9" t="s">
        <v>3418</v>
      </c>
      <c r="L797" s="7" t="s">
        <v>3875</v>
      </c>
      <c r="M797" s="7" t="s">
        <v>4135</v>
      </c>
      <c r="N797" s="7" t="s">
        <v>216</v>
      </c>
      <c r="O797" s="7" t="s">
        <v>262</v>
      </c>
      <c r="P797" s="7" t="s">
        <v>515</v>
      </c>
      <c r="Q797" s="7" t="s">
        <v>107</v>
      </c>
      <c r="R797" s="9" t="s">
        <v>329</v>
      </c>
      <c r="S797" s="13" t="s">
        <v>409</v>
      </c>
      <c r="T797" s="13" t="s">
        <v>69</v>
      </c>
      <c r="U797" s="13" t="s">
        <v>79</v>
      </c>
      <c r="V797" s="13" t="s">
        <v>80</v>
      </c>
      <c r="W797" s="13" t="s">
        <v>29</v>
      </c>
      <c r="X797" s="13" t="s">
        <v>79</v>
      </c>
      <c r="Y797" s="13" t="s">
        <v>7</v>
      </c>
      <c r="Z797" s="9" t="s">
        <v>16</v>
      </c>
      <c r="AA797" s="12" t="str">
        <f t="shared" si="24"/>
        <v>5980000000109</v>
      </c>
      <c r="AB797" s="4" t="s">
        <v>79</v>
      </c>
      <c r="AC797" s="48">
        <f t="shared" si="25"/>
        <v>480</v>
      </c>
      <c r="AD797" s="31">
        <f>VLOOKUP(AB797,'Utah Allocation %''s'!$A$6:$B$16,2,FALSE)</f>
        <v>1</v>
      </c>
    </row>
    <row r="798" spans="1:30">
      <c r="A798" s="9" t="s">
        <v>3419</v>
      </c>
      <c r="B798" s="9" t="s">
        <v>24</v>
      </c>
      <c r="C798" s="9" t="s">
        <v>62</v>
      </c>
      <c r="D798" s="19">
        <v>41213</v>
      </c>
      <c r="E798" s="3">
        <v>2012</v>
      </c>
      <c r="F798" s="3">
        <v>10</v>
      </c>
      <c r="G798" s="3" t="s">
        <v>14414</v>
      </c>
      <c r="H798" s="9" t="s">
        <v>63</v>
      </c>
      <c r="I798" s="9" t="s">
        <v>64</v>
      </c>
      <c r="J798" s="21">
        <v>267.58</v>
      </c>
      <c r="K798" s="9" t="s">
        <v>3420</v>
      </c>
      <c r="L798" s="7" t="s">
        <v>3876</v>
      </c>
      <c r="M798" s="7" t="s">
        <v>4136</v>
      </c>
      <c r="N798" s="7" t="s">
        <v>222</v>
      </c>
      <c r="O798" s="7" t="s">
        <v>268</v>
      </c>
      <c r="P798" s="7" t="s">
        <v>484</v>
      </c>
      <c r="Q798" s="7" t="s">
        <v>106</v>
      </c>
      <c r="R798" s="9" t="s">
        <v>329</v>
      </c>
      <c r="S798" s="13" t="s">
        <v>409</v>
      </c>
      <c r="T798" s="13" t="s">
        <v>69</v>
      </c>
      <c r="U798" s="13" t="s">
        <v>79</v>
      </c>
      <c r="V798" s="13" t="s">
        <v>80</v>
      </c>
      <c r="W798" s="13" t="s">
        <v>29</v>
      </c>
      <c r="X798" s="13" t="s">
        <v>79</v>
      </c>
      <c r="Y798" s="13" t="s">
        <v>7</v>
      </c>
      <c r="Z798" s="9" t="s">
        <v>16</v>
      </c>
      <c r="AA798" s="12" t="str">
        <f t="shared" si="24"/>
        <v>5980000000109</v>
      </c>
      <c r="AB798" s="4" t="s">
        <v>79</v>
      </c>
      <c r="AC798" s="48">
        <f t="shared" si="25"/>
        <v>267.58</v>
      </c>
      <c r="AD798" s="31">
        <f>VLOOKUP(AB798,'Utah Allocation %''s'!$A$6:$B$16,2,FALSE)</f>
        <v>1</v>
      </c>
    </row>
    <row r="799" spans="1:30">
      <c r="A799" s="9" t="s">
        <v>3419</v>
      </c>
      <c r="B799" s="9" t="s">
        <v>24</v>
      </c>
      <c r="C799" s="9" t="s">
        <v>62</v>
      </c>
      <c r="D799" s="19">
        <v>41213</v>
      </c>
      <c r="E799" s="3">
        <v>2012</v>
      </c>
      <c r="F799" s="3">
        <v>10</v>
      </c>
      <c r="G799" s="3" t="s">
        <v>14414</v>
      </c>
      <c r="H799" s="9" t="s">
        <v>61</v>
      </c>
      <c r="I799" s="9" t="s">
        <v>81</v>
      </c>
      <c r="J799" s="21">
        <v>-267.58999999999997</v>
      </c>
      <c r="K799" s="9" t="s">
        <v>3420</v>
      </c>
      <c r="L799" s="7" t="s">
        <v>3876</v>
      </c>
      <c r="M799" s="7" t="s">
        <v>4136</v>
      </c>
      <c r="N799" s="7" t="s">
        <v>222</v>
      </c>
      <c r="O799" s="7" t="s">
        <v>268</v>
      </c>
      <c r="P799" s="7" t="s">
        <v>484</v>
      </c>
      <c r="Q799" s="7" t="s">
        <v>106</v>
      </c>
      <c r="R799" s="9" t="s">
        <v>329</v>
      </c>
      <c r="S799" s="13" t="s">
        <v>409</v>
      </c>
      <c r="T799" s="13" t="s">
        <v>69</v>
      </c>
      <c r="U799" s="13" t="s">
        <v>79</v>
      </c>
      <c r="V799" s="13" t="s">
        <v>80</v>
      </c>
      <c r="W799" s="13" t="s">
        <v>29</v>
      </c>
      <c r="X799" s="13" t="s">
        <v>79</v>
      </c>
      <c r="Y799" s="13" t="s">
        <v>7</v>
      </c>
      <c r="Z799" s="9" t="s">
        <v>16</v>
      </c>
      <c r="AA799" s="12" t="str">
        <f t="shared" si="24"/>
        <v>5980000000109</v>
      </c>
      <c r="AB799" s="4" t="s">
        <v>79</v>
      </c>
      <c r="AC799" s="48">
        <f t="shared" si="25"/>
        <v>-267.58999999999997</v>
      </c>
      <c r="AD799" s="31">
        <f>VLOOKUP(AB799,'Utah Allocation %''s'!$A$6:$B$16,2,FALSE)</f>
        <v>1</v>
      </c>
    </row>
    <row r="800" spans="1:30">
      <c r="A800" s="9" t="s">
        <v>3421</v>
      </c>
      <c r="B800" s="9" t="s">
        <v>24</v>
      </c>
      <c r="C800" s="9" t="s">
        <v>62</v>
      </c>
      <c r="D800" s="19">
        <v>41213</v>
      </c>
      <c r="E800" s="3">
        <v>2012</v>
      </c>
      <c r="F800" s="3">
        <v>10</v>
      </c>
      <c r="G800" s="3" t="s">
        <v>14414</v>
      </c>
      <c r="H800" s="9" t="s">
        <v>63</v>
      </c>
      <c r="I800" s="9" t="s">
        <v>81</v>
      </c>
      <c r="J800" s="21">
        <v>2215.1</v>
      </c>
      <c r="K800" s="9" t="s">
        <v>3422</v>
      </c>
      <c r="L800" s="7" t="s">
        <v>3877</v>
      </c>
      <c r="M800" s="7" t="s">
        <v>4137</v>
      </c>
      <c r="N800" s="7" t="s">
        <v>216</v>
      </c>
      <c r="O800" s="7" t="s">
        <v>262</v>
      </c>
      <c r="P800" s="7" t="s">
        <v>671</v>
      </c>
      <c r="Q800" s="7" t="s">
        <v>107</v>
      </c>
      <c r="R800" s="9" t="s">
        <v>329</v>
      </c>
      <c r="S800" s="13" t="s">
        <v>409</v>
      </c>
      <c r="T800" s="13" t="s">
        <v>69</v>
      </c>
      <c r="U800" s="13" t="s">
        <v>79</v>
      </c>
      <c r="V800" s="13" t="s">
        <v>80</v>
      </c>
      <c r="W800" s="13" t="s">
        <v>29</v>
      </c>
      <c r="X800" s="13" t="s">
        <v>79</v>
      </c>
      <c r="Y800" s="13" t="s">
        <v>7</v>
      </c>
      <c r="Z800" s="9" t="s">
        <v>16</v>
      </c>
      <c r="AA800" s="12" t="str">
        <f t="shared" si="24"/>
        <v>5980000000109</v>
      </c>
      <c r="AB800" s="4" t="s">
        <v>79</v>
      </c>
      <c r="AC800" s="48">
        <f t="shared" si="25"/>
        <v>2215.1</v>
      </c>
      <c r="AD800" s="31">
        <f>VLOOKUP(AB800,'Utah Allocation %''s'!$A$6:$B$16,2,FALSE)</f>
        <v>1</v>
      </c>
    </row>
    <row r="801" spans="1:30">
      <c r="A801" s="9" t="s">
        <v>3423</v>
      </c>
      <c r="B801" s="9" t="s">
        <v>24</v>
      </c>
      <c r="C801" s="9" t="s">
        <v>62</v>
      </c>
      <c r="D801" s="19">
        <v>41213</v>
      </c>
      <c r="E801" s="3">
        <v>2012</v>
      </c>
      <c r="F801" s="3">
        <v>10</v>
      </c>
      <c r="G801" s="3" t="s">
        <v>14414</v>
      </c>
      <c r="H801" s="9" t="s">
        <v>63</v>
      </c>
      <c r="I801" s="9" t="s">
        <v>81</v>
      </c>
      <c r="J801" s="21">
        <v>130.5</v>
      </c>
      <c r="K801" s="9" t="s">
        <v>3424</v>
      </c>
      <c r="L801" s="7" t="s">
        <v>3878</v>
      </c>
      <c r="M801" s="7" t="s">
        <v>4138</v>
      </c>
      <c r="N801" s="7" t="s">
        <v>206</v>
      </c>
      <c r="O801" s="7" t="s">
        <v>253</v>
      </c>
      <c r="P801" s="7" t="s">
        <v>586</v>
      </c>
      <c r="Q801" s="7" t="s">
        <v>78</v>
      </c>
      <c r="R801" s="9" t="s">
        <v>329</v>
      </c>
      <c r="S801" s="13" t="s">
        <v>409</v>
      </c>
      <c r="T801" s="13" t="s">
        <v>69</v>
      </c>
      <c r="U801" s="13" t="s">
        <v>79</v>
      </c>
      <c r="V801" s="13" t="s">
        <v>80</v>
      </c>
      <c r="W801" s="13" t="s">
        <v>29</v>
      </c>
      <c r="X801" s="13" t="s">
        <v>79</v>
      </c>
      <c r="Y801" s="13" t="s">
        <v>7</v>
      </c>
      <c r="Z801" s="9" t="s">
        <v>16</v>
      </c>
      <c r="AA801" s="12" t="str">
        <f t="shared" si="24"/>
        <v>5980000000109</v>
      </c>
      <c r="AB801" s="4" t="s">
        <v>79</v>
      </c>
      <c r="AC801" s="48">
        <f t="shared" si="25"/>
        <v>130.5</v>
      </c>
      <c r="AD801" s="31">
        <f>VLOOKUP(AB801,'Utah Allocation %''s'!$A$6:$B$16,2,FALSE)</f>
        <v>1</v>
      </c>
    </row>
    <row r="802" spans="1:30">
      <c r="A802" s="9" t="s">
        <v>3425</v>
      </c>
      <c r="B802" s="9" t="s">
        <v>24</v>
      </c>
      <c r="C802" s="9" t="s">
        <v>62</v>
      </c>
      <c r="D802" s="19">
        <v>41213</v>
      </c>
      <c r="E802" s="3">
        <v>2012</v>
      </c>
      <c r="F802" s="3">
        <v>10</v>
      </c>
      <c r="G802" s="3" t="s">
        <v>14414</v>
      </c>
      <c r="H802" s="9" t="s">
        <v>63</v>
      </c>
      <c r="I802" s="9" t="s">
        <v>81</v>
      </c>
      <c r="J802" s="21">
        <v>215.02</v>
      </c>
      <c r="K802" s="9" t="s">
        <v>3426</v>
      </c>
      <c r="L802" s="7" t="s">
        <v>3879</v>
      </c>
      <c r="M802" s="7" t="s">
        <v>4139</v>
      </c>
      <c r="N802" s="7" t="s">
        <v>206</v>
      </c>
      <c r="O802" s="7" t="s">
        <v>253</v>
      </c>
      <c r="P802" s="7" t="s">
        <v>586</v>
      </c>
      <c r="Q802" s="7" t="s">
        <v>78</v>
      </c>
      <c r="R802" s="9" t="s">
        <v>329</v>
      </c>
      <c r="S802" s="13" t="s">
        <v>409</v>
      </c>
      <c r="T802" s="13" t="s">
        <v>69</v>
      </c>
      <c r="U802" s="13" t="s">
        <v>79</v>
      </c>
      <c r="V802" s="13" t="s">
        <v>80</v>
      </c>
      <c r="W802" s="13" t="s">
        <v>29</v>
      </c>
      <c r="X802" s="13" t="s">
        <v>79</v>
      </c>
      <c r="Y802" s="13" t="s">
        <v>7</v>
      </c>
      <c r="Z802" s="9" t="s">
        <v>16</v>
      </c>
      <c r="AA802" s="12" t="str">
        <f t="shared" si="24"/>
        <v>5980000000109</v>
      </c>
      <c r="AB802" s="4" t="s">
        <v>79</v>
      </c>
      <c r="AC802" s="48">
        <f t="shared" si="25"/>
        <v>215.02</v>
      </c>
      <c r="AD802" s="31">
        <f>VLOOKUP(AB802,'Utah Allocation %''s'!$A$6:$B$16,2,FALSE)</f>
        <v>1</v>
      </c>
    </row>
    <row r="803" spans="1:30">
      <c r="A803" s="9" t="s">
        <v>3427</v>
      </c>
      <c r="B803" s="9" t="s">
        <v>24</v>
      </c>
      <c r="C803" s="9" t="s">
        <v>62</v>
      </c>
      <c r="D803" s="19">
        <v>41213</v>
      </c>
      <c r="E803" s="3">
        <v>2012</v>
      </c>
      <c r="F803" s="3">
        <v>10</v>
      </c>
      <c r="G803" s="3" t="s">
        <v>14414</v>
      </c>
      <c r="H803" s="9" t="s">
        <v>63</v>
      </c>
      <c r="I803" s="9" t="s">
        <v>81</v>
      </c>
      <c r="J803" s="21">
        <v>604</v>
      </c>
      <c r="K803" s="9" t="s">
        <v>1795</v>
      </c>
      <c r="L803" s="7" t="s">
        <v>2090</v>
      </c>
      <c r="M803" s="7" t="s">
        <v>2327</v>
      </c>
      <c r="N803" s="7" t="s">
        <v>207</v>
      </c>
      <c r="O803" s="7" t="s">
        <v>254</v>
      </c>
      <c r="P803" s="7" t="s">
        <v>588</v>
      </c>
      <c r="Q803" s="7" t="s">
        <v>83</v>
      </c>
      <c r="R803" s="9" t="s">
        <v>329</v>
      </c>
      <c r="S803" s="13" t="s">
        <v>409</v>
      </c>
      <c r="T803" s="13" t="s">
        <v>69</v>
      </c>
      <c r="U803" s="13" t="s">
        <v>79</v>
      </c>
      <c r="V803" s="13" t="s">
        <v>80</v>
      </c>
      <c r="W803" s="13" t="s">
        <v>29</v>
      </c>
      <c r="X803" s="13" t="s">
        <v>79</v>
      </c>
      <c r="Y803" s="13" t="s">
        <v>7</v>
      </c>
      <c r="Z803" s="9" t="s">
        <v>16</v>
      </c>
      <c r="AA803" s="12" t="str">
        <f t="shared" si="24"/>
        <v>5980000000109</v>
      </c>
      <c r="AB803" s="4" t="s">
        <v>79</v>
      </c>
      <c r="AC803" s="48">
        <f t="shared" si="25"/>
        <v>604</v>
      </c>
      <c r="AD803" s="31">
        <f>VLOOKUP(AB803,'Utah Allocation %''s'!$A$6:$B$16,2,FALSE)</f>
        <v>1</v>
      </c>
    </row>
    <row r="804" spans="1:30">
      <c r="A804" s="9" t="s">
        <v>3428</v>
      </c>
      <c r="B804" s="9" t="s">
        <v>24</v>
      </c>
      <c r="C804" s="9" t="s">
        <v>62</v>
      </c>
      <c r="D804" s="19">
        <v>41213</v>
      </c>
      <c r="E804" s="3">
        <v>2012</v>
      </c>
      <c r="F804" s="3">
        <v>10</v>
      </c>
      <c r="G804" s="3" t="s">
        <v>14414</v>
      </c>
      <c r="H804" s="9" t="s">
        <v>63</v>
      </c>
      <c r="I804" s="9" t="s">
        <v>81</v>
      </c>
      <c r="J804" s="21">
        <v>716.65</v>
      </c>
      <c r="K804" s="9" t="s">
        <v>3429</v>
      </c>
      <c r="L804" s="7" t="s">
        <v>3880</v>
      </c>
      <c r="M804" s="7" t="s">
        <v>4140</v>
      </c>
      <c r="N804" s="7" t="s">
        <v>208</v>
      </c>
      <c r="O804" s="7" t="s">
        <v>255</v>
      </c>
      <c r="P804" s="7" t="s">
        <v>559</v>
      </c>
      <c r="Q804" s="7" t="s">
        <v>84</v>
      </c>
      <c r="R804" s="9" t="s">
        <v>329</v>
      </c>
      <c r="S804" s="13" t="s">
        <v>409</v>
      </c>
      <c r="T804" s="13" t="s">
        <v>69</v>
      </c>
      <c r="U804" s="13" t="s">
        <v>79</v>
      </c>
      <c r="V804" s="13" t="s">
        <v>80</v>
      </c>
      <c r="W804" s="13" t="s">
        <v>29</v>
      </c>
      <c r="X804" s="13" t="s">
        <v>79</v>
      </c>
      <c r="Y804" s="13" t="s">
        <v>7</v>
      </c>
      <c r="Z804" s="9" t="s">
        <v>16</v>
      </c>
      <c r="AA804" s="12" t="str">
        <f t="shared" si="24"/>
        <v>5980000000109</v>
      </c>
      <c r="AB804" s="4" t="s">
        <v>79</v>
      </c>
      <c r="AC804" s="48">
        <f t="shared" si="25"/>
        <v>716.65</v>
      </c>
      <c r="AD804" s="31">
        <f>VLOOKUP(AB804,'Utah Allocation %''s'!$A$6:$B$16,2,FALSE)</f>
        <v>1</v>
      </c>
    </row>
    <row r="805" spans="1:30">
      <c r="A805" s="9" t="s">
        <v>3430</v>
      </c>
      <c r="B805" s="9" t="s">
        <v>24</v>
      </c>
      <c r="C805" s="9" t="s">
        <v>62</v>
      </c>
      <c r="D805" s="19">
        <v>41213</v>
      </c>
      <c r="E805" s="3">
        <v>2012</v>
      </c>
      <c r="F805" s="3">
        <v>10</v>
      </c>
      <c r="G805" s="3" t="s">
        <v>14414</v>
      </c>
      <c r="H805" s="9" t="s">
        <v>63</v>
      </c>
      <c r="I805" s="9" t="s">
        <v>81</v>
      </c>
      <c r="J805" s="21">
        <v>716.65</v>
      </c>
      <c r="K805" s="9" t="s">
        <v>3431</v>
      </c>
      <c r="L805" s="7" t="s">
        <v>3881</v>
      </c>
      <c r="M805" s="7" t="s">
        <v>4141</v>
      </c>
      <c r="N805" s="7" t="s">
        <v>208</v>
      </c>
      <c r="O805" s="7" t="s">
        <v>255</v>
      </c>
      <c r="P805" s="7" t="s">
        <v>559</v>
      </c>
      <c r="Q805" s="7" t="s">
        <v>84</v>
      </c>
      <c r="R805" s="9" t="s">
        <v>329</v>
      </c>
      <c r="S805" s="13" t="s">
        <v>409</v>
      </c>
      <c r="T805" s="13" t="s">
        <v>69</v>
      </c>
      <c r="U805" s="13" t="s">
        <v>79</v>
      </c>
      <c r="V805" s="13" t="s">
        <v>80</v>
      </c>
      <c r="W805" s="13" t="s">
        <v>29</v>
      </c>
      <c r="X805" s="13" t="s">
        <v>79</v>
      </c>
      <c r="Y805" s="13" t="s">
        <v>7</v>
      </c>
      <c r="Z805" s="9" t="s">
        <v>16</v>
      </c>
      <c r="AA805" s="12" t="str">
        <f t="shared" si="24"/>
        <v>5980000000109</v>
      </c>
      <c r="AB805" s="4" t="s">
        <v>79</v>
      </c>
      <c r="AC805" s="48">
        <f t="shared" si="25"/>
        <v>716.65</v>
      </c>
      <c r="AD805" s="31">
        <f>VLOOKUP(AB805,'Utah Allocation %''s'!$A$6:$B$16,2,FALSE)</f>
        <v>1</v>
      </c>
    </row>
    <row r="806" spans="1:30">
      <c r="A806" s="9" t="s">
        <v>3432</v>
      </c>
      <c r="B806" s="9" t="s">
        <v>24</v>
      </c>
      <c r="C806" s="9" t="s">
        <v>62</v>
      </c>
      <c r="D806" s="19">
        <v>41213</v>
      </c>
      <c r="E806" s="3">
        <v>2012</v>
      </c>
      <c r="F806" s="3">
        <v>10</v>
      </c>
      <c r="G806" s="3" t="s">
        <v>14414</v>
      </c>
      <c r="H806" s="9" t="s">
        <v>63</v>
      </c>
      <c r="I806" s="9" t="s">
        <v>81</v>
      </c>
      <c r="J806" s="21">
        <v>1433.3</v>
      </c>
      <c r="K806" s="9" t="s">
        <v>3433</v>
      </c>
      <c r="L806" s="7" t="s">
        <v>3882</v>
      </c>
      <c r="M806" s="7" t="s">
        <v>4142</v>
      </c>
      <c r="N806" s="7" t="s">
        <v>208</v>
      </c>
      <c r="O806" s="7" t="s">
        <v>255</v>
      </c>
      <c r="P806" s="7" t="s">
        <v>559</v>
      </c>
      <c r="Q806" s="7" t="s">
        <v>84</v>
      </c>
      <c r="R806" s="9" t="s">
        <v>329</v>
      </c>
      <c r="S806" s="13" t="s">
        <v>409</v>
      </c>
      <c r="T806" s="13" t="s">
        <v>69</v>
      </c>
      <c r="U806" s="13" t="s">
        <v>79</v>
      </c>
      <c r="V806" s="13" t="s">
        <v>80</v>
      </c>
      <c r="W806" s="13" t="s">
        <v>29</v>
      </c>
      <c r="X806" s="13" t="s">
        <v>79</v>
      </c>
      <c r="Y806" s="13" t="s">
        <v>7</v>
      </c>
      <c r="Z806" s="9" t="s">
        <v>16</v>
      </c>
      <c r="AA806" s="12" t="str">
        <f t="shared" si="24"/>
        <v>5980000000109</v>
      </c>
      <c r="AB806" s="4" t="s">
        <v>79</v>
      </c>
      <c r="AC806" s="48">
        <f t="shared" si="25"/>
        <v>1433.3</v>
      </c>
      <c r="AD806" s="31">
        <f>VLOOKUP(AB806,'Utah Allocation %''s'!$A$6:$B$16,2,FALSE)</f>
        <v>1</v>
      </c>
    </row>
    <row r="807" spans="1:30">
      <c r="A807" s="9" t="s">
        <v>3434</v>
      </c>
      <c r="B807" s="9" t="s">
        <v>24</v>
      </c>
      <c r="C807" s="9" t="s">
        <v>62</v>
      </c>
      <c r="D807" s="19">
        <v>41213</v>
      </c>
      <c r="E807" s="3">
        <v>2012</v>
      </c>
      <c r="F807" s="3">
        <v>10</v>
      </c>
      <c r="G807" s="3" t="s">
        <v>14414</v>
      </c>
      <c r="H807" s="9" t="s">
        <v>61</v>
      </c>
      <c r="I807" s="9" t="s">
        <v>81</v>
      </c>
      <c r="J807" s="21">
        <v>-69.11</v>
      </c>
      <c r="K807" s="9" t="s">
        <v>740</v>
      </c>
      <c r="L807" s="7" t="s">
        <v>749</v>
      </c>
      <c r="M807" s="7" t="s">
        <v>766</v>
      </c>
      <c r="N807" s="7" t="s">
        <v>227</v>
      </c>
      <c r="O807" s="7" t="s">
        <v>273</v>
      </c>
      <c r="P807" s="7" t="s">
        <v>632</v>
      </c>
      <c r="Q807" s="7" t="s">
        <v>153</v>
      </c>
      <c r="R807" s="9" t="s">
        <v>329</v>
      </c>
      <c r="S807" s="13" t="s">
        <v>409</v>
      </c>
      <c r="T807" s="13" t="s">
        <v>69</v>
      </c>
      <c r="U807" s="13" t="s">
        <v>79</v>
      </c>
      <c r="V807" s="13" t="s">
        <v>80</v>
      </c>
      <c r="W807" s="13" t="s">
        <v>29</v>
      </c>
      <c r="X807" s="13" t="s">
        <v>79</v>
      </c>
      <c r="Y807" s="13" t="s">
        <v>7</v>
      </c>
      <c r="Z807" s="9" t="s">
        <v>16</v>
      </c>
      <c r="AA807" s="12" t="str">
        <f t="shared" si="24"/>
        <v>5980000000109</v>
      </c>
      <c r="AB807" s="4" t="s">
        <v>79</v>
      </c>
      <c r="AC807" s="48">
        <f t="shared" si="25"/>
        <v>-69.11</v>
      </c>
      <c r="AD807" s="31">
        <f>VLOOKUP(AB807,'Utah Allocation %''s'!$A$6:$B$16,2,FALSE)</f>
        <v>1</v>
      </c>
    </row>
    <row r="808" spans="1:30">
      <c r="A808" s="9" t="s">
        <v>3435</v>
      </c>
      <c r="B808" s="9" t="s">
        <v>24</v>
      </c>
      <c r="C808" s="9" t="s">
        <v>62</v>
      </c>
      <c r="D808" s="19">
        <v>41213</v>
      </c>
      <c r="E808" s="3">
        <v>2012</v>
      </c>
      <c r="F808" s="3">
        <v>10</v>
      </c>
      <c r="G808" s="3" t="s">
        <v>14414</v>
      </c>
      <c r="H808" s="9" t="s">
        <v>63</v>
      </c>
      <c r="I808" s="9" t="s">
        <v>81</v>
      </c>
      <c r="J808" s="21">
        <v>848.26</v>
      </c>
      <c r="K808" s="9" t="s">
        <v>3436</v>
      </c>
      <c r="L808" s="7" t="s">
        <v>3883</v>
      </c>
      <c r="M808" s="7" t="s">
        <v>4143</v>
      </c>
      <c r="N808" s="7" t="s">
        <v>214</v>
      </c>
      <c r="O808" s="7" t="s">
        <v>260</v>
      </c>
      <c r="P808" s="7" t="s">
        <v>582</v>
      </c>
      <c r="Q808" s="7" t="s">
        <v>158</v>
      </c>
      <c r="R808" s="9" t="s">
        <v>329</v>
      </c>
      <c r="S808" s="13" t="s">
        <v>409</v>
      </c>
      <c r="T808" s="13" t="s">
        <v>69</v>
      </c>
      <c r="U808" s="13" t="s">
        <v>79</v>
      </c>
      <c r="V808" s="13" t="s">
        <v>80</v>
      </c>
      <c r="W808" s="13" t="s">
        <v>29</v>
      </c>
      <c r="X808" s="13" t="s">
        <v>79</v>
      </c>
      <c r="Y808" s="13" t="s">
        <v>7</v>
      </c>
      <c r="Z808" s="9" t="s">
        <v>16</v>
      </c>
      <c r="AA808" s="12" t="str">
        <f t="shared" si="24"/>
        <v>5980000000109</v>
      </c>
      <c r="AB808" s="4" t="s">
        <v>79</v>
      </c>
      <c r="AC808" s="48">
        <f t="shared" si="25"/>
        <v>848.26</v>
      </c>
      <c r="AD808" s="31">
        <f>VLOOKUP(AB808,'Utah Allocation %''s'!$A$6:$B$16,2,FALSE)</f>
        <v>1</v>
      </c>
    </row>
    <row r="809" spans="1:30">
      <c r="A809" s="9" t="s">
        <v>3437</v>
      </c>
      <c r="B809" s="9" t="s">
        <v>24</v>
      </c>
      <c r="C809" s="9" t="s">
        <v>62</v>
      </c>
      <c r="D809" s="19">
        <v>41213</v>
      </c>
      <c r="E809" s="3">
        <v>2012</v>
      </c>
      <c r="F809" s="3">
        <v>10</v>
      </c>
      <c r="G809" s="3" t="s">
        <v>14414</v>
      </c>
      <c r="H809" s="9" t="s">
        <v>63</v>
      </c>
      <c r="I809" s="9" t="s">
        <v>64</v>
      </c>
      <c r="J809" s="21">
        <v>395.56</v>
      </c>
      <c r="K809" s="9" t="s">
        <v>3438</v>
      </c>
      <c r="L809" s="7" t="s">
        <v>3884</v>
      </c>
      <c r="M809" s="7" t="s">
        <v>4144</v>
      </c>
      <c r="N809" s="7" t="s">
        <v>208</v>
      </c>
      <c r="O809" s="7" t="s">
        <v>255</v>
      </c>
      <c r="P809" s="7" t="s">
        <v>466</v>
      </c>
      <c r="Q809" s="7" t="s">
        <v>92</v>
      </c>
      <c r="R809" s="9" t="s">
        <v>333</v>
      </c>
      <c r="S809" s="13" t="s">
        <v>409</v>
      </c>
      <c r="T809" s="13" t="s">
        <v>69</v>
      </c>
      <c r="U809" s="13" t="s">
        <v>89</v>
      </c>
      <c r="V809" s="13" t="s">
        <v>90</v>
      </c>
      <c r="W809" s="13" t="s">
        <v>31</v>
      </c>
      <c r="X809" s="13" t="s">
        <v>91</v>
      </c>
      <c r="Y809" s="13" t="s">
        <v>7</v>
      </c>
      <c r="Z809" s="9" t="s">
        <v>17</v>
      </c>
      <c r="AA809" s="12" t="str">
        <f t="shared" si="24"/>
        <v>5980000000111</v>
      </c>
      <c r="AB809" s="4" t="s">
        <v>91</v>
      </c>
      <c r="AC809" s="48">
        <f t="shared" si="25"/>
        <v>0</v>
      </c>
      <c r="AD809" s="31">
        <f>VLOOKUP(AB809,'Utah Allocation %''s'!$A$6:$B$16,2,FALSE)</f>
        <v>0</v>
      </c>
    </row>
    <row r="810" spans="1:30">
      <c r="A810" s="9" t="s">
        <v>3437</v>
      </c>
      <c r="B810" s="9" t="s">
        <v>24</v>
      </c>
      <c r="C810" s="9" t="s">
        <v>62</v>
      </c>
      <c r="D810" s="19">
        <v>41213</v>
      </c>
      <c r="E810" s="3">
        <v>2012</v>
      </c>
      <c r="F810" s="3">
        <v>10</v>
      </c>
      <c r="G810" s="3" t="s">
        <v>14414</v>
      </c>
      <c r="H810" s="9" t="s">
        <v>63</v>
      </c>
      <c r="I810" s="9" t="s">
        <v>81</v>
      </c>
      <c r="J810" s="21">
        <v>171.19</v>
      </c>
      <c r="K810" s="9" t="s">
        <v>3438</v>
      </c>
      <c r="L810" s="7" t="s">
        <v>3884</v>
      </c>
      <c r="M810" s="7" t="s">
        <v>4144</v>
      </c>
      <c r="N810" s="7" t="s">
        <v>208</v>
      </c>
      <c r="O810" s="7" t="s">
        <v>255</v>
      </c>
      <c r="P810" s="7" t="s">
        <v>466</v>
      </c>
      <c r="Q810" s="7" t="s">
        <v>92</v>
      </c>
      <c r="R810" s="9" t="s">
        <v>333</v>
      </c>
      <c r="S810" s="13" t="s">
        <v>409</v>
      </c>
      <c r="T810" s="13" t="s">
        <v>69</v>
      </c>
      <c r="U810" s="13" t="s">
        <v>89</v>
      </c>
      <c r="V810" s="13" t="s">
        <v>90</v>
      </c>
      <c r="W810" s="13" t="s">
        <v>31</v>
      </c>
      <c r="X810" s="13" t="s">
        <v>91</v>
      </c>
      <c r="Y810" s="13" t="s">
        <v>7</v>
      </c>
      <c r="Z810" s="9" t="s">
        <v>17</v>
      </c>
      <c r="AA810" s="12" t="str">
        <f t="shared" si="24"/>
        <v>5980000000111</v>
      </c>
      <c r="AB810" s="4" t="s">
        <v>91</v>
      </c>
      <c r="AC810" s="48">
        <f t="shared" si="25"/>
        <v>0</v>
      </c>
      <c r="AD810" s="31">
        <f>VLOOKUP(AB810,'Utah Allocation %''s'!$A$6:$B$16,2,FALSE)</f>
        <v>0</v>
      </c>
    </row>
    <row r="811" spans="1:30">
      <c r="A811" s="9" t="s">
        <v>3439</v>
      </c>
      <c r="B811" s="9" t="s">
        <v>24</v>
      </c>
      <c r="C811" s="9" t="s">
        <v>62</v>
      </c>
      <c r="D811" s="19">
        <v>41213</v>
      </c>
      <c r="E811" s="3">
        <v>2012</v>
      </c>
      <c r="F811" s="3">
        <v>10</v>
      </c>
      <c r="G811" s="3" t="s">
        <v>14414</v>
      </c>
      <c r="H811" s="9" t="s">
        <v>63</v>
      </c>
      <c r="I811" s="9" t="s">
        <v>81</v>
      </c>
      <c r="J811" s="21">
        <v>683.77</v>
      </c>
      <c r="K811" s="9" t="s">
        <v>3440</v>
      </c>
      <c r="L811" s="7" t="s">
        <v>3885</v>
      </c>
      <c r="M811" s="7" t="s">
        <v>4145</v>
      </c>
      <c r="N811" s="7" t="s">
        <v>206</v>
      </c>
      <c r="O811" s="7" t="s">
        <v>253</v>
      </c>
      <c r="P811" s="7" t="s">
        <v>635</v>
      </c>
      <c r="Q811" s="7" t="s">
        <v>95</v>
      </c>
      <c r="R811" s="9" t="s">
        <v>333</v>
      </c>
      <c r="S811" s="13" t="s">
        <v>409</v>
      </c>
      <c r="T811" s="13" t="s">
        <v>69</v>
      </c>
      <c r="U811" s="13" t="s">
        <v>89</v>
      </c>
      <c r="V811" s="13" t="s">
        <v>90</v>
      </c>
      <c r="W811" s="13" t="s">
        <v>31</v>
      </c>
      <c r="X811" s="13" t="s">
        <v>91</v>
      </c>
      <c r="Y811" s="13" t="s">
        <v>7</v>
      </c>
      <c r="Z811" s="9" t="s">
        <v>17</v>
      </c>
      <c r="AA811" s="12" t="str">
        <f t="shared" si="24"/>
        <v>5980000000111</v>
      </c>
      <c r="AB811" s="4" t="s">
        <v>91</v>
      </c>
      <c r="AC811" s="48">
        <f t="shared" si="25"/>
        <v>0</v>
      </c>
      <c r="AD811" s="31">
        <f>VLOOKUP(AB811,'Utah Allocation %''s'!$A$6:$B$16,2,FALSE)</f>
        <v>0</v>
      </c>
    </row>
    <row r="812" spans="1:30">
      <c r="A812" s="9" t="s">
        <v>3441</v>
      </c>
      <c r="B812" s="9" t="s">
        <v>24</v>
      </c>
      <c r="C812" s="9" t="s">
        <v>62</v>
      </c>
      <c r="D812" s="19">
        <v>41213</v>
      </c>
      <c r="E812" s="3">
        <v>2012</v>
      </c>
      <c r="F812" s="3">
        <v>10</v>
      </c>
      <c r="G812" s="3" t="s">
        <v>14414</v>
      </c>
      <c r="H812" s="9" t="s">
        <v>63</v>
      </c>
      <c r="I812" s="9" t="s">
        <v>81</v>
      </c>
      <c r="J812" s="21">
        <v>205.14</v>
      </c>
      <c r="K812" s="9" t="s">
        <v>3442</v>
      </c>
      <c r="L812" s="7" t="s">
        <v>3886</v>
      </c>
      <c r="M812" s="7" t="s">
        <v>4146</v>
      </c>
      <c r="N812" s="7" t="s">
        <v>207</v>
      </c>
      <c r="O812" s="7" t="s">
        <v>254</v>
      </c>
      <c r="P812" s="7" t="s">
        <v>590</v>
      </c>
      <c r="Q812" s="7" t="s">
        <v>88</v>
      </c>
      <c r="R812" s="9" t="s">
        <v>333</v>
      </c>
      <c r="S812" s="13" t="s">
        <v>409</v>
      </c>
      <c r="T812" s="13" t="s">
        <v>69</v>
      </c>
      <c r="U812" s="13" t="s">
        <v>89</v>
      </c>
      <c r="V812" s="13" t="s">
        <v>90</v>
      </c>
      <c r="W812" s="13" t="s">
        <v>31</v>
      </c>
      <c r="X812" s="13" t="s">
        <v>91</v>
      </c>
      <c r="Y812" s="13" t="s">
        <v>7</v>
      </c>
      <c r="Z812" s="9" t="s">
        <v>17</v>
      </c>
      <c r="AA812" s="12" t="str">
        <f t="shared" si="24"/>
        <v>5980000000111</v>
      </c>
      <c r="AB812" s="4" t="s">
        <v>91</v>
      </c>
      <c r="AC812" s="48">
        <f t="shared" si="25"/>
        <v>0</v>
      </c>
      <c r="AD812" s="31">
        <f>VLOOKUP(AB812,'Utah Allocation %''s'!$A$6:$B$16,2,FALSE)</f>
        <v>0</v>
      </c>
    </row>
    <row r="813" spans="1:30">
      <c r="A813" s="9" t="s">
        <v>3443</v>
      </c>
      <c r="B813" s="9" t="s">
        <v>24</v>
      </c>
      <c r="C813" s="9" t="s">
        <v>62</v>
      </c>
      <c r="D813" s="19">
        <v>41213</v>
      </c>
      <c r="E813" s="3">
        <v>2012</v>
      </c>
      <c r="F813" s="3">
        <v>10</v>
      </c>
      <c r="G813" s="3" t="s">
        <v>14414</v>
      </c>
      <c r="H813" s="9" t="s">
        <v>63</v>
      </c>
      <c r="I813" s="9" t="s">
        <v>81</v>
      </c>
      <c r="J813" s="21">
        <v>245.28</v>
      </c>
      <c r="K813" s="9" t="s">
        <v>3444</v>
      </c>
      <c r="L813" s="7" t="s">
        <v>3887</v>
      </c>
      <c r="M813" s="7" t="s">
        <v>4147</v>
      </c>
      <c r="N813" s="7" t="s">
        <v>207</v>
      </c>
      <c r="O813" s="7" t="s">
        <v>254</v>
      </c>
      <c r="P813" s="7" t="s">
        <v>590</v>
      </c>
      <c r="Q813" s="7" t="s">
        <v>88</v>
      </c>
      <c r="R813" s="9" t="s">
        <v>333</v>
      </c>
      <c r="S813" s="13" t="s">
        <v>409</v>
      </c>
      <c r="T813" s="13" t="s">
        <v>69</v>
      </c>
      <c r="U813" s="13" t="s">
        <v>89</v>
      </c>
      <c r="V813" s="13" t="s">
        <v>90</v>
      </c>
      <c r="W813" s="13" t="s">
        <v>31</v>
      </c>
      <c r="X813" s="13" t="s">
        <v>91</v>
      </c>
      <c r="Y813" s="13" t="s">
        <v>7</v>
      </c>
      <c r="Z813" s="9" t="s">
        <v>17</v>
      </c>
      <c r="AA813" s="12" t="str">
        <f t="shared" si="24"/>
        <v>5980000000111</v>
      </c>
      <c r="AB813" s="4" t="s">
        <v>91</v>
      </c>
      <c r="AC813" s="48">
        <f t="shared" si="25"/>
        <v>0</v>
      </c>
      <c r="AD813" s="31">
        <f>VLOOKUP(AB813,'Utah Allocation %''s'!$A$6:$B$16,2,FALSE)</f>
        <v>0</v>
      </c>
    </row>
    <row r="814" spans="1:30">
      <c r="A814" s="9" t="s">
        <v>3445</v>
      </c>
      <c r="B814" s="9" t="s">
        <v>24</v>
      </c>
      <c r="C814" s="9" t="s">
        <v>62</v>
      </c>
      <c r="D814" s="19">
        <v>41213</v>
      </c>
      <c r="E814" s="3">
        <v>2012</v>
      </c>
      <c r="F814" s="3">
        <v>10</v>
      </c>
      <c r="G814" s="3" t="s">
        <v>14414</v>
      </c>
      <c r="H814" s="9" t="s">
        <v>63</v>
      </c>
      <c r="I814" s="9" t="s">
        <v>81</v>
      </c>
      <c r="J814" s="21">
        <v>410.26</v>
      </c>
      <c r="K814" s="9" t="s">
        <v>3446</v>
      </c>
      <c r="L814" s="7" t="s">
        <v>3888</v>
      </c>
      <c r="M814" s="7" t="s">
        <v>562</v>
      </c>
      <c r="N814" s="7" t="s">
        <v>208</v>
      </c>
      <c r="O814" s="7" t="s">
        <v>255</v>
      </c>
      <c r="P814" s="7" t="s">
        <v>634</v>
      </c>
      <c r="Q814" s="7" t="s">
        <v>92</v>
      </c>
      <c r="R814" s="9" t="s">
        <v>333</v>
      </c>
      <c r="S814" s="13" t="s">
        <v>409</v>
      </c>
      <c r="T814" s="13" t="s">
        <v>69</v>
      </c>
      <c r="U814" s="13" t="s">
        <v>89</v>
      </c>
      <c r="V814" s="13" t="s">
        <v>90</v>
      </c>
      <c r="W814" s="13" t="s">
        <v>31</v>
      </c>
      <c r="X814" s="13" t="s">
        <v>91</v>
      </c>
      <c r="Y814" s="13" t="s">
        <v>7</v>
      </c>
      <c r="Z814" s="9" t="s">
        <v>17</v>
      </c>
      <c r="AA814" s="12" t="str">
        <f t="shared" si="24"/>
        <v>5980000000111</v>
      </c>
      <c r="AB814" s="4" t="s">
        <v>91</v>
      </c>
      <c r="AC814" s="48">
        <f t="shared" si="25"/>
        <v>0</v>
      </c>
      <c r="AD814" s="31">
        <f>VLOOKUP(AB814,'Utah Allocation %''s'!$A$6:$B$16,2,FALSE)</f>
        <v>0</v>
      </c>
    </row>
    <row r="815" spans="1:30">
      <c r="A815" s="9" t="s">
        <v>3447</v>
      </c>
      <c r="B815" s="9" t="s">
        <v>24</v>
      </c>
      <c r="C815" s="9" t="s">
        <v>62</v>
      </c>
      <c r="D815" s="19">
        <v>41213</v>
      </c>
      <c r="E815" s="3">
        <v>2012</v>
      </c>
      <c r="F815" s="3">
        <v>10</v>
      </c>
      <c r="G815" s="3" t="s">
        <v>14414</v>
      </c>
      <c r="H815" s="9" t="s">
        <v>63</v>
      </c>
      <c r="I815" s="9" t="s">
        <v>81</v>
      </c>
      <c r="J815" s="21">
        <v>273.51</v>
      </c>
      <c r="K815" s="9" t="s">
        <v>3448</v>
      </c>
      <c r="L815" s="7" t="s">
        <v>3889</v>
      </c>
      <c r="M815" s="7" t="s">
        <v>4148</v>
      </c>
      <c r="N815" s="7" t="s">
        <v>208</v>
      </c>
      <c r="O815" s="7" t="s">
        <v>255</v>
      </c>
      <c r="P815" s="7" t="s">
        <v>634</v>
      </c>
      <c r="Q815" s="7" t="s">
        <v>92</v>
      </c>
      <c r="R815" s="9" t="s">
        <v>333</v>
      </c>
      <c r="S815" s="13" t="s">
        <v>409</v>
      </c>
      <c r="T815" s="13" t="s">
        <v>69</v>
      </c>
      <c r="U815" s="13" t="s">
        <v>89</v>
      </c>
      <c r="V815" s="13" t="s">
        <v>90</v>
      </c>
      <c r="W815" s="13" t="s">
        <v>31</v>
      </c>
      <c r="X815" s="13" t="s">
        <v>91</v>
      </c>
      <c r="Y815" s="13" t="s">
        <v>7</v>
      </c>
      <c r="Z815" s="9" t="s">
        <v>17</v>
      </c>
      <c r="AA815" s="12" t="str">
        <f t="shared" si="24"/>
        <v>5980000000111</v>
      </c>
      <c r="AB815" s="4" t="s">
        <v>91</v>
      </c>
      <c r="AC815" s="48">
        <f t="shared" si="25"/>
        <v>0</v>
      </c>
      <c r="AD815" s="31">
        <f>VLOOKUP(AB815,'Utah Allocation %''s'!$A$6:$B$16,2,FALSE)</f>
        <v>0</v>
      </c>
    </row>
    <row r="816" spans="1:30">
      <c r="A816" s="9" t="s">
        <v>3449</v>
      </c>
      <c r="B816" s="9" t="s">
        <v>24</v>
      </c>
      <c r="C816" s="9" t="s">
        <v>62</v>
      </c>
      <c r="D816" s="19">
        <v>41213</v>
      </c>
      <c r="E816" s="3">
        <v>2012</v>
      </c>
      <c r="F816" s="3">
        <v>10</v>
      </c>
      <c r="G816" s="3" t="s">
        <v>14414</v>
      </c>
      <c r="H816" s="9" t="s">
        <v>63</v>
      </c>
      <c r="I816" s="9" t="s">
        <v>81</v>
      </c>
      <c r="J816" s="21">
        <v>245.28</v>
      </c>
      <c r="K816" s="9" t="s">
        <v>3450</v>
      </c>
      <c r="L816" s="7" t="s">
        <v>3890</v>
      </c>
      <c r="M816" s="7" t="s">
        <v>4149</v>
      </c>
      <c r="N816" s="7" t="s">
        <v>208</v>
      </c>
      <c r="O816" s="7" t="s">
        <v>255</v>
      </c>
      <c r="P816" s="7" t="s">
        <v>634</v>
      </c>
      <c r="Q816" s="7" t="s">
        <v>92</v>
      </c>
      <c r="R816" s="9" t="s">
        <v>333</v>
      </c>
      <c r="S816" s="13" t="s">
        <v>409</v>
      </c>
      <c r="T816" s="13" t="s">
        <v>69</v>
      </c>
      <c r="U816" s="13" t="s">
        <v>89</v>
      </c>
      <c r="V816" s="13" t="s">
        <v>90</v>
      </c>
      <c r="W816" s="13" t="s">
        <v>31</v>
      </c>
      <c r="X816" s="13" t="s">
        <v>91</v>
      </c>
      <c r="Y816" s="13" t="s">
        <v>7</v>
      </c>
      <c r="Z816" s="9" t="s">
        <v>17</v>
      </c>
      <c r="AA816" s="12" t="str">
        <f t="shared" si="24"/>
        <v>5980000000111</v>
      </c>
      <c r="AB816" s="4" t="s">
        <v>91</v>
      </c>
      <c r="AC816" s="48">
        <f t="shared" si="25"/>
        <v>0</v>
      </c>
      <c r="AD816" s="31">
        <f>VLOOKUP(AB816,'Utah Allocation %''s'!$A$6:$B$16,2,FALSE)</f>
        <v>0</v>
      </c>
    </row>
    <row r="817" spans="1:30">
      <c r="A817" s="9" t="s">
        <v>3451</v>
      </c>
      <c r="B817" s="9" t="s">
        <v>24</v>
      </c>
      <c r="C817" s="9" t="s">
        <v>62</v>
      </c>
      <c r="D817" s="19">
        <v>41213</v>
      </c>
      <c r="E817" s="3">
        <v>2012</v>
      </c>
      <c r="F817" s="3">
        <v>10</v>
      </c>
      <c r="G817" s="3" t="s">
        <v>14414</v>
      </c>
      <c r="H817" s="9" t="s">
        <v>63</v>
      </c>
      <c r="I817" s="9" t="s">
        <v>81</v>
      </c>
      <c r="J817" s="21">
        <v>348.05</v>
      </c>
      <c r="K817" s="9" t="s">
        <v>3452</v>
      </c>
      <c r="L817" s="7" t="s">
        <v>3891</v>
      </c>
      <c r="M817" s="7" t="s">
        <v>4150</v>
      </c>
      <c r="N817" s="7" t="s">
        <v>208</v>
      </c>
      <c r="O817" s="7" t="s">
        <v>255</v>
      </c>
      <c r="P817" s="7" t="s">
        <v>634</v>
      </c>
      <c r="Q817" s="7" t="s">
        <v>92</v>
      </c>
      <c r="R817" s="9" t="s">
        <v>333</v>
      </c>
      <c r="S817" s="13" t="s">
        <v>409</v>
      </c>
      <c r="T817" s="13" t="s">
        <v>69</v>
      </c>
      <c r="U817" s="13" t="s">
        <v>89</v>
      </c>
      <c r="V817" s="13" t="s">
        <v>90</v>
      </c>
      <c r="W817" s="13" t="s">
        <v>31</v>
      </c>
      <c r="X817" s="13" t="s">
        <v>91</v>
      </c>
      <c r="Y817" s="13" t="s">
        <v>7</v>
      </c>
      <c r="Z817" s="9" t="s">
        <v>17</v>
      </c>
      <c r="AA817" s="12" t="str">
        <f t="shared" si="24"/>
        <v>5980000000111</v>
      </c>
      <c r="AB817" s="4" t="s">
        <v>91</v>
      </c>
      <c r="AC817" s="48">
        <f t="shared" si="25"/>
        <v>0</v>
      </c>
      <c r="AD817" s="31">
        <f>VLOOKUP(AB817,'Utah Allocation %''s'!$A$6:$B$16,2,FALSE)</f>
        <v>0</v>
      </c>
    </row>
    <row r="818" spans="1:30">
      <c r="A818" s="9" t="s">
        <v>3453</v>
      </c>
      <c r="B818" s="9" t="s">
        <v>24</v>
      </c>
      <c r="C818" s="9" t="s">
        <v>62</v>
      </c>
      <c r="D818" s="19">
        <v>41213</v>
      </c>
      <c r="E818" s="3">
        <v>2012</v>
      </c>
      <c r="F818" s="3">
        <v>10</v>
      </c>
      <c r="G818" s="3" t="s">
        <v>14414</v>
      </c>
      <c r="H818" s="9" t="s">
        <v>63</v>
      </c>
      <c r="I818" s="9" t="s">
        <v>81</v>
      </c>
      <c r="J818" s="21">
        <v>649.04999999999995</v>
      </c>
      <c r="K818" s="9" t="s">
        <v>3454</v>
      </c>
      <c r="L818" s="7" t="s">
        <v>3892</v>
      </c>
      <c r="M818" s="7" t="s">
        <v>4151</v>
      </c>
      <c r="N818" s="7" t="s">
        <v>217</v>
      </c>
      <c r="O818" s="7" t="s">
        <v>263</v>
      </c>
      <c r="P818" s="7" t="s">
        <v>663</v>
      </c>
      <c r="Q818" s="7" t="s">
        <v>119</v>
      </c>
      <c r="R818" s="9" t="s">
        <v>333</v>
      </c>
      <c r="S818" s="13" t="s">
        <v>409</v>
      </c>
      <c r="T818" s="13" t="s">
        <v>69</v>
      </c>
      <c r="U818" s="13" t="s">
        <v>89</v>
      </c>
      <c r="V818" s="13" t="s">
        <v>90</v>
      </c>
      <c r="W818" s="13" t="s">
        <v>31</v>
      </c>
      <c r="X818" s="13" t="s">
        <v>91</v>
      </c>
      <c r="Y818" s="13" t="s">
        <v>7</v>
      </c>
      <c r="Z818" s="9" t="s">
        <v>17</v>
      </c>
      <c r="AA818" s="12" t="str">
        <f t="shared" si="24"/>
        <v>5980000000111</v>
      </c>
      <c r="AB818" s="4" t="s">
        <v>91</v>
      </c>
      <c r="AC818" s="48">
        <f t="shared" si="25"/>
        <v>0</v>
      </c>
      <c r="AD818" s="31">
        <f>VLOOKUP(AB818,'Utah Allocation %''s'!$A$6:$B$16,2,FALSE)</f>
        <v>0</v>
      </c>
    </row>
    <row r="819" spans="1:30">
      <c r="A819" s="9" t="s">
        <v>3455</v>
      </c>
      <c r="B819" s="9" t="s">
        <v>24</v>
      </c>
      <c r="C819" s="9" t="s">
        <v>62</v>
      </c>
      <c r="D819" s="19">
        <v>41213</v>
      </c>
      <c r="E819" s="3">
        <v>2012</v>
      </c>
      <c r="F819" s="3">
        <v>10</v>
      </c>
      <c r="G819" s="3" t="s">
        <v>14414</v>
      </c>
      <c r="H819" s="9" t="s">
        <v>63</v>
      </c>
      <c r="I819" s="9" t="s">
        <v>81</v>
      </c>
      <c r="J819" s="21">
        <v>7645.22</v>
      </c>
      <c r="K819" s="9" t="s">
        <v>985</v>
      </c>
      <c r="L819" s="7" t="s">
        <v>1200</v>
      </c>
      <c r="M819" s="7" t="s">
        <v>1325</v>
      </c>
      <c r="N819" s="7" t="s">
        <v>206</v>
      </c>
      <c r="O819" s="7" t="s">
        <v>253</v>
      </c>
      <c r="P819" s="7" t="s">
        <v>760</v>
      </c>
      <c r="Q819" s="7" t="s">
        <v>75</v>
      </c>
      <c r="R819" s="9" t="s">
        <v>335</v>
      </c>
      <c r="S819" s="13" t="s">
        <v>408</v>
      </c>
      <c r="T819" s="13" t="s">
        <v>69</v>
      </c>
      <c r="U819" s="13" t="s">
        <v>76</v>
      </c>
      <c r="V819" s="13" t="s">
        <v>77</v>
      </c>
      <c r="W819" s="13" t="s">
        <v>34</v>
      </c>
      <c r="X819" s="13" t="s">
        <v>76</v>
      </c>
      <c r="Y819" s="13" t="s">
        <v>7</v>
      </c>
      <c r="Z819" s="9" t="s">
        <v>11</v>
      </c>
      <c r="AA819" s="12" t="str">
        <f t="shared" si="24"/>
        <v>5980000000103</v>
      </c>
      <c r="AB819" s="4" t="s">
        <v>76</v>
      </c>
      <c r="AC819" s="48">
        <f t="shared" si="25"/>
        <v>0</v>
      </c>
      <c r="AD819" s="31">
        <f>VLOOKUP(AB819,'Utah Allocation %''s'!$A$6:$B$16,2,FALSE)</f>
        <v>0</v>
      </c>
    </row>
    <row r="820" spans="1:30">
      <c r="A820" s="9" t="s">
        <v>3456</v>
      </c>
      <c r="B820" s="9" t="s">
        <v>24</v>
      </c>
      <c r="C820" s="9" t="s">
        <v>62</v>
      </c>
      <c r="D820" s="19">
        <v>41213</v>
      </c>
      <c r="E820" s="3">
        <v>2012</v>
      </c>
      <c r="F820" s="3">
        <v>10</v>
      </c>
      <c r="G820" s="3" t="s">
        <v>14414</v>
      </c>
      <c r="H820" s="9" t="s">
        <v>63</v>
      </c>
      <c r="I820" s="9" t="s">
        <v>64</v>
      </c>
      <c r="J820" s="21">
        <v>911.23</v>
      </c>
      <c r="K820" s="9" t="s">
        <v>3457</v>
      </c>
      <c r="L820" s="7" t="s">
        <v>3893</v>
      </c>
      <c r="M820" s="7" t="s">
        <v>4152</v>
      </c>
      <c r="N820" s="7" t="s">
        <v>207</v>
      </c>
      <c r="O820" s="7" t="s">
        <v>254</v>
      </c>
      <c r="P820" s="7" t="s">
        <v>463</v>
      </c>
      <c r="Q820" s="7" t="s">
        <v>72</v>
      </c>
      <c r="R820" s="9" t="s">
        <v>336</v>
      </c>
      <c r="S820" s="13" t="s">
        <v>408</v>
      </c>
      <c r="T820" s="13" t="s">
        <v>69</v>
      </c>
      <c r="U820" s="13" t="s">
        <v>66</v>
      </c>
      <c r="V820" s="13" t="s">
        <v>70</v>
      </c>
      <c r="W820" s="13" t="s">
        <v>32</v>
      </c>
      <c r="X820" s="13" t="s">
        <v>66</v>
      </c>
      <c r="Y820" s="13" t="s">
        <v>7</v>
      </c>
      <c r="Z820" s="9" t="s">
        <v>8</v>
      </c>
      <c r="AA820" s="12" t="str">
        <f t="shared" si="24"/>
        <v>5980000000108</v>
      </c>
      <c r="AB820" s="4" t="s">
        <v>66</v>
      </c>
      <c r="AC820" s="48">
        <f t="shared" si="25"/>
        <v>0</v>
      </c>
      <c r="AD820" s="31">
        <f>VLOOKUP(AB820,'Utah Allocation %''s'!$A$6:$B$16,2,FALSE)</f>
        <v>0</v>
      </c>
    </row>
    <row r="821" spans="1:30">
      <c r="A821" s="9" t="s">
        <v>3458</v>
      </c>
      <c r="B821" s="9" t="s">
        <v>24</v>
      </c>
      <c r="C821" s="9" t="s">
        <v>62</v>
      </c>
      <c r="D821" s="19">
        <v>41213</v>
      </c>
      <c r="E821" s="3">
        <v>2012</v>
      </c>
      <c r="F821" s="3">
        <v>10</v>
      </c>
      <c r="G821" s="3" t="s">
        <v>14414</v>
      </c>
      <c r="H821" s="9" t="s">
        <v>63</v>
      </c>
      <c r="I821" s="9" t="s">
        <v>81</v>
      </c>
      <c r="J821" s="21">
        <v>872.64</v>
      </c>
      <c r="K821" s="9" t="s">
        <v>3459</v>
      </c>
      <c r="L821" s="7" t="s">
        <v>3894</v>
      </c>
      <c r="M821" s="7" t="s">
        <v>4153</v>
      </c>
      <c r="N821" s="7" t="s">
        <v>237</v>
      </c>
      <c r="O821" s="7" t="s">
        <v>281</v>
      </c>
      <c r="P821" s="7" t="s">
        <v>667</v>
      </c>
      <c r="Q821" s="7" t="s">
        <v>189</v>
      </c>
      <c r="R821" s="9" t="s">
        <v>336</v>
      </c>
      <c r="S821" s="13" t="s">
        <v>408</v>
      </c>
      <c r="T821" s="13" t="s">
        <v>69</v>
      </c>
      <c r="U821" s="13" t="s">
        <v>66</v>
      </c>
      <c r="V821" s="13" t="s">
        <v>70</v>
      </c>
      <c r="W821" s="13" t="s">
        <v>32</v>
      </c>
      <c r="X821" s="13" t="s">
        <v>66</v>
      </c>
      <c r="Y821" s="13" t="s">
        <v>7</v>
      </c>
      <c r="Z821" s="9" t="s">
        <v>8</v>
      </c>
      <c r="AA821" s="12" t="str">
        <f t="shared" si="24"/>
        <v>5980000000108</v>
      </c>
      <c r="AB821" s="4" t="s">
        <v>66</v>
      </c>
      <c r="AC821" s="48">
        <f t="shared" si="25"/>
        <v>0</v>
      </c>
      <c r="AD821" s="31">
        <f>VLOOKUP(AB821,'Utah Allocation %''s'!$A$6:$B$16,2,FALSE)</f>
        <v>0</v>
      </c>
    </row>
    <row r="822" spans="1:30">
      <c r="A822" s="9" t="s">
        <v>3460</v>
      </c>
      <c r="B822" s="9" t="s">
        <v>24</v>
      </c>
      <c r="C822" s="9" t="s">
        <v>62</v>
      </c>
      <c r="D822" s="19">
        <v>41213</v>
      </c>
      <c r="E822" s="3">
        <v>2012</v>
      </c>
      <c r="F822" s="3">
        <v>10</v>
      </c>
      <c r="G822" s="3" t="s">
        <v>14414</v>
      </c>
      <c r="H822" s="9" t="s">
        <v>63</v>
      </c>
      <c r="I822" s="9" t="s">
        <v>81</v>
      </c>
      <c r="J822" s="21">
        <v>1021.96</v>
      </c>
      <c r="K822" s="9" t="s">
        <v>3461</v>
      </c>
      <c r="L822" s="7" t="s">
        <v>3895</v>
      </c>
      <c r="M822" s="7" t="s">
        <v>4154</v>
      </c>
      <c r="N822" s="7" t="s">
        <v>237</v>
      </c>
      <c r="O822" s="7" t="s">
        <v>281</v>
      </c>
      <c r="P822" s="7" t="s">
        <v>667</v>
      </c>
      <c r="Q822" s="7" t="s">
        <v>189</v>
      </c>
      <c r="R822" s="9" t="s">
        <v>336</v>
      </c>
      <c r="S822" s="13" t="s">
        <v>408</v>
      </c>
      <c r="T822" s="13" t="s">
        <v>69</v>
      </c>
      <c r="U822" s="13" t="s">
        <v>66</v>
      </c>
      <c r="V822" s="13" t="s">
        <v>70</v>
      </c>
      <c r="W822" s="13" t="s">
        <v>32</v>
      </c>
      <c r="X822" s="13" t="s">
        <v>66</v>
      </c>
      <c r="Y822" s="13" t="s">
        <v>7</v>
      </c>
      <c r="Z822" s="9" t="s">
        <v>8</v>
      </c>
      <c r="AA822" s="12" t="str">
        <f t="shared" si="24"/>
        <v>5980000000108</v>
      </c>
      <c r="AB822" s="4" t="s">
        <v>66</v>
      </c>
      <c r="AC822" s="48">
        <f t="shared" si="25"/>
        <v>0</v>
      </c>
      <c r="AD822" s="31">
        <f>VLOOKUP(AB822,'Utah Allocation %''s'!$A$6:$B$16,2,FALSE)</f>
        <v>0</v>
      </c>
    </row>
    <row r="823" spans="1:30">
      <c r="A823" s="9" t="s">
        <v>3462</v>
      </c>
      <c r="B823" s="9" t="s">
        <v>24</v>
      </c>
      <c r="C823" s="9" t="s">
        <v>62</v>
      </c>
      <c r="D823" s="19">
        <v>41213</v>
      </c>
      <c r="E823" s="3">
        <v>2012</v>
      </c>
      <c r="F823" s="3">
        <v>10</v>
      </c>
      <c r="G823" s="3" t="s">
        <v>14414</v>
      </c>
      <c r="H823" s="9" t="s">
        <v>63</v>
      </c>
      <c r="I823" s="9" t="s">
        <v>81</v>
      </c>
      <c r="J823" s="21">
        <v>379.93</v>
      </c>
      <c r="K823" s="9" t="s">
        <v>3463</v>
      </c>
      <c r="L823" s="7" t="s">
        <v>3896</v>
      </c>
      <c r="M823" s="7" t="s">
        <v>4155</v>
      </c>
      <c r="N823" s="7" t="s">
        <v>207</v>
      </c>
      <c r="O823" s="7" t="s">
        <v>254</v>
      </c>
      <c r="P823" s="7" t="s">
        <v>548</v>
      </c>
      <c r="Q823" s="7" t="s">
        <v>72</v>
      </c>
      <c r="R823" s="9" t="s">
        <v>336</v>
      </c>
      <c r="S823" s="13" t="s">
        <v>408</v>
      </c>
      <c r="T823" s="13" t="s">
        <v>69</v>
      </c>
      <c r="U823" s="13" t="s">
        <v>66</v>
      </c>
      <c r="V823" s="13" t="s">
        <v>70</v>
      </c>
      <c r="W823" s="13" t="s">
        <v>32</v>
      </c>
      <c r="X823" s="13" t="s">
        <v>66</v>
      </c>
      <c r="Y823" s="13" t="s">
        <v>7</v>
      </c>
      <c r="Z823" s="9" t="s">
        <v>8</v>
      </c>
      <c r="AA823" s="12" t="str">
        <f t="shared" si="24"/>
        <v>5980000000108</v>
      </c>
      <c r="AB823" s="4" t="s">
        <v>66</v>
      </c>
      <c r="AC823" s="48">
        <f t="shared" si="25"/>
        <v>0</v>
      </c>
      <c r="AD823" s="31">
        <f>VLOOKUP(AB823,'Utah Allocation %''s'!$A$6:$B$16,2,FALSE)</f>
        <v>0</v>
      </c>
    </row>
    <row r="824" spans="1:30">
      <c r="A824" s="9" t="s">
        <v>3464</v>
      </c>
      <c r="B824" s="9" t="s">
        <v>24</v>
      </c>
      <c r="C824" s="9" t="s">
        <v>62</v>
      </c>
      <c r="D824" s="19">
        <v>41213</v>
      </c>
      <c r="E824" s="3">
        <v>2012</v>
      </c>
      <c r="F824" s="3">
        <v>10</v>
      </c>
      <c r="G824" s="3" t="s">
        <v>14414</v>
      </c>
      <c r="H824" s="9" t="s">
        <v>63</v>
      </c>
      <c r="I824" s="9" t="s">
        <v>81</v>
      </c>
      <c r="J824" s="21">
        <v>634.38</v>
      </c>
      <c r="K824" s="9" t="s">
        <v>3465</v>
      </c>
      <c r="L824" s="7" t="s">
        <v>3897</v>
      </c>
      <c r="M824" s="7" t="s">
        <v>4156</v>
      </c>
      <c r="N824" s="7" t="s">
        <v>208</v>
      </c>
      <c r="O824" s="7" t="s">
        <v>255</v>
      </c>
      <c r="P824" s="7" t="s">
        <v>633</v>
      </c>
      <c r="Q824" s="7" t="s">
        <v>73</v>
      </c>
      <c r="R824" s="9" t="s">
        <v>336</v>
      </c>
      <c r="S824" s="13" t="s">
        <v>408</v>
      </c>
      <c r="T824" s="13" t="s">
        <v>69</v>
      </c>
      <c r="U824" s="13" t="s">
        <v>66</v>
      </c>
      <c r="V824" s="13" t="s">
        <v>70</v>
      </c>
      <c r="W824" s="13" t="s">
        <v>32</v>
      </c>
      <c r="X824" s="13" t="s">
        <v>66</v>
      </c>
      <c r="Y824" s="13" t="s">
        <v>7</v>
      </c>
      <c r="Z824" s="9" t="s">
        <v>8</v>
      </c>
      <c r="AA824" s="12" t="str">
        <f t="shared" si="24"/>
        <v>5980000000108</v>
      </c>
      <c r="AB824" s="4" t="s">
        <v>66</v>
      </c>
      <c r="AC824" s="48">
        <f t="shared" si="25"/>
        <v>0</v>
      </c>
      <c r="AD824" s="31">
        <f>VLOOKUP(AB824,'Utah Allocation %''s'!$A$6:$B$16,2,FALSE)</f>
        <v>0</v>
      </c>
    </row>
    <row r="825" spans="1:30">
      <c r="A825" s="9" t="s">
        <v>3466</v>
      </c>
      <c r="B825" s="9" t="s">
        <v>24</v>
      </c>
      <c r="C825" s="9" t="s">
        <v>62</v>
      </c>
      <c r="D825" s="19">
        <v>41213</v>
      </c>
      <c r="E825" s="3">
        <v>2012</v>
      </c>
      <c r="F825" s="3">
        <v>10</v>
      </c>
      <c r="G825" s="3" t="s">
        <v>14414</v>
      </c>
      <c r="H825" s="9" t="s">
        <v>63</v>
      </c>
      <c r="I825" s="9" t="s">
        <v>81</v>
      </c>
      <c r="J825" s="21">
        <v>1230.79</v>
      </c>
      <c r="K825" s="9" t="s">
        <v>3467</v>
      </c>
      <c r="L825" s="7" t="s">
        <v>3898</v>
      </c>
      <c r="M825" s="7" t="s">
        <v>4157</v>
      </c>
      <c r="N825" s="7" t="s">
        <v>208</v>
      </c>
      <c r="O825" s="7" t="s">
        <v>255</v>
      </c>
      <c r="P825" s="7" t="s">
        <v>634</v>
      </c>
      <c r="Q825" s="7" t="s">
        <v>92</v>
      </c>
      <c r="R825" s="9" t="s">
        <v>337</v>
      </c>
      <c r="S825" s="13" t="s">
        <v>409</v>
      </c>
      <c r="T825" s="13" t="s">
        <v>69</v>
      </c>
      <c r="U825" s="13" t="s">
        <v>89</v>
      </c>
      <c r="V825" s="13" t="s">
        <v>90</v>
      </c>
      <c r="W825" s="13" t="s">
        <v>31</v>
      </c>
      <c r="X825" s="13" t="s">
        <v>91</v>
      </c>
      <c r="Y825" s="13" t="s">
        <v>7</v>
      </c>
      <c r="Z825" s="9" t="s">
        <v>17</v>
      </c>
      <c r="AA825" s="12" t="str">
        <f t="shared" si="24"/>
        <v>5980000000111</v>
      </c>
      <c r="AB825" s="4" t="s">
        <v>91</v>
      </c>
      <c r="AC825" s="48">
        <f t="shared" si="25"/>
        <v>0</v>
      </c>
      <c r="AD825" s="31">
        <f>VLOOKUP(AB825,'Utah Allocation %''s'!$A$6:$B$16,2,FALSE)</f>
        <v>0</v>
      </c>
    </row>
    <row r="826" spans="1:30">
      <c r="A826" s="9" t="s">
        <v>3468</v>
      </c>
      <c r="B826" s="9" t="s">
        <v>24</v>
      </c>
      <c r="C826" s="9" t="s">
        <v>62</v>
      </c>
      <c r="D826" s="19">
        <v>41213</v>
      </c>
      <c r="E826" s="3">
        <v>2012</v>
      </c>
      <c r="F826" s="3">
        <v>10</v>
      </c>
      <c r="G826" s="3" t="s">
        <v>14414</v>
      </c>
      <c r="H826" s="9" t="s">
        <v>63</v>
      </c>
      <c r="I826" s="9" t="s">
        <v>64</v>
      </c>
      <c r="J826" s="21">
        <v>132.61000000000001</v>
      </c>
      <c r="K826" s="9" t="s">
        <v>3469</v>
      </c>
      <c r="L826" s="7" t="s">
        <v>3899</v>
      </c>
      <c r="M826" s="7" t="s">
        <v>2232</v>
      </c>
      <c r="N826" s="7" t="s">
        <v>209</v>
      </c>
      <c r="O826" s="7" t="s">
        <v>256</v>
      </c>
      <c r="P826" s="7" t="s">
        <v>511</v>
      </c>
      <c r="Q826" s="7" t="s">
        <v>87</v>
      </c>
      <c r="R826" s="9" t="s">
        <v>338</v>
      </c>
      <c r="S826" s="13" t="s">
        <v>409</v>
      </c>
      <c r="T826" s="13" t="s">
        <v>69</v>
      </c>
      <c r="U826" s="13" t="s">
        <v>79</v>
      </c>
      <c r="V826" s="13" t="s">
        <v>80</v>
      </c>
      <c r="W826" s="13" t="s">
        <v>29</v>
      </c>
      <c r="X826" s="13" t="s">
        <v>79</v>
      </c>
      <c r="Y826" s="13" t="s">
        <v>7</v>
      </c>
      <c r="Z826" s="9" t="s">
        <v>16</v>
      </c>
      <c r="AA826" s="12" t="str">
        <f t="shared" si="24"/>
        <v>5980000000109</v>
      </c>
      <c r="AB826" s="4" t="s">
        <v>79</v>
      </c>
      <c r="AC826" s="48">
        <f t="shared" si="25"/>
        <v>132.61000000000001</v>
      </c>
      <c r="AD826" s="31">
        <f>VLOOKUP(AB826,'Utah Allocation %''s'!$A$6:$B$16,2,FALSE)</f>
        <v>1</v>
      </c>
    </row>
    <row r="827" spans="1:30">
      <c r="A827" s="9" t="s">
        <v>3470</v>
      </c>
      <c r="B827" s="9" t="s">
        <v>24</v>
      </c>
      <c r="C827" s="9" t="s">
        <v>62</v>
      </c>
      <c r="D827" s="19">
        <v>41213</v>
      </c>
      <c r="E827" s="3">
        <v>2012</v>
      </c>
      <c r="F827" s="3">
        <v>10</v>
      </c>
      <c r="G827" s="3" t="s">
        <v>14414</v>
      </c>
      <c r="H827" s="9" t="s">
        <v>63</v>
      </c>
      <c r="I827" s="9" t="s">
        <v>64</v>
      </c>
      <c r="J827" s="21">
        <v>430.19</v>
      </c>
      <c r="K827" s="9" t="s">
        <v>3471</v>
      </c>
      <c r="L827" s="7" t="s">
        <v>3900</v>
      </c>
      <c r="M827" s="7" t="s">
        <v>4158</v>
      </c>
      <c r="N827" s="7" t="s">
        <v>207</v>
      </c>
      <c r="O827" s="7" t="s">
        <v>254</v>
      </c>
      <c r="P827" s="7" t="s">
        <v>461</v>
      </c>
      <c r="Q827" s="7" t="s">
        <v>83</v>
      </c>
      <c r="R827" s="9" t="s">
        <v>340</v>
      </c>
      <c r="S827" s="13" t="s">
        <v>409</v>
      </c>
      <c r="T827" s="13" t="s">
        <v>69</v>
      </c>
      <c r="U827" s="13" t="s">
        <v>79</v>
      </c>
      <c r="V827" s="13" t="s">
        <v>80</v>
      </c>
      <c r="W827" s="13" t="s">
        <v>29</v>
      </c>
      <c r="X827" s="13" t="s">
        <v>79</v>
      </c>
      <c r="Y827" s="13" t="s">
        <v>7</v>
      </c>
      <c r="Z827" s="9" t="s">
        <v>16</v>
      </c>
      <c r="AA827" s="12" t="str">
        <f t="shared" si="24"/>
        <v>5980000000109</v>
      </c>
      <c r="AB827" s="4" t="s">
        <v>79</v>
      </c>
      <c r="AC827" s="48">
        <f t="shared" si="25"/>
        <v>430.19</v>
      </c>
      <c r="AD827" s="31">
        <f>VLOOKUP(AB827,'Utah Allocation %''s'!$A$6:$B$16,2,FALSE)</f>
        <v>1</v>
      </c>
    </row>
    <row r="828" spans="1:30">
      <c r="A828" s="9" t="s">
        <v>3472</v>
      </c>
      <c r="B828" s="9" t="s">
        <v>24</v>
      </c>
      <c r="C828" s="9" t="s">
        <v>62</v>
      </c>
      <c r="D828" s="19">
        <v>41213</v>
      </c>
      <c r="E828" s="3">
        <v>2012</v>
      </c>
      <c r="F828" s="3">
        <v>10</v>
      </c>
      <c r="G828" s="3" t="s">
        <v>14414</v>
      </c>
      <c r="H828" s="9" t="s">
        <v>63</v>
      </c>
      <c r="I828" s="9" t="s">
        <v>64</v>
      </c>
      <c r="J828" s="21">
        <v>215.1</v>
      </c>
      <c r="K828" s="9" t="s">
        <v>3473</v>
      </c>
      <c r="L828" s="7" t="s">
        <v>3901</v>
      </c>
      <c r="M828" s="7" t="s">
        <v>4159</v>
      </c>
      <c r="N828" s="7" t="s">
        <v>208</v>
      </c>
      <c r="O828" s="7" t="s">
        <v>255</v>
      </c>
      <c r="P828" s="7" t="s">
        <v>482</v>
      </c>
      <c r="Q828" s="7" t="s">
        <v>84</v>
      </c>
      <c r="R828" s="9" t="s">
        <v>340</v>
      </c>
      <c r="S828" s="13" t="s">
        <v>409</v>
      </c>
      <c r="T828" s="13" t="s">
        <v>69</v>
      </c>
      <c r="U828" s="13" t="s">
        <v>79</v>
      </c>
      <c r="V828" s="13" t="s">
        <v>80</v>
      </c>
      <c r="W828" s="13" t="s">
        <v>29</v>
      </c>
      <c r="X828" s="13" t="s">
        <v>79</v>
      </c>
      <c r="Y828" s="13" t="s">
        <v>7</v>
      </c>
      <c r="Z828" s="9" t="s">
        <v>16</v>
      </c>
      <c r="AA828" s="12" t="str">
        <f t="shared" si="24"/>
        <v>5980000000109</v>
      </c>
      <c r="AB828" s="4" t="s">
        <v>79</v>
      </c>
      <c r="AC828" s="48">
        <f t="shared" si="25"/>
        <v>215.1</v>
      </c>
      <c r="AD828" s="31">
        <f>VLOOKUP(AB828,'Utah Allocation %''s'!$A$6:$B$16,2,FALSE)</f>
        <v>1</v>
      </c>
    </row>
    <row r="829" spans="1:30">
      <c r="A829" s="9" t="s">
        <v>3474</v>
      </c>
      <c r="B829" s="9" t="s">
        <v>24</v>
      </c>
      <c r="C829" s="9" t="s">
        <v>62</v>
      </c>
      <c r="D829" s="19">
        <v>41213</v>
      </c>
      <c r="E829" s="3">
        <v>2012</v>
      </c>
      <c r="F829" s="3">
        <v>10</v>
      </c>
      <c r="G829" s="3" t="s">
        <v>14414</v>
      </c>
      <c r="H829" s="9" t="s">
        <v>63</v>
      </c>
      <c r="I829" s="9" t="s">
        <v>81</v>
      </c>
      <c r="J829" s="21">
        <v>410.26</v>
      </c>
      <c r="K829" s="9" t="s">
        <v>3475</v>
      </c>
      <c r="L829" s="7" t="s">
        <v>3902</v>
      </c>
      <c r="M829" s="7" t="s">
        <v>4160</v>
      </c>
      <c r="N829" s="7" t="s">
        <v>207</v>
      </c>
      <c r="O829" s="7" t="s">
        <v>254</v>
      </c>
      <c r="P829" s="7" t="s">
        <v>588</v>
      </c>
      <c r="Q829" s="7" t="s">
        <v>83</v>
      </c>
      <c r="R829" s="9" t="s">
        <v>340</v>
      </c>
      <c r="S829" s="13" t="s">
        <v>409</v>
      </c>
      <c r="T829" s="13" t="s">
        <v>69</v>
      </c>
      <c r="U829" s="13" t="s">
        <v>79</v>
      </c>
      <c r="V829" s="13" t="s">
        <v>80</v>
      </c>
      <c r="W829" s="13" t="s">
        <v>29</v>
      </c>
      <c r="X829" s="13" t="s">
        <v>79</v>
      </c>
      <c r="Y829" s="13" t="s">
        <v>7</v>
      </c>
      <c r="Z829" s="9" t="s">
        <v>16</v>
      </c>
      <c r="AA829" s="12" t="str">
        <f t="shared" si="24"/>
        <v>5980000000109</v>
      </c>
      <c r="AB829" s="4" t="s">
        <v>79</v>
      </c>
      <c r="AC829" s="48">
        <f t="shared" si="25"/>
        <v>410.26</v>
      </c>
      <c r="AD829" s="31">
        <f>VLOOKUP(AB829,'Utah Allocation %''s'!$A$6:$B$16,2,FALSE)</f>
        <v>1</v>
      </c>
    </row>
    <row r="830" spans="1:30">
      <c r="A830" s="9" t="s">
        <v>3476</v>
      </c>
      <c r="B830" s="9" t="s">
        <v>24</v>
      </c>
      <c r="C830" s="9" t="s">
        <v>62</v>
      </c>
      <c r="D830" s="19">
        <v>41213</v>
      </c>
      <c r="E830" s="3">
        <v>2012</v>
      </c>
      <c r="F830" s="3">
        <v>10</v>
      </c>
      <c r="G830" s="3" t="s">
        <v>14414</v>
      </c>
      <c r="H830" s="9" t="s">
        <v>63</v>
      </c>
      <c r="I830" s="9" t="s">
        <v>81</v>
      </c>
      <c r="J830" s="21">
        <v>281.11</v>
      </c>
      <c r="K830" s="9" t="s">
        <v>3477</v>
      </c>
      <c r="L830" s="7" t="s">
        <v>3903</v>
      </c>
      <c r="M830" s="7" t="s">
        <v>4161</v>
      </c>
      <c r="N830" s="7" t="s">
        <v>207</v>
      </c>
      <c r="O830" s="7" t="s">
        <v>254</v>
      </c>
      <c r="P830" s="7" t="s">
        <v>588</v>
      </c>
      <c r="Q830" s="7" t="s">
        <v>83</v>
      </c>
      <c r="R830" s="9" t="s">
        <v>340</v>
      </c>
      <c r="S830" s="13" t="s">
        <v>409</v>
      </c>
      <c r="T830" s="13" t="s">
        <v>69</v>
      </c>
      <c r="U830" s="13" t="s">
        <v>79</v>
      </c>
      <c r="V830" s="13" t="s">
        <v>80</v>
      </c>
      <c r="W830" s="13" t="s">
        <v>29</v>
      </c>
      <c r="X830" s="13" t="s">
        <v>79</v>
      </c>
      <c r="Y830" s="13" t="s">
        <v>7</v>
      </c>
      <c r="Z830" s="9" t="s">
        <v>16</v>
      </c>
      <c r="AA830" s="12" t="str">
        <f t="shared" si="24"/>
        <v>5980000000109</v>
      </c>
      <c r="AB830" s="4" t="s">
        <v>79</v>
      </c>
      <c r="AC830" s="48">
        <f t="shared" si="25"/>
        <v>281.11</v>
      </c>
      <c r="AD830" s="31">
        <f>VLOOKUP(AB830,'Utah Allocation %''s'!$A$6:$B$16,2,FALSE)</f>
        <v>1</v>
      </c>
    </row>
    <row r="831" spans="1:30">
      <c r="A831" s="9" t="s">
        <v>3478</v>
      </c>
      <c r="B831" s="9" t="s">
        <v>24</v>
      </c>
      <c r="C831" s="9" t="s">
        <v>62</v>
      </c>
      <c r="D831" s="19">
        <v>41213</v>
      </c>
      <c r="E831" s="3">
        <v>2012</v>
      </c>
      <c r="F831" s="3">
        <v>10</v>
      </c>
      <c r="G831" s="3" t="s">
        <v>14414</v>
      </c>
      <c r="H831" s="9" t="s">
        <v>63</v>
      </c>
      <c r="I831" s="9" t="s">
        <v>81</v>
      </c>
      <c r="J831" s="21">
        <v>197.78</v>
      </c>
      <c r="K831" s="9" t="s">
        <v>3479</v>
      </c>
      <c r="L831" s="7" t="s">
        <v>3904</v>
      </c>
      <c r="M831" s="7" t="s">
        <v>4162</v>
      </c>
      <c r="N831" s="7" t="s">
        <v>208</v>
      </c>
      <c r="O831" s="7" t="s">
        <v>255</v>
      </c>
      <c r="P831" s="7" t="s">
        <v>559</v>
      </c>
      <c r="Q831" s="7" t="s">
        <v>84</v>
      </c>
      <c r="R831" s="9" t="s">
        <v>340</v>
      </c>
      <c r="S831" s="13" t="s">
        <v>409</v>
      </c>
      <c r="T831" s="13" t="s">
        <v>69</v>
      </c>
      <c r="U831" s="13" t="s">
        <v>79</v>
      </c>
      <c r="V831" s="13" t="s">
        <v>80</v>
      </c>
      <c r="W831" s="13" t="s">
        <v>29</v>
      </c>
      <c r="X831" s="13" t="s">
        <v>79</v>
      </c>
      <c r="Y831" s="13" t="s">
        <v>7</v>
      </c>
      <c r="Z831" s="9" t="s">
        <v>16</v>
      </c>
      <c r="AA831" s="12" t="str">
        <f t="shared" si="24"/>
        <v>5980000000109</v>
      </c>
      <c r="AB831" s="4" t="s">
        <v>79</v>
      </c>
      <c r="AC831" s="48">
        <f t="shared" si="25"/>
        <v>197.78</v>
      </c>
      <c r="AD831" s="31">
        <f>VLOOKUP(AB831,'Utah Allocation %''s'!$A$6:$B$16,2,FALSE)</f>
        <v>1</v>
      </c>
    </row>
    <row r="832" spans="1:30">
      <c r="A832" s="9" t="s">
        <v>3480</v>
      </c>
      <c r="B832" s="9" t="s">
        <v>24</v>
      </c>
      <c r="C832" s="9" t="s">
        <v>62</v>
      </c>
      <c r="D832" s="19">
        <v>41213</v>
      </c>
      <c r="E832" s="3">
        <v>2012</v>
      </c>
      <c r="F832" s="3">
        <v>10</v>
      </c>
      <c r="G832" s="3" t="s">
        <v>14414</v>
      </c>
      <c r="H832" s="9" t="s">
        <v>63</v>
      </c>
      <c r="I832" s="9" t="s">
        <v>64</v>
      </c>
      <c r="J832" s="21">
        <v>685.05</v>
      </c>
      <c r="K832" s="9" t="s">
        <v>3481</v>
      </c>
      <c r="L832" s="7" t="s">
        <v>3905</v>
      </c>
      <c r="M832" s="7" t="s">
        <v>4163</v>
      </c>
      <c r="N832" s="7" t="s">
        <v>237</v>
      </c>
      <c r="O832" s="7" t="s">
        <v>281</v>
      </c>
      <c r="P832" s="7" t="s">
        <v>469</v>
      </c>
      <c r="Q832" s="7" t="s">
        <v>189</v>
      </c>
      <c r="R832" s="9" t="s">
        <v>344</v>
      </c>
      <c r="S832" s="13" t="s">
        <v>408</v>
      </c>
      <c r="T832" s="13" t="s">
        <v>69</v>
      </c>
      <c r="U832" s="13" t="s">
        <v>66</v>
      </c>
      <c r="V832" s="13" t="s">
        <v>70</v>
      </c>
      <c r="W832" s="13" t="s">
        <v>32</v>
      </c>
      <c r="X832" s="13" t="s">
        <v>66</v>
      </c>
      <c r="Y832" s="13" t="s">
        <v>7</v>
      </c>
      <c r="Z832" s="9" t="s">
        <v>8</v>
      </c>
      <c r="AA832" s="12" t="str">
        <f t="shared" si="24"/>
        <v>5980000000108</v>
      </c>
      <c r="AB832" s="4" t="s">
        <v>66</v>
      </c>
      <c r="AC832" s="48">
        <f t="shared" si="25"/>
        <v>0</v>
      </c>
      <c r="AD832" s="31">
        <f>VLOOKUP(AB832,'Utah Allocation %''s'!$A$6:$B$16,2,FALSE)</f>
        <v>0</v>
      </c>
    </row>
    <row r="833" spans="1:30">
      <c r="A833" s="9" t="s">
        <v>3482</v>
      </c>
      <c r="B833" s="9" t="s">
        <v>24</v>
      </c>
      <c r="C833" s="9" t="s">
        <v>62</v>
      </c>
      <c r="D833" s="19">
        <v>41213</v>
      </c>
      <c r="E833" s="3">
        <v>2012</v>
      </c>
      <c r="F833" s="3">
        <v>10</v>
      </c>
      <c r="G833" s="3" t="s">
        <v>14414</v>
      </c>
      <c r="H833" s="9" t="s">
        <v>63</v>
      </c>
      <c r="I833" s="9" t="s">
        <v>64</v>
      </c>
      <c r="J833" s="21">
        <v>26.97</v>
      </c>
      <c r="K833" s="9" t="s">
        <v>3483</v>
      </c>
      <c r="L833" s="7" t="s">
        <v>3906</v>
      </c>
      <c r="M833" s="7" t="s">
        <v>4164</v>
      </c>
      <c r="N833" s="7" t="s">
        <v>206</v>
      </c>
      <c r="O833" s="7" t="s">
        <v>253</v>
      </c>
      <c r="P833" s="7" t="s">
        <v>462</v>
      </c>
      <c r="Q833" s="7" t="s">
        <v>71</v>
      </c>
      <c r="R833" s="9" t="s">
        <v>344</v>
      </c>
      <c r="S833" s="13" t="s">
        <v>408</v>
      </c>
      <c r="T833" s="13" t="s">
        <v>69</v>
      </c>
      <c r="U833" s="13" t="s">
        <v>66</v>
      </c>
      <c r="V833" s="13" t="s">
        <v>70</v>
      </c>
      <c r="W833" s="13" t="s">
        <v>32</v>
      </c>
      <c r="X833" s="13" t="s">
        <v>66</v>
      </c>
      <c r="Y833" s="13" t="s">
        <v>7</v>
      </c>
      <c r="Z833" s="9" t="s">
        <v>8</v>
      </c>
      <c r="AA833" s="12" t="str">
        <f t="shared" si="24"/>
        <v>5980000000108</v>
      </c>
      <c r="AB833" s="4" t="s">
        <v>66</v>
      </c>
      <c r="AC833" s="48">
        <f t="shared" si="25"/>
        <v>0</v>
      </c>
      <c r="AD833" s="31">
        <f>VLOOKUP(AB833,'Utah Allocation %''s'!$A$6:$B$16,2,FALSE)</f>
        <v>0</v>
      </c>
    </row>
    <row r="834" spans="1:30">
      <c r="A834" s="9" t="s">
        <v>3484</v>
      </c>
      <c r="B834" s="9" t="s">
        <v>24</v>
      </c>
      <c r="C834" s="9" t="s">
        <v>62</v>
      </c>
      <c r="D834" s="19">
        <v>41213</v>
      </c>
      <c r="E834" s="3">
        <v>2012</v>
      </c>
      <c r="F834" s="3">
        <v>10</v>
      </c>
      <c r="G834" s="3" t="s">
        <v>14414</v>
      </c>
      <c r="H834" s="9" t="s">
        <v>63</v>
      </c>
      <c r="I834" s="9" t="s">
        <v>81</v>
      </c>
      <c r="J834" s="21">
        <v>981.49</v>
      </c>
      <c r="K834" s="9" t="s">
        <v>3485</v>
      </c>
      <c r="L834" s="7" t="s">
        <v>3907</v>
      </c>
      <c r="M834" s="7" t="s">
        <v>4165</v>
      </c>
      <c r="N834" s="7" t="s">
        <v>216</v>
      </c>
      <c r="O834" s="7" t="s">
        <v>262</v>
      </c>
      <c r="P834" s="7" t="s">
        <v>666</v>
      </c>
      <c r="Q834" s="7" t="s">
        <v>120</v>
      </c>
      <c r="R834" s="9" t="s">
        <v>344</v>
      </c>
      <c r="S834" s="13" t="s">
        <v>408</v>
      </c>
      <c r="T834" s="13" t="s">
        <v>69</v>
      </c>
      <c r="U834" s="13" t="s">
        <v>66</v>
      </c>
      <c r="V834" s="13" t="s">
        <v>70</v>
      </c>
      <c r="W834" s="13" t="s">
        <v>32</v>
      </c>
      <c r="X834" s="13" t="s">
        <v>66</v>
      </c>
      <c r="Y834" s="13" t="s">
        <v>7</v>
      </c>
      <c r="Z834" s="9" t="s">
        <v>8</v>
      </c>
      <c r="AA834" s="12" t="str">
        <f t="shared" si="24"/>
        <v>5980000000108</v>
      </c>
      <c r="AB834" s="4" t="s">
        <v>66</v>
      </c>
      <c r="AC834" s="48">
        <f t="shared" si="25"/>
        <v>0</v>
      </c>
      <c r="AD834" s="31">
        <f>VLOOKUP(AB834,'Utah Allocation %''s'!$A$6:$B$16,2,FALSE)</f>
        <v>0</v>
      </c>
    </row>
    <row r="835" spans="1:30">
      <c r="A835" s="9" t="s">
        <v>3486</v>
      </c>
      <c r="B835" s="9" t="s">
        <v>24</v>
      </c>
      <c r="C835" s="9" t="s">
        <v>62</v>
      </c>
      <c r="D835" s="19">
        <v>41213</v>
      </c>
      <c r="E835" s="3">
        <v>2012</v>
      </c>
      <c r="F835" s="3">
        <v>10</v>
      </c>
      <c r="G835" s="3" t="s">
        <v>14414</v>
      </c>
      <c r="H835" s="9" t="s">
        <v>63</v>
      </c>
      <c r="I835" s="9" t="s">
        <v>81</v>
      </c>
      <c r="J835" s="21">
        <v>380.63</v>
      </c>
      <c r="K835" s="9" t="s">
        <v>3487</v>
      </c>
      <c r="L835" s="7" t="s">
        <v>3908</v>
      </c>
      <c r="M835" s="7" t="s">
        <v>4166</v>
      </c>
      <c r="N835" s="7" t="s">
        <v>207</v>
      </c>
      <c r="O835" s="7" t="s">
        <v>254</v>
      </c>
      <c r="P835" s="7" t="s">
        <v>548</v>
      </c>
      <c r="Q835" s="7" t="s">
        <v>72</v>
      </c>
      <c r="R835" s="9" t="s">
        <v>344</v>
      </c>
      <c r="S835" s="13" t="s">
        <v>408</v>
      </c>
      <c r="T835" s="13" t="s">
        <v>69</v>
      </c>
      <c r="U835" s="13" t="s">
        <v>66</v>
      </c>
      <c r="V835" s="13" t="s">
        <v>70</v>
      </c>
      <c r="W835" s="13" t="s">
        <v>32</v>
      </c>
      <c r="X835" s="13" t="s">
        <v>66</v>
      </c>
      <c r="Y835" s="13" t="s">
        <v>7</v>
      </c>
      <c r="Z835" s="9" t="s">
        <v>8</v>
      </c>
      <c r="AA835" s="12" t="str">
        <f t="shared" si="24"/>
        <v>5980000000108</v>
      </c>
      <c r="AB835" s="4" t="s">
        <v>66</v>
      </c>
      <c r="AC835" s="48">
        <f t="shared" si="25"/>
        <v>0</v>
      </c>
      <c r="AD835" s="31">
        <f>VLOOKUP(AB835,'Utah Allocation %''s'!$A$6:$B$16,2,FALSE)</f>
        <v>0</v>
      </c>
    </row>
    <row r="836" spans="1:30">
      <c r="A836" s="9" t="s">
        <v>3488</v>
      </c>
      <c r="B836" s="9" t="s">
        <v>24</v>
      </c>
      <c r="C836" s="9" t="s">
        <v>62</v>
      </c>
      <c r="D836" s="19">
        <v>41213</v>
      </c>
      <c r="E836" s="3">
        <v>2012</v>
      </c>
      <c r="F836" s="3">
        <v>10</v>
      </c>
      <c r="G836" s="3" t="s">
        <v>14414</v>
      </c>
      <c r="H836" s="9" t="s">
        <v>63</v>
      </c>
      <c r="I836" s="9" t="s">
        <v>81</v>
      </c>
      <c r="J836" s="21">
        <v>1237.04</v>
      </c>
      <c r="K836" s="9" t="s">
        <v>3489</v>
      </c>
      <c r="L836" s="7" t="s">
        <v>3909</v>
      </c>
      <c r="M836" s="7" t="s">
        <v>4167</v>
      </c>
      <c r="N836" s="7" t="s">
        <v>207</v>
      </c>
      <c r="O836" s="7" t="s">
        <v>254</v>
      </c>
      <c r="P836" s="7" t="s">
        <v>548</v>
      </c>
      <c r="Q836" s="7" t="s">
        <v>72</v>
      </c>
      <c r="R836" s="9" t="s">
        <v>344</v>
      </c>
      <c r="S836" s="13" t="s">
        <v>408</v>
      </c>
      <c r="T836" s="13" t="s">
        <v>69</v>
      </c>
      <c r="U836" s="13" t="s">
        <v>66</v>
      </c>
      <c r="V836" s="13" t="s">
        <v>70</v>
      </c>
      <c r="W836" s="13" t="s">
        <v>32</v>
      </c>
      <c r="X836" s="13" t="s">
        <v>66</v>
      </c>
      <c r="Y836" s="13" t="s">
        <v>7</v>
      </c>
      <c r="Z836" s="9" t="s">
        <v>8</v>
      </c>
      <c r="AA836" s="12" t="str">
        <f t="shared" si="24"/>
        <v>5980000000108</v>
      </c>
      <c r="AB836" s="4" t="s">
        <v>66</v>
      </c>
      <c r="AC836" s="48">
        <f t="shared" si="25"/>
        <v>0</v>
      </c>
      <c r="AD836" s="31">
        <f>VLOOKUP(AB836,'Utah Allocation %''s'!$A$6:$B$16,2,FALSE)</f>
        <v>0</v>
      </c>
    </row>
    <row r="837" spans="1:30">
      <c r="A837" s="9" t="s">
        <v>3490</v>
      </c>
      <c r="B837" s="9" t="s">
        <v>24</v>
      </c>
      <c r="C837" s="9" t="s">
        <v>62</v>
      </c>
      <c r="D837" s="19">
        <v>41213</v>
      </c>
      <c r="E837" s="3">
        <v>2012</v>
      </c>
      <c r="F837" s="3">
        <v>10</v>
      </c>
      <c r="G837" s="3" t="s">
        <v>14414</v>
      </c>
      <c r="H837" s="9" t="s">
        <v>63</v>
      </c>
      <c r="I837" s="9" t="s">
        <v>81</v>
      </c>
      <c r="J837" s="21">
        <v>126.59</v>
      </c>
      <c r="K837" s="9" t="s">
        <v>3491</v>
      </c>
      <c r="L837" s="7" t="s">
        <v>3910</v>
      </c>
      <c r="M837" s="7" t="s">
        <v>4168</v>
      </c>
      <c r="N837" s="7" t="s">
        <v>207</v>
      </c>
      <c r="O837" s="7" t="s">
        <v>254</v>
      </c>
      <c r="P837" s="7" t="s">
        <v>548</v>
      </c>
      <c r="Q837" s="7" t="s">
        <v>72</v>
      </c>
      <c r="R837" s="9" t="s">
        <v>344</v>
      </c>
      <c r="S837" s="13" t="s">
        <v>408</v>
      </c>
      <c r="T837" s="13" t="s">
        <v>69</v>
      </c>
      <c r="U837" s="13" t="s">
        <v>66</v>
      </c>
      <c r="V837" s="13" t="s">
        <v>70</v>
      </c>
      <c r="W837" s="13" t="s">
        <v>32</v>
      </c>
      <c r="X837" s="13" t="s">
        <v>66</v>
      </c>
      <c r="Y837" s="13" t="s">
        <v>7</v>
      </c>
      <c r="Z837" s="9" t="s">
        <v>8</v>
      </c>
      <c r="AA837" s="12" t="str">
        <f t="shared" ref="AA837:AA900" si="26">Y837&amp;Z837</f>
        <v>5980000000108</v>
      </c>
      <c r="AB837" s="4" t="s">
        <v>66</v>
      </c>
      <c r="AC837" s="48">
        <f t="shared" ref="AC837:AC900" si="27">+J837*AD837</f>
        <v>0</v>
      </c>
      <c r="AD837" s="31">
        <f>VLOOKUP(AB837,'Utah Allocation %''s'!$A$6:$B$16,2,FALSE)</f>
        <v>0</v>
      </c>
    </row>
    <row r="838" spans="1:30">
      <c r="A838" s="9" t="s">
        <v>3492</v>
      </c>
      <c r="B838" s="9" t="s">
        <v>24</v>
      </c>
      <c r="C838" s="9" t="s">
        <v>62</v>
      </c>
      <c r="D838" s="19">
        <v>41213</v>
      </c>
      <c r="E838" s="3">
        <v>2012</v>
      </c>
      <c r="F838" s="3">
        <v>10</v>
      </c>
      <c r="G838" s="3" t="s">
        <v>14414</v>
      </c>
      <c r="H838" s="9" t="s">
        <v>63</v>
      </c>
      <c r="I838" s="9" t="s">
        <v>81</v>
      </c>
      <c r="J838" s="21">
        <v>248.67</v>
      </c>
      <c r="K838" s="9" t="s">
        <v>3493</v>
      </c>
      <c r="L838" s="7" t="s">
        <v>3911</v>
      </c>
      <c r="M838" s="7" t="s">
        <v>4169</v>
      </c>
      <c r="N838" s="7" t="s">
        <v>207</v>
      </c>
      <c r="O838" s="7" t="s">
        <v>254</v>
      </c>
      <c r="P838" s="7" t="s">
        <v>548</v>
      </c>
      <c r="Q838" s="7" t="s">
        <v>72</v>
      </c>
      <c r="R838" s="9" t="s">
        <v>344</v>
      </c>
      <c r="S838" s="13" t="s">
        <v>408</v>
      </c>
      <c r="T838" s="13" t="s">
        <v>69</v>
      </c>
      <c r="U838" s="13" t="s">
        <v>66</v>
      </c>
      <c r="V838" s="13" t="s">
        <v>70</v>
      </c>
      <c r="W838" s="13" t="s">
        <v>32</v>
      </c>
      <c r="X838" s="13" t="s">
        <v>66</v>
      </c>
      <c r="Y838" s="13" t="s">
        <v>7</v>
      </c>
      <c r="Z838" s="9" t="s">
        <v>8</v>
      </c>
      <c r="AA838" s="12" t="str">
        <f t="shared" si="26"/>
        <v>5980000000108</v>
      </c>
      <c r="AB838" s="4" t="s">
        <v>66</v>
      </c>
      <c r="AC838" s="48">
        <f t="shared" si="27"/>
        <v>0</v>
      </c>
      <c r="AD838" s="31">
        <f>VLOOKUP(AB838,'Utah Allocation %''s'!$A$6:$B$16,2,FALSE)</f>
        <v>0</v>
      </c>
    </row>
    <row r="839" spans="1:30">
      <c r="A839" s="9" t="s">
        <v>3494</v>
      </c>
      <c r="B839" s="9" t="s">
        <v>24</v>
      </c>
      <c r="C839" s="9" t="s">
        <v>62</v>
      </c>
      <c r="D839" s="19">
        <v>41213</v>
      </c>
      <c r="E839" s="3">
        <v>2012</v>
      </c>
      <c r="F839" s="3">
        <v>10</v>
      </c>
      <c r="G839" s="3" t="s">
        <v>14414</v>
      </c>
      <c r="H839" s="9" t="s">
        <v>63</v>
      </c>
      <c r="I839" s="9" t="s">
        <v>81</v>
      </c>
      <c r="J839" s="21">
        <v>341.91</v>
      </c>
      <c r="K839" s="9" t="s">
        <v>3495</v>
      </c>
      <c r="L839" s="7" t="s">
        <v>3912</v>
      </c>
      <c r="M839" s="7" t="s">
        <v>4170</v>
      </c>
      <c r="N839" s="7" t="s">
        <v>207</v>
      </c>
      <c r="O839" s="7" t="s">
        <v>254</v>
      </c>
      <c r="P839" s="7" t="s">
        <v>548</v>
      </c>
      <c r="Q839" s="7" t="s">
        <v>72</v>
      </c>
      <c r="R839" s="9" t="s">
        <v>344</v>
      </c>
      <c r="S839" s="13" t="s">
        <v>408</v>
      </c>
      <c r="T839" s="13" t="s">
        <v>69</v>
      </c>
      <c r="U839" s="13" t="s">
        <v>66</v>
      </c>
      <c r="V839" s="13" t="s">
        <v>70</v>
      </c>
      <c r="W839" s="13" t="s">
        <v>32</v>
      </c>
      <c r="X839" s="13" t="s">
        <v>66</v>
      </c>
      <c r="Y839" s="13" t="s">
        <v>7</v>
      </c>
      <c r="Z839" s="9" t="s">
        <v>8</v>
      </c>
      <c r="AA839" s="12" t="str">
        <f t="shared" si="26"/>
        <v>5980000000108</v>
      </c>
      <c r="AB839" s="4" t="s">
        <v>66</v>
      </c>
      <c r="AC839" s="48">
        <f t="shared" si="27"/>
        <v>0</v>
      </c>
      <c r="AD839" s="31">
        <f>VLOOKUP(AB839,'Utah Allocation %''s'!$A$6:$B$16,2,FALSE)</f>
        <v>0</v>
      </c>
    </row>
    <row r="840" spans="1:30">
      <c r="A840" s="9" t="s">
        <v>3496</v>
      </c>
      <c r="B840" s="9" t="s">
        <v>24</v>
      </c>
      <c r="C840" s="9" t="s">
        <v>62</v>
      </c>
      <c r="D840" s="19">
        <v>41213</v>
      </c>
      <c r="E840" s="3">
        <v>2012</v>
      </c>
      <c r="F840" s="3">
        <v>10</v>
      </c>
      <c r="G840" s="3" t="s">
        <v>14414</v>
      </c>
      <c r="H840" s="9" t="s">
        <v>63</v>
      </c>
      <c r="I840" s="9" t="s">
        <v>81</v>
      </c>
      <c r="J840" s="21">
        <v>951.58</v>
      </c>
      <c r="K840" s="9" t="s">
        <v>3497</v>
      </c>
      <c r="L840" s="7" t="s">
        <v>3913</v>
      </c>
      <c r="M840" s="7" t="s">
        <v>4171</v>
      </c>
      <c r="N840" s="7" t="s">
        <v>208</v>
      </c>
      <c r="O840" s="7" t="s">
        <v>255</v>
      </c>
      <c r="P840" s="7" t="s">
        <v>633</v>
      </c>
      <c r="Q840" s="7" t="s">
        <v>73</v>
      </c>
      <c r="R840" s="9" t="s">
        <v>344</v>
      </c>
      <c r="S840" s="13" t="s">
        <v>408</v>
      </c>
      <c r="T840" s="13" t="s">
        <v>69</v>
      </c>
      <c r="U840" s="13" t="s">
        <v>66</v>
      </c>
      <c r="V840" s="13" t="s">
        <v>70</v>
      </c>
      <c r="W840" s="13" t="s">
        <v>32</v>
      </c>
      <c r="X840" s="13" t="s">
        <v>66</v>
      </c>
      <c r="Y840" s="13" t="s">
        <v>7</v>
      </c>
      <c r="Z840" s="9" t="s">
        <v>8</v>
      </c>
      <c r="AA840" s="12" t="str">
        <f t="shared" si="26"/>
        <v>5980000000108</v>
      </c>
      <c r="AB840" s="4" t="s">
        <v>66</v>
      </c>
      <c r="AC840" s="48">
        <f t="shared" si="27"/>
        <v>0</v>
      </c>
      <c r="AD840" s="31">
        <f>VLOOKUP(AB840,'Utah Allocation %''s'!$A$6:$B$16,2,FALSE)</f>
        <v>0</v>
      </c>
    </row>
    <row r="841" spans="1:30">
      <c r="A841" s="9" t="s">
        <v>3498</v>
      </c>
      <c r="B841" s="9" t="s">
        <v>24</v>
      </c>
      <c r="C841" s="9" t="s">
        <v>62</v>
      </c>
      <c r="D841" s="19">
        <v>41213</v>
      </c>
      <c r="E841" s="3">
        <v>2012</v>
      </c>
      <c r="F841" s="3">
        <v>10</v>
      </c>
      <c r="G841" s="3" t="s">
        <v>14414</v>
      </c>
      <c r="H841" s="9" t="s">
        <v>63</v>
      </c>
      <c r="I841" s="9" t="s">
        <v>64</v>
      </c>
      <c r="J841" s="21">
        <v>478.1</v>
      </c>
      <c r="K841" s="9" t="s">
        <v>3499</v>
      </c>
      <c r="L841" s="7" t="s">
        <v>3914</v>
      </c>
      <c r="M841" s="7" t="s">
        <v>4172</v>
      </c>
      <c r="N841" s="7" t="s">
        <v>206</v>
      </c>
      <c r="O841" s="7" t="s">
        <v>253</v>
      </c>
      <c r="P841" s="7" t="s">
        <v>471</v>
      </c>
      <c r="Q841" s="7" t="s">
        <v>78</v>
      </c>
      <c r="R841" s="9" t="s">
        <v>306</v>
      </c>
      <c r="S841" s="13" t="s">
        <v>409</v>
      </c>
      <c r="T841" s="13" t="s">
        <v>69</v>
      </c>
      <c r="U841" s="13" t="s">
        <v>79</v>
      </c>
      <c r="V841" s="13" t="s">
        <v>80</v>
      </c>
      <c r="W841" s="13" t="s">
        <v>29</v>
      </c>
      <c r="X841" s="13" t="s">
        <v>79</v>
      </c>
      <c r="Y841" s="13" t="s">
        <v>7</v>
      </c>
      <c r="Z841" s="9" t="s">
        <v>16</v>
      </c>
      <c r="AA841" s="12" t="str">
        <f t="shared" si="26"/>
        <v>5980000000109</v>
      </c>
      <c r="AB841" s="4" t="s">
        <v>79</v>
      </c>
      <c r="AC841" s="48">
        <f t="shared" si="27"/>
        <v>478.1</v>
      </c>
      <c r="AD841" s="31">
        <f>VLOOKUP(AB841,'Utah Allocation %''s'!$A$6:$B$16,2,FALSE)</f>
        <v>1</v>
      </c>
    </row>
    <row r="842" spans="1:30">
      <c r="A842" s="9" t="s">
        <v>3500</v>
      </c>
      <c r="B842" s="9" t="s">
        <v>24</v>
      </c>
      <c r="C842" s="9" t="s">
        <v>62</v>
      </c>
      <c r="D842" s="19">
        <v>41213</v>
      </c>
      <c r="E842" s="3">
        <v>2012</v>
      </c>
      <c r="F842" s="3">
        <v>10</v>
      </c>
      <c r="G842" s="3" t="s">
        <v>14414</v>
      </c>
      <c r="H842" s="9" t="s">
        <v>63</v>
      </c>
      <c r="I842" s="9" t="s">
        <v>64</v>
      </c>
      <c r="J842" s="21">
        <v>573.89</v>
      </c>
      <c r="K842" s="9" t="s">
        <v>3501</v>
      </c>
      <c r="L842" s="7" t="s">
        <v>3915</v>
      </c>
      <c r="M842" s="7" t="s">
        <v>4173</v>
      </c>
      <c r="N842" s="7" t="s">
        <v>208</v>
      </c>
      <c r="O842" s="7" t="s">
        <v>255</v>
      </c>
      <c r="P842" s="7" t="s">
        <v>482</v>
      </c>
      <c r="Q842" s="7" t="s">
        <v>84</v>
      </c>
      <c r="R842" s="9" t="s">
        <v>306</v>
      </c>
      <c r="S842" s="13" t="s">
        <v>409</v>
      </c>
      <c r="T842" s="13" t="s">
        <v>69</v>
      </c>
      <c r="U842" s="13" t="s">
        <v>79</v>
      </c>
      <c r="V842" s="13" t="s">
        <v>80</v>
      </c>
      <c r="W842" s="13" t="s">
        <v>29</v>
      </c>
      <c r="X842" s="13" t="s">
        <v>79</v>
      </c>
      <c r="Y842" s="13" t="s">
        <v>7</v>
      </c>
      <c r="Z842" s="9" t="s">
        <v>16</v>
      </c>
      <c r="AA842" s="12" t="str">
        <f t="shared" si="26"/>
        <v>5980000000109</v>
      </c>
      <c r="AB842" s="4" t="s">
        <v>79</v>
      </c>
      <c r="AC842" s="48">
        <f t="shared" si="27"/>
        <v>573.89</v>
      </c>
      <c r="AD842" s="31">
        <f>VLOOKUP(AB842,'Utah Allocation %''s'!$A$6:$B$16,2,FALSE)</f>
        <v>1</v>
      </c>
    </row>
    <row r="843" spans="1:30">
      <c r="A843" s="9" t="s">
        <v>3502</v>
      </c>
      <c r="B843" s="9" t="s">
        <v>24</v>
      </c>
      <c r="C843" s="9" t="s">
        <v>62</v>
      </c>
      <c r="D843" s="19">
        <v>41213</v>
      </c>
      <c r="E843" s="3">
        <v>2012</v>
      </c>
      <c r="F843" s="3">
        <v>10</v>
      </c>
      <c r="G843" s="3" t="s">
        <v>14414</v>
      </c>
      <c r="H843" s="9" t="s">
        <v>63</v>
      </c>
      <c r="I843" s="9" t="s">
        <v>64</v>
      </c>
      <c r="J843" s="21">
        <v>2041.94</v>
      </c>
      <c r="K843" s="9" t="s">
        <v>3503</v>
      </c>
      <c r="L843" s="7" t="s">
        <v>3916</v>
      </c>
      <c r="M843" s="7" t="s">
        <v>4174</v>
      </c>
      <c r="N843" s="7" t="s">
        <v>206</v>
      </c>
      <c r="O843" s="7" t="s">
        <v>253</v>
      </c>
      <c r="P843" s="7" t="s">
        <v>586</v>
      </c>
      <c r="Q843" s="7" t="s">
        <v>78</v>
      </c>
      <c r="R843" s="9" t="s">
        <v>306</v>
      </c>
      <c r="S843" s="13" t="s">
        <v>409</v>
      </c>
      <c r="T843" s="13" t="s">
        <v>69</v>
      </c>
      <c r="U843" s="13" t="s">
        <v>79</v>
      </c>
      <c r="V843" s="13" t="s">
        <v>80</v>
      </c>
      <c r="W843" s="13" t="s">
        <v>29</v>
      </c>
      <c r="X843" s="13" t="s">
        <v>79</v>
      </c>
      <c r="Y843" s="13" t="s">
        <v>7</v>
      </c>
      <c r="Z843" s="9" t="s">
        <v>16</v>
      </c>
      <c r="AA843" s="12" t="str">
        <f t="shared" si="26"/>
        <v>5980000000109</v>
      </c>
      <c r="AB843" s="4" t="s">
        <v>79</v>
      </c>
      <c r="AC843" s="48">
        <f t="shared" si="27"/>
        <v>2041.94</v>
      </c>
      <c r="AD843" s="31">
        <f>VLOOKUP(AB843,'Utah Allocation %''s'!$A$6:$B$16,2,FALSE)</f>
        <v>1</v>
      </c>
    </row>
    <row r="844" spans="1:30">
      <c r="A844" s="9" t="s">
        <v>3504</v>
      </c>
      <c r="B844" s="9" t="s">
        <v>24</v>
      </c>
      <c r="C844" s="9" t="s">
        <v>62</v>
      </c>
      <c r="D844" s="19">
        <v>41213</v>
      </c>
      <c r="E844" s="3">
        <v>2012</v>
      </c>
      <c r="F844" s="3">
        <v>10</v>
      </c>
      <c r="G844" s="3" t="s">
        <v>14414</v>
      </c>
      <c r="H844" s="9" t="s">
        <v>63</v>
      </c>
      <c r="I844" s="9" t="s">
        <v>81</v>
      </c>
      <c r="J844" s="21">
        <v>261</v>
      </c>
      <c r="K844" s="9" t="s">
        <v>3505</v>
      </c>
      <c r="L844" s="7" t="s">
        <v>3917</v>
      </c>
      <c r="M844" s="7" t="s">
        <v>4175</v>
      </c>
      <c r="N844" s="7" t="s">
        <v>206</v>
      </c>
      <c r="O844" s="7" t="s">
        <v>253</v>
      </c>
      <c r="P844" s="7" t="s">
        <v>586</v>
      </c>
      <c r="Q844" s="7" t="s">
        <v>78</v>
      </c>
      <c r="R844" s="9" t="s">
        <v>306</v>
      </c>
      <c r="S844" s="13" t="s">
        <v>409</v>
      </c>
      <c r="T844" s="13" t="s">
        <v>69</v>
      </c>
      <c r="U844" s="13" t="s">
        <v>79</v>
      </c>
      <c r="V844" s="13" t="s">
        <v>80</v>
      </c>
      <c r="W844" s="13" t="s">
        <v>29</v>
      </c>
      <c r="X844" s="13" t="s">
        <v>79</v>
      </c>
      <c r="Y844" s="13" t="s">
        <v>7</v>
      </c>
      <c r="Z844" s="9" t="s">
        <v>16</v>
      </c>
      <c r="AA844" s="12" t="str">
        <f t="shared" si="26"/>
        <v>5980000000109</v>
      </c>
      <c r="AB844" s="4" t="s">
        <v>79</v>
      </c>
      <c r="AC844" s="48">
        <f t="shared" si="27"/>
        <v>261</v>
      </c>
      <c r="AD844" s="31">
        <f>VLOOKUP(AB844,'Utah Allocation %''s'!$A$6:$B$16,2,FALSE)</f>
        <v>1</v>
      </c>
    </row>
    <row r="845" spans="1:30">
      <c r="A845" s="9" t="s">
        <v>3506</v>
      </c>
      <c r="B845" s="9" t="s">
        <v>24</v>
      </c>
      <c r="C845" s="9" t="s">
        <v>62</v>
      </c>
      <c r="D845" s="19">
        <v>41213</v>
      </c>
      <c r="E845" s="3">
        <v>2012</v>
      </c>
      <c r="F845" s="3">
        <v>10</v>
      </c>
      <c r="G845" s="3" t="s">
        <v>14414</v>
      </c>
      <c r="H845" s="9" t="s">
        <v>63</v>
      </c>
      <c r="I845" s="9" t="s">
        <v>81</v>
      </c>
      <c r="J845" s="21">
        <v>472.74</v>
      </c>
      <c r="K845" s="9" t="s">
        <v>3507</v>
      </c>
      <c r="L845" s="7" t="s">
        <v>3918</v>
      </c>
      <c r="M845" s="7" t="s">
        <v>4176</v>
      </c>
      <c r="N845" s="7" t="s">
        <v>207</v>
      </c>
      <c r="O845" s="7" t="s">
        <v>254</v>
      </c>
      <c r="P845" s="7" t="s">
        <v>588</v>
      </c>
      <c r="Q845" s="7" t="s">
        <v>83</v>
      </c>
      <c r="R845" s="9" t="s">
        <v>306</v>
      </c>
      <c r="S845" s="13" t="s">
        <v>409</v>
      </c>
      <c r="T845" s="13" t="s">
        <v>69</v>
      </c>
      <c r="U845" s="13" t="s">
        <v>79</v>
      </c>
      <c r="V845" s="13" t="s">
        <v>80</v>
      </c>
      <c r="W845" s="13" t="s">
        <v>29</v>
      </c>
      <c r="X845" s="13" t="s">
        <v>79</v>
      </c>
      <c r="Y845" s="13" t="s">
        <v>7</v>
      </c>
      <c r="Z845" s="9" t="s">
        <v>16</v>
      </c>
      <c r="AA845" s="12" t="str">
        <f t="shared" si="26"/>
        <v>5980000000109</v>
      </c>
      <c r="AB845" s="4" t="s">
        <v>79</v>
      </c>
      <c r="AC845" s="48">
        <f t="shared" si="27"/>
        <v>472.74</v>
      </c>
      <c r="AD845" s="31">
        <f>VLOOKUP(AB845,'Utah Allocation %''s'!$A$6:$B$16,2,FALSE)</f>
        <v>1</v>
      </c>
    </row>
    <row r="846" spans="1:30">
      <c r="A846" s="9" t="s">
        <v>3508</v>
      </c>
      <c r="B846" s="9" t="s">
        <v>24</v>
      </c>
      <c r="C846" s="9" t="s">
        <v>62</v>
      </c>
      <c r="D846" s="19">
        <v>41213</v>
      </c>
      <c r="E846" s="3">
        <v>2012</v>
      </c>
      <c r="F846" s="3">
        <v>10</v>
      </c>
      <c r="G846" s="3" t="s">
        <v>14414</v>
      </c>
      <c r="H846" s="9" t="s">
        <v>63</v>
      </c>
      <c r="I846" s="9" t="s">
        <v>81</v>
      </c>
      <c r="J846" s="21">
        <v>391.3</v>
      </c>
      <c r="K846" s="9" t="s">
        <v>3509</v>
      </c>
      <c r="L846" s="7" t="s">
        <v>3919</v>
      </c>
      <c r="M846" s="7" t="s">
        <v>4177</v>
      </c>
      <c r="N846" s="7" t="s">
        <v>208</v>
      </c>
      <c r="O846" s="7" t="s">
        <v>255</v>
      </c>
      <c r="P846" s="7" t="s">
        <v>559</v>
      </c>
      <c r="Q846" s="7" t="s">
        <v>84</v>
      </c>
      <c r="R846" s="9" t="s">
        <v>306</v>
      </c>
      <c r="S846" s="13" t="s">
        <v>409</v>
      </c>
      <c r="T846" s="13" t="s">
        <v>69</v>
      </c>
      <c r="U846" s="13" t="s">
        <v>79</v>
      </c>
      <c r="V846" s="13" t="s">
        <v>80</v>
      </c>
      <c r="W846" s="13" t="s">
        <v>29</v>
      </c>
      <c r="X846" s="13" t="s">
        <v>79</v>
      </c>
      <c r="Y846" s="13" t="s">
        <v>7</v>
      </c>
      <c r="Z846" s="9" t="s">
        <v>16</v>
      </c>
      <c r="AA846" s="12" t="str">
        <f t="shared" si="26"/>
        <v>5980000000109</v>
      </c>
      <c r="AB846" s="4" t="s">
        <v>79</v>
      </c>
      <c r="AC846" s="48">
        <f t="shared" si="27"/>
        <v>391.3</v>
      </c>
      <c r="AD846" s="31">
        <f>VLOOKUP(AB846,'Utah Allocation %''s'!$A$6:$B$16,2,FALSE)</f>
        <v>1</v>
      </c>
    </row>
    <row r="847" spans="1:30">
      <c r="A847" s="9" t="s">
        <v>3510</v>
      </c>
      <c r="B847" s="9" t="s">
        <v>24</v>
      </c>
      <c r="C847" s="9" t="s">
        <v>62</v>
      </c>
      <c r="D847" s="19">
        <v>41213</v>
      </c>
      <c r="E847" s="3">
        <v>2012</v>
      </c>
      <c r="F847" s="3">
        <v>10</v>
      </c>
      <c r="G847" s="3" t="s">
        <v>14414</v>
      </c>
      <c r="H847" s="9" t="s">
        <v>63</v>
      </c>
      <c r="I847" s="9" t="s">
        <v>81</v>
      </c>
      <c r="J847" s="21">
        <v>260.60000000000002</v>
      </c>
      <c r="K847" s="9" t="s">
        <v>3511</v>
      </c>
      <c r="L847" s="7" t="s">
        <v>3920</v>
      </c>
      <c r="M847" s="7" t="s">
        <v>4178</v>
      </c>
      <c r="N847" s="7" t="s">
        <v>208</v>
      </c>
      <c r="O847" s="7" t="s">
        <v>255</v>
      </c>
      <c r="P847" s="7" t="s">
        <v>559</v>
      </c>
      <c r="Q847" s="7" t="s">
        <v>84</v>
      </c>
      <c r="R847" s="9" t="s">
        <v>306</v>
      </c>
      <c r="S847" s="13" t="s">
        <v>409</v>
      </c>
      <c r="T847" s="13" t="s">
        <v>69</v>
      </c>
      <c r="U847" s="13" t="s">
        <v>79</v>
      </c>
      <c r="V847" s="13" t="s">
        <v>80</v>
      </c>
      <c r="W847" s="13" t="s">
        <v>29</v>
      </c>
      <c r="X847" s="13" t="s">
        <v>79</v>
      </c>
      <c r="Y847" s="13" t="s">
        <v>7</v>
      </c>
      <c r="Z847" s="9" t="s">
        <v>16</v>
      </c>
      <c r="AA847" s="12" t="str">
        <f t="shared" si="26"/>
        <v>5980000000109</v>
      </c>
      <c r="AB847" s="4" t="s">
        <v>79</v>
      </c>
      <c r="AC847" s="48">
        <f t="shared" si="27"/>
        <v>260.60000000000002</v>
      </c>
      <c r="AD847" s="31">
        <f>VLOOKUP(AB847,'Utah Allocation %''s'!$A$6:$B$16,2,FALSE)</f>
        <v>1</v>
      </c>
    </row>
    <row r="848" spans="1:30">
      <c r="A848" s="9" t="s">
        <v>3512</v>
      </c>
      <c r="B848" s="9" t="s">
        <v>24</v>
      </c>
      <c r="C848" s="9" t="s">
        <v>62</v>
      </c>
      <c r="D848" s="19">
        <v>41213</v>
      </c>
      <c r="E848" s="3">
        <v>2012</v>
      </c>
      <c r="F848" s="3">
        <v>10</v>
      </c>
      <c r="G848" s="3" t="s">
        <v>14414</v>
      </c>
      <c r="H848" s="9" t="s">
        <v>63</v>
      </c>
      <c r="I848" s="9" t="s">
        <v>81</v>
      </c>
      <c r="J848" s="21">
        <v>390.9</v>
      </c>
      <c r="K848" s="9" t="s">
        <v>3513</v>
      </c>
      <c r="L848" s="7" t="s">
        <v>3921</v>
      </c>
      <c r="M848" s="7" t="s">
        <v>4179</v>
      </c>
      <c r="N848" s="7" t="s">
        <v>208</v>
      </c>
      <c r="O848" s="7" t="s">
        <v>255</v>
      </c>
      <c r="P848" s="7" t="s">
        <v>559</v>
      </c>
      <c r="Q848" s="7" t="s">
        <v>84</v>
      </c>
      <c r="R848" s="9" t="s">
        <v>306</v>
      </c>
      <c r="S848" s="13" t="s">
        <v>409</v>
      </c>
      <c r="T848" s="13" t="s">
        <v>69</v>
      </c>
      <c r="U848" s="13" t="s">
        <v>79</v>
      </c>
      <c r="V848" s="13" t="s">
        <v>80</v>
      </c>
      <c r="W848" s="13" t="s">
        <v>29</v>
      </c>
      <c r="X848" s="13" t="s">
        <v>79</v>
      </c>
      <c r="Y848" s="13" t="s">
        <v>7</v>
      </c>
      <c r="Z848" s="9" t="s">
        <v>16</v>
      </c>
      <c r="AA848" s="12" t="str">
        <f t="shared" si="26"/>
        <v>5980000000109</v>
      </c>
      <c r="AB848" s="4" t="s">
        <v>79</v>
      </c>
      <c r="AC848" s="48">
        <f t="shared" si="27"/>
        <v>390.9</v>
      </c>
      <c r="AD848" s="31">
        <f>VLOOKUP(AB848,'Utah Allocation %''s'!$A$6:$B$16,2,FALSE)</f>
        <v>1</v>
      </c>
    </row>
    <row r="849" spans="1:30">
      <c r="A849" s="9" t="s">
        <v>3514</v>
      </c>
      <c r="B849" s="9" t="s">
        <v>24</v>
      </c>
      <c r="C849" s="9" t="s">
        <v>62</v>
      </c>
      <c r="D849" s="19">
        <v>41213</v>
      </c>
      <c r="E849" s="3">
        <v>2012</v>
      </c>
      <c r="F849" s="3">
        <v>10</v>
      </c>
      <c r="G849" s="3" t="s">
        <v>14414</v>
      </c>
      <c r="H849" s="9" t="s">
        <v>63</v>
      </c>
      <c r="I849" s="9" t="s">
        <v>81</v>
      </c>
      <c r="J849" s="21">
        <v>249.31</v>
      </c>
      <c r="K849" s="9" t="s">
        <v>3515</v>
      </c>
      <c r="L849" s="7" t="s">
        <v>3922</v>
      </c>
      <c r="M849" s="7" t="s">
        <v>4180</v>
      </c>
      <c r="N849" s="7" t="s">
        <v>208</v>
      </c>
      <c r="O849" s="7" t="s">
        <v>255</v>
      </c>
      <c r="P849" s="7" t="s">
        <v>559</v>
      </c>
      <c r="Q849" s="7" t="s">
        <v>84</v>
      </c>
      <c r="R849" s="9" t="s">
        <v>306</v>
      </c>
      <c r="S849" s="13" t="s">
        <v>409</v>
      </c>
      <c r="T849" s="13" t="s">
        <v>69</v>
      </c>
      <c r="U849" s="13" t="s">
        <v>79</v>
      </c>
      <c r="V849" s="13" t="s">
        <v>80</v>
      </c>
      <c r="W849" s="13" t="s">
        <v>29</v>
      </c>
      <c r="X849" s="13" t="s">
        <v>79</v>
      </c>
      <c r="Y849" s="13" t="s">
        <v>7</v>
      </c>
      <c r="Z849" s="9" t="s">
        <v>16</v>
      </c>
      <c r="AA849" s="12" t="str">
        <f t="shared" si="26"/>
        <v>5980000000109</v>
      </c>
      <c r="AB849" s="4" t="s">
        <v>79</v>
      </c>
      <c r="AC849" s="48">
        <f t="shared" si="27"/>
        <v>249.31</v>
      </c>
      <c r="AD849" s="31">
        <f>VLOOKUP(AB849,'Utah Allocation %''s'!$A$6:$B$16,2,FALSE)</f>
        <v>1</v>
      </c>
    </row>
    <row r="850" spans="1:30">
      <c r="A850" s="9" t="s">
        <v>3516</v>
      </c>
      <c r="B850" s="9" t="s">
        <v>24</v>
      </c>
      <c r="C850" s="9" t="s">
        <v>62</v>
      </c>
      <c r="D850" s="19">
        <v>41213</v>
      </c>
      <c r="E850" s="3">
        <v>2012</v>
      </c>
      <c r="F850" s="3">
        <v>10</v>
      </c>
      <c r="G850" s="3" t="s">
        <v>14414</v>
      </c>
      <c r="H850" s="9" t="s">
        <v>63</v>
      </c>
      <c r="I850" s="9" t="s">
        <v>81</v>
      </c>
      <c r="J850" s="21">
        <v>817.44</v>
      </c>
      <c r="K850" s="9" t="s">
        <v>3517</v>
      </c>
      <c r="L850" s="7" t="s">
        <v>3923</v>
      </c>
      <c r="M850" s="7" t="s">
        <v>4181</v>
      </c>
      <c r="N850" s="7" t="s">
        <v>208</v>
      </c>
      <c r="O850" s="7" t="s">
        <v>255</v>
      </c>
      <c r="P850" s="7" t="s">
        <v>559</v>
      </c>
      <c r="Q850" s="7" t="s">
        <v>84</v>
      </c>
      <c r="R850" s="9" t="s">
        <v>306</v>
      </c>
      <c r="S850" s="13" t="s">
        <v>409</v>
      </c>
      <c r="T850" s="13" t="s">
        <v>69</v>
      </c>
      <c r="U850" s="13" t="s">
        <v>79</v>
      </c>
      <c r="V850" s="13" t="s">
        <v>80</v>
      </c>
      <c r="W850" s="13" t="s">
        <v>29</v>
      </c>
      <c r="X850" s="13" t="s">
        <v>79</v>
      </c>
      <c r="Y850" s="13" t="s">
        <v>7</v>
      </c>
      <c r="Z850" s="9" t="s">
        <v>16</v>
      </c>
      <c r="AA850" s="12" t="str">
        <f t="shared" si="26"/>
        <v>5980000000109</v>
      </c>
      <c r="AB850" s="4" t="s">
        <v>79</v>
      </c>
      <c r="AC850" s="48">
        <f t="shared" si="27"/>
        <v>817.44</v>
      </c>
      <c r="AD850" s="31">
        <f>VLOOKUP(AB850,'Utah Allocation %''s'!$A$6:$B$16,2,FALSE)</f>
        <v>1</v>
      </c>
    </row>
    <row r="851" spans="1:30">
      <c r="A851" s="9" t="s">
        <v>3518</v>
      </c>
      <c r="B851" s="9" t="s">
        <v>24</v>
      </c>
      <c r="C851" s="9" t="s">
        <v>62</v>
      </c>
      <c r="D851" s="19">
        <v>41213</v>
      </c>
      <c r="E851" s="3">
        <v>2012</v>
      </c>
      <c r="F851" s="3">
        <v>10</v>
      </c>
      <c r="G851" s="3" t="s">
        <v>14414</v>
      </c>
      <c r="H851" s="9" t="s">
        <v>63</v>
      </c>
      <c r="I851" s="9" t="s">
        <v>81</v>
      </c>
      <c r="J851" s="21">
        <v>2.88</v>
      </c>
      <c r="K851" s="9" t="s">
        <v>3519</v>
      </c>
      <c r="L851" s="7" t="s">
        <v>3924</v>
      </c>
      <c r="M851" s="7" t="s">
        <v>4182</v>
      </c>
      <c r="N851" s="7" t="s">
        <v>214</v>
      </c>
      <c r="O851" s="7" t="s">
        <v>260</v>
      </c>
      <c r="P851" s="7" t="s">
        <v>582</v>
      </c>
      <c r="Q851" s="7" t="s">
        <v>158</v>
      </c>
      <c r="R851" s="9" t="s">
        <v>306</v>
      </c>
      <c r="S851" s="13" t="s">
        <v>409</v>
      </c>
      <c r="T851" s="13" t="s">
        <v>69</v>
      </c>
      <c r="U851" s="13" t="s">
        <v>79</v>
      </c>
      <c r="V851" s="13" t="s">
        <v>80</v>
      </c>
      <c r="W851" s="13" t="s">
        <v>29</v>
      </c>
      <c r="X851" s="13" t="s">
        <v>79</v>
      </c>
      <c r="Y851" s="13" t="s">
        <v>7</v>
      </c>
      <c r="Z851" s="9" t="s">
        <v>16</v>
      </c>
      <c r="AA851" s="12" t="str">
        <f t="shared" si="26"/>
        <v>5980000000109</v>
      </c>
      <c r="AB851" s="4" t="s">
        <v>79</v>
      </c>
      <c r="AC851" s="48">
        <f t="shared" si="27"/>
        <v>2.88</v>
      </c>
      <c r="AD851" s="31">
        <f>VLOOKUP(AB851,'Utah Allocation %''s'!$A$6:$B$16,2,FALSE)</f>
        <v>1</v>
      </c>
    </row>
    <row r="852" spans="1:30">
      <c r="A852" s="9" t="s">
        <v>3520</v>
      </c>
      <c r="B852" s="9" t="s">
        <v>24</v>
      </c>
      <c r="C852" s="9" t="s">
        <v>62</v>
      </c>
      <c r="D852" s="19">
        <v>41213</v>
      </c>
      <c r="E852" s="3">
        <v>2012</v>
      </c>
      <c r="F852" s="3">
        <v>10</v>
      </c>
      <c r="G852" s="3" t="s">
        <v>14414</v>
      </c>
      <c r="H852" s="9" t="s">
        <v>63</v>
      </c>
      <c r="I852" s="9" t="s">
        <v>81</v>
      </c>
      <c r="J852" s="21">
        <v>130.30000000000001</v>
      </c>
      <c r="K852" s="9" t="s">
        <v>3521</v>
      </c>
      <c r="L852" s="7" t="s">
        <v>3925</v>
      </c>
      <c r="M852" s="7" t="s">
        <v>4183</v>
      </c>
      <c r="N852" s="7" t="s">
        <v>219</v>
      </c>
      <c r="O852" s="7" t="s">
        <v>265</v>
      </c>
      <c r="P852" s="7" t="s">
        <v>560</v>
      </c>
      <c r="Q852" s="7" t="s">
        <v>104</v>
      </c>
      <c r="R852" s="9" t="s">
        <v>306</v>
      </c>
      <c r="S852" s="13" t="s">
        <v>409</v>
      </c>
      <c r="T852" s="13" t="s">
        <v>69</v>
      </c>
      <c r="U852" s="13" t="s">
        <v>79</v>
      </c>
      <c r="V852" s="13" t="s">
        <v>80</v>
      </c>
      <c r="W852" s="13" t="s">
        <v>29</v>
      </c>
      <c r="X852" s="13" t="s">
        <v>79</v>
      </c>
      <c r="Y852" s="13" t="s">
        <v>7</v>
      </c>
      <c r="Z852" s="9" t="s">
        <v>16</v>
      </c>
      <c r="AA852" s="12" t="str">
        <f t="shared" si="26"/>
        <v>5980000000109</v>
      </c>
      <c r="AB852" s="4" t="s">
        <v>79</v>
      </c>
      <c r="AC852" s="48">
        <f t="shared" si="27"/>
        <v>130.30000000000001</v>
      </c>
      <c r="AD852" s="31">
        <f>VLOOKUP(AB852,'Utah Allocation %''s'!$A$6:$B$16,2,FALSE)</f>
        <v>1</v>
      </c>
    </row>
    <row r="853" spans="1:30">
      <c r="A853" s="9" t="s">
        <v>3522</v>
      </c>
      <c r="B853" s="9" t="s">
        <v>24</v>
      </c>
      <c r="C853" s="9" t="s">
        <v>62</v>
      </c>
      <c r="D853" s="19">
        <v>41213</v>
      </c>
      <c r="E853" s="3">
        <v>2012</v>
      </c>
      <c r="F853" s="3">
        <v>10</v>
      </c>
      <c r="G853" s="3" t="s">
        <v>14414</v>
      </c>
      <c r="H853" s="9" t="s">
        <v>61</v>
      </c>
      <c r="I853" s="9" t="s">
        <v>81</v>
      </c>
      <c r="J853" s="21">
        <v>-16.809999999999999</v>
      </c>
      <c r="K853" s="9" t="s">
        <v>783</v>
      </c>
      <c r="L853" s="7" t="s">
        <v>820</v>
      </c>
      <c r="M853" s="7" t="s">
        <v>856</v>
      </c>
      <c r="N853" s="7" t="s">
        <v>215</v>
      </c>
      <c r="O853" s="7" t="s">
        <v>261</v>
      </c>
      <c r="P853" s="7" t="s">
        <v>561</v>
      </c>
      <c r="Q853" s="7" t="s">
        <v>85</v>
      </c>
      <c r="R853" s="9" t="s">
        <v>306</v>
      </c>
      <c r="S853" s="13" t="s">
        <v>409</v>
      </c>
      <c r="T853" s="13" t="s">
        <v>69</v>
      </c>
      <c r="U853" s="13" t="s">
        <v>79</v>
      </c>
      <c r="V853" s="13" t="s">
        <v>80</v>
      </c>
      <c r="W853" s="13" t="s">
        <v>29</v>
      </c>
      <c r="X853" s="13" t="s">
        <v>79</v>
      </c>
      <c r="Y853" s="13" t="s">
        <v>7</v>
      </c>
      <c r="Z853" s="9" t="s">
        <v>16</v>
      </c>
      <c r="AA853" s="12" t="str">
        <f t="shared" si="26"/>
        <v>5980000000109</v>
      </c>
      <c r="AB853" s="4" t="s">
        <v>79</v>
      </c>
      <c r="AC853" s="48">
        <f t="shared" si="27"/>
        <v>-16.809999999999999</v>
      </c>
      <c r="AD853" s="31">
        <f>VLOOKUP(AB853,'Utah Allocation %''s'!$A$6:$B$16,2,FALSE)</f>
        <v>1</v>
      </c>
    </row>
    <row r="854" spans="1:30">
      <c r="A854" s="9" t="s">
        <v>3523</v>
      </c>
      <c r="B854" s="9" t="s">
        <v>24</v>
      </c>
      <c r="C854" s="9" t="s">
        <v>62</v>
      </c>
      <c r="D854" s="19">
        <v>41213</v>
      </c>
      <c r="E854" s="3">
        <v>2012</v>
      </c>
      <c r="F854" s="3">
        <v>10</v>
      </c>
      <c r="G854" s="3" t="s">
        <v>14414</v>
      </c>
      <c r="H854" s="9" t="s">
        <v>63</v>
      </c>
      <c r="I854" s="9" t="s">
        <v>81</v>
      </c>
      <c r="J854" s="21">
        <v>245.88</v>
      </c>
      <c r="K854" s="9" t="s">
        <v>1677</v>
      </c>
      <c r="L854" s="7" t="s">
        <v>2033</v>
      </c>
      <c r="M854" s="7" t="s">
        <v>2271</v>
      </c>
      <c r="N854" s="7" t="s">
        <v>215</v>
      </c>
      <c r="O854" s="7" t="s">
        <v>261</v>
      </c>
      <c r="P854" s="7" t="s">
        <v>561</v>
      </c>
      <c r="Q854" s="7" t="s">
        <v>85</v>
      </c>
      <c r="R854" s="9" t="s">
        <v>306</v>
      </c>
      <c r="S854" s="13" t="s">
        <v>409</v>
      </c>
      <c r="T854" s="13" t="s">
        <v>69</v>
      </c>
      <c r="U854" s="13" t="s">
        <v>79</v>
      </c>
      <c r="V854" s="13" t="s">
        <v>80</v>
      </c>
      <c r="W854" s="13" t="s">
        <v>29</v>
      </c>
      <c r="X854" s="13" t="s">
        <v>79</v>
      </c>
      <c r="Y854" s="13" t="s">
        <v>7</v>
      </c>
      <c r="Z854" s="9" t="s">
        <v>16</v>
      </c>
      <c r="AA854" s="12" t="str">
        <f t="shared" si="26"/>
        <v>5980000000109</v>
      </c>
      <c r="AB854" s="4" t="s">
        <v>79</v>
      </c>
      <c r="AC854" s="48">
        <f t="shared" si="27"/>
        <v>245.88</v>
      </c>
      <c r="AD854" s="31">
        <f>VLOOKUP(AB854,'Utah Allocation %''s'!$A$6:$B$16,2,FALSE)</f>
        <v>1</v>
      </c>
    </row>
    <row r="855" spans="1:30">
      <c r="A855" s="9" t="s">
        <v>3524</v>
      </c>
      <c r="B855" s="9" t="s">
        <v>24</v>
      </c>
      <c r="C855" s="9" t="s">
        <v>62</v>
      </c>
      <c r="D855" s="19">
        <v>41213</v>
      </c>
      <c r="E855" s="3">
        <v>2012</v>
      </c>
      <c r="F855" s="3">
        <v>10</v>
      </c>
      <c r="G855" s="3" t="s">
        <v>14414</v>
      </c>
      <c r="H855" s="9" t="s">
        <v>63</v>
      </c>
      <c r="I855" s="9" t="s">
        <v>81</v>
      </c>
      <c r="J855" s="21">
        <v>129.77000000000001</v>
      </c>
      <c r="K855" s="9" t="s">
        <v>3525</v>
      </c>
      <c r="L855" s="7" t="s">
        <v>3926</v>
      </c>
      <c r="M855" s="7" t="s">
        <v>4184</v>
      </c>
      <c r="N855" s="7" t="s">
        <v>207</v>
      </c>
      <c r="O855" s="7" t="s">
        <v>254</v>
      </c>
      <c r="P855" s="7" t="s">
        <v>588</v>
      </c>
      <c r="Q855" s="7" t="s">
        <v>83</v>
      </c>
      <c r="R855" s="9" t="s">
        <v>347</v>
      </c>
      <c r="S855" s="13" t="s">
        <v>409</v>
      </c>
      <c r="T855" s="13" t="s">
        <v>69</v>
      </c>
      <c r="U855" s="13" t="s">
        <v>79</v>
      </c>
      <c r="V855" s="13" t="s">
        <v>80</v>
      </c>
      <c r="W855" s="13" t="s">
        <v>29</v>
      </c>
      <c r="X855" s="13" t="s">
        <v>79</v>
      </c>
      <c r="Y855" s="13" t="s">
        <v>7</v>
      </c>
      <c r="Z855" s="9" t="s">
        <v>16</v>
      </c>
      <c r="AA855" s="12" t="str">
        <f t="shared" si="26"/>
        <v>5980000000109</v>
      </c>
      <c r="AB855" s="4" t="s">
        <v>79</v>
      </c>
      <c r="AC855" s="48">
        <f t="shared" si="27"/>
        <v>129.77000000000001</v>
      </c>
      <c r="AD855" s="31">
        <f>VLOOKUP(AB855,'Utah Allocation %''s'!$A$6:$B$16,2,FALSE)</f>
        <v>1</v>
      </c>
    </row>
    <row r="856" spans="1:30">
      <c r="A856" s="9" t="s">
        <v>3526</v>
      </c>
      <c r="B856" s="9" t="s">
        <v>24</v>
      </c>
      <c r="C856" s="9" t="s">
        <v>62</v>
      </c>
      <c r="D856" s="19">
        <v>41213</v>
      </c>
      <c r="E856" s="3">
        <v>2012</v>
      </c>
      <c r="F856" s="3">
        <v>10</v>
      </c>
      <c r="G856" s="3" t="s">
        <v>14414</v>
      </c>
      <c r="H856" s="9" t="s">
        <v>63</v>
      </c>
      <c r="I856" s="9" t="s">
        <v>81</v>
      </c>
      <c r="J856" s="21">
        <v>1182.3</v>
      </c>
      <c r="K856" s="9" t="s">
        <v>3527</v>
      </c>
      <c r="L856" s="7" t="s">
        <v>3927</v>
      </c>
      <c r="M856" s="7" t="s">
        <v>4185</v>
      </c>
      <c r="N856" s="7" t="s">
        <v>206</v>
      </c>
      <c r="O856" s="7" t="s">
        <v>253</v>
      </c>
      <c r="P856" s="7" t="s">
        <v>866</v>
      </c>
      <c r="Q856" s="7" t="s">
        <v>114</v>
      </c>
      <c r="R856" s="9" t="s">
        <v>349</v>
      </c>
      <c r="S856" s="13" t="s">
        <v>409</v>
      </c>
      <c r="T856" s="13" t="s">
        <v>69</v>
      </c>
      <c r="U856" s="13" t="s">
        <v>111</v>
      </c>
      <c r="V856" s="13" t="s">
        <v>112</v>
      </c>
      <c r="W856" s="13" t="s">
        <v>30</v>
      </c>
      <c r="X856" s="13" t="s">
        <v>113</v>
      </c>
      <c r="Y856" s="13" t="s">
        <v>7</v>
      </c>
      <c r="Z856" s="9" t="s">
        <v>15</v>
      </c>
      <c r="AA856" s="12" t="str">
        <f t="shared" si="26"/>
        <v>5980000000106</v>
      </c>
      <c r="AB856" s="4" t="s">
        <v>113</v>
      </c>
      <c r="AC856" s="48">
        <f t="shared" si="27"/>
        <v>0</v>
      </c>
      <c r="AD856" s="31">
        <f>VLOOKUP(AB856,'Utah Allocation %''s'!$A$6:$B$16,2,FALSE)</f>
        <v>0</v>
      </c>
    </row>
    <row r="857" spans="1:30">
      <c r="A857" s="9" t="s">
        <v>3528</v>
      </c>
      <c r="B857" s="9" t="s">
        <v>24</v>
      </c>
      <c r="C857" s="9" t="s">
        <v>62</v>
      </c>
      <c r="D857" s="19">
        <v>41213</v>
      </c>
      <c r="E857" s="3">
        <v>2012</v>
      </c>
      <c r="F857" s="3">
        <v>10</v>
      </c>
      <c r="G857" s="3" t="s">
        <v>14414</v>
      </c>
      <c r="H857" s="9" t="s">
        <v>63</v>
      </c>
      <c r="I857" s="9" t="s">
        <v>81</v>
      </c>
      <c r="J857" s="21">
        <v>7341.05</v>
      </c>
      <c r="K857" s="9" t="s">
        <v>3529</v>
      </c>
      <c r="L857" s="7" t="s">
        <v>3928</v>
      </c>
      <c r="M857" s="7" t="s">
        <v>4186</v>
      </c>
      <c r="N857" s="7" t="s">
        <v>240</v>
      </c>
      <c r="O857" s="7" t="s">
        <v>283</v>
      </c>
      <c r="P857" s="7" t="s">
        <v>777</v>
      </c>
      <c r="Q857" s="7" t="s">
        <v>778</v>
      </c>
      <c r="R857" s="9" t="s">
        <v>349</v>
      </c>
      <c r="S857" s="13" t="s">
        <v>409</v>
      </c>
      <c r="T857" s="13" t="s">
        <v>69</v>
      </c>
      <c r="U857" s="13" t="s">
        <v>111</v>
      </c>
      <c r="V857" s="13" t="s">
        <v>112</v>
      </c>
      <c r="W857" s="13" t="s">
        <v>30</v>
      </c>
      <c r="X857" s="13" t="s">
        <v>113</v>
      </c>
      <c r="Y857" s="13" t="s">
        <v>7</v>
      </c>
      <c r="Z857" s="9" t="s">
        <v>15</v>
      </c>
      <c r="AA857" s="12" t="str">
        <f t="shared" si="26"/>
        <v>5980000000106</v>
      </c>
      <c r="AB857" s="4" t="s">
        <v>113</v>
      </c>
      <c r="AC857" s="48">
        <f t="shared" si="27"/>
        <v>0</v>
      </c>
      <c r="AD857" s="31">
        <f>VLOOKUP(AB857,'Utah Allocation %''s'!$A$6:$B$16,2,FALSE)</f>
        <v>0</v>
      </c>
    </row>
    <row r="858" spans="1:30">
      <c r="A858" s="9" t="s">
        <v>3530</v>
      </c>
      <c r="B858" s="9" t="s">
        <v>24</v>
      </c>
      <c r="C858" s="9" t="s">
        <v>62</v>
      </c>
      <c r="D858" s="19">
        <v>41213</v>
      </c>
      <c r="E858" s="3">
        <v>2012</v>
      </c>
      <c r="F858" s="3">
        <v>10</v>
      </c>
      <c r="G858" s="3" t="s">
        <v>14414</v>
      </c>
      <c r="H858" s="9" t="s">
        <v>63</v>
      </c>
      <c r="I858" s="9" t="s">
        <v>81</v>
      </c>
      <c r="J858" s="21">
        <v>755.41</v>
      </c>
      <c r="K858" s="9" t="s">
        <v>3531</v>
      </c>
      <c r="L858" s="7" t="s">
        <v>3929</v>
      </c>
      <c r="M858" s="7" t="s">
        <v>4187</v>
      </c>
      <c r="N858" s="7" t="s">
        <v>207</v>
      </c>
      <c r="O858" s="7" t="s">
        <v>254</v>
      </c>
      <c r="P858" s="7" t="s">
        <v>710</v>
      </c>
      <c r="Q858" s="7" t="s">
        <v>115</v>
      </c>
      <c r="R858" s="9" t="s">
        <v>349</v>
      </c>
      <c r="S858" s="13" t="s">
        <v>409</v>
      </c>
      <c r="T858" s="13" t="s">
        <v>69</v>
      </c>
      <c r="U858" s="13" t="s">
        <v>111</v>
      </c>
      <c r="V858" s="13" t="s">
        <v>112</v>
      </c>
      <c r="W858" s="13" t="s">
        <v>30</v>
      </c>
      <c r="X858" s="13" t="s">
        <v>113</v>
      </c>
      <c r="Y858" s="13" t="s">
        <v>7</v>
      </c>
      <c r="Z858" s="9" t="s">
        <v>15</v>
      </c>
      <c r="AA858" s="12" t="str">
        <f t="shared" si="26"/>
        <v>5980000000106</v>
      </c>
      <c r="AB858" s="4" t="s">
        <v>113</v>
      </c>
      <c r="AC858" s="48">
        <f t="shared" si="27"/>
        <v>0</v>
      </c>
      <c r="AD858" s="31">
        <f>VLOOKUP(AB858,'Utah Allocation %''s'!$A$6:$B$16,2,FALSE)</f>
        <v>0</v>
      </c>
    </row>
    <row r="859" spans="1:30">
      <c r="A859" s="9" t="s">
        <v>3532</v>
      </c>
      <c r="B859" s="9" t="s">
        <v>24</v>
      </c>
      <c r="C859" s="9" t="s">
        <v>62</v>
      </c>
      <c r="D859" s="19">
        <v>41213</v>
      </c>
      <c r="E859" s="3">
        <v>2012</v>
      </c>
      <c r="F859" s="3">
        <v>10</v>
      </c>
      <c r="G859" s="3" t="s">
        <v>14414</v>
      </c>
      <c r="H859" s="9" t="s">
        <v>63</v>
      </c>
      <c r="I859" s="9" t="s">
        <v>81</v>
      </c>
      <c r="J859" s="21">
        <v>656.12</v>
      </c>
      <c r="K859" s="9" t="s">
        <v>3533</v>
      </c>
      <c r="L859" s="7" t="s">
        <v>3930</v>
      </c>
      <c r="M859" s="7" t="s">
        <v>4188</v>
      </c>
      <c r="N859" s="7" t="s">
        <v>207</v>
      </c>
      <c r="O859" s="7" t="s">
        <v>254</v>
      </c>
      <c r="P859" s="7" t="s">
        <v>710</v>
      </c>
      <c r="Q859" s="7" t="s">
        <v>115</v>
      </c>
      <c r="R859" s="9" t="s">
        <v>349</v>
      </c>
      <c r="S859" s="13" t="s">
        <v>409</v>
      </c>
      <c r="T859" s="13" t="s">
        <v>69</v>
      </c>
      <c r="U859" s="13" t="s">
        <v>111</v>
      </c>
      <c r="V859" s="13" t="s">
        <v>112</v>
      </c>
      <c r="W859" s="13" t="s">
        <v>30</v>
      </c>
      <c r="X859" s="13" t="s">
        <v>113</v>
      </c>
      <c r="Y859" s="13" t="s">
        <v>7</v>
      </c>
      <c r="Z859" s="9" t="s">
        <v>15</v>
      </c>
      <c r="AA859" s="12" t="str">
        <f t="shared" si="26"/>
        <v>5980000000106</v>
      </c>
      <c r="AB859" s="4" t="s">
        <v>113</v>
      </c>
      <c r="AC859" s="48">
        <f t="shared" si="27"/>
        <v>0</v>
      </c>
      <c r="AD859" s="31">
        <f>VLOOKUP(AB859,'Utah Allocation %''s'!$A$6:$B$16,2,FALSE)</f>
        <v>0</v>
      </c>
    </row>
    <row r="860" spans="1:30">
      <c r="A860" s="9" t="s">
        <v>3534</v>
      </c>
      <c r="B860" s="9" t="s">
        <v>24</v>
      </c>
      <c r="C860" s="9" t="s">
        <v>62</v>
      </c>
      <c r="D860" s="19">
        <v>41213</v>
      </c>
      <c r="E860" s="3">
        <v>2012</v>
      </c>
      <c r="F860" s="3">
        <v>10</v>
      </c>
      <c r="G860" s="3" t="s">
        <v>14414</v>
      </c>
      <c r="H860" s="9" t="s">
        <v>63</v>
      </c>
      <c r="I860" s="9" t="s">
        <v>81</v>
      </c>
      <c r="J860" s="21">
        <v>417.78</v>
      </c>
      <c r="K860" s="9" t="s">
        <v>3535</v>
      </c>
      <c r="L860" s="7" t="s">
        <v>3931</v>
      </c>
      <c r="M860" s="7" t="s">
        <v>4189</v>
      </c>
      <c r="N860" s="7" t="s">
        <v>207</v>
      </c>
      <c r="O860" s="7" t="s">
        <v>254</v>
      </c>
      <c r="P860" s="7" t="s">
        <v>710</v>
      </c>
      <c r="Q860" s="7" t="s">
        <v>115</v>
      </c>
      <c r="R860" s="9" t="s">
        <v>349</v>
      </c>
      <c r="S860" s="13" t="s">
        <v>409</v>
      </c>
      <c r="T860" s="13" t="s">
        <v>69</v>
      </c>
      <c r="U860" s="13" t="s">
        <v>111</v>
      </c>
      <c r="V860" s="13" t="s">
        <v>112</v>
      </c>
      <c r="W860" s="13" t="s">
        <v>30</v>
      </c>
      <c r="X860" s="13" t="s">
        <v>113</v>
      </c>
      <c r="Y860" s="13" t="s">
        <v>7</v>
      </c>
      <c r="Z860" s="9" t="s">
        <v>15</v>
      </c>
      <c r="AA860" s="12" t="str">
        <f t="shared" si="26"/>
        <v>5980000000106</v>
      </c>
      <c r="AB860" s="4" t="s">
        <v>113</v>
      </c>
      <c r="AC860" s="48">
        <f t="shared" si="27"/>
        <v>0</v>
      </c>
      <c r="AD860" s="31">
        <f>VLOOKUP(AB860,'Utah Allocation %''s'!$A$6:$B$16,2,FALSE)</f>
        <v>0</v>
      </c>
    </row>
    <row r="861" spans="1:30">
      <c r="A861" s="9" t="s">
        <v>3536</v>
      </c>
      <c r="B861" s="9" t="s">
        <v>24</v>
      </c>
      <c r="C861" s="9" t="s">
        <v>62</v>
      </c>
      <c r="D861" s="19">
        <v>41213</v>
      </c>
      <c r="E861" s="3">
        <v>2012</v>
      </c>
      <c r="F861" s="3">
        <v>10</v>
      </c>
      <c r="G861" s="3" t="s">
        <v>14414</v>
      </c>
      <c r="H861" s="9" t="s">
        <v>63</v>
      </c>
      <c r="I861" s="9" t="s">
        <v>81</v>
      </c>
      <c r="J861" s="21">
        <v>494.04</v>
      </c>
      <c r="K861" s="9" t="s">
        <v>3537</v>
      </c>
      <c r="L861" s="7" t="s">
        <v>3932</v>
      </c>
      <c r="M861" s="7" t="s">
        <v>4190</v>
      </c>
      <c r="N861" s="7" t="s">
        <v>207</v>
      </c>
      <c r="O861" s="7" t="s">
        <v>254</v>
      </c>
      <c r="P861" s="7" t="s">
        <v>710</v>
      </c>
      <c r="Q861" s="7" t="s">
        <v>115</v>
      </c>
      <c r="R861" s="9" t="s">
        <v>349</v>
      </c>
      <c r="S861" s="13" t="s">
        <v>409</v>
      </c>
      <c r="T861" s="13" t="s">
        <v>69</v>
      </c>
      <c r="U861" s="13" t="s">
        <v>111</v>
      </c>
      <c r="V861" s="13" t="s">
        <v>112</v>
      </c>
      <c r="W861" s="13" t="s">
        <v>30</v>
      </c>
      <c r="X861" s="13" t="s">
        <v>113</v>
      </c>
      <c r="Y861" s="13" t="s">
        <v>7</v>
      </c>
      <c r="Z861" s="9" t="s">
        <v>15</v>
      </c>
      <c r="AA861" s="12" t="str">
        <f t="shared" si="26"/>
        <v>5980000000106</v>
      </c>
      <c r="AB861" s="4" t="s">
        <v>113</v>
      </c>
      <c r="AC861" s="48">
        <f t="shared" si="27"/>
        <v>0</v>
      </c>
      <c r="AD861" s="31">
        <f>VLOOKUP(AB861,'Utah Allocation %''s'!$A$6:$B$16,2,FALSE)</f>
        <v>0</v>
      </c>
    </row>
    <row r="862" spans="1:30">
      <c r="A862" s="9" t="s">
        <v>3538</v>
      </c>
      <c r="B862" s="9" t="s">
        <v>24</v>
      </c>
      <c r="C862" s="9" t="s">
        <v>62</v>
      </c>
      <c r="D862" s="19">
        <v>41213</v>
      </c>
      <c r="E862" s="3">
        <v>2012</v>
      </c>
      <c r="F862" s="3">
        <v>10</v>
      </c>
      <c r="G862" s="3" t="s">
        <v>14414</v>
      </c>
      <c r="H862" s="9" t="s">
        <v>63</v>
      </c>
      <c r="I862" s="9" t="s">
        <v>81</v>
      </c>
      <c r="J862" s="21">
        <v>395.56</v>
      </c>
      <c r="K862" s="9" t="s">
        <v>3539</v>
      </c>
      <c r="L862" s="7" t="s">
        <v>3933</v>
      </c>
      <c r="M862" s="7" t="s">
        <v>4191</v>
      </c>
      <c r="N862" s="7" t="s">
        <v>207</v>
      </c>
      <c r="O862" s="7" t="s">
        <v>254</v>
      </c>
      <c r="P862" s="7" t="s">
        <v>710</v>
      </c>
      <c r="Q862" s="7" t="s">
        <v>115</v>
      </c>
      <c r="R862" s="9" t="s">
        <v>349</v>
      </c>
      <c r="S862" s="13" t="s">
        <v>409</v>
      </c>
      <c r="T862" s="13" t="s">
        <v>69</v>
      </c>
      <c r="U862" s="13" t="s">
        <v>111</v>
      </c>
      <c r="V862" s="13" t="s">
        <v>112</v>
      </c>
      <c r="W862" s="13" t="s">
        <v>30</v>
      </c>
      <c r="X862" s="13" t="s">
        <v>113</v>
      </c>
      <c r="Y862" s="13" t="s">
        <v>7</v>
      </c>
      <c r="Z862" s="9" t="s">
        <v>15</v>
      </c>
      <c r="AA862" s="12" t="str">
        <f t="shared" si="26"/>
        <v>5980000000106</v>
      </c>
      <c r="AB862" s="4" t="s">
        <v>113</v>
      </c>
      <c r="AC862" s="48">
        <f t="shared" si="27"/>
        <v>0</v>
      </c>
      <c r="AD862" s="31">
        <f>VLOOKUP(AB862,'Utah Allocation %''s'!$A$6:$B$16,2,FALSE)</f>
        <v>0</v>
      </c>
    </row>
    <row r="863" spans="1:30">
      <c r="A863" s="9" t="s">
        <v>3540</v>
      </c>
      <c r="B863" s="9" t="s">
        <v>24</v>
      </c>
      <c r="C863" s="9" t="s">
        <v>62</v>
      </c>
      <c r="D863" s="19">
        <v>41213</v>
      </c>
      <c r="E863" s="3">
        <v>2012</v>
      </c>
      <c r="F863" s="3">
        <v>10</v>
      </c>
      <c r="G863" s="3" t="s">
        <v>14414</v>
      </c>
      <c r="H863" s="9" t="s">
        <v>63</v>
      </c>
      <c r="I863" s="9" t="s">
        <v>81</v>
      </c>
      <c r="J863" s="21">
        <v>815.86</v>
      </c>
      <c r="K863" s="9" t="s">
        <v>3541</v>
      </c>
      <c r="L863" s="7" t="s">
        <v>3934</v>
      </c>
      <c r="M863" s="7" t="s">
        <v>4192</v>
      </c>
      <c r="N863" s="7" t="s">
        <v>220</v>
      </c>
      <c r="O863" s="7" t="s">
        <v>266</v>
      </c>
      <c r="P863" s="7" t="s">
        <v>4312</v>
      </c>
      <c r="Q863" s="7" t="s">
        <v>179</v>
      </c>
      <c r="R863" s="9" t="s">
        <v>349</v>
      </c>
      <c r="S863" s="13" t="s">
        <v>409</v>
      </c>
      <c r="T863" s="13" t="s">
        <v>69</v>
      </c>
      <c r="U863" s="13" t="s">
        <v>111</v>
      </c>
      <c r="V863" s="13" t="s">
        <v>112</v>
      </c>
      <c r="W863" s="13" t="s">
        <v>30</v>
      </c>
      <c r="X863" s="13" t="s">
        <v>113</v>
      </c>
      <c r="Y863" s="13" t="s">
        <v>7</v>
      </c>
      <c r="Z863" s="9" t="s">
        <v>15</v>
      </c>
      <c r="AA863" s="12" t="str">
        <f t="shared" si="26"/>
        <v>5980000000106</v>
      </c>
      <c r="AB863" s="4" t="s">
        <v>113</v>
      </c>
      <c r="AC863" s="48">
        <f t="shared" si="27"/>
        <v>0</v>
      </c>
      <c r="AD863" s="31">
        <f>VLOOKUP(AB863,'Utah Allocation %''s'!$A$6:$B$16,2,FALSE)</f>
        <v>0</v>
      </c>
    </row>
    <row r="864" spans="1:30">
      <c r="A864" s="9" t="s">
        <v>3542</v>
      </c>
      <c r="B864" s="9" t="s">
        <v>24</v>
      </c>
      <c r="C864" s="9" t="s">
        <v>62</v>
      </c>
      <c r="D864" s="19">
        <v>41213</v>
      </c>
      <c r="E864" s="3">
        <v>2012</v>
      </c>
      <c r="F864" s="3">
        <v>10</v>
      </c>
      <c r="G864" s="3" t="s">
        <v>14414</v>
      </c>
      <c r="H864" s="9" t="s">
        <v>63</v>
      </c>
      <c r="I864" s="9" t="s">
        <v>81</v>
      </c>
      <c r="J864" s="21">
        <v>1505.86</v>
      </c>
      <c r="K864" s="9" t="s">
        <v>3543</v>
      </c>
      <c r="L864" s="7" t="s">
        <v>3935</v>
      </c>
      <c r="M864" s="7" t="s">
        <v>4193</v>
      </c>
      <c r="N864" s="7" t="s">
        <v>237</v>
      </c>
      <c r="O864" s="7" t="s">
        <v>281</v>
      </c>
      <c r="P864" s="7" t="s">
        <v>736</v>
      </c>
      <c r="Q864" s="7" t="s">
        <v>321</v>
      </c>
      <c r="R864" s="9" t="s">
        <v>352</v>
      </c>
      <c r="S864" s="13" t="s">
        <v>408</v>
      </c>
      <c r="T864" s="13" t="s">
        <v>69</v>
      </c>
      <c r="U864" s="13" t="s">
        <v>76</v>
      </c>
      <c r="V864" s="13" t="s">
        <v>77</v>
      </c>
      <c r="W864" s="13" t="s">
        <v>34</v>
      </c>
      <c r="X864" s="13" t="s">
        <v>76</v>
      </c>
      <c r="Y864" s="13" t="s">
        <v>7</v>
      </c>
      <c r="Z864" s="9" t="s">
        <v>11</v>
      </c>
      <c r="AA864" s="12" t="str">
        <f t="shared" si="26"/>
        <v>5980000000103</v>
      </c>
      <c r="AB864" s="4" t="s">
        <v>76</v>
      </c>
      <c r="AC864" s="48">
        <f t="shared" si="27"/>
        <v>0</v>
      </c>
      <c r="AD864" s="31">
        <f>VLOOKUP(AB864,'Utah Allocation %''s'!$A$6:$B$16,2,FALSE)</f>
        <v>0</v>
      </c>
    </row>
    <row r="865" spans="1:30">
      <c r="A865" s="9" t="s">
        <v>3544</v>
      </c>
      <c r="B865" s="9" t="s">
        <v>24</v>
      </c>
      <c r="C865" s="9" t="s">
        <v>62</v>
      </c>
      <c r="D865" s="19">
        <v>41213</v>
      </c>
      <c r="E865" s="3">
        <v>2012</v>
      </c>
      <c r="F865" s="3">
        <v>10</v>
      </c>
      <c r="G865" s="3" t="s">
        <v>14414</v>
      </c>
      <c r="H865" s="9" t="s">
        <v>63</v>
      </c>
      <c r="I865" s="9" t="s">
        <v>81</v>
      </c>
      <c r="J865" s="21">
        <v>3045.03</v>
      </c>
      <c r="K865" s="9" t="s">
        <v>3545</v>
      </c>
      <c r="L865" s="7" t="s">
        <v>3936</v>
      </c>
      <c r="M865" s="7" t="s">
        <v>4194</v>
      </c>
      <c r="N865" s="7" t="s">
        <v>220</v>
      </c>
      <c r="O865" s="7" t="s">
        <v>266</v>
      </c>
      <c r="P865" s="7" t="s">
        <v>884</v>
      </c>
      <c r="Q865" s="7" t="s">
        <v>161</v>
      </c>
      <c r="R865" s="9" t="s">
        <v>352</v>
      </c>
      <c r="S865" s="13" t="s">
        <v>408</v>
      </c>
      <c r="T865" s="13" t="s">
        <v>69</v>
      </c>
      <c r="U865" s="13" t="s">
        <v>76</v>
      </c>
      <c r="V865" s="13" t="s">
        <v>77</v>
      </c>
      <c r="W865" s="13" t="s">
        <v>34</v>
      </c>
      <c r="X865" s="13" t="s">
        <v>76</v>
      </c>
      <c r="Y865" s="13" t="s">
        <v>7</v>
      </c>
      <c r="Z865" s="9" t="s">
        <v>11</v>
      </c>
      <c r="AA865" s="12" t="str">
        <f t="shared" si="26"/>
        <v>5980000000103</v>
      </c>
      <c r="AB865" s="4" t="s">
        <v>76</v>
      </c>
      <c r="AC865" s="48">
        <f t="shared" si="27"/>
        <v>0</v>
      </c>
      <c r="AD865" s="31">
        <f>VLOOKUP(AB865,'Utah Allocation %''s'!$A$6:$B$16,2,FALSE)</f>
        <v>0</v>
      </c>
    </row>
    <row r="866" spans="1:30">
      <c r="A866" s="9" t="s">
        <v>3546</v>
      </c>
      <c r="B866" s="9" t="s">
        <v>24</v>
      </c>
      <c r="C866" s="9" t="s">
        <v>62</v>
      </c>
      <c r="D866" s="19">
        <v>41213</v>
      </c>
      <c r="E866" s="3">
        <v>2012</v>
      </c>
      <c r="F866" s="3">
        <v>10</v>
      </c>
      <c r="G866" s="3" t="s">
        <v>14414</v>
      </c>
      <c r="H866" s="9" t="s">
        <v>63</v>
      </c>
      <c r="I866" s="9" t="s">
        <v>81</v>
      </c>
      <c r="J866" s="21">
        <v>1618.27</v>
      </c>
      <c r="K866" s="9" t="s">
        <v>3547</v>
      </c>
      <c r="L866" s="7" t="s">
        <v>3937</v>
      </c>
      <c r="M866" s="7" t="s">
        <v>4195</v>
      </c>
      <c r="N866" s="7" t="s">
        <v>212</v>
      </c>
      <c r="O866" s="7" t="s">
        <v>259</v>
      </c>
      <c r="P866" s="7" t="s">
        <v>487</v>
      </c>
      <c r="Q866" s="7" t="s">
        <v>165</v>
      </c>
      <c r="R866" s="9" t="s">
        <v>353</v>
      </c>
      <c r="S866" s="13" t="s">
        <v>409</v>
      </c>
      <c r="T866" s="13" t="s">
        <v>69</v>
      </c>
      <c r="U866" s="13" t="s">
        <v>79</v>
      </c>
      <c r="V866" s="13" t="s">
        <v>80</v>
      </c>
      <c r="W866" s="13" t="s">
        <v>29</v>
      </c>
      <c r="X866" s="13" t="s">
        <v>79</v>
      </c>
      <c r="Y866" s="13" t="s">
        <v>7</v>
      </c>
      <c r="Z866" s="9" t="s">
        <v>16</v>
      </c>
      <c r="AA866" s="12" t="str">
        <f t="shared" si="26"/>
        <v>5980000000109</v>
      </c>
      <c r="AB866" s="4" t="s">
        <v>79</v>
      </c>
      <c r="AC866" s="48">
        <f t="shared" si="27"/>
        <v>1618.27</v>
      </c>
      <c r="AD866" s="31">
        <f>VLOOKUP(AB866,'Utah Allocation %''s'!$A$6:$B$16,2,FALSE)</f>
        <v>1</v>
      </c>
    </row>
    <row r="867" spans="1:30">
      <c r="A867" s="9" t="s">
        <v>3548</v>
      </c>
      <c r="B867" s="9" t="s">
        <v>24</v>
      </c>
      <c r="C867" s="9" t="s">
        <v>62</v>
      </c>
      <c r="D867" s="19">
        <v>41213</v>
      </c>
      <c r="E867" s="3">
        <v>2012</v>
      </c>
      <c r="F867" s="3">
        <v>10</v>
      </c>
      <c r="G867" s="3" t="s">
        <v>14414</v>
      </c>
      <c r="H867" s="9" t="s">
        <v>63</v>
      </c>
      <c r="I867" s="9" t="s">
        <v>81</v>
      </c>
      <c r="J867" s="21">
        <v>811.5</v>
      </c>
      <c r="K867" s="9" t="s">
        <v>3549</v>
      </c>
      <c r="L867" s="7" t="s">
        <v>3938</v>
      </c>
      <c r="M867" s="7" t="s">
        <v>4196</v>
      </c>
      <c r="N867" s="7" t="s">
        <v>207</v>
      </c>
      <c r="O867" s="7" t="s">
        <v>254</v>
      </c>
      <c r="P867" s="7" t="s">
        <v>461</v>
      </c>
      <c r="Q867" s="7" t="s">
        <v>83</v>
      </c>
      <c r="R867" s="9" t="s">
        <v>353</v>
      </c>
      <c r="S867" s="13" t="s">
        <v>409</v>
      </c>
      <c r="T867" s="13" t="s">
        <v>69</v>
      </c>
      <c r="U867" s="13" t="s">
        <v>79</v>
      </c>
      <c r="V867" s="13" t="s">
        <v>80</v>
      </c>
      <c r="W867" s="13" t="s">
        <v>29</v>
      </c>
      <c r="X867" s="13" t="s">
        <v>79</v>
      </c>
      <c r="Y867" s="13" t="s">
        <v>7</v>
      </c>
      <c r="Z867" s="9" t="s">
        <v>16</v>
      </c>
      <c r="AA867" s="12" t="str">
        <f t="shared" si="26"/>
        <v>5980000000109</v>
      </c>
      <c r="AB867" s="4" t="s">
        <v>79</v>
      </c>
      <c r="AC867" s="48">
        <f t="shared" si="27"/>
        <v>811.5</v>
      </c>
      <c r="AD867" s="31">
        <f>VLOOKUP(AB867,'Utah Allocation %''s'!$A$6:$B$16,2,FALSE)</f>
        <v>1</v>
      </c>
    </row>
    <row r="868" spans="1:30">
      <c r="A868" s="9" t="s">
        <v>3550</v>
      </c>
      <c r="B868" s="9" t="s">
        <v>24</v>
      </c>
      <c r="C868" s="9" t="s">
        <v>62</v>
      </c>
      <c r="D868" s="19">
        <v>41213</v>
      </c>
      <c r="E868" s="3">
        <v>2012</v>
      </c>
      <c r="F868" s="3">
        <v>10</v>
      </c>
      <c r="G868" s="3" t="s">
        <v>14414</v>
      </c>
      <c r="H868" s="9" t="s">
        <v>63</v>
      </c>
      <c r="I868" s="9" t="s">
        <v>81</v>
      </c>
      <c r="J868" s="21">
        <v>2153.52</v>
      </c>
      <c r="K868" s="9" t="s">
        <v>3551</v>
      </c>
      <c r="L868" s="7" t="s">
        <v>3939</v>
      </c>
      <c r="M868" s="7" t="s">
        <v>4197</v>
      </c>
      <c r="N868" s="7" t="s">
        <v>237</v>
      </c>
      <c r="O868" s="7" t="s">
        <v>281</v>
      </c>
      <c r="P868" s="7" t="s">
        <v>734</v>
      </c>
      <c r="Q868" s="7" t="s">
        <v>346</v>
      </c>
      <c r="R868" s="9" t="s">
        <v>353</v>
      </c>
      <c r="S868" s="13" t="s">
        <v>409</v>
      </c>
      <c r="T868" s="13" t="s">
        <v>69</v>
      </c>
      <c r="U868" s="13" t="s">
        <v>79</v>
      </c>
      <c r="V868" s="13" t="s">
        <v>80</v>
      </c>
      <c r="W868" s="13" t="s">
        <v>29</v>
      </c>
      <c r="X868" s="13" t="s">
        <v>79</v>
      </c>
      <c r="Y868" s="13" t="s">
        <v>7</v>
      </c>
      <c r="Z868" s="9" t="s">
        <v>16</v>
      </c>
      <c r="AA868" s="12" t="str">
        <f t="shared" si="26"/>
        <v>5980000000109</v>
      </c>
      <c r="AB868" s="4" t="s">
        <v>79</v>
      </c>
      <c r="AC868" s="48">
        <f t="shared" si="27"/>
        <v>2153.52</v>
      </c>
      <c r="AD868" s="31">
        <f>VLOOKUP(AB868,'Utah Allocation %''s'!$A$6:$B$16,2,FALSE)</f>
        <v>1</v>
      </c>
    </row>
    <row r="869" spans="1:30">
      <c r="A869" s="9" t="s">
        <v>3552</v>
      </c>
      <c r="B869" s="9" t="s">
        <v>24</v>
      </c>
      <c r="C869" s="9" t="s">
        <v>62</v>
      </c>
      <c r="D869" s="19">
        <v>41213</v>
      </c>
      <c r="E869" s="3">
        <v>2012</v>
      </c>
      <c r="F869" s="3">
        <v>10</v>
      </c>
      <c r="G869" s="3" t="s">
        <v>14414</v>
      </c>
      <c r="H869" s="9" t="s">
        <v>63</v>
      </c>
      <c r="I869" s="9" t="s">
        <v>81</v>
      </c>
      <c r="J869" s="21">
        <v>1043.3599999999999</v>
      </c>
      <c r="K869" s="9" t="s">
        <v>3553</v>
      </c>
      <c r="L869" s="7" t="s">
        <v>3940</v>
      </c>
      <c r="M869" s="7" t="s">
        <v>4198</v>
      </c>
      <c r="N869" s="7" t="s">
        <v>206</v>
      </c>
      <c r="O869" s="7" t="s">
        <v>253</v>
      </c>
      <c r="P869" s="7" t="s">
        <v>586</v>
      </c>
      <c r="Q869" s="7" t="s">
        <v>78</v>
      </c>
      <c r="R869" s="9" t="s">
        <v>353</v>
      </c>
      <c r="S869" s="13" t="s">
        <v>409</v>
      </c>
      <c r="T869" s="13" t="s">
        <v>69</v>
      </c>
      <c r="U869" s="13" t="s">
        <v>79</v>
      </c>
      <c r="V869" s="13" t="s">
        <v>80</v>
      </c>
      <c r="W869" s="13" t="s">
        <v>29</v>
      </c>
      <c r="X869" s="13" t="s">
        <v>79</v>
      </c>
      <c r="Y869" s="13" t="s">
        <v>7</v>
      </c>
      <c r="Z869" s="9" t="s">
        <v>16</v>
      </c>
      <c r="AA869" s="12" t="str">
        <f t="shared" si="26"/>
        <v>5980000000109</v>
      </c>
      <c r="AB869" s="4" t="s">
        <v>79</v>
      </c>
      <c r="AC869" s="48">
        <f t="shared" si="27"/>
        <v>1043.3599999999999</v>
      </c>
      <c r="AD869" s="31">
        <f>VLOOKUP(AB869,'Utah Allocation %''s'!$A$6:$B$16,2,FALSE)</f>
        <v>1</v>
      </c>
    </row>
    <row r="870" spans="1:30">
      <c r="A870" s="9" t="s">
        <v>3554</v>
      </c>
      <c r="B870" s="9" t="s">
        <v>24</v>
      </c>
      <c r="C870" s="9" t="s">
        <v>62</v>
      </c>
      <c r="D870" s="19">
        <v>41213</v>
      </c>
      <c r="E870" s="3">
        <v>2012</v>
      </c>
      <c r="F870" s="3">
        <v>10</v>
      </c>
      <c r="G870" s="3" t="s">
        <v>14414</v>
      </c>
      <c r="H870" s="9" t="s">
        <v>63</v>
      </c>
      <c r="I870" s="9" t="s">
        <v>81</v>
      </c>
      <c r="J870" s="21">
        <v>3043.32</v>
      </c>
      <c r="K870" s="9" t="s">
        <v>3555</v>
      </c>
      <c r="L870" s="7" t="s">
        <v>3941</v>
      </c>
      <c r="M870" s="7" t="s">
        <v>4199</v>
      </c>
      <c r="N870" s="7" t="s">
        <v>207</v>
      </c>
      <c r="O870" s="7" t="s">
        <v>254</v>
      </c>
      <c r="P870" s="7" t="s">
        <v>588</v>
      </c>
      <c r="Q870" s="7" t="s">
        <v>83</v>
      </c>
      <c r="R870" s="9" t="s">
        <v>353</v>
      </c>
      <c r="S870" s="13" t="s">
        <v>409</v>
      </c>
      <c r="T870" s="13" t="s">
        <v>69</v>
      </c>
      <c r="U870" s="13" t="s">
        <v>79</v>
      </c>
      <c r="V870" s="13" t="s">
        <v>80</v>
      </c>
      <c r="W870" s="13" t="s">
        <v>29</v>
      </c>
      <c r="X870" s="13" t="s">
        <v>79</v>
      </c>
      <c r="Y870" s="13" t="s">
        <v>7</v>
      </c>
      <c r="Z870" s="9" t="s">
        <v>16</v>
      </c>
      <c r="AA870" s="12" t="str">
        <f t="shared" si="26"/>
        <v>5980000000109</v>
      </c>
      <c r="AB870" s="4" t="s">
        <v>79</v>
      </c>
      <c r="AC870" s="48">
        <f t="shared" si="27"/>
        <v>3043.32</v>
      </c>
      <c r="AD870" s="31">
        <f>VLOOKUP(AB870,'Utah Allocation %''s'!$A$6:$B$16,2,FALSE)</f>
        <v>1</v>
      </c>
    </row>
    <row r="871" spans="1:30">
      <c r="A871" s="9" t="s">
        <v>3556</v>
      </c>
      <c r="B871" s="9" t="s">
        <v>24</v>
      </c>
      <c r="C871" s="9" t="s">
        <v>62</v>
      </c>
      <c r="D871" s="19">
        <v>41213</v>
      </c>
      <c r="E871" s="3">
        <v>2012</v>
      </c>
      <c r="F871" s="3">
        <v>10</v>
      </c>
      <c r="G871" s="3" t="s">
        <v>14414</v>
      </c>
      <c r="H871" s="9" t="s">
        <v>63</v>
      </c>
      <c r="I871" s="9" t="s">
        <v>81</v>
      </c>
      <c r="J871" s="21">
        <v>231.86</v>
      </c>
      <c r="K871" s="9" t="s">
        <v>3557</v>
      </c>
      <c r="L871" s="7" t="s">
        <v>3942</v>
      </c>
      <c r="M871" s="7" t="s">
        <v>4200</v>
      </c>
      <c r="N871" s="7" t="s">
        <v>207</v>
      </c>
      <c r="O871" s="7" t="s">
        <v>254</v>
      </c>
      <c r="P871" s="7" t="s">
        <v>588</v>
      </c>
      <c r="Q871" s="7" t="s">
        <v>83</v>
      </c>
      <c r="R871" s="9" t="s">
        <v>353</v>
      </c>
      <c r="S871" s="13" t="s">
        <v>409</v>
      </c>
      <c r="T871" s="13" t="s">
        <v>69</v>
      </c>
      <c r="U871" s="13" t="s">
        <v>79</v>
      </c>
      <c r="V871" s="13" t="s">
        <v>80</v>
      </c>
      <c r="W871" s="13" t="s">
        <v>29</v>
      </c>
      <c r="X871" s="13" t="s">
        <v>79</v>
      </c>
      <c r="Y871" s="13" t="s">
        <v>7</v>
      </c>
      <c r="Z871" s="9" t="s">
        <v>16</v>
      </c>
      <c r="AA871" s="12" t="str">
        <f t="shared" si="26"/>
        <v>5980000000109</v>
      </c>
      <c r="AB871" s="4" t="s">
        <v>79</v>
      </c>
      <c r="AC871" s="48">
        <f t="shared" si="27"/>
        <v>231.86</v>
      </c>
      <c r="AD871" s="31">
        <f>VLOOKUP(AB871,'Utah Allocation %''s'!$A$6:$B$16,2,FALSE)</f>
        <v>1</v>
      </c>
    </row>
    <row r="872" spans="1:30">
      <c r="A872" s="9" t="s">
        <v>3558</v>
      </c>
      <c r="B872" s="9" t="s">
        <v>24</v>
      </c>
      <c r="C872" s="9" t="s">
        <v>62</v>
      </c>
      <c r="D872" s="19">
        <v>41213</v>
      </c>
      <c r="E872" s="3">
        <v>2012</v>
      </c>
      <c r="F872" s="3">
        <v>10</v>
      </c>
      <c r="G872" s="3" t="s">
        <v>14414</v>
      </c>
      <c r="H872" s="9" t="s">
        <v>63</v>
      </c>
      <c r="I872" s="9" t="s">
        <v>81</v>
      </c>
      <c r="J872" s="21">
        <v>344.65</v>
      </c>
      <c r="K872" s="9" t="s">
        <v>3559</v>
      </c>
      <c r="L872" s="7" t="s">
        <v>3943</v>
      </c>
      <c r="M872" s="7" t="s">
        <v>4201</v>
      </c>
      <c r="N872" s="7" t="s">
        <v>208</v>
      </c>
      <c r="O872" s="7" t="s">
        <v>255</v>
      </c>
      <c r="P872" s="7" t="s">
        <v>559</v>
      </c>
      <c r="Q872" s="7" t="s">
        <v>84</v>
      </c>
      <c r="R872" s="9" t="s">
        <v>353</v>
      </c>
      <c r="S872" s="13" t="s">
        <v>409</v>
      </c>
      <c r="T872" s="13" t="s">
        <v>69</v>
      </c>
      <c r="U872" s="13" t="s">
        <v>79</v>
      </c>
      <c r="V872" s="13" t="s">
        <v>80</v>
      </c>
      <c r="W872" s="13" t="s">
        <v>29</v>
      </c>
      <c r="X872" s="13" t="s">
        <v>79</v>
      </c>
      <c r="Y872" s="13" t="s">
        <v>7</v>
      </c>
      <c r="Z872" s="9" t="s">
        <v>16</v>
      </c>
      <c r="AA872" s="12" t="str">
        <f t="shared" si="26"/>
        <v>5980000000109</v>
      </c>
      <c r="AB872" s="4" t="s">
        <v>79</v>
      </c>
      <c r="AC872" s="48">
        <f t="shared" si="27"/>
        <v>344.65</v>
      </c>
      <c r="AD872" s="31">
        <f>VLOOKUP(AB872,'Utah Allocation %''s'!$A$6:$B$16,2,FALSE)</f>
        <v>1</v>
      </c>
    </row>
    <row r="873" spans="1:30">
      <c r="A873" s="9" t="s">
        <v>3560</v>
      </c>
      <c r="B873" s="9" t="s">
        <v>24</v>
      </c>
      <c r="C873" s="9" t="s">
        <v>62</v>
      </c>
      <c r="D873" s="19">
        <v>41213</v>
      </c>
      <c r="E873" s="3">
        <v>2012</v>
      </c>
      <c r="F873" s="3">
        <v>10</v>
      </c>
      <c r="G873" s="3" t="s">
        <v>14414</v>
      </c>
      <c r="H873" s="9" t="s">
        <v>63</v>
      </c>
      <c r="I873" s="9" t="s">
        <v>81</v>
      </c>
      <c r="J873" s="21">
        <v>1196.57</v>
      </c>
      <c r="K873" s="9" t="s">
        <v>3561</v>
      </c>
      <c r="L873" s="7" t="s">
        <v>3944</v>
      </c>
      <c r="M873" s="7" t="s">
        <v>4202</v>
      </c>
      <c r="N873" s="7" t="s">
        <v>215</v>
      </c>
      <c r="O873" s="7" t="s">
        <v>261</v>
      </c>
      <c r="P873" s="7" t="s">
        <v>561</v>
      </c>
      <c r="Q873" s="7" t="s">
        <v>85</v>
      </c>
      <c r="R873" s="9" t="s">
        <v>353</v>
      </c>
      <c r="S873" s="13" t="s">
        <v>409</v>
      </c>
      <c r="T873" s="13" t="s">
        <v>69</v>
      </c>
      <c r="U873" s="13" t="s">
        <v>79</v>
      </c>
      <c r="V873" s="13" t="s">
        <v>80</v>
      </c>
      <c r="W873" s="13" t="s">
        <v>29</v>
      </c>
      <c r="X873" s="13" t="s">
        <v>79</v>
      </c>
      <c r="Y873" s="13" t="s">
        <v>7</v>
      </c>
      <c r="Z873" s="9" t="s">
        <v>16</v>
      </c>
      <c r="AA873" s="12" t="str">
        <f t="shared" si="26"/>
        <v>5980000000109</v>
      </c>
      <c r="AB873" s="4" t="s">
        <v>79</v>
      </c>
      <c r="AC873" s="48">
        <f t="shared" si="27"/>
        <v>1196.57</v>
      </c>
      <c r="AD873" s="31">
        <f>VLOOKUP(AB873,'Utah Allocation %''s'!$A$6:$B$16,2,FALSE)</f>
        <v>1</v>
      </c>
    </row>
    <row r="874" spans="1:30">
      <c r="A874" s="9" t="s">
        <v>3562</v>
      </c>
      <c r="B874" s="9" t="s">
        <v>24</v>
      </c>
      <c r="C874" s="9" t="s">
        <v>62</v>
      </c>
      <c r="D874" s="19">
        <v>41213</v>
      </c>
      <c r="E874" s="3">
        <v>2012</v>
      </c>
      <c r="F874" s="3">
        <v>10</v>
      </c>
      <c r="G874" s="3" t="s">
        <v>14414</v>
      </c>
      <c r="H874" s="9" t="s">
        <v>63</v>
      </c>
      <c r="I874" s="9" t="s">
        <v>81</v>
      </c>
      <c r="J874" s="21">
        <v>626.21</v>
      </c>
      <c r="K874" s="9" t="s">
        <v>3563</v>
      </c>
      <c r="L874" s="7" t="s">
        <v>3945</v>
      </c>
      <c r="M874" s="7" t="s">
        <v>4203</v>
      </c>
      <c r="N874" s="7" t="s">
        <v>206</v>
      </c>
      <c r="O874" s="7" t="s">
        <v>253</v>
      </c>
      <c r="P874" s="7" t="s">
        <v>586</v>
      </c>
      <c r="Q874" s="7" t="s">
        <v>78</v>
      </c>
      <c r="R874" s="9" t="s">
        <v>355</v>
      </c>
      <c r="S874" s="13" t="s">
        <v>409</v>
      </c>
      <c r="T874" s="13" t="s">
        <v>69</v>
      </c>
      <c r="U874" s="13" t="s">
        <v>79</v>
      </c>
      <c r="V874" s="13" t="s">
        <v>80</v>
      </c>
      <c r="W874" s="13" t="s">
        <v>29</v>
      </c>
      <c r="X874" s="13" t="s">
        <v>79</v>
      </c>
      <c r="Y874" s="13" t="s">
        <v>7</v>
      </c>
      <c r="Z874" s="9" t="s">
        <v>16</v>
      </c>
      <c r="AA874" s="12" t="str">
        <f t="shared" si="26"/>
        <v>5980000000109</v>
      </c>
      <c r="AB874" s="4" t="s">
        <v>79</v>
      </c>
      <c r="AC874" s="48">
        <f t="shared" si="27"/>
        <v>626.21</v>
      </c>
      <c r="AD874" s="31">
        <f>VLOOKUP(AB874,'Utah Allocation %''s'!$A$6:$B$16,2,FALSE)</f>
        <v>1</v>
      </c>
    </row>
    <row r="875" spans="1:30">
      <c r="A875" s="9" t="s">
        <v>3564</v>
      </c>
      <c r="B875" s="9" t="s">
        <v>24</v>
      </c>
      <c r="C875" s="9" t="s">
        <v>62</v>
      </c>
      <c r="D875" s="19">
        <v>41213</v>
      </c>
      <c r="E875" s="3">
        <v>2012</v>
      </c>
      <c r="F875" s="3">
        <v>10</v>
      </c>
      <c r="G875" s="3" t="s">
        <v>14414</v>
      </c>
      <c r="H875" s="9" t="s">
        <v>63</v>
      </c>
      <c r="I875" s="9" t="s">
        <v>81</v>
      </c>
      <c r="J875" s="21">
        <v>236.52</v>
      </c>
      <c r="K875" s="9" t="s">
        <v>3565</v>
      </c>
      <c r="L875" s="7" t="s">
        <v>3946</v>
      </c>
      <c r="M875" s="7" t="s">
        <v>4204</v>
      </c>
      <c r="N875" s="7" t="s">
        <v>208</v>
      </c>
      <c r="O875" s="7" t="s">
        <v>255</v>
      </c>
      <c r="P875" s="7" t="s">
        <v>559</v>
      </c>
      <c r="Q875" s="7" t="s">
        <v>84</v>
      </c>
      <c r="R875" s="9" t="s">
        <v>355</v>
      </c>
      <c r="S875" s="13" t="s">
        <v>409</v>
      </c>
      <c r="T875" s="13" t="s">
        <v>69</v>
      </c>
      <c r="U875" s="13" t="s">
        <v>79</v>
      </c>
      <c r="V875" s="13" t="s">
        <v>80</v>
      </c>
      <c r="W875" s="13" t="s">
        <v>29</v>
      </c>
      <c r="X875" s="13" t="s">
        <v>79</v>
      </c>
      <c r="Y875" s="13" t="s">
        <v>7</v>
      </c>
      <c r="Z875" s="9" t="s">
        <v>16</v>
      </c>
      <c r="AA875" s="12" t="str">
        <f t="shared" si="26"/>
        <v>5980000000109</v>
      </c>
      <c r="AB875" s="4" t="s">
        <v>79</v>
      </c>
      <c r="AC875" s="48">
        <f t="shared" si="27"/>
        <v>236.52</v>
      </c>
      <c r="AD875" s="31">
        <f>VLOOKUP(AB875,'Utah Allocation %''s'!$A$6:$B$16,2,FALSE)</f>
        <v>1</v>
      </c>
    </row>
    <row r="876" spans="1:30">
      <c r="A876" s="9" t="s">
        <v>3566</v>
      </c>
      <c r="B876" s="9" t="s">
        <v>24</v>
      </c>
      <c r="C876" s="9" t="s">
        <v>62</v>
      </c>
      <c r="D876" s="19">
        <v>41213</v>
      </c>
      <c r="E876" s="3">
        <v>2012</v>
      </c>
      <c r="F876" s="3">
        <v>10</v>
      </c>
      <c r="G876" s="3" t="s">
        <v>14414</v>
      </c>
      <c r="H876" s="9" t="s">
        <v>63</v>
      </c>
      <c r="I876" s="9" t="s">
        <v>81</v>
      </c>
      <c r="J876" s="21">
        <v>236.52</v>
      </c>
      <c r="K876" s="9" t="s">
        <v>3567</v>
      </c>
      <c r="L876" s="7" t="s">
        <v>3947</v>
      </c>
      <c r="M876" s="7" t="s">
        <v>4205</v>
      </c>
      <c r="N876" s="7" t="s">
        <v>220</v>
      </c>
      <c r="O876" s="7" t="s">
        <v>266</v>
      </c>
      <c r="P876" s="7" t="s">
        <v>563</v>
      </c>
      <c r="Q876" s="7" t="s">
        <v>126</v>
      </c>
      <c r="R876" s="9" t="s">
        <v>355</v>
      </c>
      <c r="S876" s="13" t="s">
        <v>409</v>
      </c>
      <c r="T876" s="13" t="s">
        <v>69</v>
      </c>
      <c r="U876" s="13" t="s">
        <v>79</v>
      </c>
      <c r="V876" s="13" t="s">
        <v>80</v>
      </c>
      <c r="W876" s="13" t="s">
        <v>29</v>
      </c>
      <c r="X876" s="13" t="s">
        <v>79</v>
      </c>
      <c r="Y876" s="13" t="s">
        <v>7</v>
      </c>
      <c r="Z876" s="9" t="s">
        <v>16</v>
      </c>
      <c r="AA876" s="12" t="str">
        <f t="shared" si="26"/>
        <v>5980000000109</v>
      </c>
      <c r="AB876" s="4" t="s">
        <v>79</v>
      </c>
      <c r="AC876" s="48">
        <f t="shared" si="27"/>
        <v>236.52</v>
      </c>
      <c r="AD876" s="31">
        <f>VLOOKUP(AB876,'Utah Allocation %''s'!$A$6:$B$16,2,FALSE)</f>
        <v>1</v>
      </c>
    </row>
    <row r="877" spans="1:30">
      <c r="A877" s="9" t="s">
        <v>3568</v>
      </c>
      <c r="B877" s="9" t="s">
        <v>24</v>
      </c>
      <c r="C877" s="9" t="s">
        <v>62</v>
      </c>
      <c r="D877" s="19">
        <v>41213</v>
      </c>
      <c r="E877" s="3">
        <v>2012</v>
      </c>
      <c r="F877" s="3">
        <v>10</v>
      </c>
      <c r="G877" s="3" t="s">
        <v>14414</v>
      </c>
      <c r="H877" s="9" t="s">
        <v>63</v>
      </c>
      <c r="I877" s="9" t="s">
        <v>81</v>
      </c>
      <c r="J877" s="21">
        <v>455.74</v>
      </c>
      <c r="K877" s="9" t="s">
        <v>3569</v>
      </c>
      <c r="L877" s="7" t="s">
        <v>3948</v>
      </c>
      <c r="M877" s="7" t="s">
        <v>4206</v>
      </c>
      <c r="N877" s="7" t="s">
        <v>208</v>
      </c>
      <c r="O877" s="7" t="s">
        <v>255</v>
      </c>
      <c r="P877" s="7" t="s">
        <v>633</v>
      </c>
      <c r="Q877" s="7" t="s">
        <v>73</v>
      </c>
      <c r="R877" s="9" t="s">
        <v>357</v>
      </c>
      <c r="S877" s="13" t="s">
        <v>408</v>
      </c>
      <c r="T877" s="13" t="s">
        <v>69</v>
      </c>
      <c r="U877" s="13" t="s">
        <v>66</v>
      </c>
      <c r="V877" s="13" t="s">
        <v>70</v>
      </c>
      <c r="W877" s="13" t="s">
        <v>32</v>
      </c>
      <c r="X877" s="13" t="s">
        <v>66</v>
      </c>
      <c r="Y877" s="13" t="s">
        <v>7</v>
      </c>
      <c r="Z877" s="9" t="s">
        <v>8</v>
      </c>
      <c r="AA877" s="12" t="str">
        <f t="shared" si="26"/>
        <v>5980000000108</v>
      </c>
      <c r="AB877" s="4" t="s">
        <v>66</v>
      </c>
      <c r="AC877" s="48">
        <f t="shared" si="27"/>
        <v>0</v>
      </c>
      <c r="AD877" s="31">
        <f>VLOOKUP(AB877,'Utah Allocation %''s'!$A$6:$B$16,2,FALSE)</f>
        <v>0</v>
      </c>
    </row>
    <row r="878" spans="1:30">
      <c r="A878" s="9" t="s">
        <v>3570</v>
      </c>
      <c r="B878" s="9" t="s">
        <v>24</v>
      </c>
      <c r="C878" s="9" t="s">
        <v>62</v>
      </c>
      <c r="D878" s="19">
        <v>41213</v>
      </c>
      <c r="E878" s="3">
        <v>2012</v>
      </c>
      <c r="F878" s="3">
        <v>10</v>
      </c>
      <c r="G878" s="3" t="s">
        <v>14414</v>
      </c>
      <c r="H878" s="9" t="s">
        <v>61</v>
      </c>
      <c r="I878" s="9" t="s">
        <v>64</v>
      </c>
      <c r="J878" s="21">
        <v>-1513.37</v>
      </c>
      <c r="K878" s="9" t="s">
        <v>3571</v>
      </c>
      <c r="L878" s="7" t="s">
        <v>3949</v>
      </c>
      <c r="M878" s="7" t="s">
        <v>4207</v>
      </c>
      <c r="N878" s="7" t="s">
        <v>211</v>
      </c>
      <c r="O878" s="7" t="s">
        <v>258</v>
      </c>
      <c r="P878" s="7" t="s">
        <v>4313</v>
      </c>
      <c r="Q878" s="7" t="s">
        <v>4314</v>
      </c>
      <c r="R878" s="9" t="s">
        <v>431</v>
      </c>
      <c r="S878" s="13" t="s">
        <v>409</v>
      </c>
      <c r="T878" s="13" t="s">
        <v>69</v>
      </c>
      <c r="U878" s="13" t="s">
        <v>89</v>
      </c>
      <c r="V878" s="13" t="s">
        <v>90</v>
      </c>
      <c r="W878" s="13" t="s">
        <v>31</v>
      </c>
      <c r="X878" s="13" t="s">
        <v>91</v>
      </c>
      <c r="Y878" s="13" t="s">
        <v>7</v>
      </c>
      <c r="Z878" s="9" t="s">
        <v>17</v>
      </c>
      <c r="AA878" s="12" t="str">
        <f t="shared" si="26"/>
        <v>5980000000111</v>
      </c>
      <c r="AB878" s="4" t="s">
        <v>91</v>
      </c>
      <c r="AC878" s="48">
        <f t="shared" si="27"/>
        <v>0</v>
      </c>
      <c r="AD878" s="31">
        <f>VLOOKUP(AB878,'Utah Allocation %''s'!$A$6:$B$16,2,FALSE)</f>
        <v>0</v>
      </c>
    </row>
    <row r="879" spans="1:30">
      <c r="A879" s="9" t="s">
        <v>3570</v>
      </c>
      <c r="B879" s="9" t="s">
        <v>24</v>
      </c>
      <c r="C879" s="9" t="s">
        <v>62</v>
      </c>
      <c r="D879" s="19">
        <v>41213</v>
      </c>
      <c r="E879" s="3">
        <v>2012</v>
      </c>
      <c r="F879" s="3">
        <v>10</v>
      </c>
      <c r="G879" s="3" t="s">
        <v>14414</v>
      </c>
      <c r="H879" s="9" t="s">
        <v>63</v>
      </c>
      <c r="I879" s="9" t="s">
        <v>81</v>
      </c>
      <c r="J879" s="21">
        <v>1212.1099999999999</v>
      </c>
      <c r="K879" s="9" t="s">
        <v>3571</v>
      </c>
      <c r="L879" s="7" t="s">
        <v>3949</v>
      </c>
      <c r="M879" s="7" t="s">
        <v>4207</v>
      </c>
      <c r="N879" s="7" t="s">
        <v>211</v>
      </c>
      <c r="O879" s="7" t="s">
        <v>258</v>
      </c>
      <c r="P879" s="7" t="s">
        <v>4313</v>
      </c>
      <c r="Q879" s="7" t="s">
        <v>4314</v>
      </c>
      <c r="R879" s="9" t="s">
        <v>431</v>
      </c>
      <c r="S879" s="13" t="s">
        <v>409</v>
      </c>
      <c r="T879" s="13" t="s">
        <v>69</v>
      </c>
      <c r="U879" s="13" t="s">
        <v>89</v>
      </c>
      <c r="V879" s="13" t="s">
        <v>90</v>
      </c>
      <c r="W879" s="13" t="s">
        <v>31</v>
      </c>
      <c r="X879" s="13" t="s">
        <v>91</v>
      </c>
      <c r="Y879" s="13" t="s">
        <v>7</v>
      </c>
      <c r="Z879" s="9" t="s">
        <v>17</v>
      </c>
      <c r="AA879" s="12" t="str">
        <f t="shared" si="26"/>
        <v>5980000000111</v>
      </c>
      <c r="AB879" s="4" t="s">
        <v>91</v>
      </c>
      <c r="AC879" s="48">
        <f t="shared" si="27"/>
        <v>0</v>
      </c>
      <c r="AD879" s="31">
        <f>VLOOKUP(AB879,'Utah Allocation %''s'!$A$6:$B$16,2,FALSE)</f>
        <v>0</v>
      </c>
    </row>
    <row r="880" spans="1:30">
      <c r="A880" s="9" t="s">
        <v>3572</v>
      </c>
      <c r="B880" s="9" t="s">
        <v>24</v>
      </c>
      <c r="C880" s="9" t="s">
        <v>62</v>
      </c>
      <c r="D880" s="19">
        <v>41213</v>
      </c>
      <c r="E880" s="3">
        <v>2012</v>
      </c>
      <c r="F880" s="3">
        <v>10</v>
      </c>
      <c r="G880" s="3" t="s">
        <v>14414</v>
      </c>
      <c r="H880" s="9" t="s">
        <v>63</v>
      </c>
      <c r="I880" s="9" t="s">
        <v>64</v>
      </c>
      <c r="J880" s="21">
        <v>141.43</v>
      </c>
      <c r="K880" s="9" t="s">
        <v>3573</v>
      </c>
      <c r="L880" s="7" t="s">
        <v>3950</v>
      </c>
      <c r="M880" s="7" t="s">
        <v>4208</v>
      </c>
      <c r="N880" s="7" t="s">
        <v>207</v>
      </c>
      <c r="O880" s="7" t="s">
        <v>254</v>
      </c>
      <c r="P880" s="7" t="s">
        <v>500</v>
      </c>
      <c r="Q880" s="7" t="s">
        <v>88</v>
      </c>
      <c r="R880" s="9" t="s">
        <v>358</v>
      </c>
      <c r="S880" s="13" t="s">
        <v>409</v>
      </c>
      <c r="T880" s="13" t="s">
        <v>69</v>
      </c>
      <c r="U880" s="13" t="s">
        <v>89</v>
      </c>
      <c r="V880" s="13" t="s">
        <v>90</v>
      </c>
      <c r="W880" s="13" t="s">
        <v>31</v>
      </c>
      <c r="X880" s="13" t="s">
        <v>91</v>
      </c>
      <c r="Y880" s="13" t="s">
        <v>7</v>
      </c>
      <c r="Z880" s="9" t="s">
        <v>17</v>
      </c>
      <c r="AA880" s="12" t="str">
        <f t="shared" si="26"/>
        <v>5980000000111</v>
      </c>
      <c r="AB880" s="4" t="s">
        <v>91</v>
      </c>
      <c r="AC880" s="48">
        <f t="shared" si="27"/>
        <v>0</v>
      </c>
      <c r="AD880" s="31">
        <f>VLOOKUP(AB880,'Utah Allocation %''s'!$A$6:$B$16,2,FALSE)</f>
        <v>0</v>
      </c>
    </row>
    <row r="881" spans="1:30">
      <c r="A881" s="9" t="s">
        <v>3572</v>
      </c>
      <c r="B881" s="9" t="s">
        <v>24</v>
      </c>
      <c r="C881" s="9" t="s">
        <v>62</v>
      </c>
      <c r="D881" s="19">
        <v>41213</v>
      </c>
      <c r="E881" s="3">
        <v>2012</v>
      </c>
      <c r="F881" s="3">
        <v>10</v>
      </c>
      <c r="G881" s="3" t="s">
        <v>14414</v>
      </c>
      <c r="H881" s="9" t="s">
        <v>63</v>
      </c>
      <c r="I881" s="9" t="s">
        <v>81</v>
      </c>
      <c r="J881" s="21">
        <v>66.239999999999995</v>
      </c>
      <c r="K881" s="9" t="s">
        <v>3573</v>
      </c>
      <c r="L881" s="7" t="s">
        <v>3950</v>
      </c>
      <c r="M881" s="7" t="s">
        <v>4208</v>
      </c>
      <c r="N881" s="7" t="s">
        <v>207</v>
      </c>
      <c r="O881" s="7" t="s">
        <v>254</v>
      </c>
      <c r="P881" s="7" t="s">
        <v>500</v>
      </c>
      <c r="Q881" s="7" t="s">
        <v>88</v>
      </c>
      <c r="R881" s="9" t="s">
        <v>358</v>
      </c>
      <c r="S881" s="13" t="s">
        <v>409</v>
      </c>
      <c r="T881" s="13" t="s">
        <v>69</v>
      </c>
      <c r="U881" s="13" t="s">
        <v>89</v>
      </c>
      <c r="V881" s="13" t="s">
        <v>90</v>
      </c>
      <c r="W881" s="13" t="s">
        <v>31</v>
      </c>
      <c r="X881" s="13" t="s">
        <v>91</v>
      </c>
      <c r="Y881" s="13" t="s">
        <v>7</v>
      </c>
      <c r="Z881" s="9" t="s">
        <v>17</v>
      </c>
      <c r="AA881" s="12" t="str">
        <f t="shared" si="26"/>
        <v>5980000000111</v>
      </c>
      <c r="AB881" s="4" t="s">
        <v>91</v>
      </c>
      <c r="AC881" s="48">
        <f t="shared" si="27"/>
        <v>0</v>
      </c>
      <c r="AD881" s="31">
        <f>VLOOKUP(AB881,'Utah Allocation %''s'!$A$6:$B$16,2,FALSE)</f>
        <v>0</v>
      </c>
    </row>
    <row r="882" spans="1:30">
      <c r="A882" s="9" t="s">
        <v>3574</v>
      </c>
      <c r="B882" s="9" t="s">
        <v>24</v>
      </c>
      <c r="C882" s="9" t="s">
        <v>62</v>
      </c>
      <c r="D882" s="19">
        <v>41213</v>
      </c>
      <c r="E882" s="3">
        <v>2012</v>
      </c>
      <c r="F882" s="3">
        <v>10</v>
      </c>
      <c r="G882" s="3" t="s">
        <v>14414</v>
      </c>
      <c r="H882" s="9" t="s">
        <v>63</v>
      </c>
      <c r="I882" s="9" t="s">
        <v>64</v>
      </c>
      <c r="J882" s="21">
        <v>143.4</v>
      </c>
      <c r="K882" s="9" t="s">
        <v>3575</v>
      </c>
      <c r="L882" s="7" t="s">
        <v>3951</v>
      </c>
      <c r="M882" s="7" t="s">
        <v>4209</v>
      </c>
      <c r="N882" s="7" t="s">
        <v>207</v>
      </c>
      <c r="O882" s="7" t="s">
        <v>254</v>
      </c>
      <c r="P882" s="7" t="s">
        <v>500</v>
      </c>
      <c r="Q882" s="7" t="s">
        <v>88</v>
      </c>
      <c r="R882" s="9" t="s">
        <v>358</v>
      </c>
      <c r="S882" s="13" t="s">
        <v>409</v>
      </c>
      <c r="T882" s="13" t="s">
        <v>69</v>
      </c>
      <c r="U882" s="13" t="s">
        <v>89</v>
      </c>
      <c r="V882" s="13" t="s">
        <v>90</v>
      </c>
      <c r="W882" s="13" t="s">
        <v>31</v>
      </c>
      <c r="X882" s="13" t="s">
        <v>91</v>
      </c>
      <c r="Y882" s="13" t="s">
        <v>7</v>
      </c>
      <c r="Z882" s="9" t="s">
        <v>17</v>
      </c>
      <c r="AA882" s="12" t="str">
        <f t="shared" si="26"/>
        <v>5980000000111</v>
      </c>
      <c r="AB882" s="4" t="s">
        <v>91</v>
      </c>
      <c r="AC882" s="48">
        <f t="shared" si="27"/>
        <v>0</v>
      </c>
      <c r="AD882" s="31">
        <f>VLOOKUP(AB882,'Utah Allocation %''s'!$A$6:$B$16,2,FALSE)</f>
        <v>0</v>
      </c>
    </row>
    <row r="883" spans="1:30">
      <c r="A883" s="9" t="s">
        <v>3576</v>
      </c>
      <c r="B883" s="9" t="s">
        <v>24</v>
      </c>
      <c r="C883" s="9" t="s">
        <v>62</v>
      </c>
      <c r="D883" s="19">
        <v>41213</v>
      </c>
      <c r="E883" s="3">
        <v>2012</v>
      </c>
      <c r="F883" s="3">
        <v>10</v>
      </c>
      <c r="G883" s="3" t="s">
        <v>14414</v>
      </c>
      <c r="H883" s="9" t="s">
        <v>63</v>
      </c>
      <c r="I883" s="9" t="s">
        <v>64</v>
      </c>
      <c r="J883" s="21">
        <v>358.49</v>
      </c>
      <c r="K883" s="9" t="s">
        <v>3577</v>
      </c>
      <c r="L883" s="7" t="s">
        <v>3952</v>
      </c>
      <c r="M883" s="7" t="s">
        <v>4210</v>
      </c>
      <c r="N883" s="7" t="s">
        <v>207</v>
      </c>
      <c r="O883" s="7" t="s">
        <v>254</v>
      </c>
      <c r="P883" s="7" t="s">
        <v>500</v>
      </c>
      <c r="Q883" s="7" t="s">
        <v>88</v>
      </c>
      <c r="R883" s="9" t="s">
        <v>358</v>
      </c>
      <c r="S883" s="13" t="s">
        <v>409</v>
      </c>
      <c r="T883" s="13" t="s">
        <v>69</v>
      </c>
      <c r="U883" s="13" t="s">
        <v>89</v>
      </c>
      <c r="V883" s="13" t="s">
        <v>90</v>
      </c>
      <c r="W883" s="13" t="s">
        <v>31</v>
      </c>
      <c r="X883" s="13" t="s">
        <v>91</v>
      </c>
      <c r="Y883" s="13" t="s">
        <v>7</v>
      </c>
      <c r="Z883" s="9" t="s">
        <v>17</v>
      </c>
      <c r="AA883" s="12" t="str">
        <f t="shared" si="26"/>
        <v>5980000000111</v>
      </c>
      <c r="AB883" s="4" t="s">
        <v>91</v>
      </c>
      <c r="AC883" s="48">
        <f t="shared" si="27"/>
        <v>0</v>
      </c>
      <c r="AD883" s="31">
        <f>VLOOKUP(AB883,'Utah Allocation %''s'!$A$6:$B$16,2,FALSE)</f>
        <v>0</v>
      </c>
    </row>
    <row r="884" spans="1:30">
      <c r="A884" s="9" t="s">
        <v>3578</v>
      </c>
      <c r="B884" s="9" t="s">
        <v>24</v>
      </c>
      <c r="C884" s="9" t="s">
        <v>62</v>
      </c>
      <c r="D884" s="19">
        <v>41213</v>
      </c>
      <c r="E884" s="3">
        <v>2012</v>
      </c>
      <c r="F884" s="3">
        <v>10</v>
      </c>
      <c r="G884" s="3" t="s">
        <v>14414</v>
      </c>
      <c r="H884" s="9" t="s">
        <v>63</v>
      </c>
      <c r="I884" s="9" t="s">
        <v>64</v>
      </c>
      <c r="J884" s="21">
        <v>487.52</v>
      </c>
      <c r="K884" s="9" t="s">
        <v>3579</v>
      </c>
      <c r="L884" s="7" t="s">
        <v>3953</v>
      </c>
      <c r="M884" s="7" t="s">
        <v>4211</v>
      </c>
      <c r="N884" s="7" t="s">
        <v>207</v>
      </c>
      <c r="O884" s="7" t="s">
        <v>254</v>
      </c>
      <c r="P884" s="7" t="s">
        <v>500</v>
      </c>
      <c r="Q884" s="7" t="s">
        <v>88</v>
      </c>
      <c r="R884" s="9" t="s">
        <v>358</v>
      </c>
      <c r="S884" s="13" t="s">
        <v>409</v>
      </c>
      <c r="T884" s="13" t="s">
        <v>69</v>
      </c>
      <c r="U884" s="13" t="s">
        <v>89</v>
      </c>
      <c r="V884" s="13" t="s">
        <v>90</v>
      </c>
      <c r="W884" s="13" t="s">
        <v>31</v>
      </c>
      <c r="X884" s="13" t="s">
        <v>91</v>
      </c>
      <c r="Y884" s="13" t="s">
        <v>7</v>
      </c>
      <c r="Z884" s="9" t="s">
        <v>17</v>
      </c>
      <c r="AA884" s="12" t="str">
        <f t="shared" si="26"/>
        <v>5980000000111</v>
      </c>
      <c r="AB884" s="4" t="s">
        <v>91</v>
      </c>
      <c r="AC884" s="48">
        <f t="shared" si="27"/>
        <v>0</v>
      </c>
      <c r="AD884" s="31">
        <f>VLOOKUP(AB884,'Utah Allocation %''s'!$A$6:$B$16,2,FALSE)</f>
        <v>0</v>
      </c>
    </row>
    <row r="885" spans="1:30">
      <c r="A885" s="9" t="s">
        <v>3580</v>
      </c>
      <c r="B885" s="9" t="s">
        <v>24</v>
      </c>
      <c r="C885" s="9" t="s">
        <v>62</v>
      </c>
      <c r="D885" s="19">
        <v>41213</v>
      </c>
      <c r="E885" s="3">
        <v>2012</v>
      </c>
      <c r="F885" s="3">
        <v>10</v>
      </c>
      <c r="G885" s="3" t="s">
        <v>14414</v>
      </c>
      <c r="H885" s="9" t="s">
        <v>63</v>
      </c>
      <c r="I885" s="9" t="s">
        <v>64</v>
      </c>
      <c r="J885" s="21">
        <v>1722.29</v>
      </c>
      <c r="K885" s="9" t="s">
        <v>3581</v>
      </c>
      <c r="L885" s="7" t="s">
        <v>3954</v>
      </c>
      <c r="M885" s="7" t="s">
        <v>4212</v>
      </c>
      <c r="N885" s="7" t="s">
        <v>208</v>
      </c>
      <c r="O885" s="7" t="s">
        <v>255</v>
      </c>
      <c r="P885" s="7" t="s">
        <v>466</v>
      </c>
      <c r="Q885" s="7" t="s">
        <v>92</v>
      </c>
      <c r="R885" s="9" t="s">
        <v>358</v>
      </c>
      <c r="S885" s="13" t="s">
        <v>409</v>
      </c>
      <c r="T885" s="13" t="s">
        <v>69</v>
      </c>
      <c r="U885" s="13" t="s">
        <v>89</v>
      </c>
      <c r="V885" s="13" t="s">
        <v>90</v>
      </c>
      <c r="W885" s="13" t="s">
        <v>31</v>
      </c>
      <c r="X885" s="13" t="s">
        <v>91</v>
      </c>
      <c r="Y885" s="13" t="s">
        <v>7</v>
      </c>
      <c r="Z885" s="9" t="s">
        <v>17</v>
      </c>
      <c r="AA885" s="12" t="str">
        <f t="shared" si="26"/>
        <v>5980000000111</v>
      </c>
      <c r="AB885" s="4" t="s">
        <v>91</v>
      </c>
      <c r="AC885" s="48">
        <f t="shared" si="27"/>
        <v>0</v>
      </c>
      <c r="AD885" s="31">
        <f>VLOOKUP(AB885,'Utah Allocation %''s'!$A$6:$B$16,2,FALSE)</f>
        <v>0</v>
      </c>
    </row>
    <row r="886" spans="1:30">
      <c r="A886" s="9" t="s">
        <v>3580</v>
      </c>
      <c r="B886" s="9" t="s">
        <v>24</v>
      </c>
      <c r="C886" s="9" t="s">
        <v>62</v>
      </c>
      <c r="D886" s="19">
        <v>41213</v>
      </c>
      <c r="E886" s="3">
        <v>2012</v>
      </c>
      <c r="F886" s="3">
        <v>10</v>
      </c>
      <c r="G886" s="3" t="s">
        <v>14414</v>
      </c>
      <c r="H886" s="9" t="s">
        <v>63</v>
      </c>
      <c r="I886" s="9" t="s">
        <v>81</v>
      </c>
      <c r="J886" s="21">
        <v>247.37</v>
      </c>
      <c r="K886" s="9" t="s">
        <v>3581</v>
      </c>
      <c r="L886" s="7" t="s">
        <v>3954</v>
      </c>
      <c r="M886" s="7" t="s">
        <v>4212</v>
      </c>
      <c r="N886" s="7" t="s">
        <v>208</v>
      </c>
      <c r="O886" s="7" t="s">
        <v>255</v>
      </c>
      <c r="P886" s="7" t="s">
        <v>466</v>
      </c>
      <c r="Q886" s="7" t="s">
        <v>92</v>
      </c>
      <c r="R886" s="9" t="s">
        <v>358</v>
      </c>
      <c r="S886" s="13" t="s">
        <v>409</v>
      </c>
      <c r="T886" s="13" t="s">
        <v>69</v>
      </c>
      <c r="U886" s="13" t="s">
        <v>89</v>
      </c>
      <c r="V886" s="13" t="s">
        <v>90</v>
      </c>
      <c r="W886" s="13" t="s">
        <v>31</v>
      </c>
      <c r="X886" s="13" t="s">
        <v>91</v>
      </c>
      <c r="Y886" s="13" t="s">
        <v>7</v>
      </c>
      <c r="Z886" s="9" t="s">
        <v>17</v>
      </c>
      <c r="AA886" s="12" t="str">
        <f t="shared" si="26"/>
        <v>5980000000111</v>
      </c>
      <c r="AB886" s="4" t="s">
        <v>91</v>
      </c>
      <c r="AC886" s="48">
        <f t="shared" si="27"/>
        <v>0</v>
      </c>
      <c r="AD886" s="31">
        <f>VLOOKUP(AB886,'Utah Allocation %''s'!$A$6:$B$16,2,FALSE)</f>
        <v>0</v>
      </c>
    </row>
    <row r="887" spans="1:30">
      <c r="A887" s="9" t="s">
        <v>3582</v>
      </c>
      <c r="B887" s="9" t="s">
        <v>24</v>
      </c>
      <c r="C887" s="9" t="s">
        <v>62</v>
      </c>
      <c r="D887" s="19">
        <v>41213</v>
      </c>
      <c r="E887" s="3">
        <v>2012</v>
      </c>
      <c r="F887" s="3">
        <v>10</v>
      </c>
      <c r="G887" s="3" t="s">
        <v>14414</v>
      </c>
      <c r="H887" s="9" t="s">
        <v>63</v>
      </c>
      <c r="I887" s="9" t="s">
        <v>81</v>
      </c>
      <c r="J887" s="21">
        <v>136.44999999999999</v>
      </c>
      <c r="K887" s="9" t="s">
        <v>3583</v>
      </c>
      <c r="L887" s="7" t="s">
        <v>3955</v>
      </c>
      <c r="M887" s="7" t="s">
        <v>4213</v>
      </c>
      <c r="N887" s="7" t="s">
        <v>206</v>
      </c>
      <c r="O887" s="7" t="s">
        <v>253</v>
      </c>
      <c r="P887" s="7" t="s">
        <v>635</v>
      </c>
      <c r="Q887" s="7" t="s">
        <v>95</v>
      </c>
      <c r="R887" s="9" t="s">
        <v>358</v>
      </c>
      <c r="S887" s="13" t="s">
        <v>409</v>
      </c>
      <c r="T887" s="13" t="s">
        <v>69</v>
      </c>
      <c r="U887" s="13" t="s">
        <v>89</v>
      </c>
      <c r="V887" s="13" t="s">
        <v>90</v>
      </c>
      <c r="W887" s="13" t="s">
        <v>31</v>
      </c>
      <c r="X887" s="13" t="s">
        <v>91</v>
      </c>
      <c r="Y887" s="13" t="s">
        <v>7</v>
      </c>
      <c r="Z887" s="9" t="s">
        <v>17</v>
      </c>
      <c r="AA887" s="12" t="str">
        <f t="shared" si="26"/>
        <v>5980000000111</v>
      </c>
      <c r="AB887" s="4" t="s">
        <v>91</v>
      </c>
      <c r="AC887" s="48">
        <f t="shared" si="27"/>
        <v>0</v>
      </c>
      <c r="AD887" s="31">
        <f>VLOOKUP(AB887,'Utah Allocation %''s'!$A$6:$B$16,2,FALSE)</f>
        <v>0</v>
      </c>
    </row>
    <row r="888" spans="1:30">
      <c r="A888" s="9" t="s">
        <v>3584</v>
      </c>
      <c r="B888" s="9" t="s">
        <v>24</v>
      </c>
      <c r="C888" s="9" t="s">
        <v>62</v>
      </c>
      <c r="D888" s="19">
        <v>41213</v>
      </c>
      <c r="E888" s="3">
        <v>2012</v>
      </c>
      <c r="F888" s="3">
        <v>10</v>
      </c>
      <c r="G888" s="3" t="s">
        <v>14414</v>
      </c>
      <c r="H888" s="9" t="s">
        <v>63</v>
      </c>
      <c r="I888" s="9" t="s">
        <v>64</v>
      </c>
      <c r="J888" s="21">
        <v>278.58</v>
      </c>
      <c r="K888" s="9" t="s">
        <v>3585</v>
      </c>
      <c r="L888" s="7" t="s">
        <v>3956</v>
      </c>
      <c r="M888" s="7" t="s">
        <v>4214</v>
      </c>
      <c r="N888" s="7" t="s">
        <v>207</v>
      </c>
      <c r="O888" s="7" t="s">
        <v>254</v>
      </c>
      <c r="P888" s="7" t="s">
        <v>590</v>
      </c>
      <c r="Q888" s="7" t="s">
        <v>88</v>
      </c>
      <c r="R888" s="9" t="s">
        <v>358</v>
      </c>
      <c r="S888" s="13" t="s">
        <v>409</v>
      </c>
      <c r="T888" s="13" t="s">
        <v>69</v>
      </c>
      <c r="U888" s="13" t="s">
        <v>89</v>
      </c>
      <c r="V888" s="13" t="s">
        <v>90</v>
      </c>
      <c r="W888" s="13" t="s">
        <v>31</v>
      </c>
      <c r="X888" s="13" t="s">
        <v>91</v>
      </c>
      <c r="Y888" s="13" t="s">
        <v>7</v>
      </c>
      <c r="Z888" s="9" t="s">
        <v>17</v>
      </c>
      <c r="AA888" s="12" t="str">
        <f t="shared" si="26"/>
        <v>5980000000111</v>
      </c>
      <c r="AB888" s="4" t="s">
        <v>91</v>
      </c>
      <c r="AC888" s="48">
        <f t="shared" si="27"/>
        <v>0</v>
      </c>
      <c r="AD888" s="31">
        <f>VLOOKUP(AB888,'Utah Allocation %''s'!$A$6:$B$16,2,FALSE)</f>
        <v>0</v>
      </c>
    </row>
    <row r="889" spans="1:30">
      <c r="A889" s="9" t="s">
        <v>3586</v>
      </c>
      <c r="B889" s="9" t="s">
        <v>24</v>
      </c>
      <c r="C889" s="9" t="s">
        <v>62</v>
      </c>
      <c r="D889" s="19">
        <v>41213</v>
      </c>
      <c r="E889" s="3">
        <v>2012</v>
      </c>
      <c r="F889" s="3">
        <v>10</v>
      </c>
      <c r="G889" s="3" t="s">
        <v>14414</v>
      </c>
      <c r="H889" s="9" t="s">
        <v>63</v>
      </c>
      <c r="I889" s="9" t="s">
        <v>64</v>
      </c>
      <c r="J889" s="21">
        <v>558.24</v>
      </c>
      <c r="K889" s="9" t="s">
        <v>3587</v>
      </c>
      <c r="L889" s="7" t="s">
        <v>3957</v>
      </c>
      <c r="M889" s="7" t="s">
        <v>4215</v>
      </c>
      <c r="N889" s="7" t="s">
        <v>207</v>
      </c>
      <c r="O889" s="7" t="s">
        <v>254</v>
      </c>
      <c r="P889" s="7" t="s">
        <v>590</v>
      </c>
      <c r="Q889" s="7" t="s">
        <v>88</v>
      </c>
      <c r="R889" s="9" t="s">
        <v>358</v>
      </c>
      <c r="S889" s="13" t="s">
        <v>409</v>
      </c>
      <c r="T889" s="13" t="s">
        <v>69</v>
      </c>
      <c r="U889" s="13" t="s">
        <v>89</v>
      </c>
      <c r="V889" s="13" t="s">
        <v>90</v>
      </c>
      <c r="W889" s="13" t="s">
        <v>31</v>
      </c>
      <c r="X889" s="13" t="s">
        <v>91</v>
      </c>
      <c r="Y889" s="13" t="s">
        <v>7</v>
      </c>
      <c r="Z889" s="9" t="s">
        <v>17</v>
      </c>
      <c r="AA889" s="12" t="str">
        <f t="shared" si="26"/>
        <v>5980000000111</v>
      </c>
      <c r="AB889" s="4" t="s">
        <v>91</v>
      </c>
      <c r="AC889" s="48">
        <f t="shared" si="27"/>
        <v>0</v>
      </c>
      <c r="AD889" s="31">
        <f>VLOOKUP(AB889,'Utah Allocation %''s'!$A$6:$B$16,2,FALSE)</f>
        <v>0</v>
      </c>
    </row>
    <row r="890" spans="1:30">
      <c r="A890" s="9" t="s">
        <v>3586</v>
      </c>
      <c r="B890" s="9" t="s">
        <v>24</v>
      </c>
      <c r="C890" s="9" t="s">
        <v>62</v>
      </c>
      <c r="D890" s="19">
        <v>41213</v>
      </c>
      <c r="E890" s="3">
        <v>2012</v>
      </c>
      <c r="F890" s="3">
        <v>10</v>
      </c>
      <c r="G890" s="3" t="s">
        <v>14414</v>
      </c>
      <c r="H890" s="9" t="s">
        <v>63</v>
      </c>
      <c r="I890" s="9" t="s">
        <v>81</v>
      </c>
      <c r="J890" s="21">
        <v>67.3</v>
      </c>
      <c r="K890" s="9" t="s">
        <v>3587</v>
      </c>
      <c r="L890" s="7" t="s">
        <v>3957</v>
      </c>
      <c r="M890" s="7" t="s">
        <v>4215</v>
      </c>
      <c r="N890" s="7" t="s">
        <v>207</v>
      </c>
      <c r="O890" s="7" t="s">
        <v>254</v>
      </c>
      <c r="P890" s="7" t="s">
        <v>590</v>
      </c>
      <c r="Q890" s="7" t="s">
        <v>88</v>
      </c>
      <c r="R890" s="9" t="s">
        <v>358</v>
      </c>
      <c r="S890" s="13" t="s">
        <v>409</v>
      </c>
      <c r="T890" s="13" t="s">
        <v>69</v>
      </c>
      <c r="U890" s="13" t="s">
        <v>89</v>
      </c>
      <c r="V890" s="13" t="s">
        <v>90</v>
      </c>
      <c r="W890" s="13" t="s">
        <v>31</v>
      </c>
      <c r="X890" s="13" t="s">
        <v>91</v>
      </c>
      <c r="Y890" s="13" t="s">
        <v>7</v>
      </c>
      <c r="Z890" s="9" t="s">
        <v>17</v>
      </c>
      <c r="AA890" s="12" t="str">
        <f t="shared" si="26"/>
        <v>5980000000111</v>
      </c>
      <c r="AB890" s="4" t="s">
        <v>91</v>
      </c>
      <c r="AC890" s="48">
        <f t="shared" si="27"/>
        <v>0</v>
      </c>
      <c r="AD890" s="31">
        <f>VLOOKUP(AB890,'Utah Allocation %''s'!$A$6:$B$16,2,FALSE)</f>
        <v>0</v>
      </c>
    </row>
    <row r="891" spans="1:30">
      <c r="A891" s="9" t="s">
        <v>3588</v>
      </c>
      <c r="B891" s="9" t="s">
        <v>24</v>
      </c>
      <c r="C891" s="9" t="s">
        <v>62</v>
      </c>
      <c r="D891" s="19">
        <v>41213</v>
      </c>
      <c r="E891" s="3">
        <v>2012</v>
      </c>
      <c r="F891" s="3">
        <v>10</v>
      </c>
      <c r="G891" s="3" t="s">
        <v>14414</v>
      </c>
      <c r="H891" s="9" t="s">
        <v>63</v>
      </c>
      <c r="I891" s="9" t="s">
        <v>81</v>
      </c>
      <c r="J891" s="21">
        <v>205.14</v>
      </c>
      <c r="K891" s="9" t="s">
        <v>3589</v>
      </c>
      <c r="L891" s="7" t="s">
        <v>3958</v>
      </c>
      <c r="M891" s="7" t="s">
        <v>4216</v>
      </c>
      <c r="N891" s="7" t="s">
        <v>207</v>
      </c>
      <c r="O891" s="7" t="s">
        <v>254</v>
      </c>
      <c r="P891" s="7" t="s">
        <v>590</v>
      </c>
      <c r="Q891" s="7" t="s">
        <v>88</v>
      </c>
      <c r="R891" s="9" t="s">
        <v>358</v>
      </c>
      <c r="S891" s="13" t="s">
        <v>409</v>
      </c>
      <c r="T891" s="13" t="s">
        <v>69</v>
      </c>
      <c r="U891" s="13" t="s">
        <v>89</v>
      </c>
      <c r="V891" s="13" t="s">
        <v>90</v>
      </c>
      <c r="W891" s="13" t="s">
        <v>31</v>
      </c>
      <c r="X891" s="13" t="s">
        <v>91</v>
      </c>
      <c r="Y891" s="13" t="s">
        <v>7</v>
      </c>
      <c r="Z891" s="9" t="s">
        <v>17</v>
      </c>
      <c r="AA891" s="12" t="str">
        <f t="shared" si="26"/>
        <v>5980000000111</v>
      </c>
      <c r="AB891" s="4" t="s">
        <v>91</v>
      </c>
      <c r="AC891" s="48">
        <f t="shared" si="27"/>
        <v>0</v>
      </c>
      <c r="AD891" s="31">
        <f>VLOOKUP(AB891,'Utah Allocation %''s'!$A$6:$B$16,2,FALSE)</f>
        <v>0</v>
      </c>
    </row>
    <row r="892" spans="1:30">
      <c r="A892" s="9" t="s">
        <v>3590</v>
      </c>
      <c r="B892" s="9" t="s">
        <v>24</v>
      </c>
      <c r="C892" s="9" t="s">
        <v>62</v>
      </c>
      <c r="D892" s="19">
        <v>41213</v>
      </c>
      <c r="E892" s="3">
        <v>2012</v>
      </c>
      <c r="F892" s="3">
        <v>10</v>
      </c>
      <c r="G892" s="3" t="s">
        <v>14414</v>
      </c>
      <c r="H892" s="9" t="s">
        <v>63</v>
      </c>
      <c r="I892" s="9" t="s">
        <v>81</v>
      </c>
      <c r="J892" s="21">
        <v>478.65</v>
      </c>
      <c r="K892" s="9" t="s">
        <v>3591</v>
      </c>
      <c r="L892" s="7" t="s">
        <v>3959</v>
      </c>
      <c r="M892" s="7" t="s">
        <v>4217</v>
      </c>
      <c r="N892" s="7" t="s">
        <v>207</v>
      </c>
      <c r="O892" s="7" t="s">
        <v>254</v>
      </c>
      <c r="P892" s="7" t="s">
        <v>590</v>
      </c>
      <c r="Q892" s="7" t="s">
        <v>88</v>
      </c>
      <c r="R892" s="9" t="s">
        <v>358</v>
      </c>
      <c r="S892" s="13" t="s">
        <v>409</v>
      </c>
      <c r="T892" s="13" t="s">
        <v>69</v>
      </c>
      <c r="U892" s="13" t="s">
        <v>89</v>
      </c>
      <c r="V892" s="13" t="s">
        <v>90</v>
      </c>
      <c r="W892" s="13" t="s">
        <v>31</v>
      </c>
      <c r="X892" s="13" t="s">
        <v>91</v>
      </c>
      <c r="Y892" s="13" t="s">
        <v>7</v>
      </c>
      <c r="Z892" s="9" t="s">
        <v>17</v>
      </c>
      <c r="AA892" s="12" t="str">
        <f t="shared" si="26"/>
        <v>5980000000111</v>
      </c>
      <c r="AB892" s="4" t="s">
        <v>91</v>
      </c>
      <c r="AC892" s="48">
        <f t="shared" si="27"/>
        <v>0</v>
      </c>
      <c r="AD892" s="31">
        <f>VLOOKUP(AB892,'Utah Allocation %''s'!$A$6:$B$16,2,FALSE)</f>
        <v>0</v>
      </c>
    </row>
    <row r="893" spans="1:30">
      <c r="A893" s="9" t="s">
        <v>3592</v>
      </c>
      <c r="B893" s="9" t="s">
        <v>24</v>
      </c>
      <c r="C893" s="9" t="s">
        <v>62</v>
      </c>
      <c r="D893" s="19">
        <v>41213</v>
      </c>
      <c r="E893" s="3">
        <v>2012</v>
      </c>
      <c r="F893" s="3">
        <v>10</v>
      </c>
      <c r="G893" s="3" t="s">
        <v>14414</v>
      </c>
      <c r="H893" s="9" t="s">
        <v>63</v>
      </c>
      <c r="I893" s="9" t="s">
        <v>64</v>
      </c>
      <c r="J893" s="21">
        <v>348.23</v>
      </c>
      <c r="K893" s="9" t="s">
        <v>3593</v>
      </c>
      <c r="L893" s="7" t="s">
        <v>3960</v>
      </c>
      <c r="M893" s="7" t="s">
        <v>4218</v>
      </c>
      <c r="N893" s="7" t="s">
        <v>208</v>
      </c>
      <c r="O893" s="7" t="s">
        <v>255</v>
      </c>
      <c r="P893" s="7" t="s">
        <v>634</v>
      </c>
      <c r="Q893" s="7" t="s">
        <v>92</v>
      </c>
      <c r="R893" s="9" t="s">
        <v>358</v>
      </c>
      <c r="S893" s="13" t="s">
        <v>409</v>
      </c>
      <c r="T893" s="13" t="s">
        <v>69</v>
      </c>
      <c r="U893" s="13" t="s">
        <v>89</v>
      </c>
      <c r="V893" s="13" t="s">
        <v>90</v>
      </c>
      <c r="W893" s="13" t="s">
        <v>31</v>
      </c>
      <c r="X893" s="13" t="s">
        <v>91</v>
      </c>
      <c r="Y893" s="13" t="s">
        <v>7</v>
      </c>
      <c r="Z893" s="9" t="s">
        <v>17</v>
      </c>
      <c r="AA893" s="12" t="str">
        <f t="shared" si="26"/>
        <v>5980000000111</v>
      </c>
      <c r="AB893" s="4" t="s">
        <v>91</v>
      </c>
      <c r="AC893" s="48">
        <f t="shared" si="27"/>
        <v>0</v>
      </c>
      <c r="AD893" s="31">
        <f>VLOOKUP(AB893,'Utah Allocation %''s'!$A$6:$B$16,2,FALSE)</f>
        <v>0</v>
      </c>
    </row>
    <row r="894" spans="1:30">
      <c r="A894" s="9" t="s">
        <v>3594</v>
      </c>
      <c r="B894" s="9" t="s">
        <v>24</v>
      </c>
      <c r="C894" s="9" t="s">
        <v>62</v>
      </c>
      <c r="D894" s="19">
        <v>41213</v>
      </c>
      <c r="E894" s="3">
        <v>2012</v>
      </c>
      <c r="F894" s="3">
        <v>10</v>
      </c>
      <c r="G894" s="3" t="s">
        <v>14414</v>
      </c>
      <c r="H894" s="9" t="s">
        <v>63</v>
      </c>
      <c r="I894" s="9" t="s">
        <v>64</v>
      </c>
      <c r="J894" s="21">
        <v>417.87</v>
      </c>
      <c r="K894" s="9" t="s">
        <v>3595</v>
      </c>
      <c r="L894" s="7" t="s">
        <v>3961</v>
      </c>
      <c r="M894" s="7" t="s">
        <v>4219</v>
      </c>
      <c r="N894" s="7" t="s">
        <v>208</v>
      </c>
      <c r="O894" s="7" t="s">
        <v>255</v>
      </c>
      <c r="P894" s="7" t="s">
        <v>634</v>
      </c>
      <c r="Q894" s="7" t="s">
        <v>92</v>
      </c>
      <c r="R894" s="9" t="s">
        <v>358</v>
      </c>
      <c r="S894" s="13" t="s">
        <v>409</v>
      </c>
      <c r="T894" s="13" t="s">
        <v>69</v>
      </c>
      <c r="U894" s="13" t="s">
        <v>89</v>
      </c>
      <c r="V894" s="13" t="s">
        <v>90</v>
      </c>
      <c r="W894" s="13" t="s">
        <v>31</v>
      </c>
      <c r="X894" s="13" t="s">
        <v>91</v>
      </c>
      <c r="Y894" s="13" t="s">
        <v>7</v>
      </c>
      <c r="Z894" s="9" t="s">
        <v>17</v>
      </c>
      <c r="AA894" s="12" t="str">
        <f t="shared" si="26"/>
        <v>5980000000111</v>
      </c>
      <c r="AB894" s="4" t="s">
        <v>91</v>
      </c>
      <c r="AC894" s="48">
        <f t="shared" si="27"/>
        <v>0</v>
      </c>
      <c r="AD894" s="31">
        <f>VLOOKUP(AB894,'Utah Allocation %''s'!$A$6:$B$16,2,FALSE)</f>
        <v>0</v>
      </c>
    </row>
    <row r="895" spans="1:30">
      <c r="A895" s="9" t="s">
        <v>3596</v>
      </c>
      <c r="B895" s="9" t="s">
        <v>24</v>
      </c>
      <c r="C895" s="9" t="s">
        <v>62</v>
      </c>
      <c r="D895" s="19">
        <v>41213</v>
      </c>
      <c r="E895" s="3">
        <v>2012</v>
      </c>
      <c r="F895" s="3">
        <v>10</v>
      </c>
      <c r="G895" s="3" t="s">
        <v>14414</v>
      </c>
      <c r="H895" s="9" t="s">
        <v>63</v>
      </c>
      <c r="I895" s="9" t="s">
        <v>81</v>
      </c>
      <c r="J895" s="21">
        <v>675.9</v>
      </c>
      <c r="K895" s="9" t="s">
        <v>3597</v>
      </c>
      <c r="L895" s="7" t="s">
        <v>3962</v>
      </c>
      <c r="M895" s="7" t="s">
        <v>4220</v>
      </c>
      <c r="N895" s="7" t="s">
        <v>208</v>
      </c>
      <c r="O895" s="7" t="s">
        <v>255</v>
      </c>
      <c r="P895" s="7" t="s">
        <v>634</v>
      </c>
      <c r="Q895" s="7" t="s">
        <v>92</v>
      </c>
      <c r="R895" s="9" t="s">
        <v>358</v>
      </c>
      <c r="S895" s="13" t="s">
        <v>409</v>
      </c>
      <c r="T895" s="13" t="s">
        <v>69</v>
      </c>
      <c r="U895" s="13" t="s">
        <v>89</v>
      </c>
      <c r="V895" s="13" t="s">
        <v>90</v>
      </c>
      <c r="W895" s="13" t="s">
        <v>31</v>
      </c>
      <c r="X895" s="13" t="s">
        <v>91</v>
      </c>
      <c r="Y895" s="13" t="s">
        <v>7</v>
      </c>
      <c r="Z895" s="9" t="s">
        <v>17</v>
      </c>
      <c r="AA895" s="12" t="str">
        <f t="shared" si="26"/>
        <v>5980000000111</v>
      </c>
      <c r="AB895" s="4" t="s">
        <v>91</v>
      </c>
      <c r="AC895" s="48">
        <f t="shared" si="27"/>
        <v>0</v>
      </c>
      <c r="AD895" s="31">
        <f>VLOOKUP(AB895,'Utah Allocation %''s'!$A$6:$B$16,2,FALSE)</f>
        <v>0</v>
      </c>
    </row>
    <row r="896" spans="1:30">
      <c r="A896" s="9" t="s">
        <v>3598</v>
      </c>
      <c r="B896" s="9" t="s">
        <v>24</v>
      </c>
      <c r="C896" s="9" t="s">
        <v>62</v>
      </c>
      <c r="D896" s="19">
        <v>41213</v>
      </c>
      <c r="E896" s="3">
        <v>2012</v>
      </c>
      <c r="F896" s="3">
        <v>10</v>
      </c>
      <c r="G896" s="3" t="s">
        <v>14414</v>
      </c>
      <c r="H896" s="9" t="s">
        <v>63</v>
      </c>
      <c r="I896" s="9" t="s">
        <v>81</v>
      </c>
      <c r="J896" s="21">
        <v>1226.4000000000001</v>
      </c>
      <c r="K896" s="9" t="s">
        <v>3599</v>
      </c>
      <c r="L896" s="7" t="s">
        <v>3963</v>
      </c>
      <c r="M896" s="7" t="s">
        <v>4221</v>
      </c>
      <c r="N896" s="7" t="s">
        <v>208</v>
      </c>
      <c r="O896" s="7" t="s">
        <v>255</v>
      </c>
      <c r="P896" s="7" t="s">
        <v>634</v>
      </c>
      <c r="Q896" s="7" t="s">
        <v>92</v>
      </c>
      <c r="R896" s="9" t="s">
        <v>358</v>
      </c>
      <c r="S896" s="13" t="s">
        <v>409</v>
      </c>
      <c r="T896" s="13" t="s">
        <v>69</v>
      </c>
      <c r="U896" s="13" t="s">
        <v>89</v>
      </c>
      <c r="V896" s="13" t="s">
        <v>90</v>
      </c>
      <c r="W896" s="13" t="s">
        <v>31</v>
      </c>
      <c r="X896" s="13" t="s">
        <v>91</v>
      </c>
      <c r="Y896" s="13" t="s">
        <v>7</v>
      </c>
      <c r="Z896" s="9" t="s">
        <v>17</v>
      </c>
      <c r="AA896" s="12" t="str">
        <f t="shared" si="26"/>
        <v>5980000000111</v>
      </c>
      <c r="AB896" s="4" t="s">
        <v>91</v>
      </c>
      <c r="AC896" s="48">
        <f t="shared" si="27"/>
        <v>0</v>
      </c>
      <c r="AD896" s="31">
        <f>VLOOKUP(AB896,'Utah Allocation %''s'!$A$6:$B$16,2,FALSE)</f>
        <v>0</v>
      </c>
    </row>
    <row r="897" spans="1:30">
      <c r="A897" s="9" t="s">
        <v>3600</v>
      </c>
      <c r="B897" s="9" t="s">
        <v>24</v>
      </c>
      <c r="C897" s="9" t="s">
        <v>62</v>
      </c>
      <c r="D897" s="19">
        <v>41213</v>
      </c>
      <c r="E897" s="3">
        <v>2012</v>
      </c>
      <c r="F897" s="3">
        <v>10</v>
      </c>
      <c r="G897" s="3" t="s">
        <v>14414</v>
      </c>
      <c r="H897" s="9" t="s">
        <v>63</v>
      </c>
      <c r="I897" s="9" t="s">
        <v>81</v>
      </c>
      <c r="J897" s="21">
        <v>348.05</v>
      </c>
      <c r="K897" s="9" t="s">
        <v>3601</v>
      </c>
      <c r="L897" s="7" t="s">
        <v>3964</v>
      </c>
      <c r="M897" s="7" t="s">
        <v>4222</v>
      </c>
      <c r="N897" s="7" t="s">
        <v>208</v>
      </c>
      <c r="O897" s="7" t="s">
        <v>255</v>
      </c>
      <c r="P897" s="7" t="s">
        <v>634</v>
      </c>
      <c r="Q897" s="7" t="s">
        <v>92</v>
      </c>
      <c r="R897" s="9" t="s">
        <v>358</v>
      </c>
      <c r="S897" s="13" t="s">
        <v>409</v>
      </c>
      <c r="T897" s="13" t="s">
        <v>69</v>
      </c>
      <c r="U897" s="13" t="s">
        <v>89</v>
      </c>
      <c r="V897" s="13" t="s">
        <v>90</v>
      </c>
      <c r="W897" s="13" t="s">
        <v>31</v>
      </c>
      <c r="X897" s="13" t="s">
        <v>91</v>
      </c>
      <c r="Y897" s="13" t="s">
        <v>7</v>
      </c>
      <c r="Z897" s="9" t="s">
        <v>17</v>
      </c>
      <c r="AA897" s="12" t="str">
        <f t="shared" si="26"/>
        <v>5980000000111</v>
      </c>
      <c r="AB897" s="4" t="s">
        <v>91</v>
      </c>
      <c r="AC897" s="48">
        <f t="shared" si="27"/>
        <v>0</v>
      </c>
      <c r="AD897" s="31">
        <f>VLOOKUP(AB897,'Utah Allocation %''s'!$A$6:$B$16,2,FALSE)</f>
        <v>0</v>
      </c>
    </row>
    <row r="898" spans="1:30">
      <c r="A898" s="9" t="s">
        <v>2658</v>
      </c>
      <c r="B898" s="9" t="s">
        <v>24</v>
      </c>
      <c r="C898" s="9" t="s">
        <v>62</v>
      </c>
      <c r="D898" s="19">
        <v>41182</v>
      </c>
      <c r="E898" s="6">
        <v>2012</v>
      </c>
      <c r="F898" s="6">
        <v>10</v>
      </c>
      <c r="G898" s="3" t="s">
        <v>14414</v>
      </c>
      <c r="H898" s="9" t="s">
        <v>63</v>
      </c>
      <c r="I898" s="9" t="s">
        <v>81</v>
      </c>
      <c r="J898" s="21">
        <v>4.55</v>
      </c>
      <c r="K898" s="9" t="s">
        <v>2657</v>
      </c>
      <c r="L898" s="7" t="s">
        <v>2953</v>
      </c>
      <c r="M898" s="7" t="s">
        <v>3153</v>
      </c>
      <c r="N898" s="7" t="s">
        <v>207</v>
      </c>
      <c r="O898" s="7" t="s">
        <v>254</v>
      </c>
      <c r="P898" s="7" t="s">
        <v>463</v>
      </c>
      <c r="Q898" s="7" t="s">
        <v>72</v>
      </c>
      <c r="R898" s="9" t="s">
        <v>354</v>
      </c>
      <c r="S898" s="7" t="s">
        <v>408</v>
      </c>
      <c r="T898" s="13" t="s">
        <v>69</v>
      </c>
      <c r="U898" s="13" t="s">
        <v>66</v>
      </c>
      <c r="V898" s="13" t="s">
        <v>70</v>
      </c>
      <c r="W898" s="13" t="s">
        <v>32</v>
      </c>
      <c r="X898" s="13" t="s">
        <v>66</v>
      </c>
      <c r="Y898" s="9" t="s">
        <v>7</v>
      </c>
      <c r="Z898" s="9" t="s">
        <v>8</v>
      </c>
      <c r="AA898" s="12" t="str">
        <f t="shared" si="26"/>
        <v>5980000000108</v>
      </c>
      <c r="AB898" s="4" t="s">
        <v>66</v>
      </c>
      <c r="AC898" s="48">
        <f t="shared" si="27"/>
        <v>0</v>
      </c>
      <c r="AD898" s="31">
        <f>VLOOKUP(AB898,'Utah Allocation %''s'!$A$6:$B$16,2,FALSE)</f>
        <v>0</v>
      </c>
    </row>
    <row r="899" spans="1:30">
      <c r="A899" s="9" t="s">
        <v>2661</v>
      </c>
      <c r="B899" s="9" t="s">
        <v>24</v>
      </c>
      <c r="C899" s="9" t="s">
        <v>62</v>
      </c>
      <c r="D899" s="19">
        <v>41182</v>
      </c>
      <c r="E899" s="6">
        <v>2012</v>
      </c>
      <c r="F899" s="6">
        <v>10</v>
      </c>
      <c r="G899" s="3" t="s">
        <v>14414</v>
      </c>
      <c r="H899" s="9" t="s">
        <v>63</v>
      </c>
      <c r="I899" s="9" t="s">
        <v>81</v>
      </c>
      <c r="J899" s="21">
        <v>3.82</v>
      </c>
      <c r="K899" s="9" t="s">
        <v>2660</v>
      </c>
      <c r="L899" s="7" t="s">
        <v>2954</v>
      </c>
      <c r="M899" s="7" t="s">
        <v>3154</v>
      </c>
      <c r="N899" s="7" t="s">
        <v>208</v>
      </c>
      <c r="O899" s="7" t="s">
        <v>255</v>
      </c>
      <c r="P899" s="7" t="s">
        <v>476</v>
      </c>
      <c r="Q899" s="7" t="s">
        <v>73</v>
      </c>
      <c r="R899" s="9" t="s">
        <v>354</v>
      </c>
      <c r="S899" s="7" t="s">
        <v>408</v>
      </c>
      <c r="T899" s="13" t="s">
        <v>69</v>
      </c>
      <c r="U899" s="13" t="s">
        <v>66</v>
      </c>
      <c r="V899" s="13" t="s">
        <v>70</v>
      </c>
      <c r="W899" s="13" t="s">
        <v>32</v>
      </c>
      <c r="X899" s="13" t="s">
        <v>66</v>
      </c>
      <c r="Y899" s="9" t="s">
        <v>7</v>
      </c>
      <c r="Z899" s="9" t="s">
        <v>8</v>
      </c>
      <c r="AA899" s="12" t="str">
        <f t="shared" si="26"/>
        <v>5980000000108</v>
      </c>
      <c r="AB899" s="4" t="s">
        <v>66</v>
      </c>
      <c r="AC899" s="48">
        <f t="shared" si="27"/>
        <v>0</v>
      </c>
      <c r="AD899" s="31">
        <f>VLOOKUP(AB899,'Utah Allocation %''s'!$A$6:$B$16,2,FALSE)</f>
        <v>0</v>
      </c>
    </row>
    <row r="900" spans="1:30">
      <c r="A900" s="9" t="s">
        <v>2664</v>
      </c>
      <c r="B900" s="9" t="s">
        <v>24</v>
      </c>
      <c r="C900" s="9" t="s">
        <v>62</v>
      </c>
      <c r="D900" s="19">
        <v>41182</v>
      </c>
      <c r="E900" s="6">
        <v>2012</v>
      </c>
      <c r="F900" s="6">
        <v>10</v>
      </c>
      <c r="G900" s="3" t="s">
        <v>14414</v>
      </c>
      <c r="H900" s="9" t="s">
        <v>63</v>
      </c>
      <c r="I900" s="9" t="s">
        <v>81</v>
      </c>
      <c r="J900" s="21">
        <v>5.05</v>
      </c>
      <c r="K900" s="9" t="s">
        <v>2663</v>
      </c>
      <c r="L900" s="7" t="s">
        <v>2955</v>
      </c>
      <c r="M900" s="7" t="s">
        <v>3155</v>
      </c>
      <c r="N900" s="7" t="s">
        <v>208</v>
      </c>
      <c r="O900" s="7" t="s">
        <v>255</v>
      </c>
      <c r="P900" s="7" t="s">
        <v>476</v>
      </c>
      <c r="Q900" s="7" t="s">
        <v>73</v>
      </c>
      <c r="R900" s="9" t="s">
        <v>354</v>
      </c>
      <c r="S900" s="7" t="s">
        <v>408</v>
      </c>
      <c r="T900" s="13" t="s">
        <v>69</v>
      </c>
      <c r="U900" s="13" t="s">
        <v>66</v>
      </c>
      <c r="V900" s="13" t="s">
        <v>70</v>
      </c>
      <c r="W900" s="13" t="s">
        <v>32</v>
      </c>
      <c r="X900" s="13" t="s">
        <v>66</v>
      </c>
      <c r="Y900" s="9" t="s">
        <v>7</v>
      </c>
      <c r="Z900" s="9" t="s">
        <v>8</v>
      </c>
      <c r="AA900" s="12" t="str">
        <f t="shared" si="26"/>
        <v>5980000000108</v>
      </c>
      <c r="AB900" s="4" t="s">
        <v>66</v>
      </c>
      <c r="AC900" s="48">
        <f t="shared" si="27"/>
        <v>0</v>
      </c>
      <c r="AD900" s="31">
        <f>VLOOKUP(AB900,'Utah Allocation %''s'!$A$6:$B$16,2,FALSE)</f>
        <v>0</v>
      </c>
    </row>
    <row r="901" spans="1:30">
      <c r="A901" s="9" t="s">
        <v>2667</v>
      </c>
      <c r="B901" s="9" t="s">
        <v>24</v>
      </c>
      <c r="C901" s="9" t="s">
        <v>62</v>
      </c>
      <c r="D901" s="19">
        <v>41182</v>
      </c>
      <c r="E901" s="6">
        <v>2012</v>
      </c>
      <c r="F901" s="6">
        <v>10</v>
      </c>
      <c r="G901" s="3" t="s">
        <v>14414</v>
      </c>
      <c r="H901" s="9" t="s">
        <v>63</v>
      </c>
      <c r="I901" s="9" t="s">
        <v>81</v>
      </c>
      <c r="J901" s="21">
        <v>6.81</v>
      </c>
      <c r="K901" s="9" t="s">
        <v>2666</v>
      </c>
      <c r="L901" s="7" t="s">
        <v>2956</v>
      </c>
      <c r="M901" s="7" t="s">
        <v>3156</v>
      </c>
      <c r="N901" s="7" t="s">
        <v>208</v>
      </c>
      <c r="O901" s="7" t="s">
        <v>255</v>
      </c>
      <c r="P901" s="7" t="s">
        <v>476</v>
      </c>
      <c r="Q901" s="7" t="s">
        <v>73</v>
      </c>
      <c r="R901" s="9" t="s">
        <v>354</v>
      </c>
      <c r="S901" s="7" t="s">
        <v>408</v>
      </c>
      <c r="T901" s="13" t="s">
        <v>69</v>
      </c>
      <c r="U901" s="13" t="s">
        <v>66</v>
      </c>
      <c r="V901" s="13" t="s">
        <v>70</v>
      </c>
      <c r="W901" s="13" t="s">
        <v>32</v>
      </c>
      <c r="X901" s="13" t="s">
        <v>66</v>
      </c>
      <c r="Y901" s="9" t="s">
        <v>7</v>
      </c>
      <c r="Z901" s="9" t="s">
        <v>8</v>
      </c>
      <c r="AA901" s="12" t="str">
        <f t="shared" ref="AA901:AA964" si="28">Y901&amp;Z901</f>
        <v>5980000000108</v>
      </c>
      <c r="AB901" s="4" t="s">
        <v>66</v>
      </c>
      <c r="AC901" s="48">
        <f t="shared" ref="AC901:AC964" si="29">+J901*AD901</f>
        <v>0</v>
      </c>
      <c r="AD901" s="31">
        <f>VLOOKUP(AB901,'Utah Allocation %''s'!$A$6:$B$16,2,FALSE)</f>
        <v>0</v>
      </c>
    </row>
    <row r="902" spans="1:30">
      <c r="A902" s="9" t="s">
        <v>3602</v>
      </c>
      <c r="B902" s="9" t="s">
        <v>24</v>
      </c>
      <c r="C902" s="9" t="s">
        <v>62</v>
      </c>
      <c r="D902" s="19">
        <v>41213</v>
      </c>
      <c r="E902" s="3">
        <v>2012</v>
      </c>
      <c r="F902" s="3">
        <v>10</v>
      </c>
      <c r="G902" s="3" t="s">
        <v>14414</v>
      </c>
      <c r="H902" s="9" t="s">
        <v>63</v>
      </c>
      <c r="I902" s="9" t="s">
        <v>81</v>
      </c>
      <c r="J902" s="21">
        <v>911.47</v>
      </c>
      <c r="K902" s="9" t="s">
        <v>3603</v>
      </c>
      <c r="L902" s="7" t="s">
        <v>3965</v>
      </c>
      <c r="M902" s="7" t="s">
        <v>4223</v>
      </c>
      <c r="N902" s="7" t="s">
        <v>212</v>
      </c>
      <c r="O902" s="7" t="s">
        <v>259</v>
      </c>
      <c r="P902" s="7" t="s">
        <v>639</v>
      </c>
      <c r="Q902" s="7" t="s">
        <v>172</v>
      </c>
      <c r="R902" s="9" t="s">
        <v>354</v>
      </c>
      <c r="S902" s="13" t="s">
        <v>408</v>
      </c>
      <c r="T902" s="13" t="s">
        <v>69</v>
      </c>
      <c r="U902" s="13" t="s">
        <v>66</v>
      </c>
      <c r="V902" s="13" t="s">
        <v>70</v>
      </c>
      <c r="W902" s="13" t="s">
        <v>32</v>
      </c>
      <c r="X902" s="13" t="s">
        <v>66</v>
      </c>
      <c r="Y902" s="13" t="s">
        <v>7</v>
      </c>
      <c r="Z902" s="9" t="s">
        <v>8</v>
      </c>
      <c r="AA902" s="12" t="str">
        <f t="shared" si="28"/>
        <v>5980000000108</v>
      </c>
      <c r="AB902" s="4" t="s">
        <v>66</v>
      </c>
      <c r="AC902" s="48">
        <f t="shared" si="29"/>
        <v>0</v>
      </c>
      <c r="AD902" s="31">
        <f>VLOOKUP(AB902,'Utah Allocation %''s'!$A$6:$B$16,2,FALSE)</f>
        <v>0</v>
      </c>
    </row>
    <row r="903" spans="1:30">
      <c r="A903" s="9" t="s">
        <v>2672</v>
      </c>
      <c r="B903" s="9" t="s">
        <v>24</v>
      </c>
      <c r="C903" s="9" t="s">
        <v>62</v>
      </c>
      <c r="D903" s="19">
        <v>41182</v>
      </c>
      <c r="E903" s="6">
        <v>2012</v>
      </c>
      <c r="F903" s="6">
        <v>10</v>
      </c>
      <c r="G903" s="3" t="s">
        <v>14414</v>
      </c>
      <c r="H903" s="9" t="s">
        <v>63</v>
      </c>
      <c r="I903" s="9" t="s">
        <v>81</v>
      </c>
      <c r="J903" s="21">
        <v>10.89</v>
      </c>
      <c r="K903" s="9" t="s">
        <v>2671</v>
      </c>
      <c r="L903" s="7" t="s">
        <v>2958</v>
      </c>
      <c r="M903" s="7" t="s">
        <v>3158</v>
      </c>
      <c r="N903" s="7" t="s">
        <v>206</v>
      </c>
      <c r="O903" s="7" t="s">
        <v>253</v>
      </c>
      <c r="P903" s="7" t="s">
        <v>691</v>
      </c>
      <c r="Q903" s="7" t="s">
        <v>71</v>
      </c>
      <c r="R903" s="9" t="s">
        <v>354</v>
      </c>
      <c r="S903" s="7" t="s">
        <v>408</v>
      </c>
      <c r="T903" s="13" t="s">
        <v>69</v>
      </c>
      <c r="U903" s="13" t="s">
        <v>66</v>
      </c>
      <c r="V903" s="13" t="s">
        <v>70</v>
      </c>
      <c r="W903" s="13" t="s">
        <v>32</v>
      </c>
      <c r="X903" s="13" t="s">
        <v>66</v>
      </c>
      <c r="Y903" s="9" t="s">
        <v>7</v>
      </c>
      <c r="Z903" s="9" t="s">
        <v>8</v>
      </c>
      <c r="AA903" s="12" t="str">
        <f t="shared" si="28"/>
        <v>5980000000108</v>
      </c>
      <c r="AB903" s="4" t="s">
        <v>66</v>
      </c>
      <c r="AC903" s="48">
        <f t="shared" si="29"/>
        <v>0</v>
      </c>
      <c r="AD903" s="31">
        <f>VLOOKUP(AB903,'Utah Allocation %''s'!$A$6:$B$16,2,FALSE)</f>
        <v>0</v>
      </c>
    </row>
    <row r="904" spans="1:30">
      <c r="A904" s="9" t="s">
        <v>2677</v>
      </c>
      <c r="B904" s="9" t="s">
        <v>24</v>
      </c>
      <c r="C904" s="9" t="s">
        <v>62</v>
      </c>
      <c r="D904" s="19">
        <v>41182</v>
      </c>
      <c r="E904" s="6">
        <v>2012</v>
      </c>
      <c r="F904" s="6">
        <v>10</v>
      </c>
      <c r="G904" s="3" t="s">
        <v>14414</v>
      </c>
      <c r="H904" s="9" t="s">
        <v>63</v>
      </c>
      <c r="I904" s="9" t="s">
        <v>81</v>
      </c>
      <c r="J904" s="21">
        <v>3.52</v>
      </c>
      <c r="K904" s="9" t="s">
        <v>2676</v>
      </c>
      <c r="L904" s="7" t="s">
        <v>2960</v>
      </c>
      <c r="M904" s="7" t="s">
        <v>3160</v>
      </c>
      <c r="N904" s="7" t="s">
        <v>208</v>
      </c>
      <c r="O904" s="7" t="s">
        <v>255</v>
      </c>
      <c r="P904" s="7" t="s">
        <v>633</v>
      </c>
      <c r="Q904" s="7" t="s">
        <v>73</v>
      </c>
      <c r="R904" s="9" t="s">
        <v>354</v>
      </c>
      <c r="S904" s="7" t="s">
        <v>408</v>
      </c>
      <c r="T904" s="13" t="s">
        <v>69</v>
      </c>
      <c r="U904" s="13" t="s">
        <v>66</v>
      </c>
      <c r="V904" s="13" t="s">
        <v>70</v>
      </c>
      <c r="W904" s="13" t="s">
        <v>32</v>
      </c>
      <c r="X904" s="13" t="s">
        <v>66</v>
      </c>
      <c r="Y904" s="9" t="s">
        <v>7</v>
      </c>
      <c r="Z904" s="9" t="s">
        <v>8</v>
      </c>
      <c r="AA904" s="12" t="str">
        <f t="shared" si="28"/>
        <v>5980000000108</v>
      </c>
      <c r="AB904" s="4" t="s">
        <v>66</v>
      </c>
      <c r="AC904" s="48">
        <f t="shared" si="29"/>
        <v>0</v>
      </c>
      <c r="AD904" s="31">
        <f>VLOOKUP(AB904,'Utah Allocation %''s'!$A$6:$B$16,2,FALSE)</f>
        <v>0</v>
      </c>
    </row>
    <row r="905" spans="1:30">
      <c r="A905" s="9" t="s">
        <v>3604</v>
      </c>
      <c r="B905" s="9" t="s">
        <v>24</v>
      </c>
      <c r="C905" s="9" t="s">
        <v>62</v>
      </c>
      <c r="D905" s="19">
        <v>41213</v>
      </c>
      <c r="E905" s="3">
        <v>2012</v>
      </c>
      <c r="F905" s="3">
        <v>10</v>
      </c>
      <c r="G905" s="3" t="s">
        <v>14414</v>
      </c>
      <c r="H905" s="9" t="s">
        <v>63</v>
      </c>
      <c r="I905" s="9" t="s">
        <v>81</v>
      </c>
      <c r="J905" s="21">
        <v>503.15</v>
      </c>
      <c r="K905" s="9" t="s">
        <v>3605</v>
      </c>
      <c r="L905" s="7" t="s">
        <v>3966</v>
      </c>
      <c r="M905" s="7" t="s">
        <v>4224</v>
      </c>
      <c r="N905" s="7" t="s">
        <v>237</v>
      </c>
      <c r="O905" s="7" t="s">
        <v>281</v>
      </c>
      <c r="P905" s="7" t="s">
        <v>508</v>
      </c>
      <c r="Q905" s="7" t="s">
        <v>346</v>
      </c>
      <c r="R905" s="9" t="s">
        <v>360</v>
      </c>
      <c r="S905" s="13" t="s">
        <v>409</v>
      </c>
      <c r="T905" s="13" t="s">
        <v>69</v>
      </c>
      <c r="U905" s="13" t="s">
        <v>79</v>
      </c>
      <c r="V905" s="13" t="s">
        <v>80</v>
      </c>
      <c r="W905" s="13" t="s">
        <v>29</v>
      </c>
      <c r="X905" s="13" t="s">
        <v>79</v>
      </c>
      <c r="Y905" s="13" t="s">
        <v>7</v>
      </c>
      <c r="Z905" s="9" t="s">
        <v>16</v>
      </c>
      <c r="AA905" s="12" t="str">
        <f t="shared" si="28"/>
        <v>5980000000109</v>
      </c>
      <c r="AB905" s="4" t="s">
        <v>79</v>
      </c>
      <c r="AC905" s="48">
        <f t="shared" si="29"/>
        <v>503.15</v>
      </c>
      <c r="AD905" s="31">
        <f>VLOOKUP(AB905,'Utah Allocation %''s'!$A$6:$B$16,2,FALSE)</f>
        <v>1</v>
      </c>
    </row>
    <row r="906" spans="1:30">
      <c r="A906" s="9" t="s">
        <v>2690</v>
      </c>
      <c r="B906" s="9" t="s">
        <v>24</v>
      </c>
      <c r="C906" s="9" t="s">
        <v>62</v>
      </c>
      <c r="D906" s="19">
        <v>41182</v>
      </c>
      <c r="E906" s="6">
        <v>2012</v>
      </c>
      <c r="F906" s="6">
        <v>10</v>
      </c>
      <c r="G906" s="3" t="s">
        <v>14414</v>
      </c>
      <c r="H906" s="9" t="s">
        <v>61</v>
      </c>
      <c r="I906" s="9" t="s">
        <v>81</v>
      </c>
      <c r="J906" s="21">
        <v>-91.68</v>
      </c>
      <c r="K906" s="9" t="s">
        <v>2689</v>
      </c>
      <c r="L906" s="7" t="s">
        <v>2966</v>
      </c>
      <c r="M906" s="7" t="s">
        <v>3166</v>
      </c>
      <c r="N906" s="7" t="s">
        <v>212</v>
      </c>
      <c r="O906" s="7" t="s">
        <v>259</v>
      </c>
      <c r="P906" s="7" t="s">
        <v>735</v>
      </c>
      <c r="Q906" s="7" t="s">
        <v>165</v>
      </c>
      <c r="R906" s="9" t="s">
        <v>360</v>
      </c>
      <c r="S906" s="7" t="s">
        <v>409</v>
      </c>
      <c r="T906" s="13" t="s">
        <v>69</v>
      </c>
      <c r="U906" s="13" t="s">
        <v>79</v>
      </c>
      <c r="V906" s="13" t="s">
        <v>80</v>
      </c>
      <c r="W906" s="13" t="s">
        <v>29</v>
      </c>
      <c r="X906" s="13" t="s">
        <v>79</v>
      </c>
      <c r="Y906" s="9" t="s">
        <v>7</v>
      </c>
      <c r="Z906" s="9" t="s">
        <v>16</v>
      </c>
      <c r="AA906" s="12" t="str">
        <f t="shared" si="28"/>
        <v>5980000000109</v>
      </c>
      <c r="AB906" s="4" t="s">
        <v>79</v>
      </c>
      <c r="AC906" s="48">
        <f t="shared" si="29"/>
        <v>-91.68</v>
      </c>
      <c r="AD906" s="31">
        <f>VLOOKUP(AB906,'Utah Allocation %''s'!$A$6:$B$16,2,FALSE)</f>
        <v>1</v>
      </c>
    </row>
    <row r="907" spans="1:30">
      <c r="A907" s="9" t="s">
        <v>3606</v>
      </c>
      <c r="B907" s="9" t="s">
        <v>24</v>
      </c>
      <c r="C907" s="9" t="s">
        <v>62</v>
      </c>
      <c r="D907" s="19">
        <v>41213</v>
      </c>
      <c r="E907" s="3">
        <v>2012</v>
      </c>
      <c r="F907" s="3">
        <v>10</v>
      </c>
      <c r="G907" s="3" t="s">
        <v>14414</v>
      </c>
      <c r="H907" s="9" t="s">
        <v>63</v>
      </c>
      <c r="I907" s="9" t="s">
        <v>81</v>
      </c>
      <c r="J907" s="21">
        <v>259.52999999999997</v>
      </c>
      <c r="K907" s="9" t="s">
        <v>3607</v>
      </c>
      <c r="L907" s="7" t="s">
        <v>3967</v>
      </c>
      <c r="M907" s="7" t="s">
        <v>4225</v>
      </c>
      <c r="N907" s="7" t="s">
        <v>207</v>
      </c>
      <c r="O907" s="7" t="s">
        <v>254</v>
      </c>
      <c r="P907" s="7" t="s">
        <v>588</v>
      </c>
      <c r="Q907" s="7" t="s">
        <v>83</v>
      </c>
      <c r="R907" s="9" t="s">
        <v>360</v>
      </c>
      <c r="S907" s="13" t="s">
        <v>409</v>
      </c>
      <c r="T907" s="13" t="s">
        <v>69</v>
      </c>
      <c r="U907" s="13" t="s">
        <v>79</v>
      </c>
      <c r="V907" s="13" t="s">
        <v>80</v>
      </c>
      <c r="W907" s="13" t="s">
        <v>29</v>
      </c>
      <c r="X907" s="13" t="s">
        <v>79</v>
      </c>
      <c r="Y907" s="13" t="s">
        <v>7</v>
      </c>
      <c r="Z907" s="9" t="s">
        <v>16</v>
      </c>
      <c r="AA907" s="12" t="str">
        <f t="shared" si="28"/>
        <v>5980000000109</v>
      </c>
      <c r="AB907" s="4" t="s">
        <v>79</v>
      </c>
      <c r="AC907" s="48">
        <f t="shared" si="29"/>
        <v>259.52999999999997</v>
      </c>
      <c r="AD907" s="31">
        <f>VLOOKUP(AB907,'Utah Allocation %''s'!$A$6:$B$16,2,FALSE)</f>
        <v>1</v>
      </c>
    </row>
    <row r="908" spans="1:30">
      <c r="A908" s="9" t="s">
        <v>3608</v>
      </c>
      <c r="B908" s="9" t="s">
        <v>24</v>
      </c>
      <c r="C908" s="9" t="s">
        <v>62</v>
      </c>
      <c r="D908" s="19">
        <v>41213</v>
      </c>
      <c r="E908" s="3">
        <v>2012</v>
      </c>
      <c r="F908" s="3">
        <v>10</v>
      </c>
      <c r="G908" s="3" t="s">
        <v>14414</v>
      </c>
      <c r="H908" s="9" t="s">
        <v>63</v>
      </c>
      <c r="I908" s="9" t="s">
        <v>81</v>
      </c>
      <c r="J908" s="21">
        <v>194.66</v>
      </c>
      <c r="K908" s="9" t="s">
        <v>3609</v>
      </c>
      <c r="L908" s="7" t="s">
        <v>3968</v>
      </c>
      <c r="M908" s="7" t="s">
        <v>4226</v>
      </c>
      <c r="N908" s="7" t="s">
        <v>207</v>
      </c>
      <c r="O908" s="7" t="s">
        <v>254</v>
      </c>
      <c r="P908" s="7" t="s">
        <v>588</v>
      </c>
      <c r="Q908" s="7" t="s">
        <v>83</v>
      </c>
      <c r="R908" s="9" t="s">
        <v>360</v>
      </c>
      <c r="S908" s="13" t="s">
        <v>409</v>
      </c>
      <c r="T908" s="13" t="s">
        <v>69</v>
      </c>
      <c r="U908" s="13" t="s">
        <v>79</v>
      </c>
      <c r="V908" s="13" t="s">
        <v>80</v>
      </c>
      <c r="W908" s="13" t="s">
        <v>29</v>
      </c>
      <c r="X908" s="13" t="s">
        <v>79</v>
      </c>
      <c r="Y908" s="13" t="s">
        <v>7</v>
      </c>
      <c r="Z908" s="9" t="s">
        <v>16</v>
      </c>
      <c r="AA908" s="12" t="str">
        <f t="shared" si="28"/>
        <v>5980000000109</v>
      </c>
      <c r="AB908" s="4" t="s">
        <v>79</v>
      </c>
      <c r="AC908" s="48">
        <f t="shared" si="29"/>
        <v>194.66</v>
      </c>
      <c r="AD908" s="31">
        <f>VLOOKUP(AB908,'Utah Allocation %''s'!$A$6:$B$16,2,FALSE)</f>
        <v>1</v>
      </c>
    </row>
    <row r="909" spans="1:30">
      <c r="A909" s="9" t="s">
        <v>3610</v>
      </c>
      <c r="B909" s="9" t="s">
        <v>24</v>
      </c>
      <c r="C909" s="9" t="s">
        <v>62</v>
      </c>
      <c r="D909" s="19">
        <v>41213</v>
      </c>
      <c r="E909" s="3">
        <v>2012</v>
      </c>
      <c r="F909" s="3">
        <v>10</v>
      </c>
      <c r="G909" s="3" t="s">
        <v>14414</v>
      </c>
      <c r="H909" s="9" t="s">
        <v>63</v>
      </c>
      <c r="I909" s="9" t="s">
        <v>81</v>
      </c>
      <c r="J909" s="21">
        <v>440.26</v>
      </c>
      <c r="K909" s="9" t="s">
        <v>3611</v>
      </c>
      <c r="L909" s="7" t="s">
        <v>3969</v>
      </c>
      <c r="M909" s="7" t="s">
        <v>4227</v>
      </c>
      <c r="N909" s="7" t="s">
        <v>237</v>
      </c>
      <c r="O909" s="7" t="s">
        <v>281</v>
      </c>
      <c r="P909" s="7" t="s">
        <v>4315</v>
      </c>
      <c r="Q909" s="7" t="s">
        <v>314</v>
      </c>
      <c r="R909" s="9" t="s">
        <v>360</v>
      </c>
      <c r="S909" s="13" t="s">
        <v>409</v>
      </c>
      <c r="T909" s="13" t="s">
        <v>69</v>
      </c>
      <c r="U909" s="13" t="s">
        <v>79</v>
      </c>
      <c r="V909" s="13" t="s">
        <v>80</v>
      </c>
      <c r="W909" s="13" t="s">
        <v>29</v>
      </c>
      <c r="X909" s="13" t="s">
        <v>79</v>
      </c>
      <c r="Y909" s="13" t="s">
        <v>7</v>
      </c>
      <c r="Z909" s="9" t="s">
        <v>16</v>
      </c>
      <c r="AA909" s="12" t="str">
        <f t="shared" si="28"/>
        <v>5980000000109</v>
      </c>
      <c r="AB909" s="4" t="s">
        <v>79</v>
      </c>
      <c r="AC909" s="48">
        <f t="shared" si="29"/>
        <v>440.26</v>
      </c>
      <c r="AD909" s="31">
        <f>VLOOKUP(AB909,'Utah Allocation %''s'!$A$6:$B$16,2,FALSE)</f>
        <v>1</v>
      </c>
    </row>
    <row r="910" spans="1:30">
      <c r="A910" s="9" t="s">
        <v>3612</v>
      </c>
      <c r="B910" s="9" t="s">
        <v>24</v>
      </c>
      <c r="C910" s="9" t="s">
        <v>62</v>
      </c>
      <c r="D910" s="19">
        <v>41213</v>
      </c>
      <c r="E910" s="3">
        <v>2012</v>
      </c>
      <c r="F910" s="3">
        <v>10</v>
      </c>
      <c r="G910" s="3" t="s">
        <v>14414</v>
      </c>
      <c r="H910" s="9" t="s">
        <v>63</v>
      </c>
      <c r="I910" s="9" t="s">
        <v>81</v>
      </c>
      <c r="J910" s="21">
        <v>314.47000000000003</v>
      </c>
      <c r="K910" s="9" t="s">
        <v>3613</v>
      </c>
      <c r="L910" s="7" t="s">
        <v>3970</v>
      </c>
      <c r="M910" s="7" t="s">
        <v>4228</v>
      </c>
      <c r="N910" s="7" t="s">
        <v>237</v>
      </c>
      <c r="O910" s="7" t="s">
        <v>281</v>
      </c>
      <c r="P910" s="7" t="s">
        <v>4315</v>
      </c>
      <c r="Q910" s="7" t="s">
        <v>314</v>
      </c>
      <c r="R910" s="9" t="s">
        <v>360</v>
      </c>
      <c r="S910" s="13" t="s">
        <v>409</v>
      </c>
      <c r="T910" s="13" t="s">
        <v>69</v>
      </c>
      <c r="U910" s="13" t="s">
        <v>79</v>
      </c>
      <c r="V910" s="13" t="s">
        <v>80</v>
      </c>
      <c r="W910" s="13" t="s">
        <v>29</v>
      </c>
      <c r="X910" s="13" t="s">
        <v>79</v>
      </c>
      <c r="Y910" s="13" t="s">
        <v>7</v>
      </c>
      <c r="Z910" s="9" t="s">
        <v>16</v>
      </c>
      <c r="AA910" s="12" t="str">
        <f t="shared" si="28"/>
        <v>5980000000109</v>
      </c>
      <c r="AB910" s="4" t="s">
        <v>79</v>
      </c>
      <c r="AC910" s="48">
        <f t="shared" si="29"/>
        <v>314.47000000000003</v>
      </c>
      <c r="AD910" s="31">
        <f>VLOOKUP(AB910,'Utah Allocation %''s'!$A$6:$B$16,2,FALSE)</f>
        <v>1</v>
      </c>
    </row>
    <row r="911" spans="1:30">
      <c r="A911" s="9" t="s">
        <v>3614</v>
      </c>
      <c r="B911" s="9" t="s">
        <v>24</v>
      </c>
      <c r="C911" s="9" t="s">
        <v>62</v>
      </c>
      <c r="D911" s="19">
        <v>41213</v>
      </c>
      <c r="E911" s="3">
        <v>2012</v>
      </c>
      <c r="F911" s="3">
        <v>10</v>
      </c>
      <c r="G911" s="3" t="s">
        <v>14414</v>
      </c>
      <c r="H911" s="9" t="s">
        <v>63</v>
      </c>
      <c r="I911" s="9" t="s">
        <v>81</v>
      </c>
      <c r="J911" s="21">
        <v>435.12</v>
      </c>
      <c r="K911" s="9" t="s">
        <v>3615</v>
      </c>
      <c r="L911" s="7" t="s">
        <v>3971</v>
      </c>
      <c r="M911" s="7" t="s">
        <v>4229</v>
      </c>
      <c r="N911" s="7" t="s">
        <v>206</v>
      </c>
      <c r="O911" s="7" t="s">
        <v>253</v>
      </c>
      <c r="P911" s="7" t="s">
        <v>866</v>
      </c>
      <c r="Q911" s="7" t="s">
        <v>114</v>
      </c>
      <c r="R911" s="9" t="s">
        <v>362</v>
      </c>
      <c r="S911" s="13" t="s">
        <v>409</v>
      </c>
      <c r="T911" s="13" t="s">
        <v>69</v>
      </c>
      <c r="U911" s="13" t="s">
        <v>111</v>
      </c>
      <c r="V911" s="13" t="s">
        <v>112</v>
      </c>
      <c r="W911" s="13" t="s">
        <v>30</v>
      </c>
      <c r="X911" s="13" t="s">
        <v>113</v>
      </c>
      <c r="Y911" s="13" t="s">
        <v>7</v>
      </c>
      <c r="Z911" s="9" t="s">
        <v>15</v>
      </c>
      <c r="AA911" s="12" t="str">
        <f t="shared" si="28"/>
        <v>5980000000106</v>
      </c>
      <c r="AB911" s="4" t="s">
        <v>113</v>
      </c>
      <c r="AC911" s="48">
        <f t="shared" si="29"/>
        <v>0</v>
      </c>
      <c r="AD911" s="31">
        <f>VLOOKUP(AB911,'Utah Allocation %''s'!$A$6:$B$16,2,FALSE)</f>
        <v>0</v>
      </c>
    </row>
    <row r="912" spans="1:30">
      <c r="A912" s="9" t="s">
        <v>3616</v>
      </c>
      <c r="B912" s="9" t="s">
        <v>24</v>
      </c>
      <c r="C912" s="9" t="s">
        <v>62</v>
      </c>
      <c r="D912" s="19">
        <v>41213</v>
      </c>
      <c r="E912" s="3">
        <v>2012</v>
      </c>
      <c r="F912" s="3">
        <v>10</v>
      </c>
      <c r="G912" s="3" t="s">
        <v>14414</v>
      </c>
      <c r="H912" s="9" t="s">
        <v>63</v>
      </c>
      <c r="I912" s="9" t="s">
        <v>81</v>
      </c>
      <c r="J912" s="21">
        <v>271.95</v>
      </c>
      <c r="K912" s="9" t="s">
        <v>3617</v>
      </c>
      <c r="L912" s="7" t="s">
        <v>3972</v>
      </c>
      <c r="M912" s="7" t="s">
        <v>4230</v>
      </c>
      <c r="N912" s="7" t="s">
        <v>208</v>
      </c>
      <c r="O912" s="7" t="s">
        <v>255</v>
      </c>
      <c r="P912" s="7" t="s">
        <v>662</v>
      </c>
      <c r="Q912" s="7" t="s">
        <v>140</v>
      </c>
      <c r="R912" s="9" t="s">
        <v>362</v>
      </c>
      <c r="S912" s="13" t="s">
        <v>409</v>
      </c>
      <c r="T912" s="13" t="s">
        <v>69</v>
      </c>
      <c r="U912" s="13" t="s">
        <v>111</v>
      </c>
      <c r="V912" s="13" t="s">
        <v>112</v>
      </c>
      <c r="W912" s="13" t="s">
        <v>30</v>
      </c>
      <c r="X912" s="13" t="s">
        <v>113</v>
      </c>
      <c r="Y912" s="13" t="s">
        <v>7</v>
      </c>
      <c r="Z912" s="9" t="s">
        <v>15</v>
      </c>
      <c r="AA912" s="12" t="str">
        <f t="shared" si="28"/>
        <v>5980000000106</v>
      </c>
      <c r="AB912" s="4" t="s">
        <v>113</v>
      </c>
      <c r="AC912" s="48">
        <f t="shared" si="29"/>
        <v>0</v>
      </c>
      <c r="AD912" s="31">
        <f>VLOOKUP(AB912,'Utah Allocation %''s'!$A$6:$B$16,2,FALSE)</f>
        <v>0</v>
      </c>
    </row>
    <row r="913" spans="1:30">
      <c r="A913" s="9" t="s">
        <v>3618</v>
      </c>
      <c r="B913" s="9" t="s">
        <v>24</v>
      </c>
      <c r="C913" s="9" t="s">
        <v>62</v>
      </c>
      <c r="D913" s="19">
        <v>41213</v>
      </c>
      <c r="E913" s="3">
        <v>2012</v>
      </c>
      <c r="F913" s="3">
        <v>10</v>
      </c>
      <c r="G913" s="3" t="s">
        <v>14414</v>
      </c>
      <c r="H913" s="9" t="s">
        <v>63</v>
      </c>
      <c r="I913" s="9" t="s">
        <v>81</v>
      </c>
      <c r="J913" s="21">
        <v>2976.34</v>
      </c>
      <c r="K913" s="9" t="s">
        <v>3619</v>
      </c>
      <c r="L913" s="7" t="s">
        <v>3973</v>
      </c>
      <c r="M913" s="7" t="s">
        <v>4231</v>
      </c>
      <c r="N913" s="7" t="s">
        <v>213</v>
      </c>
      <c r="O913" s="7" t="s">
        <v>595</v>
      </c>
      <c r="P913" s="7" t="s">
        <v>679</v>
      </c>
      <c r="Q913" s="7" t="s">
        <v>86</v>
      </c>
      <c r="R913" s="9" t="s">
        <v>366</v>
      </c>
      <c r="S913" s="13" t="s">
        <v>409</v>
      </c>
      <c r="T913" s="13" t="s">
        <v>69</v>
      </c>
      <c r="U913" s="13" t="s">
        <v>79</v>
      </c>
      <c r="V913" s="13" t="s">
        <v>80</v>
      </c>
      <c r="W913" s="13" t="s">
        <v>29</v>
      </c>
      <c r="X913" s="13" t="s">
        <v>79</v>
      </c>
      <c r="Y913" s="13" t="s">
        <v>7</v>
      </c>
      <c r="Z913" s="9" t="s">
        <v>16</v>
      </c>
      <c r="AA913" s="12" t="str">
        <f t="shared" si="28"/>
        <v>5980000000109</v>
      </c>
      <c r="AB913" s="4" t="s">
        <v>79</v>
      </c>
      <c r="AC913" s="48">
        <f t="shared" si="29"/>
        <v>2976.34</v>
      </c>
      <c r="AD913" s="31">
        <f>VLOOKUP(AB913,'Utah Allocation %''s'!$A$6:$B$16,2,FALSE)</f>
        <v>1</v>
      </c>
    </row>
    <row r="914" spans="1:30">
      <c r="A914" s="9" t="s">
        <v>3620</v>
      </c>
      <c r="B914" s="9" t="s">
        <v>24</v>
      </c>
      <c r="C914" s="9" t="s">
        <v>62</v>
      </c>
      <c r="D914" s="19">
        <v>41213</v>
      </c>
      <c r="E914" s="3">
        <v>2012</v>
      </c>
      <c r="F914" s="3">
        <v>10</v>
      </c>
      <c r="G914" s="3" t="s">
        <v>14414</v>
      </c>
      <c r="H914" s="9" t="s">
        <v>63</v>
      </c>
      <c r="I914" s="9" t="s">
        <v>81</v>
      </c>
      <c r="J914" s="21">
        <v>648.84</v>
      </c>
      <c r="K914" s="9" t="s">
        <v>3621</v>
      </c>
      <c r="L914" s="7" t="s">
        <v>3974</v>
      </c>
      <c r="M914" s="7" t="s">
        <v>4232</v>
      </c>
      <c r="N914" s="7" t="s">
        <v>206</v>
      </c>
      <c r="O914" s="7" t="s">
        <v>253</v>
      </c>
      <c r="P914" s="7" t="s">
        <v>586</v>
      </c>
      <c r="Q914" s="7" t="s">
        <v>78</v>
      </c>
      <c r="R914" s="9" t="s">
        <v>366</v>
      </c>
      <c r="S914" s="13" t="s">
        <v>409</v>
      </c>
      <c r="T914" s="13" t="s">
        <v>69</v>
      </c>
      <c r="U914" s="13" t="s">
        <v>79</v>
      </c>
      <c r="V914" s="13" t="s">
        <v>80</v>
      </c>
      <c r="W914" s="13" t="s">
        <v>29</v>
      </c>
      <c r="X914" s="13" t="s">
        <v>79</v>
      </c>
      <c r="Y914" s="13" t="s">
        <v>7</v>
      </c>
      <c r="Z914" s="9" t="s">
        <v>16</v>
      </c>
      <c r="AA914" s="12" t="str">
        <f t="shared" si="28"/>
        <v>5980000000109</v>
      </c>
      <c r="AB914" s="4" t="s">
        <v>79</v>
      </c>
      <c r="AC914" s="48">
        <f t="shared" si="29"/>
        <v>648.84</v>
      </c>
      <c r="AD914" s="31">
        <f>VLOOKUP(AB914,'Utah Allocation %''s'!$A$6:$B$16,2,FALSE)</f>
        <v>1</v>
      </c>
    </row>
    <row r="915" spans="1:30">
      <c r="A915" s="9" t="s">
        <v>3622</v>
      </c>
      <c r="B915" s="9" t="s">
        <v>24</v>
      </c>
      <c r="C915" s="9" t="s">
        <v>62</v>
      </c>
      <c r="D915" s="19">
        <v>41213</v>
      </c>
      <c r="E915" s="3">
        <v>2012</v>
      </c>
      <c r="F915" s="3">
        <v>10</v>
      </c>
      <c r="G915" s="3" t="s">
        <v>14414</v>
      </c>
      <c r="H915" s="9" t="s">
        <v>63</v>
      </c>
      <c r="I915" s="9" t="s">
        <v>81</v>
      </c>
      <c r="J915" s="21">
        <v>392.84</v>
      </c>
      <c r="K915" s="9" t="s">
        <v>3623</v>
      </c>
      <c r="L915" s="7" t="s">
        <v>3975</v>
      </c>
      <c r="M915" s="7" t="s">
        <v>4233</v>
      </c>
      <c r="N915" s="7" t="s">
        <v>207</v>
      </c>
      <c r="O915" s="7" t="s">
        <v>254</v>
      </c>
      <c r="P915" s="7" t="s">
        <v>588</v>
      </c>
      <c r="Q915" s="7" t="s">
        <v>83</v>
      </c>
      <c r="R915" s="9" t="s">
        <v>366</v>
      </c>
      <c r="S915" s="13" t="s">
        <v>409</v>
      </c>
      <c r="T915" s="13" t="s">
        <v>69</v>
      </c>
      <c r="U915" s="13" t="s">
        <v>79</v>
      </c>
      <c r="V915" s="13" t="s">
        <v>80</v>
      </c>
      <c r="W915" s="13" t="s">
        <v>29</v>
      </c>
      <c r="X915" s="13" t="s">
        <v>79</v>
      </c>
      <c r="Y915" s="13" t="s">
        <v>7</v>
      </c>
      <c r="Z915" s="9" t="s">
        <v>16</v>
      </c>
      <c r="AA915" s="12" t="str">
        <f t="shared" si="28"/>
        <v>5980000000109</v>
      </c>
      <c r="AB915" s="4" t="s">
        <v>79</v>
      </c>
      <c r="AC915" s="48">
        <f t="shared" si="29"/>
        <v>392.84</v>
      </c>
      <c r="AD915" s="31">
        <f>VLOOKUP(AB915,'Utah Allocation %''s'!$A$6:$B$16,2,FALSE)</f>
        <v>1</v>
      </c>
    </row>
    <row r="916" spans="1:30">
      <c r="A916" s="9" t="s">
        <v>3624</v>
      </c>
      <c r="B916" s="9" t="s">
        <v>24</v>
      </c>
      <c r="C916" s="9" t="s">
        <v>62</v>
      </c>
      <c r="D916" s="19">
        <v>41213</v>
      </c>
      <c r="E916" s="3">
        <v>2012</v>
      </c>
      <c r="F916" s="3">
        <v>10</v>
      </c>
      <c r="G916" s="3" t="s">
        <v>14414</v>
      </c>
      <c r="H916" s="9" t="s">
        <v>63</v>
      </c>
      <c r="I916" s="9" t="s">
        <v>81</v>
      </c>
      <c r="J916" s="21">
        <v>648.84</v>
      </c>
      <c r="K916" s="9" t="s">
        <v>3625</v>
      </c>
      <c r="L916" s="7" t="s">
        <v>3976</v>
      </c>
      <c r="M916" s="7" t="s">
        <v>4234</v>
      </c>
      <c r="N916" s="7" t="s">
        <v>207</v>
      </c>
      <c r="O916" s="7" t="s">
        <v>254</v>
      </c>
      <c r="P916" s="7" t="s">
        <v>588</v>
      </c>
      <c r="Q916" s="7" t="s">
        <v>83</v>
      </c>
      <c r="R916" s="9" t="s">
        <v>366</v>
      </c>
      <c r="S916" s="13" t="s">
        <v>409</v>
      </c>
      <c r="T916" s="13" t="s">
        <v>69</v>
      </c>
      <c r="U916" s="13" t="s">
        <v>79</v>
      </c>
      <c r="V916" s="13" t="s">
        <v>80</v>
      </c>
      <c r="W916" s="13" t="s">
        <v>29</v>
      </c>
      <c r="X916" s="13" t="s">
        <v>79</v>
      </c>
      <c r="Y916" s="13" t="s">
        <v>7</v>
      </c>
      <c r="Z916" s="9" t="s">
        <v>16</v>
      </c>
      <c r="AA916" s="12" t="str">
        <f t="shared" si="28"/>
        <v>5980000000109</v>
      </c>
      <c r="AB916" s="4" t="s">
        <v>79</v>
      </c>
      <c r="AC916" s="48">
        <f t="shared" si="29"/>
        <v>648.84</v>
      </c>
      <c r="AD916" s="31">
        <f>VLOOKUP(AB916,'Utah Allocation %''s'!$A$6:$B$16,2,FALSE)</f>
        <v>1</v>
      </c>
    </row>
    <row r="917" spans="1:30">
      <c r="A917" s="9" t="s">
        <v>3626</v>
      </c>
      <c r="B917" s="9" t="s">
        <v>24</v>
      </c>
      <c r="C917" s="9" t="s">
        <v>62</v>
      </c>
      <c r="D917" s="19">
        <v>41213</v>
      </c>
      <c r="E917" s="3">
        <v>2012</v>
      </c>
      <c r="F917" s="3">
        <v>10</v>
      </c>
      <c r="G917" s="3" t="s">
        <v>14414</v>
      </c>
      <c r="H917" s="9" t="s">
        <v>63</v>
      </c>
      <c r="I917" s="9" t="s">
        <v>81</v>
      </c>
      <c r="J917" s="21">
        <v>1185.8</v>
      </c>
      <c r="K917" s="9" t="s">
        <v>3627</v>
      </c>
      <c r="L917" s="7" t="s">
        <v>3977</v>
      </c>
      <c r="M917" s="7" t="s">
        <v>4235</v>
      </c>
      <c r="N917" s="7" t="s">
        <v>208</v>
      </c>
      <c r="O917" s="7" t="s">
        <v>255</v>
      </c>
      <c r="P917" s="7" t="s">
        <v>559</v>
      </c>
      <c r="Q917" s="7" t="s">
        <v>84</v>
      </c>
      <c r="R917" s="9" t="s">
        <v>366</v>
      </c>
      <c r="S917" s="13" t="s">
        <v>409</v>
      </c>
      <c r="T917" s="13" t="s">
        <v>69</v>
      </c>
      <c r="U917" s="13" t="s">
        <v>79</v>
      </c>
      <c r="V917" s="13" t="s">
        <v>80</v>
      </c>
      <c r="W917" s="13" t="s">
        <v>29</v>
      </c>
      <c r="X917" s="13" t="s">
        <v>79</v>
      </c>
      <c r="Y917" s="13" t="s">
        <v>7</v>
      </c>
      <c r="Z917" s="9" t="s">
        <v>16</v>
      </c>
      <c r="AA917" s="12" t="str">
        <f t="shared" si="28"/>
        <v>5980000000109</v>
      </c>
      <c r="AB917" s="4" t="s">
        <v>79</v>
      </c>
      <c r="AC917" s="48">
        <f t="shared" si="29"/>
        <v>1185.8</v>
      </c>
      <c r="AD917" s="31">
        <f>VLOOKUP(AB917,'Utah Allocation %''s'!$A$6:$B$16,2,FALSE)</f>
        <v>1</v>
      </c>
    </row>
    <row r="918" spans="1:30">
      <c r="A918" s="9" t="s">
        <v>3628</v>
      </c>
      <c r="B918" s="9" t="s">
        <v>24</v>
      </c>
      <c r="C918" s="9" t="s">
        <v>62</v>
      </c>
      <c r="D918" s="19">
        <v>41213</v>
      </c>
      <c r="E918" s="3">
        <v>2012</v>
      </c>
      <c r="F918" s="3">
        <v>10</v>
      </c>
      <c r="G918" s="3" t="s">
        <v>14414</v>
      </c>
      <c r="H918" s="9" t="s">
        <v>63</v>
      </c>
      <c r="I918" s="9" t="s">
        <v>81</v>
      </c>
      <c r="J918" s="21">
        <v>654.73</v>
      </c>
      <c r="K918" s="9" t="s">
        <v>3629</v>
      </c>
      <c r="L918" s="7" t="s">
        <v>3978</v>
      </c>
      <c r="M918" s="7" t="s">
        <v>4236</v>
      </c>
      <c r="N918" s="7" t="s">
        <v>217</v>
      </c>
      <c r="O918" s="7" t="s">
        <v>263</v>
      </c>
      <c r="P918" s="7" t="s">
        <v>700</v>
      </c>
      <c r="Q918" s="7" t="s">
        <v>145</v>
      </c>
      <c r="R918" s="9" t="s">
        <v>366</v>
      </c>
      <c r="S918" s="13" t="s">
        <v>409</v>
      </c>
      <c r="T918" s="13" t="s">
        <v>69</v>
      </c>
      <c r="U918" s="13" t="s">
        <v>79</v>
      </c>
      <c r="V918" s="13" t="s">
        <v>80</v>
      </c>
      <c r="W918" s="13" t="s">
        <v>29</v>
      </c>
      <c r="X918" s="13" t="s">
        <v>79</v>
      </c>
      <c r="Y918" s="13" t="s">
        <v>7</v>
      </c>
      <c r="Z918" s="9" t="s">
        <v>16</v>
      </c>
      <c r="AA918" s="12" t="str">
        <f t="shared" si="28"/>
        <v>5980000000109</v>
      </c>
      <c r="AB918" s="4" t="s">
        <v>79</v>
      </c>
      <c r="AC918" s="48">
        <f t="shared" si="29"/>
        <v>654.73</v>
      </c>
      <c r="AD918" s="31">
        <f>VLOOKUP(AB918,'Utah Allocation %''s'!$A$6:$B$16,2,FALSE)</f>
        <v>1</v>
      </c>
    </row>
    <row r="919" spans="1:30">
      <c r="A919" s="9" t="s">
        <v>3630</v>
      </c>
      <c r="B919" s="9" t="s">
        <v>24</v>
      </c>
      <c r="C919" s="9" t="s">
        <v>62</v>
      </c>
      <c r="D919" s="19">
        <v>41213</v>
      </c>
      <c r="E919" s="3">
        <v>2012</v>
      </c>
      <c r="F919" s="3">
        <v>10</v>
      </c>
      <c r="G919" s="3" t="s">
        <v>14414</v>
      </c>
      <c r="H919" s="9" t="s">
        <v>63</v>
      </c>
      <c r="I919" s="9" t="s">
        <v>81</v>
      </c>
      <c r="J919" s="21">
        <v>818.7</v>
      </c>
      <c r="K919" s="9" t="s">
        <v>3631</v>
      </c>
      <c r="L919" s="7" t="s">
        <v>3979</v>
      </c>
      <c r="M919" s="7" t="s">
        <v>4237</v>
      </c>
      <c r="N919" s="7" t="s">
        <v>207</v>
      </c>
      <c r="O919" s="7" t="s">
        <v>254</v>
      </c>
      <c r="P919" s="7" t="s">
        <v>590</v>
      </c>
      <c r="Q919" s="7" t="s">
        <v>88</v>
      </c>
      <c r="R919" s="9" t="s">
        <v>367</v>
      </c>
      <c r="S919" s="13" t="s">
        <v>409</v>
      </c>
      <c r="T919" s="13" t="s">
        <v>69</v>
      </c>
      <c r="U919" s="13" t="s">
        <v>89</v>
      </c>
      <c r="V919" s="13" t="s">
        <v>90</v>
      </c>
      <c r="W919" s="13" t="s">
        <v>31</v>
      </c>
      <c r="X919" s="13" t="s">
        <v>91</v>
      </c>
      <c r="Y919" s="13" t="s">
        <v>7</v>
      </c>
      <c r="Z919" s="9" t="s">
        <v>17</v>
      </c>
      <c r="AA919" s="12" t="str">
        <f t="shared" si="28"/>
        <v>5980000000111</v>
      </c>
      <c r="AB919" s="4" t="s">
        <v>91</v>
      </c>
      <c r="AC919" s="48">
        <f t="shared" si="29"/>
        <v>0</v>
      </c>
      <c r="AD919" s="31">
        <f>VLOOKUP(AB919,'Utah Allocation %''s'!$A$6:$B$16,2,FALSE)</f>
        <v>0</v>
      </c>
    </row>
    <row r="920" spans="1:30">
      <c r="A920" s="9" t="s">
        <v>3632</v>
      </c>
      <c r="B920" s="9" t="s">
        <v>24</v>
      </c>
      <c r="C920" s="9" t="s">
        <v>62</v>
      </c>
      <c r="D920" s="19">
        <v>41213</v>
      </c>
      <c r="E920" s="3">
        <v>2012</v>
      </c>
      <c r="F920" s="3">
        <v>10</v>
      </c>
      <c r="G920" s="3" t="s">
        <v>14414</v>
      </c>
      <c r="H920" s="9" t="s">
        <v>61</v>
      </c>
      <c r="I920" s="9" t="s">
        <v>81</v>
      </c>
      <c r="J920" s="21">
        <v>-468.34</v>
      </c>
      <c r="K920" s="9" t="s">
        <v>3633</v>
      </c>
      <c r="L920" s="7" t="s">
        <v>3980</v>
      </c>
      <c r="M920" s="7" t="s">
        <v>4238</v>
      </c>
      <c r="N920" s="7" t="s">
        <v>211</v>
      </c>
      <c r="O920" s="7" t="s">
        <v>258</v>
      </c>
      <c r="P920" s="7" t="s">
        <v>4316</v>
      </c>
      <c r="Q920" s="7" t="s">
        <v>4317</v>
      </c>
      <c r="R920" s="9" t="s">
        <v>316</v>
      </c>
      <c r="S920" s="13" t="s">
        <v>409</v>
      </c>
      <c r="T920" s="13" t="s">
        <v>69</v>
      </c>
      <c r="U920" s="13" t="s">
        <v>89</v>
      </c>
      <c r="V920" s="13" t="s">
        <v>90</v>
      </c>
      <c r="W920" s="13" t="s">
        <v>31</v>
      </c>
      <c r="X920" s="13" t="s">
        <v>91</v>
      </c>
      <c r="Y920" s="13" t="s">
        <v>7</v>
      </c>
      <c r="Z920" s="9" t="s">
        <v>17</v>
      </c>
      <c r="AA920" s="12" t="str">
        <f t="shared" si="28"/>
        <v>5980000000111</v>
      </c>
      <c r="AB920" s="4" t="s">
        <v>91</v>
      </c>
      <c r="AC920" s="48">
        <f t="shared" si="29"/>
        <v>0</v>
      </c>
      <c r="AD920" s="31">
        <f>VLOOKUP(AB920,'Utah Allocation %''s'!$A$6:$B$16,2,FALSE)</f>
        <v>0</v>
      </c>
    </row>
    <row r="921" spans="1:30">
      <c r="A921" s="9" t="s">
        <v>3634</v>
      </c>
      <c r="B921" s="9" t="s">
        <v>24</v>
      </c>
      <c r="C921" s="9" t="s">
        <v>62</v>
      </c>
      <c r="D921" s="19">
        <v>41213</v>
      </c>
      <c r="E921" s="3">
        <v>2012</v>
      </c>
      <c r="F921" s="3">
        <v>10</v>
      </c>
      <c r="G921" s="3" t="s">
        <v>14414</v>
      </c>
      <c r="H921" s="9" t="s">
        <v>63</v>
      </c>
      <c r="I921" s="9" t="s">
        <v>81</v>
      </c>
      <c r="J921" s="21">
        <v>1641.05</v>
      </c>
      <c r="K921" s="9" t="s">
        <v>3635</v>
      </c>
      <c r="L921" s="7" t="s">
        <v>3981</v>
      </c>
      <c r="M921" s="7" t="s">
        <v>4239</v>
      </c>
      <c r="N921" s="7" t="s">
        <v>207</v>
      </c>
      <c r="O921" s="7" t="s">
        <v>254</v>
      </c>
      <c r="P921" s="7" t="s">
        <v>590</v>
      </c>
      <c r="Q921" s="7" t="s">
        <v>88</v>
      </c>
      <c r="R921" s="9" t="s">
        <v>316</v>
      </c>
      <c r="S921" s="13" t="s">
        <v>409</v>
      </c>
      <c r="T921" s="13" t="s">
        <v>69</v>
      </c>
      <c r="U921" s="13" t="s">
        <v>89</v>
      </c>
      <c r="V921" s="13" t="s">
        <v>90</v>
      </c>
      <c r="W921" s="13" t="s">
        <v>31</v>
      </c>
      <c r="X921" s="13" t="s">
        <v>91</v>
      </c>
      <c r="Y921" s="13" t="s">
        <v>7</v>
      </c>
      <c r="Z921" s="9" t="s">
        <v>17</v>
      </c>
      <c r="AA921" s="12" t="str">
        <f t="shared" si="28"/>
        <v>5980000000111</v>
      </c>
      <c r="AB921" s="4" t="s">
        <v>91</v>
      </c>
      <c r="AC921" s="48">
        <f t="shared" si="29"/>
        <v>0</v>
      </c>
      <c r="AD921" s="31">
        <f>VLOOKUP(AB921,'Utah Allocation %''s'!$A$6:$B$16,2,FALSE)</f>
        <v>0</v>
      </c>
    </row>
    <row r="922" spans="1:30">
      <c r="A922" s="9" t="s">
        <v>3636</v>
      </c>
      <c r="B922" s="9" t="s">
        <v>24</v>
      </c>
      <c r="C922" s="9" t="s">
        <v>62</v>
      </c>
      <c r="D922" s="19">
        <v>41213</v>
      </c>
      <c r="E922" s="3">
        <v>2012</v>
      </c>
      <c r="F922" s="3">
        <v>10</v>
      </c>
      <c r="G922" s="3" t="s">
        <v>14414</v>
      </c>
      <c r="H922" s="9" t="s">
        <v>63</v>
      </c>
      <c r="I922" s="9" t="s">
        <v>64</v>
      </c>
      <c r="J922" s="21">
        <v>2646.53</v>
      </c>
      <c r="K922" s="9" t="s">
        <v>3637</v>
      </c>
      <c r="L922" s="7" t="s">
        <v>3982</v>
      </c>
      <c r="M922" s="7" t="s">
        <v>4240</v>
      </c>
      <c r="N922" s="7" t="s">
        <v>218</v>
      </c>
      <c r="O922" s="7" t="s">
        <v>264</v>
      </c>
      <c r="P922" s="7" t="s">
        <v>3222</v>
      </c>
      <c r="Q922" s="7" t="s">
        <v>156</v>
      </c>
      <c r="R922" s="9" t="s">
        <v>316</v>
      </c>
      <c r="S922" s="13" t="s">
        <v>409</v>
      </c>
      <c r="T922" s="13" t="s">
        <v>69</v>
      </c>
      <c r="U922" s="13" t="s">
        <v>89</v>
      </c>
      <c r="V922" s="13" t="s">
        <v>90</v>
      </c>
      <c r="W922" s="13" t="s">
        <v>31</v>
      </c>
      <c r="X922" s="13" t="s">
        <v>91</v>
      </c>
      <c r="Y922" s="13" t="s">
        <v>7</v>
      </c>
      <c r="Z922" s="9" t="s">
        <v>17</v>
      </c>
      <c r="AA922" s="12" t="str">
        <f t="shared" si="28"/>
        <v>5980000000111</v>
      </c>
      <c r="AB922" s="4" t="s">
        <v>91</v>
      </c>
      <c r="AC922" s="48">
        <f t="shared" si="29"/>
        <v>0</v>
      </c>
      <c r="AD922" s="31">
        <f>VLOOKUP(AB922,'Utah Allocation %''s'!$A$6:$B$16,2,FALSE)</f>
        <v>0</v>
      </c>
    </row>
    <row r="923" spans="1:30">
      <c r="A923" s="9" t="s">
        <v>3638</v>
      </c>
      <c r="B923" s="9" t="s">
        <v>24</v>
      </c>
      <c r="C923" s="9" t="s">
        <v>62</v>
      </c>
      <c r="D923" s="19">
        <v>41213</v>
      </c>
      <c r="E923" s="3">
        <v>2012</v>
      </c>
      <c r="F923" s="3">
        <v>10</v>
      </c>
      <c r="G923" s="3" t="s">
        <v>14414</v>
      </c>
      <c r="H923" s="9" t="s">
        <v>61</v>
      </c>
      <c r="I923" s="9" t="s">
        <v>81</v>
      </c>
      <c r="J923" s="21">
        <v>-926.99</v>
      </c>
      <c r="K923" s="9" t="s">
        <v>3639</v>
      </c>
      <c r="L923" s="7" t="s">
        <v>3983</v>
      </c>
      <c r="M923" s="7" t="s">
        <v>4241</v>
      </c>
      <c r="N923" s="7" t="s">
        <v>208</v>
      </c>
      <c r="O923" s="7" t="s">
        <v>255</v>
      </c>
      <c r="P923" s="7" t="s">
        <v>4318</v>
      </c>
      <c r="Q923" s="7" t="s">
        <v>4319</v>
      </c>
      <c r="R923" s="9" t="s">
        <v>369</v>
      </c>
      <c r="S923" s="13" t="s">
        <v>408</v>
      </c>
      <c r="T923" s="13" t="s">
        <v>69</v>
      </c>
      <c r="U923" s="13" t="s">
        <v>66</v>
      </c>
      <c r="V923" s="13" t="s">
        <v>70</v>
      </c>
      <c r="W923" s="13" t="s">
        <v>32</v>
      </c>
      <c r="X923" s="13" t="s">
        <v>66</v>
      </c>
      <c r="Y923" s="13" t="s">
        <v>7</v>
      </c>
      <c r="Z923" s="9" t="s">
        <v>8</v>
      </c>
      <c r="AA923" s="12" t="str">
        <f t="shared" si="28"/>
        <v>5980000000108</v>
      </c>
      <c r="AB923" s="4" t="s">
        <v>66</v>
      </c>
      <c r="AC923" s="48">
        <f t="shared" si="29"/>
        <v>0</v>
      </c>
      <c r="AD923" s="31">
        <f>VLOOKUP(AB923,'Utah Allocation %''s'!$A$6:$B$16,2,FALSE)</f>
        <v>0</v>
      </c>
    </row>
    <row r="924" spans="1:30">
      <c r="A924" s="9" t="s">
        <v>3640</v>
      </c>
      <c r="B924" s="9" t="s">
        <v>24</v>
      </c>
      <c r="C924" s="9" t="s">
        <v>62</v>
      </c>
      <c r="D924" s="19">
        <v>41213</v>
      </c>
      <c r="E924" s="3">
        <v>2012</v>
      </c>
      <c r="F924" s="3">
        <v>10</v>
      </c>
      <c r="G924" s="3" t="s">
        <v>14414</v>
      </c>
      <c r="H924" s="9" t="s">
        <v>63</v>
      </c>
      <c r="I924" s="9" t="s">
        <v>64</v>
      </c>
      <c r="J924" s="21">
        <v>528.76</v>
      </c>
      <c r="K924" s="9" t="s">
        <v>3641</v>
      </c>
      <c r="L924" s="7" t="s">
        <v>3984</v>
      </c>
      <c r="M924" s="7" t="s">
        <v>4242</v>
      </c>
      <c r="N924" s="7" t="s">
        <v>237</v>
      </c>
      <c r="O924" s="7" t="s">
        <v>281</v>
      </c>
      <c r="P924" s="7" t="s">
        <v>469</v>
      </c>
      <c r="Q924" s="7" t="s">
        <v>189</v>
      </c>
      <c r="R924" s="9" t="s">
        <v>369</v>
      </c>
      <c r="S924" s="13" t="s">
        <v>408</v>
      </c>
      <c r="T924" s="13" t="s">
        <v>69</v>
      </c>
      <c r="U924" s="13" t="s">
        <v>66</v>
      </c>
      <c r="V924" s="13" t="s">
        <v>70</v>
      </c>
      <c r="W924" s="13" t="s">
        <v>32</v>
      </c>
      <c r="X924" s="13" t="s">
        <v>66</v>
      </c>
      <c r="Y924" s="13" t="s">
        <v>7</v>
      </c>
      <c r="Z924" s="9" t="s">
        <v>8</v>
      </c>
      <c r="AA924" s="12" t="str">
        <f t="shared" si="28"/>
        <v>5980000000108</v>
      </c>
      <c r="AB924" s="4" t="s">
        <v>66</v>
      </c>
      <c r="AC924" s="48">
        <f t="shared" si="29"/>
        <v>0</v>
      </c>
      <c r="AD924" s="31">
        <f>VLOOKUP(AB924,'Utah Allocation %''s'!$A$6:$B$16,2,FALSE)</f>
        <v>0</v>
      </c>
    </row>
    <row r="925" spans="1:30">
      <c r="A925" s="9" t="s">
        <v>3640</v>
      </c>
      <c r="B925" s="9" t="s">
        <v>24</v>
      </c>
      <c r="C925" s="9" t="s">
        <v>62</v>
      </c>
      <c r="D925" s="19">
        <v>41213</v>
      </c>
      <c r="E925" s="3">
        <v>2012</v>
      </c>
      <c r="F925" s="3">
        <v>10</v>
      </c>
      <c r="G925" s="3" t="s">
        <v>14414</v>
      </c>
      <c r="H925" s="9" t="s">
        <v>63</v>
      </c>
      <c r="I925" s="9" t="s">
        <v>81</v>
      </c>
      <c r="J925" s="21">
        <v>1011.13</v>
      </c>
      <c r="K925" s="9" t="s">
        <v>3641</v>
      </c>
      <c r="L925" s="7" t="s">
        <v>3984</v>
      </c>
      <c r="M925" s="7" t="s">
        <v>4242</v>
      </c>
      <c r="N925" s="7" t="s">
        <v>237</v>
      </c>
      <c r="O925" s="7" t="s">
        <v>281</v>
      </c>
      <c r="P925" s="7" t="s">
        <v>469</v>
      </c>
      <c r="Q925" s="7" t="s">
        <v>189</v>
      </c>
      <c r="R925" s="9" t="s">
        <v>369</v>
      </c>
      <c r="S925" s="13" t="s">
        <v>408</v>
      </c>
      <c r="T925" s="13" t="s">
        <v>69</v>
      </c>
      <c r="U925" s="13" t="s">
        <v>66</v>
      </c>
      <c r="V925" s="13" t="s">
        <v>70</v>
      </c>
      <c r="W925" s="13" t="s">
        <v>32</v>
      </c>
      <c r="X925" s="13" t="s">
        <v>66</v>
      </c>
      <c r="Y925" s="13" t="s">
        <v>7</v>
      </c>
      <c r="Z925" s="9" t="s">
        <v>8</v>
      </c>
      <c r="AA925" s="12" t="str">
        <f t="shared" si="28"/>
        <v>5980000000108</v>
      </c>
      <c r="AB925" s="4" t="s">
        <v>66</v>
      </c>
      <c r="AC925" s="48">
        <f t="shared" si="29"/>
        <v>0</v>
      </c>
      <c r="AD925" s="31">
        <f>VLOOKUP(AB925,'Utah Allocation %''s'!$A$6:$B$16,2,FALSE)</f>
        <v>0</v>
      </c>
    </row>
    <row r="926" spans="1:30">
      <c r="A926" s="9" t="s">
        <v>3642</v>
      </c>
      <c r="B926" s="9" t="s">
        <v>24</v>
      </c>
      <c r="C926" s="9" t="s">
        <v>62</v>
      </c>
      <c r="D926" s="19">
        <v>41213</v>
      </c>
      <c r="E926" s="3">
        <v>2012</v>
      </c>
      <c r="F926" s="3">
        <v>10</v>
      </c>
      <c r="G926" s="3" t="s">
        <v>14414</v>
      </c>
      <c r="H926" s="9" t="s">
        <v>63</v>
      </c>
      <c r="I926" s="9" t="s">
        <v>81</v>
      </c>
      <c r="J926" s="21">
        <v>759.87</v>
      </c>
      <c r="K926" s="9" t="s">
        <v>3643</v>
      </c>
      <c r="L926" s="7" t="s">
        <v>3985</v>
      </c>
      <c r="M926" s="7" t="s">
        <v>4243</v>
      </c>
      <c r="N926" s="7" t="s">
        <v>226</v>
      </c>
      <c r="O926" s="7" t="s">
        <v>272</v>
      </c>
      <c r="P926" s="7" t="s">
        <v>4320</v>
      </c>
      <c r="Q926" s="7" t="s">
        <v>177</v>
      </c>
      <c r="R926" s="9" t="s">
        <v>369</v>
      </c>
      <c r="S926" s="13" t="s">
        <v>408</v>
      </c>
      <c r="T926" s="13" t="s">
        <v>69</v>
      </c>
      <c r="U926" s="13" t="s">
        <v>66</v>
      </c>
      <c r="V926" s="13" t="s">
        <v>70</v>
      </c>
      <c r="W926" s="13" t="s">
        <v>32</v>
      </c>
      <c r="X926" s="13" t="s">
        <v>66</v>
      </c>
      <c r="Y926" s="13" t="s">
        <v>7</v>
      </c>
      <c r="Z926" s="9" t="s">
        <v>8</v>
      </c>
      <c r="AA926" s="12" t="str">
        <f t="shared" si="28"/>
        <v>5980000000108</v>
      </c>
      <c r="AB926" s="4" t="s">
        <v>66</v>
      </c>
      <c r="AC926" s="48">
        <f t="shared" si="29"/>
        <v>0</v>
      </c>
      <c r="AD926" s="31">
        <f>VLOOKUP(AB926,'Utah Allocation %''s'!$A$6:$B$16,2,FALSE)</f>
        <v>0</v>
      </c>
    </row>
    <row r="927" spans="1:30">
      <c r="A927" s="9" t="s">
        <v>3644</v>
      </c>
      <c r="B927" s="9" t="s">
        <v>24</v>
      </c>
      <c r="C927" s="9" t="s">
        <v>62</v>
      </c>
      <c r="D927" s="19">
        <v>41213</v>
      </c>
      <c r="E927" s="3">
        <v>2012</v>
      </c>
      <c r="F927" s="3">
        <v>10</v>
      </c>
      <c r="G927" s="3" t="s">
        <v>14414</v>
      </c>
      <c r="H927" s="9" t="s">
        <v>63</v>
      </c>
      <c r="I927" s="9" t="s">
        <v>81</v>
      </c>
      <c r="J927" s="21">
        <v>143.91</v>
      </c>
      <c r="K927" s="9" t="s">
        <v>3645</v>
      </c>
      <c r="L927" s="7" t="s">
        <v>3986</v>
      </c>
      <c r="M927" s="7" t="s">
        <v>4244</v>
      </c>
      <c r="N927" s="7" t="s">
        <v>212</v>
      </c>
      <c r="O927" s="7" t="s">
        <v>259</v>
      </c>
      <c r="P927" s="7" t="s">
        <v>639</v>
      </c>
      <c r="Q927" s="7" t="s">
        <v>172</v>
      </c>
      <c r="R927" s="9" t="s">
        <v>369</v>
      </c>
      <c r="S927" s="13" t="s">
        <v>408</v>
      </c>
      <c r="T927" s="13" t="s">
        <v>69</v>
      </c>
      <c r="U927" s="13" t="s">
        <v>66</v>
      </c>
      <c r="V927" s="13" t="s">
        <v>70</v>
      </c>
      <c r="W927" s="13" t="s">
        <v>32</v>
      </c>
      <c r="X927" s="13" t="s">
        <v>66</v>
      </c>
      <c r="Y927" s="13" t="s">
        <v>7</v>
      </c>
      <c r="Z927" s="9" t="s">
        <v>8</v>
      </c>
      <c r="AA927" s="12" t="str">
        <f t="shared" si="28"/>
        <v>5980000000108</v>
      </c>
      <c r="AB927" s="4" t="s">
        <v>66</v>
      </c>
      <c r="AC927" s="48">
        <f t="shared" si="29"/>
        <v>0</v>
      </c>
      <c r="AD927" s="31">
        <f>VLOOKUP(AB927,'Utah Allocation %''s'!$A$6:$B$16,2,FALSE)</f>
        <v>0</v>
      </c>
    </row>
    <row r="928" spans="1:30">
      <c r="A928" s="9" t="s">
        <v>3646</v>
      </c>
      <c r="B928" s="9" t="s">
        <v>24</v>
      </c>
      <c r="C928" s="9" t="s">
        <v>62</v>
      </c>
      <c r="D928" s="19">
        <v>41213</v>
      </c>
      <c r="E928" s="3">
        <v>2012</v>
      </c>
      <c r="F928" s="3">
        <v>10</v>
      </c>
      <c r="G928" s="3" t="s">
        <v>14414</v>
      </c>
      <c r="H928" s="9" t="s">
        <v>61</v>
      </c>
      <c r="I928" s="9" t="s">
        <v>81</v>
      </c>
      <c r="J928" s="21">
        <v>-143.91</v>
      </c>
      <c r="K928" s="9" t="s">
        <v>3645</v>
      </c>
      <c r="L928" s="7" t="s">
        <v>3986</v>
      </c>
      <c r="M928" s="7" t="s">
        <v>4244</v>
      </c>
      <c r="N928" s="7" t="s">
        <v>212</v>
      </c>
      <c r="O928" s="7" t="s">
        <v>259</v>
      </c>
      <c r="P928" s="7" t="s">
        <v>639</v>
      </c>
      <c r="Q928" s="7" t="s">
        <v>172</v>
      </c>
      <c r="R928" s="9" t="s">
        <v>369</v>
      </c>
      <c r="S928" s="13" t="s">
        <v>408</v>
      </c>
      <c r="T928" s="13" t="s">
        <v>69</v>
      </c>
      <c r="U928" s="13" t="s">
        <v>66</v>
      </c>
      <c r="V928" s="13" t="s">
        <v>70</v>
      </c>
      <c r="W928" s="13" t="s">
        <v>32</v>
      </c>
      <c r="X928" s="13" t="s">
        <v>66</v>
      </c>
      <c r="Y928" s="13" t="s">
        <v>7</v>
      </c>
      <c r="Z928" s="9" t="s">
        <v>8</v>
      </c>
      <c r="AA928" s="12" t="str">
        <f t="shared" si="28"/>
        <v>5980000000108</v>
      </c>
      <c r="AB928" s="4" t="s">
        <v>66</v>
      </c>
      <c r="AC928" s="48">
        <f t="shared" si="29"/>
        <v>0</v>
      </c>
      <c r="AD928" s="31">
        <f>VLOOKUP(AB928,'Utah Allocation %''s'!$A$6:$B$16,2,FALSE)</f>
        <v>0</v>
      </c>
    </row>
    <row r="929" spans="1:30">
      <c r="A929" s="9" t="s">
        <v>3647</v>
      </c>
      <c r="B929" s="9" t="s">
        <v>24</v>
      </c>
      <c r="C929" s="9" t="s">
        <v>62</v>
      </c>
      <c r="D929" s="19">
        <v>41213</v>
      </c>
      <c r="E929" s="3">
        <v>2012</v>
      </c>
      <c r="F929" s="3">
        <v>10</v>
      </c>
      <c r="G929" s="3" t="s">
        <v>14414</v>
      </c>
      <c r="H929" s="9" t="s">
        <v>63</v>
      </c>
      <c r="I929" s="9" t="s">
        <v>81</v>
      </c>
      <c r="J929" s="21">
        <v>633.22</v>
      </c>
      <c r="K929" s="9" t="s">
        <v>3645</v>
      </c>
      <c r="L929" s="7" t="s">
        <v>3986</v>
      </c>
      <c r="M929" s="7" t="s">
        <v>4244</v>
      </c>
      <c r="N929" s="7" t="s">
        <v>212</v>
      </c>
      <c r="O929" s="7" t="s">
        <v>259</v>
      </c>
      <c r="P929" s="7" t="s">
        <v>639</v>
      </c>
      <c r="Q929" s="7" t="s">
        <v>172</v>
      </c>
      <c r="R929" s="9" t="s">
        <v>369</v>
      </c>
      <c r="S929" s="13" t="s">
        <v>408</v>
      </c>
      <c r="T929" s="13" t="s">
        <v>69</v>
      </c>
      <c r="U929" s="13" t="s">
        <v>66</v>
      </c>
      <c r="V929" s="13" t="s">
        <v>70</v>
      </c>
      <c r="W929" s="13" t="s">
        <v>32</v>
      </c>
      <c r="X929" s="13" t="s">
        <v>66</v>
      </c>
      <c r="Y929" s="13" t="s">
        <v>7</v>
      </c>
      <c r="Z929" s="9" t="s">
        <v>8</v>
      </c>
      <c r="AA929" s="12" t="str">
        <f t="shared" si="28"/>
        <v>5980000000108</v>
      </c>
      <c r="AB929" s="4" t="s">
        <v>66</v>
      </c>
      <c r="AC929" s="48">
        <f t="shared" si="29"/>
        <v>0</v>
      </c>
      <c r="AD929" s="31">
        <f>VLOOKUP(AB929,'Utah Allocation %''s'!$A$6:$B$16,2,FALSE)</f>
        <v>0</v>
      </c>
    </row>
    <row r="930" spans="1:30">
      <c r="A930" s="9" t="s">
        <v>3648</v>
      </c>
      <c r="B930" s="9" t="s">
        <v>24</v>
      </c>
      <c r="C930" s="9" t="s">
        <v>62</v>
      </c>
      <c r="D930" s="19">
        <v>41213</v>
      </c>
      <c r="E930" s="3">
        <v>2012</v>
      </c>
      <c r="F930" s="3">
        <v>10</v>
      </c>
      <c r="G930" s="3" t="s">
        <v>14414</v>
      </c>
      <c r="H930" s="9" t="s">
        <v>63</v>
      </c>
      <c r="I930" s="9" t="s">
        <v>81</v>
      </c>
      <c r="J930" s="21">
        <v>230.26</v>
      </c>
      <c r="K930" s="9" t="s">
        <v>3649</v>
      </c>
      <c r="L930" s="7" t="s">
        <v>3987</v>
      </c>
      <c r="M930" s="7" t="s">
        <v>4245</v>
      </c>
      <c r="N930" s="7" t="s">
        <v>212</v>
      </c>
      <c r="O930" s="7" t="s">
        <v>259</v>
      </c>
      <c r="P930" s="7" t="s">
        <v>639</v>
      </c>
      <c r="Q930" s="7" t="s">
        <v>172</v>
      </c>
      <c r="R930" s="9" t="s">
        <v>369</v>
      </c>
      <c r="S930" s="13" t="s">
        <v>408</v>
      </c>
      <c r="T930" s="13" t="s">
        <v>69</v>
      </c>
      <c r="U930" s="13" t="s">
        <v>66</v>
      </c>
      <c r="V930" s="13" t="s">
        <v>70</v>
      </c>
      <c r="W930" s="13" t="s">
        <v>32</v>
      </c>
      <c r="X930" s="13" t="s">
        <v>66</v>
      </c>
      <c r="Y930" s="13" t="s">
        <v>7</v>
      </c>
      <c r="Z930" s="9" t="s">
        <v>8</v>
      </c>
      <c r="AA930" s="12" t="str">
        <f t="shared" si="28"/>
        <v>5980000000108</v>
      </c>
      <c r="AB930" s="4" t="s">
        <v>66</v>
      </c>
      <c r="AC930" s="48">
        <f t="shared" si="29"/>
        <v>0</v>
      </c>
      <c r="AD930" s="31">
        <f>VLOOKUP(AB930,'Utah Allocation %''s'!$A$6:$B$16,2,FALSE)</f>
        <v>0</v>
      </c>
    </row>
    <row r="931" spans="1:30">
      <c r="A931" s="9" t="s">
        <v>2725</v>
      </c>
      <c r="B931" s="9" t="s">
        <v>24</v>
      </c>
      <c r="C931" s="9" t="s">
        <v>62</v>
      </c>
      <c r="D931" s="19">
        <v>41182</v>
      </c>
      <c r="E931" s="6">
        <v>2012</v>
      </c>
      <c r="F931" s="6">
        <v>10</v>
      </c>
      <c r="G931" s="3" t="s">
        <v>14414</v>
      </c>
      <c r="H931" s="9" t="s">
        <v>61</v>
      </c>
      <c r="I931" s="9" t="s">
        <v>81</v>
      </c>
      <c r="J931" s="21">
        <v>-7.35</v>
      </c>
      <c r="K931" s="9" t="s">
        <v>2724</v>
      </c>
      <c r="L931" s="7" t="s">
        <v>2976</v>
      </c>
      <c r="M931" s="7" t="s">
        <v>3176</v>
      </c>
      <c r="N931" s="7" t="s">
        <v>206</v>
      </c>
      <c r="O931" s="7" t="s">
        <v>253</v>
      </c>
      <c r="P931" s="7" t="s">
        <v>691</v>
      </c>
      <c r="Q931" s="7" t="s">
        <v>71</v>
      </c>
      <c r="R931" s="9" t="s">
        <v>369</v>
      </c>
      <c r="S931" s="7" t="s">
        <v>408</v>
      </c>
      <c r="T931" s="13" t="s">
        <v>69</v>
      </c>
      <c r="U931" s="13" t="s">
        <v>66</v>
      </c>
      <c r="V931" s="13" t="s">
        <v>70</v>
      </c>
      <c r="W931" s="13" t="s">
        <v>32</v>
      </c>
      <c r="X931" s="13" t="s">
        <v>66</v>
      </c>
      <c r="Y931" s="9" t="s">
        <v>7</v>
      </c>
      <c r="Z931" s="9" t="s">
        <v>8</v>
      </c>
      <c r="AA931" s="12" t="str">
        <f t="shared" si="28"/>
        <v>5980000000108</v>
      </c>
      <c r="AB931" s="4" t="s">
        <v>66</v>
      </c>
      <c r="AC931" s="48">
        <f t="shared" si="29"/>
        <v>0</v>
      </c>
      <c r="AD931" s="31">
        <f>VLOOKUP(AB931,'Utah Allocation %''s'!$A$6:$B$16,2,FALSE)</f>
        <v>0</v>
      </c>
    </row>
    <row r="932" spans="1:30">
      <c r="A932" s="9" t="s">
        <v>3650</v>
      </c>
      <c r="B932" s="9" t="s">
        <v>24</v>
      </c>
      <c r="C932" s="9" t="s">
        <v>62</v>
      </c>
      <c r="D932" s="19">
        <v>41213</v>
      </c>
      <c r="E932" s="3">
        <v>2012</v>
      </c>
      <c r="F932" s="3">
        <v>10</v>
      </c>
      <c r="G932" s="3" t="s">
        <v>14414</v>
      </c>
      <c r="H932" s="9" t="s">
        <v>63</v>
      </c>
      <c r="I932" s="9" t="s">
        <v>81</v>
      </c>
      <c r="J932" s="21">
        <v>28.78</v>
      </c>
      <c r="K932" s="9" t="s">
        <v>3651</v>
      </c>
      <c r="L932" s="7" t="s">
        <v>3988</v>
      </c>
      <c r="M932" s="7" t="s">
        <v>4246</v>
      </c>
      <c r="N932" s="7" t="s">
        <v>206</v>
      </c>
      <c r="O932" s="7" t="s">
        <v>253</v>
      </c>
      <c r="P932" s="7" t="s">
        <v>691</v>
      </c>
      <c r="Q932" s="7" t="s">
        <v>71</v>
      </c>
      <c r="R932" s="9" t="s">
        <v>369</v>
      </c>
      <c r="S932" s="13" t="s">
        <v>408</v>
      </c>
      <c r="T932" s="13" t="s">
        <v>69</v>
      </c>
      <c r="U932" s="13" t="s">
        <v>66</v>
      </c>
      <c r="V932" s="13" t="s">
        <v>70</v>
      </c>
      <c r="W932" s="13" t="s">
        <v>32</v>
      </c>
      <c r="X932" s="13" t="s">
        <v>66</v>
      </c>
      <c r="Y932" s="13" t="s">
        <v>7</v>
      </c>
      <c r="Z932" s="9" t="s">
        <v>8</v>
      </c>
      <c r="AA932" s="12" t="str">
        <f t="shared" si="28"/>
        <v>5980000000108</v>
      </c>
      <c r="AB932" s="4" t="s">
        <v>66</v>
      </c>
      <c r="AC932" s="48">
        <f t="shared" si="29"/>
        <v>0</v>
      </c>
      <c r="AD932" s="31">
        <f>VLOOKUP(AB932,'Utah Allocation %''s'!$A$6:$B$16,2,FALSE)</f>
        <v>0</v>
      </c>
    </row>
    <row r="933" spans="1:30">
      <c r="A933" s="9" t="s">
        <v>3652</v>
      </c>
      <c r="B933" s="9" t="s">
        <v>24</v>
      </c>
      <c r="C933" s="9" t="s">
        <v>62</v>
      </c>
      <c r="D933" s="19">
        <v>41213</v>
      </c>
      <c r="E933" s="3">
        <v>2012</v>
      </c>
      <c r="F933" s="3">
        <v>10</v>
      </c>
      <c r="G933" s="3" t="s">
        <v>14414</v>
      </c>
      <c r="H933" s="9" t="s">
        <v>63</v>
      </c>
      <c r="I933" s="9" t="s">
        <v>81</v>
      </c>
      <c r="J933" s="21">
        <v>627.33000000000004</v>
      </c>
      <c r="K933" s="9" t="s">
        <v>3653</v>
      </c>
      <c r="L933" s="7" t="s">
        <v>3989</v>
      </c>
      <c r="M933" s="7" t="s">
        <v>4247</v>
      </c>
      <c r="N933" s="7" t="s">
        <v>207</v>
      </c>
      <c r="O933" s="7" t="s">
        <v>254</v>
      </c>
      <c r="P933" s="7" t="s">
        <v>548</v>
      </c>
      <c r="Q933" s="7" t="s">
        <v>72</v>
      </c>
      <c r="R933" s="9" t="s">
        <v>369</v>
      </c>
      <c r="S933" s="13" t="s">
        <v>408</v>
      </c>
      <c r="T933" s="13" t="s">
        <v>69</v>
      </c>
      <c r="U933" s="13" t="s">
        <v>66</v>
      </c>
      <c r="V933" s="13" t="s">
        <v>70</v>
      </c>
      <c r="W933" s="13" t="s">
        <v>32</v>
      </c>
      <c r="X933" s="13" t="s">
        <v>66</v>
      </c>
      <c r="Y933" s="13" t="s">
        <v>7</v>
      </c>
      <c r="Z933" s="9" t="s">
        <v>8</v>
      </c>
      <c r="AA933" s="12" t="str">
        <f t="shared" si="28"/>
        <v>5980000000108</v>
      </c>
      <c r="AB933" s="4" t="s">
        <v>66</v>
      </c>
      <c r="AC933" s="48">
        <f t="shared" si="29"/>
        <v>0</v>
      </c>
      <c r="AD933" s="31">
        <f>VLOOKUP(AB933,'Utah Allocation %''s'!$A$6:$B$16,2,FALSE)</f>
        <v>0</v>
      </c>
    </row>
    <row r="934" spans="1:30">
      <c r="A934" s="9" t="s">
        <v>3654</v>
      </c>
      <c r="B934" s="9" t="s">
        <v>24</v>
      </c>
      <c r="C934" s="9" t="s">
        <v>62</v>
      </c>
      <c r="D934" s="19">
        <v>41213</v>
      </c>
      <c r="E934" s="3">
        <v>2012</v>
      </c>
      <c r="F934" s="3">
        <v>10</v>
      </c>
      <c r="G934" s="3" t="s">
        <v>14414</v>
      </c>
      <c r="H934" s="9" t="s">
        <v>63</v>
      </c>
      <c r="I934" s="9" t="s">
        <v>81</v>
      </c>
      <c r="J934" s="21">
        <v>259.58999999999997</v>
      </c>
      <c r="K934" s="9" t="s">
        <v>3655</v>
      </c>
      <c r="L934" s="7" t="s">
        <v>3990</v>
      </c>
      <c r="M934" s="7" t="s">
        <v>4248</v>
      </c>
      <c r="N934" s="7" t="s">
        <v>207</v>
      </c>
      <c r="O934" s="7" t="s">
        <v>254</v>
      </c>
      <c r="P934" s="7" t="s">
        <v>548</v>
      </c>
      <c r="Q934" s="7" t="s">
        <v>72</v>
      </c>
      <c r="R934" s="9" t="s">
        <v>369</v>
      </c>
      <c r="S934" s="13" t="s">
        <v>408</v>
      </c>
      <c r="T934" s="13" t="s">
        <v>69</v>
      </c>
      <c r="U934" s="13" t="s">
        <v>66</v>
      </c>
      <c r="V934" s="13" t="s">
        <v>70</v>
      </c>
      <c r="W934" s="13" t="s">
        <v>32</v>
      </c>
      <c r="X934" s="13" t="s">
        <v>66</v>
      </c>
      <c r="Y934" s="13" t="s">
        <v>7</v>
      </c>
      <c r="Z934" s="9" t="s">
        <v>8</v>
      </c>
      <c r="AA934" s="12" t="str">
        <f t="shared" si="28"/>
        <v>5980000000108</v>
      </c>
      <c r="AB934" s="4" t="s">
        <v>66</v>
      </c>
      <c r="AC934" s="48">
        <f t="shared" si="29"/>
        <v>0</v>
      </c>
      <c r="AD934" s="31">
        <f>VLOOKUP(AB934,'Utah Allocation %''s'!$A$6:$B$16,2,FALSE)</f>
        <v>0</v>
      </c>
    </row>
    <row r="935" spans="1:30">
      <c r="A935" s="9" t="s">
        <v>3656</v>
      </c>
      <c r="B935" s="9" t="s">
        <v>24</v>
      </c>
      <c r="C935" s="9" t="s">
        <v>62</v>
      </c>
      <c r="D935" s="19">
        <v>41213</v>
      </c>
      <c r="E935" s="3">
        <v>2012</v>
      </c>
      <c r="F935" s="3">
        <v>10</v>
      </c>
      <c r="G935" s="3" t="s">
        <v>14414</v>
      </c>
      <c r="H935" s="9" t="s">
        <v>63</v>
      </c>
      <c r="I935" s="9" t="s">
        <v>81</v>
      </c>
      <c r="J935" s="21">
        <v>506.57</v>
      </c>
      <c r="K935" s="9" t="s">
        <v>3657</v>
      </c>
      <c r="L935" s="7" t="s">
        <v>3991</v>
      </c>
      <c r="M935" s="7" t="s">
        <v>4249</v>
      </c>
      <c r="N935" s="7" t="s">
        <v>208</v>
      </c>
      <c r="O935" s="7" t="s">
        <v>255</v>
      </c>
      <c r="P935" s="7" t="s">
        <v>633</v>
      </c>
      <c r="Q935" s="7" t="s">
        <v>73</v>
      </c>
      <c r="R935" s="9" t="s">
        <v>369</v>
      </c>
      <c r="S935" s="13" t="s">
        <v>408</v>
      </c>
      <c r="T935" s="13" t="s">
        <v>69</v>
      </c>
      <c r="U935" s="13" t="s">
        <v>66</v>
      </c>
      <c r="V935" s="13" t="s">
        <v>70</v>
      </c>
      <c r="W935" s="13" t="s">
        <v>32</v>
      </c>
      <c r="X935" s="13" t="s">
        <v>66</v>
      </c>
      <c r="Y935" s="13" t="s">
        <v>7</v>
      </c>
      <c r="Z935" s="9" t="s">
        <v>8</v>
      </c>
      <c r="AA935" s="12" t="str">
        <f t="shared" si="28"/>
        <v>5980000000108</v>
      </c>
      <c r="AB935" s="4" t="s">
        <v>66</v>
      </c>
      <c r="AC935" s="48">
        <f t="shared" si="29"/>
        <v>0</v>
      </c>
      <c r="AD935" s="31">
        <f>VLOOKUP(AB935,'Utah Allocation %''s'!$A$6:$B$16,2,FALSE)</f>
        <v>0</v>
      </c>
    </row>
    <row r="936" spans="1:30">
      <c r="A936" s="9" t="s">
        <v>3658</v>
      </c>
      <c r="B936" s="9" t="s">
        <v>24</v>
      </c>
      <c r="C936" s="9" t="s">
        <v>62</v>
      </c>
      <c r="D936" s="19">
        <v>41213</v>
      </c>
      <c r="E936" s="3">
        <v>2012</v>
      </c>
      <c r="F936" s="3">
        <v>10</v>
      </c>
      <c r="G936" s="3" t="s">
        <v>14414</v>
      </c>
      <c r="H936" s="9" t="s">
        <v>63</v>
      </c>
      <c r="I936" s="9" t="s">
        <v>81</v>
      </c>
      <c r="J936" s="21">
        <v>430.23</v>
      </c>
      <c r="K936" s="9" t="s">
        <v>3659</v>
      </c>
      <c r="L936" s="7" t="s">
        <v>3992</v>
      </c>
      <c r="M936" s="7" t="s">
        <v>4250</v>
      </c>
      <c r="N936" s="7" t="s">
        <v>208</v>
      </c>
      <c r="O936" s="7" t="s">
        <v>255</v>
      </c>
      <c r="P936" s="7" t="s">
        <v>633</v>
      </c>
      <c r="Q936" s="7" t="s">
        <v>73</v>
      </c>
      <c r="R936" s="9" t="s">
        <v>369</v>
      </c>
      <c r="S936" s="13" t="s">
        <v>408</v>
      </c>
      <c r="T936" s="13" t="s">
        <v>69</v>
      </c>
      <c r="U936" s="13" t="s">
        <v>66</v>
      </c>
      <c r="V936" s="13" t="s">
        <v>70</v>
      </c>
      <c r="W936" s="13" t="s">
        <v>32</v>
      </c>
      <c r="X936" s="13" t="s">
        <v>66</v>
      </c>
      <c r="Y936" s="13" t="s">
        <v>7</v>
      </c>
      <c r="Z936" s="9" t="s">
        <v>8</v>
      </c>
      <c r="AA936" s="12" t="str">
        <f t="shared" si="28"/>
        <v>5980000000108</v>
      </c>
      <c r="AB936" s="4" t="s">
        <v>66</v>
      </c>
      <c r="AC936" s="48">
        <f t="shared" si="29"/>
        <v>0</v>
      </c>
      <c r="AD936" s="31">
        <f>VLOOKUP(AB936,'Utah Allocation %''s'!$A$6:$B$16,2,FALSE)</f>
        <v>0</v>
      </c>
    </row>
    <row r="937" spans="1:30">
      <c r="A937" s="9" t="s">
        <v>3660</v>
      </c>
      <c r="B937" s="9" t="s">
        <v>24</v>
      </c>
      <c r="C937" s="9" t="s">
        <v>62</v>
      </c>
      <c r="D937" s="19">
        <v>41213</v>
      </c>
      <c r="E937" s="3">
        <v>2012</v>
      </c>
      <c r="F937" s="3">
        <v>10</v>
      </c>
      <c r="G937" s="3" t="s">
        <v>14414</v>
      </c>
      <c r="H937" s="9" t="s">
        <v>63</v>
      </c>
      <c r="I937" s="9" t="s">
        <v>81</v>
      </c>
      <c r="J937" s="21">
        <v>126.88</v>
      </c>
      <c r="K937" s="9" t="s">
        <v>3661</v>
      </c>
      <c r="L937" s="7" t="s">
        <v>3993</v>
      </c>
      <c r="M937" s="7" t="s">
        <v>4251</v>
      </c>
      <c r="N937" s="7" t="s">
        <v>218</v>
      </c>
      <c r="O937" s="7" t="s">
        <v>264</v>
      </c>
      <c r="P937" s="7" t="s">
        <v>665</v>
      </c>
      <c r="Q937" s="7" t="s">
        <v>74</v>
      </c>
      <c r="R937" s="9" t="s">
        <v>369</v>
      </c>
      <c r="S937" s="13" t="s">
        <v>408</v>
      </c>
      <c r="T937" s="13" t="s">
        <v>69</v>
      </c>
      <c r="U937" s="13" t="s">
        <v>66</v>
      </c>
      <c r="V937" s="13" t="s">
        <v>70</v>
      </c>
      <c r="W937" s="13" t="s">
        <v>32</v>
      </c>
      <c r="X937" s="13" t="s">
        <v>66</v>
      </c>
      <c r="Y937" s="13" t="s">
        <v>7</v>
      </c>
      <c r="Z937" s="9" t="s">
        <v>8</v>
      </c>
      <c r="AA937" s="12" t="str">
        <f t="shared" si="28"/>
        <v>5980000000108</v>
      </c>
      <c r="AB937" s="4" t="s">
        <v>66</v>
      </c>
      <c r="AC937" s="48">
        <f t="shared" si="29"/>
        <v>0</v>
      </c>
      <c r="AD937" s="31">
        <f>VLOOKUP(AB937,'Utah Allocation %''s'!$A$6:$B$16,2,FALSE)</f>
        <v>0</v>
      </c>
    </row>
    <row r="938" spans="1:30">
      <c r="A938" s="9" t="s">
        <v>3662</v>
      </c>
      <c r="B938" s="9" t="s">
        <v>24</v>
      </c>
      <c r="C938" s="9" t="s">
        <v>62</v>
      </c>
      <c r="D938" s="19">
        <v>41213</v>
      </c>
      <c r="E938" s="3">
        <v>2012</v>
      </c>
      <c r="F938" s="3">
        <v>10</v>
      </c>
      <c r="G938" s="3" t="s">
        <v>14414</v>
      </c>
      <c r="H938" s="9" t="s">
        <v>63</v>
      </c>
      <c r="I938" s="9" t="s">
        <v>64</v>
      </c>
      <c r="J938" s="21">
        <v>338.3</v>
      </c>
      <c r="K938" s="9" t="s">
        <v>3663</v>
      </c>
      <c r="L938" s="7" t="s">
        <v>3994</v>
      </c>
      <c r="M938" s="7" t="s">
        <v>4252</v>
      </c>
      <c r="N938" s="7" t="s">
        <v>219</v>
      </c>
      <c r="O938" s="7" t="s">
        <v>265</v>
      </c>
      <c r="P938" s="7" t="s">
        <v>583</v>
      </c>
      <c r="Q938" s="7" t="s">
        <v>137</v>
      </c>
      <c r="R938" s="9" t="s">
        <v>369</v>
      </c>
      <c r="S938" s="13" t="s">
        <v>408</v>
      </c>
      <c r="T938" s="13" t="s">
        <v>69</v>
      </c>
      <c r="U938" s="13" t="s">
        <v>66</v>
      </c>
      <c r="V938" s="13" t="s">
        <v>70</v>
      </c>
      <c r="W938" s="13" t="s">
        <v>32</v>
      </c>
      <c r="X938" s="13" t="s">
        <v>66</v>
      </c>
      <c r="Y938" s="13" t="s">
        <v>7</v>
      </c>
      <c r="Z938" s="9" t="s">
        <v>8</v>
      </c>
      <c r="AA938" s="12" t="str">
        <f t="shared" si="28"/>
        <v>5980000000108</v>
      </c>
      <c r="AB938" s="4" t="s">
        <v>66</v>
      </c>
      <c r="AC938" s="48">
        <f t="shared" si="29"/>
        <v>0</v>
      </c>
      <c r="AD938" s="31">
        <f>VLOOKUP(AB938,'Utah Allocation %''s'!$A$6:$B$16,2,FALSE)</f>
        <v>0</v>
      </c>
    </row>
    <row r="939" spans="1:30">
      <c r="A939" s="9" t="s">
        <v>3662</v>
      </c>
      <c r="B939" s="9" t="s">
        <v>24</v>
      </c>
      <c r="C939" s="9" t="s">
        <v>62</v>
      </c>
      <c r="D939" s="19">
        <v>41213</v>
      </c>
      <c r="E939" s="3">
        <v>2012</v>
      </c>
      <c r="F939" s="3">
        <v>10</v>
      </c>
      <c r="G939" s="3" t="s">
        <v>14414</v>
      </c>
      <c r="H939" s="9" t="s">
        <v>63</v>
      </c>
      <c r="I939" s="9" t="s">
        <v>81</v>
      </c>
      <c r="J939" s="21">
        <v>54.17</v>
      </c>
      <c r="K939" s="9" t="s">
        <v>3663</v>
      </c>
      <c r="L939" s="7" t="s">
        <v>3994</v>
      </c>
      <c r="M939" s="7" t="s">
        <v>4252</v>
      </c>
      <c r="N939" s="7" t="s">
        <v>219</v>
      </c>
      <c r="O939" s="7" t="s">
        <v>265</v>
      </c>
      <c r="P939" s="7" t="s">
        <v>583</v>
      </c>
      <c r="Q939" s="7" t="s">
        <v>137</v>
      </c>
      <c r="R939" s="9" t="s">
        <v>369</v>
      </c>
      <c r="S939" s="13" t="s">
        <v>408</v>
      </c>
      <c r="T939" s="13" t="s">
        <v>69</v>
      </c>
      <c r="U939" s="13" t="s">
        <v>66</v>
      </c>
      <c r="V939" s="13" t="s">
        <v>70</v>
      </c>
      <c r="W939" s="13" t="s">
        <v>32</v>
      </c>
      <c r="X939" s="13" t="s">
        <v>66</v>
      </c>
      <c r="Y939" s="13" t="s">
        <v>7</v>
      </c>
      <c r="Z939" s="9" t="s">
        <v>8</v>
      </c>
      <c r="AA939" s="12" t="str">
        <f t="shared" si="28"/>
        <v>5980000000108</v>
      </c>
      <c r="AB939" s="4" t="s">
        <v>66</v>
      </c>
      <c r="AC939" s="48">
        <f t="shared" si="29"/>
        <v>0</v>
      </c>
      <c r="AD939" s="31">
        <f>VLOOKUP(AB939,'Utah Allocation %''s'!$A$6:$B$16,2,FALSE)</f>
        <v>0</v>
      </c>
    </row>
    <row r="940" spans="1:30">
      <c r="A940" s="9" t="s">
        <v>3664</v>
      </c>
      <c r="B940" s="9" t="s">
        <v>24</v>
      </c>
      <c r="C940" s="9" t="s">
        <v>62</v>
      </c>
      <c r="D940" s="19">
        <v>41213</v>
      </c>
      <c r="E940" s="3">
        <v>2012</v>
      </c>
      <c r="F940" s="3">
        <v>10</v>
      </c>
      <c r="G940" s="3" t="s">
        <v>14414</v>
      </c>
      <c r="H940" s="9" t="s">
        <v>63</v>
      </c>
      <c r="I940" s="9" t="s">
        <v>81</v>
      </c>
      <c r="J940" s="21">
        <v>326.33999999999997</v>
      </c>
      <c r="K940" s="9" t="s">
        <v>3665</v>
      </c>
      <c r="L940" s="7" t="s">
        <v>3995</v>
      </c>
      <c r="M940" s="7" t="s">
        <v>4253</v>
      </c>
      <c r="N940" s="7" t="s">
        <v>206</v>
      </c>
      <c r="O940" s="7" t="s">
        <v>253</v>
      </c>
      <c r="P940" s="7" t="s">
        <v>866</v>
      </c>
      <c r="Q940" s="7" t="s">
        <v>114</v>
      </c>
      <c r="R940" s="9" t="s">
        <v>371</v>
      </c>
      <c r="S940" s="13" t="s">
        <v>409</v>
      </c>
      <c r="T940" s="13" t="s">
        <v>69</v>
      </c>
      <c r="U940" s="13" t="s">
        <v>111</v>
      </c>
      <c r="V940" s="13" t="s">
        <v>112</v>
      </c>
      <c r="W940" s="13" t="s">
        <v>30</v>
      </c>
      <c r="X940" s="13" t="s">
        <v>113</v>
      </c>
      <c r="Y940" s="13" t="s">
        <v>7</v>
      </c>
      <c r="Z940" s="9" t="s">
        <v>15</v>
      </c>
      <c r="AA940" s="12" t="str">
        <f t="shared" si="28"/>
        <v>5980000000106</v>
      </c>
      <c r="AB940" s="4" t="s">
        <v>113</v>
      </c>
      <c r="AC940" s="48">
        <f t="shared" si="29"/>
        <v>0</v>
      </c>
      <c r="AD940" s="31">
        <f>VLOOKUP(AB940,'Utah Allocation %''s'!$A$6:$B$16,2,FALSE)</f>
        <v>0</v>
      </c>
    </row>
    <row r="941" spans="1:30">
      <c r="A941" s="9" t="s">
        <v>3666</v>
      </c>
      <c r="B941" s="9" t="s">
        <v>24</v>
      </c>
      <c r="C941" s="9" t="s">
        <v>62</v>
      </c>
      <c r="D941" s="19">
        <v>41213</v>
      </c>
      <c r="E941" s="3">
        <v>2012</v>
      </c>
      <c r="F941" s="3">
        <v>10</v>
      </c>
      <c r="G941" s="3" t="s">
        <v>14414</v>
      </c>
      <c r="H941" s="9" t="s">
        <v>63</v>
      </c>
      <c r="I941" s="9" t="s">
        <v>81</v>
      </c>
      <c r="J941" s="21">
        <v>357.3</v>
      </c>
      <c r="K941" s="9" t="s">
        <v>3667</v>
      </c>
      <c r="L941" s="7" t="s">
        <v>3996</v>
      </c>
      <c r="M941" s="7" t="s">
        <v>4254</v>
      </c>
      <c r="N941" s="7" t="s">
        <v>208</v>
      </c>
      <c r="O941" s="7" t="s">
        <v>255</v>
      </c>
      <c r="P941" s="7" t="s">
        <v>662</v>
      </c>
      <c r="Q941" s="7" t="s">
        <v>140</v>
      </c>
      <c r="R941" s="9" t="s">
        <v>371</v>
      </c>
      <c r="S941" s="13" t="s">
        <v>409</v>
      </c>
      <c r="T941" s="13" t="s">
        <v>69</v>
      </c>
      <c r="U941" s="13" t="s">
        <v>111</v>
      </c>
      <c r="V941" s="13" t="s">
        <v>112</v>
      </c>
      <c r="W941" s="13" t="s">
        <v>30</v>
      </c>
      <c r="X941" s="13" t="s">
        <v>113</v>
      </c>
      <c r="Y941" s="13" t="s">
        <v>7</v>
      </c>
      <c r="Z941" s="9" t="s">
        <v>15</v>
      </c>
      <c r="AA941" s="12" t="str">
        <f t="shared" si="28"/>
        <v>5980000000106</v>
      </c>
      <c r="AB941" s="4" t="s">
        <v>113</v>
      </c>
      <c r="AC941" s="48">
        <f t="shared" si="29"/>
        <v>0</v>
      </c>
      <c r="AD941" s="31">
        <f>VLOOKUP(AB941,'Utah Allocation %''s'!$A$6:$B$16,2,FALSE)</f>
        <v>0</v>
      </c>
    </row>
    <row r="942" spans="1:30">
      <c r="A942" s="9" t="s">
        <v>3668</v>
      </c>
      <c r="B942" s="9" t="s">
        <v>24</v>
      </c>
      <c r="C942" s="9" t="s">
        <v>62</v>
      </c>
      <c r="D942" s="19">
        <v>41213</v>
      </c>
      <c r="E942" s="3">
        <v>2012</v>
      </c>
      <c r="F942" s="3">
        <v>10</v>
      </c>
      <c r="G942" s="3" t="s">
        <v>14414</v>
      </c>
      <c r="H942" s="9" t="s">
        <v>63</v>
      </c>
      <c r="I942" s="9" t="s">
        <v>81</v>
      </c>
      <c r="J942" s="21">
        <v>229.77</v>
      </c>
      <c r="K942" s="9" t="s">
        <v>3669</v>
      </c>
      <c r="L942" s="7" t="s">
        <v>3997</v>
      </c>
      <c r="M942" s="7" t="s">
        <v>4255</v>
      </c>
      <c r="N942" s="7" t="s">
        <v>208</v>
      </c>
      <c r="O942" s="7" t="s">
        <v>255</v>
      </c>
      <c r="P942" s="7" t="s">
        <v>662</v>
      </c>
      <c r="Q942" s="7" t="s">
        <v>140</v>
      </c>
      <c r="R942" s="9" t="s">
        <v>371</v>
      </c>
      <c r="S942" s="13" t="s">
        <v>409</v>
      </c>
      <c r="T942" s="13" t="s">
        <v>69</v>
      </c>
      <c r="U942" s="13" t="s">
        <v>111</v>
      </c>
      <c r="V942" s="13" t="s">
        <v>112</v>
      </c>
      <c r="W942" s="13" t="s">
        <v>30</v>
      </c>
      <c r="X942" s="13" t="s">
        <v>113</v>
      </c>
      <c r="Y942" s="13" t="s">
        <v>7</v>
      </c>
      <c r="Z942" s="9" t="s">
        <v>15</v>
      </c>
      <c r="AA942" s="12" t="str">
        <f t="shared" si="28"/>
        <v>5980000000106</v>
      </c>
      <c r="AB942" s="4" t="s">
        <v>113</v>
      </c>
      <c r="AC942" s="48">
        <f t="shared" si="29"/>
        <v>0</v>
      </c>
      <c r="AD942" s="31">
        <f>VLOOKUP(AB942,'Utah Allocation %''s'!$A$6:$B$16,2,FALSE)</f>
        <v>0</v>
      </c>
    </row>
    <row r="943" spans="1:30">
      <c r="A943" s="9" t="s">
        <v>3670</v>
      </c>
      <c r="B943" s="9" t="s">
        <v>24</v>
      </c>
      <c r="C943" s="9" t="s">
        <v>62</v>
      </c>
      <c r="D943" s="19">
        <v>41213</v>
      </c>
      <c r="E943" s="3">
        <v>2012</v>
      </c>
      <c r="F943" s="3">
        <v>10</v>
      </c>
      <c r="G943" s="3" t="s">
        <v>14414</v>
      </c>
      <c r="H943" s="9" t="s">
        <v>63</v>
      </c>
      <c r="I943" s="9" t="s">
        <v>81</v>
      </c>
      <c r="J943" s="21">
        <v>326.33999999999997</v>
      </c>
      <c r="K943" s="9" t="s">
        <v>3671</v>
      </c>
      <c r="L943" s="7" t="s">
        <v>3998</v>
      </c>
      <c r="M943" s="7" t="s">
        <v>4256</v>
      </c>
      <c r="N943" s="7" t="s">
        <v>208</v>
      </c>
      <c r="O943" s="7" t="s">
        <v>255</v>
      </c>
      <c r="P943" s="7" t="s">
        <v>662</v>
      </c>
      <c r="Q943" s="7" t="s">
        <v>140</v>
      </c>
      <c r="R943" s="9" t="s">
        <v>371</v>
      </c>
      <c r="S943" s="13" t="s">
        <v>409</v>
      </c>
      <c r="T943" s="13" t="s">
        <v>69</v>
      </c>
      <c r="U943" s="13" t="s">
        <v>111</v>
      </c>
      <c r="V943" s="13" t="s">
        <v>112</v>
      </c>
      <c r="W943" s="13" t="s">
        <v>30</v>
      </c>
      <c r="X943" s="13" t="s">
        <v>113</v>
      </c>
      <c r="Y943" s="13" t="s">
        <v>7</v>
      </c>
      <c r="Z943" s="9" t="s">
        <v>15</v>
      </c>
      <c r="AA943" s="12" t="str">
        <f t="shared" si="28"/>
        <v>5980000000106</v>
      </c>
      <c r="AB943" s="4" t="s">
        <v>113</v>
      </c>
      <c r="AC943" s="48">
        <f t="shared" si="29"/>
        <v>0</v>
      </c>
      <c r="AD943" s="31">
        <f>VLOOKUP(AB943,'Utah Allocation %''s'!$A$6:$B$16,2,FALSE)</f>
        <v>0</v>
      </c>
    </row>
    <row r="944" spans="1:30">
      <c r="A944" s="9" t="s">
        <v>3672</v>
      </c>
      <c r="B944" s="9" t="s">
        <v>24</v>
      </c>
      <c r="C944" s="9" t="s">
        <v>62</v>
      </c>
      <c r="D944" s="19">
        <v>41213</v>
      </c>
      <c r="E944" s="3">
        <v>2012</v>
      </c>
      <c r="F944" s="3">
        <v>10</v>
      </c>
      <c r="G944" s="3" t="s">
        <v>14414</v>
      </c>
      <c r="H944" s="9" t="s">
        <v>63</v>
      </c>
      <c r="I944" s="9" t="s">
        <v>81</v>
      </c>
      <c r="J944" s="21">
        <v>344.65</v>
      </c>
      <c r="K944" s="9" t="s">
        <v>3673</v>
      </c>
      <c r="L944" s="7" t="s">
        <v>3999</v>
      </c>
      <c r="M944" s="7" t="s">
        <v>4257</v>
      </c>
      <c r="N944" s="7" t="s">
        <v>207</v>
      </c>
      <c r="O944" s="7" t="s">
        <v>254</v>
      </c>
      <c r="P944" s="7" t="s">
        <v>588</v>
      </c>
      <c r="Q944" s="7" t="s">
        <v>83</v>
      </c>
      <c r="R944" s="9" t="s">
        <v>372</v>
      </c>
      <c r="S944" s="13" t="s">
        <v>409</v>
      </c>
      <c r="T944" s="13" t="s">
        <v>69</v>
      </c>
      <c r="U944" s="13" t="s">
        <v>79</v>
      </c>
      <c r="V944" s="13" t="s">
        <v>80</v>
      </c>
      <c r="W944" s="13" t="s">
        <v>29</v>
      </c>
      <c r="X944" s="13" t="s">
        <v>79</v>
      </c>
      <c r="Y944" s="13" t="s">
        <v>7</v>
      </c>
      <c r="Z944" s="9" t="s">
        <v>16</v>
      </c>
      <c r="AA944" s="12" t="str">
        <f t="shared" si="28"/>
        <v>5980000000109</v>
      </c>
      <c r="AB944" s="4" t="s">
        <v>79</v>
      </c>
      <c r="AC944" s="48">
        <f t="shared" si="29"/>
        <v>344.65</v>
      </c>
      <c r="AD944" s="31">
        <f>VLOOKUP(AB944,'Utah Allocation %''s'!$A$6:$B$16,2,FALSE)</f>
        <v>1</v>
      </c>
    </row>
    <row r="945" spans="1:30">
      <c r="A945" s="9" t="s">
        <v>3674</v>
      </c>
      <c r="B945" s="9" t="s">
        <v>24</v>
      </c>
      <c r="C945" s="9" t="s">
        <v>62</v>
      </c>
      <c r="D945" s="19">
        <v>41213</v>
      </c>
      <c r="E945" s="3">
        <v>2012</v>
      </c>
      <c r="F945" s="3">
        <v>10</v>
      </c>
      <c r="G945" s="3" t="s">
        <v>14414</v>
      </c>
      <c r="H945" s="9" t="s">
        <v>63</v>
      </c>
      <c r="I945" s="9" t="s">
        <v>81</v>
      </c>
      <c r="J945" s="21">
        <v>172.33</v>
      </c>
      <c r="K945" s="9" t="s">
        <v>3675</v>
      </c>
      <c r="L945" s="7" t="s">
        <v>4000</v>
      </c>
      <c r="M945" s="7" t="s">
        <v>4258</v>
      </c>
      <c r="N945" s="7" t="s">
        <v>217</v>
      </c>
      <c r="O945" s="7" t="s">
        <v>263</v>
      </c>
      <c r="P945" s="7" t="s">
        <v>700</v>
      </c>
      <c r="Q945" s="7" t="s">
        <v>145</v>
      </c>
      <c r="R945" s="9" t="s">
        <v>372</v>
      </c>
      <c r="S945" s="13" t="s">
        <v>409</v>
      </c>
      <c r="T945" s="13" t="s">
        <v>69</v>
      </c>
      <c r="U945" s="13" t="s">
        <v>79</v>
      </c>
      <c r="V945" s="13" t="s">
        <v>80</v>
      </c>
      <c r="W945" s="13" t="s">
        <v>29</v>
      </c>
      <c r="X945" s="13" t="s">
        <v>79</v>
      </c>
      <c r="Y945" s="13" t="s">
        <v>7</v>
      </c>
      <c r="Z945" s="9" t="s">
        <v>16</v>
      </c>
      <c r="AA945" s="12" t="str">
        <f t="shared" si="28"/>
        <v>5980000000109</v>
      </c>
      <c r="AB945" s="4" t="s">
        <v>79</v>
      </c>
      <c r="AC945" s="48">
        <f t="shared" si="29"/>
        <v>172.33</v>
      </c>
      <c r="AD945" s="31">
        <f>VLOOKUP(AB945,'Utah Allocation %''s'!$A$6:$B$16,2,FALSE)</f>
        <v>1</v>
      </c>
    </row>
    <row r="946" spans="1:30">
      <c r="A946" s="9" t="s">
        <v>3676</v>
      </c>
      <c r="B946" s="9" t="s">
        <v>24</v>
      </c>
      <c r="C946" s="9" t="s">
        <v>62</v>
      </c>
      <c r="D946" s="19">
        <v>41213</v>
      </c>
      <c r="E946" s="3">
        <v>2012</v>
      </c>
      <c r="F946" s="3">
        <v>10</v>
      </c>
      <c r="G946" s="3" t="s">
        <v>14414</v>
      </c>
      <c r="H946" s="9" t="s">
        <v>63</v>
      </c>
      <c r="I946" s="9" t="s">
        <v>81</v>
      </c>
      <c r="J946" s="21">
        <v>5506.4</v>
      </c>
      <c r="K946" s="9" t="s">
        <v>3677</v>
      </c>
      <c r="L946" s="7" t="s">
        <v>4001</v>
      </c>
      <c r="M946" s="7" t="s">
        <v>4259</v>
      </c>
      <c r="N946" s="7" t="s">
        <v>207</v>
      </c>
      <c r="O946" s="7" t="s">
        <v>254</v>
      </c>
      <c r="P946" s="7" t="s">
        <v>548</v>
      </c>
      <c r="Q946" s="7" t="s">
        <v>72</v>
      </c>
      <c r="R946" s="9" t="s">
        <v>379</v>
      </c>
      <c r="S946" s="13" t="s">
        <v>408</v>
      </c>
      <c r="T946" s="13" t="s">
        <v>69</v>
      </c>
      <c r="U946" s="13" t="s">
        <v>66</v>
      </c>
      <c r="V946" s="13" t="s">
        <v>70</v>
      </c>
      <c r="W946" s="13" t="s">
        <v>32</v>
      </c>
      <c r="X946" s="13" t="s">
        <v>66</v>
      </c>
      <c r="Y946" s="13" t="s">
        <v>7</v>
      </c>
      <c r="Z946" s="9" t="s">
        <v>8</v>
      </c>
      <c r="AA946" s="12" t="str">
        <f t="shared" si="28"/>
        <v>5980000000108</v>
      </c>
      <c r="AB946" s="4" t="s">
        <v>66</v>
      </c>
      <c r="AC946" s="48">
        <f t="shared" si="29"/>
        <v>0</v>
      </c>
      <c r="AD946" s="31">
        <f>VLOOKUP(AB946,'Utah Allocation %''s'!$A$6:$B$16,2,FALSE)</f>
        <v>0</v>
      </c>
    </row>
    <row r="947" spans="1:30">
      <c r="A947" s="9" t="s">
        <v>3678</v>
      </c>
      <c r="B947" s="9" t="s">
        <v>24</v>
      </c>
      <c r="C947" s="9" t="s">
        <v>62</v>
      </c>
      <c r="D947" s="19">
        <v>41213</v>
      </c>
      <c r="E947" s="3">
        <v>2012</v>
      </c>
      <c r="F947" s="3">
        <v>10</v>
      </c>
      <c r="G947" s="3" t="s">
        <v>14414</v>
      </c>
      <c r="H947" s="9" t="s">
        <v>63</v>
      </c>
      <c r="I947" s="9" t="s">
        <v>81</v>
      </c>
      <c r="J947" s="21">
        <v>870.33</v>
      </c>
      <c r="K947" s="9" t="s">
        <v>3679</v>
      </c>
      <c r="L947" s="7" t="s">
        <v>4002</v>
      </c>
      <c r="M947" s="7" t="s">
        <v>4260</v>
      </c>
      <c r="N947" s="7" t="s">
        <v>207</v>
      </c>
      <c r="O947" s="7" t="s">
        <v>254</v>
      </c>
      <c r="P947" s="7" t="s">
        <v>548</v>
      </c>
      <c r="Q947" s="7" t="s">
        <v>72</v>
      </c>
      <c r="R947" s="9" t="s">
        <v>379</v>
      </c>
      <c r="S947" s="13" t="s">
        <v>408</v>
      </c>
      <c r="T947" s="13" t="s">
        <v>69</v>
      </c>
      <c r="U947" s="13" t="s">
        <v>66</v>
      </c>
      <c r="V947" s="13" t="s">
        <v>70</v>
      </c>
      <c r="W947" s="13" t="s">
        <v>32</v>
      </c>
      <c r="X947" s="13" t="s">
        <v>66</v>
      </c>
      <c r="Y947" s="13" t="s">
        <v>7</v>
      </c>
      <c r="Z947" s="9" t="s">
        <v>8</v>
      </c>
      <c r="AA947" s="12" t="str">
        <f t="shared" si="28"/>
        <v>5980000000108</v>
      </c>
      <c r="AB947" s="4" t="s">
        <v>66</v>
      </c>
      <c r="AC947" s="48">
        <f t="shared" si="29"/>
        <v>0</v>
      </c>
      <c r="AD947" s="31">
        <f>VLOOKUP(AB947,'Utah Allocation %''s'!$A$6:$B$16,2,FALSE)</f>
        <v>0</v>
      </c>
    </row>
    <row r="948" spans="1:30">
      <c r="A948" s="9" t="s">
        <v>3680</v>
      </c>
      <c r="B948" s="9" t="s">
        <v>24</v>
      </c>
      <c r="C948" s="9" t="s">
        <v>62</v>
      </c>
      <c r="D948" s="19">
        <v>41213</v>
      </c>
      <c r="E948" s="3">
        <v>2012</v>
      </c>
      <c r="F948" s="3">
        <v>10</v>
      </c>
      <c r="G948" s="3" t="s">
        <v>14414</v>
      </c>
      <c r="H948" s="9" t="s">
        <v>63</v>
      </c>
      <c r="I948" s="9" t="s">
        <v>81</v>
      </c>
      <c r="J948" s="21">
        <v>944.02</v>
      </c>
      <c r="K948" s="9" t="s">
        <v>3681</v>
      </c>
      <c r="L948" s="7" t="s">
        <v>4003</v>
      </c>
      <c r="M948" s="7" t="s">
        <v>4261</v>
      </c>
      <c r="N948" s="7" t="s">
        <v>206</v>
      </c>
      <c r="O948" s="7" t="s">
        <v>253</v>
      </c>
      <c r="P948" s="7" t="s">
        <v>568</v>
      </c>
      <c r="Q948" s="7" t="s">
        <v>127</v>
      </c>
      <c r="R948" s="9" t="s">
        <v>380</v>
      </c>
      <c r="S948" s="13" t="s">
        <v>408</v>
      </c>
      <c r="T948" s="13" t="s">
        <v>69</v>
      </c>
      <c r="U948" s="13" t="s">
        <v>123</v>
      </c>
      <c r="V948" s="13" t="s">
        <v>124</v>
      </c>
      <c r="W948" s="13" t="s">
        <v>33</v>
      </c>
      <c r="X948" s="13" t="s">
        <v>123</v>
      </c>
      <c r="Y948" s="13" t="s">
        <v>7</v>
      </c>
      <c r="Z948" s="9" t="s">
        <v>12</v>
      </c>
      <c r="AA948" s="12" t="str">
        <f t="shared" si="28"/>
        <v>5980000000110</v>
      </c>
      <c r="AB948" s="4" t="s">
        <v>123</v>
      </c>
      <c r="AC948" s="48">
        <f t="shared" si="29"/>
        <v>0</v>
      </c>
      <c r="AD948" s="31">
        <f>VLOOKUP(AB948,'Utah Allocation %''s'!$A$6:$B$16,2,FALSE)</f>
        <v>0</v>
      </c>
    </row>
    <row r="949" spans="1:30">
      <c r="A949" s="9" t="s">
        <v>3682</v>
      </c>
      <c r="B949" s="9" t="s">
        <v>24</v>
      </c>
      <c r="C949" s="9" t="s">
        <v>62</v>
      </c>
      <c r="D949" s="19">
        <v>41213</v>
      </c>
      <c r="E949" s="3">
        <v>2012</v>
      </c>
      <c r="F949" s="3">
        <v>10</v>
      </c>
      <c r="G949" s="3" t="s">
        <v>14414</v>
      </c>
      <c r="H949" s="9" t="s">
        <v>63</v>
      </c>
      <c r="I949" s="9" t="s">
        <v>81</v>
      </c>
      <c r="J949" s="21">
        <v>520.84</v>
      </c>
      <c r="K949" s="9" t="s">
        <v>3683</v>
      </c>
      <c r="L949" s="7" t="s">
        <v>4004</v>
      </c>
      <c r="M949" s="7" t="s">
        <v>4262</v>
      </c>
      <c r="N949" s="7" t="s">
        <v>207</v>
      </c>
      <c r="O949" s="7" t="s">
        <v>254</v>
      </c>
      <c r="P949" s="7" t="s">
        <v>767</v>
      </c>
      <c r="Q949" s="7" t="s">
        <v>131</v>
      </c>
      <c r="R949" s="9" t="s">
        <v>380</v>
      </c>
      <c r="S949" s="13" t="s">
        <v>408</v>
      </c>
      <c r="T949" s="13" t="s">
        <v>69</v>
      </c>
      <c r="U949" s="13" t="s">
        <v>123</v>
      </c>
      <c r="V949" s="13" t="s">
        <v>124</v>
      </c>
      <c r="W949" s="13" t="s">
        <v>33</v>
      </c>
      <c r="X949" s="13" t="s">
        <v>123</v>
      </c>
      <c r="Y949" s="13" t="s">
        <v>7</v>
      </c>
      <c r="Z949" s="9" t="s">
        <v>12</v>
      </c>
      <c r="AA949" s="12" t="str">
        <f t="shared" si="28"/>
        <v>5980000000110</v>
      </c>
      <c r="AB949" s="4" t="s">
        <v>123</v>
      </c>
      <c r="AC949" s="48">
        <f t="shared" si="29"/>
        <v>0</v>
      </c>
      <c r="AD949" s="31">
        <f>VLOOKUP(AB949,'Utah Allocation %''s'!$A$6:$B$16,2,FALSE)</f>
        <v>0</v>
      </c>
    </row>
    <row r="950" spans="1:30">
      <c r="A950" s="9" t="s">
        <v>3684</v>
      </c>
      <c r="B950" s="9" t="s">
        <v>24</v>
      </c>
      <c r="C950" s="9" t="s">
        <v>62</v>
      </c>
      <c r="D950" s="19">
        <v>41213</v>
      </c>
      <c r="E950" s="3">
        <v>2012</v>
      </c>
      <c r="F950" s="3">
        <v>10</v>
      </c>
      <c r="G950" s="3" t="s">
        <v>14414</v>
      </c>
      <c r="H950" s="9" t="s">
        <v>63</v>
      </c>
      <c r="I950" s="9" t="s">
        <v>81</v>
      </c>
      <c r="J950" s="21">
        <v>449.72</v>
      </c>
      <c r="K950" s="9" t="s">
        <v>3685</v>
      </c>
      <c r="L950" s="7" t="s">
        <v>4005</v>
      </c>
      <c r="M950" s="7" t="s">
        <v>4263</v>
      </c>
      <c r="N950" s="7" t="s">
        <v>207</v>
      </c>
      <c r="O950" s="7" t="s">
        <v>254</v>
      </c>
      <c r="P950" s="7" t="s">
        <v>588</v>
      </c>
      <c r="Q950" s="7" t="s">
        <v>83</v>
      </c>
      <c r="R950" s="9" t="s">
        <v>381</v>
      </c>
      <c r="S950" s="13" t="s">
        <v>409</v>
      </c>
      <c r="T950" s="13" t="s">
        <v>69</v>
      </c>
      <c r="U950" s="13" t="s">
        <v>79</v>
      </c>
      <c r="V950" s="13" t="s">
        <v>80</v>
      </c>
      <c r="W950" s="13" t="s">
        <v>29</v>
      </c>
      <c r="X950" s="13" t="s">
        <v>79</v>
      </c>
      <c r="Y950" s="13" t="s">
        <v>7</v>
      </c>
      <c r="Z950" s="9" t="s">
        <v>16</v>
      </c>
      <c r="AA950" s="12" t="str">
        <f t="shared" si="28"/>
        <v>5980000000109</v>
      </c>
      <c r="AB950" s="4" t="s">
        <v>79</v>
      </c>
      <c r="AC950" s="48">
        <f t="shared" si="29"/>
        <v>449.72</v>
      </c>
      <c r="AD950" s="31">
        <f>VLOOKUP(AB950,'Utah Allocation %''s'!$A$6:$B$16,2,FALSE)</f>
        <v>1</v>
      </c>
    </row>
    <row r="951" spans="1:30">
      <c r="A951" s="9" t="s">
        <v>3686</v>
      </c>
      <c r="B951" s="9" t="s">
        <v>24</v>
      </c>
      <c r="C951" s="9" t="s">
        <v>62</v>
      </c>
      <c r="D951" s="19">
        <v>41213</v>
      </c>
      <c r="E951" s="3">
        <v>2012</v>
      </c>
      <c r="F951" s="3">
        <v>10</v>
      </c>
      <c r="G951" s="3" t="s">
        <v>14414</v>
      </c>
      <c r="H951" s="9" t="s">
        <v>63</v>
      </c>
      <c r="I951" s="9" t="s">
        <v>81</v>
      </c>
      <c r="J951" s="21">
        <v>98.89</v>
      </c>
      <c r="K951" s="9" t="s">
        <v>3687</v>
      </c>
      <c r="L951" s="7" t="s">
        <v>4006</v>
      </c>
      <c r="M951" s="7" t="s">
        <v>4264</v>
      </c>
      <c r="N951" s="7" t="s">
        <v>216</v>
      </c>
      <c r="O951" s="7" t="s">
        <v>262</v>
      </c>
      <c r="P951" s="7" t="s">
        <v>671</v>
      </c>
      <c r="Q951" s="7" t="s">
        <v>107</v>
      </c>
      <c r="R951" s="9" t="s">
        <v>382</v>
      </c>
      <c r="S951" s="13" t="s">
        <v>409</v>
      </c>
      <c r="T951" s="13" t="s">
        <v>69</v>
      </c>
      <c r="U951" s="13" t="s">
        <v>79</v>
      </c>
      <c r="V951" s="13" t="s">
        <v>80</v>
      </c>
      <c r="W951" s="13" t="s">
        <v>29</v>
      </c>
      <c r="X951" s="13" t="s">
        <v>79</v>
      </c>
      <c r="Y951" s="13" t="s">
        <v>7</v>
      </c>
      <c r="Z951" s="9" t="s">
        <v>16</v>
      </c>
      <c r="AA951" s="12" t="str">
        <f t="shared" si="28"/>
        <v>5980000000109</v>
      </c>
      <c r="AB951" s="4" t="s">
        <v>79</v>
      </c>
      <c r="AC951" s="48">
        <f t="shared" si="29"/>
        <v>98.89</v>
      </c>
      <c r="AD951" s="31">
        <f>VLOOKUP(AB951,'Utah Allocation %''s'!$A$6:$B$16,2,FALSE)</f>
        <v>1</v>
      </c>
    </row>
    <row r="952" spans="1:30">
      <c r="A952" s="9" t="s">
        <v>3688</v>
      </c>
      <c r="B952" s="9" t="s">
        <v>24</v>
      </c>
      <c r="C952" s="9" t="s">
        <v>62</v>
      </c>
      <c r="D952" s="19">
        <v>41213</v>
      </c>
      <c r="E952" s="3">
        <v>2012</v>
      </c>
      <c r="F952" s="3">
        <v>10</v>
      </c>
      <c r="G952" s="3" t="s">
        <v>14414</v>
      </c>
      <c r="H952" s="9" t="s">
        <v>63</v>
      </c>
      <c r="I952" s="9" t="s">
        <v>81</v>
      </c>
      <c r="J952" s="21">
        <v>1072.44</v>
      </c>
      <c r="K952" s="9" t="s">
        <v>3689</v>
      </c>
      <c r="L952" s="7" t="s">
        <v>4007</v>
      </c>
      <c r="M952" s="7" t="s">
        <v>4265</v>
      </c>
      <c r="N952" s="7" t="s">
        <v>207</v>
      </c>
      <c r="O952" s="7" t="s">
        <v>254</v>
      </c>
      <c r="P952" s="7" t="s">
        <v>588</v>
      </c>
      <c r="Q952" s="7" t="s">
        <v>83</v>
      </c>
      <c r="R952" s="9" t="s">
        <v>382</v>
      </c>
      <c r="S952" s="13" t="s">
        <v>409</v>
      </c>
      <c r="T952" s="13" t="s">
        <v>69</v>
      </c>
      <c r="U952" s="13" t="s">
        <v>79</v>
      </c>
      <c r="V952" s="13" t="s">
        <v>80</v>
      </c>
      <c r="W952" s="13" t="s">
        <v>29</v>
      </c>
      <c r="X952" s="13" t="s">
        <v>79</v>
      </c>
      <c r="Y952" s="13" t="s">
        <v>7</v>
      </c>
      <c r="Z952" s="9" t="s">
        <v>16</v>
      </c>
      <c r="AA952" s="12" t="str">
        <f t="shared" si="28"/>
        <v>5980000000109</v>
      </c>
      <c r="AB952" s="4" t="s">
        <v>79</v>
      </c>
      <c r="AC952" s="48">
        <f t="shared" si="29"/>
        <v>1072.44</v>
      </c>
      <c r="AD952" s="31">
        <f>VLOOKUP(AB952,'Utah Allocation %''s'!$A$6:$B$16,2,FALSE)</f>
        <v>1</v>
      </c>
    </row>
    <row r="953" spans="1:30">
      <c r="A953" s="9" t="s">
        <v>3690</v>
      </c>
      <c r="B953" s="9" t="s">
        <v>24</v>
      </c>
      <c r="C953" s="9" t="s">
        <v>62</v>
      </c>
      <c r="D953" s="19">
        <v>41213</v>
      </c>
      <c r="E953" s="3">
        <v>2012</v>
      </c>
      <c r="F953" s="3">
        <v>10</v>
      </c>
      <c r="G953" s="3" t="s">
        <v>14414</v>
      </c>
      <c r="H953" s="9" t="s">
        <v>63</v>
      </c>
      <c r="I953" s="9" t="s">
        <v>81</v>
      </c>
      <c r="J953" s="21">
        <v>259.52999999999997</v>
      </c>
      <c r="K953" s="9" t="s">
        <v>3691</v>
      </c>
      <c r="L953" s="7" t="s">
        <v>4008</v>
      </c>
      <c r="M953" s="7" t="s">
        <v>4266</v>
      </c>
      <c r="N953" s="7" t="s">
        <v>206</v>
      </c>
      <c r="O953" s="7" t="s">
        <v>253</v>
      </c>
      <c r="P953" s="7" t="s">
        <v>586</v>
      </c>
      <c r="Q953" s="7" t="s">
        <v>78</v>
      </c>
      <c r="R953" s="9" t="s">
        <v>383</v>
      </c>
      <c r="S953" s="13" t="s">
        <v>409</v>
      </c>
      <c r="T953" s="13" t="s">
        <v>69</v>
      </c>
      <c r="U953" s="13" t="s">
        <v>79</v>
      </c>
      <c r="V953" s="13" t="s">
        <v>80</v>
      </c>
      <c r="W953" s="13" t="s">
        <v>29</v>
      </c>
      <c r="X953" s="13" t="s">
        <v>79</v>
      </c>
      <c r="Y953" s="13" t="s">
        <v>7</v>
      </c>
      <c r="Z953" s="9" t="s">
        <v>16</v>
      </c>
      <c r="AA953" s="12" t="str">
        <f t="shared" si="28"/>
        <v>5980000000109</v>
      </c>
      <c r="AB953" s="4" t="s">
        <v>79</v>
      </c>
      <c r="AC953" s="48">
        <f t="shared" si="29"/>
        <v>259.52999999999997</v>
      </c>
      <c r="AD953" s="31">
        <f>VLOOKUP(AB953,'Utah Allocation %''s'!$A$6:$B$16,2,FALSE)</f>
        <v>1</v>
      </c>
    </row>
    <row r="954" spans="1:30">
      <c r="A954" s="9" t="s">
        <v>3692</v>
      </c>
      <c r="B954" s="9" t="s">
        <v>24</v>
      </c>
      <c r="C954" s="9" t="s">
        <v>62</v>
      </c>
      <c r="D954" s="19">
        <v>41213</v>
      </c>
      <c r="E954" s="3">
        <v>2012</v>
      </c>
      <c r="F954" s="3">
        <v>10</v>
      </c>
      <c r="G954" s="3" t="s">
        <v>14414</v>
      </c>
      <c r="H954" s="9" t="s">
        <v>63</v>
      </c>
      <c r="I954" s="9" t="s">
        <v>81</v>
      </c>
      <c r="J954" s="21">
        <v>452.14</v>
      </c>
      <c r="K954" s="9" t="s">
        <v>3693</v>
      </c>
      <c r="L954" s="7" t="s">
        <v>4009</v>
      </c>
      <c r="M954" s="7" t="s">
        <v>4267</v>
      </c>
      <c r="N954" s="7" t="s">
        <v>206</v>
      </c>
      <c r="O954" s="7" t="s">
        <v>253</v>
      </c>
      <c r="P954" s="7" t="s">
        <v>568</v>
      </c>
      <c r="Q954" s="7" t="s">
        <v>127</v>
      </c>
      <c r="R954" s="9" t="s">
        <v>384</v>
      </c>
      <c r="S954" s="13" t="s">
        <v>408</v>
      </c>
      <c r="T954" s="13" t="s">
        <v>69</v>
      </c>
      <c r="U954" s="13" t="s">
        <v>123</v>
      </c>
      <c r="V954" s="13" t="s">
        <v>124</v>
      </c>
      <c r="W954" s="13" t="s">
        <v>33</v>
      </c>
      <c r="X954" s="13" t="s">
        <v>123</v>
      </c>
      <c r="Y954" s="13" t="s">
        <v>7</v>
      </c>
      <c r="Z954" s="9" t="s">
        <v>12</v>
      </c>
      <c r="AA954" s="12" t="str">
        <f t="shared" si="28"/>
        <v>5980000000110</v>
      </c>
      <c r="AB954" s="4" t="s">
        <v>123</v>
      </c>
      <c r="AC954" s="48">
        <f t="shared" si="29"/>
        <v>0</v>
      </c>
      <c r="AD954" s="31">
        <f>VLOOKUP(AB954,'Utah Allocation %''s'!$A$6:$B$16,2,FALSE)</f>
        <v>0</v>
      </c>
    </row>
    <row r="955" spans="1:30">
      <c r="A955" s="9" t="s">
        <v>3694</v>
      </c>
      <c r="B955" s="9" t="s">
        <v>24</v>
      </c>
      <c r="C955" s="9" t="s">
        <v>62</v>
      </c>
      <c r="D955" s="19">
        <v>41213</v>
      </c>
      <c r="E955" s="3">
        <v>2012</v>
      </c>
      <c r="F955" s="3">
        <v>10</v>
      </c>
      <c r="G955" s="3" t="s">
        <v>14414</v>
      </c>
      <c r="H955" s="9" t="s">
        <v>63</v>
      </c>
      <c r="I955" s="9" t="s">
        <v>81</v>
      </c>
      <c r="J955" s="21">
        <v>390.63</v>
      </c>
      <c r="K955" s="9" t="s">
        <v>3695</v>
      </c>
      <c r="L955" s="7" t="s">
        <v>4010</v>
      </c>
      <c r="M955" s="7" t="s">
        <v>4268</v>
      </c>
      <c r="N955" s="7" t="s">
        <v>206</v>
      </c>
      <c r="O955" s="7" t="s">
        <v>253</v>
      </c>
      <c r="P955" s="7" t="s">
        <v>568</v>
      </c>
      <c r="Q955" s="7" t="s">
        <v>127</v>
      </c>
      <c r="R955" s="9" t="s">
        <v>384</v>
      </c>
      <c r="S955" s="13" t="s">
        <v>408</v>
      </c>
      <c r="T955" s="13" t="s">
        <v>69</v>
      </c>
      <c r="U955" s="13" t="s">
        <v>123</v>
      </c>
      <c r="V955" s="13" t="s">
        <v>124</v>
      </c>
      <c r="W955" s="13" t="s">
        <v>33</v>
      </c>
      <c r="X955" s="13" t="s">
        <v>123</v>
      </c>
      <c r="Y955" s="13" t="s">
        <v>7</v>
      </c>
      <c r="Z955" s="9" t="s">
        <v>12</v>
      </c>
      <c r="AA955" s="12" t="str">
        <f t="shared" si="28"/>
        <v>5980000000110</v>
      </c>
      <c r="AB955" s="4" t="s">
        <v>123</v>
      </c>
      <c r="AC955" s="48">
        <f t="shared" si="29"/>
        <v>0</v>
      </c>
      <c r="AD955" s="31">
        <f>VLOOKUP(AB955,'Utah Allocation %''s'!$A$6:$B$16,2,FALSE)</f>
        <v>0</v>
      </c>
    </row>
    <row r="956" spans="1:30">
      <c r="A956" s="9" t="s">
        <v>3696</v>
      </c>
      <c r="B956" s="9" t="s">
        <v>24</v>
      </c>
      <c r="C956" s="9" t="s">
        <v>62</v>
      </c>
      <c r="D956" s="19">
        <v>41213</v>
      </c>
      <c r="E956" s="3">
        <v>2012</v>
      </c>
      <c r="F956" s="3">
        <v>10</v>
      </c>
      <c r="G956" s="3" t="s">
        <v>14414</v>
      </c>
      <c r="H956" s="9" t="s">
        <v>63</v>
      </c>
      <c r="I956" s="9" t="s">
        <v>81</v>
      </c>
      <c r="J956" s="21">
        <v>2278.6799999999998</v>
      </c>
      <c r="K956" s="9" t="s">
        <v>3697</v>
      </c>
      <c r="L956" s="7" t="s">
        <v>4011</v>
      </c>
      <c r="M956" s="7" t="s">
        <v>4269</v>
      </c>
      <c r="N956" s="7" t="s">
        <v>208</v>
      </c>
      <c r="O956" s="7" t="s">
        <v>255</v>
      </c>
      <c r="P956" s="7" t="s">
        <v>692</v>
      </c>
      <c r="Q956" s="7" t="s">
        <v>122</v>
      </c>
      <c r="R956" s="9" t="s">
        <v>384</v>
      </c>
      <c r="S956" s="13" t="s">
        <v>408</v>
      </c>
      <c r="T956" s="13" t="s">
        <v>69</v>
      </c>
      <c r="U956" s="13" t="s">
        <v>123</v>
      </c>
      <c r="V956" s="13" t="s">
        <v>124</v>
      </c>
      <c r="W956" s="13" t="s">
        <v>33</v>
      </c>
      <c r="X956" s="13" t="s">
        <v>123</v>
      </c>
      <c r="Y956" s="13" t="s">
        <v>7</v>
      </c>
      <c r="Z956" s="9" t="s">
        <v>12</v>
      </c>
      <c r="AA956" s="12" t="str">
        <f t="shared" si="28"/>
        <v>5980000000110</v>
      </c>
      <c r="AB956" s="4" t="s">
        <v>123</v>
      </c>
      <c r="AC956" s="48">
        <f t="shared" si="29"/>
        <v>0</v>
      </c>
      <c r="AD956" s="31">
        <f>VLOOKUP(AB956,'Utah Allocation %''s'!$A$6:$B$16,2,FALSE)</f>
        <v>0</v>
      </c>
    </row>
    <row r="957" spans="1:30">
      <c r="A957" s="9" t="s">
        <v>3698</v>
      </c>
      <c r="B957" s="9" t="s">
        <v>24</v>
      </c>
      <c r="C957" s="9" t="s">
        <v>62</v>
      </c>
      <c r="D957" s="19">
        <v>41213</v>
      </c>
      <c r="E957" s="3">
        <v>2012</v>
      </c>
      <c r="F957" s="3">
        <v>10</v>
      </c>
      <c r="G957" s="3" t="s">
        <v>14414</v>
      </c>
      <c r="H957" s="9" t="s">
        <v>63</v>
      </c>
      <c r="I957" s="9" t="s">
        <v>81</v>
      </c>
      <c r="J957" s="21">
        <v>320.74</v>
      </c>
      <c r="K957" s="9" t="s">
        <v>3699</v>
      </c>
      <c r="L957" s="7" t="s">
        <v>4012</v>
      </c>
      <c r="M957" s="7" t="s">
        <v>4270</v>
      </c>
      <c r="N957" s="7" t="s">
        <v>208</v>
      </c>
      <c r="O957" s="7" t="s">
        <v>255</v>
      </c>
      <c r="P957" s="7" t="s">
        <v>692</v>
      </c>
      <c r="Q957" s="7" t="s">
        <v>122</v>
      </c>
      <c r="R957" s="9" t="s">
        <v>384</v>
      </c>
      <c r="S957" s="13" t="s">
        <v>408</v>
      </c>
      <c r="T957" s="13" t="s">
        <v>69</v>
      </c>
      <c r="U957" s="13" t="s">
        <v>123</v>
      </c>
      <c r="V957" s="13" t="s">
        <v>124</v>
      </c>
      <c r="W957" s="13" t="s">
        <v>33</v>
      </c>
      <c r="X957" s="13" t="s">
        <v>123</v>
      </c>
      <c r="Y957" s="13" t="s">
        <v>7</v>
      </c>
      <c r="Z957" s="9" t="s">
        <v>12</v>
      </c>
      <c r="AA957" s="12" t="str">
        <f t="shared" si="28"/>
        <v>5980000000110</v>
      </c>
      <c r="AB957" s="4" t="s">
        <v>123</v>
      </c>
      <c r="AC957" s="48">
        <f t="shared" si="29"/>
        <v>0</v>
      </c>
      <c r="AD957" s="31">
        <f>VLOOKUP(AB957,'Utah Allocation %''s'!$A$6:$B$16,2,FALSE)</f>
        <v>0</v>
      </c>
    </row>
    <row r="958" spans="1:30">
      <c r="A958" s="9" t="s">
        <v>3700</v>
      </c>
      <c r="B958" s="9" t="s">
        <v>24</v>
      </c>
      <c r="C958" s="9" t="s">
        <v>62</v>
      </c>
      <c r="D958" s="19">
        <v>41213</v>
      </c>
      <c r="E958" s="3">
        <v>2012</v>
      </c>
      <c r="F958" s="3">
        <v>10</v>
      </c>
      <c r="G958" s="3" t="s">
        <v>14414</v>
      </c>
      <c r="H958" s="9" t="s">
        <v>63</v>
      </c>
      <c r="I958" s="9" t="s">
        <v>81</v>
      </c>
      <c r="J958" s="21">
        <v>446.6</v>
      </c>
      <c r="K958" s="9" t="s">
        <v>3701</v>
      </c>
      <c r="L958" s="7" t="s">
        <v>4013</v>
      </c>
      <c r="M958" s="7" t="s">
        <v>4271</v>
      </c>
      <c r="N958" s="7" t="s">
        <v>243</v>
      </c>
      <c r="O958" s="7" t="s">
        <v>286</v>
      </c>
      <c r="P958" s="7" t="s">
        <v>865</v>
      </c>
      <c r="Q958" s="7" t="s">
        <v>481</v>
      </c>
      <c r="R958" s="9" t="s">
        <v>384</v>
      </c>
      <c r="S958" s="13" t="s">
        <v>408</v>
      </c>
      <c r="T958" s="13" t="s">
        <v>69</v>
      </c>
      <c r="U958" s="13" t="s">
        <v>123</v>
      </c>
      <c r="V958" s="13" t="s">
        <v>124</v>
      </c>
      <c r="W958" s="13" t="s">
        <v>33</v>
      </c>
      <c r="X958" s="13" t="s">
        <v>123</v>
      </c>
      <c r="Y958" s="13" t="s">
        <v>7</v>
      </c>
      <c r="Z958" s="9" t="s">
        <v>12</v>
      </c>
      <c r="AA958" s="12" t="str">
        <f t="shared" si="28"/>
        <v>5980000000110</v>
      </c>
      <c r="AB958" s="4" t="s">
        <v>123</v>
      </c>
      <c r="AC958" s="48">
        <f t="shared" si="29"/>
        <v>0</v>
      </c>
      <c r="AD958" s="31">
        <f>VLOOKUP(AB958,'Utah Allocation %''s'!$A$6:$B$16,2,FALSE)</f>
        <v>0</v>
      </c>
    </row>
    <row r="959" spans="1:30">
      <c r="A959" s="9" t="s">
        <v>3702</v>
      </c>
      <c r="B959" s="9" t="s">
        <v>24</v>
      </c>
      <c r="C959" s="9" t="s">
        <v>62</v>
      </c>
      <c r="D959" s="19">
        <v>41213</v>
      </c>
      <c r="E959" s="3">
        <v>2012</v>
      </c>
      <c r="F959" s="3">
        <v>10</v>
      </c>
      <c r="G959" s="3" t="s">
        <v>14414</v>
      </c>
      <c r="H959" s="9" t="s">
        <v>63</v>
      </c>
      <c r="I959" s="9" t="s">
        <v>64</v>
      </c>
      <c r="J959" s="21">
        <v>286.8</v>
      </c>
      <c r="K959" s="9" t="s">
        <v>3703</v>
      </c>
      <c r="L959" s="7" t="s">
        <v>4014</v>
      </c>
      <c r="M959" s="7" t="s">
        <v>4272</v>
      </c>
      <c r="N959" s="7" t="s">
        <v>212</v>
      </c>
      <c r="O959" s="7" t="s">
        <v>259</v>
      </c>
      <c r="P959" s="7" t="s">
        <v>527</v>
      </c>
      <c r="Q959" s="7" t="s">
        <v>141</v>
      </c>
      <c r="R959" s="9" t="s">
        <v>387</v>
      </c>
      <c r="S959" s="13" t="s">
        <v>409</v>
      </c>
      <c r="T959" s="13" t="s">
        <v>69</v>
      </c>
      <c r="U959" s="13" t="s">
        <v>89</v>
      </c>
      <c r="V959" s="13" t="s">
        <v>90</v>
      </c>
      <c r="W959" s="13" t="s">
        <v>31</v>
      </c>
      <c r="X959" s="13" t="s">
        <v>91</v>
      </c>
      <c r="Y959" s="13" t="s">
        <v>7</v>
      </c>
      <c r="Z959" s="9" t="s">
        <v>17</v>
      </c>
      <c r="AA959" s="12" t="str">
        <f t="shared" si="28"/>
        <v>5980000000111</v>
      </c>
      <c r="AB959" s="4" t="s">
        <v>91</v>
      </c>
      <c r="AC959" s="48">
        <f t="shared" si="29"/>
        <v>0</v>
      </c>
      <c r="AD959" s="31">
        <f>VLOOKUP(AB959,'Utah Allocation %''s'!$A$6:$B$16,2,FALSE)</f>
        <v>0</v>
      </c>
    </row>
    <row r="960" spans="1:30">
      <c r="A960" s="9" t="s">
        <v>3704</v>
      </c>
      <c r="B960" s="9" t="s">
        <v>24</v>
      </c>
      <c r="C960" s="9" t="s">
        <v>62</v>
      </c>
      <c r="D960" s="19">
        <v>41213</v>
      </c>
      <c r="E960" s="3">
        <v>2012</v>
      </c>
      <c r="F960" s="3">
        <v>10</v>
      </c>
      <c r="G960" s="3" t="s">
        <v>14414</v>
      </c>
      <c r="H960" s="9" t="s">
        <v>63</v>
      </c>
      <c r="I960" s="9" t="s">
        <v>81</v>
      </c>
      <c r="J960" s="21">
        <v>273.51</v>
      </c>
      <c r="K960" s="9" t="s">
        <v>3705</v>
      </c>
      <c r="L960" s="7" t="s">
        <v>4015</v>
      </c>
      <c r="M960" s="7" t="s">
        <v>4273</v>
      </c>
      <c r="N960" s="7" t="s">
        <v>208</v>
      </c>
      <c r="O960" s="7" t="s">
        <v>255</v>
      </c>
      <c r="P960" s="7" t="s">
        <v>634</v>
      </c>
      <c r="Q960" s="7" t="s">
        <v>92</v>
      </c>
      <c r="R960" s="9" t="s">
        <v>387</v>
      </c>
      <c r="S960" s="13" t="s">
        <v>409</v>
      </c>
      <c r="T960" s="13" t="s">
        <v>69</v>
      </c>
      <c r="U960" s="13" t="s">
        <v>89</v>
      </c>
      <c r="V960" s="13" t="s">
        <v>90</v>
      </c>
      <c r="W960" s="13" t="s">
        <v>31</v>
      </c>
      <c r="X960" s="13" t="s">
        <v>91</v>
      </c>
      <c r="Y960" s="13" t="s">
        <v>7</v>
      </c>
      <c r="Z960" s="9" t="s">
        <v>17</v>
      </c>
      <c r="AA960" s="12" t="str">
        <f t="shared" si="28"/>
        <v>5980000000111</v>
      </c>
      <c r="AB960" s="4" t="s">
        <v>91</v>
      </c>
      <c r="AC960" s="48">
        <f t="shared" si="29"/>
        <v>0</v>
      </c>
      <c r="AD960" s="31">
        <f>VLOOKUP(AB960,'Utah Allocation %''s'!$A$6:$B$16,2,FALSE)</f>
        <v>0</v>
      </c>
    </row>
    <row r="961" spans="1:30">
      <c r="A961" s="9" t="s">
        <v>3706</v>
      </c>
      <c r="B961" s="9" t="s">
        <v>24</v>
      </c>
      <c r="C961" s="9" t="s">
        <v>62</v>
      </c>
      <c r="D961" s="19">
        <v>41213</v>
      </c>
      <c r="E961" s="3">
        <v>2012</v>
      </c>
      <c r="F961" s="3">
        <v>10</v>
      </c>
      <c r="G961" s="3" t="s">
        <v>14414</v>
      </c>
      <c r="H961" s="9" t="s">
        <v>63</v>
      </c>
      <c r="I961" s="9" t="s">
        <v>81</v>
      </c>
      <c r="J961" s="21">
        <v>348.05</v>
      </c>
      <c r="K961" s="9" t="s">
        <v>3707</v>
      </c>
      <c r="L961" s="7" t="s">
        <v>4016</v>
      </c>
      <c r="M961" s="7" t="s">
        <v>4274</v>
      </c>
      <c r="N961" s="7" t="s">
        <v>211</v>
      </c>
      <c r="O961" s="7" t="s">
        <v>258</v>
      </c>
      <c r="P961" s="7" t="s">
        <v>733</v>
      </c>
      <c r="Q961" s="7" t="s">
        <v>129</v>
      </c>
      <c r="R961" s="9" t="s">
        <v>387</v>
      </c>
      <c r="S961" s="13" t="s">
        <v>409</v>
      </c>
      <c r="T961" s="13" t="s">
        <v>69</v>
      </c>
      <c r="U961" s="13" t="s">
        <v>89</v>
      </c>
      <c r="V961" s="13" t="s">
        <v>90</v>
      </c>
      <c r="W961" s="13" t="s">
        <v>31</v>
      </c>
      <c r="X961" s="13" t="s">
        <v>91</v>
      </c>
      <c r="Y961" s="13" t="s">
        <v>7</v>
      </c>
      <c r="Z961" s="9" t="s">
        <v>17</v>
      </c>
      <c r="AA961" s="12" t="str">
        <f t="shared" si="28"/>
        <v>5980000000111</v>
      </c>
      <c r="AB961" s="4" t="s">
        <v>91</v>
      </c>
      <c r="AC961" s="48">
        <f t="shared" si="29"/>
        <v>0</v>
      </c>
      <c r="AD961" s="31">
        <f>VLOOKUP(AB961,'Utah Allocation %''s'!$A$6:$B$16,2,FALSE)</f>
        <v>0</v>
      </c>
    </row>
    <row r="962" spans="1:30">
      <c r="A962" s="9" t="s">
        <v>3708</v>
      </c>
      <c r="B962" s="9" t="s">
        <v>24</v>
      </c>
      <c r="C962" s="9" t="s">
        <v>62</v>
      </c>
      <c r="D962" s="19">
        <v>41213</v>
      </c>
      <c r="E962" s="3">
        <v>2012</v>
      </c>
      <c r="F962" s="3">
        <v>10</v>
      </c>
      <c r="G962" s="3" t="s">
        <v>14414</v>
      </c>
      <c r="H962" s="9" t="s">
        <v>63</v>
      </c>
      <c r="I962" s="9" t="s">
        <v>64</v>
      </c>
      <c r="J962" s="21">
        <v>1254.7</v>
      </c>
      <c r="K962" s="9" t="s">
        <v>3709</v>
      </c>
      <c r="L962" s="7" t="s">
        <v>4017</v>
      </c>
      <c r="M962" s="7" t="s">
        <v>4275</v>
      </c>
      <c r="N962" s="7" t="s">
        <v>207</v>
      </c>
      <c r="O962" s="7" t="s">
        <v>254</v>
      </c>
      <c r="P962" s="7" t="s">
        <v>483</v>
      </c>
      <c r="Q962" s="7" t="s">
        <v>131</v>
      </c>
      <c r="R962" s="9" t="s">
        <v>385</v>
      </c>
      <c r="S962" s="13" t="s">
        <v>408</v>
      </c>
      <c r="T962" s="13" t="s">
        <v>69</v>
      </c>
      <c r="U962" s="13" t="s">
        <v>123</v>
      </c>
      <c r="V962" s="13" t="s">
        <v>124</v>
      </c>
      <c r="W962" s="13" t="s">
        <v>33</v>
      </c>
      <c r="X962" s="13" t="s">
        <v>123</v>
      </c>
      <c r="Y962" s="13" t="s">
        <v>7</v>
      </c>
      <c r="Z962" s="9" t="s">
        <v>12</v>
      </c>
      <c r="AA962" s="12" t="str">
        <f t="shared" si="28"/>
        <v>5980000000110</v>
      </c>
      <c r="AB962" s="4" t="s">
        <v>123</v>
      </c>
      <c r="AC962" s="48">
        <f t="shared" si="29"/>
        <v>0</v>
      </c>
      <c r="AD962" s="31">
        <f>VLOOKUP(AB962,'Utah Allocation %''s'!$A$6:$B$16,2,FALSE)</f>
        <v>0</v>
      </c>
    </row>
    <row r="963" spans="1:30">
      <c r="A963" s="9" t="s">
        <v>3710</v>
      </c>
      <c r="B963" s="9" t="s">
        <v>24</v>
      </c>
      <c r="C963" s="9" t="s">
        <v>62</v>
      </c>
      <c r="D963" s="19">
        <v>41213</v>
      </c>
      <c r="E963" s="3">
        <v>2012</v>
      </c>
      <c r="F963" s="3">
        <v>10</v>
      </c>
      <c r="G963" s="3" t="s">
        <v>14414</v>
      </c>
      <c r="H963" s="9" t="s">
        <v>61</v>
      </c>
      <c r="I963" s="9" t="s">
        <v>64</v>
      </c>
      <c r="J963" s="21">
        <v>-1254.7</v>
      </c>
      <c r="K963" s="9" t="s">
        <v>3709</v>
      </c>
      <c r="L963" s="7" t="s">
        <v>4017</v>
      </c>
      <c r="M963" s="7" t="s">
        <v>4275</v>
      </c>
      <c r="N963" s="7" t="s">
        <v>207</v>
      </c>
      <c r="O963" s="7" t="s">
        <v>254</v>
      </c>
      <c r="P963" s="7" t="s">
        <v>483</v>
      </c>
      <c r="Q963" s="7" t="s">
        <v>131</v>
      </c>
      <c r="R963" s="9" t="s">
        <v>385</v>
      </c>
      <c r="S963" s="13" t="s">
        <v>408</v>
      </c>
      <c r="T963" s="13" t="s">
        <v>69</v>
      </c>
      <c r="U963" s="13" t="s">
        <v>123</v>
      </c>
      <c r="V963" s="13" t="s">
        <v>124</v>
      </c>
      <c r="W963" s="13" t="s">
        <v>33</v>
      </c>
      <c r="X963" s="13" t="s">
        <v>123</v>
      </c>
      <c r="Y963" s="13" t="s">
        <v>7</v>
      </c>
      <c r="Z963" s="9" t="s">
        <v>12</v>
      </c>
      <c r="AA963" s="12" t="str">
        <f t="shared" si="28"/>
        <v>5980000000110</v>
      </c>
      <c r="AB963" s="4" t="s">
        <v>123</v>
      </c>
      <c r="AC963" s="48">
        <f t="shared" si="29"/>
        <v>0</v>
      </c>
      <c r="AD963" s="31">
        <f>VLOOKUP(AB963,'Utah Allocation %''s'!$A$6:$B$16,2,FALSE)</f>
        <v>0</v>
      </c>
    </row>
    <row r="964" spans="1:30">
      <c r="A964" s="9" t="s">
        <v>3710</v>
      </c>
      <c r="B964" s="9" t="s">
        <v>24</v>
      </c>
      <c r="C964" s="9" t="s">
        <v>62</v>
      </c>
      <c r="D964" s="19">
        <v>41213</v>
      </c>
      <c r="E964" s="3">
        <v>2012</v>
      </c>
      <c r="F964" s="3">
        <v>10</v>
      </c>
      <c r="G964" s="3" t="s">
        <v>14414</v>
      </c>
      <c r="H964" s="9" t="s">
        <v>61</v>
      </c>
      <c r="I964" s="9" t="s">
        <v>81</v>
      </c>
      <c r="J964" s="21">
        <v>-5800.3</v>
      </c>
      <c r="K964" s="9" t="s">
        <v>3709</v>
      </c>
      <c r="L964" s="7" t="s">
        <v>4017</v>
      </c>
      <c r="M964" s="7" t="s">
        <v>4275</v>
      </c>
      <c r="N964" s="7" t="s">
        <v>207</v>
      </c>
      <c r="O964" s="7" t="s">
        <v>254</v>
      </c>
      <c r="P964" s="7" t="s">
        <v>483</v>
      </c>
      <c r="Q964" s="7" t="s">
        <v>131</v>
      </c>
      <c r="R964" s="9" t="s">
        <v>385</v>
      </c>
      <c r="S964" s="13" t="s">
        <v>408</v>
      </c>
      <c r="T964" s="13" t="s">
        <v>69</v>
      </c>
      <c r="U964" s="13" t="s">
        <v>123</v>
      </c>
      <c r="V964" s="13" t="s">
        <v>124</v>
      </c>
      <c r="W964" s="13" t="s">
        <v>33</v>
      </c>
      <c r="X964" s="13" t="s">
        <v>123</v>
      </c>
      <c r="Y964" s="13" t="s">
        <v>7</v>
      </c>
      <c r="Z964" s="9" t="s">
        <v>12</v>
      </c>
      <c r="AA964" s="12" t="str">
        <f t="shared" si="28"/>
        <v>5980000000110</v>
      </c>
      <c r="AB964" s="4" t="s">
        <v>123</v>
      </c>
      <c r="AC964" s="48">
        <f t="shared" si="29"/>
        <v>0</v>
      </c>
      <c r="AD964" s="31">
        <f>VLOOKUP(AB964,'Utah Allocation %''s'!$A$6:$B$16,2,FALSE)</f>
        <v>0</v>
      </c>
    </row>
    <row r="965" spans="1:30">
      <c r="A965" s="9" t="s">
        <v>3711</v>
      </c>
      <c r="B965" s="9" t="s">
        <v>24</v>
      </c>
      <c r="C965" s="9" t="s">
        <v>62</v>
      </c>
      <c r="D965" s="19">
        <v>41213</v>
      </c>
      <c r="E965" s="3">
        <v>2012</v>
      </c>
      <c r="F965" s="3">
        <v>10</v>
      </c>
      <c r="G965" s="3" t="s">
        <v>14414</v>
      </c>
      <c r="H965" s="9" t="s">
        <v>63</v>
      </c>
      <c r="I965" s="9" t="s">
        <v>64</v>
      </c>
      <c r="J965" s="21">
        <v>1049.04</v>
      </c>
      <c r="K965" s="9" t="s">
        <v>3712</v>
      </c>
      <c r="L965" s="7" t="s">
        <v>4018</v>
      </c>
      <c r="M965" s="7" t="s">
        <v>419</v>
      </c>
      <c r="N965" s="7" t="s">
        <v>208</v>
      </c>
      <c r="O965" s="7" t="s">
        <v>255</v>
      </c>
      <c r="P965" s="7" t="s">
        <v>473</v>
      </c>
      <c r="Q965" s="7" t="s">
        <v>122</v>
      </c>
      <c r="R965" s="9" t="s">
        <v>385</v>
      </c>
      <c r="S965" s="13" t="s">
        <v>408</v>
      </c>
      <c r="T965" s="13" t="s">
        <v>69</v>
      </c>
      <c r="U965" s="13" t="s">
        <v>123</v>
      </c>
      <c r="V965" s="13" t="s">
        <v>124</v>
      </c>
      <c r="W965" s="13" t="s">
        <v>33</v>
      </c>
      <c r="X965" s="13" t="s">
        <v>123</v>
      </c>
      <c r="Y965" s="13" t="s">
        <v>7</v>
      </c>
      <c r="Z965" s="9" t="s">
        <v>12</v>
      </c>
      <c r="AA965" s="12" t="str">
        <f t="shared" ref="AA965:AA1028" si="30">Y965&amp;Z965</f>
        <v>5980000000110</v>
      </c>
      <c r="AB965" s="4" t="s">
        <v>123</v>
      </c>
      <c r="AC965" s="48">
        <f t="shared" ref="AC965:AC1028" si="31">+J965*AD965</f>
        <v>0</v>
      </c>
      <c r="AD965" s="31">
        <f>VLOOKUP(AB965,'Utah Allocation %''s'!$A$6:$B$16,2,FALSE)</f>
        <v>0</v>
      </c>
    </row>
    <row r="966" spans="1:30">
      <c r="A966" s="9" t="s">
        <v>3711</v>
      </c>
      <c r="B966" s="9" t="s">
        <v>24</v>
      </c>
      <c r="C966" s="9" t="s">
        <v>62</v>
      </c>
      <c r="D966" s="19">
        <v>41213</v>
      </c>
      <c r="E966" s="3">
        <v>2012</v>
      </c>
      <c r="F966" s="3">
        <v>10</v>
      </c>
      <c r="G966" s="3" t="s">
        <v>14414</v>
      </c>
      <c r="H966" s="9" t="s">
        <v>63</v>
      </c>
      <c r="I966" s="9" t="s">
        <v>81</v>
      </c>
      <c r="J966" s="21">
        <v>108.36</v>
      </c>
      <c r="K966" s="9" t="s">
        <v>3712</v>
      </c>
      <c r="L966" s="7" t="s">
        <v>4018</v>
      </c>
      <c r="M966" s="7" t="s">
        <v>419</v>
      </c>
      <c r="N966" s="7" t="s">
        <v>208</v>
      </c>
      <c r="O966" s="7" t="s">
        <v>255</v>
      </c>
      <c r="P966" s="7" t="s">
        <v>473</v>
      </c>
      <c r="Q966" s="7" t="s">
        <v>122</v>
      </c>
      <c r="R966" s="9" t="s">
        <v>385</v>
      </c>
      <c r="S966" s="13" t="s">
        <v>408</v>
      </c>
      <c r="T966" s="13" t="s">
        <v>69</v>
      </c>
      <c r="U966" s="13" t="s">
        <v>123</v>
      </c>
      <c r="V966" s="13" t="s">
        <v>124</v>
      </c>
      <c r="W966" s="13" t="s">
        <v>33</v>
      </c>
      <c r="X966" s="13" t="s">
        <v>123</v>
      </c>
      <c r="Y966" s="13" t="s">
        <v>7</v>
      </c>
      <c r="Z966" s="9" t="s">
        <v>12</v>
      </c>
      <c r="AA966" s="12" t="str">
        <f t="shared" si="30"/>
        <v>5980000000110</v>
      </c>
      <c r="AB966" s="4" t="s">
        <v>123</v>
      </c>
      <c r="AC966" s="48">
        <f t="shared" si="31"/>
        <v>0</v>
      </c>
      <c r="AD966" s="31">
        <f>VLOOKUP(AB966,'Utah Allocation %''s'!$A$6:$B$16,2,FALSE)</f>
        <v>0</v>
      </c>
    </row>
    <row r="967" spans="1:30">
      <c r="A967" s="9" t="s">
        <v>3713</v>
      </c>
      <c r="B967" s="9" t="s">
        <v>24</v>
      </c>
      <c r="C967" s="9" t="s">
        <v>62</v>
      </c>
      <c r="D967" s="19">
        <v>41213</v>
      </c>
      <c r="E967" s="3">
        <v>2012</v>
      </c>
      <c r="F967" s="3">
        <v>10</v>
      </c>
      <c r="G967" s="3" t="s">
        <v>14414</v>
      </c>
      <c r="H967" s="9" t="s">
        <v>63</v>
      </c>
      <c r="I967" s="9" t="s">
        <v>81</v>
      </c>
      <c r="J967" s="21">
        <v>1367.21</v>
      </c>
      <c r="K967" s="9" t="s">
        <v>3714</v>
      </c>
      <c r="L967" s="7" t="s">
        <v>4019</v>
      </c>
      <c r="M967" s="7" t="s">
        <v>532</v>
      </c>
      <c r="N967" s="7" t="s">
        <v>213</v>
      </c>
      <c r="O967" s="7" t="s">
        <v>595</v>
      </c>
      <c r="P967" s="7" t="s">
        <v>763</v>
      </c>
      <c r="Q967" s="7" t="s">
        <v>386</v>
      </c>
      <c r="R967" s="9" t="s">
        <v>385</v>
      </c>
      <c r="S967" s="13" t="s">
        <v>408</v>
      </c>
      <c r="T967" s="13" t="s">
        <v>69</v>
      </c>
      <c r="U967" s="13" t="s">
        <v>123</v>
      </c>
      <c r="V967" s="13" t="s">
        <v>124</v>
      </c>
      <c r="W967" s="13" t="s">
        <v>33</v>
      </c>
      <c r="X967" s="13" t="s">
        <v>123</v>
      </c>
      <c r="Y967" s="13" t="s">
        <v>7</v>
      </c>
      <c r="Z967" s="9" t="s">
        <v>12</v>
      </c>
      <c r="AA967" s="12" t="str">
        <f t="shared" si="30"/>
        <v>5980000000110</v>
      </c>
      <c r="AB967" s="4" t="s">
        <v>123</v>
      </c>
      <c r="AC967" s="48">
        <f t="shared" si="31"/>
        <v>0</v>
      </c>
      <c r="AD967" s="31">
        <f>VLOOKUP(AB967,'Utah Allocation %''s'!$A$6:$B$16,2,FALSE)</f>
        <v>0</v>
      </c>
    </row>
    <row r="968" spans="1:30">
      <c r="A968" s="9" t="s">
        <v>3715</v>
      </c>
      <c r="B968" s="9" t="s">
        <v>24</v>
      </c>
      <c r="C968" s="9" t="s">
        <v>62</v>
      </c>
      <c r="D968" s="19">
        <v>41213</v>
      </c>
      <c r="E968" s="3">
        <v>2012</v>
      </c>
      <c r="F968" s="3">
        <v>10</v>
      </c>
      <c r="G968" s="3" t="s">
        <v>14414</v>
      </c>
      <c r="H968" s="9" t="s">
        <v>63</v>
      </c>
      <c r="I968" s="9" t="s">
        <v>81</v>
      </c>
      <c r="J968" s="21">
        <v>195.32</v>
      </c>
      <c r="K968" s="9" t="s">
        <v>3716</v>
      </c>
      <c r="L968" s="7" t="s">
        <v>4020</v>
      </c>
      <c r="M968" s="7" t="s">
        <v>4276</v>
      </c>
      <c r="N968" s="7" t="s">
        <v>206</v>
      </c>
      <c r="O968" s="7" t="s">
        <v>253</v>
      </c>
      <c r="P968" s="7" t="s">
        <v>568</v>
      </c>
      <c r="Q968" s="7" t="s">
        <v>127</v>
      </c>
      <c r="R968" s="9" t="s">
        <v>385</v>
      </c>
      <c r="S968" s="13" t="s">
        <v>408</v>
      </c>
      <c r="T968" s="13" t="s">
        <v>69</v>
      </c>
      <c r="U968" s="13" t="s">
        <v>123</v>
      </c>
      <c r="V968" s="13" t="s">
        <v>124</v>
      </c>
      <c r="W968" s="13" t="s">
        <v>33</v>
      </c>
      <c r="X968" s="13" t="s">
        <v>123</v>
      </c>
      <c r="Y968" s="13" t="s">
        <v>7</v>
      </c>
      <c r="Z968" s="9" t="s">
        <v>12</v>
      </c>
      <c r="AA968" s="12" t="str">
        <f t="shared" si="30"/>
        <v>5980000000110</v>
      </c>
      <c r="AB968" s="4" t="s">
        <v>123</v>
      </c>
      <c r="AC968" s="48">
        <f t="shared" si="31"/>
        <v>0</v>
      </c>
      <c r="AD968" s="31">
        <f>VLOOKUP(AB968,'Utah Allocation %''s'!$A$6:$B$16,2,FALSE)</f>
        <v>0</v>
      </c>
    </row>
    <row r="969" spans="1:30">
      <c r="A969" s="9" t="s">
        <v>3717</v>
      </c>
      <c r="B969" s="9" t="s">
        <v>24</v>
      </c>
      <c r="C969" s="9" t="s">
        <v>62</v>
      </c>
      <c r="D969" s="19">
        <v>41213</v>
      </c>
      <c r="E969" s="3">
        <v>2012</v>
      </c>
      <c r="F969" s="3">
        <v>10</v>
      </c>
      <c r="G969" s="3" t="s">
        <v>14414</v>
      </c>
      <c r="H969" s="9" t="s">
        <v>63</v>
      </c>
      <c r="I969" s="9" t="s">
        <v>81</v>
      </c>
      <c r="J969" s="21">
        <v>781.26</v>
      </c>
      <c r="K969" s="9" t="s">
        <v>3718</v>
      </c>
      <c r="L969" s="7" t="s">
        <v>4021</v>
      </c>
      <c r="M969" s="7" t="s">
        <v>4277</v>
      </c>
      <c r="N969" s="7" t="s">
        <v>207</v>
      </c>
      <c r="O969" s="7" t="s">
        <v>254</v>
      </c>
      <c r="P969" s="7" t="s">
        <v>767</v>
      </c>
      <c r="Q969" s="7" t="s">
        <v>131</v>
      </c>
      <c r="R969" s="9" t="s">
        <v>385</v>
      </c>
      <c r="S969" s="13" t="s">
        <v>408</v>
      </c>
      <c r="T969" s="13" t="s">
        <v>69</v>
      </c>
      <c r="U969" s="13" t="s">
        <v>123</v>
      </c>
      <c r="V969" s="13" t="s">
        <v>124</v>
      </c>
      <c r="W969" s="13" t="s">
        <v>33</v>
      </c>
      <c r="X969" s="13" t="s">
        <v>123</v>
      </c>
      <c r="Y969" s="13" t="s">
        <v>7</v>
      </c>
      <c r="Z969" s="9" t="s">
        <v>12</v>
      </c>
      <c r="AA969" s="12" t="str">
        <f t="shared" si="30"/>
        <v>5980000000110</v>
      </c>
      <c r="AB969" s="4" t="s">
        <v>123</v>
      </c>
      <c r="AC969" s="48">
        <f t="shared" si="31"/>
        <v>0</v>
      </c>
      <c r="AD969" s="31">
        <f>VLOOKUP(AB969,'Utah Allocation %''s'!$A$6:$B$16,2,FALSE)</f>
        <v>0</v>
      </c>
    </row>
    <row r="970" spans="1:30">
      <c r="A970" s="9" t="s">
        <v>3719</v>
      </c>
      <c r="B970" s="9" t="s">
        <v>24</v>
      </c>
      <c r="C970" s="9" t="s">
        <v>62</v>
      </c>
      <c r="D970" s="19">
        <v>41213</v>
      </c>
      <c r="E970" s="3">
        <v>2012</v>
      </c>
      <c r="F970" s="3">
        <v>10</v>
      </c>
      <c r="G970" s="3" t="s">
        <v>14414</v>
      </c>
      <c r="H970" s="9" t="s">
        <v>63</v>
      </c>
      <c r="I970" s="9" t="s">
        <v>81</v>
      </c>
      <c r="J970" s="21">
        <v>976.58</v>
      </c>
      <c r="K970" s="9" t="s">
        <v>3720</v>
      </c>
      <c r="L970" s="7" t="s">
        <v>4022</v>
      </c>
      <c r="M970" s="7" t="s">
        <v>4278</v>
      </c>
      <c r="N970" s="7" t="s">
        <v>207</v>
      </c>
      <c r="O970" s="7" t="s">
        <v>254</v>
      </c>
      <c r="P970" s="7" t="s">
        <v>767</v>
      </c>
      <c r="Q970" s="7" t="s">
        <v>131</v>
      </c>
      <c r="R970" s="9" t="s">
        <v>385</v>
      </c>
      <c r="S970" s="13" t="s">
        <v>408</v>
      </c>
      <c r="T970" s="13" t="s">
        <v>69</v>
      </c>
      <c r="U970" s="13" t="s">
        <v>123</v>
      </c>
      <c r="V970" s="13" t="s">
        <v>124</v>
      </c>
      <c r="W970" s="13" t="s">
        <v>33</v>
      </c>
      <c r="X970" s="13" t="s">
        <v>123</v>
      </c>
      <c r="Y970" s="13" t="s">
        <v>7</v>
      </c>
      <c r="Z970" s="9" t="s">
        <v>12</v>
      </c>
      <c r="AA970" s="12" t="str">
        <f t="shared" si="30"/>
        <v>5980000000110</v>
      </c>
      <c r="AB970" s="4" t="s">
        <v>123</v>
      </c>
      <c r="AC970" s="48">
        <f t="shared" si="31"/>
        <v>0</v>
      </c>
      <c r="AD970" s="31">
        <f>VLOOKUP(AB970,'Utah Allocation %''s'!$A$6:$B$16,2,FALSE)</f>
        <v>0</v>
      </c>
    </row>
    <row r="971" spans="1:30">
      <c r="A971" s="9" t="s">
        <v>3721</v>
      </c>
      <c r="B971" s="9" t="s">
        <v>24</v>
      </c>
      <c r="C971" s="9" t="s">
        <v>62</v>
      </c>
      <c r="D971" s="19">
        <v>41213</v>
      </c>
      <c r="E971" s="3">
        <v>2012</v>
      </c>
      <c r="F971" s="3">
        <v>10</v>
      </c>
      <c r="G971" s="3" t="s">
        <v>14414</v>
      </c>
      <c r="H971" s="9" t="s">
        <v>63</v>
      </c>
      <c r="I971" s="9" t="s">
        <v>81</v>
      </c>
      <c r="J971" s="21">
        <v>390.63</v>
      </c>
      <c r="K971" s="9" t="s">
        <v>3722</v>
      </c>
      <c r="L971" s="7" t="s">
        <v>4023</v>
      </c>
      <c r="M971" s="7" t="s">
        <v>4279</v>
      </c>
      <c r="N971" s="7" t="s">
        <v>207</v>
      </c>
      <c r="O971" s="7" t="s">
        <v>254</v>
      </c>
      <c r="P971" s="7" t="s">
        <v>767</v>
      </c>
      <c r="Q971" s="7" t="s">
        <v>131</v>
      </c>
      <c r="R971" s="9" t="s">
        <v>385</v>
      </c>
      <c r="S971" s="13" t="s">
        <v>408</v>
      </c>
      <c r="T971" s="13" t="s">
        <v>69</v>
      </c>
      <c r="U971" s="13" t="s">
        <v>123</v>
      </c>
      <c r="V971" s="13" t="s">
        <v>124</v>
      </c>
      <c r="W971" s="13" t="s">
        <v>33</v>
      </c>
      <c r="X971" s="13" t="s">
        <v>123</v>
      </c>
      <c r="Y971" s="13" t="s">
        <v>7</v>
      </c>
      <c r="Z971" s="9" t="s">
        <v>12</v>
      </c>
      <c r="AA971" s="12" t="str">
        <f t="shared" si="30"/>
        <v>5980000000110</v>
      </c>
      <c r="AB971" s="4" t="s">
        <v>123</v>
      </c>
      <c r="AC971" s="48">
        <f t="shared" si="31"/>
        <v>0</v>
      </c>
      <c r="AD971" s="31">
        <f>VLOOKUP(AB971,'Utah Allocation %''s'!$A$6:$B$16,2,FALSE)</f>
        <v>0</v>
      </c>
    </row>
    <row r="972" spans="1:30">
      <c r="A972" s="9" t="s">
        <v>3723</v>
      </c>
      <c r="B972" s="9" t="s">
        <v>24</v>
      </c>
      <c r="C972" s="9" t="s">
        <v>62</v>
      </c>
      <c r="D972" s="19">
        <v>41213</v>
      </c>
      <c r="E972" s="3">
        <v>2012</v>
      </c>
      <c r="F972" s="3">
        <v>10</v>
      </c>
      <c r="G972" s="3" t="s">
        <v>14414</v>
      </c>
      <c r="H972" s="9" t="s">
        <v>63</v>
      </c>
      <c r="I972" s="9" t="s">
        <v>81</v>
      </c>
      <c r="J972" s="21">
        <v>387.79</v>
      </c>
      <c r="K972" s="9" t="s">
        <v>3724</v>
      </c>
      <c r="L972" s="7" t="s">
        <v>4024</v>
      </c>
      <c r="M972" s="7" t="s">
        <v>4280</v>
      </c>
      <c r="N972" s="7" t="s">
        <v>207</v>
      </c>
      <c r="O972" s="7" t="s">
        <v>254</v>
      </c>
      <c r="P972" s="7" t="s">
        <v>767</v>
      </c>
      <c r="Q972" s="7" t="s">
        <v>131</v>
      </c>
      <c r="R972" s="9" t="s">
        <v>385</v>
      </c>
      <c r="S972" s="13" t="s">
        <v>408</v>
      </c>
      <c r="T972" s="13" t="s">
        <v>69</v>
      </c>
      <c r="U972" s="13" t="s">
        <v>123</v>
      </c>
      <c r="V972" s="13" t="s">
        <v>124</v>
      </c>
      <c r="W972" s="13" t="s">
        <v>33</v>
      </c>
      <c r="X972" s="13" t="s">
        <v>123</v>
      </c>
      <c r="Y972" s="13" t="s">
        <v>7</v>
      </c>
      <c r="Z972" s="9" t="s">
        <v>12</v>
      </c>
      <c r="AA972" s="12" t="str">
        <f t="shared" si="30"/>
        <v>5980000000110</v>
      </c>
      <c r="AB972" s="4" t="s">
        <v>123</v>
      </c>
      <c r="AC972" s="48">
        <f t="shared" si="31"/>
        <v>0</v>
      </c>
      <c r="AD972" s="31">
        <f>VLOOKUP(AB972,'Utah Allocation %''s'!$A$6:$B$16,2,FALSE)</f>
        <v>0</v>
      </c>
    </row>
    <row r="973" spans="1:30">
      <c r="A973" s="9" t="s">
        <v>3725</v>
      </c>
      <c r="B973" s="9" t="s">
        <v>24</v>
      </c>
      <c r="C973" s="9" t="s">
        <v>62</v>
      </c>
      <c r="D973" s="19">
        <v>41213</v>
      </c>
      <c r="E973" s="3">
        <v>2012</v>
      </c>
      <c r="F973" s="3">
        <v>10</v>
      </c>
      <c r="G973" s="3" t="s">
        <v>14414</v>
      </c>
      <c r="H973" s="9" t="s">
        <v>63</v>
      </c>
      <c r="I973" s="9" t="s">
        <v>81</v>
      </c>
      <c r="J973" s="21">
        <v>1953.15</v>
      </c>
      <c r="K973" s="9" t="s">
        <v>3726</v>
      </c>
      <c r="L973" s="7" t="s">
        <v>4025</v>
      </c>
      <c r="M973" s="7" t="s">
        <v>4281</v>
      </c>
      <c r="N973" s="7" t="s">
        <v>217</v>
      </c>
      <c r="O973" s="7" t="s">
        <v>263</v>
      </c>
      <c r="P973" s="7" t="s">
        <v>699</v>
      </c>
      <c r="Q973" s="7" t="s">
        <v>130</v>
      </c>
      <c r="R973" s="9" t="s">
        <v>385</v>
      </c>
      <c r="S973" s="13" t="s">
        <v>408</v>
      </c>
      <c r="T973" s="13" t="s">
        <v>69</v>
      </c>
      <c r="U973" s="13" t="s">
        <v>123</v>
      </c>
      <c r="V973" s="13" t="s">
        <v>124</v>
      </c>
      <c r="W973" s="13" t="s">
        <v>33</v>
      </c>
      <c r="X973" s="13" t="s">
        <v>123</v>
      </c>
      <c r="Y973" s="13" t="s">
        <v>7</v>
      </c>
      <c r="Z973" s="9" t="s">
        <v>12</v>
      </c>
      <c r="AA973" s="12" t="str">
        <f t="shared" si="30"/>
        <v>5980000000110</v>
      </c>
      <c r="AB973" s="4" t="s">
        <v>123</v>
      </c>
      <c r="AC973" s="48">
        <f t="shared" si="31"/>
        <v>0</v>
      </c>
      <c r="AD973" s="31">
        <f>VLOOKUP(AB973,'Utah Allocation %''s'!$A$6:$B$16,2,FALSE)</f>
        <v>0</v>
      </c>
    </row>
    <row r="974" spans="1:30">
      <c r="A974" s="9" t="s">
        <v>3727</v>
      </c>
      <c r="B974" s="9" t="s">
        <v>24</v>
      </c>
      <c r="C974" s="9" t="s">
        <v>62</v>
      </c>
      <c r="D974" s="19">
        <v>41213</v>
      </c>
      <c r="E974" s="3">
        <v>2012</v>
      </c>
      <c r="F974" s="3">
        <v>10</v>
      </c>
      <c r="G974" s="3" t="s">
        <v>14414</v>
      </c>
      <c r="H974" s="9" t="s">
        <v>61</v>
      </c>
      <c r="I974" s="9" t="s">
        <v>81</v>
      </c>
      <c r="J974" s="21">
        <v>-1979</v>
      </c>
      <c r="K974" s="9" t="s">
        <v>3726</v>
      </c>
      <c r="L974" s="7" t="s">
        <v>4025</v>
      </c>
      <c r="M974" s="7" t="s">
        <v>4281</v>
      </c>
      <c r="N974" s="7" t="s">
        <v>217</v>
      </c>
      <c r="O974" s="7" t="s">
        <v>263</v>
      </c>
      <c r="P974" s="7" t="s">
        <v>699</v>
      </c>
      <c r="Q974" s="7" t="s">
        <v>130</v>
      </c>
      <c r="R974" s="9" t="s">
        <v>385</v>
      </c>
      <c r="S974" s="13" t="s">
        <v>408</v>
      </c>
      <c r="T974" s="13" t="s">
        <v>69</v>
      </c>
      <c r="U974" s="13" t="s">
        <v>123</v>
      </c>
      <c r="V974" s="13" t="s">
        <v>124</v>
      </c>
      <c r="W974" s="13" t="s">
        <v>33</v>
      </c>
      <c r="X974" s="13" t="s">
        <v>123</v>
      </c>
      <c r="Y974" s="13" t="s">
        <v>7</v>
      </c>
      <c r="Z974" s="9" t="s">
        <v>12</v>
      </c>
      <c r="AA974" s="12" t="str">
        <f t="shared" si="30"/>
        <v>5980000000110</v>
      </c>
      <c r="AB974" s="4" t="s">
        <v>123</v>
      </c>
      <c r="AC974" s="48">
        <f t="shared" si="31"/>
        <v>0</v>
      </c>
      <c r="AD974" s="31">
        <f>VLOOKUP(AB974,'Utah Allocation %''s'!$A$6:$B$16,2,FALSE)</f>
        <v>0</v>
      </c>
    </row>
    <row r="975" spans="1:30">
      <c r="A975" s="9" t="s">
        <v>3728</v>
      </c>
      <c r="B975" s="9" t="s">
        <v>24</v>
      </c>
      <c r="C975" s="9" t="s">
        <v>62</v>
      </c>
      <c r="D975" s="19">
        <v>41213</v>
      </c>
      <c r="E975" s="3">
        <v>2012</v>
      </c>
      <c r="F975" s="3">
        <v>10</v>
      </c>
      <c r="G975" s="3" t="s">
        <v>14414</v>
      </c>
      <c r="H975" s="9" t="s">
        <v>63</v>
      </c>
      <c r="I975" s="9" t="s">
        <v>81</v>
      </c>
      <c r="J975" s="21">
        <v>130.21</v>
      </c>
      <c r="K975" s="9" t="s">
        <v>3729</v>
      </c>
      <c r="L975" s="7" t="s">
        <v>4026</v>
      </c>
      <c r="M975" s="7" t="s">
        <v>4282</v>
      </c>
      <c r="N975" s="7" t="s">
        <v>243</v>
      </c>
      <c r="O975" s="7" t="s">
        <v>286</v>
      </c>
      <c r="P975" s="7" t="s">
        <v>865</v>
      </c>
      <c r="Q975" s="7" t="s">
        <v>481</v>
      </c>
      <c r="R975" s="9" t="s">
        <v>385</v>
      </c>
      <c r="S975" s="13" t="s">
        <v>408</v>
      </c>
      <c r="T975" s="13" t="s">
        <v>69</v>
      </c>
      <c r="U975" s="13" t="s">
        <v>123</v>
      </c>
      <c r="V975" s="13" t="s">
        <v>124</v>
      </c>
      <c r="W975" s="13" t="s">
        <v>33</v>
      </c>
      <c r="X975" s="13" t="s">
        <v>123</v>
      </c>
      <c r="Y975" s="13" t="s">
        <v>7</v>
      </c>
      <c r="Z975" s="9" t="s">
        <v>12</v>
      </c>
      <c r="AA975" s="12" t="str">
        <f t="shared" si="30"/>
        <v>5980000000110</v>
      </c>
      <c r="AB975" s="4" t="s">
        <v>123</v>
      </c>
      <c r="AC975" s="48">
        <f t="shared" si="31"/>
        <v>0</v>
      </c>
      <c r="AD975" s="31">
        <f>VLOOKUP(AB975,'Utah Allocation %''s'!$A$6:$B$16,2,FALSE)</f>
        <v>0</v>
      </c>
    </row>
    <row r="976" spans="1:30">
      <c r="A976" s="9" t="s">
        <v>3730</v>
      </c>
      <c r="B976" s="9" t="s">
        <v>24</v>
      </c>
      <c r="C976" s="9" t="s">
        <v>62</v>
      </c>
      <c r="D976" s="19">
        <v>41213</v>
      </c>
      <c r="E976" s="3">
        <v>2012</v>
      </c>
      <c r="F976" s="3">
        <v>10</v>
      </c>
      <c r="G976" s="3" t="s">
        <v>14414</v>
      </c>
      <c r="H976" s="9" t="s">
        <v>63</v>
      </c>
      <c r="I976" s="9" t="s">
        <v>64</v>
      </c>
      <c r="J976" s="21">
        <v>3550.27</v>
      </c>
      <c r="K976" s="9" t="s">
        <v>3731</v>
      </c>
      <c r="L976" s="7" t="s">
        <v>4027</v>
      </c>
      <c r="M976" s="7" t="s">
        <v>4283</v>
      </c>
      <c r="N976" s="7" t="s">
        <v>242</v>
      </c>
      <c r="O976" s="7" t="s">
        <v>285</v>
      </c>
      <c r="P976" s="7" t="s">
        <v>4321</v>
      </c>
      <c r="Q976" s="7" t="s">
        <v>4322</v>
      </c>
      <c r="R976" s="9" t="s">
        <v>374</v>
      </c>
      <c r="S976" s="13" t="s">
        <v>408</v>
      </c>
      <c r="T976" s="13" t="s">
        <v>69</v>
      </c>
      <c r="U976" s="13" t="s">
        <v>76</v>
      </c>
      <c r="V976" s="13" t="s">
        <v>77</v>
      </c>
      <c r="W976" s="13" t="s">
        <v>34</v>
      </c>
      <c r="X976" s="13" t="s">
        <v>76</v>
      </c>
      <c r="Y976" s="13" t="s">
        <v>7</v>
      </c>
      <c r="Z976" s="9" t="s">
        <v>11</v>
      </c>
      <c r="AA976" s="12" t="str">
        <f t="shared" si="30"/>
        <v>5980000000103</v>
      </c>
      <c r="AB976" s="4" t="s">
        <v>76</v>
      </c>
      <c r="AC976" s="48">
        <f t="shared" si="31"/>
        <v>0</v>
      </c>
      <c r="AD976" s="31">
        <f>VLOOKUP(AB976,'Utah Allocation %''s'!$A$6:$B$16,2,FALSE)</f>
        <v>0</v>
      </c>
    </row>
    <row r="977" spans="1:30">
      <c r="A977" s="9" t="s">
        <v>3732</v>
      </c>
      <c r="B977" s="9" t="s">
        <v>24</v>
      </c>
      <c r="C977" s="9" t="s">
        <v>62</v>
      </c>
      <c r="D977" s="19">
        <v>41213</v>
      </c>
      <c r="E977" s="3">
        <v>2012</v>
      </c>
      <c r="F977" s="3">
        <v>10</v>
      </c>
      <c r="G977" s="3" t="s">
        <v>14414</v>
      </c>
      <c r="H977" s="9" t="s">
        <v>61</v>
      </c>
      <c r="I977" s="9" t="s">
        <v>64</v>
      </c>
      <c r="J977" s="21">
        <v>-126.13</v>
      </c>
      <c r="K977" s="9" t="s">
        <v>3731</v>
      </c>
      <c r="L977" s="7" t="s">
        <v>4027</v>
      </c>
      <c r="M977" s="7" t="s">
        <v>4283</v>
      </c>
      <c r="N977" s="7" t="s">
        <v>242</v>
      </c>
      <c r="O977" s="7" t="s">
        <v>285</v>
      </c>
      <c r="P977" s="7" t="s">
        <v>4321</v>
      </c>
      <c r="Q977" s="7" t="s">
        <v>4322</v>
      </c>
      <c r="R977" s="9" t="s">
        <v>374</v>
      </c>
      <c r="S977" s="13" t="s">
        <v>408</v>
      </c>
      <c r="T977" s="13" t="s">
        <v>69</v>
      </c>
      <c r="U977" s="13" t="s">
        <v>76</v>
      </c>
      <c r="V977" s="13" t="s">
        <v>77</v>
      </c>
      <c r="W977" s="13" t="s">
        <v>34</v>
      </c>
      <c r="X977" s="13" t="s">
        <v>76</v>
      </c>
      <c r="Y977" s="13" t="s">
        <v>7</v>
      </c>
      <c r="Z977" s="9" t="s">
        <v>11</v>
      </c>
      <c r="AA977" s="12" t="str">
        <f t="shared" si="30"/>
        <v>5980000000103</v>
      </c>
      <c r="AB977" s="4" t="s">
        <v>76</v>
      </c>
      <c r="AC977" s="48">
        <f t="shared" si="31"/>
        <v>0</v>
      </c>
      <c r="AD977" s="31">
        <f>VLOOKUP(AB977,'Utah Allocation %''s'!$A$6:$B$16,2,FALSE)</f>
        <v>0</v>
      </c>
    </row>
    <row r="978" spans="1:30">
      <c r="A978" s="9" t="s">
        <v>3730</v>
      </c>
      <c r="B978" s="9" t="s">
        <v>24</v>
      </c>
      <c r="C978" s="9" t="s">
        <v>62</v>
      </c>
      <c r="D978" s="19">
        <v>41213</v>
      </c>
      <c r="E978" s="3">
        <v>2012</v>
      </c>
      <c r="F978" s="3">
        <v>10</v>
      </c>
      <c r="G978" s="3" t="s">
        <v>14414</v>
      </c>
      <c r="H978" s="9" t="s">
        <v>63</v>
      </c>
      <c r="I978" s="9" t="s">
        <v>81</v>
      </c>
      <c r="J978" s="21">
        <v>0.2</v>
      </c>
      <c r="K978" s="9" t="s">
        <v>3731</v>
      </c>
      <c r="L978" s="7" t="s">
        <v>4027</v>
      </c>
      <c r="M978" s="7" t="s">
        <v>4283</v>
      </c>
      <c r="N978" s="7" t="s">
        <v>242</v>
      </c>
      <c r="O978" s="7" t="s">
        <v>285</v>
      </c>
      <c r="P978" s="7" t="s">
        <v>4321</v>
      </c>
      <c r="Q978" s="7" t="s">
        <v>4322</v>
      </c>
      <c r="R978" s="9" t="s">
        <v>374</v>
      </c>
      <c r="S978" s="13" t="s">
        <v>408</v>
      </c>
      <c r="T978" s="13" t="s">
        <v>69</v>
      </c>
      <c r="U978" s="13" t="s">
        <v>76</v>
      </c>
      <c r="V978" s="13" t="s">
        <v>77</v>
      </c>
      <c r="W978" s="13" t="s">
        <v>34</v>
      </c>
      <c r="X978" s="13" t="s">
        <v>76</v>
      </c>
      <c r="Y978" s="13" t="s">
        <v>7</v>
      </c>
      <c r="Z978" s="9" t="s">
        <v>11</v>
      </c>
      <c r="AA978" s="12" t="str">
        <f t="shared" si="30"/>
        <v>5980000000103</v>
      </c>
      <c r="AB978" s="4" t="s">
        <v>76</v>
      </c>
      <c r="AC978" s="48">
        <f t="shared" si="31"/>
        <v>0</v>
      </c>
      <c r="AD978" s="31">
        <f>VLOOKUP(AB978,'Utah Allocation %''s'!$A$6:$B$16,2,FALSE)</f>
        <v>0</v>
      </c>
    </row>
    <row r="979" spans="1:30">
      <c r="A979" s="9" t="s">
        <v>3733</v>
      </c>
      <c r="B979" s="9" t="s">
        <v>24</v>
      </c>
      <c r="C979" s="9" t="s">
        <v>62</v>
      </c>
      <c r="D979" s="19">
        <v>41213</v>
      </c>
      <c r="E979" s="3">
        <v>2012</v>
      </c>
      <c r="F979" s="3">
        <v>10</v>
      </c>
      <c r="G979" s="3" t="s">
        <v>14414</v>
      </c>
      <c r="H979" s="9" t="s">
        <v>63</v>
      </c>
      <c r="I979" s="9" t="s">
        <v>64</v>
      </c>
      <c r="J979" s="21">
        <v>258.61</v>
      </c>
      <c r="K979" s="9" t="s">
        <v>3734</v>
      </c>
      <c r="L979" s="7" t="s">
        <v>4028</v>
      </c>
      <c r="M979" s="7" t="s">
        <v>4284</v>
      </c>
      <c r="N979" s="7" t="s">
        <v>219</v>
      </c>
      <c r="O979" s="7" t="s">
        <v>265</v>
      </c>
      <c r="P979" s="7" t="s">
        <v>486</v>
      </c>
      <c r="Q979" s="7" t="s">
        <v>152</v>
      </c>
      <c r="R979" s="9" t="s">
        <v>374</v>
      </c>
      <c r="S979" s="13" t="s">
        <v>408</v>
      </c>
      <c r="T979" s="13" t="s">
        <v>69</v>
      </c>
      <c r="U979" s="13" t="s">
        <v>76</v>
      </c>
      <c r="V979" s="13" t="s">
        <v>77</v>
      </c>
      <c r="W979" s="13" t="s">
        <v>34</v>
      </c>
      <c r="X979" s="13" t="s">
        <v>76</v>
      </c>
      <c r="Y979" s="13" t="s">
        <v>7</v>
      </c>
      <c r="Z979" s="9" t="s">
        <v>11</v>
      </c>
      <c r="AA979" s="12" t="str">
        <f t="shared" si="30"/>
        <v>5980000000103</v>
      </c>
      <c r="AB979" s="4" t="s">
        <v>76</v>
      </c>
      <c r="AC979" s="48">
        <f t="shared" si="31"/>
        <v>0</v>
      </c>
      <c r="AD979" s="31">
        <f>VLOOKUP(AB979,'Utah Allocation %''s'!$A$6:$B$16,2,FALSE)</f>
        <v>0</v>
      </c>
    </row>
    <row r="980" spans="1:30">
      <c r="A980" s="9" t="s">
        <v>3735</v>
      </c>
      <c r="B980" s="9" t="s">
        <v>24</v>
      </c>
      <c r="C980" s="9" t="s">
        <v>62</v>
      </c>
      <c r="D980" s="19">
        <v>41213</v>
      </c>
      <c r="E980" s="3">
        <v>2012</v>
      </c>
      <c r="F980" s="3">
        <v>10</v>
      </c>
      <c r="G980" s="3" t="s">
        <v>14414</v>
      </c>
      <c r="H980" s="9" t="s">
        <v>63</v>
      </c>
      <c r="I980" s="9" t="s">
        <v>81</v>
      </c>
      <c r="J980" s="21">
        <v>2993.38</v>
      </c>
      <c r="K980" s="9" t="s">
        <v>3736</v>
      </c>
      <c r="L980" s="7" t="s">
        <v>4029</v>
      </c>
      <c r="M980" s="7" t="s">
        <v>4285</v>
      </c>
      <c r="N980" s="7" t="s">
        <v>219</v>
      </c>
      <c r="O980" s="7" t="s">
        <v>265</v>
      </c>
      <c r="P980" s="7" t="s">
        <v>673</v>
      </c>
      <c r="Q980" s="7" t="s">
        <v>152</v>
      </c>
      <c r="R980" s="9" t="s">
        <v>374</v>
      </c>
      <c r="S980" s="13" t="s">
        <v>408</v>
      </c>
      <c r="T980" s="13" t="s">
        <v>69</v>
      </c>
      <c r="U980" s="13" t="s">
        <v>76</v>
      </c>
      <c r="V980" s="13" t="s">
        <v>77</v>
      </c>
      <c r="W980" s="13" t="s">
        <v>34</v>
      </c>
      <c r="X980" s="13" t="s">
        <v>76</v>
      </c>
      <c r="Y980" s="13" t="s">
        <v>7</v>
      </c>
      <c r="Z980" s="9" t="s">
        <v>11</v>
      </c>
      <c r="AA980" s="12" t="str">
        <f t="shared" si="30"/>
        <v>5980000000103</v>
      </c>
      <c r="AB980" s="4" t="s">
        <v>76</v>
      </c>
      <c r="AC980" s="48">
        <f t="shared" si="31"/>
        <v>0</v>
      </c>
      <c r="AD980" s="31">
        <f>VLOOKUP(AB980,'Utah Allocation %''s'!$A$6:$B$16,2,FALSE)</f>
        <v>0</v>
      </c>
    </row>
    <row r="981" spans="1:30">
      <c r="A981" s="9" t="s">
        <v>3737</v>
      </c>
      <c r="B981" s="9" t="s">
        <v>24</v>
      </c>
      <c r="C981" s="9" t="s">
        <v>62</v>
      </c>
      <c r="D981" s="19">
        <v>41213</v>
      </c>
      <c r="E981" s="3">
        <v>2012</v>
      </c>
      <c r="F981" s="3">
        <v>10</v>
      </c>
      <c r="G981" s="3" t="s">
        <v>14414</v>
      </c>
      <c r="H981" s="9" t="s">
        <v>63</v>
      </c>
      <c r="I981" s="9" t="s">
        <v>64</v>
      </c>
      <c r="J981" s="21">
        <v>1959.26</v>
      </c>
      <c r="K981" s="9" t="s">
        <v>3738</v>
      </c>
      <c r="L981" s="7" t="s">
        <v>4030</v>
      </c>
      <c r="M981" s="7" t="s">
        <v>4286</v>
      </c>
      <c r="N981" s="7" t="s">
        <v>219</v>
      </c>
      <c r="O981" s="7" t="s">
        <v>265</v>
      </c>
      <c r="P981" s="7" t="s">
        <v>673</v>
      </c>
      <c r="Q981" s="7" t="s">
        <v>152</v>
      </c>
      <c r="R981" s="9" t="s">
        <v>374</v>
      </c>
      <c r="S981" s="13" t="s">
        <v>408</v>
      </c>
      <c r="T981" s="13" t="s">
        <v>69</v>
      </c>
      <c r="U981" s="13" t="s">
        <v>76</v>
      </c>
      <c r="V981" s="13" t="s">
        <v>77</v>
      </c>
      <c r="W981" s="13" t="s">
        <v>34</v>
      </c>
      <c r="X981" s="13" t="s">
        <v>76</v>
      </c>
      <c r="Y981" s="13" t="s">
        <v>7</v>
      </c>
      <c r="Z981" s="9" t="s">
        <v>11</v>
      </c>
      <c r="AA981" s="12" t="str">
        <f t="shared" si="30"/>
        <v>5980000000103</v>
      </c>
      <c r="AB981" s="4" t="s">
        <v>76</v>
      </c>
      <c r="AC981" s="48">
        <f t="shared" si="31"/>
        <v>0</v>
      </c>
      <c r="AD981" s="31">
        <f>VLOOKUP(AB981,'Utah Allocation %''s'!$A$6:$B$16,2,FALSE)</f>
        <v>0</v>
      </c>
    </row>
    <row r="982" spans="1:30">
      <c r="A982" s="9" t="s">
        <v>3737</v>
      </c>
      <c r="B982" s="9" t="s">
        <v>24</v>
      </c>
      <c r="C982" s="9" t="s">
        <v>62</v>
      </c>
      <c r="D982" s="19">
        <v>41213</v>
      </c>
      <c r="E982" s="3">
        <v>2012</v>
      </c>
      <c r="F982" s="3">
        <v>10</v>
      </c>
      <c r="G982" s="3" t="s">
        <v>14414</v>
      </c>
      <c r="H982" s="9" t="s">
        <v>63</v>
      </c>
      <c r="I982" s="9" t="s">
        <v>81</v>
      </c>
      <c r="J982" s="21">
        <v>236.9</v>
      </c>
      <c r="K982" s="9" t="s">
        <v>3738</v>
      </c>
      <c r="L982" s="7" t="s">
        <v>4030</v>
      </c>
      <c r="M982" s="7" t="s">
        <v>4286</v>
      </c>
      <c r="N982" s="7" t="s">
        <v>219</v>
      </c>
      <c r="O982" s="7" t="s">
        <v>265</v>
      </c>
      <c r="P982" s="7" t="s">
        <v>673</v>
      </c>
      <c r="Q982" s="7" t="s">
        <v>152</v>
      </c>
      <c r="R982" s="9" t="s">
        <v>374</v>
      </c>
      <c r="S982" s="13" t="s">
        <v>408</v>
      </c>
      <c r="T982" s="13" t="s">
        <v>69</v>
      </c>
      <c r="U982" s="13" t="s">
        <v>76</v>
      </c>
      <c r="V982" s="13" t="s">
        <v>77</v>
      </c>
      <c r="W982" s="13" t="s">
        <v>34</v>
      </c>
      <c r="X982" s="13" t="s">
        <v>76</v>
      </c>
      <c r="Y982" s="13" t="s">
        <v>7</v>
      </c>
      <c r="Z982" s="9" t="s">
        <v>11</v>
      </c>
      <c r="AA982" s="12" t="str">
        <f t="shared" si="30"/>
        <v>5980000000103</v>
      </c>
      <c r="AB982" s="4" t="s">
        <v>76</v>
      </c>
      <c r="AC982" s="48">
        <f t="shared" si="31"/>
        <v>0</v>
      </c>
      <c r="AD982" s="31">
        <f>VLOOKUP(AB982,'Utah Allocation %''s'!$A$6:$B$16,2,FALSE)</f>
        <v>0</v>
      </c>
    </row>
    <row r="983" spans="1:30">
      <c r="A983" s="9" t="s">
        <v>3739</v>
      </c>
      <c r="B983" s="9" t="s">
        <v>24</v>
      </c>
      <c r="C983" s="9" t="s">
        <v>62</v>
      </c>
      <c r="D983" s="19">
        <v>41213</v>
      </c>
      <c r="E983" s="3">
        <v>2012</v>
      </c>
      <c r="F983" s="3">
        <v>10</v>
      </c>
      <c r="G983" s="3" t="s">
        <v>14414</v>
      </c>
      <c r="H983" s="9" t="s">
        <v>63</v>
      </c>
      <c r="I983" s="9" t="s">
        <v>81</v>
      </c>
      <c r="J983" s="21">
        <v>507.5</v>
      </c>
      <c r="K983" s="9" t="s">
        <v>3740</v>
      </c>
      <c r="L983" s="7" t="s">
        <v>4031</v>
      </c>
      <c r="M983" s="7" t="s">
        <v>4287</v>
      </c>
      <c r="N983" s="7" t="s">
        <v>219</v>
      </c>
      <c r="O983" s="7" t="s">
        <v>265</v>
      </c>
      <c r="P983" s="7" t="s">
        <v>673</v>
      </c>
      <c r="Q983" s="7" t="s">
        <v>152</v>
      </c>
      <c r="R983" s="9" t="s">
        <v>374</v>
      </c>
      <c r="S983" s="13" t="s">
        <v>408</v>
      </c>
      <c r="T983" s="13" t="s">
        <v>69</v>
      </c>
      <c r="U983" s="13" t="s">
        <v>76</v>
      </c>
      <c r="V983" s="13" t="s">
        <v>77</v>
      </c>
      <c r="W983" s="13" t="s">
        <v>34</v>
      </c>
      <c r="X983" s="13" t="s">
        <v>76</v>
      </c>
      <c r="Y983" s="13" t="s">
        <v>7</v>
      </c>
      <c r="Z983" s="9" t="s">
        <v>11</v>
      </c>
      <c r="AA983" s="12" t="str">
        <f t="shared" si="30"/>
        <v>5980000000103</v>
      </c>
      <c r="AB983" s="4" t="s">
        <v>76</v>
      </c>
      <c r="AC983" s="48">
        <f t="shared" si="31"/>
        <v>0</v>
      </c>
      <c r="AD983" s="31">
        <f>VLOOKUP(AB983,'Utah Allocation %''s'!$A$6:$B$16,2,FALSE)</f>
        <v>0</v>
      </c>
    </row>
    <row r="984" spans="1:30">
      <c r="A984" s="9" t="s">
        <v>3741</v>
      </c>
      <c r="B984" s="9" t="s">
        <v>24</v>
      </c>
      <c r="C984" s="9" t="s">
        <v>62</v>
      </c>
      <c r="D984" s="19">
        <v>41213</v>
      </c>
      <c r="E984" s="3">
        <v>2012</v>
      </c>
      <c r="F984" s="3">
        <v>10</v>
      </c>
      <c r="G984" s="3" t="s">
        <v>14414</v>
      </c>
      <c r="H984" s="9" t="s">
        <v>63</v>
      </c>
      <c r="I984" s="9" t="s">
        <v>81</v>
      </c>
      <c r="J984" s="21">
        <v>1522.51</v>
      </c>
      <c r="K984" s="9" t="s">
        <v>3742</v>
      </c>
      <c r="L984" s="7" t="s">
        <v>4032</v>
      </c>
      <c r="M984" s="7" t="s">
        <v>4288</v>
      </c>
      <c r="N984" s="7" t="s">
        <v>219</v>
      </c>
      <c r="O984" s="7" t="s">
        <v>265</v>
      </c>
      <c r="P984" s="7" t="s">
        <v>673</v>
      </c>
      <c r="Q984" s="7" t="s">
        <v>152</v>
      </c>
      <c r="R984" s="9" t="s">
        <v>374</v>
      </c>
      <c r="S984" s="13" t="s">
        <v>408</v>
      </c>
      <c r="T984" s="13" t="s">
        <v>69</v>
      </c>
      <c r="U984" s="13" t="s">
        <v>76</v>
      </c>
      <c r="V984" s="13" t="s">
        <v>77</v>
      </c>
      <c r="W984" s="13" t="s">
        <v>34</v>
      </c>
      <c r="X984" s="13" t="s">
        <v>76</v>
      </c>
      <c r="Y984" s="13" t="s">
        <v>7</v>
      </c>
      <c r="Z984" s="9" t="s">
        <v>11</v>
      </c>
      <c r="AA984" s="12" t="str">
        <f t="shared" si="30"/>
        <v>5980000000103</v>
      </c>
      <c r="AB984" s="4" t="s">
        <v>76</v>
      </c>
      <c r="AC984" s="48">
        <f t="shared" si="31"/>
        <v>0</v>
      </c>
      <c r="AD984" s="31">
        <f>VLOOKUP(AB984,'Utah Allocation %''s'!$A$6:$B$16,2,FALSE)</f>
        <v>0</v>
      </c>
    </row>
    <row r="985" spans="1:30">
      <c r="A985" s="9" t="s">
        <v>3743</v>
      </c>
      <c r="B985" s="9" t="s">
        <v>24</v>
      </c>
      <c r="C985" s="9" t="s">
        <v>62</v>
      </c>
      <c r="D985" s="19">
        <v>41213</v>
      </c>
      <c r="E985" s="3">
        <v>2012</v>
      </c>
      <c r="F985" s="3">
        <v>10</v>
      </c>
      <c r="G985" s="3" t="s">
        <v>14414</v>
      </c>
      <c r="H985" s="9" t="s">
        <v>63</v>
      </c>
      <c r="I985" s="9" t="s">
        <v>81</v>
      </c>
      <c r="J985" s="21">
        <v>1776.27</v>
      </c>
      <c r="K985" s="9" t="s">
        <v>3744</v>
      </c>
      <c r="L985" s="7" t="s">
        <v>4033</v>
      </c>
      <c r="M985" s="7" t="s">
        <v>4289</v>
      </c>
      <c r="N985" s="7" t="s">
        <v>219</v>
      </c>
      <c r="O985" s="7" t="s">
        <v>265</v>
      </c>
      <c r="P985" s="7" t="s">
        <v>673</v>
      </c>
      <c r="Q985" s="7" t="s">
        <v>152</v>
      </c>
      <c r="R985" s="9" t="s">
        <v>374</v>
      </c>
      <c r="S985" s="13" t="s">
        <v>408</v>
      </c>
      <c r="T985" s="13" t="s">
        <v>69</v>
      </c>
      <c r="U985" s="13" t="s">
        <v>76</v>
      </c>
      <c r="V985" s="13" t="s">
        <v>77</v>
      </c>
      <c r="W985" s="13" t="s">
        <v>34</v>
      </c>
      <c r="X985" s="13" t="s">
        <v>76</v>
      </c>
      <c r="Y985" s="13" t="s">
        <v>7</v>
      </c>
      <c r="Z985" s="9" t="s">
        <v>11</v>
      </c>
      <c r="AA985" s="12" t="str">
        <f t="shared" si="30"/>
        <v>5980000000103</v>
      </c>
      <c r="AB985" s="4" t="s">
        <v>76</v>
      </c>
      <c r="AC985" s="48">
        <f t="shared" si="31"/>
        <v>0</v>
      </c>
      <c r="AD985" s="31">
        <f>VLOOKUP(AB985,'Utah Allocation %''s'!$A$6:$B$16,2,FALSE)</f>
        <v>0</v>
      </c>
    </row>
    <row r="986" spans="1:30">
      <c r="A986" s="9" t="s">
        <v>3745</v>
      </c>
      <c r="B986" s="9" t="s">
        <v>24</v>
      </c>
      <c r="C986" s="9" t="s">
        <v>62</v>
      </c>
      <c r="D986" s="19">
        <v>41213</v>
      </c>
      <c r="E986" s="3">
        <v>2012</v>
      </c>
      <c r="F986" s="3">
        <v>10</v>
      </c>
      <c r="G986" s="3" t="s">
        <v>14414</v>
      </c>
      <c r="H986" s="9" t="s">
        <v>63</v>
      </c>
      <c r="I986" s="9" t="s">
        <v>81</v>
      </c>
      <c r="J986" s="21">
        <v>3048.84</v>
      </c>
      <c r="K986" s="9" t="s">
        <v>3746</v>
      </c>
      <c r="L986" s="7" t="s">
        <v>4034</v>
      </c>
      <c r="M986" s="7" t="s">
        <v>4290</v>
      </c>
      <c r="N986" s="7" t="s">
        <v>219</v>
      </c>
      <c r="O986" s="7" t="s">
        <v>265</v>
      </c>
      <c r="P986" s="7" t="s">
        <v>673</v>
      </c>
      <c r="Q986" s="7" t="s">
        <v>152</v>
      </c>
      <c r="R986" s="9" t="s">
        <v>374</v>
      </c>
      <c r="S986" s="13" t="s">
        <v>408</v>
      </c>
      <c r="T986" s="13" t="s">
        <v>69</v>
      </c>
      <c r="U986" s="13" t="s">
        <v>76</v>
      </c>
      <c r="V986" s="13" t="s">
        <v>77</v>
      </c>
      <c r="W986" s="13" t="s">
        <v>34</v>
      </c>
      <c r="X986" s="13" t="s">
        <v>76</v>
      </c>
      <c r="Y986" s="13" t="s">
        <v>7</v>
      </c>
      <c r="Z986" s="9" t="s">
        <v>11</v>
      </c>
      <c r="AA986" s="12" t="str">
        <f t="shared" si="30"/>
        <v>5980000000103</v>
      </c>
      <c r="AB986" s="4" t="s">
        <v>76</v>
      </c>
      <c r="AC986" s="48">
        <f t="shared" si="31"/>
        <v>0</v>
      </c>
      <c r="AD986" s="31">
        <f>VLOOKUP(AB986,'Utah Allocation %''s'!$A$6:$B$16,2,FALSE)</f>
        <v>0</v>
      </c>
    </row>
    <row r="987" spans="1:30">
      <c r="A987" s="9" t="s">
        <v>3747</v>
      </c>
      <c r="B987" s="9" t="s">
        <v>24</v>
      </c>
      <c r="C987" s="9" t="s">
        <v>62</v>
      </c>
      <c r="D987" s="19">
        <v>41213</v>
      </c>
      <c r="E987" s="3">
        <v>2012</v>
      </c>
      <c r="F987" s="3">
        <v>10</v>
      </c>
      <c r="G987" s="3" t="s">
        <v>14414</v>
      </c>
      <c r="H987" s="9" t="s">
        <v>63</v>
      </c>
      <c r="I987" s="9" t="s">
        <v>81</v>
      </c>
      <c r="J987" s="21">
        <v>2030.02</v>
      </c>
      <c r="K987" s="9" t="s">
        <v>3748</v>
      </c>
      <c r="L987" s="7" t="s">
        <v>4035</v>
      </c>
      <c r="M987" s="7" t="s">
        <v>4291</v>
      </c>
      <c r="N987" s="7" t="s">
        <v>219</v>
      </c>
      <c r="O987" s="7" t="s">
        <v>265</v>
      </c>
      <c r="P987" s="7" t="s">
        <v>673</v>
      </c>
      <c r="Q987" s="7" t="s">
        <v>152</v>
      </c>
      <c r="R987" s="9" t="s">
        <v>374</v>
      </c>
      <c r="S987" s="13" t="s">
        <v>408</v>
      </c>
      <c r="T987" s="13" t="s">
        <v>69</v>
      </c>
      <c r="U987" s="13" t="s">
        <v>76</v>
      </c>
      <c r="V987" s="13" t="s">
        <v>77</v>
      </c>
      <c r="W987" s="13" t="s">
        <v>34</v>
      </c>
      <c r="X987" s="13" t="s">
        <v>76</v>
      </c>
      <c r="Y987" s="13" t="s">
        <v>7</v>
      </c>
      <c r="Z987" s="9" t="s">
        <v>11</v>
      </c>
      <c r="AA987" s="12" t="str">
        <f t="shared" si="30"/>
        <v>5980000000103</v>
      </c>
      <c r="AB987" s="4" t="s">
        <v>76</v>
      </c>
      <c r="AC987" s="48">
        <f t="shared" si="31"/>
        <v>0</v>
      </c>
      <c r="AD987" s="31">
        <f>VLOOKUP(AB987,'Utah Allocation %''s'!$A$6:$B$16,2,FALSE)</f>
        <v>0</v>
      </c>
    </row>
    <row r="988" spans="1:30">
      <c r="A988" s="9" t="s">
        <v>3749</v>
      </c>
      <c r="B988" s="9" t="s">
        <v>24</v>
      </c>
      <c r="C988" s="9" t="s">
        <v>62</v>
      </c>
      <c r="D988" s="19">
        <v>41213</v>
      </c>
      <c r="E988" s="3">
        <v>2012</v>
      </c>
      <c r="F988" s="3">
        <v>10</v>
      </c>
      <c r="G988" s="3" t="s">
        <v>14414</v>
      </c>
      <c r="H988" s="9" t="s">
        <v>63</v>
      </c>
      <c r="I988" s="9" t="s">
        <v>81</v>
      </c>
      <c r="J988" s="21">
        <v>126.88</v>
      </c>
      <c r="K988" s="9" t="s">
        <v>3750</v>
      </c>
      <c r="L988" s="7" t="s">
        <v>4036</v>
      </c>
      <c r="M988" s="7" t="s">
        <v>4292</v>
      </c>
      <c r="N988" s="7" t="s">
        <v>219</v>
      </c>
      <c r="O988" s="7" t="s">
        <v>265</v>
      </c>
      <c r="P988" s="7" t="s">
        <v>673</v>
      </c>
      <c r="Q988" s="7" t="s">
        <v>152</v>
      </c>
      <c r="R988" s="9" t="s">
        <v>374</v>
      </c>
      <c r="S988" s="13" t="s">
        <v>408</v>
      </c>
      <c r="T988" s="13" t="s">
        <v>69</v>
      </c>
      <c r="U988" s="13" t="s">
        <v>76</v>
      </c>
      <c r="V988" s="13" t="s">
        <v>77</v>
      </c>
      <c r="W988" s="13" t="s">
        <v>34</v>
      </c>
      <c r="X988" s="13" t="s">
        <v>76</v>
      </c>
      <c r="Y988" s="13" t="s">
        <v>7</v>
      </c>
      <c r="Z988" s="9" t="s">
        <v>11</v>
      </c>
      <c r="AA988" s="12" t="str">
        <f t="shared" si="30"/>
        <v>5980000000103</v>
      </c>
      <c r="AB988" s="4" t="s">
        <v>76</v>
      </c>
      <c r="AC988" s="48">
        <f t="shared" si="31"/>
        <v>0</v>
      </c>
      <c r="AD988" s="31">
        <f>VLOOKUP(AB988,'Utah Allocation %''s'!$A$6:$B$16,2,FALSE)</f>
        <v>0</v>
      </c>
    </row>
    <row r="989" spans="1:30">
      <c r="A989" s="9" t="s">
        <v>3751</v>
      </c>
      <c r="B989" s="9" t="s">
        <v>24</v>
      </c>
      <c r="C989" s="9" t="s">
        <v>62</v>
      </c>
      <c r="D989" s="19">
        <v>41213</v>
      </c>
      <c r="E989" s="3">
        <v>2012</v>
      </c>
      <c r="F989" s="3">
        <v>10</v>
      </c>
      <c r="G989" s="3" t="s">
        <v>14414</v>
      </c>
      <c r="H989" s="9" t="s">
        <v>61</v>
      </c>
      <c r="I989" s="9" t="s">
        <v>81</v>
      </c>
      <c r="J989" s="21">
        <v>-0.01</v>
      </c>
      <c r="K989" s="9" t="s">
        <v>3752</v>
      </c>
      <c r="L989" s="7" t="s">
        <v>4037</v>
      </c>
      <c r="M989" s="7" t="s">
        <v>4293</v>
      </c>
      <c r="N989" s="7" t="s">
        <v>234</v>
      </c>
      <c r="O989" s="7" t="s">
        <v>278</v>
      </c>
      <c r="P989" s="7" t="s">
        <v>4323</v>
      </c>
      <c r="Q989" s="7" t="s">
        <v>394</v>
      </c>
      <c r="R989" s="9" t="s">
        <v>392</v>
      </c>
      <c r="S989" s="13" t="s">
        <v>409</v>
      </c>
      <c r="T989" s="13" t="s">
        <v>69</v>
      </c>
      <c r="U989" s="13" t="s">
        <v>79</v>
      </c>
      <c r="V989" s="13" t="s">
        <v>80</v>
      </c>
      <c r="W989" s="13" t="s">
        <v>29</v>
      </c>
      <c r="X989" s="13" t="s">
        <v>79</v>
      </c>
      <c r="Y989" s="13" t="s">
        <v>7</v>
      </c>
      <c r="Z989" s="9" t="s">
        <v>16</v>
      </c>
      <c r="AA989" s="12" t="str">
        <f t="shared" si="30"/>
        <v>5980000000109</v>
      </c>
      <c r="AB989" s="4" t="s">
        <v>79</v>
      </c>
      <c r="AC989" s="48">
        <f t="shared" si="31"/>
        <v>-0.01</v>
      </c>
      <c r="AD989" s="31">
        <f>VLOOKUP(AB989,'Utah Allocation %''s'!$A$6:$B$16,2,FALSE)</f>
        <v>1</v>
      </c>
    </row>
    <row r="990" spans="1:30">
      <c r="A990" s="9" t="s">
        <v>3753</v>
      </c>
      <c r="B990" s="9" t="s">
        <v>24</v>
      </c>
      <c r="C990" s="9" t="s">
        <v>62</v>
      </c>
      <c r="D990" s="19">
        <v>41213</v>
      </c>
      <c r="E990" s="3">
        <v>2012</v>
      </c>
      <c r="F990" s="3">
        <v>10</v>
      </c>
      <c r="G990" s="3" t="s">
        <v>14414</v>
      </c>
      <c r="H990" s="9" t="s">
        <v>63</v>
      </c>
      <c r="I990" s="9" t="s">
        <v>81</v>
      </c>
      <c r="J990" s="21">
        <v>145.07</v>
      </c>
      <c r="K990" s="9" t="s">
        <v>3754</v>
      </c>
      <c r="L990" s="7" t="s">
        <v>4038</v>
      </c>
      <c r="M990" s="7" t="s">
        <v>4294</v>
      </c>
      <c r="N990" s="7" t="s">
        <v>206</v>
      </c>
      <c r="O990" s="7" t="s">
        <v>253</v>
      </c>
      <c r="P990" s="7" t="s">
        <v>568</v>
      </c>
      <c r="Q990" s="7" t="s">
        <v>127</v>
      </c>
      <c r="R990" s="9" t="s">
        <v>377</v>
      </c>
      <c r="S990" s="13" t="s">
        <v>408</v>
      </c>
      <c r="T990" s="13" t="s">
        <v>69</v>
      </c>
      <c r="U990" s="13" t="s">
        <v>123</v>
      </c>
      <c r="V990" s="13" t="s">
        <v>124</v>
      </c>
      <c r="W990" s="13" t="s">
        <v>33</v>
      </c>
      <c r="X990" s="13" t="s">
        <v>123</v>
      </c>
      <c r="Y990" s="13" t="s">
        <v>7</v>
      </c>
      <c r="Z990" s="9" t="s">
        <v>12</v>
      </c>
      <c r="AA990" s="12" t="str">
        <f t="shared" si="30"/>
        <v>5980000000110</v>
      </c>
      <c r="AB990" s="4" t="s">
        <v>123</v>
      </c>
      <c r="AC990" s="48">
        <f t="shared" si="31"/>
        <v>0</v>
      </c>
      <c r="AD990" s="31">
        <f>VLOOKUP(AB990,'Utah Allocation %''s'!$A$6:$B$16,2,FALSE)</f>
        <v>0</v>
      </c>
    </row>
    <row r="991" spans="1:30">
      <c r="A991" s="9" t="s">
        <v>3755</v>
      </c>
      <c r="B991" s="9" t="s">
        <v>24</v>
      </c>
      <c r="C991" s="9" t="s">
        <v>62</v>
      </c>
      <c r="D991" s="19">
        <v>41213</v>
      </c>
      <c r="E991" s="3">
        <v>2012</v>
      </c>
      <c r="F991" s="3">
        <v>10</v>
      </c>
      <c r="G991" s="3" t="s">
        <v>14414</v>
      </c>
      <c r="H991" s="9" t="s">
        <v>63</v>
      </c>
      <c r="I991" s="9" t="s">
        <v>81</v>
      </c>
      <c r="J991" s="21">
        <v>1523.6</v>
      </c>
      <c r="K991" s="9" t="s">
        <v>3756</v>
      </c>
      <c r="L991" s="7" t="s">
        <v>4039</v>
      </c>
      <c r="M991" s="7" t="s">
        <v>4295</v>
      </c>
      <c r="N991" s="7" t="s">
        <v>210</v>
      </c>
      <c r="O991" s="7" t="s">
        <v>257</v>
      </c>
      <c r="P991" s="7" t="s">
        <v>4324</v>
      </c>
      <c r="Q991" s="7" t="s">
        <v>4325</v>
      </c>
      <c r="R991" s="9" t="s">
        <v>305</v>
      </c>
      <c r="S991" s="13" t="s">
        <v>409</v>
      </c>
      <c r="T991" s="13" t="s">
        <v>65</v>
      </c>
      <c r="U991" s="13" t="s">
        <v>79</v>
      </c>
      <c r="V991" s="13" t="s">
        <v>105</v>
      </c>
      <c r="W991" s="13" t="s">
        <v>36</v>
      </c>
      <c r="X991" s="13" t="s">
        <v>57</v>
      </c>
      <c r="Y991" s="13" t="s">
        <v>14</v>
      </c>
      <c r="Z991" s="9" t="s">
        <v>4</v>
      </c>
      <c r="AA991" s="12" t="str">
        <f t="shared" si="30"/>
        <v>5730000000001</v>
      </c>
      <c r="AB991" s="4" t="s">
        <v>14422</v>
      </c>
      <c r="AC991" s="53">
        <f t="shared" si="31"/>
        <v>649.48504025033299</v>
      </c>
      <c r="AD991" s="31">
        <f>VLOOKUP(AB991,'Utah Allocation %''s'!$A$6:$B$16,2,FALSE)</f>
        <v>0.4262831716003761</v>
      </c>
    </row>
    <row r="992" spans="1:30">
      <c r="A992" s="9" t="s">
        <v>3757</v>
      </c>
      <c r="B992" s="9" t="s">
        <v>24</v>
      </c>
      <c r="C992" s="9" t="s">
        <v>62</v>
      </c>
      <c r="D992" s="19">
        <v>41213</v>
      </c>
      <c r="E992" s="3">
        <v>2012</v>
      </c>
      <c r="F992" s="3">
        <v>10</v>
      </c>
      <c r="G992" s="3" t="s">
        <v>14414</v>
      </c>
      <c r="H992" s="9" t="s">
        <v>63</v>
      </c>
      <c r="I992" s="9" t="s">
        <v>64</v>
      </c>
      <c r="J992" s="21">
        <v>1065.9000000000001</v>
      </c>
      <c r="K992" s="9" t="s">
        <v>3758</v>
      </c>
      <c r="L992" s="7" t="s">
        <v>4040</v>
      </c>
      <c r="M992" s="7" t="s">
        <v>4296</v>
      </c>
      <c r="N992" s="7" t="s">
        <v>233</v>
      </c>
      <c r="O992" s="7" t="s">
        <v>277</v>
      </c>
      <c r="P992" s="7" t="s">
        <v>2370</v>
      </c>
      <c r="Q992" s="7" t="s">
        <v>2371</v>
      </c>
      <c r="R992" s="9" t="s">
        <v>311</v>
      </c>
      <c r="S992" s="13" t="s">
        <v>408</v>
      </c>
      <c r="T992" s="13" t="s">
        <v>65</v>
      </c>
      <c r="U992" s="13" t="s">
        <v>66</v>
      </c>
      <c r="V992" s="13" t="s">
        <v>67</v>
      </c>
      <c r="W992" s="13" t="s">
        <v>35</v>
      </c>
      <c r="X992" s="13" t="s">
        <v>57</v>
      </c>
      <c r="Y992" s="13" t="s">
        <v>14</v>
      </c>
      <c r="Z992" s="9" t="s">
        <v>4</v>
      </c>
      <c r="AA992" s="12" t="str">
        <f t="shared" si="30"/>
        <v>5730000000001</v>
      </c>
      <c r="AB992" s="4" t="s">
        <v>14422</v>
      </c>
      <c r="AC992" s="53">
        <f t="shared" si="31"/>
        <v>454.37523260884092</v>
      </c>
      <c r="AD992" s="31">
        <f>VLOOKUP(AB992,'Utah Allocation %''s'!$A$6:$B$16,2,FALSE)</f>
        <v>0.4262831716003761</v>
      </c>
    </row>
    <row r="993" spans="1:30">
      <c r="A993" s="9" t="s">
        <v>3757</v>
      </c>
      <c r="B993" s="9" t="s">
        <v>24</v>
      </c>
      <c r="C993" s="9" t="s">
        <v>62</v>
      </c>
      <c r="D993" s="19">
        <v>41213</v>
      </c>
      <c r="E993" s="3">
        <v>2012</v>
      </c>
      <c r="F993" s="3">
        <v>10</v>
      </c>
      <c r="G993" s="3" t="s">
        <v>14414</v>
      </c>
      <c r="H993" s="9" t="s">
        <v>63</v>
      </c>
      <c r="I993" s="9" t="s">
        <v>81</v>
      </c>
      <c r="J993" s="21">
        <v>1126.58</v>
      </c>
      <c r="K993" s="9" t="s">
        <v>3758</v>
      </c>
      <c r="L993" s="7" t="s">
        <v>4040</v>
      </c>
      <c r="M993" s="7" t="s">
        <v>4296</v>
      </c>
      <c r="N993" s="7" t="s">
        <v>233</v>
      </c>
      <c r="O993" s="7" t="s">
        <v>277</v>
      </c>
      <c r="P993" s="7" t="s">
        <v>2370</v>
      </c>
      <c r="Q993" s="7" t="s">
        <v>2371</v>
      </c>
      <c r="R993" s="9" t="s">
        <v>311</v>
      </c>
      <c r="S993" s="13" t="s">
        <v>408</v>
      </c>
      <c r="T993" s="13" t="s">
        <v>65</v>
      </c>
      <c r="U993" s="13" t="s">
        <v>66</v>
      </c>
      <c r="V993" s="13" t="s">
        <v>67</v>
      </c>
      <c r="W993" s="13" t="s">
        <v>35</v>
      </c>
      <c r="X993" s="13" t="s">
        <v>57</v>
      </c>
      <c r="Y993" s="13" t="s">
        <v>14</v>
      </c>
      <c r="Z993" s="9" t="s">
        <v>4</v>
      </c>
      <c r="AA993" s="12" t="str">
        <f t="shared" si="30"/>
        <v>5730000000001</v>
      </c>
      <c r="AB993" s="4" t="s">
        <v>14422</v>
      </c>
      <c r="AC993" s="53">
        <f t="shared" si="31"/>
        <v>480.24209546155168</v>
      </c>
      <c r="AD993" s="31">
        <f>VLOOKUP(AB993,'Utah Allocation %''s'!$A$6:$B$16,2,FALSE)</f>
        <v>0.4262831716003761</v>
      </c>
    </row>
    <row r="994" spans="1:30">
      <c r="A994" s="9" t="s">
        <v>3759</v>
      </c>
      <c r="B994" s="9" t="s">
        <v>24</v>
      </c>
      <c r="C994" s="9" t="s">
        <v>62</v>
      </c>
      <c r="D994" s="19">
        <v>41213</v>
      </c>
      <c r="E994" s="3">
        <v>2012</v>
      </c>
      <c r="F994" s="3">
        <v>10</v>
      </c>
      <c r="G994" s="3" t="s">
        <v>14414</v>
      </c>
      <c r="H994" s="9" t="s">
        <v>63</v>
      </c>
      <c r="I994" s="9" t="s">
        <v>64</v>
      </c>
      <c r="J994" s="21">
        <v>600.91</v>
      </c>
      <c r="K994" s="9" t="s">
        <v>3760</v>
      </c>
      <c r="L994" s="7" t="s">
        <v>4041</v>
      </c>
      <c r="M994" s="7" t="s">
        <v>848</v>
      </c>
      <c r="N994" s="7" t="s">
        <v>237</v>
      </c>
      <c r="O994" s="7" t="s">
        <v>281</v>
      </c>
      <c r="P994" s="7" t="s">
        <v>849</v>
      </c>
      <c r="Q994" s="7" t="s">
        <v>848</v>
      </c>
      <c r="R994" s="9" t="s">
        <v>329</v>
      </c>
      <c r="S994" s="13" t="s">
        <v>409</v>
      </c>
      <c r="T994" s="13" t="s">
        <v>65</v>
      </c>
      <c r="U994" s="13" t="s">
        <v>79</v>
      </c>
      <c r="V994" s="13" t="s">
        <v>105</v>
      </c>
      <c r="W994" s="13" t="s">
        <v>36</v>
      </c>
      <c r="X994" s="13" t="s">
        <v>57</v>
      </c>
      <c r="Y994" s="13" t="s">
        <v>14</v>
      </c>
      <c r="Z994" s="9" t="s">
        <v>4</v>
      </c>
      <c r="AA994" s="12" t="str">
        <f t="shared" si="30"/>
        <v>5730000000001</v>
      </c>
      <c r="AB994" s="4" t="s">
        <v>14422</v>
      </c>
      <c r="AC994" s="53">
        <f t="shared" si="31"/>
        <v>256.15782064638199</v>
      </c>
      <c r="AD994" s="31">
        <f>VLOOKUP(AB994,'Utah Allocation %''s'!$A$6:$B$16,2,FALSE)</f>
        <v>0.4262831716003761</v>
      </c>
    </row>
    <row r="995" spans="1:30">
      <c r="A995" s="9" t="s">
        <v>3761</v>
      </c>
      <c r="B995" s="9" t="s">
        <v>24</v>
      </c>
      <c r="C995" s="9" t="s">
        <v>62</v>
      </c>
      <c r="D995" s="19">
        <v>41213</v>
      </c>
      <c r="E995" s="3">
        <v>2012</v>
      </c>
      <c r="F995" s="3">
        <v>10</v>
      </c>
      <c r="G995" s="3" t="s">
        <v>14414</v>
      </c>
      <c r="H995" s="9" t="s">
        <v>63</v>
      </c>
      <c r="I995" s="9" t="s">
        <v>81</v>
      </c>
      <c r="J995" s="21">
        <v>1.42</v>
      </c>
      <c r="K995" s="9" t="s">
        <v>711</v>
      </c>
      <c r="L995" s="7" t="s">
        <v>716</v>
      </c>
      <c r="M995" s="7" t="s">
        <v>721</v>
      </c>
      <c r="N995" s="7" t="s">
        <v>210</v>
      </c>
      <c r="O995" s="7" t="s">
        <v>257</v>
      </c>
      <c r="P995" s="7" t="s">
        <v>550</v>
      </c>
      <c r="Q995" s="7" t="s">
        <v>551</v>
      </c>
      <c r="R995" s="9" t="s">
        <v>431</v>
      </c>
      <c r="S995" s="13" t="s">
        <v>409</v>
      </c>
      <c r="T995" s="13" t="s">
        <v>65</v>
      </c>
      <c r="U995" s="13" t="s">
        <v>79</v>
      </c>
      <c r="V995" s="13" t="s">
        <v>105</v>
      </c>
      <c r="W995" s="13" t="s">
        <v>36</v>
      </c>
      <c r="X995" s="13" t="s">
        <v>57</v>
      </c>
      <c r="Y995" s="13" t="s">
        <v>14</v>
      </c>
      <c r="Z995" s="9" t="s">
        <v>4</v>
      </c>
      <c r="AA995" s="12" t="str">
        <f t="shared" si="30"/>
        <v>5730000000001</v>
      </c>
      <c r="AB995" s="4" t="s">
        <v>14422</v>
      </c>
      <c r="AC995" s="53">
        <f t="shared" si="31"/>
        <v>0.60532210367253403</v>
      </c>
      <c r="AD995" s="31">
        <f>VLOOKUP(AB995,'Utah Allocation %''s'!$A$6:$B$16,2,FALSE)</f>
        <v>0.4262831716003761</v>
      </c>
    </row>
    <row r="996" spans="1:30">
      <c r="A996" s="9" t="s">
        <v>3762</v>
      </c>
      <c r="B996" s="9" t="s">
        <v>24</v>
      </c>
      <c r="C996" s="9" t="s">
        <v>62</v>
      </c>
      <c r="D996" s="19">
        <v>41213</v>
      </c>
      <c r="E996" s="3">
        <v>2012</v>
      </c>
      <c r="F996" s="3">
        <v>10</v>
      </c>
      <c r="G996" s="3" t="s">
        <v>14414</v>
      </c>
      <c r="H996" s="9" t="s">
        <v>63</v>
      </c>
      <c r="I996" s="9" t="s">
        <v>81</v>
      </c>
      <c r="J996" s="21">
        <v>0.71</v>
      </c>
      <c r="K996" s="9" t="s">
        <v>711</v>
      </c>
      <c r="L996" s="7" t="s">
        <v>716</v>
      </c>
      <c r="M996" s="7" t="s">
        <v>721</v>
      </c>
      <c r="N996" s="7" t="s">
        <v>210</v>
      </c>
      <c r="O996" s="7" t="s">
        <v>257</v>
      </c>
      <c r="P996" s="7" t="s">
        <v>550</v>
      </c>
      <c r="Q996" s="7" t="s">
        <v>551</v>
      </c>
      <c r="R996" s="9" t="s">
        <v>431</v>
      </c>
      <c r="S996" s="13" t="s">
        <v>409</v>
      </c>
      <c r="T996" s="13" t="s">
        <v>65</v>
      </c>
      <c r="U996" s="13" t="s">
        <v>79</v>
      </c>
      <c r="V996" s="13" t="s">
        <v>105</v>
      </c>
      <c r="W996" s="13" t="s">
        <v>36</v>
      </c>
      <c r="X996" s="13" t="s">
        <v>57</v>
      </c>
      <c r="Y996" s="13" t="s">
        <v>14</v>
      </c>
      <c r="Z996" s="9" t="s">
        <v>4</v>
      </c>
      <c r="AA996" s="12" t="str">
        <f t="shared" si="30"/>
        <v>5730000000001</v>
      </c>
      <c r="AB996" s="4" t="s">
        <v>14422</v>
      </c>
      <c r="AC996" s="53">
        <f t="shared" si="31"/>
        <v>0.30266105183626701</v>
      </c>
      <c r="AD996" s="31">
        <f>VLOOKUP(AB996,'Utah Allocation %''s'!$A$6:$B$16,2,FALSE)</f>
        <v>0.4262831716003761</v>
      </c>
    </row>
    <row r="997" spans="1:30">
      <c r="A997" s="9" t="s">
        <v>3763</v>
      </c>
      <c r="B997" s="9" t="s">
        <v>24</v>
      </c>
      <c r="C997" s="9" t="s">
        <v>62</v>
      </c>
      <c r="D997" s="19">
        <v>41213</v>
      </c>
      <c r="E997" s="3">
        <v>2012</v>
      </c>
      <c r="F997" s="3">
        <v>10</v>
      </c>
      <c r="G997" s="3" t="s">
        <v>14414</v>
      </c>
      <c r="H997" s="9" t="s">
        <v>63</v>
      </c>
      <c r="I997" s="9" t="s">
        <v>81</v>
      </c>
      <c r="J997" s="21">
        <v>0.92</v>
      </c>
      <c r="K997" s="9" t="s">
        <v>712</v>
      </c>
      <c r="L997" s="7" t="s">
        <v>717</v>
      </c>
      <c r="M997" s="7" t="s">
        <v>722</v>
      </c>
      <c r="N997" s="7" t="s">
        <v>210</v>
      </c>
      <c r="O997" s="7" t="s">
        <v>257</v>
      </c>
      <c r="P997" s="7" t="s">
        <v>550</v>
      </c>
      <c r="Q997" s="7" t="s">
        <v>551</v>
      </c>
      <c r="R997" s="9" t="s">
        <v>431</v>
      </c>
      <c r="S997" s="13" t="s">
        <v>409</v>
      </c>
      <c r="T997" s="13" t="s">
        <v>65</v>
      </c>
      <c r="U997" s="13" t="s">
        <v>79</v>
      </c>
      <c r="V997" s="13" t="s">
        <v>105</v>
      </c>
      <c r="W997" s="13" t="s">
        <v>36</v>
      </c>
      <c r="X997" s="13" t="s">
        <v>57</v>
      </c>
      <c r="Y997" s="13" t="s">
        <v>14</v>
      </c>
      <c r="Z997" s="9" t="s">
        <v>4</v>
      </c>
      <c r="AA997" s="12" t="str">
        <f t="shared" si="30"/>
        <v>5730000000001</v>
      </c>
      <c r="AB997" s="4" t="s">
        <v>14422</v>
      </c>
      <c r="AC997" s="53">
        <f t="shared" si="31"/>
        <v>0.39218051787234604</v>
      </c>
      <c r="AD997" s="31">
        <f>VLOOKUP(AB997,'Utah Allocation %''s'!$A$6:$B$16,2,FALSE)</f>
        <v>0.4262831716003761</v>
      </c>
    </row>
    <row r="998" spans="1:30">
      <c r="A998" s="9" t="s">
        <v>3764</v>
      </c>
      <c r="B998" s="9" t="s">
        <v>24</v>
      </c>
      <c r="C998" s="9" t="s">
        <v>62</v>
      </c>
      <c r="D998" s="19">
        <v>41213</v>
      </c>
      <c r="E998" s="3">
        <v>2012</v>
      </c>
      <c r="F998" s="3">
        <v>10</v>
      </c>
      <c r="G998" s="3" t="s">
        <v>14414</v>
      </c>
      <c r="H998" s="9" t="s">
        <v>63</v>
      </c>
      <c r="I998" s="9" t="s">
        <v>81</v>
      </c>
      <c r="J998" s="21">
        <v>0.46</v>
      </c>
      <c r="K998" s="9" t="s">
        <v>712</v>
      </c>
      <c r="L998" s="7" t="s">
        <v>717</v>
      </c>
      <c r="M998" s="7" t="s">
        <v>722</v>
      </c>
      <c r="N998" s="7" t="s">
        <v>210</v>
      </c>
      <c r="O998" s="7" t="s">
        <v>257</v>
      </c>
      <c r="P998" s="7" t="s">
        <v>550</v>
      </c>
      <c r="Q998" s="7" t="s">
        <v>551</v>
      </c>
      <c r="R998" s="9" t="s">
        <v>431</v>
      </c>
      <c r="S998" s="13" t="s">
        <v>409</v>
      </c>
      <c r="T998" s="13" t="s">
        <v>65</v>
      </c>
      <c r="U998" s="13" t="s">
        <v>79</v>
      </c>
      <c r="V998" s="13" t="s">
        <v>105</v>
      </c>
      <c r="W998" s="13" t="s">
        <v>36</v>
      </c>
      <c r="X998" s="13" t="s">
        <v>57</v>
      </c>
      <c r="Y998" s="13" t="s">
        <v>14</v>
      </c>
      <c r="Z998" s="9" t="s">
        <v>4</v>
      </c>
      <c r="AA998" s="12" t="str">
        <f t="shared" si="30"/>
        <v>5730000000001</v>
      </c>
      <c r="AB998" s="4" t="s">
        <v>14422</v>
      </c>
      <c r="AC998" s="53">
        <f t="shared" si="31"/>
        <v>0.19609025893617302</v>
      </c>
      <c r="AD998" s="31">
        <f>VLOOKUP(AB998,'Utah Allocation %''s'!$A$6:$B$16,2,FALSE)</f>
        <v>0.4262831716003761</v>
      </c>
    </row>
    <row r="999" spans="1:30">
      <c r="A999" s="9" t="s">
        <v>3765</v>
      </c>
      <c r="B999" s="9" t="s">
        <v>24</v>
      </c>
      <c r="C999" s="9" t="s">
        <v>62</v>
      </c>
      <c r="D999" s="19">
        <v>41213</v>
      </c>
      <c r="E999" s="3">
        <v>2012</v>
      </c>
      <c r="F999" s="3">
        <v>10</v>
      </c>
      <c r="G999" s="3" t="s">
        <v>14414</v>
      </c>
      <c r="H999" s="9" t="s">
        <v>63</v>
      </c>
      <c r="I999" s="9" t="s">
        <v>64</v>
      </c>
      <c r="J999" s="21">
        <v>5120.09</v>
      </c>
      <c r="K999" s="9" t="s">
        <v>3766</v>
      </c>
      <c r="L999" s="7" t="s">
        <v>4042</v>
      </c>
      <c r="M999" s="7" t="s">
        <v>4297</v>
      </c>
      <c r="N999" s="7" t="s">
        <v>211</v>
      </c>
      <c r="O999" s="7" t="s">
        <v>258</v>
      </c>
      <c r="P999" s="7" t="s">
        <v>4326</v>
      </c>
      <c r="Q999" s="7" t="s">
        <v>4327</v>
      </c>
      <c r="R999" s="9" t="s">
        <v>306</v>
      </c>
      <c r="S999" s="13" t="s">
        <v>409</v>
      </c>
      <c r="T999" s="13" t="s">
        <v>65</v>
      </c>
      <c r="U999" s="13" t="s">
        <v>79</v>
      </c>
      <c r="V999" s="13" t="s">
        <v>105</v>
      </c>
      <c r="W999" s="13" t="s">
        <v>36</v>
      </c>
      <c r="X999" s="13" t="s">
        <v>57</v>
      </c>
      <c r="Y999" s="13" t="s">
        <v>14</v>
      </c>
      <c r="Z999" s="9" t="s">
        <v>4</v>
      </c>
      <c r="AA999" s="12" t="str">
        <f t="shared" si="30"/>
        <v>5730000000001</v>
      </c>
      <c r="AB999" s="4" t="s">
        <v>14422</v>
      </c>
      <c r="AC999" s="53">
        <f t="shared" si="31"/>
        <v>2182.6082040793699</v>
      </c>
      <c r="AD999" s="31">
        <f>VLOOKUP(AB999,'Utah Allocation %''s'!$A$6:$B$16,2,FALSE)</f>
        <v>0.4262831716003761</v>
      </c>
    </row>
    <row r="1000" spans="1:30">
      <c r="A1000" s="9" t="s">
        <v>3767</v>
      </c>
      <c r="B1000" s="9" t="s">
        <v>24</v>
      </c>
      <c r="C1000" s="9" t="s">
        <v>62</v>
      </c>
      <c r="D1000" s="19">
        <v>41213</v>
      </c>
      <c r="E1000" s="3">
        <v>2012</v>
      </c>
      <c r="F1000" s="3">
        <v>10</v>
      </c>
      <c r="G1000" s="3" t="s">
        <v>14414</v>
      </c>
      <c r="H1000" s="9" t="s">
        <v>63</v>
      </c>
      <c r="I1000" s="9" t="s">
        <v>64</v>
      </c>
      <c r="J1000" s="21">
        <v>1492.06</v>
      </c>
      <c r="K1000" s="9" t="s">
        <v>3768</v>
      </c>
      <c r="L1000" s="7" t="s">
        <v>4043</v>
      </c>
      <c r="M1000" s="7" t="s">
        <v>4298</v>
      </c>
      <c r="N1000" s="7" t="s">
        <v>235</v>
      </c>
      <c r="O1000" s="7" t="s">
        <v>279</v>
      </c>
      <c r="P1000" s="7" t="s">
        <v>703</v>
      </c>
      <c r="Q1000" s="7" t="s">
        <v>449</v>
      </c>
      <c r="R1000" s="9" t="s">
        <v>306</v>
      </c>
      <c r="S1000" s="13" t="s">
        <v>409</v>
      </c>
      <c r="T1000" s="13" t="s">
        <v>65</v>
      </c>
      <c r="U1000" s="13" t="s">
        <v>79</v>
      </c>
      <c r="V1000" s="13" t="s">
        <v>105</v>
      </c>
      <c r="W1000" s="13" t="s">
        <v>36</v>
      </c>
      <c r="X1000" s="13" t="s">
        <v>57</v>
      </c>
      <c r="Y1000" s="13" t="s">
        <v>14</v>
      </c>
      <c r="Z1000" s="9" t="s">
        <v>4</v>
      </c>
      <c r="AA1000" s="12" t="str">
        <f t="shared" si="30"/>
        <v>5730000000001</v>
      </c>
      <c r="AB1000" s="4" t="s">
        <v>14422</v>
      </c>
      <c r="AC1000" s="53">
        <f t="shared" si="31"/>
        <v>636.04006901805712</v>
      </c>
      <c r="AD1000" s="31">
        <f>VLOOKUP(AB1000,'Utah Allocation %''s'!$A$6:$B$16,2,FALSE)</f>
        <v>0.4262831716003761</v>
      </c>
    </row>
    <row r="1001" spans="1:30">
      <c r="A1001" s="9" t="s">
        <v>3767</v>
      </c>
      <c r="B1001" s="9" t="s">
        <v>24</v>
      </c>
      <c r="C1001" s="9" t="s">
        <v>62</v>
      </c>
      <c r="D1001" s="19">
        <v>41213</v>
      </c>
      <c r="E1001" s="3">
        <v>2012</v>
      </c>
      <c r="F1001" s="3">
        <v>10</v>
      </c>
      <c r="G1001" s="3" t="s">
        <v>14414</v>
      </c>
      <c r="H1001" s="9" t="s">
        <v>63</v>
      </c>
      <c r="I1001" s="9" t="s">
        <v>81</v>
      </c>
      <c r="J1001" s="21">
        <v>4450.1899999999996</v>
      </c>
      <c r="K1001" s="9" t="s">
        <v>3768</v>
      </c>
      <c r="L1001" s="7" t="s">
        <v>4043</v>
      </c>
      <c r="M1001" s="7" t="s">
        <v>4298</v>
      </c>
      <c r="N1001" s="7" t="s">
        <v>235</v>
      </c>
      <c r="O1001" s="7" t="s">
        <v>279</v>
      </c>
      <c r="P1001" s="7" t="s">
        <v>703</v>
      </c>
      <c r="Q1001" s="7" t="s">
        <v>449</v>
      </c>
      <c r="R1001" s="9" t="s">
        <v>306</v>
      </c>
      <c r="S1001" s="13" t="s">
        <v>409</v>
      </c>
      <c r="T1001" s="13" t="s">
        <v>65</v>
      </c>
      <c r="U1001" s="13" t="s">
        <v>79</v>
      </c>
      <c r="V1001" s="13" t="s">
        <v>105</v>
      </c>
      <c r="W1001" s="13" t="s">
        <v>36</v>
      </c>
      <c r="X1001" s="13" t="s">
        <v>57</v>
      </c>
      <c r="Y1001" s="13" t="s">
        <v>14</v>
      </c>
      <c r="Z1001" s="9" t="s">
        <v>4</v>
      </c>
      <c r="AA1001" s="12" t="str">
        <f t="shared" si="30"/>
        <v>5730000000001</v>
      </c>
      <c r="AB1001" s="4" t="s">
        <v>14422</v>
      </c>
      <c r="AC1001" s="53">
        <f t="shared" si="31"/>
        <v>1897.0411074242775</v>
      </c>
      <c r="AD1001" s="31">
        <f>VLOOKUP(AB1001,'Utah Allocation %''s'!$A$6:$B$16,2,FALSE)</f>
        <v>0.4262831716003761</v>
      </c>
    </row>
    <row r="1002" spans="1:30">
      <c r="A1002" s="9" t="s">
        <v>3769</v>
      </c>
      <c r="B1002" s="9" t="s">
        <v>24</v>
      </c>
      <c r="C1002" s="9" t="s">
        <v>62</v>
      </c>
      <c r="D1002" s="19">
        <v>41213</v>
      </c>
      <c r="E1002" s="3">
        <v>2012</v>
      </c>
      <c r="F1002" s="3">
        <v>10</v>
      </c>
      <c r="G1002" s="3" t="s">
        <v>14414</v>
      </c>
      <c r="H1002" s="9" t="s">
        <v>63</v>
      </c>
      <c r="I1002" s="9" t="s">
        <v>64</v>
      </c>
      <c r="J1002" s="21">
        <v>582.12</v>
      </c>
      <c r="K1002" s="9" t="s">
        <v>3770</v>
      </c>
      <c r="L1002" s="7" t="s">
        <v>4044</v>
      </c>
      <c r="M1002" s="7" t="s">
        <v>4299</v>
      </c>
      <c r="N1002" s="7" t="s">
        <v>235</v>
      </c>
      <c r="O1002" s="7" t="s">
        <v>279</v>
      </c>
      <c r="P1002" s="7" t="s">
        <v>4328</v>
      </c>
      <c r="Q1002" s="7" t="s">
        <v>4329</v>
      </c>
      <c r="R1002" s="9" t="s">
        <v>353</v>
      </c>
      <c r="S1002" s="13" t="s">
        <v>409</v>
      </c>
      <c r="T1002" s="13" t="s">
        <v>65</v>
      </c>
      <c r="U1002" s="13" t="s">
        <v>79</v>
      </c>
      <c r="V1002" s="13" t="s">
        <v>105</v>
      </c>
      <c r="W1002" s="13" t="s">
        <v>36</v>
      </c>
      <c r="X1002" s="13" t="s">
        <v>57</v>
      </c>
      <c r="Y1002" s="13" t="s">
        <v>14</v>
      </c>
      <c r="Z1002" s="9" t="s">
        <v>4</v>
      </c>
      <c r="AA1002" s="12" t="str">
        <f t="shared" si="30"/>
        <v>5730000000001</v>
      </c>
      <c r="AB1002" s="4" t="s">
        <v>14422</v>
      </c>
      <c r="AC1002" s="53">
        <f t="shared" si="31"/>
        <v>248.14795985201093</v>
      </c>
      <c r="AD1002" s="31">
        <f>VLOOKUP(AB1002,'Utah Allocation %''s'!$A$6:$B$16,2,FALSE)</f>
        <v>0.4262831716003761</v>
      </c>
    </row>
    <row r="1003" spans="1:30">
      <c r="A1003" s="9" t="s">
        <v>3771</v>
      </c>
      <c r="B1003" s="9" t="s">
        <v>24</v>
      </c>
      <c r="C1003" s="9" t="s">
        <v>62</v>
      </c>
      <c r="D1003" s="19">
        <v>41213</v>
      </c>
      <c r="E1003" s="3">
        <v>2012</v>
      </c>
      <c r="F1003" s="3">
        <v>10</v>
      </c>
      <c r="G1003" s="3" t="s">
        <v>14414</v>
      </c>
      <c r="H1003" s="9" t="s">
        <v>63</v>
      </c>
      <c r="I1003" s="9" t="s">
        <v>81</v>
      </c>
      <c r="J1003" s="21">
        <v>835.65</v>
      </c>
      <c r="K1003" s="9" t="s">
        <v>3772</v>
      </c>
      <c r="L1003" s="7" t="s">
        <v>4045</v>
      </c>
      <c r="M1003" s="7" t="s">
        <v>4300</v>
      </c>
      <c r="N1003" s="7" t="s">
        <v>222</v>
      </c>
      <c r="O1003" s="7" t="s">
        <v>268</v>
      </c>
      <c r="P1003" s="7" t="s">
        <v>4330</v>
      </c>
      <c r="Q1003" s="7" t="s">
        <v>447</v>
      </c>
      <c r="R1003" s="9" t="s">
        <v>357</v>
      </c>
      <c r="S1003" s="13" t="s">
        <v>408</v>
      </c>
      <c r="T1003" s="13" t="s">
        <v>65</v>
      </c>
      <c r="U1003" s="13" t="s">
        <v>66</v>
      </c>
      <c r="V1003" s="13" t="s">
        <v>67</v>
      </c>
      <c r="W1003" s="13" t="s">
        <v>35</v>
      </c>
      <c r="X1003" s="13" t="s">
        <v>57</v>
      </c>
      <c r="Y1003" s="13" t="s">
        <v>14</v>
      </c>
      <c r="Z1003" s="9" t="s">
        <v>4</v>
      </c>
      <c r="AA1003" s="12" t="str">
        <f t="shared" si="30"/>
        <v>5730000000001</v>
      </c>
      <c r="AB1003" s="4" t="s">
        <v>14422</v>
      </c>
      <c r="AC1003" s="53">
        <f t="shared" si="31"/>
        <v>356.2235323478543</v>
      </c>
      <c r="AD1003" s="31">
        <f>VLOOKUP(AB1003,'Utah Allocation %''s'!$A$6:$B$16,2,FALSE)</f>
        <v>0.4262831716003761</v>
      </c>
    </row>
    <row r="1004" spans="1:30">
      <c r="A1004" s="9" t="s">
        <v>3773</v>
      </c>
      <c r="B1004" s="9" t="s">
        <v>24</v>
      </c>
      <c r="C1004" s="9" t="s">
        <v>62</v>
      </c>
      <c r="D1004" s="19">
        <v>41213</v>
      </c>
      <c r="E1004" s="3">
        <v>2012</v>
      </c>
      <c r="F1004" s="3">
        <v>10</v>
      </c>
      <c r="G1004" s="3" t="s">
        <v>14414</v>
      </c>
      <c r="H1004" s="9" t="s">
        <v>63</v>
      </c>
      <c r="I1004" s="9" t="s">
        <v>81</v>
      </c>
      <c r="J1004" s="21">
        <v>1720.45</v>
      </c>
      <c r="K1004" s="9" t="s">
        <v>3774</v>
      </c>
      <c r="L1004" s="7" t="s">
        <v>4046</v>
      </c>
      <c r="M1004" s="7" t="s">
        <v>4301</v>
      </c>
      <c r="N1004" s="7" t="s">
        <v>222</v>
      </c>
      <c r="O1004" s="7" t="s">
        <v>268</v>
      </c>
      <c r="P1004" s="7" t="s">
        <v>4331</v>
      </c>
      <c r="Q1004" s="7" t="s">
        <v>4332</v>
      </c>
      <c r="R1004" s="9" t="s">
        <v>360</v>
      </c>
      <c r="S1004" s="13" t="s">
        <v>409</v>
      </c>
      <c r="T1004" s="13" t="s">
        <v>65</v>
      </c>
      <c r="U1004" s="13" t="s">
        <v>79</v>
      </c>
      <c r="V1004" s="13" t="s">
        <v>105</v>
      </c>
      <c r="W1004" s="13" t="s">
        <v>36</v>
      </c>
      <c r="X1004" s="13" t="s">
        <v>57</v>
      </c>
      <c r="Y1004" s="13" t="s">
        <v>14</v>
      </c>
      <c r="Z1004" s="9" t="s">
        <v>4</v>
      </c>
      <c r="AA1004" s="12" t="str">
        <f t="shared" si="30"/>
        <v>5730000000001</v>
      </c>
      <c r="AB1004" s="4" t="s">
        <v>14422</v>
      </c>
      <c r="AC1004" s="53">
        <f t="shared" si="31"/>
        <v>733.39888257986706</v>
      </c>
      <c r="AD1004" s="31">
        <f>VLOOKUP(AB1004,'Utah Allocation %''s'!$A$6:$B$16,2,FALSE)</f>
        <v>0.4262831716003761</v>
      </c>
    </row>
    <row r="1005" spans="1:30">
      <c r="A1005" s="9" t="s">
        <v>3775</v>
      </c>
      <c r="B1005" s="9" t="s">
        <v>24</v>
      </c>
      <c r="C1005" s="9" t="s">
        <v>62</v>
      </c>
      <c r="D1005" s="19">
        <v>41213</v>
      </c>
      <c r="E1005" s="3">
        <v>2012</v>
      </c>
      <c r="F1005" s="3">
        <v>10</v>
      </c>
      <c r="G1005" s="3" t="s">
        <v>14414</v>
      </c>
      <c r="H1005" s="9" t="s">
        <v>63</v>
      </c>
      <c r="I1005" s="9" t="s">
        <v>81</v>
      </c>
      <c r="J1005" s="21">
        <v>267.83</v>
      </c>
      <c r="K1005" s="9" t="s">
        <v>3776</v>
      </c>
      <c r="L1005" s="7" t="s">
        <v>4047</v>
      </c>
      <c r="M1005" s="7" t="s">
        <v>4302</v>
      </c>
      <c r="N1005" s="7" t="s">
        <v>232</v>
      </c>
      <c r="O1005" s="7" t="s">
        <v>276</v>
      </c>
      <c r="P1005" s="7" t="s">
        <v>4333</v>
      </c>
      <c r="Q1005" s="7" t="s">
        <v>581</v>
      </c>
      <c r="R1005" s="9" t="s">
        <v>384</v>
      </c>
      <c r="S1005" s="13" t="s">
        <v>408</v>
      </c>
      <c r="T1005" s="13" t="s">
        <v>65</v>
      </c>
      <c r="U1005" s="13" t="s">
        <v>123</v>
      </c>
      <c r="V1005" s="13" t="s">
        <v>67</v>
      </c>
      <c r="W1005" s="13" t="s">
        <v>35</v>
      </c>
      <c r="X1005" s="13" t="s">
        <v>57</v>
      </c>
      <c r="Y1005" s="13" t="s">
        <v>14</v>
      </c>
      <c r="Z1005" s="9" t="s">
        <v>4</v>
      </c>
      <c r="AA1005" s="12" t="str">
        <f t="shared" si="30"/>
        <v>5730000000001</v>
      </c>
      <c r="AB1005" s="4" t="s">
        <v>14422</v>
      </c>
      <c r="AC1005" s="53">
        <f t="shared" si="31"/>
        <v>114.17142184972873</v>
      </c>
      <c r="AD1005" s="31">
        <f>VLOOKUP(AB1005,'Utah Allocation %''s'!$A$6:$B$16,2,FALSE)</f>
        <v>0.4262831716003761</v>
      </c>
    </row>
    <row r="1006" spans="1:30">
      <c r="A1006" s="9" t="s">
        <v>3777</v>
      </c>
      <c r="B1006" s="9" t="s">
        <v>24</v>
      </c>
      <c r="C1006" s="9" t="s">
        <v>62</v>
      </c>
      <c r="D1006" s="19">
        <v>41213</v>
      </c>
      <c r="E1006" s="3">
        <v>2012</v>
      </c>
      <c r="F1006" s="3">
        <v>10</v>
      </c>
      <c r="G1006" s="3" t="s">
        <v>14414</v>
      </c>
      <c r="H1006" s="9" t="s">
        <v>63</v>
      </c>
      <c r="I1006" s="9" t="s">
        <v>81</v>
      </c>
      <c r="J1006" s="21">
        <v>2015.95</v>
      </c>
      <c r="K1006" s="9" t="s">
        <v>3778</v>
      </c>
      <c r="L1006" s="7" t="s">
        <v>4048</v>
      </c>
      <c r="M1006" s="7" t="s">
        <v>4303</v>
      </c>
      <c r="N1006" s="7" t="s">
        <v>233</v>
      </c>
      <c r="O1006" s="7" t="s">
        <v>277</v>
      </c>
      <c r="P1006" s="7" t="s">
        <v>2266</v>
      </c>
      <c r="Q1006" s="7" t="s">
        <v>585</v>
      </c>
      <c r="R1006" s="9" t="s">
        <v>385</v>
      </c>
      <c r="S1006" s="13" t="s">
        <v>408</v>
      </c>
      <c r="T1006" s="13" t="s">
        <v>65</v>
      </c>
      <c r="U1006" s="13" t="s">
        <v>123</v>
      </c>
      <c r="V1006" s="13" t="s">
        <v>67</v>
      </c>
      <c r="W1006" s="13" t="s">
        <v>35</v>
      </c>
      <c r="X1006" s="13" t="s">
        <v>57</v>
      </c>
      <c r="Y1006" s="13" t="s">
        <v>14</v>
      </c>
      <c r="Z1006" s="9" t="s">
        <v>4</v>
      </c>
      <c r="AA1006" s="12" t="str">
        <f t="shared" si="30"/>
        <v>5730000000001</v>
      </c>
      <c r="AB1006" s="4" t="s">
        <v>14422</v>
      </c>
      <c r="AC1006" s="53">
        <f t="shared" si="31"/>
        <v>859.36555978777824</v>
      </c>
      <c r="AD1006" s="31">
        <f>VLOOKUP(AB1006,'Utah Allocation %''s'!$A$6:$B$16,2,FALSE)</f>
        <v>0.4262831716003761</v>
      </c>
    </row>
    <row r="1007" spans="1:30">
      <c r="A1007" s="9" t="s">
        <v>3779</v>
      </c>
      <c r="B1007" s="9" t="s">
        <v>24</v>
      </c>
      <c r="C1007" s="9" t="s">
        <v>62</v>
      </c>
      <c r="D1007" s="19">
        <v>41213</v>
      </c>
      <c r="E1007" s="3">
        <v>2012</v>
      </c>
      <c r="F1007" s="3">
        <v>10</v>
      </c>
      <c r="G1007" s="3" t="s">
        <v>14414</v>
      </c>
      <c r="H1007" s="9" t="s">
        <v>63</v>
      </c>
      <c r="I1007" s="9" t="s">
        <v>81</v>
      </c>
      <c r="J1007" s="21">
        <v>1740.51</v>
      </c>
      <c r="K1007" s="9" t="s">
        <v>3780</v>
      </c>
      <c r="L1007" s="7" t="s">
        <v>4049</v>
      </c>
      <c r="M1007" s="7" t="s">
        <v>4304</v>
      </c>
      <c r="N1007" s="7" t="s">
        <v>233</v>
      </c>
      <c r="O1007" s="7" t="s">
        <v>277</v>
      </c>
      <c r="P1007" s="7" t="s">
        <v>2266</v>
      </c>
      <c r="Q1007" s="7" t="s">
        <v>585</v>
      </c>
      <c r="R1007" s="9" t="s">
        <v>385</v>
      </c>
      <c r="S1007" s="13" t="s">
        <v>408</v>
      </c>
      <c r="T1007" s="13" t="s">
        <v>65</v>
      </c>
      <c r="U1007" s="13" t="s">
        <v>123</v>
      </c>
      <c r="V1007" s="13" t="s">
        <v>67</v>
      </c>
      <c r="W1007" s="13" t="s">
        <v>35</v>
      </c>
      <c r="X1007" s="13" t="s">
        <v>57</v>
      </c>
      <c r="Y1007" s="13" t="s">
        <v>14</v>
      </c>
      <c r="Z1007" s="9" t="s">
        <v>4</v>
      </c>
      <c r="AA1007" s="12" t="str">
        <f t="shared" si="30"/>
        <v>5730000000001</v>
      </c>
      <c r="AB1007" s="4" t="s">
        <v>14422</v>
      </c>
      <c r="AC1007" s="53">
        <f t="shared" si="31"/>
        <v>741.95012300217059</v>
      </c>
      <c r="AD1007" s="31">
        <f>VLOOKUP(AB1007,'Utah Allocation %''s'!$A$6:$B$16,2,FALSE)</f>
        <v>0.4262831716003761</v>
      </c>
    </row>
    <row r="1008" spans="1:30">
      <c r="A1008" s="9" t="s">
        <v>3781</v>
      </c>
      <c r="B1008" s="9" t="s">
        <v>24</v>
      </c>
      <c r="C1008" s="9" t="s">
        <v>62</v>
      </c>
      <c r="D1008" s="19">
        <v>41213</v>
      </c>
      <c r="E1008" s="3">
        <v>2012</v>
      </c>
      <c r="F1008" s="3">
        <v>10</v>
      </c>
      <c r="G1008" s="3" t="s">
        <v>14414</v>
      </c>
      <c r="H1008" s="9" t="s">
        <v>63</v>
      </c>
      <c r="I1008" s="9" t="s">
        <v>64</v>
      </c>
      <c r="J1008" s="21">
        <v>23936.63</v>
      </c>
      <c r="K1008" s="9" t="s">
        <v>3782</v>
      </c>
      <c r="L1008" s="7" t="s">
        <v>4050</v>
      </c>
      <c r="M1008" s="7" t="s">
        <v>4305</v>
      </c>
      <c r="N1008" s="7" t="s">
        <v>223</v>
      </c>
      <c r="O1008" s="7" t="s">
        <v>269</v>
      </c>
      <c r="P1008" s="7" t="s">
        <v>4334</v>
      </c>
      <c r="Q1008" s="7" t="s">
        <v>4335</v>
      </c>
      <c r="R1008" s="9" t="s">
        <v>316</v>
      </c>
      <c r="S1008" s="13" t="s">
        <v>409</v>
      </c>
      <c r="T1008" s="13" t="s">
        <v>65</v>
      </c>
      <c r="U1008" s="13" t="s">
        <v>89</v>
      </c>
      <c r="V1008" s="13" t="s">
        <v>105</v>
      </c>
      <c r="W1008" s="13" t="s">
        <v>36</v>
      </c>
      <c r="X1008" s="13" t="s">
        <v>57</v>
      </c>
      <c r="Y1008" s="13" t="s">
        <v>14</v>
      </c>
      <c r="Z1008" s="9" t="s">
        <v>4</v>
      </c>
      <c r="AA1008" s="12" t="str">
        <f t="shared" si="30"/>
        <v>5730000000001</v>
      </c>
      <c r="AB1008" s="4" t="s">
        <v>14422</v>
      </c>
      <c r="AC1008" s="53">
        <f t="shared" si="31"/>
        <v>10203.782553824711</v>
      </c>
      <c r="AD1008" s="31">
        <f>VLOOKUP(AB1008,'Utah Allocation %''s'!$A$6:$B$16,2,FALSE)</f>
        <v>0.4262831716003761</v>
      </c>
    </row>
    <row r="1009" spans="1:30">
      <c r="A1009" s="9" t="s">
        <v>3783</v>
      </c>
      <c r="B1009" s="9" t="s">
        <v>24</v>
      </c>
      <c r="C1009" s="9" t="s">
        <v>62</v>
      </c>
      <c r="D1009" s="19">
        <v>41213</v>
      </c>
      <c r="E1009" s="3">
        <v>2012</v>
      </c>
      <c r="F1009" s="3">
        <v>10</v>
      </c>
      <c r="G1009" s="3" t="s">
        <v>14414</v>
      </c>
      <c r="H1009" s="9" t="s">
        <v>61</v>
      </c>
      <c r="I1009" s="9" t="s">
        <v>81</v>
      </c>
      <c r="J1009" s="21">
        <v>-47.29</v>
      </c>
      <c r="K1009" s="9" t="s">
        <v>3784</v>
      </c>
      <c r="L1009" s="7" t="s">
        <v>4051</v>
      </c>
      <c r="M1009" s="7" t="s">
        <v>4306</v>
      </c>
      <c r="N1009" s="7" t="s">
        <v>224</v>
      </c>
      <c r="O1009" s="7" t="s">
        <v>270</v>
      </c>
      <c r="P1009" s="7" t="s">
        <v>4336</v>
      </c>
      <c r="Q1009" s="7" t="s">
        <v>4337</v>
      </c>
      <c r="R1009" s="9" t="s">
        <v>391</v>
      </c>
      <c r="S1009" s="13" t="s">
        <v>408</v>
      </c>
      <c r="T1009" s="13" t="s">
        <v>65</v>
      </c>
      <c r="U1009" s="13" t="s">
        <v>76</v>
      </c>
      <c r="V1009" s="13" t="s">
        <v>67</v>
      </c>
      <c r="W1009" s="13" t="s">
        <v>35</v>
      </c>
      <c r="X1009" s="13" t="s">
        <v>57</v>
      </c>
      <c r="Y1009" s="13" t="s">
        <v>14</v>
      </c>
      <c r="Z1009" s="9" t="s">
        <v>4</v>
      </c>
      <c r="AA1009" s="12" t="str">
        <f t="shared" si="30"/>
        <v>5730000000001</v>
      </c>
      <c r="AB1009" s="4" t="s">
        <v>14422</v>
      </c>
      <c r="AC1009" s="53">
        <f t="shared" si="31"/>
        <v>-20.158931184981785</v>
      </c>
      <c r="AD1009" s="31">
        <f>VLOOKUP(AB1009,'Utah Allocation %''s'!$A$6:$B$16,2,FALSE)</f>
        <v>0.4262831716003761</v>
      </c>
    </row>
    <row r="1010" spans="1:30">
      <c r="A1010" s="9" t="s">
        <v>5134</v>
      </c>
      <c r="B1010" s="9" t="s">
        <v>51</v>
      </c>
      <c r="C1010" s="9" t="s">
        <v>52</v>
      </c>
      <c r="D1010" s="19">
        <v>41243</v>
      </c>
      <c r="E1010" s="3">
        <v>2012</v>
      </c>
      <c r="F1010" s="3">
        <v>11</v>
      </c>
      <c r="G1010" s="3" t="s">
        <v>14414</v>
      </c>
      <c r="H1010" s="12" t="s">
        <v>58</v>
      </c>
      <c r="J1010" s="21">
        <v>-47000</v>
      </c>
      <c r="K1010" s="27" t="s">
        <v>54</v>
      </c>
      <c r="L1010" s="27" t="s">
        <v>54</v>
      </c>
      <c r="M1010" s="27" t="s">
        <v>54</v>
      </c>
      <c r="N1010" s="8"/>
      <c r="O1010" s="27" t="s">
        <v>54</v>
      </c>
      <c r="P1010" s="27" t="s">
        <v>54</v>
      </c>
      <c r="Q1010" s="27" t="s">
        <v>54</v>
      </c>
      <c r="S1010" s="7" t="s">
        <v>408</v>
      </c>
      <c r="T1010" s="9" t="s">
        <v>69</v>
      </c>
      <c r="V1010" s="9" t="s">
        <v>59</v>
      </c>
      <c r="W1010" s="9" t="s">
        <v>60</v>
      </c>
      <c r="X1010" s="9" t="s">
        <v>57</v>
      </c>
      <c r="Y1010" s="9" t="s">
        <v>7</v>
      </c>
      <c r="Z1010" s="9" t="s">
        <v>10</v>
      </c>
      <c r="AA1010" s="12" t="str">
        <f t="shared" si="30"/>
        <v>5980000000090</v>
      </c>
      <c r="AB1010" s="4" t="s">
        <v>14424</v>
      </c>
      <c r="AC1010" s="48">
        <f t="shared" si="31"/>
        <v>-22709.150548164504</v>
      </c>
      <c r="AD1010" s="31">
        <f>VLOOKUP(AB1010,'Utah Allocation %''s'!$A$6:$B$16,2,FALSE)</f>
        <v>0.48317341591839369</v>
      </c>
    </row>
    <row r="1011" spans="1:30">
      <c r="A1011" s="9" t="s">
        <v>5134</v>
      </c>
      <c r="B1011" s="9" t="s">
        <v>51</v>
      </c>
      <c r="C1011" s="9" t="s">
        <v>52</v>
      </c>
      <c r="D1011" s="19">
        <v>41243</v>
      </c>
      <c r="E1011" s="3">
        <v>2012</v>
      </c>
      <c r="F1011" s="3">
        <v>11</v>
      </c>
      <c r="G1011" s="3" t="s">
        <v>14414</v>
      </c>
      <c r="H1011" s="12" t="s">
        <v>58</v>
      </c>
      <c r="J1011" s="21">
        <v>-279000</v>
      </c>
      <c r="K1011" s="27" t="s">
        <v>54</v>
      </c>
      <c r="L1011" s="27" t="s">
        <v>54</v>
      </c>
      <c r="M1011" s="27" t="s">
        <v>54</v>
      </c>
      <c r="N1011" s="8"/>
      <c r="O1011" s="27" t="s">
        <v>54</v>
      </c>
      <c r="P1011" s="27" t="s">
        <v>54</v>
      </c>
      <c r="Q1011" s="27" t="s">
        <v>54</v>
      </c>
      <c r="S1011" s="7" t="s">
        <v>409</v>
      </c>
      <c r="T1011" s="9" t="s">
        <v>69</v>
      </c>
      <c r="V1011" s="9" t="s">
        <v>55</v>
      </c>
      <c r="W1011" s="9" t="s">
        <v>56</v>
      </c>
      <c r="X1011" s="9" t="s">
        <v>57</v>
      </c>
      <c r="Y1011" s="9" t="s">
        <v>7</v>
      </c>
      <c r="Z1011" s="9" t="s">
        <v>9</v>
      </c>
      <c r="AA1011" s="12" t="str">
        <f t="shared" si="30"/>
        <v>5980000000095</v>
      </c>
      <c r="AB1011" s="4" t="s">
        <v>14424</v>
      </c>
      <c r="AC1011" s="48">
        <f t="shared" si="31"/>
        <v>-134805.38304123183</v>
      </c>
      <c r="AD1011" s="31">
        <f>VLOOKUP(AB1011,'Utah Allocation %''s'!$A$6:$B$16,2,FALSE)</f>
        <v>0.48317341591839369</v>
      </c>
    </row>
    <row r="1012" spans="1:30">
      <c r="A1012" s="9" t="s">
        <v>5134</v>
      </c>
      <c r="B1012" s="9" t="s">
        <v>51</v>
      </c>
      <c r="C1012" s="9" t="s">
        <v>52</v>
      </c>
      <c r="D1012" s="19">
        <v>41243</v>
      </c>
      <c r="E1012" s="3">
        <v>2012</v>
      </c>
      <c r="F1012" s="3">
        <v>11</v>
      </c>
      <c r="G1012" s="3" t="s">
        <v>14414</v>
      </c>
      <c r="H1012" s="12" t="s">
        <v>53</v>
      </c>
      <c r="J1012" s="21">
        <v>600000</v>
      </c>
      <c r="K1012" s="27" t="s">
        <v>12759</v>
      </c>
      <c r="L1012" s="27" t="s">
        <v>5136</v>
      </c>
      <c r="M1012" s="27" t="s">
        <v>5137</v>
      </c>
      <c r="N1012" s="8" t="s">
        <v>245</v>
      </c>
      <c r="O1012" s="27" t="s">
        <v>250</v>
      </c>
      <c r="P1012" s="27" t="s">
        <v>5136</v>
      </c>
      <c r="Q1012" s="27" t="s">
        <v>5137</v>
      </c>
      <c r="R1012" s="9" t="s">
        <v>5138</v>
      </c>
      <c r="S1012" s="28" t="s">
        <v>411</v>
      </c>
      <c r="T1012" s="13" t="s">
        <v>166</v>
      </c>
      <c r="U1012" s="13"/>
      <c r="V1012" s="13" t="s">
        <v>5135</v>
      </c>
      <c r="W1012" s="9" t="s">
        <v>149</v>
      </c>
      <c r="X1012" s="9" t="s">
        <v>57</v>
      </c>
      <c r="Y1012" s="29" t="s">
        <v>6</v>
      </c>
      <c r="Z1012" s="29" t="s">
        <v>4</v>
      </c>
      <c r="AA1012" s="12" t="str">
        <f t="shared" si="30"/>
        <v>5570000000001</v>
      </c>
      <c r="AB1012" s="4" t="s">
        <v>14422</v>
      </c>
      <c r="AC1012" s="53">
        <f t="shared" si="31"/>
        <v>255769.90296022565</v>
      </c>
      <c r="AD1012" s="31">
        <f>VLOOKUP(AB1012,'Utah Allocation %''s'!$A$6:$B$16,2,FALSE)</f>
        <v>0.4262831716003761</v>
      </c>
    </row>
    <row r="1013" spans="1:30">
      <c r="A1013" s="9" t="s">
        <v>4343</v>
      </c>
      <c r="B1013" s="9" t="s">
        <v>294</v>
      </c>
      <c r="C1013" s="9" t="s">
        <v>52</v>
      </c>
      <c r="D1013" s="19">
        <v>41232</v>
      </c>
      <c r="E1013" s="3">
        <v>2012</v>
      </c>
      <c r="F1013" s="3">
        <v>11</v>
      </c>
      <c r="G1013" s="3" t="s">
        <v>14414</v>
      </c>
      <c r="H1013" s="9" t="s">
        <v>61</v>
      </c>
      <c r="I1013" s="9" t="s">
        <v>174</v>
      </c>
      <c r="J1013" s="21">
        <v>-1259.9000000000001</v>
      </c>
      <c r="K1013" s="9" t="s">
        <v>572</v>
      </c>
      <c r="L1013" s="7" t="s">
        <v>578</v>
      </c>
      <c r="M1013" s="7" t="s">
        <v>579</v>
      </c>
      <c r="N1013" s="7" t="s">
        <v>203</v>
      </c>
      <c r="O1013" s="7" t="s">
        <v>249</v>
      </c>
      <c r="P1013" s="7" t="s">
        <v>578</v>
      </c>
      <c r="Q1013" s="7" t="s">
        <v>579</v>
      </c>
      <c r="R1013" s="9" t="s">
        <v>455</v>
      </c>
      <c r="S1013" s="7" t="s">
        <v>411</v>
      </c>
      <c r="T1013" s="13" t="s">
        <v>166</v>
      </c>
      <c r="U1013" s="13" t="s">
        <v>79</v>
      </c>
      <c r="V1013" s="13" t="s">
        <v>596</v>
      </c>
      <c r="W1013" s="13" t="s">
        <v>149</v>
      </c>
      <c r="X1013" s="13" t="s">
        <v>57</v>
      </c>
      <c r="Y1013" s="13" t="s">
        <v>575</v>
      </c>
      <c r="Z1013" s="9" t="s">
        <v>456</v>
      </c>
      <c r="AA1013" s="12" t="str">
        <f t="shared" si="30"/>
        <v>5123200000250</v>
      </c>
      <c r="AB1013" s="4" t="s">
        <v>14422</v>
      </c>
      <c r="AC1013" s="48">
        <f t="shared" si="31"/>
        <v>-537.07416789931392</v>
      </c>
      <c r="AD1013" s="31">
        <f>VLOOKUP(AB1013,'Utah Allocation %''s'!$A$6:$B$16,2,FALSE)</f>
        <v>0.4262831716003761</v>
      </c>
    </row>
    <row r="1014" spans="1:30">
      <c r="A1014" s="9" t="s">
        <v>4343</v>
      </c>
      <c r="B1014" s="9" t="s">
        <v>294</v>
      </c>
      <c r="C1014" s="9" t="s">
        <v>52</v>
      </c>
      <c r="D1014" s="19">
        <v>41232</v>
      </c>
      <c r="E1014" s="3">
        <v>2012</v>
      </c>
      <c r="F1014" s="3">
        <v>11</v>
      </c>
      <c r="G1014" s="3" t="s">
        <v>14414</v>
      </c>
      <c r="H1014" s="9" t="s">
        <v>61</v>
      </c>
      <c r="I1014" s="9" t="s">
        <v>174</v>
      </c>
      <c r="J1014" s="21">
        <v>-104.58</v>
      </c>
      <c r="K1014" s="9" t="s">
        <v>572</v>
      </c>
      <c r="L1014" s="7" t="s">
        <v>578</v>
      </c>
      <c r="M1014" s="7" t="s">
        <v>579</v>
      </c>
      <c r="N1014" s="7" t="s">
        <v>203</v>
      </c>
      <c r="O1014" s="7" t="s">
        <v>249</v>
      </c>
      <c r="P1014" s="7" t="s">
        <v>578</v>
      </c>
      <c r="Q1014" s="7" t="s">
        <v>579</v>
      </c>
      <c r="R1014" s="9" t="s">
        <v>455</v>
      </c>
      <c r="S1014" s="7" t="s">
        <v>411</v>
      </c>
      <c r="T1014" s="13" t="s">
        <v>166</v>
      </c>
      <c r="U1014" s="13" t="s">
        <v>79</v>
      </c>
      <c r="V1014" s="13" t="s">
        <v>596</v>
      </c>
      <c r="W1014" s="13" t="s">
        <v>149</v>
      </c>
      <c r="X1014" s="13" t="s">
        <v>57</v>
      </c>
      <c r="Y1014" s="13" t="s">
        <v>575</v>
      </c>
      <c r="Z1014" s="9" t="s">
        <v>456</v>
      </c>
      <c r="AA1014" s="12" t="str">
        <f t="shared" si="30"/>
        <v>5123200000250</v>
      </c>
      <c r="AB1014" s="4" t="s">
        <v>14422</v>
      </c>
      <c r="AC1014" s="48">
        <f t="shared" si="31"/>
        <v>-44.58069408596733</v>
      </c>
      <c r="AD1014" s="31">
        <f>VLOOKUP(AB1014,'Utah Allocation %''s'!$A$6:$B$16,2,FALSE)</f>
        <v>0.4262831716003761</v>
      </c>
    </row>
    <row r="1015" spans="1:30">
      <c r="A1015" s="9" t="s">
        <v>4344</v>
      </c>
      <c r="B1015" s="9" t="s">
        <v>186</v>
      </c>
      <c r="C1015" s="9" t="s">
        <v>52</v>
      </c>
      <c r="D1015" s="19">
        <v>41243</v>
      </c>
      <c r="E1015" s="3">
        <v>2012</v>
      </c>
      <c r="F1015" s="3">
        <v>11</v>
      </c>
      <c r="G1015" s="3" t="s">
        <v>14414</v>
      </c>
      <c r="H1015" s="9" t="s">
        <v>63</v>
      </c>
      <c r="I1015" s="9" t="s">
        <v>174</v>
      </c>
      <c r="J1015" s="21">
        <v>54018.96</v>
      </c>
      <c r="K1015" s="9" t="s">
        <v>4628</v>
      </c>
      <c r="L1015" s="7" t="s">
        <v>5139</v>
      </c>
      <c r="M1015" s="7" t="s">
        <v>5146</v>
      </c>
      <c r="N1015" s="7" t="s">
        <v>397</v>
      </c>
      <c r="O1015" s="7" t="s">
        <v>401</v>
      </c>
      <c r="P1015" s="7" t="s">
        <v>5139</v>
      </c>
      <c r="Q1015" s="7" t="s">
        <v>5146</v>
      </c>
      <c r="R1015" s="9" t="s">
        <v>5147</v>
      </c>
      <c r="S1015" s="7" t="s">
        <v>411</v>
      </c>
      <c r="T1015" s="13" t="s">
        <v>166</v>
      </c>
      <c r="U1015" s="13" t="s">
        <v>79</v>
      </c>
      <c r="V1015" s="13" t="s">
        <v>5427</v>
      </c>
      <c r="W1015" s="13" t="s">
        <v>149</v>
      </c>
      <c r="X1015" s="13" t="s">
        <v>57</v>
      </c>
      <c r="Y1015" s="9" t="s">
        <v>291</v>
      </c>
      <c r="Z1015" s="9" t="s">
        <v>5430</v>
      </c>
      <c r="AA1015" s="12" t="str">
        <f t="shared" si="30"/>
        <v>5121000000252</v>
      </c>
      <c r="AB1015" s="4" t="s">
        <v>14422</v>
      </c>
      <c r="AC1015" s="48">
        <f t="shared" si="31"/>
        <v>23027.373595353853</v>
      </c>
      <c r="AD1015" s="31">
        <f>VLOOKUP(AB1015,'Utah Allocation %''s'!$A$6:$B$16,2,FALSE)</f>
        <v>0.4262831716003761</v>
      </c>
    </row>
    <row r="1016" spans="1:30">
      <c r="A1016" s="9" t="s">
        <v>4344</v>
      </c>
      <c r="B1016" s="9" t="s">
        <v>186</v>
      </c>
      <c r="C1016" s="9" t="s">
        <v>52</v>
      </c>
      <c r="D1016" s="19">
        <v>41243</v>
      </c>
      <c r="E1016" s="3">
        <v>2012</v>
      </c>
      <c r="F1016" s="3">
        <v>11</v>
      </c>
      <c r="G1016" s="3" t="s">
        <v>14414</v>
      </c>
      <c r="H1016" s="9" t="s">
        <v>63</v>
      </c>
      <c r="I1016" s="9" t="s">
        <v>174</v>
      </c>
      <c r="J1016" s="21">
        <v>288684.94</v>
      </c>
      <c r="K1016" s="9" t="s">
        <v>4628</v>
      </c>
      <c r="L1016" s="7" t="s">
        <v>5139</v>
      </c>
      <c r="M1016" s="7" t="s">
        <v>5146</v>
      </c>
      <c r="N1016" s="7" t="s">
        <v>397</v>
      </c>
      <c r="O1016" s="7" t="s">
        <v>401</v>
      </c>
      <c r="P1016" s="7" t="s">
        <v>5139</v>
      </c>
      <c r="Q1016" s="7" t="s">
        <v>5146</v>
      </c>
      <c r="R1016" s="9" t="s">
        <v>5147</v>
      </c>
      <c r="S1016" s="7" t="s">
        <v>411</v>
      </c>
      <c r="T1016" s="13" t="s">
        <v>166</v>
      </c>
      <c r="U1016" s="13" t="s">
        <v>79</v>
      </c>
      <c r="V1016" s="13" t="s">
        <v>5427</v>
      </c>
      <c r="W1016" s="13" t="s">
        <v>149</v>
      </c>
      <c r="X1016" s="13" t="s">
        <v>57</v>
      </c>
      <c r="Y1016" s="9" t="s">
        <v>291</v>
      </c>
      <c r="Z1016" s="9" t="s">
        <v>5430</v>
      </c>
      <c r="AA1016" s="12" t="str">
        <f t="shared" si="30"/>
        <v>5121000000252</v>
      </c>
      <c r="AB1016" s="4" t="s">
        <v>14422</v>
      </c>
      <c r="AC1016" s="48">
        <f t="shared" si="31"/>
        <v>123061.53181646428</v>
      </c>
      <c r="AD1016" s="31">
        <f>VLOOKUP(AB1016,'Utah Allocation %''s'!$A$6:$B$16,2,FALSE)</f>
        <v>0.4262831716003761</v>
      </c>
    </row>
    <row r="1017" spans="1:30">
      <c r="A1017" s="9" t="s">
        <v>4344</v>
      </c>
      <c r="B1017" s="9" t="s">
        <v>186</v>
      </c>
      <c r="C1017" s="9" t="s">
        <v>52</v>
      </c>
      <c r="D1017" s="19">
        <v>41243</v>
      </c>
      <c r="E1017" s="3">
        <v>2012</v>
      </c>
      <c r="F1017" s="3">
        <v>11</v>
      </c>
      <c r="G1017" s="3" t="s">
        <v>14414</v>
      </c>
      <c r="H1017" s="9" t="s">
        <v>63</v>
      </c>
      <c r="I1017" s="9" t="s">
        <v>174</v>
      </c>
      <c r="J1017" s="21">
        <v>28522.58</v>
      </c>
      <c r="K1017" s="9" t="s">
        <v>4628</v>
      </c>
      <c r="L1017" s="7" t="s">
        <v>5139</v>
      </c>
      <c r="M1017" s="7" t="s">
        <v>5146</v>
      </c>
      <c r="N1017" s="7" t="s">
        <v>397</v>
      </c>
      <c r="O1017" s="7" t="s">
        <v>401</v>
      </c>
      <c r="P1017" s="7" t="s">
        <v>5139</v>
      </c>
      <c r="Q1017" s="7" t="s">
        <v>5146</v>
      </c>
      <c r="R1017" s="9" t="s">
        <v>5147</v>
      </c>
      <c r="S1017" s="7" t="s">
        <v>411</v>
      </c>
      <c r="T1017" s="13" t="s">
        <v>166</v>
      </c>
      <c r="U1017" s="13" t="s">
        <v>79</v>
      </c>
      <c r="V1017" s="13" t="s">
        <v>5427</v>
      </c>
      <c r="W1017" s="13" t="s">
        <v>149</v>
      </c>
      <c r="X1017" s="13" t="s">
        <v>57</v>
      </c>
      <c r="Y1017" s="9" t="s">
        <v>291</v>
      </c>
      <c r="Z1017" s="9" t="s">
        <v>5430</v>
      </c>
      <c r="AA1017" s="12" t="str">
        <f t="shared" si="30"/>
        <v>5121000000252</v>
      </c>
      <c r="AB1017" s="4" t="s">
        <v>14422</v>
      </c>
      <c r="AC1017" s="48">
        <f t="shared" si="31"/>
        <v>12158.695864625455</v>
      </c>
      <c r="AD1017" s="31">
        <f>VLOOKUP(AB1017,'Utah Allocation %''s'!$A$6:$B$16,2,FALSE)</f>
        <v>0.4262831716003761</v>
      </c>
    </row>
    <row r="1018" spans="1:30">
      <c r="A1018" s="9" t="s">
        <v>4345</v>
      </c>
      <c r="B1018" s="9" t="s">
        <v>4346</v>
      </c>
      <c r="C1018" s="9" t="s">
        <v>52</v>
      </c>
      <c r="D1018" s="19">
        <v>41243</v>
      </c>
      <c r="E1018" s="3">
        <v>2012</v>
      </c>
      <c r="F1018" s="3">
        <v>11</v>
      </c>
      <c r="G1018" s="3" t="s">
        <v>14414</v>
      </c>
      <c r="H1018" s="9" t="s">
        <v>63</v>
      </c>
      <c r="I1018" s="9" t="s">
        <v>174</v>
      </c>
      <c r="J1018" s="21">
        <v>27262.799999999999</v>
      </c>
      <c r="K1018" s="9" t="s">
        <v>4629</v>
      </c>
      <c r="L1018" s="7" t="s">
        <v>5140</v>
      </c>
      <c r="M1018" s="7" t="s">
        <v>5148</v>
      </c>
      <c r="N1018" s="7" t="s">
        <v>202</v>
      </c>
      <c r="O1018" s="7" t="s">
        <v>248</v>
      </c>
      <c r="P1018" s="7" t="s">
        <v>5140</v>
      </c>
      <c r="Q1018" s="7" t="s">
        <v>5148</v>
      </c>
      <c r="R1018" s="9" t="s">
        <v>5147</v>
      </c>
      <c r="S1018" s="7" t="s">
        <v>411</v>
      </c>
      <c r="T1018" s="13" t="s">
        <v>166</v>
      </c>
      <c r="U1018" s="13" t="s">
        <v>79</v>
      </c>
      <c r="V1018" s="13" t="s">
        <v>5428</v>
      </c>
      <c r="W1018" s="13" t="s">
        <v>149</v>
      </c>
      <c r="X1018" s="13" t="s">
        <v>57</v>
      </c>
      <c r="Y1018" s="9" t="s">
        <v>5431</v>
      </c>
      <c r="Z1018" s="9" t="s">
        <v>5430</v>
      </c>
      <c r="AA1018" s="12" t="str">
        <f t="shared" si="30"/>
        <v>5122600000252</v>
      </c>
      <c r="AB1018" s="4" t="s">
        <v>14422</v>
      </c>
      <c r="AC1018" s="48">
        <f t="shared" si="31"/>
        <v>11621.672850706733</v>
      </c>
      <c r="AD1018" s="31">
        <f>VLOOKUP(AB1018,'Utah Allocation %''s'!$A$6:$B$16,2,FALSE)</f>
        <v>0.4262831716003761</v>
      </c>
    </row>
    <row r="1019" spans="1:30">
      <c r="A1019" s="9" t="s">
        <v>4345</v>
      </c>
      <c r="B1019" s="9" t="s">
        <v>4346</v>
      </c>
      <c r="C1019" s="9" t="s">
        <v>52</v>
      </c>
      <c r="D1019" s="19">
        <v>41243</v>
      </c>
      <c r="E1019" s="3">
        <v>2012</v>
      </c>
      <c r="F1019" s="3">
        <v>11</v>
      </c>
      <c r="G1019" s="3" t="s">
        <v>14414</v>
      </c>
      <c r="H1019" s="9" t="s">
        <v>63</v>
      </c>
      <c r="I1019" s="9" t="s">
        <v>174</v>
      </c>
      <c r="J1019" s="21">
        <v>3688.18</v>
      </c>
      <c r="K1019" s="9" t="s">
        <v>4629</v>
      </c>
      <c r="L1019" s="7" t="s">
        <v>5140</v>
      </c>
      <c r="M1019" s="7" t="s">
        <v>5148</v>
      </c>
      <c r="N1019" s="7" t="s">
        <v>202</v>
      </c>
      <c r="O1019" s="7" t="s">
        <v>248</v>
      </c>
      <c r="P1019" s="7" t="s">
        <v>5140</v>
      </c>
      <c r="Q1019" s="7" t="s">
        <v>5148</v>
      </c>
      <c r="R1019" s="9" t="s">
        <v>5147</v>
      </c>
      <c r="S1019" s="7" t="s">
        <v>411</v>
      </c>
      <c r="T1019" s="13" t="s">
        <v>166</v>
      </c>
      <c r="U1019" s="13" t="s">
        <v>79</v>
      </c>
      <c r="V1019" s="13" t="s">
        <v>5428</v>
      </c>
      <c r="W1019" s="13" t="s">
        <v>149</v>
      </c>
      <c r="X1019" s="13" t="s">
        <v>57</v>
      </c>
      <c r="Y1019" s="9" t="s">
        <v>5431</v>
      </c>
      <c r="Z1019" s="9" t="s">
        <v>5430</v>
      </c>
      <c r="AA1019" s="12" t="str">
        <f t="shared" si="30"/>
        <v>5122600000252</v>
      </c>
      <c r="AB1019" s="4" t="s">
        <v>14422</v>
      </c>
      <c r="AC1019" s="48">
        <f t="shared" si="31"/>
        <v>1572.2090678330751</v>
      </c>
      <c r="AD1019" s="31">
        <f>VLOOKUP(AB1019,'Utah Allocation %''s'!$A$6:$B$16,2,FALSE)</f>
        <v>0.4262831716003761</v>
      </c>
    </row>
    <row r="1020" spans="1:30">
      <c r="A1020" s="9" t="s">
        <v>4348</v>
      </c>
      <c r="B1020" s="9" t="s">
        <v>24</v>
      </c>
      <c r="C1020" s="9" t="s">
        <v>62</v>
      </c>
      <c r="D1020" s="19">
        <v>41243</v>
      </c>
      <c r="E1020" s="3">
        <v>2012</v>
      </c>
      <c r="F1020" s="3">
        <v>11</v>
      </c>
      <c r="G1020" s="3" t="s">
        <v>14414</v>
      </c>
      <c r="H1020" s="9" t="s">
        <v>63</v>
      </c>
      <c r="I1020" s="9" t="s">
        <v>81</v>
      </c>
      <c r="J1020" s="21">
        <v>444.51</v>
      </c>
      <c r="K1020" s="9" t="s">
        <v>4631</v>
      </c>
      <c r="L1020" s="7" t="s">
        <v>4883</v>
      </c>
      <c r="M1020" s="7" t="s">
        <v>5152</v>
      </c>
      <c r="N1020" s="7" t="s">
        <v>236</v>
      </c>
      <c r="O1020" s="7" t="s">
        <v>280</v>
      </c>
      <c r="P1020" s="7" t="s">
        <v>5153</v>
      </c>
      <c r="Q1020" s="7" t="s">
        <v>5154</v>
      </c>
      <c r="R1020" s="9" t="s">
        <v>4339</v>
      </c>
      <c r="S1020" s="7" t="s">
        <v>409</v>
      </c>
      <c r="T1020" s="13" t="s">
        <v>133</v>
      </c>
      <c r="U1020" s="13" t="s">
        <v>79</v>
      </c>
      <c r="V1020" s="13" t="s">
        <v>135</v>
      </c>
      <c r="W1020" s="13" t="s">
        <v>28</v>
      </c>
      <c r="X1020" s="13" t="s">
        <v>57</v>
      </c>
      <c r="Y1020" s="13" t="s">
        <v>13</v>
      </c>
      <c r="Z1020" s="9" t="s">
        <v>4</v>
      </c>
      <c r="AA1020" s="12" t="str">
        <f t="shared" si="30"/>
        <v>9350000000001</v>
      </c>
      <c r="AB1020" s="4" t="s">
        <v>14425</v>
      </c>
      <c r="AC1020" s="53">
        <f t="shared" si="31"/>
        <v>188.7846640214859</v>
      </c>
      <c r="AD1020" s="31">
        <f>VLOOKUP(AB1020,'Utah Allocation %''s'!$A$6:$B$16,2,FALSE)</f>
        <v>0.4247028503779125</v>
      </c>
    </row>
    <row r="1021" spans="1:30">
      <c r="A1021" s="9" t="s">
        <v>4349</v>
      </c>
      <c r="B1021" s="9" t="s">
        <v>24</v>
      </c>
      <c r="C1021" s="9" t="s">
        <v>62</v>
      </c>
      <c r="D1021" s="19">
        <v>41243</v>
      </c>
      <c r="E1021" s="3">
        <v>2012</v>
      </c>
      <c r="F1021" s="3">
        <v>11</v>
      </c>
      <c r="G1021" s="3" t="s">
        <v>14414</v>
      </c>
      <c r="H1021" s="9" t="s">
        <v>63</v>
      </c>
      <c r="I1021" s="9" t="s">
        <v>81</v>
      </c>
      <c r="J1021" s="21">
        <v>338.69</v>
      </c>
      <c r="K1021" s="9" t="s">
        <v>4632</v>
      </c>
      <c r="L1021" s="7" t="s">
        <v>4884</v>
      </c>
      <c r="M1021" s="7" t="s">
        <v>5155</v>
      </c>
      <c r="N1021" s="7" t="s">
        <v>236</v>
      </c>
      <c r="O1021" s="7" t="s">
        <v>280</v>
      </c>
      <c r="P1021" s="7" t="s">
        <v>4338</v>
      </c>
      <c r="Q1021" s="7" t="s">
        <v>298</v>
      </c>
      <c r="R1021" s="9" t="s">
        <v>300</v>
      </c>
      <c r="S1021" s="7" t="s">
        <v>408</v>
      </c>
      <c r="T1021" s="13" t="s">
        <v>133</v>
      </c>
      <c r="U1021" s="13" t="s">
        <v>66</v>
      </c>
      <c r="V1021" s="13" t="s">
        <v>134</v>
      </c>
      <c r="W1021" s="13" t="s">
        <v>27</v>
      </c>
      <c r="X1021" s="13" t="s">
        <v>57</v>
      </c>
      <c r="Y1021" s="13" t="s">
        <v>13</v>
      </c>
      <c r="Z1021" s="9" t="s">
        <v>4</v>
      </c>
      <c r="AA1021" s="12" t="str">
        <f t="shared" si="30"/>
        <v>9350000000001</v>
      </c>
      <c r="AB1021" s="4" t="s">
        <v>14425</v>
      </c>
      <c r="AC1021" s="53">
        <f t="shared" si="31"/>
        <v>143.84260839449519</v>
      </c>
      <c r="AD1021" s="31">
        <f>VLOOKUP(AB1021,'Utah Allocation %''s'!$A$6:$B$16,2,FALSE)</f>
        <v>0.4247028503779125</v>
      </c>
    </row>
    <row r="1022" spans="1:30">
      <c r="A1022" s="9" t="s">
        <v>4350</v>
      </c>
      <c r="B1022" s="9" t="s">
        <v>24</v>
      </c>
      <c r="C1022" s="9" t="s">
        <v>62</v>
      </c>
      <c r="D1022" s="19">
        <v>41243</v>
      </c>
      <c r="E1022" s="3">
        <v>2012</v>
      </c>
      <c r="F1022" s="3">
        <v>11</v>
      </c>
      <c r="G1022" s="3" t="s">
        <v>14414</v>
      </c>
      <c r="H1022" s="9" t="s">
        <v>63</v>
      </c>
      <c r="I1022" s="9" t="s">
        <v>81</v>
      </c>
      <c r="J1022" s="21">
        <v>0.08</v>
      </c>
      <c r="K1022" s="9" t="s">
        <v>4633</v>
      </c>
      <c r="L1022" s="7" t="s">
        <v>4885</v>
      </c>
      <c r="M1022" s="7" t="s">
        <v>5156</v>
      </c>
      <c r="N1022" s="7" t="s">
        <v>236</v>
      </c>
      <c r="O1022" s="7" t="s">
        <v>280</v>
      </c>
      <c r="P1022" s="7" t="s">
        <v>4338</v>
      </c>
      <c r="Q1022" s="7" t="s">
        <v>298</v>
      </c>
      <c r="R1022" s="9" t="s">
        <v>594</v>
      </c>
      <c r="S1022" s="7" t="s">
        <v>408</v>
      </c>
      <c r="T1022" s="13" t="s">
        <v>133</v>
      </c>
      <c r="U1022" s="13" t="s">
        <v>123</v>
      </c>
      <c r="V1022" s="13" t="s">
        <v>134</v>
      </c>
      <c r="W1022" s="13" t="s">
        <v>27</v>
      </c>
      <c r="X1022" s="13" t="s">
        <v>57</v>
      </c>
      <c r="Y1022" s="13" t="s">
        <v>13</v>
      </c>
      <c r="Z1022" s="9" t="s">
        <v>4</v>
      </c>
      <c r="AA1022" s="12" t="str">
        <f t="shared" si="30"/>
        <v>9350000000001</v>
      </c>
      <c r="AB1022" s="4" t="s">
        <v>14425</v>
      </c>
      <c r="AC1022" s="53">
        <f t="shared" si="31"/>
        <v>3.3976228030233001E-2</v>
      </c>
      <c r="AD1022" s="31">
        <f>VLOOKUP(AB1022,'Utah Allocation %''s'!$A$6:$B$16,2,FALSE)</f>
        <v>0.4247028503779125</v>
      </c>
    </row>
    <row r="1023" spans="1:30">
      <c r="A1023" s="9" t="s">
        <v>4351</v>
      </c>
      <c r="B1023" s="9" t="s">
        <v>24</v>
      </c>
      <c r="C1023" s="9" t="s">
        <v>62</v>
      </c>
      <c r="D1023" s="19">
        <v>41243</v>
      </c>
      <c r="E1023" s="3">
        <v>2012</v>
      </c>
      <c r="F1023" s="3">
        <v>11</v>
      </c>
      <c r="G1023" s="3" t="s">
        <v>14414</v>
      </c>
      <c r="H1023" s="9" t="s">
        <v>63</v>
      </c>
      <c r="I1023" s="9" t="s">
        <v>81</v>
      </c>
      <c r="J1023" s="21">
        <v>677.38</v>
      </c>
      <c r="K1023" s="9" t="s">
        <v>4634</v>
      </c>
      <c r="L1023" s="7" t="s">
        <v>4886</v>
      </c>
      <c r="M1023" s="7" t="s">
        <v>5157</v>
      </c>
      <c r="N1023" s="7" t="s">
        <v>236</v>
      </c>
      <c r="O1023" s="7" t="s">
        <v>280</v>
      </c>
      <c r="P1023" s="7" t="s">
        <v>4338</v>
      </c>
      <c r="Q1023" s="7" t="s">
        <v>298</v>
      </c>
      <c r="R1023" s="9" t="s">
        <v>594</v>
      </c>
      <c r="S1023" s="7" t="s">
        <v>408</v>
      </c>
      <c r="T1023" s="13" t="s">
        <v>133</v>
      </c>
      <c r="U1023" s="13" t="s">
        <v>123</v>
      </c>
      <c r="V1023" s="13" t="s">
        <v>134</v>
      </c>
      <c r="W1023" s="13" t="s">
        <v>27</v>
      </c>
      <c r="X1023" s="13" t="s">
        <v>57</v>
      </c>
      <c r="Y1023" s="13" t="s">
        <v>13</v>
      </c>
      <c r="Z1023" s="9" t="s">
        <v>4</v>
      </c>
      <c r="AA1023" s="12" t="str">
        <f t="shared" si="30"/>
        <v>9350000000001</v>
      </c>
      <c r="AB1023" s="4" t="s">
        <v>14425</v>
      </c>
      <c r="AC1023" s="53">
        <f t="shared" si="31"/>
        <v>287.68521678899037</v>
      </c>
      <c r="AD1023" s="31">
        <f>VLOOKUP(AB1023,'Utah Allocation %''s'!$A$6:$B$16,2,FALSE)</f>
        <v>0.4247028503779125</v>
      </c>
    </row>
    <row r="1024" spans="1:30">
      <c r="A1024" s="9" t="s">
        <v>3785</v>
      </c>
      <c r="B1024" s="9" t="s">
        <v>24</v>
      </c>
      <c r="C1024" s="9" t="s">
        <v>62</v>
      </c>
      <c r="D1024" s="19">
        <v>41213</v>
      </c>
      <c r="E1024" s="6">
        <v>2012</v>
      </c>
      <c r="F1024" s="6">
        <v>11</v>
      </c>
      <c r="G1024" s="3" t="s">
        <v>14414</v>
      </c>
      <c r="H1024" s="9" t="s">
        <v>63</v>
      </c>
      <c r="I1024" s="9" t="s">
        <v>81</v>
      </c>
      <c r="J1024" s="21">
        <v>33.06</v>
      </c>
      <c r="K1024" s="9" t="s">
        <v>3786</v>
      </c>
      <c r="L1024" s="7" t="s">
        <v>4052</v>
      </c>
      <c r="M1024" s="7" t="s">
        <v>4307</v>
      </c>
      <c r="N1024" s="7" t="s">
        <v>236</v>
      </c>
      <c r="O1024" s="7" t="s">
        <v>280</v>
      </c>
      <c r="P1024" s="7" t="s">
        <v>4338</v>
      </c>
      <c r="Q1024" s="7" t="s">
        <v>298</v>
      </c>
      <c r="R1024" s="9" t="s">
        <v>4339</v>
      </c>
      <c r="S1024" s="13" t="s">
        <v>409</v>
      </c>
      <c r="T1024" s="13" t="s">
        <v>133</v>
      </c>
      <c r="U1024" s="13" t="s">
        <v>79</v>
      </c>
      <c r="V1024" s="13" t="s">
        <v>135</v>
      </c>
      <c r="W1024" s="13" t="s">
        <v>28</v>
      </c>
      <c r="X1024" s="13" t="s">
        <v>57</v>
      </c>
      <c r="Y1024" s="13" t="s">
        <v>13</v>
      </c>
      <c r="Z1024" s="9" t="s">
        <v>4</v>
      </c>
      <c r="AA1024" s="12" t="str">
        <f t="shared" si="30"/>
        <v>9350000000001</v>
      </c>
      <c r="AB1024" s="4" t="s">
        <v>14425</v>
      </c>
      <c r="AC1024" s="53">
        <f t="shared" si="31"/>
        <v>14.040676233493787</v>
      </c>
      <c r="AD1024" s="31">
        <f>VLOOKUP(AB1024,'Utah Allocation %''s'!$A$6:$B$16,2,FALSE)</f>
        <v>0.4247028503779125</v>
      </c>
    </row>
    <row r="1025" spans="1:30">
      <c r="A1025" s="9" t="s">
        <v>4352</v>
      </c>
      <c r="B1025" s="9" t="s">
        <v>24</v>
      </c>
      <c r="C1025" s="9" t="s">
        <v>62</v>
      </c>
      <c r="D1025" s="19">
        <v>41243</v>
      </c>
      <c r="E1025" s="3">
        <v>2012</v>
      </c>
      <c r="F1025" s="3">
        <v>11</v>
      </c>
      <c r="G1025" s="3" t="s">
        <v>14414</v>
      </c>
      <c r="H1025" s="9" t="s">
        <v>63</v>
      </c>
      <c r="I1025" s="9" t="s">
        <v>81</v>
      </c>
      <c r="J1025" s="21">
        <v>239.24</v>
      </c>
      <c r="K1025" s="9" t="s">
        <v>4635</v>
      </c>
      <c r="L1025" s="7" t="s">
        <v>4887</v>
      </c>
      <c r="M1025" s="7" t="s">
        <v>5158</v>
      </c>
      <c r="N1025" s="7" t="s">
        <v>236</v>
      </c>
      <c r="O1025" s="7" t="s">
        <v>280</v>
      </c>
      <c r="P1025" s="7" t="s">
        <v>5159</v>
      </c>
      <c r="Q1025" s="7" t="s">
        <v>299</v>
      </c>
      <c r="R1025" s="9" t="s">
        <v>4339</v>
      </c>
      <c r="S1025" s="7" t="s">
        <v>409</v>
      </c>
      <c r="T1025" s="13" t="s">
        <v>133</v>
      </c>
      <c r="U1025" s="13" t="s">
        <v>79</v>
      </c>
      <c r="V1025" s="13" t="s">
        <v>135</v>
      </c>
      <c r="W1025" s="13" t="s">
        <v>28</v>
      </c>
      <c r="X1025" s="13" t="s">
        <v>57</v>
      </c>
      <c r="Y1025" s="13" t="s">
        <v>13</v>
      </c>
      <c r="Z1025" s="9" t="s">
        <v>4</v>
      </c>
      <c r="AA1025" s="12" t="str">
        <f t="shared" si="30"/>
        <v>9350000000001</v>
      </c>
      <c r="AB1025" s="4" t="s">
        <v>14425</v>
      </c>
      <c r="AC1025" s="53">
        <f t="shared" si="31"/>
        <v>101.60590992441179</v>
      </c>
      <c r="AD1025" s="31">
        <f>VLOOKUP(AB1025,'Utah Allocation %''s'!$A$6:$B$16,2,FALSE)</f>
        <v>0.4247028503779125</v>
      </c>
    </row>
    <row r="1026" spans="1:30">
      <c r="A1026" s="9" t="s">
        <v>4353</v>
      </c>
      <c r="B1026" s="9" t="s">
        <v>24</v>
      </c>
      <c r="C1026" s="9" t="s">
        <v>62</v>
      </c>
      <c r="D1026" s="19">
        <v>41243</v>
      </c>
      <c r="E1026" s="3">
        <v>2012</v>
      </c>
      <c r="F1026" s="3">
        <v>11</v>
      </c>
      <c r="G1026" s="3" t="s">
        <v>14414</v>
      </c>
      <c r="H1026" s="9" t="s">
        <v>63</v>
      </c>
      <c r="I1026" s="9" t="s">
        <v>81</v>
      </c>
      <c r="J1026" s="21">
        <v>61.58</v>
      </c>
      <c r="K1026" s="9" t="s">
        <v>4636</v>
      </c>
      <c r="L1026" s="7" t="s">
        <v>4888</v>
      </c>
      <c r="M1026" s="7" t="s">
        <v>5160</v>
      </c>
      <c r="N1026" s="7" t="s">
        <v>236</v>
      </c>
      <c r="O1026" s="7" t="s">
        <v>280</v>
      </c>
      <c r="P1026" s="7" t="s">
        <v>5161</v>
      </c>
      <c r="Q1026" s="7" t="s">
        <v>182</v>
      </c>
      <c r="R1026" s="9" t="s">
        <v>300</v>
      </c>
      <c r="S1026" s="7" t="s">
        <v>408</v>
      </c>
      <c r="T1026" s="13" t="s">
        <v>133</v>
      </c>
      <c r="U1026" s="13" t="s">
        <v>66</v>
      </c>
      <c r="V1026" s="13" t="s">
        <v>134</v>
      </c>
      <c r="W1026" s="13" t="s">
        <v>27</v>
      </c>
      <c r="X1026" s="13" t="s">
        <v>57</v>
      </c>
      <c r="Y1026" s="13" t="s">
        <v>13</v>
      </c>
      <c r="Z1026" s="9" t="s">
        <v>4</v>
      </c>
      <c r="AA1026" s="12" t="str">
        <f t="shared" si="30"/>
        <v>9350000000001</v>
      </c>
      <c r="AB1026" s="4" t="s">
        <v>14425</v>
      </c>
      <c r="AC1026" s="53">
        <f t="shared" si="31"/>
        <v>26.15320152627185</v>
      </c>
      <c r="AD1026" s="31">
        <f>VLOOKUP(AB1026,'Utah Allocation %''s'!$A$6:$B$16,2,FALSE)</f>
        <v>0.4247028503779125</v>
      </c>
    </row>
    <row r="1027" spans="1:30">
      <c r="A1027" s="9" t="s">
        <v>4354</v>
      </c>
      <c r="B1027" s="9" t="s">
        <v>24</v>
      </c>
      <c r="C1027" s="9" t="s">
        <v>62</v>
      </c>
      <c r="D1027" s="19">
        <v>41243</v>
      </c>
      <c r="E1027" s="3">
        <v>2012</v>
      </c>
      <c r="F1027" s="3">
        <v>11</v>
      </c>
      <c r="G1027" s="3" t="s">
        <v>14414</v>
      </c>
      <c r="H1027" s="9" t="s">
        <v>63</v>
      </c>
      <c r="I1027" s="9" t="s">
        <v>64</v>
      </c>
      <c r="J1027" s="21">
        <v>241.7</v>
      </c>
      <c r="K1027" s="9" t="s">
        <v>4637</v>
      </c>
      <c r="L1027" s="7" t="s">
        <v>4889</v>
      </c>
      <c r="M1027" s="7" t="s">
        <v>5162</v>
      </c>
      <c r="N1027" s="7" t="s">
        <v>211</v>
      </c>
      <c r="O1027" s="7" t="s">
        <v>258</v>
      </c>
      <c r="P1027" s="7" t="s">
        <v>5163</v>
      </c>
      <c r="Q1027" s="7" t="s">
        <v>5164</v>
      </c>
      <c r="R1027" s="9" t="s">
        <v>301</v>
      </c>
      <c r="S1027" s="7" t="s">
        <v>408</v>
      </c>
      <c r="T1027" s="13" t="s">
        <v>69</v>
      </c>
      <c r="U1027" s="13" t="s">
        <v>66</v>
      </c>
      <c r="V1027" s="13" t="s">
        <v>70</v>
      </c>
      <c r="W1027" s="13" t="s">
        <v>32</v>
      </c>
      <c r="X1027" s="13" t="s">
        <v>66</v>
      </c>
      <c r="Y1027" s="13" t="s">
        <v>7</v>
      </c>
      <c r="Z1027" s="9" t="s">
        <v>8</v>
      </c>
      <c r="AA1027" s="12" t="str">
        <f t="shared" si="30"/>
        <v>5980000000108</v>
      </c>
      <c r="AB1027" s="4" t="s">
        <v>66</v>
      </c>
      <c r="AC1027" s="48">
        <f t="shared" si="31"/>
        <v>0</v>
      </c>
      <c r="AD1027" s="31">
        <f>VLOOKUP(AB1027,'Utah Allocation %''s'!$A$6:$B$16,2,FALSE)</f>
        <v>0</v>
      </c>
    </row>
    <row r="1028" spans="1:30">
      <c r="A1028" s="9" t="s">
        <v>4354</v>
      </c>
      <c r="B1028" s="9" t="s">
        <v>24</v>
      </c>
      <c r="C1028" s="9" t="s">
        <v>62</v>
      </c>
      <c r="D1028" s="19">
        <v>41243</v>
      </c>
      <c r="E1028" s="3">
        <v>2012</v>
      </c>
      <c r="F1028" s="3">
        <v>11</v>
      </c>
      <c r="G1028" s="3" t="s">
        <v>14414</v>
      </c>
      <c r="H1028" s="9" t="s">
        <v>63</v>
      </c>
      <c r="I1028" s="9" t="s">
        <v>81</v>
      </c>
      <c r="J1028" s="21">
        <v>0.06</v>
      </c>
      <c r="K1028" s="9" t="s">
        <v>4637</v>
      </c>
      <c r="L1028" s="7" t="s">
        <v>4889</v>
      </c>
      <c r="M1028" s="7" t="s">
        <v>5162</v>
      </c>
      <c r="N1028" s="7" t="s">
        <v>211</v>
      </c>
      <c r="O1028" s="7" t="s">
        <v>258</v>
      </c>
      <c r="P1028" s="7" t="s">
        <v>5163</v>
      </c>
      <c r="Q1028" s="7" t="s">
        <v>5164</v>
      </c>
      <c r="R1028" s="9" t="s">
        <v>301</v>
      </c>
      <c r="S1028" s="7" t="s">
        <v>408</v>
      </c>
      <c r="T1028" s="13" t="s">
        <v>69</v>
      </c>
      <c r="U1028" s="13" t="s">
        <v>66</v>
      </c>
      <c r="V1028" s="13" t="s">
        <v>70</v>
      </c>
      <c r="W1028" s="13" t="s">
        <v>32</v>
      </c>
      <c r="X1028" s="13" t="s">
        <v>66</v>
      </c>
      <c r="Y1028" s="13" t="s">
        <v>7</v>
      </c>
      <c r="Z1028" s="9" t="s">
        <v>8</v>
      </c>
      <c r="AA1028" s="12" t="str">
        <f t="shared" si="30"/>
        <v>5980000000108</v>
      </c>
      <c r="AB1028" s="4" t="s">
        <v>66</v>
      </c>
      <c r="AC1028" s="48">
        <f t="shared" si="31"/>
        <v>0</v>
      </c>
      <c r="AD1028" s="31">
        <f>VLOOKUP(AB1028,'Utah Allocation %''s'!$A$6:$B$16,2,FALSE)</f>
        <v>0</v>
      </c>
    </row>
    <row r="1029" spans="1:30">
      <c r="A1029" s="9" t="s">
        <v>4355</v>
      </c>
      <c r="B1029" s="9" t="s">
        <v>24</v>
      </c>
      <c r="C1029" s="9" t="s">
        <v>62</v>
      </c>
      <c r="D1029" s="19">
        <v>41243</v>
      </c>
      <c r="E1029" s="3">
        <v>2012</v>
      </c>
      <c r="F1029" s="3">
        <v>11</v>
      </c>
      <c r="G1029" s="3" t="s">
        <v>14414</v>
      </c>
      <c r="H1029" s="9" t="s">
        <v>61</v>
      </c>
      <c r="I1029" s="9" t="s">
        <v>64</v>
      </c>
      <c r="J1029" s="21">
        <v>-907.18</v>
      </c>
      <c r="K1029" s="9" t="s">
        <v>651</v>
      </c>
      <c r="L1029" s="7" t="s">
        <v>659</v>
      </c>
      <c r="M1029" s="7" t="s">
        <v>680</v>
      </c>
      <c r="N1029" s="7" t="s">
        <v>212</v>
      </c>
      <c r="O1029" s="7" t="s">
        <v>259</v>
      </c>
      <c r="P1029" s="7" t="s">
        <v>497</v>
      </c>
      <c r="Q1029" s="7" t="s">
        <v>172</v>
      </c>
      <c r="R1029" s="9" t="s">
        <v>301</v>
      </c>
      <c r="S1029" s="7" t="s">
        <v>408</v>
      </c>
      <c r="T1029" s="13" t="s">
        <v>69</v>
      </c>
      <c r="U1029" s="13" t="s">
        <v>66</v>
      </c>
      <c r="V1029" s="13" t="s">
        <v>70</v>
      </c>
      <c r="W1029" s="13" t="s">
        <v>32</v>
      </c>
      <c r="X1029" s="13" t="s">
        <v>66</v>
      </c>
      <c r="Y1029" s="13" t="s">
        <v>7</v>
      </c>
      <c r="Z1029" s="9" t="s">
        <v>8</v>
      </c>
      <c r="AA1029" s="12" t="str">
        <f t="shared" ref="AA1029:AA1092" si="32">Y1029&amp;Z1029</f>
        <v>5980000000108</v>
      </c>
      <c r="AB1029" s="4" t="s">
        <v>66</v>
      </c>
      <c r="AC1029" s="48">
        <f t="shared" ref="AC1029:AC1092" si="33">+J1029*AD1029</f>
        <v>0</v>
      </c>
      <c r="AD1029" s="31">
        <f>VLOOKUP(AB1029,'Utah Allocation %''s'!$A$6:$B$16,2,FALSE)</f>
        <v>0</v>
      </c>
    </row>
    <row r="1030" spans="1:30">
      <c r="A1030" s="9" t="s">
        <v>4356</v>
      </c>
      <c r="B1030" s="9" t="s">
        <v>24</v>
      </c>
      <c r="C1030" s="9" t="s">
        <v>62</v>
      </c>
      <c r="D1030" s="19">
        <v>41243</v>
      </c>
      <c r="E1030" s="3">
        <v>2012</v>
      </c>
      <c r="F1030" s="3">
        <v>11</v>
      </c>
      <c r="G1030" s="3" t="s">
        <v>14414</v>
      </c>
      <c r="H1030" s="9" t="s">
        <v>63</v>
      </c>
      <c r="I1030" s="9" t="s">
        <v>64</v>
      </c>
      <c r="J1030" s="21">
        <v>875.53</v>
      </c>
      <c r="K1030" s="9" t="s">
        <v>4638</v>
      </c>
      <c r="L1030" s="7" t="s">
        <v>4890</v>
      </c>
      <c r="M1030" s="7" t="s">
        <v>5165</v>
      </c>
      <c r="N1030" s="7" t="s">
        <v>207</v>
      </c>
      <c r="O1030" s="7" t="s">
        <v>254</v>
      </c>
      <c r="P1030" s="7" t="s">
        <v>463</v>
      </c>
      <c r="Q1030" s="7" t="s">
        <v>72</v>
      </c>
      <c r="R1030" s="9" t="s">
        <v>301</v>
      </c>
      <c r="S1030" s="7" t="s">
        <v>408</v>
      </c>
      <c r="T1030" s="13" t="s">
        <v>69</v>
      </c>
      <c r="U1030" s="13" t="s">
        <v>66</v>
      </c>
      <c r="V1030" s="13" t="s">
        <v>70</v>
      </c>
      <c r="W1030" s="13" t="s">
        <v>32</v>
      </c>
      <c r="X1030" s="13" t="s">
        <v>66</v>
      </c>
      <c r="Y1030" s="13" t="s">
        <v>7</v>
      </c>
      <c r="Z1030" s="9" t="s">
        <v>8</v>
      </c>
      <c r="AA1030" s="12" t="str">
        <f t="shared" si="32"/>
        <v>5980000000108</v>
      </c>
      <c r="AB1030" s="4" t="s">
        <v>66</v>
      </c>
      <c r="AC1030" s="48">
        <f t="shared" si="33"/>
        <v>0</v>
      </c>
      <c r="AD1030" s="31">
        <f>VLOOKUP(AB1030,'Utah Allocation %''s'!$A$6:$B$16,2,FALSE)</f>
        <v>0</v>
      </c>
    </row>
    <row r="1031" spans="1:30">
      <c r="A1031" s="9" t="s">
        <v>4356</v>
      </c>
      <c r="B1031" s="9" t="s">
        <v>24</v>
      </c>
      <c r="C1031" s="9" t="s">
        <v>62</v>
      </c>
      <c r="D1031" s="19">
        <v>41243</v>
      </c>
      <c r="E1031" s="3">
        <v>2012</v>
      </c>
      <c r="F1031" s="3">
        <v>11</v>
      </c>
      <c r="G1031" s="3" t="s">
        <v>14414</v>
      </c>
      <c r="H1031" s="9" t="s">
        <v>63</v>
      </c>
      <c r="I1031" s="9" t="s">
        <v>81</v>
      </c>
      <c r="J1031" s="21">
        <v>116.18</v>
      </c>
      <c r="K1031" s="9" t="s">
        <v>4638</v>
      </c>
      <c r="L1031" s="7" t="s">
        <v>4890</v>
      </c>
      <c r="M1031" s="7" t="s">
        <v>5165</v>
      </c>
      <c r="N1031" s="7" t="s">
        <v>207</v>
      </c>
      <c r="O1031" s="7" t="s">
        <v>254</v>
      </c>
      <c r="P1031" s="7" t="s">
        <v>463</v>
      </c>
      <c r="Q1031" s="7" t="s">
        <v>72</v>
      </c>
      <c r="R1031" s="9" t="s">
        <v>301</v>
      </c>
      <c r="S1031" s="7" t="s">
        <v>408</v>
      </c>
      <c r="T1031" s="13" t="s">
        <v>69</v>
      </c>
      <c r="U1031" s="13" t="s">
        <v>66</v>
      </c>
      <c r="V1031" s="13" t="s">
        <v>70</v>
      </c>
      <c r="W1031" s="13" t="s">
        <v>32</v>
      </c>
      <c r="X1031" s="13" t="s">
        <v>66</v>
      </c>
      <c r="Y1031" s="13" t="s">
        <v>7</v>
      </c>
      <c r="Z1031" s="9" t="s">
        <v>8</v>
      </c>
      <c r="AA1031" s="12" t="str">
        <f t="shared" si="32"/>
        <v>5980000000108</v>
      </c>
      <c r="AB1031" s="4" t="s">
        <v>66</v>
      </c>
      <c r="AC1031" s="48">
        <f t="shared" si="33"/>
        <v>0</v>
      </c>
      <c r="AD1031" s="31">
        <f>VLOOKUP(AB1031,'Utah Allocation %''s'!$A$6:$B$16,2,FALSE)</f>
        <v>0</v>
      </c>
    </row>
    <row r="1032" spans="1:30">
      <c r="A1032" s="9" t="s">
        <v>4357</v>
      </c>
      <c r="B1032" s="9" t="s">
        <v>24</v>
      </c>
      <c r="C1032" s="9" t="s">
        <v>62</v>
      </c>
      <c r="D1032" s="19">
        <v>41243</v>
      </c>
      <c r="E1032" s="3">
        <v>2012</v>
      </c>
      <c r="F1032" s="3">
        <v>11</v>
      </c>
      <c r="G1032" s="3" t="s">
        <v>14414</v>
      </c>
      <c r="H1032" s="9" t="s">
        <v>61</v>
      </c>
      <c r="I1032" s="9" t="s">
        <v>81</v>
      </c>
      <c r="J1032" s="21">
        <v>-1141.8900000000001</v>
      </c>
      <c r="K1032" s="9" t="s">
        <v>714</v>
      </c>
      <c r="L1032" s="7" t="s">
        <v>719</v>
      </c>
      <c r="M1032" s="7" t="s">
        <v>724</v>
      </c>
      <c r="N1032" s="7" t="s">
        <v>212</v>
      </c>
      <c r="O1032" s="7" t="s">
        <v>259</v>
      </c>
      <c r="P1032" s="7" t="s">
        <v>639</v>
      </c>
      <c r="Q1032" s="7" t="s">
        <v>172</v>
      </c>
      <c r="R1032" s="9" t="s">
        <v>301</v>
      </c>
      <c r="S1032" s="7" t="s">
        <v>408</v>
      </c>
      <c r="T1032" s="13" t="s">
        <v>69</v>
      </c>
      <c r="U1032" s="13" t="s">
        <v>66</v>
      </c>
      <c r="V1032" s="13" t="s">
        <v>70</v>
      </c>
      <c r="W1032" s="13" t="s">
        <v>32</v>
      </c>
      <c r="X1032" s="13" t="s">
        <v>66</v>
      </c>
      <c r="Y1032" s="13" t="s">
        <v>7</v>
      </c>
      <c r="Z1032" s="9" t="s">
        <v>8</v>
      </c>
      <c r="AA1032" s="12" t="str">
        <f t="shared" si="32"/>
        <v>5980000000108</v>
      </c>
      <c r="AB1032" s="4" t="s">
        <v>66</v>
      </c>
      <c r="AC1032" s="48">
        <f t="shared" si="33"/>
        <v>0</v>
      </c>
      <c r="AD1032" s="31">
        <f>VLOOKUP(AB1032,'Utah Allocation %''s'!$A$6:$B$16,2,FALSE)</f>
        <v>0</v>
      </c>
    </row>
    <row r="1033" spans="1:30">
      <c r="A1033" s="9" t="s">
        <v>4358</v>
      </c>
      <c r="B1033" s="9" t="s">
        <v>24</v>
      </c>
      <c r="C1033" s="9" t="s">
        <v>62</v>
      </c>
      <c r="D1033" s="19">
        <v>41243</v>
      </c>
      <c r="E1033" s="3">
        <v>2012</v>
      </c>
      <c r="F1033" s="3">
        <v>11</v>
      </c>
      <c r="G1033" s="3" t="s">
        <v>14414</v>
      </c>
      <c r="H1033" s="9" t="s">
        <v>63</v>
      </c>
      <c r="I1033" s="9" t="s">
        <v>81</v>
      </c>
      <c r="J1033" s="21">
        <v>824.7</v>
      </c>
      <c r="K1033" s="9" t="s">
        <v>4639</v>
      </c>
      <c r="L1033" s="7" t="s">
        <v>4891</v>
      </c>
      <c r="M1033" s="7" t="s">
        <v>5166</v>
      </c>
      <c r="N1033" s="7" t="s">
        <v>207</v>
      </c>
      <c r="O1033" s="7" t="s">
        <v>254</v>
      </c>
      <c r="P1033" s="7" t="s">
        <v>548</v>
      </c>
      <c r="Q1033" s="7" t="s">
        <v>72</v>
      </c>
      <c r="R1033" s="9" t="s">
        <v>301</v>
      </c>
      <c r="S1033" s="7" t="s">
        <v>408</v>
      </c>
      <c r="T1033" s="13" t="s">
        <v>69</v>
      </c>
      <c r="U1033" s="13" t="s">
        <v>66</v>
      </c>
      <c r="V1033" s="13" t="s">
        <v>70</v>
      </c>
      <c r="W1033" s="13" t="s">
        <v>32</v>
      </c>
      <c r="X1033" s="13" t="s">
        <v>66</v>
      </c>
      <c r="Y1033" s="13" t="s">
        <v>7</v>
      </c>
      <c r="Z1033" s="9" t="s">
        <v>8</v>
      </c>
      <c r="AA1033" s="12" t="str">
        <f t="shared" si="32"/>
        <v>5980000000108</v>
      </c>
      <c r="AB1033" s="4" t="s">
        <v>66</v>
      </c>
      <c r="AC1033" s="48">
        <f t="shared" si="33"/>
        <v>0</v>
      </c>
      <c r="AD1033" s="31">
        <f>VLOOKUP(AB1033,'Utah Allocation %''s'!$A$6:$B$16,2,FALSE)</f>
        <v>0</v>
      </c>
    </row>
    <row r="1034" spans="1:30">
      <c r="A1034" s="9" t="s">
        <v>4359</v>
      </c>
      <c r="B1034" s="9" t="s">
        <v>24</v>
      </c>
      <c r="C1034" s="9" t="s">
        <v>62</v>
      </c>
      <c r="D1034" s="19">
        <v>41243</v>
      </c>
      <c r="E1034" s="3">
        <v>2012</v>
      </c>
      <c r="F1034" s="3">
        <v>11</v>
      </c>
      <c r="G1034" s="3" t="s">
        <v>14414</v>
      </c>
      <c r="H1034" s="9" t="s">
        <v>63</v>
      </c>
      <c r="I1034" s="9" t="s">
        <v>81</v>
      </c>
      <c r="J1034" s="21">
        <v>63.33</v>
      </c>
      <c r="K1034" s="9" t="s">
        <v>4640</v>
      </c>
      <c r="L1034" s="7" t="s">
        <v>4892</v>
      </c>
      <c r="M1034" s="7" t="s">
        <v>5167</v>
      </c>
      <c r="N1034" s="7" t="s">
        <v>211</v>
      </c>
      <c r="O1034" s="7" t="s">
        <v>258</v>
      </c>
      <c r="P1034" s="7" t="s">
        <v>706</v>
      </c>
      <c r="Q1034" s="7" t="s">
        <v>103</v>
      </c>
      <c r="R1034" s="9" t="s">
        <v>301</v>
      </c>
      <c r="S1034" s="7" t="s">
        <v>408</v>
      </c>
      <c r="T1034" s="13" t="s">
        <v>69</v>
      </c>
      <c r="U1034" s="13" t="s">
        <v>66</v>
      </c>
      <c r="V1034" s="13" t="s">
        <v>70</v>
      </c>
      <c r="W1034" s="13" t="s">
        <v>32</v>
      </c>
      <c r="X1034" s="13" t="s">
        <v>66</v>
      </c>
      <c r="Y1034" s="13" t="s">
        <v>7</v>
      </c>
      <c r="Z1034" s="9" t="s">
        <v>8</v>
      </c>
      <c r="AA1034" s="12" t="str">
        <f t="shared" si="32"/>
        <v>5980000000108</v>
      </c>
      <c r="AB1034" s="4" t="s">
        <v>66</v>
      </c>
      <c r="AC1034" s="48">
        <f t="shared" si="33"/>
        <v>0</v>
      </c>
      <c r="AD1034" s="31">
        <f>VLOOKUP(AB1034,'Utah Allocation %''s'!$A$6:$B$16,2,FALSE)</f>
        <v>0</v>
      </c>
    </row>
    <row r="1035" spans="1:30">
      <c r="A1035" s="9" t="s">
        <v>4360</v>
      </c>
      <c r="B1035" s="9" t="s">
        <v>24</v>
      </c>
      <c r="C1035" s="9" t="s">
        <v>62</v>
      </c>
      <c r="D1035" s="19">
        <v>41243</v>
      </c>
      <c r="E1035" s="3">
        <v>2012</v>
      </c>
      <c r="F1035" s="3">
        <v>11</v>
      </c>
      <c r="G1035" s="3" t="s">
        <v>14414</v>
      </c>
      <c r="H1035" s="9" t="s">
        <v>63</v>
      </c>
      <c r="I1035" s="9" t="s">
        <v>81</v>
      </c>
      <c r="J1035" s="21">
        <v>697.83</v>
      </c>
      <c r="K1035" s="9" t="s">
        <v>4641</v>
      </c>
      <c r="L1035" s="7" t="s">
        <v>4893</v>
      </c>
      <c r="M1035" s="7" t="s">
        <v>5168</v>
      </c>
      <c r="N1035" s="7" t="s">
        <v>209</v>
      </c>
      <c r="O1035" s="7" t="s">
        <v>256</v>
      </c>
      <c r="P1035" s="7" t="s">
        <v>707</v>
      </c>
      <c r="Q1035" s="7" t="s">
        <v>109</v>
      </c>
      <c r="R1035" s="9" t="s">
        <v>301</v>
      </c>
      <c r="S1035" s="7" t="s">
        <v>408</v>
      </c>
      <c r="T1035" s="13" t="s">
        <v>69</v>
      </c>
      <c r="U1035" s="13" t="s">
        <v>66</v>
      </c>
      <c r="V1035" s="13" t="s">
        <v>70</v>
      </c>
      <c r="W1035" s="13" t="s">
        <v>32</v>
      </c>
      <c r="X1035" s="13" t="s">
        <v>66</v>
      </c>
      <c r="Y1035" s="13" t="s">
        <v>7</v>
      </c>
      <c r="Z1035" s="9" t="s">
        <v>8</v>
      </c>
      <c r="AA1035" s="12" t="str">
        <f t="shared" si="32"/>
        <v>5980000000108</v>
      </c>
      <c r="AB1035" s="4" t="s">
        <v>66</v>
      </c>
      <c r="AC1035" s="48">
        <f t="shared" si="33"/>
        <v>0</v>
      </c>
      <c r="AD1035" s="31">
        <f>VLOOKUP(AB1035,'Utah Allocation %''s'!$A$6:$B$16,2,FALSE)</f>
        <v>0</v>
      </c>
    </row>
    <row r="1036" spans="1:30">
      <c r="A1036" s="9" t="s">
        <v>4361</v>
      </c>
      <c r="B1036" s="9" t="s">
        <v>24</v>
      </c>
      <c r="C1036" s="9" t="s">
        <v>62</v>
      </c>
      <c r="D1036" s="19">
        <v>41243</v>
      </c>
      <c r="E1036" s="3">
        <v>2012</v>
      </c>
      <c r="F1036" s="3">
        <v>11</v>
      </c>
      <c r="G1036" s="3" t="s">
        <v>14414</v>
      </c>
      <c r="H1036" s="9" t="s">
        <v>63</v>
      </c>
      <c r="I1036" s="9" t="s">
        <v>81</v>
      </c>
      <c r="J1036" s="21">
        <v>250.93</v>
      </c>
      <c r="K1036" s="9" t="s">
        <v>4642</v>
      </c>
      <c r="L1036" s="7" t="s">
        <v>4894</v>
      </c>
      <c r="M1036" s="7" t="s">
        <v>5169</v>
      </c>
      <c r="N1036" s="7" t="s">
        <v>206</v>
      </c>
      <c r="O1036" s="7" t="s">
        <v>253</v>
      </c>
      <c r="P1036" s="7" t="s">
        <v>760</v>
      </c>
      <c r="Q1036" s="7" t="s">
        <v>75</v>
      </c>
      <c r="R1036" s="9" t="s">
        <v>304</v>
      </c>
      <c r="S1036" s="7" t="s">
        <v>408</v>
      </c>
      <c r="T1036" s="13" t="s">
        <v>69</v>
      </c>
      <c r="U1036" s="13" t="s">
        <v>76</v>
      </c>
      <c r="V1036" s="13" t="s">
        <v>77</v>
      </c>
      <c r="W1036" s="13" t="s">
        <v>34</v>
      </c>
      <c r="X1036" s="13" t="s">
        <v>76</v>
      </c>
      <c r="Y1036" s="13" t="s">
        <v>7</v>
      </c>
      <c r="Z1036" s="9" t="s">
        <v>11</v>
      </c>
      <c r="AA1036" s="12" t="str">
        <f t="shared" si="32"/>
        <v>5980000000103</v>
      </c>
      <c r="AB1036" s="4" t="s">
        <v>76</v>
      </c>
      <c r="AC1036" s="48">
        <f t="shared" si="33"/>
        <v>0</v>
      </c>
      <c r="AD1036" s="31">
        <f>VLOOKUP(AB1036,'Utah Allocation %''s'!$A$6:$B$16,2,FALSE)</f>
        <v>0</v>
      </c>
    </row>
    <row r="1037" spans="1:30">
      <c r="A1037" s="9" t="s">
        <v>4362</v>
      </c>
      <c r="B1037" s="9" t="s">
        <v>24</v>
      </c>
      <c r="C1037" s="9" t="s">
        <v>62</v>
      </c>
      <c r="D1037" s="19">
        <v>41243</v>
      </c>
      <c r="E1037" s="3">
        <v>2012</v>
      </c>
      <c r="F1037" s="3">
        <v>11</v>
      </c>
      <c r="G1037" s="3" t="s">
        <v>14414</v>
      </c>
      <c r="H1037" s="9" t="s">
        <v>61</v>
      </c>
      <c r="I1037" s="9" t="s">
        <v>81</v>
      </c>
      <c r="J1037" s="21">
        <v>-1038.1400000000001</v>
      </c>
      <c r="K1037" s="9" t="s">
        <v>2396</v>
      </c>
      <c r="L1037" s="7" t="s">
        <v>2827</v>
      </c>
      <c r="M1037" s="7" t="s">
        <v>3029</v>
      </c>
      <c r="N1037" s="7" t="s">
        <v>212</v>
      </c>
      <c r="O1037" s="7" t="s">
        <v>259</v>
      </c>
      <c r="P1037" s="7" t="s">
        <v>735</v>
      </c>
      <c r="Q1037" s="7" t="s">
        <v>165</v>
      </c>
      <c r="R1037" s="9" t="s">
        <v>305</v>
      </c>
      <c r="S1037" s="7" t="s">
        <v>409</v>
      </c>
      <c r="T1037" s="13" t="s">
        <v>69</v>
      </c>
      <c r="U1037" s="13" t="s">
        <v>79</v>
      </c>
      <c r="V1037" s="13" t="s">
        <v>80</v>
      </c>
      <c r="W1037" s="13" t="s">
        <v>29</v>
      </c>
      <c r="X1037" s="13" t="s">
        <v>79</v>
      </c>
      <c r="Y1037" s="13" t="s">
        <v>7</v>
      </c>
      <c r="Z1037" s="9" t="s">
        <v>16</v>
      </c>
      <c r="AA1037" s="12" t="str">
        <f t="shared" si="32"/>
        <v>5980000000109</v>
      </c>
      <c r="AB1037" s="4" t="s">
        <v>79</v>
      </c>
      <c r="AC1037" s="48">
        <f t="shared" si="33"/>
        <v>-1038.1400000000001</v>
      </c>
      <c r="AD1037" s="31">
        <f>VLOOKUP(AB1037,'Utah Allocation %''s'!$A$6:$B$16,2,FALSE)</f>
        <v>1</v>
      </c>
    </row>
    <row r="1038" spans="1:30">
      <c r="A1038" s="9" t="s">
        <v>4363</v>
      </c>
      <c r="B1038" s="9" t="s">
        <v>24</v>
      </c>
      <c r="C1038" s="9" t="s">
        <v>62</v>
      </c>
      <c r="D1038" s="19">
        <v>41243</v>
      </c>
      <c r="E1038" s="3">
        <v>2012</v>
      </c>
      <c r="F1038" s="3">
        <v>11</v>
      </c>
      <c r="G1038" s="3" t="s">
        <v>14414</v>
      </c>
      <c r="H1038" s="9" t="s">
        <v>63</v>
      </c>
      <c r="I1038" s="9" t="s">
        <v>81</v>
      </c>
      <c r="J1038" s="21">
        <v>3875.78</v>
      </c>
      <c r="K1038" s="9" t="s">
        <v>4643</v>
      </c>
      <c r="L1038" s="7" t="s">
        <v>4895</v>
      </c>
      <c r="M1038" s="7" t="s">
        <v>5170</v>
      </c>
      <c r="N1038" s="7" t="s">
        <v>206</v>
      </c>
      <c r="O1038" s="7" t="s">
        <v>253</v>
      </c>
      <c r="P1038" s="7" t="s">
        <v>586</v>
      </c>
      <c r="Q1038" s="7" t="s">
        <v>78</v>
      </c>
      <c r="R1038" s="9" t="s">
        <v>305</v>
      </c>
      <c r="S1038" s="7" t="s">
        <v>409</v>
      </c>
      <c r="T1038" s="13" t="s">
        <v>69</v>
      </c>
      <c r="U1038" s="13" t="s">
        <v>79</v>
      </c>
      <c r="V1038" s="13" t="s">
        <v>80</v>
      </c>
      <c r="W1038" s="13" t="s">
        <v>29</v>
      </c>
      <c r="X1038" s="13" t="s">
        <v>79</v>
      </c>
      <c r="Y1038" s="13" t="s">
        <v>7</v>
      </c>
      <c r="Z1038" s="9" t="s">
        <v>16</v>
      </c>
      <c r="AA1038" s="12" t="str">
        <f t="shared" si="32"/>
        <v>5980000000109</v>
      </c>
      <c r="AB1038" s="4" t="s">
        <v>79</v>
      </c>
      <c r="AC1038" s="48">
        <f t="shared" si="33"/>
        <v>3875.78</v>
      </c>
      <c r="AD1038" s="31">
        <f>VLOOKUP(AB1038,'Utah Allocation %''s'!$A$6:$B$16,2,FALSE)</f>
        <v>1</v>
      </c>
    </row>
    <row r="1039" spans="1:30">
      <c r="A1039" s="9" t="s">
        <v>4364</v>
      </c>
      <c r="B1039" s="9" t="s">
        <v>24</v>
      </c>
      <c r="C1039" s="9" t="s">
        <v>62</v>
      </c>
      <c r="D1039" s="19">
        <v>41243</v>
      </c>
      <c r="E1039" s="3">
        <v>2012</v>
      </c>
      <c r="F1039" s="3">
        <v>11</v>
      </c>
      <c r="G1039" s="3" t="s">
        <v>14414</v>
      </c>
      <c r="H1039" s="9" t="s">
        <v>63</v>
      </c>
      <c r="I1039" s="9" t="s">
        <v>81</v>
      </c>
      <c r="J1039" s="21">
        <v>391.09</v>
      </c>
      <c r="K1039" s="9" t="s">
        <v>4644</v>
      </c>
      <c r="L1039" s="7" t="s">
        <v>4896</v>
      </c>
      <c r="M1039" s="7" t="s">
        <v>5171</v>
      </c>
      <c r="N1039" s="7" t="s">
        <v>207</v>
      </c>
      <c r="O1039" s="7" t="s">
        <v>254</v>
      </c>
      <c r="P1039" s="7" t="s">
        <v>588</v>
      </c>
      <c r="Q1039" s="7" t="s">
        <v>83</v>
      </c>
      <c r="R1039" s="9" t="s">
        <v>305</v>
      </c>
      <c r="S1039" s="7" t="s">
        <v>409</v>
      </c>
      <c r="T1039" s="13" t="s">
        <v>69</v>
      </c>
      <c r="U1039" s="13" t="s">
        <v>79</v>
      </c>
      <c r="V1039" s="13" t="s">
        <v>80</v>
      </c>
      <c r="W1039" s="13" t="s">
        <v>29</v>
      </c>
      <c r="X1039" s="13" t="s">
        <v>79</v>
      </c>
      <c r="Y1039" s="13" t="s">
        <v>7</v>
      </c>
      <c r="Z1039" s="9" t="s">
        <v>16</v>
      </c>
      <c r="AA1039" s="12" t="str">
        <f t="shared" si="32"/>
        <v>5980000000109</v>
      </c>
      <c r="AB1039" s="4" t="s">
        <v>79</v>
      </c>
      <c r="AC1039" s="48">
        <f t="shared" si="33"/>
        <v>391.09</v>
      </c>
      <c r="AD1039" s="31">
        <f>VLOOKUP(AB1039,'Utah Allocation %''s'!$A$6:$B$16,2,FALSE)</f>
        <v>1</v>
      </c>
    </row>
    <row r="1040" spans="1:30">
      <c r="A1040" s="9" t="s">
        <v>4365</v>
      </c>
      <c r="B1040" s="9" t="s">
        <v>24</v>
      </c>
      <c r="C1040" s="9" t="s">
        <v>62</v>
      </c>
      <c r="D1040" s="19">
        <v>41243</v>
      </c>
      <c r="E1040" s="3">
        <v>2012</v>
      </c>
      <c r="F1040" s="3">
        <v>11</v>
      </c>
      <c r="G1040" s="3" t="s">
        <v>14414</v>
      </c>
      <c r="H1040" s="9" t="s">
        <v>63</v>
      </c>
      <c r="I1040" s="9" t="s">
        <v>81</v>
      </c>
      <c r="J1040" s="21">
        <v>366.29</v>
      </c>
      <c r="K1040" s="9" t="s">
        <v>4645</v>
      </c>
      <c r="L1040" s="7" t="s">
        <v>4897</v>
      </c>
      <c r="M1040" s="7" t="s">
        <v>5172</v>
      </c>
      <c r="N1040" s="7" t="s">
        <v>207</v>
      </c>
      <c r="O1040" s="7" t="s">
        <v>254</v>
      </c>
      <c r="P1040" s="7" t="s">
        <v>588</v>
      </c>
      <c r="Q1040" s="7" t="s">
        <v>83</v>
      </c>
      <c r="R1040" s="9" t="s">
        <v>305</v>
      </c>
      <c r="S1040" s="7" t="s">
        <v>409</v>
      </c>
      <c r="T1040" s="13" t="s">
        <v>69</v>
      </c>
      <c r="U1040" s="13" t="s">
        <v>79</v>
      </c>
      <c r="V1040" s="13" t="s">
        <v>80</v>
      </c>
      <c r="W1040" s="13" t="s">
        <v>29</v>
      </c>
      <c r="X1040" s="13" t="s">
        <v>79</v>
      </c>
      <c r="Y1040" s="13" t="s">
        <v>7</v>
      </c>
      <c r="Z1040" s="9" t="s">
        <v>16</v>
      </c>
      <c r="AA1040" s="12" t="str">
        <f t="shared" si="32"/>
        <v>5980000000109</v>
      </c>
      <c r="AB1040" s="4" t="s">
        <v>79</v>
      </c>
      <c r="AC1040" s="48">
        <f t="shared" si="33"/>
        <v>366.29</v>
      </c>
      <c r="AD1040" s="31">
        <f>VLOOKUP(AB1040,'Utah Allocation %''s'!$A$6:$B$16,2,FALSE)</f>
        <v>1</v>
      </c>
    </row>
    <row r="1041" spans="1:30">
      <c r="A1041" s="9" t="s">
        <v>4366</v>
      </c>
      <c r="B1041" s="9" t="s">
        <v>24</v>
      </c>
      <c r="C1041" s="9" t="s">
        <v>62</v>
      </c>
      <c r="D1041" s="19">
        <v>41243</v>
      </c>
      <c r="E1041" s="3">
        <v>2012</v>
      </c>
      <c r="F1041" s="3">
        <v>11</v>
      </c>
      <c r="G1041" s="3" t="s">
        <v>14414</v>
      </c>
      <c r="H1041" s="9" t="s">
        <v>61</v>
      </c>
      <c r="I1041" s="9" t="s">
        <v>81</v>
      </c>
      <c r="J1041" s="21">
        <v>-3823.47</v>
      </c>
      <c r="K1041" s="9" t="s">
        <v>4646</v>
      </c>
      <c r="L1041" s="7" t="s">
        <v>4898</v>
      </c>
      <c r="M1041" s="7" t="s">
        <v>5173</v>
      </c>
      <c r="N1041" s="7" t="s">
        <v>208</v>
      </c>
      <c r="O1041" s="7" t="s">
        <v>255</v>
      </c>
      <c r="P1041" s="7" t="s">
        <v>559</v>
      </c>
      <c r="Q1041" s="7" t="s">
        <v>84</v>
      </c>
      <c r="R1041" s="9" t="s">
        <v>305</v>
      </c>
      <c r="S1041" s="7" t="s">
        <v>409</v>
      </c>
      <c r="T1041" s="13" t="s">
        <v>69</v>
      </c>
      <c r="U1041" s="13" t="s">
        <v>79</v>
      </c>
      <c r="V1041" s="13" t="s">
        <v>80</v>
      </c>
      <c r="W1041" s="13" t="s">
        <v>29</v>
      </c>
      <c r="X1041" s="13" t="s">
        <v>79</v>
      </c>
      <c r="Y1041" s="13" t="s">
        <v>7</v>
      </c>
      <c r="Z1041" s="9" t="s">
        <v>16</v>
      </c>
      <c r="AA1041" s="12" t="str">
        <f t="shared" si="32"/>
        <v>5980000000109</v>
      </c>
      <c r="AB1041" s="4" t="s">
        <v>79</v>
      </c>
      <c r="AC1041" s="48">
        <f t="shared" si="33"/>
        <v>-3823.47</v>
      </c>
      <c r="AD1041" s="31">
        <f>VLOOKUP(AB1041,'Utah Allocation %''s'!$A$6:$B$16,2,FALSE)</f>
        <v>1</v>
      </c>
    </row>
    <row r="1042" spans="1:30">
      <c r="A1042" s="9" t="s">
        <v>4367</v>
      </c>
      <c r="B1042" s="9" t="s">
        <v>24</v>
      </c>
      <c r="C1042" s="9" t="s">
        <v>62</v>
      </c>
      <c r="D1042" s="19">
        <v>41243</v>
      </c>
      <c r="E1042" s="3">
        <v>2012</v>
      </c>
      <c r="F1042" s="3">
        <v>11</v>
      </c>
      <c r="G1042" s="3" t="s">
        <v>14414</v>
      </c>
      <c r="H1042" s="9" t="s">
        <v>63</v>
      </c>
      <c r="I1042" s="9" t="s">
        <v>81</v>
      </c>
      <c r="J1042" s="21">
        <v>648.85</v>
      </c>
      <c r="K1042" s="9" t="s">
        <v>4647</v>
      </c>
      <c r="L1042" s="7" t="s">
        <v>4899</v>
      </c>
      <c r="M1042" s="7" t="s">
        <v>5174</v>
      </c>
      <c r="N1042" s="7" t="s">
        <v>208</v>
      </c>
      <c r="O1042" s="7" t="s">
        <v>255</v>
      </c>
      <c r="P1042" s="7" t="s">
        <v>559</v>
      </c>
      <c r="Q1042" s="7" t="s">
        <v>84</v>
      </c>
      <c r="R1042" s="9" t="s">
        <v>305</v>
      </c>
      <c r="S1042" s="7" t="s">
        <v>409</v>
      </c>
      <c r="T1042" s="13" t="s">
        <v>69</v>
      </c>
      <c r="U1042" s="13" t="s">
        <v>79</v>
      </c>
      <c r="V1042" s="13" t="s">
        <v>80</v>
      </c>
      <c r="W1042" s="13" t="s">
        <v>29</v>
      </c>
      <c r="X1042" s="13" t="s">
        <v>79</v>
      </c>
      <c r="Y1042" s="13" t="s">
        <v>7</v>
      </c>
      <c r="Z1042" s="9" t="s">
        <v>16</v>
      </c>
      <c r="AA1042" s="12" t="str">
        <f t="shared" si="32"/>
        <v>5980000000109</v>
      </c>
      <c r="AB1042" s="4" t="s">
        <v>79</v>
      </c>
      <c r="AC1042" s="48">
        <f t="shared" si="33"/>
        <v>648.85</v>
      </c>
      <c r="AD1042" s="31">
        <f>VLOOKUP(AB1042,'Utah Allocation %''s'!$A$6:$B$16,2,FALSE)</f>
        <v>1</v>
      </c>
    </row>
    <row r="1043" spans="1:30">
      <c r="A1043" s="9" t="s">
        <v>4368</v>
      </c>
      <c r="B1043" s="9" t="s">
        <v>24</v>
      </c>
      <c r="C1043" s="9" t="s">
        <v>62</v>
      </c>
      <c r="D1043" s="19">
        <v>41243</v>
      </c>
      <c r="E1043" s="3">
        <v>2012</v>
      </c>
      <c r="F1043" s="3">
        <v>11</v>
      </c>
      <c r="G1043" s="3" t="s">
        <v>14414</v>
      </c>
      <c r="H1043" s="9" t="s">
        <v>63</v>
      </c>
      <c r="I1043" s="9" t="s">
        <v>81</v>
      </c>
      <c r="J1043" s="21">
        <v>354.79</v>
      </c>
      <c r="K1043" s="9" t="s">
        <v>4648</v>
      </c>
      <c r="L1043" s="7" t="s">
        <v>4900</v>
      </c>
      <c r="M1043" s="7" t="s">
        <v>5175</v>
      </c>
      <c r="N1043" s="7" t="s">
        <v>208</v>
      </c>
      <c r="O1043" s="7" t="s">
        <v>255</v>
      </c>
      <c r="P1043" s="7" t="s">
        <v>559</v>
      </c>
      <c r="Q1043" s="7" t="s">
        <v>84</v>
      </c>
      <c r="R1043" s="9" t="s">
        <v>305</v>
      </c>
      <c r="S1043" s="7" t="s">
        <v>409</v>
      </c>
      <c r="T1043" s="13" t="s">
        <v>69</v>
      </c>
      <c r="U1043" s="13" t="s">
        <v>79</v>
      </c>
      <c r="V1043" s="13" t="s">
        <v>80</v>
      </c>
      <c r="W1043" s="13" t="s">
        <v>29</v>
      </c>
      <c r="X1043" s="13" t="s">
        <v>79</v>
      </c>
      <c r="Y1043" s="13" t="s">
        <v>7</v>
      </c>
      <c r="Z1043" s="9" t="s">
        <v>16</v>
      </c>
      <c r="AA1043" s="12" t="str">
        <f t="shared" si="32"/>
        <v>5980000000109</v>
      </c>
      <c r="AB1043" s="4" t="s">
        <v>79</v>
      </c>
      <c r="AC1043" s="48">
        <f t="shared" si="33"/>
        <v>354.79</v>
      </c>
      <c r="AD1043" s="31">
        <f>VLOOKUP(AB1043,'Utah Allocation %''s'!$A$6:$B$16,2,FALSE)</f>
        <v>1</v>
      </c>
    </row>
    <row r="1044" spans="1:30">
      <c r="A1044" s="9" t="s">
        <v>4369</v>
      </c>
      <c r="B1044" s="9" t="s">
        <v>24</v>
      </c>
      <c r="C1044" s="9" t="s">
        <v>62</v>
      </c>
      <c r="D1044" s="19">
        <v>41243</v>
      </c>
      <c r="E1044" s="3">
        <v>2012</v>
      </c>
      <c r="F1044" s="3">
        <v>11</v>
      </c>
      <c r="G1044" s="3" t="s">
        <v>14414</v>
      </c>
      <c r="H1044" s="9" t="s">
        <v>63</v>
      </c>
      <c r="I1044" s="9" t="s">
        <v>81</v>
      </c>
      <c r="J1044" s="21">
        <v>161.27000000000001</v>
      </c>
      <c r="K1044" s="9" t="s">
        <v>4649</v>
      </c>
      <c r="L1044" s="7" t="s">
        <v>4901</v>
      </c>
      <c r="M1044" s="7" t="s">
        <v>5176</v>
      </c>
      <c r="N1044" s="7" t="s">
        <v>206</v>
      </c>
      <c r="O1044" s="7" t="s">
        <v>253</v>
      </c>
      <c r="P1044" s="7" t="s">
        <v>5145</v>
      </c>
      <c r="Q1044" s="7" t="s">
        <v>78</v>
      </c>
      <c r="R1044" s="9" t="s">
        <v>305</v>
      </c>
      <c r="S1044" s="7" t="s">
        <v>409</v>
      </c>
      <c r="T1044" s="13" t="s">
        <v>69</v>
      </c>
      <c r="U1044" s="13" t="s">
        <v>79</v>
      </c>
      <c r="V1044" s="13" t="s">
        <v>80</v>
      </c>
      <c r="W1044" s="13" t="s">
        <v>29</v>
      </c>
      <c r="X1044" s="13" t="s">
        <v>79</v>
      </c>
      <c r="Y1044" s="13" t="s">
        <v>7</v>
      </c>
      <c r="Z1044" s="9" t="s">
        <v>16</v>
      </c>
      <c r="AA1044" s="12" t="str">
        <f t="shared" si="32"/>
        <v>5980000000109</v>
      </c>
      <c r="AB1044" s="4" t="s">
        <v>79</v>
      </c>
      <c r="AC1044" s="48">
        <f t="shared" si="33"/>
        <v>161.27000000000001</v>
      </c>
      <c r="AD1044" s="31">
        <f>VLOOKUP(AB1044,'Utah Allocation %''s'!$A$6:$B$16,2,FALSE)</f>
        <v>1</v>
      </c>
    </row>
    <row r="1045" spans="1:30">
      <c r="A1045" s="9" t="s">
        <v>4370</v>
      </c>
      <c r="B1045" s="9" t="s">
        <v>24</v>
      </c>
      <c r="C1045" s="9" t="s">
        <v>62</v>
      </c>
      <c r="D1045" s="19">
        <v>41243</v>
      </c>
      <c r="E1045" s="3">
        <v>2012</v>
      </c>
      <c r="F1045" s="3">
        <v>11</v>
      </c>
      <c r="G1045" s="3" t="s">
        <v>14414</v>
      </c>
      <c r="H1045" s="9" t="s">
        <v>63</v>
      </c>
      <c r="I1045" s="9" t="s">
        <v>81</v>
      </c>
      <c r="J1045" s="21">
        <v>322.52999999999997</v>
      </c>
      <c r="K1045" s="9" t="s">
        <v>4650</v>
      </c>
      <c r="L1045" s="7" t="s">
        <v>4902</v>
      </c>
      <c r="M1045" s="7" t="s">
        <v>5144</v>
      </c>
      <c r="N1045" s="7" t="s">
        <v>206</v>
      </c>
      <c r="O1045" s="7" t="s">
        <v>253</v>
      </c>
      <c r="P1045" s="7" t="s">
        <v>5145</v>
      </c>
      <c r="Q1045" s="7" t="s">
        <v>78</v>
      </c>
      <c r="R1045" s="9" t="s">
        <v>305</v>
      </c>
      <c r="S1045" s="7" t="s">
        <v>409</v>
      </c>
      <c r="T1045" s="13" t="s">
        <v>69</v>
      </c>
      <c r="U1045" s="13" t="s">
        <v>79</v>
      </c>
      <c r="V1045" s="13" t="s">
        <v>80</v>
      </c>
      <c r="W1045" s="13" t="s">
        <v>29</v>
      </c>
      <c r="X1045" s="13" t="s">
        <v>79</v>
      </c>
      <c r="Y1045" s="13" t="s">
        <v>7</v>
      </c>
      <c r="Z1045" s="9" t="s">
        <v>16</v>
      </c>
      <c r="AA1045" s="12" t="str">
        <f t="shared" si="32"/>
        <v>5980000000109</v>
      </c>
      <c r="AB1045" s="4" t="s">
        <v>79</v>
      </c>
      <c r="AC1045" s="48">
        <f t="shared" si="33"/>
        <v>322.52999999999997</v>
      </c>
      <c r="AD1045" s="31">
        <f>VLOOKUP(AB1045,'Utah Allocation %''s'!$A$6:$B$16,2,FALSE)</f>
        <v>1</v>
      </c>
    </row>
    <row r="1046" spans="1:30">
      <c r="A1046" s="9" t="s">
        <v>4371</v>
      </c>
      <c r="B1046" s="9" t="s">
        <v>24</v>
      </c>
      <c r="C1046" s="9" t="s">
        <v>62</v>
      </c>
      <c r="D1046" s="19">
        <v>41243</v>
      </c>
      <c r="E1046" s="3">
        <v>2012</v>
      </c>
      <c r="F1046" s="3">
        <v>11</v>
      </c>
      <c r="G1046" s="3" t="s">
        <v>14414</v>
      </c>
      <c r="H1046" s="9" t="s">
        <v>63</v>
      </c>
      <c r="I1046" s="9" t="s">
        <v>81</v>
      </c>
      <c r="J1046" s="21">
        <v>215.02</v>
      </c>
      <c r="K1046" s="9" t="s">
        <v>4651</v>
      </c>
      <c r="L1046" s="7" t="s">
        <v>4903</v>
      </c>
      <c r="M1046" s="7" t="s">
        <v>5177</v>
      </c>
      <c r="N1046" s="7" t="s">
        <v>206</v>
      </c>
      <c r="O1046" s="7" t="s">
        <v>253</v>
      </c>
      <c r="P1046" s="7" t="s">
        <v>5145</v>
      </c>
      <c r="Q1046" s="7" t="s">
        <v>78</v>
      </c>
      <c r="R1046" s="9" t="s">
        <v>305</v>
      </c>
      <c r="S1046" s="7" t="s">
        <v>409</v>
      </c>
      <c r="T1046" s="13" t="s">
        <v>69</v>
      </c>
      <c r="U1046" s="13" t="s">
        <v>79</v>
      </c>
      <c r="V1046" s="13" t="s">
        <v>80</v>
      </c>
      <c r="W1046" s="13" t="s">
        <v>29</v>
      </c>
      <c r="X1046" s="13" t="s">
        <v>79</v>
      </c>
      <c r="Y1046" s="13" t="s">
        <v>7</v>
      </c>
      <c r="Z1046" s="9" t="s">
        <v>16</v>
      </c>
      <c r="AA1046" s="12" t="str">
        <f t="shared" si="32"/>
        <v>5980000000109</v>
      </c>
      <c r="AB1046" s="4" t="s">
        <v>79</v>
      </c>
      <c r="AC1046" s="48">
        <f t="shared" si="33"/>
        <v>215.02</v>
      </c>
      <c r="AD1046" s="31">
        <f>VLOOKUP(AB1046,'Utah Allocation %''s'!$A$6:$B$16,2,FALSE)</f>
        <v>1</v>
      </c>
    </row>
    <row r="1047" spans="1:30">
      <c r="A1047" s="9" t="s">
        <v>4372</v>
      </c>
      <c r="B1047" s="9" t="s">
        <v>24</v>
      </c>
      <c r="C1047" s="9" t="s">
        <v>62</v>
      </c>
      <c r="D1047" s="19">
        <v>41243</v>
      </c>
      <c r="E1047" s="3">
        <v>2012</v>
      </c>
      <c r="F1047" s="3">
        <v>11</v>
      </c>
      <c r="G1047" s="3" t="s">
        <v>14414</v>
      </c>
      <c r="H1047" s="9" t="s">
        <v>63</v>
      </c>
      <c r="I1047" s="9" t="s">
        <v>81</v>
      </c>
      <c r="J1047" s="21">
        <v>4483.6899999999996</v>
      </c>
      <c r="K1047" s="9" t="s">
        <v>4652</v>
      </c>
      <c r="L1047" s="7" t="s">
        <v>4904</v>
      </c>
      <c r="M1047" s="7" t="s">
        <v>5178</v>
      </c>
      <c r="N1047" s="7" t="s">
        <v>227</v>
      </c>
      <c r="O1047" s="7" t="s">
        <v>273</v>
      </c>
      <c r="P1047" s="7" t="s">
        <v>5179</v>
      </c>
      <c r="Q1047" s="7" t="s">
        <v>184</v>
      </c>
      <c r="R1047" s="9" t="s">
        <v>311</v>
      </c>
      <c r="S1047" s="7" t="s">
        <v>408</v>
      </c>
      <c r="T1047" s="13" t="s">
        <v>69</v>
      </c>
      <c r="U1047" s="13" t="s">
        <v>66</v>
      </c>
      <c r="V1047" s="13" t="s">
        <v>70</v>
      </c>
      <c r="W1047" s="13" t="s">
        <v>32</v>
      </c>
      <c r="X1047" s="13" t="s">
        <v>66</v>
      </c>
      <c r="Y1047" s="13" t="s">
        <v>7</v>
      </c>
      <c r="Z1047" s="9" t="s">
        <v>8</v>
      </c>
      <c r="AA1047" s="12" t="str">
        <f t="shared" si="32"/>
        <v>5980000000108</v>
      </c>
      <c r="AB1047" s="4" t="s">
        <v>66</v>
      </c>
      <c r="AC1047" s="48">
        <f t="shared" si="33"/>
        <v>0</v>
      </c>
      <c r="AD1047" s="31">
        <f>VLOOKUP(AB1047,'Utah Allocation %''s'!$A$6:$B$16,2,FALSE)</f>
        <v>0</v>
      </c>
    </row>
    <row r="1048" spans="1:30">
      <c r="A1048" s="9" t="s">
        <v>4373</v>
      </c>
      <c r="B1048" s="9" t="s">
        <v>24</v>
      </c>
      <c r="C1048" s="9" t="s">
        <v>62</v>
      </c>
      <c r="D1048" s="19">
        <v>41243</v>
      </c>
      <c r="E1048" s="3">
        <v>2012</v>
      </c>
      <c r="F1048" s="3">
        <v>11</v>
      </c>
      <c r="G1048" s="3" t="s">
        <v>14414</v>
      </c>
      <c r="H1048" s="9" t="s">
        <v>63</v>
      </c>
      <c r="I1048" s="9" t="s">
        <v>64</v>
      </c>
      <c r="J1048" s="21">
        <v>280.23</v>
      </c>
      <c r="K1048" s="9" t="s">
        <v>4653</v>
      </c>
      <c r="L1048" s="7" t="s">
        <v>4905</v>
      </c>
      <c r="M1048" s="7" t="s">
        <v>5180</v>
      </c>
      <c r="N1048" s="7" t="s">
        <v>206</v>
      </c>
      <c r="O1048" s="7" t="s">
        <v>253</v>
      </c>
      <c r="P1048" s="7" t="s">
        <v>425</v>
      </c>
      <c r="Q1048" s="7" t="s">
        <v>95</v>
      </c>
      <c r="R1048" s="9" t="s">
        <v>312</v>
      </c>
      <c r="S1048" s="7" t="s">
        <v>409</v>
      </c>
      <c r="T1048" s="13" t="s">
        <v>69</v>
      </c>
      <c r="U1048" s="13" t="s">
        <v>89</v>
      </c>
      <c r="V1048" s="13" t="s">
        <v>90</v>
      </c>
      <c r="W1048" s="13" t="s">
        <v>31</v>
      </c>
      <c r="X1048" s="13" t="s">
        <v>91</v>
      </c>
      <c r="Y1048" s="13" t="s">
        <v>7</v>
      </c>
      <c r="Z1048" s="9" t="s">
        <v>17</v>
      </c>
      <c r="AA1048" s="12" t="str">
        <f t="shared" si="32"/>
        <v>5980000000111</v>
      </c>
      <c r="AB1048" s="4" t="s">
        <v>91</v>
      </c>
      <c r="AC1048" s="48">
        <f t="shared" si="33"/>
        <v>0</v>
      </c>
      <c r="AD1048" s="31">
        <f>VLOOKUP(AB1048,'Utah Allocation %''s'!$A$6:$B$16,2,FALSE)</f>
        <v>0</v>
      </c>
    </row>
    <row r="1049" spans="1:30">
      <c r="A1049" s="9" t="s">
        <v>4374</v>
      </c>
      <c r="B1049" s="9" t="s">
        <v>24</v>
      </c>
      <c r="C1049" s="9" t="s">
        <v>62</v>
      </c>
      <c r="D1049" s="19">
        <v>41243</v>
      </c>
      <c r="E1049" s="3">
        <v>2012</v>
      </c>
      <c r="F1049" s="3">
        <v>11</v>
      </c>
      <c r="G1049" s="3" t="s">
        <v>14414</v>
      </c>
      <c r="H1049" s="9" t="s">
        <v>63</v>
      </c>
      <c r="I1049" s="9" t="s">
        <v>64</v>
      </c>
      <c r="J1049" s="21">
        <v>572.95000000000005</v>
      </c>
      <c r="K1049" s="9" t="s">
        <v>4654</v>
      </c>
      <c r="L1049" s="7" t="s">
        <v>4906</v>
      </c>
      <c r="M1049" s="7" t="s">
        <v>5181</v>
      </c>
      <c r="N1049" s="7" t="s">
        <v>206</v>
      </c>
      <c r="O1049" s="7" t="s">
        <v>253</v>
      </c>
      <c r="P1049" s="7" t="s">
        <v>478</v>
      </c>
      <c r="Q1049" s="7" t="s">
        <v>95</v>
      </c>
      <c r="R1049" s="9" t="s">
        <v>312</v>
      </c>
      <c r="S1049" s="7" t="s">
        <v>409</v>
      </c>
      <c r="T1049" s="13" t="s">
        <v>69</v>
      </c>
      <c r="U1049" s="13" t="s">
        <v>89</v>
      </c>
      <c r="V1049" s="13" t="s">
        <v>90</v>
      </c>
      <c r="W1049" s="13" t="s">
        <v>31</v>
      </c>
      <c r="X1049" s="13" t="s">
        <v>91</v>
      </c>
      <c r="Y1049" s="13" t="s">
        <v>7</v>
      </c>
      <c r="Z1049" s="9" t="s">
        <v>17</v>
      </c>
      <c r="AA1049" s="12" t="str">
        <f t="shared" si="32"/>
        <v>5980000000111</v>
      </c>
      <c r="AB1049" s="4" t="s">
        <v>91</v>
      </c>
      <c r="AC1049" s="48">
        <f t="shared" si="33"/>
        <v>0</v>
      </c>
      <c r="AD1049" s="31">
        <f>VLOOKUP(AB1049,'Utah Allocation %''s'!$A$6:$B$16,2,FALSE)</f>
        <v>0</v>
      </c>
    </row>
    <row r="1050" spans="1:30">
      <c r="A1050" s="9" t="s">
        <v>4375</v>
      </c>
      <c r="B1050" s="9" t="s">
        <v>24</v>
      </c>
      <c r="C1050" s="9" t="s">
        <v>62</v>
      </c>
      <c r="D1050" s="19">
        <v>41243</v>
      </c>
      <c r="E1050" s="3">
        <v>2012</v>
      </c>
      <c r="F1050" s="3">
        <v>11</v>
      </c>
      <c r="G1050" s="3" t="s">
        <v>14414</v>
      </c>
      <c r="H1050" s="9" t="s">
        <v>63</v>
      </c>
      <c r="I1050" s="9" t="s">
        <v>81</v>
      </c>
      <c r="J1050" s="21">
        <v>316.41000000000003</v>
      </c>
      <c r="K1050" s="9" t="s">
        <v>4655</v>
      </c>
      <c r="L1050" s="7" t="s">
        <v>4907</v>
      </c>
      <c r="M1050" s="7" t="s">
        <v>5182</v>
      </c>
      <c r="N1050" s="7" t="s">
        <v>216</v>
      </c>
      <c r="O1050" s="7" t="s">
        <v>262</v>
      </c>
      <c r="P1050" s="7" t="s">
        <v>5183</v>
      </c>
      <c r="Q1050" s="7" t="s">
        <v>157</v>
      </c>
      <c r="R1050" s="9" t="s">
        <v>312</v>
      </c>
      <c r="S1050" s="7" t="s">
        <v>409</v>
      </c>
      <c r="T1050" s="13" t="s">
        <v>69</v>
      </c>
      <c r="U1050" s="13" t="s">
        <v>89</v>
      </c>
      <c r="V1050" s="13" t="s">
        <v>90</v>
      </c>
      <c r="W1050" s="13" t="s">
        <v>31</v>
      </c>
      <c r="X1050" s="13" t="s">
        <v>91</v>
      </c>
      <c r="Y1050" s="13" t="s">
        <v>7</v>
      </c>
      <c r="Z1050" s="9" t="s">
        <v>17</v>
      </c>
      <c r="AA1050" s="12" t="str">
        <f t="shared" si="32"/>
        <v>5980000000111</v>
      </c>
      <c r="AB1050" s="4" t="s">
        <v>91</v>
      </c>
      <c r="AC1050" s="48">
        <f t="shared" si="33"/>
        <v>0</v>
      </c>
      <c r="AD1050" s="31">
        <f>VLOOKUP(AB1050,'Utah Allocation %''s'!$A$6:$B$16,2,FALSE)</f>
        <v>0</v>
      </c>
    </row>
    <row r="1051" spans="1:30">
      <c r="A1051" s="9" t="s">
        <v>4376</v>
      </c>
      <c r="B1051" s="9" t="s">
        <v>24</v>
      </c>
      <c r="C1051" s="9" t="s">
        <v>62</v>
      </c>
      <c r="D1051" s="19">
        <v>41243</v>
      </c>
      <c r="E1051" s="3">
        <v>2012</v>
      </c>
      <c r="F1051" s="3">
        <v>11</v>
      </c>
      <c r="G1051" s="3" t="s">
        <v>14414</v>
      </c>
      <c r="H1051" s="9" t="s">
        <v>63</v>
      </c>
      <c r="I1051" s="9" t="s">
        <v>81</v>
      </c>
      <c r="J1051" s="21">
        <v>490.56</v>
      </c>
      <c r="K1051" s="9" t="s">
        <v>4656</v>
      </c>
      <c r="L1051" s="7" t="s">
        <v>4908</v>
      </c>
      <c r="M1051" s="7" t="s">
        <v>5184</v>
      </c>
      <c r="N1051" s="7" t="s">
        <v>206</v>
      </c>
      <c r="O1051" s="7" t="s">
        <v>253</v>
      </c>
      <c r="P1051" s="7" t="s">
        <v>635</v>
      </c>
      <c r="Q1051" s="7" t="s">
        <v>95</v>
      </c>
      <c r="R1051" s="9" t="s">
        <v>312</v>
      </c>
      <c r="S1051" s="7" t="s">
        <v>409</v>
      </c>
      <c r="T1051" s="13" t="s">
        <v>69</v>
      </c>
      <c r="U1051" s="13" t="s">
        <v>89</v>
      </c>
      <c r="V1051" s="13" t="s">
        <v>90</v>
      </c>
      <c r="W1051" s="13" t="s">
        <v>31</v>
      </c>
      <c r="X1051" s="13" t="s">
        <v>91</v>
      </c>
      <c r="Y1051" s="13" t="s">
        <v>7</v>
      </c>
      <c r="Z1051" s="9" t="s">
        <v>17</v>
      </c>
      <c r="AA1051" s="12" t="str">
        <f t="shared" si="32"/>
        <v>5980000000111</v>
      </c>
      <c r="AB1051" s="4" t="s">
        <v>91</v>
      </c>
      <c r="AC1051" s="48">
        <f t="shared" si="33"/>
        <v>0</v>
      </c>
      <c r="AD1051" s="31">
        <f>VLOOKUP(AB1051,'Utah Allocation %''s'!$A$6:$B$16,2,FALSE)</f>
        <v>0</v>
      </c>
    </row>
    <row r="1052" spans="1:30">
      <c r="A1052" s="9" t="s">
        <v>4377</v>
      </c>
      <c r="B1052" s="9" t="s">
        <v>24</v>
      </c>
      <c r="C1052" s="9" t="s">
        <v>62</v>
      </c>
      <c r="D1052" s="19">
        <v>41243</v>
      </c>
      <c r="E1052" s="3">
        <v>2012</v>
      </c>
      <c r="F1052" s="3">
        <v>11</v>
      </c>
      <c r="G1052" s="3" t="s">
        <v>14414</v>
      </c>
      <c r="H1052" s="9" t="s">
        <v>63</v>
      </c>
      <c r="I1052" s="9" t="s">
        <v>81</v>
      </c>
      <c r="J1052" s="21">
        <v>122.64</v>
      </c>
      <c r="K1052" s="9" t="s">
        <v>4657</v>
      </c>
      <c r="L1052" s="7" t="s">
        <v>4909</v>
      </c>
      <c r="M1052" s="7" t="s">
        <v>5185</v>
      </c>
      <c r="N1052" s="7" t="s">
        <v>206</v>
      </c>
      <c r="O1052" s="7" t="s">
        <v>253</v>
      </c>
      <c r="P1052" s="7" t="s">
        <v>635</v>
      </c>
      <c r="Q1052" s="7" t="s">
        <v>95</v>
      </c>
      <c r="R1052" s="9" t="s">
        <v>312</v>
      </c>
      <c r="S1052" s="7" t="s">
        <v>409</v>
      </c>
      <c r="T1052" s="13" t="s">
        <v>69</v>
      </c>
      <c r="U1052" s="13" t="s">
        <v>89</v>
      </c>
      <c r="V1052" s="13" t="s">
        <v>90</v>
      </c>
      <c r="W1052" s="13" t="s">
        <v>31</v>
      </c>
      <c r="X1052" s="13" t="s">
        <v>91</v>
      </c>
      <c r="Y1052" s="13" t="s">
        <v>7</v>
      </c>
      <c r="Z1052" s="9" t="s">
        <v>17</v>
      </c>
      <c r="AA1052" s="12" t="str">
        <f t="shared" si="32"/>
        <v>5980000000111</v>
      </c>
      <c r="AB1052" s="4" t="s">
        <v>91</v>
      </c>
      <c r="AC1052" s="48">
        <f t="shared" si="33"/>
        <v>0</v>
      </c>
      <c r="AD1052" s="31">
        <f>VLOOKUP(AB1052,'Utah Allocation %''s'!$A$6:$B$16,2,FALSE)</f>
        <v>0</v>
      </c>
    </row>
    <row r="1053" spans="1:30">
      <c r="A1053" s="9" t="s">
        <v>4378</v>
      </c>
      <c r="B1053" s="9" t="s">
        <v>24</v>
      </c>
      <c r="C1053" s="9" t="s">
        <v>62</v>
      </c>
      <c r="D1053" s="19">
        <v>41243</v>
      </c>
      <c r="E1053" s="3">
        <v>2012</v>
      </c>
      <c r="F1053" s="3">
        <v>11</v>
      </c>
      <c r="G1053" s="3" t="s">
        <v>14414</v>
      </c>
      <c r="H1053" s="9" t="s">
        <v>63</v>
      </c>
      <c r="I1053" s="9" t="s">
        <v>64</v>
      </c>
      <c r="J1053" s="21">
        <v>557.16</v>
      </c>
      <c r="K1053" s="9" t="s">
        <v>4658</v>
      </c>
      <c r="L1053" s="7" t="s">
        <v>4910</v>
      </c>
      <c r="M1053" s="7" t="s">
        <v>5186</v>
      </c>
      <c r="N1053" s="7" t="s">
        <v>207</v>
      </c>
      <c r="O1053" s="7" t="s">
        <v>254</v>
      </c>
      <c r="P1053" s="7" t="s">
        <v>590</v>
      </c>
      <c r="Q1053" s="7" t="s">
        <v>88</v>
      </c>
      <c r="R1053" s="9" t="s">
        <v>312</v>
      </c>
      <c r="S1053" s="7" t="s">
        <v>409</v>
      </c>
      <c r="T1053" s="13" t="s">
        <v>69</v>
      </c>
      <c r="U1053" s="13" t="s">
        <v>89</v>
      </c>
      <c r="V1053" s="13" t="s">
        <v>90</v>
      </c>
      <c r="W1053" s="13" t="s">
        <v>31</v>
      </c>
      <c r="X1053" s="13" t="s">
        <v>91</v>
      </c>
      <c r="Y1053" s="13" t="s">
        <v>7</v>
      </c>
      <c r="Z1053" s="9" t="s">
        <v>17</v>
      </c>
      <c r="AA1053" s="12" t="str">
        <f t="shared" si="32"/>
        <v>5980000000111</v>
      </c>
      <c r="AB1053" s="4" t="s">
        <v>91</v>
      </c>
      <c r="AC1053" s="48">
        <f t="shared" si="33"/>
        <v>0</v>
      </c>
      <c r="AD1053" s="31">
        <f>VLOOKUP(AB1053,'Utah Allocation %''s'!$A$6:$B$16,2,FALSE)</f>
        <v>0</v>
      </c>
    </row>
    <row r="1054" spans="1:30">
      <c r="A1054" s="9" t="s">
        <v>4379</v>
      </c>
      <c r="B1054" s="9" t="s">
        <v>24</v>
      </c>
      <c r="C1054" s="9" t="s">
        <v>62</v>
      </c>
      <c r="D1054" s="19">
        <v>41243</v>
      </c>
      <c r="E1054" s="3">
        <v>2012</v>
      </c>
      <c r="F1054" s="3">
        <v>11</v>
      </c>
      <c r="G1054" s="3" t="s">
        <v>14414</v>
      </c>
      <c r="H1054" s="9" t="s">
        <v>63</v>
      </c>
      <c r="I1054" s="9" t="s">
        <v>81</v>
      </c>
      <c r="J1054" s="21">
        <v>13357.07</v>
      </c>
      <c r="K1054" s="9" t="s">
        <v>4659</v>
      </c>
      <c r="L1054" s="7" t="s">
        <v>4911</v>
      </c>
      <c r="M1054" s="7" t="s">
        <v>5187</v>
      </c>
      <c r="N1054" s="7" t="s">
        <v>207</v>
      </c>
      <c r="O1054" s="7" t="s">
        <v>254</v>
      </c>
      <c r="P1054" s="7" t="s">
        <v>590</v>
      </c>
      <c r="Q1054" s="7" t="s">
        <v>88</v>
      </c>
      <c r="R1054" s="9" t="s">
        <v>312</v>
      </c>
      <c r="S1054" s="7" t="s">
        <v>409</v>
      </c>
      <c r="T1054" s="13" t="s">
        <v>69</v>
      </c>
      <c r="U1054" s="13" t="s">
        <v>89</v>
      </c>
      <c r="V1054" s="13" t="s">
        <v>90</v>
      </c>
      <c r="W1054" s="13" t="s">
        <v>31</v>
      </c>
      <c r="X1054" s="13" t="s">
        <v>91</v>
      </c>
      <c r="Y1054" s="13" t="s">
        <v>7</v>
      </c>
      <c r="Z1054" s="9" t="s">
        <v>17</v>
      </c>
      <c r="AA1054" s="12" t="str">
        <f t="shared" si="32"/>
        <v>5980000000111</v>
      </c>
      <c r="AB1054" s="4" t="s">
        <v>91</v>
      </c>
      <c r="AC1054" s="48">
        <f t="shared" si="33"/>
        <v>0</v>
      </c>
      <c r="AD1054" s="31">
        <f>VLOOKUP(AB1054,'Utah Allocation %''s'!$A$6:$B$16,2,FALSE)</f>
        <v>0</v>
      </c>
    </row>
    <row r="1055" spans="1:30">
      <c r="A1055" s="9" t="s">
        <v>4380</v>
      </c>
      <c r="B1055" s="9" t="s">
        <v>24</v>
      </c>
      <c r="C1055" s="9" t="s">
        <v>62</v>
      </c>
      <c r="D1055" s="19">
        <v>41243</v>
      </c>
      <c r="E1055" s="3">
        <v>2012</v>
      </c>
      <c r="F1055" s="3">
        <v>11</v>
      </c>
      <c r="G1055" s="3" t="s">
        <v>14414</v>
      </c>
      <c r="H1055" s="9" t="s">
        <v>63</v>
      </c>
      <c r="I1055" s="9" t="s">
        <v>81</v>
      </c>
      <c r="J1055" s="21">
        <v>820.53</v>
      </c>
      <c r="K1055" s="9" t="s">
        <v>4660</v>
      </c>
      <c r="L1055" s="7" t="s">
        <v>4912</v>
      </c>
      <c r="M1055" s="7" t="s">
        <v>5188</v>
      </c>
      <c r="N1055" s="7" t="s">
        <v>207</v>
      </c>
      <c r="O1055" s="7" t="s">
        <v>254</v>
      </c>
      <c r="P1055" s="7" t="s">
        <v>590</v>
      </c>
      <c r="Q1055" s="7" t="s">
        <v>88</v>
      </c>
      <c r="R1055" s="9" t="s">
        <v>312</v>
      </c>
      <c r="S1055" s="7" t="s">
        <v>409</v>
      </c>
      <c r="T1055" s="13" t="s">
        <v>69</v>
      </c>
      <c r="U1055" s="13" t="s">
        <v>89</v>
      </c>
      <c r="V1055" s="13" t="s">
        <v>90</v>
      </c>
      <c r="W1055" s="13" t="s">
        <v>31</v>
      </c>
      <c r="X1055" s="13" t="s">
        <v>91</v>
      </c>
      <c r="Y1055" s="13" t="s">
        <v>7</v>
      </c>
      <c r="Z1055" s="9" t="s">
        <v>17</v>
      </c>
      <c r="AA1055" s="12" t="str">
        <f t="shared" si="32"/>
        <v>5980000000111</v>
      </c>
      <c r="AB1055" s="4" t="s">
        <v>91</v>
      </c>
      <c r="AC1055" s="48">
        <f t="shared" si="33"/>
        <v>0</v>
      </c>
      <c r="AD1055" s="31">
        <f>VLOOKUP(AB1055,'Utah Allocation %''s'!$A$6:$B$16,2,FALSE)</f>
        <v>0</v>
      </c>
    </row>
    <row r="1056" spans="1:30">
      <c r="A1056" s="9" t="s">
        <v>4381</v>
      </c>
      <c r="B1056" s="9" t="s">
        <v>24</v>
      </c>
      <c r="C1056" s="9" t="s">
        <v>62</v>
      </c>
      <c r="D1056" s="19">
        <v>41243</v>
      </c>
      <c r="E1056" s="3">
        <v>2012</v>
      </c>
      <c r="F1056" s="3">
        <v>11</v>
      </c>
      <c r="G1056" s="3" t="s">
        <v>14414</v>
      </c>
      <c r="H1056" s="9" t="s">
        <v>63</v>
      </c>
      <c r="I1056" s="9" t="s">
        <v>81</v>
      </c>
      <c r="J1056" s="21">
        <v>2598.33</v>
      </c>
      <c r="K1056" s="9" t="s">
        <v>4661</v>
      </c>
      <c r="L1056" s="7" t="s">
        <v>4913</v>
      </c>
      <c r="M1056" s="7" t="s">
        <v>5189</v>
      </c>
      <c r="N1056" s="7" t="s">
        <v>207</v>
      </c>
      <c r="O1056" s="7" t="s">
        <v>254</v>
      </c>
      <c r="P1056" s="7" t="s">
        <v>590</v>
      </c>
      <c r="Q1056" s="7" t="s">
        <v>88</v>
      </c>
      <c r="R1056" s="9" t="s">
        <v>312</v>
      </c>
      <c r="S1056" s="7" t="s">
        <v>409</v>
      </c>
      <c r="T1056" s="13" t="s">
        <v>69</v>
      </c>
      <c r="U1056" s="13" t="s">
        <v>89</v>
      </c>
      <c r="V1056" s="13" t="s">
        <v>90</v>
      </c>
      <c r="W1056" s="13" t="s">
        <v>31</v>
      </c>
      <c r="X1056" s="13" t="s">
        <v>91</v>
      </c>
      <c r="Y1056" s="13" t="s">
        <v>7</v>
      </c>
      <c r="Z1056" s="9" t="s">
        <v>17</v>
      </c>
      <c r="AA1056" s="12" t="str">
        <f t="shared" si="32"/>
        <v>5980000000111</v>
      </c>
      <c r="AB1056" s="4" t="s">
        <v>91</v>
      </c>
      <c r="AC1056" s="48">
        <f t="shared" si="33"/>
        <v>0</v>
      </c>
      <c r="AD1056" s="31">
        <f>VLOOKUP(AB1056,'Utah Allocation %''s'!$A$6:$B$16,2,FALSE)</f>
        <v>0</v>
      </c>
    </row>
    <row r="1057" spans="1:30">
      <c r="A1057" s="9" t="s">
        <v>4382</v>
      </c>
      <c r="B1057" s="9" t="s">
        <v>24</v>
      </c>
      <c r="C1057" s="9" t="s">
        <v>62</v>
      </c>
      <c r="D1057" s="19">
        <v>41243</v>
      </c>
      <c r="E1057" s="3">
        <v>2012</v>
      </c>
      <c r="F1057" s="3">
        <v>11</v>
      </c>
      <c r="G1057" s="3" t="s">
        <v>14414</v>
      </c>
      <c r="H1057" s="9" t="s">
        <v>63</v>
      </c>
      <c r="I1057" s="9" t="s">
        <v>81</v>
      </c>
      <c r="J1057" s="21">
        <v>1367.55</v>
      </c>
      <c r="K1057" s="9" t="s">
        <v>4662</v>
      </c>
      <c r="L1057" s="7" t="s">
        <v>4914</v>
      </c>
      <c r="M1057" s="7" t="s">
        <v>5190</v>
      </c>
      <c r="N1057" s="7" t="s">
        <v>207</v>
      </c>
      <c r="O1057" s="7" t="s">
        <v>254</v>
      </c>
      <c r="P1057" s="7" t="s">
        <v>590</v>
      </c>
      <c r="Q1057" s="7" t="s">
        <v>88</v>
      </c>
      <c r="R1057" s="9" t="s">
        <v>312</v>
      </c>
      <c r="S1057" s="7" t="s">
        <v>409</v>
      </c>
      <c r="T1057" s="13" t="s">
        <v>69</v>
      </c>
      <c r="U1057" s="13" t="s">
        <v>89</v>
      </c>
      <c r="V1057" s="13" t="s">
        <v>90</v>
      </c>
      <c r="W1057" s="13" t="s">
        <v>31</v>
      </c>
      <c r="X1057" s="13" t="s">
        <v>91</v>
      </c>
      <c r="Y1057" s="13" t="s">
        <v>7</v>
      </c>
      <c r="Z1057" s="9" t="s">
        <v>17</v>
      </c>
      <c r="AA1057" s="12" t="str">
        <f t="shared" si="32"/>
        <v>5980000000111</v>
      </c>
      <c r="AB1057" s="4" t="s">
        <v>91</v>
      </c>
      <c r="AC1057" s="48">
        <f t="shared" si="33"/>
        <v>0</v>
      </c>
      <c r="AD1057" s="31">
        <f>VLOOKUP(AB1057,'Utah Allocation %''s'!$A$6:$B$16,2,FALSE)</f>
        <v>0</v>
      </c>
    </row>
    <row r="1058" spans="1:30">
      <c r="A1058" s="9" t="s">
        <v>4383</v>
      </c>
      <c r="B1058" s="9" t="s">
        <v>24</v>
      </c>
      <c r="C1058" s="9" t="s">
        <v>62</v>
      </c>
      <c r="D1058" s="19">
        <v>41243</v>
      </c>
      <c r="E1058" s="3">
        <v>2012</v>
      </c>
      <c r="F1058" s="3">
        <v>11</v>
      </c>
      <c r="G1058" s="3" t="s">
        <v>14414</v>
      </c>
      <c r="H1058" s="9" t="s">
        <v>63</v>
      </c>
      <c r="I1058" s="9" t="s">
        <v>81</v>
      </c>
      <c r="J1058" s="21">
        <v>738.07</v>
      </c>
      <c r="K1058" s="9" t="s">
        <v>4663</v>
      </c>
      <c r="L1058" s="7" t="s">
        <v>4915</v>
      </c>
      <c r="M1058" s="7" t="s">
        <v>5191</v>
      </c>
      <c r="N1058" s="7" t="s">
        <v>207</v>
      </c>
      <c r="O1058" s="7" t="s">
        <v>254</v>
      </c>
      <c r="P1058" s="7" t="s">
        <v>590</v>
      </c>
      <c r="Q1058" s="7" t="s">
        <v>88</v>
      </c>
      <c r="R1058" s="9" t="s">
        <v>312</v>
      </c>
      <c r="S1058" s="7" t="s">
        <v>409</v>
      </c>
      <c r="T1058" s="13" t="s">
        <v>69</v>
      </c>
      <c r="U1058" s="13" t="s">
        <v>89</v>
      </c>
      <c r="V1058" s="13" t="s">
        <v>90</v>
      </c>
      <c r="W1058" s="13" t="s">
        <v>31</v>
      </c>
      <c r="X1058" s="13" t="s">
        <v>91</v>
      </c>
      <c r="Y1058" s="13" t="s">
        <v>7</v>
      </c>
      <c r="Z1058" s="9" t="s">
        <v>17</v>
      </c>
      <c r="AA1058" s="12" t="str">
        <f t="shared" si="32"/>
        <v>5980000000111</v>
      </c>
      <c r="AB1058" s="4" t="s">
        <v>91</v>
      </c>
      <c r="AC1058" s="48">
        <f t="shared" si="33"/>
        <v>0</v>
      </c>
      <c r="AD1058" s="31">
        <f>VLOOKUP(AB1058,'Utah Allocation %''s'!$A$6:$B$16,2,FALSE)</f>
        <v>0</v>
      </c>
    </row>
    <row r="1059" spans="1:30">
      <c r="A1059" s="9" t="s">
        <v>4384</v>
      </c>
      <c r="B1059" s="9" t="s">
        <v>24</v>
      </c>
      <c r="C1059" s="9" t="s">
        <v>62</v>
      </c>
      <c r="D1059" s="19">
        <v>41243</v>
      </c>
      <c r="E1059" s="3">
        <v>2012</v>
      </c>
      <c r="F1059" s="3">
        <v>11</v>
      </c>
      <c r="G1059" s="3" t="s">
        <v>14414</v>
      </c>
      <c r="H1059" s="9" t="s">
        <v>63</v>
      </c>
      <c r="I1059" s="9" t="s">
        <v>81</v>
      </c>
      <c r="J1059" s="21">
        <v>683.77</v>
      </c>
      <c r="K1059" s="9" t="s">
        <v>4664</v>
      </c>
      <c r="L1059" s="7" t="s">
        <v>4916</v>
      </c>
      <c r="M1059" s="7" t="s">
        <v>5192</v>
      </c>
      <c r="N1059" s="7" t="s">
        <v>208</v>
      </c>
      <c r="O1059" s="7" t="s">
        <v>255</v>
      </c>
      <c r="P1059" s="7" t="s">
        <v>634</v>
      </c>
      <c r="Q1059" s="7" t="s">
        <v>92</v>
      </c>
      <c r="R1059" s="9" t="s">
        <v>312</v>
      </c>
      <c r="S1059" s="7" t="s">
        <v>409</v>
      </c>
      <c r="T1059" s="13" t="s">
        <v>69</v>
      </c>
      <c r="U1059" s="13" t="s">
        <v>89</v>
      </c>
      <c r="V1059" s="13" t="s">
        <v>90</v>
      </c>
      <c r="W1059" s="13" t="s">
        <v>31</v>
      </c>
      <c r="X1059" s="13" t="s">
        <v>91</v>
      </c>
      <c r="Y1059" s="13" t="s">
        <v>7</v>
      </c>
      <c r="Z1059" s="9" t="s">
        <v>17</v>
      </c>
      <c r="AA1059" s="12" t="str">
        <f t="shared" si="32"/>
        <v>5980000000111</v>
      </c>
      <c r="AB1059" s="4" t="s">
        <v>91</v>
      </c>
      <c r="AC1059" s="48">
        <f t="shared" si="33"/>
        <v>0</v>
      </c>
      <c r="AD1059" s="31">
        <f>VLOOKUP(AB1059,'Utah Allocation %''s'!$A$6:$B$16,2,FALSE)</f>
        <v>0</v>
      </c>
    </row>
    <row r="1060" spans="1:30">
      <c r="A1060" s="9" t="s">
        <v>4385</v>
      </c>
      <c r="B1060" s="9" t="s">
        <v>24</v>
      </c>
      <c r="C1060" s="9" t="s">
        <v>62</v>
      </c>
      <c r="D1060" s="19">
        <v>41243</v>
      </c>
      <c r="E1060" s="3">
        <v>2012</v>
      </c>
      <c r="F1060" s="3">
        <v>11</v>
      </c>
      <c r="G1060" s="3" t="s">
        <v>14414</v>
      </c>
      <c r="H1060" s="9" t="s">
        <v>63</v>
      </c>
      <c r="I1060" s="9" t="s">
        <v>81</v>
      </c>
      <c r="J1060" s="21">
        <v>955.15</v>
      </c>
      <c r="K1060" s="9" t="s">
        <v>4665</v>
      </c>
      <c r="L1060" s="7" t="s">
        <v>4917</v>
      </c>
      <c r="M1060" s="7" t="s">
        <v>5193</v>
      </c>
      <c r="N1060" s="7" t="s">
        <v>208</v>
      </c>
      <c r="O1060" s="7" t="s">
        <v>255</v>
      </c>
      <c r="P1060" s="7" t="s">
        <v>634</v>
      </c>
      <c r="Q1060" s="7" t="s">
        <v>92</v>
      </c>
      <c r="R1060" s="9" t="s">
        <v>312</v>
      </c>
      <c r="S1060" s="7" t="s">
        <v>409</v>
      </c>
      <c r="T1060" s="13" t="s">
        <v>69</v>
      </c>
      <c r="U1060" s="13" t="s">
        <v>89</v>
      </c>
      <c r="V1060" s="13" t="s">
        <v>90</v>
      </c>
      <c r="W1060" s="13" t="s">
        <v>31</v>
      </c>
      <c r="X1060" s="13" t="s">
        <v>91</v>
      </c>
      <c r="Y1060" s="13" t="s">
        <v>7</v>
      </c>
      <c r="Z1060" s="9" t="s">
        <v>17</v>
      </c>
      <c r="AA1060" s="12" t="str">
        <f t="shared" si="32"/>
        <v>5980000000111</v>
      </c>
      <c r="AB1060" s="4" t="s">
        <v>91</v>
      </c>
      <c r="AC1060" s="48">
        <f t="shared" si="33"/>
        <v>0</v>
      </c>
      <c r="AD1060" s="31">
        <f>VLOOKUP(AB1060,'Utah Allocation %''s'!$A$6:$B$16,2,FALSE)</f>
        <v>0</v>
      </c>
    </row>
    <row r="1061" spans="1:30">
      <c r="A1061" s="9" t="s">
        <v>4386</v>
      </c>
      <c r="B1061" s="9" t="s">
        <v>24</v>
      </c>
      <c r="C1061" s="9" t="s">
        <v>62</v>
      </c>
      <c r="D1061" s="19">
        <v>41243</v>
      </c>
      <c r="E1061" s="3">
        <v>2012</v>
      </c>
      <c r="F1061" s="3">
        <v>11</v>
      </c>
      <c r="G1061" s="3" t="s">
        <v>14414</v>
      </c>
      <c r="H1061" s="9" t="s">
        <v>63</v>
      </c>
      <c r="I1061" s="9" t="s">
        <v>81</v>
      </c>
      <c r="J1061" s="21">
        <v>1040.3499999999999</v>
      </c>
      <c r="K1061" s="9" t="s">
        <v>4666</v>
      </c>
      <c r="L1061" s="7" t="s">
        <v>4918</v>
      </c>
      <c r="M1061" s="7" t="s">
        <v>5194</v>
      </c>
      <c r="N1061" s="7" t="s">
        <v>208</v>
      </c>
      <c r="O1061" s="7" t="s">
        <v>255</v>
      </c>
      <c r="P1061" s="7" t="s">
        <v>634</v>
      </c>
      <c r="Q1061" s="7" t="s">
        <v>92</v>
      </c>
      <c r="R1061" s="9" t="s">
        <v>312</v>
      </c>
      <c r="S1061" s="7" t="s">
        <v>409</v>
      </c>
      <c r="T1061" s="13" t="s">
        <v>69</v>
      </c>
      <c r="U1061" s="13" t="s">
        <v>89</v>
      </c>
      <c r="V1061" s="13" t="s">
        <v>90</v>
      </c>
      <c r="W1061" s="13" t="s">
        <v>31</v>
      </c>
      <c r="X1061" s="13" t="s">
        <v>91</v>
      </c>
      <c r="Y1061" s="13" t="s">
        <v>7</v>
      </c>
      <c r="Z1061" s="9" t="s">
        <v>17</v>
      </c>
      <c r="AA1061" s="12" t="str">
        <f t="shared" si="32"/>
        <v>5980000000111</v>
      </c>
      <c r="AB1061" s="4" t="s">
        <v>91</v>
      </c>
      <c r="AC1061" s="48">
        <f t="shared" si="33"/>
        <v>0</v>
      </c>
      <c r="AD1061" s="31">
        <f>VLOOKUP(AB1061,'Utah Allocation %''s'!$A$6:$B$16,2,FALSE)</f>
        <v>0</v>
      </c>
    </row>
    <row r="1062" spans="1:30">
      <c r="A1062" s="9" t="s">
        <v>4387</v>
      </c>
      <c r="B1062" s="9" t="s">
        <v>24</v>
      </c>
      <c r="C1062" s="9" t="s">
        <v>62</v>
      </c>
      <c r="D1062" s="19">
        <v>41243</v>
      </c>
      <c r="E1062" s="3">
        <v>2012</v>
      </c>
      <c r="F1062" s="3">
        <v>11</v>
      </c>
      <c r="G1062" s="3" t="s">
        <v>14414</v>
      </c>
      <c r="H1062" s="9" t="s">
        <v>61</v>
      </c>
      <c r="I1062" s="9" t="s">
        <v>81</v>
      </c>
      <c r="J1062" s="21">
        <v>-1686.53</v>
      </c>
      <c r="K1062" s="9" t="s">
        <v>3316</v>
      </c>
      <c r="L1062" s="7" t="s">
        <v>3825</v>
      </c>
      <c r="M1062" s="7" t="s">
        <v>4088</v>
      </c>
      <c r="N1062" s="7" t="s">
        <v>208</v>
      </c>
      <c r="O1062" s="7" t="s">
        <v>255</v>
      </c>
      <c r="P1062" s="7" t="s">
        <v>634</v>
      </c>
      <c r="Q1062" s="7" t="s">
        <v>92</v>
      </c>
      <c r="R1062" s="9" t="s">
        <v>312</v>
      </c>
      <c r="S1062" s="7" t="s">
        <v>409</v>
      </c>
      <c r="T1062" s="13" t="s">
        <v>69</v>
      </c>
      <c r="U1062" s="13" t="s">
        <v>89</v>
      </c>
      <c r="V1062" s="13" t="s">
        <v>90</v>
      </c>
      <c r="W1062" s="13" t="s">
        <v>31</v>
      </c>
      <c r="X1062" s="13" t="s">
        <v>91</v>
      </c>
      <c r="Y1062" s="13" t="s">
        <v>7</v>
      </c>
      <c r="Z1062" s="9" t="s">
        <v>17</v>
      </c>
      <c r="AA1062" s="12" t="str">
        <f t="shared" si="32"/>
        <v>5980000000111</v>
      </c>
      <c r="AB1062" s="4" t="s">
        <v>91</v>
      </c>
      <c r="AC1062" s="48">
        <f t="shared" si="33"/>
        <v>0</v>
      </c>
      <c r="AD1062" s="31">
        <f>VLOOKUP(AB1062,'Utah Allocation %''s'!$A$6:$B$16,2,FALSE)</f>
        <v>0</v>
      </c>
    </row>
    <row r="1063" spans="1:30">
      <c r="A1063" s="9" t="s">
        <v>4388</v>
      </c>
      <c r="B1063" s="9" t="s">
        <v>24</v>
      </c>
      <c r="C1063" s="9" t="s">
        <v>62</v>
      </c>
      <c r="D1063" s="19">
        <v>41243</v>
      </c>
      <c r="E1063" s="3">
        <v>2012</v>
      </c>
      <c r="F1063" s="3">
        <v>11</v>
      </c>
      <c r="G1063" s="3" t="s">
        <v>14414</v>
      </c>
      <c r="H1063" s="9" t="s">
        <v>63</v>
      </c>
      <c r="I1063" s="9" t="s">
        <v>81</v>
      </c>
      <c r="J1063" s="21">
        <v>306.60000000000002</v>
      </c>
      <c r="K1063" s="9" t="s">
        <v>4667</v>
      </c>
      <c r="L1063" s="7" t="s">
        <v>4919</v>
      </c>
      <c r="M1063" s="7" t="s">
        <v>5195</v>
      </c>
      <c r="N1063" s="7" t="s">
        <v>208</v>
      </c>
      <c r="O1063" s="7" t="s">
        <v>255</v>
      </c>
      <c r="P1063" s="7" t="s">
        <v>634</v>
      </c>
      <c r="Q1063" s="7" t="s">
        <v>92</v>
      </c>
      <c r="R1063" s="9" t="s">
        <v>312</v>
      </c>
      <c r="S1063" s="7" t="s">
        <v>409</v>
      </c>
      <c r="T1063" s="13" t="s">
        <v>69</v>
      </c>
      <c r="U1063" s="13" t="s">
        <v>89</v>
      </c>
      <c r="V1063" s="13" t="s">
        <v>90</v>
      </c>
      <c r="W1063" s="13" t="s">
        <v>31</v>
      </c>
      <c r="X1063" s="13" t="s">
        <v>91</v>
      </c>
      <c r="Y1063" s="13" t="s">
        <v>7</v>
      </c>
      <c r="Z1063" s="9" t="s">
        <v>17</v>
      </c>
      <c r="AA1063" s="12" t="str">
        <f t="shared" si="32"/>
        <v>5980000000111</v>
      </c>
      <c r="AB1063" s="4" t="s">
        <v>91</v>
      </c>
      <c r="AC1063" s="48">
        <f t="shared" si="33"/>
        <v>0</v>
      </c>
      <c r="AD1063" s="31">
        <f>VLOOKUP(AB1063,'Utah Allocation %''s'!$A$6:$B$16,2,FALSE)</f>
        <v>0</v>
      </c>
    </row>
    <row r="1064" spans="1:30">
      <c r="A1064" s="9" t="s">
        <v>4389</v>
      </c>
      <c r="B1064" s="9" t="s">
        <v>24</v>
      </c>
      <c r="C1064" s="9" t="s">
        <v>62</v>
      </c>
      <c r="D1064" s="19">
        <v>41243</v>
      </c>
      <c r="E1064" s="3">
        <v>2012</v>
      </c>
      <c r="F1064" s="3">
        <v>11</v>
      </c>
      <c r="G1064" s="3" t="s">
        <v>14414</v>
      </c>
      <c r="H1064" s="9" t="s">
        <v>63</v>
      </c>
      <c r="I1064" s="9" t="s">
        <v>81</v>
      </c>
      <c r="J1064" s="21">
        <v>232.03</v>
      </c>
      <c r="K1064" s="9" t="s">
        <v>4668</v>
      </c>
      <c r="L1064" s="7" t="s">
        <v>4920</v>
      </c>
      <c r="M1064" s="7" t="s">
        <v>5196</v>
      </c>
      <c r="N1064" s="7" t="s">
        <v>211</v>
      </c>
      <c r="O1064" s="7" t="s">
        <v>258</v>
      </c>
      <c r="P1064" s="7" t="s">
        <v>733</v>
      </c>
      <c r="Q1064" s="7" t="s">
        <v>129</v>
      </c>
      <c r="R1064" s="9" t="s">
        <v>312</v>
      </c>
      <c r="S1064" s="7" t="s">
        <v>409</v>
      </c>
      <c r="T1064" s="13" t="s">
        <v>69</v>
      </c>
      <c r="U1064" s="13" t="s">
        <v>89</v>
      </c>
      <c r="V1064" s="13" t="s">
        <v>90</v>
      </c>
      <c r="W1064" s="13" t="s">
        <v>31</v>
      </c>
      <c r="X1064" s="13" t="s">
        <v>91</v>
      </c>
      <c r="Y1064" s="13" t="s">
        <v>7</v>
      </c>
      <c r="Z1064" s="9" t="s">
        <v>17</v>
      </c>
      <c r="AA1064" s="12" t="str">
        <f t="shared" si="32"/>
        <v>5980000000111</v>
      </c>
      <c r="AB1064" s="4" t="s">
        <v>91</v>
      </c>
      <c r="AC1064" s="48">
        <f t="shared" si="33"/>
        <v>0</v>
      </c>
      <c r="AD1064" s="31">
        <f>VLOOKUP(AB1064,'Utah Allocation %''s'!$A$6:$B$16,2,FALSE)</f>
        <v>0</v>
      </c>
    </row>
    <row r="1065" spans="1:30">
      <c r="A1065" s="9" t="s">
        <v>4390</v>
      </c>
      <c r="B1065" s="9" t="s">
        <v>24</v>
      </c>
      <c r="C1065" s="9" t="s">
        <v>62</v>
      </c>
      <c r="D1065" s="19">
        <v>41243</v>
      </c>
      <c r="E1065" s="3">
        <v>2012</v>
      </c>
      <c r="F1065" s="3">
        <v>11</v>
      </c>
      <c r="G1065" s="3" t="s">
        <v>14414</v>
      </c>
      <c r="H1065" s="9" t="s">
        <v>63</v>
      </c>
      <c r="I1065" s="9" t="s">
        <v>81</v>
      </c>
      <c r="J1065" s="21">
        <v>205.14</v>
      </c>
      <c r="K1065" s="9" t="s">
        <v>4669</v>
      </c>
      <c r="L1065" s="7" t="s">
        <v>4921</v>
      </c>
      <c r="M1065" s="7" t="s">
        <v>5197</v>
      </c>
      <c r="N1065" s="7" t="s">
        <v>217</v>
      </c>
      <c r="O1065" s="7" t="s">
        <v>263</v>
      </c>
      <c r="P1065" s="7" t="s">
        <v>663</v>
      </c>
      <c r="Q1065" s="7" t="s">
        <v>119</v>
      </c>
      <c r="R1065" s="9" t="s">
        <v>312</v>
      </c>
      <c r="S1065" s="7" t="s">
        <v>409</v>
      </c>
      <c r="T1065" s="13" t="s">
        <v>69</v>
      </c>
      <c r="U1065" s="13" t="s">
        <v>89</v>
      </c>
      <c r="V1065" s="13" t="s">
        <v>90</v>
      </c>
      <c r="W1065" s="13" t="s">
        <v>31</v>
      </c>
      <c r="X1065" s="13" t="s">
        <v>91</v>
      </c>
      <c r="Y1065" s="13" t="s">
        <v>7</v>
      </c>
      <c r="Z1065" s="9" t="s">
        <v>17</v>
      </c>
      <c r="AA1065" s="12" t="str">
        <f t="shared" si="32"/>
        <v>5980000000111</v>
      </c>
      <c r="AB1065" s="4" t="s">
        <v>91</v>
      </c>
      <c r="AC1065" s="48">
        <f t="shared" si="33"/>
        <v>0</v>
      </c>
      <c r="AD1065" s="31">
        <f>VLOOKUP(AB1065,'Utah Allocation %''s'!$A$6:$B$16,2,FALSE)</f>
        <v>0</v>
      </c>
    </row>
    <row r="1066" spans="1:30">
      <c r="A1066" s="9" t="s">
        <v>4391</v>
      </c>
      <c r="B1066" s="9" t="s">
        <v>24</v>
      </c>
      <c r="C1066" s="9" t="s">
        <v>62</v>
      </c>
      <c r="D1066" s="19">
        <v>41243</v>
      </c>
      <c r="E1066" s="3">
        <v>2012</v>
      </c>
      <c r="F1066" s="3">
        <v>11</v>
      </c>
      <c r="G1066" s="3" t="s">
        <v>14414</v>
      </c>
      <c r="H1066" s="9" t="s">
        <v>63</v>
      </c>
      <c r="I1066" s="9" t="s">
        <v>81</v>
      </c>
      <c r="J1066" s="21">
        <v>1162.42</v>
      </c>
      <c r="K1066" s="9" t="s">
        <v>4670</v>
      </c>
      <c r="L1066" s="7" t="s">
        <v>4922</v>
      </c>
      <c r="M1066" s="7" t="s">
        <v>5198</v>
      </c>
      <c r="N1066" s="7" t="s">
        <v>209</v>
      </c>
      <c r="O1066" s="7" t="s">
        <v>256</v>
      </c>
      <c r="P1066" s="7" t="s">
        <v>728</v>
      </c>
      <c r="Q1066" s="7" t="s">
        <v>102</v>
      </c>
      <c r="R1066" s="9" t="s">
        <v>312</v>
      </c>
      <c r="S1066" s="7" t="s">
        <v>409</v>
      </c>
      <c r="T1066" s="13" t="s">
        <v>69</v>
      </c>
      <c r="U1066" s="13" t="s">
        <v>89</v>
      </c>
      <c r="V1066" s="13" t="s">
        <v>90</v>
      </c>
      <c r="W1066" s="13" t="s">
        <v>31</v>
      </c>
      <c r="X1066" s="13" t="s">
        <v>91</v>
      </c>
      <c r="Y1066" s="13" t="s">
        <v>7</v>
      </c>
      <c r="Z1066" s="9" t="s">
        <v>17</v>
      </c>
      <c r="AA1066" s="12" t="str">
        <f t="shared" si="32"/>
        <v>5980000000111</v>
      </c>
      <c r="AB1066" s="4" t="s">
        <v>91</v>
      </c>
      <c r="AC1066" s="48">
        <f t="shared" si="33"/>
        <v>0</v>
      </c>
      <c r="AD1066" s="31">
        <f>VLOOKUP(AB1066,'Utah Allocation %''s'!$A$6:$B$16,2,FALSE)</f>
        <v>0</v>
      </c>
    </row>
    <row r="1067" spans="1:30">
      <c r="A1067" s="9" t="s">
        <v>4392</v>
      </c>
      <c r="B1067" s="9" t="s">
        <v>24</v>
      </c>
      <c r="C1067" s="9" t="s">
        <v>62</v>
      </c>
      <c r="D1067" s="19">
        <v>41243</v>
      </c>
      <c r="E1067" s="3">
        <v>2012</v>
      </c>
      <c r="F1067" s="3">
        <v>11</v>
      </c>
      <c r="G1067" s="3" t="s">
        <v>14414</v>
      </c>
      <c r="H1067" s="9" t="s">
        <v>63</v>
      </c>
      <c r="I1067" s="9" t="s">
        <v>81</v>
      </c>
      <c r="J1067" s="21">
        <v>2328.0700000000002</v>
      </c>
      <c r="K1067" s="9" t="s">
        <v>4671</v>
      </c>
      <c r="L1067" s="7" t="s">
        <v>4923</v>
      </c>
      <c r="M1067" s="7" t="s">
        <v>5199</v>
      </c>
      <c r="N1067" s="7" t="s">
        <v>214</v>
      </c>
      <c r="O1067" s="7" t="s">
        <v>260</v>
      </c>
      <c r="P1067" s="7" t="s">
        <v>5200</v>
      </c>
      <c r="Q1067" s="7" t="s">
        <v>93</v>
      </c>
      <c r="R1067" s="9" t="s">
        <v>312</v>
      </c>
      <c r="S1067" s="7" t="s">
        <v>409</v>
      </c>
      <c r="T1067" s="13" t="s">
        <v>69</v>
      </c>
      <c r="U1067" s="13" t="s">
        <v>89</v>
      </c>
      <c r="V1067" s="13" t="s">
        <v>90</v>
      </c>
      <c r="W1067" s="13" t="s">
        <v>31</v>
      </c>
      <c r="X1067" s="13" t="s">
        <v>91</v>
      </c>
      <c r="Y1067" s="13" t="s">
        <v>7</v>
      </c>
      <c r="Z1067" s="9" t="s">
        <v>17</v>
      </c>
      <c r="AA1067" s="12" t="str">
        <f t="shared" si="32"/>
        <v>5980000000111</v>
      </c>
      <c r="AB1067" s="4" t="s">
        <v>91</v>
      </c>
      <c r="AC1067" s="48">
        <f t="shared" si="33"/>
        <v>0</v>
      </c>
      <c r="AD1067" s="31">
        <f>VLOOKUP(AB1067,'Utah Allocation %''s'!$A$6:$B$16,2,FALSE)</f>
        <v>0</v>
      </c>
    </row>
    <row r="1068" spans="1:30">
      <c r="A1068" s="9" t="s">
        <v>4393</v>
      </c>
      <c r="B1068" s="9" t="s">
        <v>24</v>
      </c>
      <c r="C1068" s="9" t="s">
        <v>62</v>
      </c>
      <c r="D1068" s="19">
        <v>41243</v>
      </c>
      <c r="E1068" s="3">
        <v>2012</v>
      </c>
      <c r="F1068" s="3">
        <v>11</v>
      </c>
      <c r="G1068" s="3" t="s">
        <v>14414</v>
      </c>
      <c r="H1068" s="9" t="s">
        <v>63</v>
      </c>
      <c r="I1068" s="9" t="s">
        <v>81</v>
      </c>
      <c r="J1068" s="21">
        <v>1641.06</v>
      </c>
      <c r="K1068" s="9" t="s">
        <v>4672</v>
      </c>
      <c r="L1068" s="7" t="s">
        <v>4924</v>
      </c>
      <c r="M1068" s="7" t="s">
        <v>5201</v>
      </c>
      <c r="N1068" s="7" t="s">
        <v>215</v>
      </c>
      <c r="O1068" s="7" t="s">
        <v>261</v>
      </c>
      <c r="P1068" s="7" t="s">
        <v>737</v>
      </c>
      <c r="Q1068" s="7" t="s">
        <v>94</v>
      </c>
      <c r="R1068" s="9" t="s">
        <v>312</v>
      </c>
      <c r="S1068" s="7" t="s">
        <v>409</v>
      </c>
      <c r="T1068" s="13" t="s">
        <v>69</v>
      </c>
      <c r="U1068" s="13" t="s">
        <v>89</v>
      </c>
      <c r="V1068" s="13" t="s">
        <v>90</v>
      </c>
      <c r="W1068" s="13" t="s">
        <v>31</v>
      </c>
      <c r="X1068" s="13" t="s">
        <v>91</v>
      </c>
      <c r="Y1068" s="13" t="s">
        <v>7</v>
      </c>
      <c r="Z1068" s="9" t="s">
        <v>17</v>
      </c>
      <c r="AA1068" s="12" t="str">
        <f t="shared" si="32"/>
        <v>5980000000111</v>
      </c>
      <c r="AB1068" s="4" t="s">
        <v>91</v>
      </c>
      <c r="AC1068" s="48">
        <f t="shared" si="33"/>
        <v>0</v>
      </c>
      <c r="AD1068" s="31">
        <f>VLOOKUP(AB1068,'Utah Allocation %''s'!$A$6:$B$16,2,FALSE)</f>
        <v>0</v>
      </c>
    </row>
    <row r="1069" spans="1:30">
      <c r="A1069" s="9" t="s">
        <v>4394</v>
      </c>
      <c r="B1069" s="9" t="s">
        <v>24</v>
      </c>
      <c r="C1069" s="9" t="s">
        <v>62</v>
      </c>
      <c r="D1069" s="19">
        <v>41243</v>
      </c>
      <c r="E1069" s="3">
        <v>2012</v>
      </c>
      <c r="F1069" s="3">
        <v>11</v>
      </c>
      <c r="G1069" s="3" t="s">
        <v>14414</v>
      </c>
      <c r="H1069" s="9" t="s">
        <v>63</v>
      </c>
      <c r="I1069" s="9" t="s">
        <v>81</v>
      </c>
      <c r="J1069" s="21">
        <v>662.11</v>
      </c>
      <c r="K1069" s="9" t="s">
        <v>4673</v>
      </c>
      <c r="L1069" s="7" t="s">
        <v>4925</v>
      </c>
      <c r="M1069" s="7" t="s">
        <v>5202</v>
      </c>
      <c r="N1069" s="7" t="s">
        <v>207</v>
      </c>
      <c r="O1069" s="7" t="s">
        <v>254</v>
      </c>
      <c r="P1069" s="7" t="s">
        <v>588</v>
      </c>
      <c r="Q1069" s="7" t="s">
        <v>83</v>
      </c>
      <c r="R1069" s="9" t="s">
        <v>313</v>
      </c>
      <c r="S1069" s="7" t="s">
        <v>409</v>
      </c>
      <c r="T1069" s="13" t="s">
        <v>69</v>
      </c>
      <c r="U1069" s="13" t="s">
        <v>79</v>
      </c>
      <c r="V1069" s="13" t="s">
        <v>80</v>
      </c>
      <c r="W1069" s="13" t="s">
        <v>29</v>
      </c>
      <c r="X1069" s="13" t="s">
        <v>79</v>
      </c>
      <c r="Y1069" s="13" t="s">
        <v>7</v>
      </c>
      <c r="Z1069" s="9" t="s">
        <v>16</v>
      </c>
      <c r="AA1069" s="12" t="str">
        <f t="shared" si="32"/>
        <v>5980000000109</v>
      </c>
      <c r="AB1069" s="4" t="s">
        <v>79</v>
      </c>
      <c r="AC1069" s="48">
        <f t="shared" si="33"/>
        <v>662.11</v>
      </c>
      <c r="AD1069" s="31">
        <f>VLOOKUP(AB1069,'Utah Allocation %''s'!$A$6:$B$16,2,FALSE)</f>
        <v>1</v>
      </c>
    </row>
    <row r="1070" spans="1:30">
      <c r="A1070" s="9" t="s">
        <v>4395</v>
      </c>
      <c r="B1070" s="9" t="s">
        <v>24</v>
      </c>
      <c r="C1070" s="9" t="s">
        <v>62</v>
      </c>
      <c r="D1070" s="19">
        <v>41243</v>
      </c>
      <c r="E1070" s="3">
        <v>2012</v>
      </c>
      <c r="F1070" s="3">
        <v>11</v>
      </c>
      <c r="G1070" s="3" t="s">
        <v>14414</v>
      </c>
      <c r="H1070" s="9" t="s">
        <v>63</v>
      </c>
      <c r="I1070" s="9" t="s">
        <v>81</v>
      </c>
      <c r="J1070" s="21">
        <v>2870.31</v>
      </c>
      <c r="K1070" s="9" t="s">
        <v>4674</v>
      </c>
      <c r="L1070" s="7" t="s">
        <v>4926</v>
      </c>
      <c r="M1070" s="7" t="s">
        <v>5203</v>
      </c>
      <c r="N1070" s="7" t="s">
        <v>207</v>
      </c>
      <c r="O1070" s="7" t="s">
        <v>254</v>
      </c>
      <c r="P1070" s="7" t="s">
        <v>588</v>
      </c>
      <c r="Q1070" s="7" t="s">
        <v>83</v>
      </c>
      <c r="R1070" s="9" t="s">
        <v>313</v>
      </c>
      <c r="S1070" s="7" t="s">
        <v>409</v>
      </c>
      <c r="T1070" s="13" t="s">
        <v>69</v>
      </c>
      <c r="U1070" s="13" t="s">
        <v>79</v>
      </c>
      <c r="V1070" s="13" t="s">
        <v>80</v>
      </c>
      <c r="W1070" s="13" t="s">
        <v>29</v>
      </c>
      <c r="X1070" s="13" t="s">
        <v>79</v>
      </c>
      <c r="Y1070" s="13" t="s">
        <v>7</v>
      </c>
      <c r="Z1070" s="9" t="s">
        <v>16</v>
      </c>
      <c r="AA1070" s="12" t="str">
        <f t="shared" si="32"/>
        <v>5980000000109</v>
      </c>
      <c r="AB1070" s="4" t="s">
        <v>79</v>
      </c>
      <c r="AC1070" s="48">
        <f t="shared" si="33"/>
        <v>2870.31</v>
      </c>
      <c r="AD1070" s="31">
        <f>VLOOKUP(AB1070,'Utah Allocation %''s'!$A$6:$B$16,2,FALSE)</f>
        <v>1</v>
      </c>
    </row>
    <row r="1071" spans="1:30">
      <c r="A1071" s="9" t="s">
        <v>4396</v>
      </c>
      <c r="B1071" s="9" t="s">
        <v>24</v>
      </c>
      <c r="C1071" s="9" t="s">
        <v>62</v>
      </c>
      <c r="D1071" s="19">
        <v>41243</v>
      </c>
      <c r="E1071" s="3">
        <v>2012</v>
      </c>
      <c r="F1071" s="3">
        <v>11</v>
      </c>
      <c r="G1071" s="3" t="s">
        <v>14414</v>
      </c>
      <c r="H1071" s="9" t="s">
        <v>63</v>
      </c>
      <c r="I1071" s="9" t="s">
        <v>81</v>
      </c>
      <c r="J1071" s="21">
        <v>519.07000000000005</v>
      </c>
      <c r="K1071" s="9" t="s">
        <v>4675</v>
      </c>
      <c r="L1071" s="7" t="s">
        <v>4927</v>
      </c>
      <c r="M1071" s="7" t="s">
        <v>5204</v>
      </c>
      <c r="N1071" s="7" t="s">
        <v>208</v>
      </c>
      <c r="O1071" s="7" t="s">
        <v>255</v>
      </c>
      <c r="P1071" s="7" t="s">
        <v>559</v>
      </c>
      <c r="Q1071" s="7" t="s">
        <v>84</v>
      </c>
      <c r="R1071" s="9" t="s">
        <v>313</v>
      </c>
      <c r="S1071" s="7" t="s">
        <v>409</v>
      </c>
      <c r="T1071" s="13" t="s">
        <v>69</v>
      </c>
      <c r="U1071" s="13" t="s">
        <v>79</v>
      </c>
      <c r="V1071" s="13" t="s">
        <v>80</v>
      </c>
      <c r="W1071" s="13" t="s">
        <v>29</v>
      </c>
      <c r="X1071" s="13" t="s">
        <v>79</v>
      </c>
      <c r="Y1071" s="13" t="s">
        <v>7</v>
      </c>
      <c r="Z1071" s="9" t="s">
        <v>16</v>
      </c>
      <c r="AA1071" s="12" t="str">
        <f t="shared" si="32"/>
        <v>5980000000109</v>
      </c>
      <c r="AB1071" s="4" t="s">
        <v>79</v>
      </c>
      <c r="AC1071" s="48">
        <f t="shared" si="33"/>
        <v>519.07000000000005</v>
      </c>
      <c r="AD1071" s="31">
        <f>VLOOKUP(AB1071,'Utah Allocation %''s'!$A$6:$B$16,2,FALSE)</f>
        <v>1</v>
      </c>
    </row>
    <row r="1072" spans="1:30">
      <c r="A1072" s="9" t="s">
        <v>4397</v>
      </c>
      <c r="B1072" s="9" t="s">
        <v>24</v>
      </c>
      <c r="C1072" s="9" t="s">
        <v>62</v>
      </c>
      <c r="D1072" s="19">
        <v>41243</v>
      </c>
      <c r="E1072" s="3">
        <v>2012</v>
      </c>
      <c r="F1072" s="3">
        <v>11</v>
      </c>
      <c r="G1072" s="3" t="s">
        <v>14414</v>
      </c>
      <c r="H1072" s="9" t="s">
        <v>63</v>
      </c>
      <c r="I1072" s="9" t="s">
        <v>81</v>
      </c>
      <c r="J1072" s="21">
        <v>1167.9000000000001</v>
      </c>
      <c r="K1072" s="9" t="s">
        <v>4676</v>
      </c>
      <c r="L1072" s="7" t="s">
        <v>4928</v>
      </c>
      <c r="M1072" s="7" t="s">
        <v>5205</v>
      </c>
      <c r="N1072" s="7" t="s">
        <v>208</v>
      </c>
      <c r="O1072" s="7" t="s">
        <v>255</v>
      </c>
      <c r="P1072" s="7" t="s">
        <v>559</v>
      </c>
      <c r="Q1072" s="7" t="s">
        <v>84</v>
      </c>
      <c r="R1072" s="9" t="s">
        <v>313</v>
      </c>
      <c r="S1072" s="7" t="s">
        <v>409</v>
      </c>
      <c r="T1072" s="13" t="s">
        <v>69</v>
      </c>
      <c r="U1072" s="13" t="s">
        <v>79</v>
      </c>
      <c r="V1072" s="13" t="s">
        <v>80</v>
      </c>
      <c r="W1072" s="13" t="s">
        <v>29</v>
      </c>
      <c r="X1072" s="13" t="s">
        <v>79</v>
      </c>
      <c r="Y1072" s="13" t="s">
        <v>7</v>
      </c>
      <c r="Z1072" s="9" t="s">
        <v>16</v>
      </c>
      <c r="AA1072" s="12" t="str">
        <f t="shared" si="32"/>
        <v>5980000000109</v>
      </c>
      <c r="AB1072" s="4" t="s">
        <v>79</v>
      </c>
      <c r="AC1072" s="48">
        <f t="shared" si="33"/>
        <v>1167.9000000000001</v>
      </c>
      <c r="AD1072" s="31">
        <f>VLOOKUP(AB1072,'Utah Allocation %''s'!$A$6:$B$16,2,FALSE)</f>
        <v>1</v>
      </c>
    </row>
    <row r="1073" spans="1:30">
      <c r="A1073" s="9" t="s">
        <v>4398</v>
      </c>
      <c r="B1073" s="9" t="s">
        <v>24</v>
      </c>
      <c r="C1073" s="9" t="s">
        <v>62</v>
      </c>
      <c r="D1073" s="19">
        <v>41243</v>
      </c>
      <c r="E1073" s="3">
        <v>2012</v>
      </c>
      <c r="F1073" s="3">
        <v>11</v>
      </c>
      <c r="G1073" s="3" t="s">
        <v>14414</v>
      </c>
      <c r="H1073" s="9" t="s">
        <v>63</v>
      </c>
      <c r="I1073" s="9" t="s">
        <v>81</v>
      </c>
      <c r="J1073" s="21">
        <v>523.79</v>
      </c>
      <c r="K1073" s="9" t="s">
        <v>4677</v>
      </c>
      <c r="L1073" s="7" t="s">
        <v>4929</v>
      </c>
      <c r="M1073" s="7" t="s">
        <v>5206</v>
      </c>
      <c r="N1073" s="7" t="s">
        <v>211</v>
      </c>
      <c r="O1073" s="7" t="s">
        <v>258</v>
      </c>
      <c r="P1073" s="7" t="s">
        <v>727</v>
      </c>
      <c r="Q1073" s="7" t="s">
        <v>118</v>
      </c>
      <c r="R1073" s="9" t="s">
        <v>313</v>
      </c>
      <c r="S1073" s="7" t="s">
        <v>409</v>
      </c>
      <c r="T1073" s="13" t="s">
        <v>69</v>
      </c>
      <c r="U1073" s="13" t="s">
        <v>79</v>
      </c>
      <c r="V1073" s="13" t="s">
        <v>80</v>
      </c>
      <c r="W1073" s="13" t="s">
        <v>29</v>
      </c>
      <c r="X1073" s="13" t="s">
        <v>79</v>
      </c>
      <c r="Y1073" s="13" t="s">
        <v>7</v>
      </c>
      <c r="Z1073" s="9" t="s">
        <v>16</v>
      </c>
      <c r="AA1073" s="12" t="str">
        <f t="shared" si="32"/>
        <v>5980000000109</v>
      </c>
      <c r="AB1073" s="4" t="s">
        <v>79</v>
      </c>
      <c r="AC1073" s="48">
        <f t="shared" si="33"/>
        <v>523.79</v>
      </c>
      <c r="AD1073" s="31">
        <f>VLOOKUP(AB1073,'Utah Allocation %''s'!$A$6:$B$16,2,FALSE)</f>
        <v>1</v>
      </c>
    </row>
    <row r="1074" spans="1:30">
      <c r="A1074" s="9" t="s">
        <v>4399</v>
      </c>
      <c r="B1074" s="9" t="s">
        <v>24</v>
      </c>
      <c r="C1074" s="9" t="s">
        <v>62</v>
      </c>
      <c r="D1074" s="19">
        <v>41243</v>
      </c>
      <c r="E1074" s="3">
        <v>2012</v>
      </c>
      <c r="F1074" s="3">
        <v>11</v>
      </c>
      <c r="G1074" s="3" t="s">
        <v>14414</v>
      </c>
      <c r="H1074" s="9" t="s">
        <v>63</v>
      </c>
      <c r="I1074" s="9" t="s">
        <v>81</v>
      </c>
      <c r="J1074" s="21">
        <v>2241.4899999999998</v>
      </c>
      <c r="K1074" s="9" t="s">
        <v>4678</v>
      </c>
      <c r="L1074" s="7" t="s">
        <v>4930</v>
      </c>
      <c r="M1074" s="7" t="s">
        <v>5207</v>
      </c>
      <c r="N1074" s="7" t="s">
        <v>211</v>
      </c>
      <c r="O1074" s="7" t="s">
        <v>258</v>
      </c>
      <c r="P1074" s="7" t="s">
        <v>727</v>
      </c>
      <c r="Q1074" s="7" t="s">
        <v>118</v>
      </c>
      <c r="R1074" s="9" t="s">
        <v>313</v>
      </c>
      <c r="S1074" s="7" t="s">
        <v>409</v>
      </c>
      <c r="T1074" s="13" t="s">
        <v>69</v>
      </c>
      <c r="U1074" s="13" t="s">
        <v>79</v>
      </c>
      <c r="V1074" s="13" t="s">
        <v>80</v>
      </c>
      <c r="W1074" s="13" t="s">
        <v>29</v>
      </c>
      <c r="X1074" s="13" t="s">
        <v>79</v>
      </c>
      <c r="Y1074" s="13" t="s">
        <v>7</v>
      </c>
      <c r="Z1074" s="9" t="s">
        <v>16</v>
      </c>
      <c r="AA1074" s="12" t="str">
        <f t="shared" si="32"/>
        <v>5980000000109</v>
      </c>
      <c r="AB1074" s="4" t="s">
        <v>79</v>
      </c>
      <c r="AC1074" s="48">
        <f t="shared" si="33"/>
        <v>2241.4899999999998</v>
      </c>
      <c r="AD1074" s="31">
        <f>VLOOKUP(AB1074,'Utah Allocation %''s'!$A$6:$B$16,2,FALSE)</f>
        <v>1</v>
      </c>
    </row>
    <row r="1075" spans="1:30">
      <c r="A1075" s="9" t="s">
        <v>4400</v>
      </c>
      <c r="B1075" s="9" t="s">
        <v>24</v>
      </c>
      <c r="C1075" s="9" t="s">
        <v>62</v>
      </c>
      <c r="D1075" s="19">
        <v>41243</v>
      </c>
      <c r="E1075" s="3">
        <v>2012</v>
      </c>
      <c r="F1075" s="3">
        <v>11</v>
      </c>
      <c r="G1075" s="3" t="s">
        <v>14414</v>
      </c>
      <c r="H1075" s="9" t="s">
        <v>63</v>
      </c>
      <c r="I1075" s="9" t="s">
        <v>81</v>
      </c>
      <c r="J1075" s="21">
        <v>648.84</v>
      </c>
      <c r="K1075" s="9" t="s">
        <v>4679</v>
      </c>
      <c r="L1075" s="7" t="s">
        <v>4931</v>
      </c>
      <c r="M1075" s="7" t="s">
        <v>5208</v>
      </c>
      <c r="N1075" s="7" t="s">
        <v>217</v>
      </c>
      <c r="O1075" s="7" t="s">
        <v>263</v>
      </c>
      <c r="P1075" s="7" t="s">
        <v>700</v>
      </c>
      <c r="Q1075" s="7" t="s">
        <v>145</v>
      </c>
      <c r="R1075" s="9" t="s">
        <v>313</v>
      </c>
      <c r="S1075" s="7" t="s">
        <v>409</v>
      </c>
      <c r="T1075" s="13" t="s">
        <v>69</v>
      </c>
      <c r="U1075" s="13" t="s">
        <v>79</v>
      </c>
      <c r="V1075" s="13" t="s">
        <v>80</v>
      </c>
      <c r="W1075" s="13" t="s">
        <v>29</v>
      </c>
      <c r="X1075" s="13" t="s">
        <v>79</v>
      </c>
      <c r="Y1075" s="13" t="s">
        <v>7</v>
      </c>
      <c r="Z1075" s="9" t="s">
        <v>16</v>
      </c>
      <c r="AA1075" s="12" t="str">
        <f t="shared" si="32"/>
        <v>5980000000109</v>
      </c>
      <c r="AB1075" s="4" t="s">
        <v>79</v>
      </c>
      <c r="AC1075" s="48">
        <f t="shared" si="33"/>
        <v>648.84</v>
      </c>
      <c r="AD1075" s="31">
        <f>VLOOKUP(AB1075,'Utah Allocation %''s'!$A$6:$B$16,2,FALSE)</f>
        <v>1</v>
      </c>
    </row>
    <row r="1076" spans="1:30">
      <c r="A1076" s="9" t="s">
        <v>4401</v>
      </c>
      <c r="B1076" s="9" t="s">
        <v>24</v>
      </c>
      <c r="C1076" s="9" t="s">
        <v>62</v>
      </c>
      <c r="D1076" s="19">
        <v>41243</v>
      </c>
      <c r="E1076" s="3">
        <v>2012</v>
      </c>
      <c r="F1076" s="3">
        <v>11</v>
      </c>
      <c r="G1076" s="3" t="s">
        <v>14414</v>
      </c>
      <c r="H1076" s="9" t="s">
        <v>63</v>
      </c>
      <c r="I1076" s="9" t="s">
        <v>81</v>
      </c>
      <c r="J1076" s="21">
        <v>648.84</v>
      </c>
      <c r="K1076" s="9" t="s">
        <v>4680</v>
      </c>
      <c r="L1076" s="7" t="s">
        <v>4932</v>
      </c>
      <c r="M1076" s="7" t="s">
        <v>5209</v>
      </c>
      <c r="N1076" s="7" t="s">
        <v>219</v>
      </c>
      <c r="O1076" s="7" t="s">
        <v>265</v>
      </c>
      <c r="P1076" s="7" t="s">
        <v>560</v>
      </c>
      <c r="Q1076" s="7" t="s">
        <v>104</v>
      </c>
      <c r="R1076" s="9" t="s">
        <v>313</v>
      </c>
      <c r="S1076" s="7" t="s">
        <v>409</v>
      </c>
      <c r="T1076" s="13" t="s">
        <v>69</v>
      </c>
      <c r="U1076" s="13" t="s">
        <v>79</v>
      </c>
      <c r="V1076" s="13" t="s">
        <v>80</v>
      </c>
      <c r="W1076" s="13" t="s">
        <v>29</v>
      </c>
      <c r="X1076" s="13" t="s">
        <v>79</v>
      </c>
      <c r="Y1076" s="13" t="s">
        <v>7</v>
      </c>
      <c r="Z1076" s="9" t="s">
        <v>16</v>
      </c>
      <c r="AA1076" s="12" t="str">
        <f t="shared" si="32"/>
        <v>5980000000109</v>
      </c>
      <c r="AB1076" s="4" t="s">
        <v>79</v>
      </c>
      <c r="AC1076" s="48">
        <f t="shared" si="33"/>
        <v>648.84</v>
      </c>
      <c r="AD1076" s="31">
        <f>VLOOKUP(AB1076,'Utah Allocation %''s'!$A$6:$B$16,2,FALSE)</f>
        <v>1</v>
      </c>
    </row>
    <row r="1077" spans="1:30">
      <c r="A1077" s="9" t="s">
        <v>4402</v>
      </c>
      <c r="B1077" s="9" t="s">
        <v>24</v>
      </c>
      <c r="C1077" s="9" t="s">
        <v>62</v>
      </c>
      <c r="D1077" s="19">
        <v>41243</v>
      </c>
      <c r="E1077" s="3">
        <v>2012</v>
      </c>
      <c r="F1077" s="3">
        <v>11</v>
      </c>
      <c r="G1077" s="3" t="s">
        <v>14414</v>
      </c>
      <c r="H1077" s="9" t="s">
        <v>61</v>
      </c>
      <c r="I1077" s="9" t="s">
        <v>64</v>
      </c>
      <c r="J1077" s="21">
        <v>-21533.9</v>
      </c>
      <c r="K1077" s="9" t="s">
        <v>4681</v>
      </c>
      <c r="L1077" s="7" t="s">
        <v>4933</v>
      </c>
      <c r="M1077" s="7" t="s">
        <v>5210</v>
      </c>
      <c r="N1077" s="7" t="s">
        <v>211</v>
      </c>
      <c r="O1077" s="7" t="s">
        <v>258</v>
      </c>
      <c r="P1077" s="7" t="s">
        <v>3223</v>
      </c>
      <c r="Q1077" s="7" t="s">
        <v>3224</v>
      </c>
      <c r="R1077" s="9" t="s">
        <v>315</v>
      </c>
      <c r="S1077" s="7" t="s">
        <v>409</v>
      </c>
      <c r="T1077" s="13" t="s">
        <v>69</v>
      </c>
      <c r="U1077" s="13" t="s">
        <v>89</v>
      </c>
      <c r="V1077" s="13" t="s">
        <v>90</v>
      </c>
      <c r="W1077" s="13" t="s">
        <v>31</v>
      </c>
      <c r="X1077" s="13" t="s">
        <v>91</v>
      </c>
      <c r="Y1077" s="13" t="s">
        <v>7</v>
      </c>
      <c r="Z1077" s="9" t="s">
        <v>17</v>
      </c>
      <c r="AA1077" s="12" t="str">
        <f t="shared" si="32"/>
        <v>5980000000111</v>
      </c>
      <c r="AB1077" s="4" t="s">
        <v>91</v>
      </c>
      <c r="AC1077" s="48">
        <f t="shared" si="33"/>
        <v>0</v>
      </c>
      <c r="AD1077" s="31">
        <f>VLOOKUP(AB1077,'Utah Allocation %''s'!$A$6:$B$16,2,FALSE)</f>
        <v>0</v>
      </c>
    </row>
    <row r="1078" spans="1:30">
      <c r="A1078" s="9" t="s">
        <v>4402</v>
      </c>
      <c r="B1078" s="9" t="s">
        <v>24</v>
      </c>
      <c r="C1078" s="9" t="s">
        <v>62</v>
      </c>
      <c r="D1078" s="19">
        <v>41243</v>
      </c>
      <c r="E1078" s="3">
        <v>2012</v>
      </c>
      <c r="F1078" s="3">
        <v>11</v>
      </c>
      <c r="G1078" s="3" t="s">
        <v>14414</v>
      </c>
      <c r="H1078" s="9" t="s">
        <v>63</v>
      </c>
      <c r="I1078" s="9" t="s">
        <v>81</v>
      </c>
      <c r="J1078" s="21">
        <v>22267.39</v>
      </c>
      <c r="K1078" s="9" t="s">
        <v>4681</v>
      </c>
      <c r="L1078" s="7" t="s">
        <v>4933</v>
      </c>
      <c r="M1078" s="7" t="s">
        <v>5210</v>
      </c>
      <c r="N1078" s="7" t="s">
        <v>211</v>
      </c>
      <c r="O1078" s="7" t="s">
        <v>258</v>
      </c>
      <c r="P1078" s="7" t="s">
        <v>3223</v>
      </c>
      <c r="Q1078" s="7" t="s">
        <v>3224</v>
      </c>
      <c r="R1078" s="9" t="s">
        <v>315</v>
      </c>
      <c r="S1078" s="7" t="s">
        <v>409</v>
      </c>
      <c r="T1078" s="13" t="s">
        <v>69</v>
      </c>
      <c r="U1078" s="13" t="s">
        <v>89</v>
      </c>
      <c r="V1078" s="13" t="s">
        <v>90</v>
      </c>
      <c r="W1078" s="13" t="s">
        <v>31</v>
      </c>
      <c r="X1078" s="13" t="s">
        <v>91</v>
      </c>
      <c r="Y1078" s="13" t="s">
        <v>7</v>
      </c>
      <c r="Z1078" s="9" t="s">
        <v>17</v>
      </c>
      <c r="AA1078" s="12" t="str">
        <f t="shared" si="32"/>
        <v>5980000000111</v>
      </c>
      <c r="AB1078" s="4" t="s">
        <v>91</v>
      </c>
      <c r="AC1078" s="48">
        <f t="shared" si="33"/>
        <v>0</v>
      </c>
      <c r="AD1078" s="31">
        <f>VLOOKUP(AB1078,'Utah Allocation %''s'!$A$6:$B$16,2,FALSE)</f>
        <v>0</v>
      </c>
    </row>
    <row r="1079" spans="1:30">
      <c r="A1079" s="9" t="s">
        <v>4403</v>
      </c>
      <c r="B1079" s="9" t="s">
        <v>24</v>
      </c>
      <c r="C1079" s="9" t="s">
        <v>62</v>
      </c>
      <c r="D1079" s="19">
        <v>41243</v>
      </c>
      <c r="E1079" s="3">
        <v>2012</v>
      </c>
      <c r="F1079" s="3">
        <v>11</v>
      </c>
      <c r="G1079" s="3" t="s">
        <v>14414</v>
      </c>
      <c r="H1079" s="9" t="s">
        <v>63</v>
      </c>
      <c r="I1079" s="9" t="s">
        <v>64</v>
      </c>
      <c r="J1079" s="21">
        <v>3070.91</v>
      </c>
      <c r="K1079" s="9" t="s">
        <v>4682</v>
      </c>
      <c r="L1079" s="7" t="s">
        <v>4934</v>
      </c>
      <c r="M1079" s="7" t="s">
        <v>491</v>
      </c>
      <c r="N1079" s="7" t="s">
        <v>220</v>
      </c>
      <c r="O1079" s="7" t="s">
        <v>266</v>
      </c>
      <c r="P1079" s="7" t="s">
        <v>1407</v>
      </c>
      <c r="Q1079" s="7" t="s">
        <v>96</v>
      </c>
      <c r="R1079" s="9" t="s">
        <v>315</v>
      </c>
      <c r="S1079" s="7" t="s">
        <v>409</v>
      </c>
      <c r="T1079" s="13" t="s">
        <v>69</v>
      </c>
      <c r="U1079" s="13" t="s">
        <v>89</v>
      </c>
      <c r="V1079" s="13" t="s">
        <v>90</v>
      </c>
      <c r="W1079" s="13" t="s">
        <v>31</v>
      </c>
      <c r="X1079" s="13" t="s">
        <v>91</v>
      </c>
      <c r="Y1079" s="13" t="s">
        <v>7</v>
      </c>
      <c r="Z1079" s="9" t="s">
        <v>17</v>
      </c>
      <c r="AA1079" s="12" t="str">
        <f t="shared" si="32"/>
        <v>5980000000111</v>
      </c>
      <c r="AB1079" s="4" t="s">
        <v>91</v>
      </c>
      <c r="AC1079" s="48">
        <f t="shared" si="33"/>
        <v>0</v>
      </c>
      <c r="AD1079" s="31">
        <f>VLOOKUP(AB1079,'Utah Allocation %''s'!$A$6:$B$16,2,FALSE)</f>
        <v>0</v>
      </c>
    </row>
    <row r="1080" spans="1:30">
      <c r="A1080" s="9" t="s">
        <v>4404</v>
      </c>
      <c r="B1080" s="9" t="s">
        <v>24</v>
      </c>
      <c r="C1080" s="9" t="s">
        <v>62</v>
      </c>
      <c r="D1080" s="19">
        <v>41243</v>
      </c>
      <c r="E1080" s="3">
        <v>2012</v>
      </c>
      <c r="F1080" s="3">
        <v>11</v>
      </c>
      <c r="G1080" s="3" t="s">
        <v>14414</v>
      </c>
      <c r="H1080" s="9" t="s">
        <v>63</v>
      </c>
      <c r="I1080" s="9" t="s">
        <v>81</v>
      </c>
      <c r="J1080" s="21">
        <v>634.38</v>
      </c>
      <c r="K1080" s="9" t="s">
        <v>4683</v>
      </c>
      <c r="L1080" s="7" t="s">
        <v>4935</v>
      </c>
      <c r="M1080" s="7" t="s">
        <v>5211</v>
      </c>
      <c r="N1080" s="7" t="s">
        <v>208</v>
      </c>
      <c r="O1080" s="7" t="s">
        <v>255</v>
      </c>
      <c r="P1080" s="7" t="s">
        <v>633</v>
      </c>
      <c r="Q1080" s="7" t="s">
        <v>73</v>
      </c>
      <c r="R1080" s="9" t="s">
        <v>318</v>
      </c>
      <c r="S1080" s="7" t="s">
        <v>408</v>
      </c>
      <c r="T1080" s="13" t="s">
        <v>69</v>
      </c>
      <c r="U1080" s="13" t="s">
        <v>66</v>
      </c>
      <c r="V1080" s="13" t="s">
        <v>70</v>
      </c>
      <c r="W1080" s="13" t="s">
        <v>32</v>
      </c>
      <c r="X1080" s="13" t="s">
        <v>66</v>
      </c>
      <c r="Y1080" s="13" t="s">
        <v>7</v>
      </c>
      <c r="Z1080" s="9" t="s">
        <v>8</v>
      </c>
      <c r="AA1080" s="12" t="str">
        <f t="shared" si="32"/>
        <v>5980000000108</v>
      </c>
      <c r="AB1080" s="4" t="s">
        <v>66</v>
      </c>
      <c r="AC1080" s="48">
        <f t="shared" si="33"/>
        <v>0</v>
      </c>
      <c r="AD1080" s="31">
        <f>VLOOKUP(AB1080,'Utah Allocation %''s'!$A$6:$B$16,2,FALSE)</f>
        <v>0</v>
      </c>
    </row>
    <row r="1081" spans="1:30">
      <c r="A1081" s="9" t="s">
        <v>4405</v>
      </c>
      <c r="B1081" s="9" t="s">
        <v>24</v>
      </c>
      <c r="C1081" s="9" t="s">
        <v>62</v>
      </c>
      <c r="D1081" s="19">
        <v>41243</v>
      </c>
      <c r="E1081" s="3">
        <v>2012</v>
      </c>
      <c r="F1081" s="3">
        <v>11</v>
      </c>
      <c r="G1081" s="3" t="s">
        <v>14414</v>
      </c>
      <c r="H1081" s="9" t="s">
        <v>63</v>
      </c>
      <c r="I1081" s="9" t="s">
        <v>81</v>
      </c>
      <c r="J1081" s="21">
        <v>1078.45</v>
      </c>
      <c r="K1081" s="9" t="s">
        <v>4684</v>
      </c>
      <c r="L1081" s="7" t="s">
        <v>4936</v>
      </c>
      <c r="M1081" s="7" t="s">
        <v>5212</v>
      </c>
      <c r="N1081" s="7" t="s">
        <v>207</v>
      </c>
      <c r="O1081" s="7" t="s">
        <v>254</v>
      </c>
      <c r="P1081" s="7" t="s">
        <v>548</v>
      </c>
      <c r="Q1081" s="7" t="s">
        <v>72</v>
      </c>
      <c r="R1081" s="9" t="s">
        <v>322</v>
      </c>
      <c r="S1081" s="7" t="s">
        <v>408</v>
      </c>
      <c r="T1081" s="13" t="s">
        <v>69</v>
      </c>
      <c r="U1081" s="13" t="s">
        <v>66</v>
      </c>
      <c r="V1081" s="13" t="s">
        <v>70</v>
      </c>
      <c r="W1081" s="13" t="s">
        <v>32</v>
      </c>
      <c r="X1081" s="13" t="s">
        <v>66</v>
      </c>
      <c r="Y1081" s="13" t="s">
        <v>7</v>
      </c>
      <c r="Z1081" s="9" t="s">
        <v>8</v>
      </c>
      <c r="AA1081" s="12" t="str">
        <f t="shared" si="32"/>
        <v>5980000000108</v>
      </c>
      <c r="AB1081" s="4" t="s">
        <v>66</v>
      </c>
      <c r="AC1081" s="48">
        <f t="shared" si="33"/>
        <v>0</v>
      </c>
      <c r="AD1081" s="31">
        <f>VLOOKUP(AB1081,'Utah Allocation %''s'!$A$6:$B$16,2,FALSE)</f>
        <v>0</v>
      </c>
    </row>
    <row r="1082" spans="1:30">
      <c r="A1082" s="9" t="s">
        <v>4406</v>
      </c>
      <c r="B1082" s="9" t="s">
        <v>24</v>
      </c>
      <c r="C1082" s="9" t="s">
        <v>62</v>
      </c>
      <c r="D1082" s="19">
        <v>41243</v>
      </c>
      <c r="E1082" s="3">
        <v>2012</v>
      </c>
      <c r="F1082" s="3">
        <v>11</v>
      </c>
      <c r="G1082" s="3" t="s">
        <v>14414</v>
      </c>
      <c r="H1082" s="9" t="s">
        <v>63</v>
      </c>
      <c r="I1082" s="9" t="s">
        <v>81</v>
      </c>
      <c r="J1082" s="21">
        <v>126.88</v>
      </c>
      <c r="K1082" s="9" t="s">
        <v>4685</v>
      </c>
      <c r="L1082" s="7" t="s">
        <v>4937</v>
      </c>
      <c r="M1082" s="7" t="s">
        <v>5213</v>
      </c>
      <c r="N1082" s="7" t="s">
        <v>207</v>
      </c>
      <c r="O1082" s="7" t="s">
        <v>254</v>
      </c>
      <c r="P1082" s="7" t="s">
        <v>548</v>
      </c>
      <c r="Q1082" s="7" t="s">
        <v>72</v>
      </c>
      <c r="R1082" s="9" t="s">
        <v>322</v>
      </c>
      <c r="S1082" s="7" t="s">
        <v>408</v>
      </c>
      <c r="T1082" s="13" t="s">
        <v>69</v>
      </c>
      <c r="U1082" s="13" t="s">
        <v>66</v>
      </c>
      <c r="V1082" s="13" t="s">
        <v>70</v>
      </c>
      <c r="W1082" s="13" t="s">
        <v>32</v>
      </c>
      <c r="X1082" s="13" t="s">
        <v>66</v>
      </c>
      <c r="Y1082" s="13" t="s">
        <v>7</v>
      </c>
      <c r="Z1082" s="9" t="s">
        <v>8</v>
      </c>
      <c r="AA1082" s="12" t="str">
        <f t="shared" si="32"/>
        <v>5980000000108</v>
      </c>
      <c r="AB1082" s="4" t="s">
        <v>66</v>
      </c>
      <c r="AC1082" s="48">
        <f t="shared" si="33"/>
        <v>0</v>
      </c>
      <c r="AD1082" s="31">
        <f>VLOOKUP(AB1082,'Utah Allocation %''s'!$A$6:$B$16,2,FALSE)</f>
        <v>0</v>
      </c>
    </row>
    <row r="1083" spans="1:30">
      <c r="A1083" s="9" t="s">
        <v>4407</v>
      </c>
      <c r="B1083" s="9" t="s">
        <v>24</v>
      </c>
      <c r="C1083" s="9" t="s">
        <v>62</v>
      </c>
      <c r="D1083" s="19">
        <v>41243</v>
      </c>
      <c r="E1083" s="3">
        <v>2012</v>
      </c>
      <c r="F1083" s="3">
        <v>11</v>
      </c>
      <c r="G1083" s="3" t="s">
        <v>14414</v>
      </c>
      <c r="H1083" s="9" t="s">
        <v>63</v>
      </c>
      <c r="I1083" s="9" t="s">
        <v>81</v>
      </c>
      <c r="J1083" s="21">
        <v>697.82</v>
      </c>
      <c r="K1083" s="9" t="s">
        <v>4686</v>
      </c>
      <c r="L1083" s="7" t="s">
        <v>4938</v>
      </c>
      <c r="M1083" s="7" t="s">
        <v>5214</v>
      </c>
      <c r="N1083" s="7" t="s">
        <v>208</v>
      </c>
      <c r="O1083" s="7" t="s">
        <v>255</v>
      </c>
      <c r="P1083" s="7" t="s">
        <v>633</v>
      </c>
      <c r="Q1083" s="7" t="s">
        <v>73</v>
      </c>
      <c r="R1083" s="9" t="s">
        <v>322</v>
      </c>
      <c r="S1083" s="7" t="s">
        <v>408</v>
      </c>
      <c r="T1083" s="13" t="s">
        <v>69</v>
      </c>
      <c r="U1083" s="13" t="s">
        <v>66</v>
      </c>
      <c r="V1083" s="13" t="s">
        <v>70</v>
      </c>
      <c r="W1083" s="13" t="s">
        <v>32</v>
      </c>
      <c r="X1083" s="13" t="s">
        <v>66</v>
      </c>
      <c r="Y1083" s="13" t="s">
        <v>7</v>
      </c>
      <c r="Z1083" s="9" t="s">
        <v>8</v>
      </c>
      <c r="AA1083" s="12" t="str">
        <f t="shared" si="32"/>
        <v>5980000000108</v>
      </c>
      <c r="AB1083" s="4" t="s">
        <v>66</v>
      </c>
      <c r="AC1083" s="48">
        <f t="shared" si="33"/>
        <v>0</v>
      </c>
      <c r="AD1083" s="31">
        <f>VLOOKUP(AB1083,'Utah Allocation %''s'!$A$6:$B$16,2,FALSE)</f>
        <v>0</v>
      </c>
    </row>
    <row r="1084" spans="1:30">
      <c r="A1084" s="9" t="s">
        <v>4408</v>
      </c>
      <c r="B1084" s="9" t="s">
        <v>24</v>
      </c>
      <c r="C1084" s="9" t="s">
        <v>62</v>
      </c>
      <c r="D1084" s="19">
        <v>41243</v>
      </c>
      <c r="E1084" s="3">
        <v>2012</v>
      </c>
      <c r="F1084" s="3">
        <v>11</v>
      </c>
      <c r="G1084" s="3" t="s">
        <v>14414</v>
      </c>
      <c r="H1084" s="9" t="s">
        <v>63</v>
      </c>
      <c r="I1084" s="9" t="s">
        <v>64</v>
      </c>
      <c r="J1084" s="21">
        <v>957.52</v>
      </c>
      <c r="K1084" s="9" t="s">
        <v>4687</v>
      </c>
      <c r="L1084" s="7" t="s">
        <v>4939</v>
      </c>
      <c r="M1084" s="7" t="s">
        <v>5215</v>
      </c>
      <c r="N1084" s="7" t="s">
        <v>211</v>
      </c>
      <c r="O1084" s="7" t="s">
        <v>258</v>
      </c>
      <c r="P1084" s="7" t="s">
        <v>492</v>
      </c>
      <c r="Q1084" s="7" t="s">
        <v>129</v>
      </c>
      <c r="R1084" s="9" t="s">
        <v>323</v>
      </c>
      <c r="S1084" s="7" t="s">
        <v>409</v>
      </c>
      <c r="T1084" s="13" t="s">
        <v>69</v>
      </c>
      <c r="U1084" s="13" t="s">
        <v>89</v>
      </c>
      <c r="V1084" s="13" t="s">
        <v>90</v>
      </c>
      <c r="W1084" s="13" t="s">
        <v>31</v>
      </c>
      <c r="X1084" s="13" t="s">
        <v>91</v>
      </c>
      <c r="Y1084" s="13" t="s">
        <v>7</v>
      </c>
      <c r="Z1084" s="9" t="s">
        <v>17</v>
      </c>
      <c r="AA1084" s="12" t="str">
        <f t="shared" si="32"/>
        <v>5980000000111</v>
      </c>
      <c r="AB1084" s="4" t="s">
        <v>91</v>
      </c>
      <c r="AC1084" s="48">
        <f t="shared" si="33"/>
        <v>0</v>
      </c>
      <c r="AD1084" s="31">
        <f>VLOOKUP(AB1084,'Utah Allocation %''s'!$A$6:$B$16,2,FALSE)</f>
        <v>0</v>
      </c>
    </row>
    <row r="1085" spans="1:30">
      <c r="A1085" s="9" t="s">
        <v>4409</v>
      </c>
      <c r="B1085" s="9" t="s">
        <v>24</v>
      </c>
      <c r="C1085" s="9" t="s">
        <v>62</v>
      </c>
      <c r="D1085" s="19">
        <v>41243</v>
      </c>
      <c r="E1085" s="3">
        <v>2012</v>
      </c>
      <c r="F1085" s="3">
        <v>11</v>
      </c>
      <c r="G1085" s="3" t="s">
        <v>14414</v>
      </c>
      <c r="H1085" s="9" t="s">
        <v>63</v>
      </c>
      <c r="I1085" s="9" t="s">
        <v>64</v>
      </c>
      <c r="J1085" s="21">
        <v>286.8</v>
      </c>
      <c r="K1085" s="9" t="s">
        <v>4688</v>
      </c>
      <c r="L1085" s="7" t="s">
        <v>4940</v>
      </c>
      <c r="M1085" s="7" t="s">
        <v>5216</v>
      </c>
      <c r="N1085" s="7" t="s">
        <v>211</v>
      </c>
      <c r="O1085" s="7" t="s">
        <v>258</v>
      </c>
      <c r="P1085" s="7" t="s">
        <v>492</v>
      </c>
      <c r="Q1085" s="7" t="s">
        <v>129</v>
      </c>
      <c r="R1085" s="9" t="s">
        <v>323</v>
      </c>
      <c r="S1085" s="7" t="s">
        <v>409</v>
      </c>
      <c r="T1085" s="13" t="s">
        <v>69</v>
      </c>
      <c r="U1085" s="13" t="s">
        <v>89</v>
      </c>
      <c r="V1085" s="13" t="s">
        <v>90</v>
      </c>
      <c r="W1085" s="13" t="s">
        <v>31</v>
      </c>
      <c r="X1085" s="13" t="s">
        <v>91</v>
      </c>
      <c r="Y1085" s="13" t="s">
        <v>7</v>
      </c>
      <c r="Z1085" s="9" t="s">
        <v>17</v>
      </c>
      <c r="AA1085" s="12" t="str">
        <f t="shared" si="32"/>
        <v>5980000000111</v>
      </c>
      <c r="AB1085" s="4" t="s">
        <v>91</v>
      </c>
      <c r="AC1085" s="48">
        <f t="shared" si="33"/>
        <v>0</v>
      </c>
      <c r="AD1085" s="31">
        <f>VLOOKUP(AB1085,'Utah Allocation %''s'!$A$6:$B$16,2,FALSE)</f>
        <v>0</v>
      </c>
    </row>
    <row r="1086" spans="1:30">
      <c r="A1086" s="9" t="s">
        <v>4410</v>
      </c>
      <c r="B1086" s="9" t="s">
        <v>24</v>
      </c>
      <c r="C1086" s="9" t="s">
        <v>62</v>
      </c>
      <c r="D1086" s="19">
        <v>41243</v>
      </c>
      <c r="E1086" s="3">
        <v>2012</v>
      </c>
      <c r="F1086" s="3">
        <v>11</v>
      </c>
      <c r="G1086" s="3" t="s">
        <v>14414</v>
      </c>
      <c r="H1086" s="9" t="s">
        <v>63</v>
      </c>
      <c r="I1086" s="9" t="s">
        <v>64</v>
      </c>
      <c r="J1086" s="21">
        <v>430.19</v>
      </c>
      <c r="K1086" s="9" t="s">
        <v>4689</v>
      </c>
      <c r="L1086" s="7" t="s">
        <v>4941</v>
      </c>
      <c r="M1086" s="7" t="s">
        <v>5217</v>
      </c>
      <c r="N1086" s="7" t="s">
        <v>211</v>
      </c>
      <c r="O1086" s="7" t="s">
        <v>258</v>
      </c>
      <c r="P1086" s="7" t="s">
        <v>492</v>
      </c>
      <c r="Q1086" s="7" t="s">
        <v>129</v>
      </c>
      <c r="R1086" s="9" t="s">
        <v>323</v>
      </c>
      <c r="S1086" s="7" t="s">
        <v>409</v>
      </c>
      <c r="T1086" s="13" t="s">
        <v>69</v>
      </c>
      <c r="U1086" s="13" t="s">
        <v>89</v>
      </c>
      <c r="V1086" s="13" t="s">
        <v>90</v>
      </c>
      <c r="W1086" s="13" t="s">
        <v>31</v>
      </c>
      <c r="X1086" s="13" t="s">
        <v>91</v>
      </c>
      <c r="Y1086" s="13" t="s">
        <v>7</v>
      </c>
      <c r="Z1086" s="9" t="s">
        <v>17</v>
      </c>
      <c r="AA1086" s="12" t="str">
        <f t="shared" si="32"/>
        <v>5980000000111</v>
      </c>
      <c r="AB1086" s="4" t="s">
        <v>91</v>
      </c>
      <c r="AC1086" s="48">
        <f t="shared" si="33"/>
        <v>0</v>
      </c>
      <c r="AD1086" s="31">
        <f>VLOOKUP(AB1086,'Utah Allocation %''s'!$A$6:$B$16,2,FALSE)</f>
        <v>0</v>
      </c>
    </row>
    <row r="1087" spans="1:30">
      <c r="A1087" s="9" t="s">
        <v>4411</v>
      </c>
      <c r="B1087" s="9" t="s">
        <v>24</v>
      </c>
      <c r="C1087" s="9" t="s">
        <v>62</v>
      </c>
      <c r="D1087" s="19">
        <v>41243</v>
      </c>
      <c r="E1087" s="3">
        <v>2012</v>
      </c>
      <c r="F1087" s="3">
        <v>11</v>
      </c>
      <c r="G1087" s="3" t="s">
        <v>14414</v>
      </c>
      <c r="H1087" s="9" t="s">
        <v>63</v>
      </c>
      <c r="I1087" s="9" t="s">
        <v>64</v>
      </c>
      <c r="J1087" s="21">
        <v>845.19</v>
      </c>
      <c r="K1087" s="9" t="s">
        <v>4690</v>
      </c>
      <c r="L1087" s="7" t="s">
        <v>4942</v>
      </c>
      <c r="M1087" s="7" t="s">
        <v>5218</v>
      </c>
      <c r="N1087" s="7" t="s">
        <v>217</v>
      </c>
      <c r="O1087" s="7" t="s">
        <v>263</v>
      </c>
      <c r="P1087" s="7" t="s">
        <v>526</v>
      </c>
      <c r="Q1087" s="7" t="s">
        <v>119</v>
      </c>
      <c r="R1087" s="9" t="s">
        <v>323</v>
      </c>
      <c r="S1087" s="7" t="s">
        <v>409</v>
      </c>
      <c r="T1087" s="13" t="s">
        <v>69</v>
      </c>
      <c r="U1087" s="13" t="s">
        <v>89</v>
      </c>
      <c r="V1087" s="13" t="s">
        <v>90</v>
      </c>
      <c r="W1087" s="13" t="s">
        <v>31</v>
      </c>
      <c r="X1087" s="13" t="s">
        <v>91</v>
      </c>
      <c r="Y1087" s="13" t="s">
        <v>7</v>
      </c>
      <c r="Z1087" s="9" t="s">
        <v>17</v>
      </c>
      <c r="AA1087" s="12" t="str">
        <f t="shared" si="32"/>
        <v>5980000000111</v>
      </c>
      <c r="AB1087" s="4" t="s">
        <v>91</v>
      </c>
      <c r="AC1087" s="48">
        <f t="shared" si="33"/>
        <v>0</v>
      </c>
      <c r="AD1087" s="31">
        <f>VLOOKUP(AB1087,'Utah Allocation %''s'!$A$6:$B$16,2,FALSE)</f>
        <v>0</v>
      </c>
    </row>
    <row r="1088" spans="1:30">
      <c r="A1088" s="9" t="s">
        <v>4412</v>
      </c>
      <c r="B1088" s="9" t="s">
        <v>24</v>
      </c>
      <c r="C1088" s="9" t="s">
        <v>62</v>
      </c>
      <c r="D1088" s="19">
        <v>41243</v>
      </c>
      <c r="E1088" s="3">
        <v>2012</v>
      </c>
      <c r="F1088" s="3">
        <v>11</v>
      </c>
      <c r="G1088" s="3" t="s">
        <v>14414</v>
      </c>
      <c r="H1088" s="9" t="s">
        <v>63</v>
      </c>
      <c r="I1088" s="9" t="s">
        <v>81</v>
      </c>
      <c r="J1088" s="21">
        <v>547.02</v>
      </c>
      <c r="K1088" s="9" t="s">
        <v>4691</v>
      </c>
      <c r="L1088" s="7" t="s">
        <v>4943</v>
      </c>
      <c r="M1088" s="7" t="s">
        <v>5219</v>
      </c>
      <c r="N1088" s="7" t="s">
        <v>207</v>
      </c>
      <c r="O1088" s="7" t="s">
        <v>254</v>
      </c>
      <c r="P1088" s="7" t="s">
        <v>590</v>
      </c>
      <c r="Q1088" s="7" t="s">
        <v>88</v>
      </c>
      <c r="R1088" s="9" t="s">
        <v>323</v>
      </c>
      <c r="S1088" s="7" t="s">
        <v>409</v>
      </c>
      <c r="T1088" s="13" t="s">
        <v>69</v>
      </c>
      <c r="U1088" s="13" t="s">
        <v>89</v>
      </c>
      <c r="V1088" s="13" t="s">
        <v>90</v>
      </c>
      <c r="W1088" s="13" t="s">
        <v>31</v>
      </c>
      <c r="X1088" s="13" t="s">
        <v>91</v>
      </c>
      <c r="Y1088" s="13" t="s">
        <v>7</v>
      </c>
      <c r="Z1088" s="9" t="s">
        <v>17</v>
      </c>
      <c r="AA1088" s="12" t="str">
        <f t="shared" si="32"/>
        <v>5980000000111</v>
      </c>
      <c r="AB1088" s="4" t="s">
        <v>91</v>
      </c>
      <c r="AC1088" s="48">
        <f t="shared" si="33"/>
        <v>0</v>
      </c>
      <c r="AD1088" s="31">
        <f>VLOOKUP(AB1088,'Utah Allocation %''s'!$A$6:$B$16,2,FALSE)</f>
        <v>0</v>
      </c>
    </row>
    <row r="1089" spans="1:30">
      <c r="A1089" s="9" t="s">
        <v>4413</v>
      </c>
      <c r="B1089" s="9" t="s">
        <v>24</v>
      </c>
      <c r="C1089" s="9" t="s">
        <v>62</v>
      </c>
      <c r="D1089" s="19">
        <v>41243</v>
      </c>
      <c r="E1089" s="3">
        <v>2012</v>
      </c>
      <c r="F1089" s="3">
        <v>11</v>
      </c>
      <c r="G1089" s="3" t="s">
        <v>14414</v>
      </c>
      <c r="H1089" s="9" t="s">
        <v>63</v>
      </c>
      <c r="I1089" s="9" t="s">
        <v>81</v>
      </c>
      <c r="J1089" s="21">
        <v>123.75</v>
      </c>
      <c r="K1089" s="9" t="s">
        <v>4692</v>
      </c>
      <c r="L1089" s="7" t="s">
        <v>4944</v>
      </c>
      <c r="M1089" s="7" t="s">
        <v>5220</v>
      </c>
      <c r="N1089" s="7" t="s">
        <v>207</v>
      </c>
      <c r="O1089" s="7" t="s">
        <v>254</v>
      </c>
      <c r="P1089" s="7" t="s">
        <v>590</v>
      </c>
      <c r="Q1089" s="7" t="s">
        <v>88</v>
      </c>
      <c r="R1089" s="9" t="s">
        <v>323</v>
      </c>
      <c r="S1089" s="7" t="s">
        <v>409</v>
      </c>
      <c r="T1089" s="13" t="s">
        <v>69</v>
      </c>
      <c r="U1089" s="13" t="s">
        <v>89</v>
      </c>
      <c r="V1089" s="13" t="s">
        <v>90</v>
      </c>
      <c r="W1089" s="13" t="s">
        <v>31</v>
      </c>
      <c r="X1089" s="13" t="s">
        <v>91</v>
      </c>
      <c r="Y1089" s="13" t="s">
        <v>7</v>
      </c>
      <c r="Z1089" s="9" t="s">
        <v>17</v>
      </c>
      <c r="AA1089" s="12" t="str">
        <f t="shared" si="32"/>
        <v>5980000000111</v>
      </c>
      <c r="AB1089" s="4" t="s">
        <v>91</v>
      </c>
      <c r="AC1089" s="48">
        <f t="shared" si="33"/>
        <v>0</v>
      </c>
      <c r="AD1089" s="31">
        <f>VLOOKUP(AB1089,'Utah Allocation %''s'!$A$6:$B$16,2,FALSE)</f>
        <v>0</v>
      </c>
    </row>
    <row r="1090" spans="1:30">
      <c r="A1090" s="9" t="s">
        <v>4414</v>
      </c>
      <c r="B1090" s="9" t="s">
        <v>24</v>
      </c>
      <c r="C1090" s="9" t="s">
        <v>62</v>
      </c>
      <c r="D1090" s="19">
        <v>41243</v>
      </c>
      <c r="E1090" s="3">
        <v>2012</v>
      </c>
      <c r="F1090" s="3">
        <v>11</v>
      </c>
      <c r="G1090" s="3" t="s">
        <v>14414</v>
      </c>
      <c r="H1090" s="9" t="s">
        <v>63</v>
      </c>
      <c r="I1090" s="9" t="s">
        <v>81</v>
      </c>
      <c r="J1090" s="21">
        <v>247.51</v>
      </c>
      <c r="K1090" s="9" t="s">
        <v>4693</v>
      </c>
      <c r="L1090" s="7" t="s">
        <v>4945</v>
      </c>
      <c r="M1090" s="7" t="s">
        <v>5221</v>
      </c>
      <c r="N1090" s="7" t="s">
        <v>207</v>
      </c>
      <c r="O1090" s="7" t="s">
        <v>254</v>
      </c>
      <c r="P1090" s="7" t="s">
        <v>590</v>
      </c>
      <c r="Q1090" s="7" t="s">
        <v>88</v>
      </c>
      <c r="R1090" s="9" t="s">
        <v>323</v>
      </c>
      <c r="S1090" s="7" t="s">
        <v>409</v>
      </c>
      <c r="T1090" s="13" t="s">
        <v>69</v>
      </c>
      <c r="U1090" s="13" t="s">
        <v>89</v>
      </c>
      <c r="V1090" s="13" t="s">
        <v>90</v>
      </c>
      <c r="W1090" s="13" t="s">
        <v>31</v>
      </c>
      <c r="X1090" s="13" t="s">
        <v>91</v>
      </c>
      <c r="Y1090" s="13" t="s">
        <v>7</v>
      </c>
      <c r="Z1090" s="9" t="s">
        <v>17</v>
      </c>
      <c r="AA1090" s="12" t="str">
        <f t="shared" si="32"/>
        <v>5980000000111</v>
      </c>
      <c r="AB1090" s="4" t="s">
        <v>91</v>
      </c>
      <c r="AC1090" s="48">
        <f t="shared" si="33"/>
        <v>0</v>
      </c>
      <c r="AD1090" s="31">
        <f>VLOOKUP(AB1090,'Utah Allocation %''s'!$A$6:$B$16,2,FALSE)</f>
        <v>0</v>
      </c>
    </row>
    <row r="1091" spans="1:30">
      <c r="A1091" s="9" t="s">
        <v>4415</v>
      </c>
      <c r="B1091" s="9" t="s">
        <v>24</v>
      </c>
      <c r="C1091" s="9" t="s">
        <v>62</v>
      </c>
      <c r="D1091" s="19">
        <v>41243</v>
      </c>
      <c r="E1091" s="3">
        <v>2012</v>
      </c>
      <c r="F1091" s="3">
        <v>11</v>
      </c>
      <c r="G1091" s="3" t="s">
        <v>14414</v>
      </c>
      <c r="H1091" s="9" t="s">
        <v>63</v>
      </c>
      <c r="I1091" s="9" t="s">
        <v>81</v>
      </c>
      <c r="J1091" s="21">
        <v>820.53</v>
      </c>
      <c r="K1091" s="9" t="s">
        <v>4694</v>
      </c>
      <c r="L1091" s="7" t="s">
        <v>4946</v>
      </c>
      <c r="M1091" s="7" t="s">
        <v>5222</v>
      </c>
      <c r="N1091" s="7" t="s">
        <v>217</v>
      </c>
      <c r="O1091" s="7" t="s">
        <v>263</v>
      </c>
      <c r="P1091" s="7" t="s">
        <v>663</v>
      </c>
      <c r="Q1091" s="7" t="s">
        <v>119</v>
      </c>
      <c r="R1091" s="9" t="s">
        <v>323</v>
      </c>
      <c r="S1091" s="7" t="s">
        <v>409</v>
      </c>
      <c r="T1091" s="13" t="s">
        <v>69</v>
      </c>
      <c r="U1091" s="13" t="s">
        <v>89</v>
      </c>
      <c r="V1091" s="13" t="s">
        <v>90</v>
      </c>
      <c r="W1091" s="13" t="s">
        <v>31</v>
      </c>
      <c r="X1091" s="13" t="s">
        <v>91</v>
      </c>
      <c r="Y1091" s="13" t="s">
        <v>7</v>
      </c>
      <c r="Z1091" s="9" t="s">
        <v>17</v>
      </c>
      <c r="AA1091" s="12" t="str">
        <f t="shared" si="32"/>
        <v>5980000000111</v>
      </c>
      <c r="AB1091" s="4" t="s">
        <v>91</v>
      </c>
      <c r="AC1091" s="48">
        <f t="shared" si="33"/>
        <v>0</v>
      </c>
      <c r="AD1091" s="31">
        <f>VLOOKUP(AB1091,'Utah Allocation %''s'!$A$6:$B$16,2,FALSE)</f>
        <v>0</v>
      </c>
    </row>
    <row r="1092" spans="1:30">
      <c r="A1092" s="9" t="s">
        <v>4416</v>
      </c>
      <c r="B1092" s="9" t="s">
        <v>24</v>
      </c>
      <c r="C1092" s="9" t="s">
        <v>62</v>
      </c>
      <c r="D1092" s="19">
        <v>41243</v>
      </c>
      <c r="E1092" s="3">
        <v>2012</v>
      </c>
      <c r="F1092" s="3">
        <v>11</v>
      </c>
      <c r="G1092" s="3" t="s">
        <v>14414</v>
      </c>
      <c r="H1092" s="9" t="s">
        <v>63</v>
      </c>
      <c r="I1092" s="9" t="s">
        <v>81</v>
      </c>
      <c r="J1092" s="21">
        <v>232.03</v>
      </c>
      <c r="K1092" s="9" t="s">
        <v>4695</v>
      </c>
      <c r="L1092" s="7" t="s">
        <v>4947</v>
      </c>
      <c r="M1092" s="7" t="s">
        <v>5223</v>
      </c>
      <c r="N1092" s="7" t="s">
        <v>217</v>
      </c>
      <c r="O1092" s="7" t="s">
        <v>263</v>
      </c>
      <c r="P1092" s="7" t="s">
        <v>663</v>
      </c>
      <c r="Q1092" s="7" t="s">
        <v>119</v>
      </c>
      <c r="R1092" s="9" t="s">
        <v>323</v>
      </c>
      <c r="S1092" s="7" t="s">
        <v>409</v>
      </c>
      <c r="T1092" s="13" t="s">
        <v>69</v>
      </c>
      <c r="U1092" s="13" t="s">
        <v>89</v>
      </c>
      <c r="V1092" s="13" t="s">
        <v>90</v>
      </c>
      <c r="W1092" s="13" t="s">
        <v>31</v>
      </c>
      <c r="X1092" s="13" t="s">
        <v>91</v>
      </c>
      <c r="Y1092" s="13" t="s">
        <v>7</v>
      </c>
      <c r="Z1092" s="9" t="s">
        <v>17</v>
      </c>
      <c r="AA1092" s="12" t="str">
        <f t="shared" si="32"/>
        <v>5980000000111</v>
      </c>
      <c r="AB1092" s="4" t="s">
        <v>91</v>
      </c>
      <c r="AC1092" s="48">
        <f t="shared" si="33"/>
        <v>0</v>
      </c>
      <c r="AD1092" s="31">
        <f>VLOOKUP(AB1092,'Utah Allocation %''s'!$A$6:$B$16,2,FALSE)</f>
        <v>0</v>
      </c>
    </row>
    <row r="1093" spans="1:30">
      <c r="A1093" s="9" t="s">
        <v>4417</v>
      </c>
      <c r="B1093" s="9" t="s">
        <v>24</v>
      </c>
      <c r="C1093" s="9" t="s">
        <v>62</v>
      </c>
      <c r="D1093" s="19">
        <v>41243</v>
      </c>
      <c r="E1093" s="3">
        <v>2012</v>
      </c>
      <c r="F1093" s="3">
        <v>11</v>
      </c>
      <c r="G1093" s="3" t="s">
        <v>14414</v>
      </c>
      <c r="H1093" s="9" t="s">
        <v>63</v>
      </c>
      <c r="I1093" s="9" t="s">
        <v>81</v>
      </c>
      <c r="J1093" s="21">
        <v>551.88</v>
      </c>
      <c r="K1093" s="9" t="s">
        <v>4696</v>
      </c>
      <c r="L1093" s="7" t="s">
        <v>4948</v>
      </c>
      <c r="M1093" s="7" t="s">
        <v>5224</v>
      </c>
      <c r="N1093" s="7" t="s">
        <v>207</v>
      </c>
      <c r="O1093" s="7" t="s">
        <v>254</v>
      </c>
      <c r="P1093" s="7" t="s">
        <v>590</v>
      </c>
      <c r="Q1093" s="7" t="s">
        <v>88</v>
      </c>
      <c r="R1093" s="9" t="s">
        <v>325</v>
      </c>
      <c r="S1093" s="7" t="s">
        <v>409</v>
      </c>
      <c r="T1093" s="13" t="s">
        <v>69</v>
      </c>
      <c r="U1093" s="13" t="s">
        <v>89</v>
      </c>
      <c r="V1093" s="13" t="s">
        <v>90</v>
      </c>
      <c r="W1093" s="13" t="s">
        <v>31</v>
      </c>
      <c r="X1093" s="13" t="s">
        <v>91</v>
      </c>
      <c r="Y1093" s="13" t="s">
        <v>7</v>
      </c>
      <c r="Z1093" s="9" t="s">
        <v>17</v>
      </c>
      <c r="AA1093" s="12" t="str">
        <f t="shared" ref="AA1093:AA1156" si="34">Y1093&amp;Z1093</f>
        <v>5980000000111</v>
      </c>
      <c r="AB1093" s="4" t="s">
        <v>91</v>
      </c>
      <c r="AC1093" s="48">
        <f t="shared" ref="AC1093:AC1156" si="35">+J1093*AD1093</f>
        <v>0</v>
      </c>
      <c r="AD1093" s="31">
        <f>VLOOKUP(AB1093,'Utah Allocation %''s'!$A$6:$B$16,2,FALSE)</f>
        <v>0</v>
      </c>
    </row>
    <row r="1094" spans="1:30">
      <c r="A1094" s="9" t="s">
        <v>4418</v>
      </c>
      <c r="B1094" s="9" t="s">
        <v>24</v>
      </c>
      <c r="C1094" s="9" t="s">
        <v>62</v>
      </c>
      <c r="D1094" s="19">
        <v>41243</v>
      </c>
      <c r="E1094" s="3">
        <v>2012</v>
      </c>
      <c r="F1094" s="3">
        <v>11</v>
      </c>
      <c r="G1094" s="3" t="s">
        <v>14414</v>
      </c>
      <c r="H1094" s="9" t="s">
        <v>63</v>
      </c>
      <c r="I1094" s="9" t="s">
        <v>81</v>
      </c>
      <c r="J1094" s="21">
        <v>116.02</v>
      </c>
      <c r="K1094" s="9" t="s">
        <v>4697</v>
      </c>
      <c r="L1094" s="7" t="s">
        <v>4949</v>
      </c>
      <c r="M1094" s="7" t="s">
        <v>5225</v>
      </c>
      <c r="N1094" s="7" t="s">
        <v>207</v>
      </c>
      <c r="O1094" s="7" t="s">
        <v>254</v>
      </c>
      <c r="P1094" s="7" t="s">
        <v>590</v>
      </c>
      <c r="Q1094" s="7" t="s">
        <v>88</v>
      </c>
      <c r="R1094" s="9" t="s">
        <v>325</v>
      </c>
      <c r="S1094" s="7" t="s">
        <v>409</v>
      </c>
      <c r="T1094" s="13" t="s">
        <v>69</v>
      </c>
      <c r="U1094" s="13" t="s">
        <v>89</v>
      </c>
      <c r="V1094" s="13" t="s">
        <v>90</v>
      </c>
      <c r="W1094" s="13" t="s">
        <v>31</v>
      </c>
      <c r="X1094" s="13" t="s">
        <v>91</v>
      </c>
      <c r="Y1094" s="13" t="s">
        <v>7</v>
      </c>
      <c r="Z1094" s="9" t="s">
        <v>17</v>
      </c>
      <c r="AA1094" s="12" t="str">
        <f t="shared" si="34"/>
        <v>5980000000111</v>
      </c>
      <c r="AB1094" s="4" t="s">
        <v>91</v>
      </c>
      <c r="AC1094" s="48">
        <f t="shared" si="35"/>
        <v>0</v>
      </c>
      <c r="AD1094" s="31">
        <f>VLOOKUP(AB1094,'Utah Allocation %''s'!$A$6:$B$16,2,FALSE)</f>
        <v>0</v>
      </c>
    </row>
    <row r="1095" spans="1:30">
      <c r="A1095" s="9" t="s">
        <v>4419</v>
      </c>
      <c r="B1095" s="9" t="s">
        <v>24</v>
      </c>
      <c r="C1095" s="9" t="s">
        <v>62</v>
      </c>
      <c r="D1095" s="19">
        <v>41243</v>
      </c>
      <c r="E1095" s="3">
        <v>2012</v>
      </c>
      <c r="F1095" s="3">
        <v>11</v>
      </c>
      <c r="G1095" s="3" t="s">
        <v>14414</v>
      </c>
      <c r="H1095" s="9" t="s">
        <v>63</v>
      </c>
      <c r="I1095" s="9" t="s">
        <v>81</v>
      </c>
      <c r="J1095" s="21">
        <v>205.14</v>
      </c>
      <c r="K1095" s="9" t="s">
        <v>4698</v>
      </c>
      <c r="L1095" s="7" t="s">
        <v>4950</v>
      </c>
      <c r="M1095" s="7" t="s">
        <v>5226</v>
      </c>
      <c r="N1095" s="7" t="s">
        <v>208</v>
      </c>
      <c r="O1095" s="7" t="s">
        <v>255</v>
      </c>
      <c r="P1095" s="7" t="s">
        <v>634</v>
      </c>
      <c r="Q1095" s="7" t="s">
        <v>92</v>
      </c>
      <c r="R1095" s="9" t="s">
        <v>325</v>
      </c>
      <c r="S1095" s="7" t="s">
        <v>409</v>
      </c>
      <c r="T1095" s="13" t="s">
        <v>69</v>
      </c>
      <c r="U1095" s="13" t="s">
        <v>89</v>
      </c>
      <c r="V1095" s="13" t="s">
        <v>90</v>
      </c>
      <c r="W1095" s="13" t="s">
        <v>31</v>
      </c>
      <c r="X1095" s="13" t="s">
        <v>91</v>
      </c>
      <c r="Y1095" s="13" t="s">
        <v>7</v>
      </c>
      <c r="Z1095" s="9" t="s">
        <v>17</v>
      </c>
      <c r="AA1095" s="12" t="str">
        <f t="shared" si="34"/>
        <v>5980000000111</v>
      </c>
      <c r="AB1095" s="4" t="s">
        <v>91</v>
      </c>
      <c r="AC1095" s="48">
        <f t="shared" si="35"/>
        <v>0</v>
      </c>
      <c r="AD1095" s="31">
        <f>VLOOKUP(AB1095,'Utah Allocation %''s'!$A$6:$B$16,2,FALSE)</f>
        <v>0</v>
      </c>
    </row>
    <row r="1096" spans="1:30">
      <c r="A1096" s="9" t="s">
        <v>4420</v>
      </c>
      <c r="B1096" s="9" t="s">
        <v>24</v>
      </c>
      <c r="C1096" s="9" t="s">
        <v>62</v>
      </c>
      <c r="D1096" s="19">
        <v>41243</v>
      </c>
      <c r="E1096" s="3">
        <v>2012</v>
      </c>
      <c r="F1096" s="3">
        <v>11</v>
      </c>
      <c r="G1096" s="3" t="s">
        <v>14414</v>
      </c>
      <c r="H1096" s="9" t="s">
        <v>63</v>
      </c>
      <c r="I1096" s="9" t="s">
        <v>81</v>
      </c>
      <c r="J1096" s="21">
        <v>205.14</v>
      </c>
      <c r="K1096" s="9" t="s">
        <v>4699</v>
      </c>
      <c r="L1096" s="7" t="s">
        <v>4951</v>
      </c>
      <c r="M1096" s="7" t="s">
        <v>5226</v>
      </c>
      <c r="N1096" s="7" t="s">
        <v>208</v>
      </c>
      <c r="O1096" s="7" t="s">
        <v>255</v>
      </c>
      <c r="P1096" s="7" t="s">
        <v>634</v>
      </c>
      <c r="Q1096" s="7" t="s">
        <v>92</v>
      </c>
      <c r="R1096" s="9" t="s">
        <v>325</v>
      </c>
      <c r="S1096" s="7" t="s">
        <v>409</v>
      </c>
      <c r="T1096" s="13" t="s">
        <v>69</v>
      </c>
      <c r="U1096" s="13" t="s">
        <v>89</v>
      </c>
      <c r="V1096" s="13" t="s">
        <v>90</v>
      </c>
      <c r="W1096" s="13" t="s">
        <v>31</v>
      </c>
      <c r="X1096" s="13" t="s">
        <v>91</v>
      </c>
      <c r="Y1096" s="13" t="s">
        <v>7</v>
      </c>
      <c r="Z1096" s="9" t="s">
        <v>17</v>
      </c>
      <c r="AA1096" s="12" t="str">
        <f t="shared" si="34"/>
        <v>5980000000111</v>
      </c>
      <c r="AB1096" s="4" t="s">
        <v>91</v>
      </c>
      <c r="AC1096" s="48">
        <f t="shared" si="35"/>
        <v>0</v>
      </c>
      <c r="AD1096" s="31">
        <f>VLOOKUP(AB1096,'Utah Allocation %''s'!$A$6:$B$16,2,FALSE)</f>
        <v>0</v>
      </c>
    </row>
    <row r="1097" spans="1:30">
      <c r="A1097" s="9" t="s">
        <v>4421</v>
      </c>
      <c r="B1097" s="9" t="s">
        <v>24</v>
      </c>
      <c r="C1097" s="9" t="s">
        <v>62</v>
      </c>
      <c r="D1097" s="19">
        <v>41243</v>
      </c>
      <c r="E1097" s="3">
        <v>2012</v>
      </c>
      <c r="F1097" s="3">
        <v>11</v>
      </c>
      <c r="G1097" s="3" t="s">
        <v>14414</v>
      </c>
      <c r="H1097" s="9" t="s">
        <v>63</v>
      </c>
      <c r="I1097" s="9" t="s">
        <v>81</v>
      </c>
      <c r="J1097" s="21">
        <v>122.64</v>
      </c>
      <c r="K1097" s="9" t="s">
        <v>4700</v>
      </c>
      <c r="L1097" s="7" t="s">
        <v>4952</v>
      </c>
      <c r="M1097" s="7" t="s">
        <v>5227</v>
      </c>
      <c r="N1097" s="7" t="s">
        <v>208</v>
      </c>
      <c r="O1097" s="7" t="s">
        <v>255</v>
      </c>
      <c r="P1097" s="7" t="s">
        <v>634</v>
      </c>
      <c r="Q1097" s="7" t="s">
        <v>92</v>
      </c>
      <c r="R1097" s="9" t="s">
        <v>325</v>
      </c>
      <c r="S1097" s="7" t="s">
        <v>409</v>
      </c>
      <c r="T1097" s="13" t="s">
        <v>69</v>
      </c>
      <c r="U1097" s="13" t="s">
        <v>89</v>
      </c>
      <c r="V1097" s="13" t="s">
        <v>90</v>
      </c>
      <c r="W1097" s="13" t="s">
        <v>31</v>
      </c>
      <c r="X1097" s="13" t="s">
        <v>91</v>
      </c>
      <c r="Y1097" s="13" t="s">
        <v>7</v>
      </c>
      <c r="Z1097" s="9" t="s">
        <v>17</v>
      </c>
      <c r="AA1097" s="12" t="str">
        <f t="shared" si="34"/>
        <v>5980000000111</v>
      </c>
      <c r="AB1097" s="4" t="s">
        <v>91</v>
      </c>
      <c r="AC1097" s="48">
        <f t="shared" si="35"/>
        <v>0</v>
      </c>
      <c r="AD1097" s="31">
        <f>VLOOKUP(AB1097,'Utah Allocation %''s'!$A$6:$B$16,2,FALSE)</f>
        <v>0</v>
      </c>
    </row>
    <row r="1098" spans="1:30">
      <c r="A1098" s="9" t="s">
        <v>4422</v>
      </c>
      <c r="B1098" s="9" t="s">
        <v>24</v>
      </c>
      <c r="C1098" s="9" t="s">
        <v>62</v>
      </c>
      <c r="D1098" s="19">
        <v>41243</v>
      </c>
      <c r="E1098" s="3">
        <v>2012</v>
      </c>
      <c r="F1098" s="3">
        <v>11</v>
      </c>
      <c r="G1098" s="3" t="s">
        <v>14414</v>
      </c>
      <c r="H1098" s="9" t="s">
        <v>63</v>
      </c>
      <c r="I1098" s="9" t="s">
        <v>81</v>
      </c>
      <c r="J1098" s="21">
        <v>306.60000000000002</v>
      </c>
      <c r="K1098" s="9" t="s">
        <v>4701</v>
      </c>
      <c r="L1098" s="7" t="s">
        <v>4953</v>
      </c>
      <c r="M1098" s="7" t="s">
        <v>5228</v>
      </c>
      <c r="N1098" s="7" t="s">
        <v>208</v>
      </c>
      <c r="O1098" s="7" t="s">
        <v>255</v>
      </c>
      <c r="P1098" s="7" t="s">
        <v>634</v>
      </c>
      <c r="Q1098" s="7" t="s">
        <v>92</v>
      </c>
      <c r="R1098" s="9" t="s">
        <v>325</v>
      </c>
      <c r="S1098" s="7" t="s">
        <v>409</v>
      </c>
      <c r="T1098" s="13" t="s">
        <v>69</v>
      </c>
      <c r="U1098" s="13" t="s">
        <v>89</v>
      </c>
      <c r="V1098" s="13" t="s">
        <v>90</v>
      </c>
      <c r="W1098" s="13" t="s">
        <v>31</v>
      </c>
      <c r="X1098" s="13" t="s">
        <v>91</v>
      </c>
      <c r="Y1098" s="13" t="s">
        <v>7</v>
      </c>
      <c r="Z1098" s="9" t="s">
        <v>17</v>
      </c>
      <c r="AA1098" s="12" t="str">
        <f t="shared" si="34"/>
        <v>5980000000111</v>
      </c>
      <c r="AB1098" s="4" t="s">
        <v>91</v>
      </c>
      <c r="AC1098" s="48">
        <f t="shared" si="35"/>
        <v>0</v>
      </c>
      <c r="AD1098" s="31">
        <f>VLOOKUP(AB1098,'Utah Allocation %''s'!$A$6:$B$16,2,FALSE)</f>
        <v>0</v>
      </c>
    </row>
    <row r="1099" spans="1:30">
      <c r="A1099" s="9" t="s">
        <v>4423</v>
      </c>
      <c r="B1099" s="9" t="s">
        <v>24</v>
      </c>
      <c r="C1099" s="9" t="s">
        <v>62</v>
      </c>
      <c r="D1099" s="19">
        <v>41243</v>
      </c>
      <c r="E1099" s="3">
        <v>2012</v>
      </c>
      <c r="F1099" s="3">
        <v>11</v>
      </c>
      <c r="G1099" s="3" t="s">
        <v>14414</v>
      </c>
      <c r="H1099" s="9" t="s">
        <v>63</v>
      </c>
      <c r="I1099" s="9" t="s">
        <v>81</v>
      </c>
      <c r="J1099" s="21">
        <v>174.03</v>
      </c>
      <c r="K1099" s="9" t="s">
        <v>4702</v>
      </c>
      <c r="L1099" s="7" t="s">
        <v>4954</v>
      </c>
      <c r="M1099" s="7" t="s">
        <v>5229</v>
      </c>
      <c r="N1099" s="7" t="s">
        <v>208</v>
      </c>
      <c r="O1099" s="7" t="s">
        <v>255</v>
      </c>
      <c r="P1099" s="7" t="s">
        <v>634</v>
      </c>
      <c r="Q1099" s="7" t="s">
        <v>92</v>
      </c>
      <c r="R1099" s="9" t="s">
        <v>325</v>
      </c>
      <c r="S1099" s="7" t="s">
        <v>409</v>
      </c>
      <c r="T1099" s="13" t="s">
        <v>69</v>
      </c>
      <c r="U1099" s="13" t="s">
        <v>89</v>
      </c>
      <c r="V1099" s="13" t="s">
        <v>90</v>
      </c>
      <c r="W1099" s="13" t="s">
        <v>31</v>
      </c>
      <c r="X1099" s="13" t="s">
        <v>91</v>
      </c>
      <c r="Y1099" s="13" t="s">
        <v>7</v>
      </c>
      <c r="Z1099" s="9" t="s">
        <v>17</v>
      </c>
      <c r="AA1099" s="12" t="str">
        <f t="shared" si="34"/>
        <v>5980000000111</v>
      </c>
      <c r="AB1099" s="4" t="s">
        <v>91</v>
      </c>
      <c r="AC1099" s="48">
        <f t="shared" si="35"/>
        <v>0</v>
      </c>
      <c r="AD1099" s="31">
        <f>VLOOKUP(AB1099,'Utah Allocation %''s'!$A$6:$B$16,2,FALSE)</f>
        <v>0</v>
      </c>
    </row>
    <row r="1100" spans="1:30">
      <c r="A1100" s="9" t="s">
        <v>4424</v>
      </c>
      <c r="B1100" s="9" t="s">
        <v>24</v>
      </c>
      <c r="C1100" s="9" t="s">
        <v>62</v>
      </c>
      <c r="D1100" s="19">
        <v>41243</v>
      </c>
      <c r="E1100" s="3">
        <v>2012</v>
      </c>
      <c r="F1100" s="3">
        <v>11</v>
      </c>
      <c r="G1100" s="3" t="s">
        <v>14414</v>
      </c>
      <c r="H1100" s="9" t="s">
        <v>63</v>
      </c>
      <c r="I1100" s="9" t="s">
        <v>81</v>
      </c>
      <c r="J1100" s="21">
        <v>1815.71</v>
      </c>
      <c r="K1100" s="9" t="s">
        <v>4703</v>
      </c>
      <c r="L1100" s="7" t="s">
        <v>4955</v>
      </c>
      <c r="M1100" s="7" t="s">
        <v>5230</v>
      </c>
      <c r="N1100" s="7" t="s">
        <v>226</v>
      </c>
      <c r="O1100" s="7" t="s">
        <v>272</v>
      </c>
      <c r="P1100" s="7" t="s">
        <v>4320</v>
      </c>
      <c r="Q1100" s="7" t="s">
        <v>177</v>
      </c>
      <c r="R1100" s="9" t="s">
        <v>326</v>
      </c>
      <c r="S1100" s="7" t="s">
        <v>408</v>
      </c>
      <c r="T1100" s="13" t="s">
        <v>69</v>
      </c>
      <c r="U1100" s="13" t="s">
        <v>66</v>
      </c>
      <c r="V1100" s="13" t="s">
        <v>70</v>
      </c>
      <c r="W1100" s="13" t="s">
        <v>32</v>
      </c>
      <c r="X1100" s="13" t="s">
        <v>66</v>
      </c>
      <c r="Y1100" s="13" t="s">
        <v>7</v>
      </c>
      <c r="Z1100" s="9" t="s">
        <v>8</v>
      </c>
      <c r="AA1100" s="12" t="str">
        <f t="shared" si="34"/>
        <v>5980000000108</v>
      </c>
      <c r="AB1100" s="4" t="s">
        <v>66</v>
      </c>
      <c r="AC1100" s="48">
        <f t="shared" si="35"/>
        <v>0</v>
      </c>
      <c r="AD1100" s="31">
        <f>VLOOKUP(AB1100,'Utah Allocation %''s'!$A$6:$B$16,2,FALSE)</f>
        <v>0</v>
      </c>
    </row>
    <row r="1101" spans="1:30">
      <c r="A1101" s="9" t="s">
        <v>4425</v>
      </c>
      <c r="B1101" s="9" t="s">
        <v>24</v>
      </c>
      <c r="C1101" s="9" t="s">
        <v>62</v>
      </c>
      <c r="D1101" s="19">
        <v>41243</v>
      </c>
      <c r="E1101" s="3">
        <v>2012</v>
      </c>
      <c r="F1101" s="3">
        <v>11</v>
      </c>
      <c r="G1101" s="3" t="s">
        <v>14414</v>
      </c>
      <c r="H1101" s="9" t="s">
        <v>61</v>
      </c>
      <c r="I1101" s="9" t="s">
        <v>81</v>
      </c>
      <c r="J1101" s="21">
        <v>-226.06</v>
      </c>
      <c r="K1101" s="9" t="s">
        <v>1697</v>
      </c>
      <c r="L1101" s="7" t="s">
        <v>2043</v>
      </c>
      <c r="M1101" s="7" t="s">
        <v>2281</v>
      </c>
      <c r="N1101" s="7" t="s">
        <v>212</v>
      </c>
      <c r="O1101" s="7" t="s">
        <v>259</v>
      </c>
      <c r="P1101" s="7" t="s">
        <v>639</v>
      </c>
      <c r="Q1101" s="7" t="s">
        <v>172</v>
      </c>
      <c r="R1101" s="9" t="s">
        <v>326</v>
      </c>
      <c r="S1101" s="7" t="s">
        <v>408</v>
      </c>
      <c r="T1101" s="13" t="s">
        <v>69</v>
      </c>
      <c r="U1101" s="13" t="s">
        <v>66</v>
      </c>
      <c r="V1101" s="13" t="s">
        <v>70</v>
      </c>
      <c r="W1101" s="13" t="s">
        <v>32</v>
      </c>
      <c r="X1101" s="13" t="s">
        <v>66</v>
      </c>
      <c r="Y1101" s="13" t="s">
        <v>7</v>
      </c>
      <c r="Z1101" s="9" t="s">
        <v>8</v>
      </c>
      <c r="AA1101" s="12" t="str">
        <f t="shared" si="34"/>
        <v>5980000000108</v>
      </c>
      <c r="AB1101" s="4" t="s">
        <v>66</v>
      </c>
      <c r="AC1101" s="48">
        <f t="shared" si="35"/>
        <v>0</v>
      </c>
      <c r="AD1101" s="31">
        <f>VLOOKUP(AB1101,'Utah Allocation %''s'!$A$6:$B$16,2,FALSE)</f>
        <v>0</v>
      </c>
    </row>
    <row r="1102" spans="1:30">
      <c r="A1102" s="9" t="s">
        <v>4426</v>
      </c>
      <c r="B1102" s="9" t="s">
        <v>24</v>
      </c>
      <c r="C1102" s="9" t="s">
        <v>62</v>
      </c>
      <c r="D1102" s="19">
        <v>41243</v>
      </c>
      <c r="E1102" s="3">
        <v>2012</v>
      </c>
      <c r="F1102" s="3">
        <v>11</v>
      </c>
      <c r="G1102" s="3" t="s">
        <v>14414</v>
      </c>
      <c r="H1102" s="9" t="s">
        <v>63</v>
      </c>
      <c r="I1102" s="9" t="s">
        <v>81</v>
      </c>
      <c r="J1102" s="21">
        <v>253.29</v>
      </c>
      <c r="K1102" s="9" t="s">
        <v>4704</v>
      </c>
      <c r="L1102" s="7" t="s">
        <v>4956</v>
      </c>
      <c r="M1102" s="7" t="s">
        <v>5231</v>
      </c>
      <c r="N1102" s="7" t="s">
        <v>212</v>
      </c>
      <c r="O1102" s="7" t="s">
        <v>259</v>
      </c>
      <c r="P1102" s="7" t="s">
        <v>639</v>
      </c>
      <c r="Q1102" s="7" t="s">
        <v>172</v>
      </c>
      <c r="R1102" s="9" t="s">
        <v>326</v>
      </c>
      <c r="S1102" s="7" t="s">
        <v>408</v>
      </c>
      <c r="T1102" s="13" t="s">
        <v>69</v>
      </c>
      <c r="U1102" s="13" t="s">
        <v>66</v>
      </c>
      <c r="V1102" s="13" t="s">
        <v>70</v>
      </c>
      <c r="W1102" s="13" t="s">
        <v>32</v>
      </c>
      <c r="X1102" s="13" t="s">
        <v>66</v>
      </c>
      <c r="Y1102" s="13" t="s">
        <v>7</v>
      </c>
      <c r="Z1102" s="9" t="s">
        <v>8</v>
      </c>
      <c r="AA1102" s="12" t="str">
        <f t="shared" si="34"/>
        <v>5980000000108</v>
      </c>
      <c r="AB1102" s="4" t="s">
        <v>66</v>
      </c>
      <c r="AC1102" s="48">
        <f t="shared" si="35"/>
        <v>0</v>
      </c>
      <c r="AD1102" s="31">
        <f>VLOOKUP(AB1102,'Utah Allocation %''s'!$A$6:$B$16,2,FALSE)</f>
        <v>0</v>
      </c>
    </row>
    <row r="1103" spans="1:30">
      <c r="A1103" s="9" t="s">
        <v>4427</v>
      </c>
      <c r="B1103" s="9" t="s">
        <v>24</v>
      </c>
      <c r="C1103" s="9" t="s">
        <v>62</v>
      </c>
      <c r="D1103" s="19">
        <v>41243</v>
      </c>
      <c r="E1103" s="3">
        <v>2012</v>
      </c>
      <c r="F1103" s="3">
        <v>11</v>
      </c>
      <c r="G1103" s="3" t="s">
        <v>14414</v>
      </c>
      <c r="H1103" s="9" t="s">
        <v>63</v>
      </c>
      <c r="I1103" s="9" t="s">
        <v>81</v>
      </c>
      <c r="J1103" s="21">
        <v>687.24</v>
      </c>
      <c r="K1103" s="9" t="s">
        <v>4705</v>
      </c>
      <c r="L1103" s="7" t="s">
        <v>4957</v>
      </c>
      <c r="M1103" s="7" t="s">
        <v>5232</v>
      </c>
      <c r="N1103" s="7" t="s">
        <v>207</v>
      </c>
      <c r="O1103" s="7" t="s">
        <v>254</v>
      </c>
      <c r="P1103" s="7" t="s">
        <v>548</v>
      </c>
      <c r="Q1103" s="7" t="s">
        <v>72</v>
      </c>
      <c r="R1103" s="9" t="s">
        <v>326</v>
      </c>
      <c r="S1103" s="7" t="s">
        <v>408</v>
      </c>
      <c r="T1103" s="13" t="s">
        <v>69</v>
      </c>
      <c r="U1103" s="13" t="s">
        <v>66</v>
      </c>
      <c r="V1103" s="13" t="s">
        <v>70</v>
      </c>
      <c r="W1103" s="13" t="s">
        <v>32</v>
      </c>
      <c r="X1103" s="13" t="s">
        <v>66</v>
      </c>
      <c r="Y1103" s="13" t="s">
        <v>7</v>
      </c>
      <c r="Z1103" s="9" t="s">
        <v>8</v>
      </c>
      <c r="AA1103" s="12" t="str">
        <f t="shared" si="34"/>
        <v>5980000000108</v>
      </c>
      <c r="AB1103" s="4" t="s">
        <v>66</v>
      </c>
      <c r="AC1103" s="48">
        <f t="shared" si="35"/>
        <v>0</v>
      </c>
      <c r="AD1103" s="31">
        <f>VLOOKUP(AB1103,'Utah Allocation %''s'!$A$6:$B$16,2,FALSE)</f>
        <v>0</v>
      </c>
    </row>
    <row r="1104" spans="1:30">
      <c r="A1104" s="9" t="s">
        <v>4428</v>
      </c>
      <c r="B1104" s="9" t="s">
        <v>24</v>
      </c>
      <c r="C1104" s="9" t="s">
        <v>62</v>
      </c>
      <c r="D1104" s="19">
        <v>41243</v>
      </c>
      <c r="E1104" s="3">
        <v>2012</v>
      </c>
      <c r="F1104" s="3">
        <v>11</v>
      </c>
      <c r="G1104" s="3" t="s">
        <v>14414</v>
      </c>
      <c r="H1104" s="9" t="s">
        <v>63</v>
      </c>
      <c r="I1104" s="9" t="s">
        <v>81</v>
      </c>
      <c r="J1104" s="21">
        <v>518.09</v>
      </c>
      <c r="K1104" s="9" t="s">
        <v>4706</v>
      </c>
      <c r="L1104" s="7" t="s">
        <v>4958</v>
      </c>
      <c r="M1104" s="7" t="s">
        <v>5233</v>
      </c>
      <c r="N1104" s="7" t="s">
        <v>207</v>
      </c>
      <c r="O1104" s="7" t="s">
        <v>254</v>
      </c>
      <c r="P1104" s="7" t="s">
        <v>548</v>
      </c>
      <c r="Q1104" s="7" t="s">
        <v>72</v>
      </c>
      <c r="R1104" s="9" t="s">
        <v>326</v>
      </c>
      <c r="S1104" s="7" t="s">
        <v>408</v>
      </c>
      <c r="T1104" s="13" t="s">
        <v>69</v>
      </c>
      <c r="U1104" s="13" t="s">
        <v>66</v>
      </c>
      <c r="V1104" s="13" t="s">
        <v>70</v>
      </c>
      <c r="W1104" s="13" t="s">
        <v>32</v>
      </c>
      <c r="X1104" s="13" t="s">
        <v>66</v>
      </c>
      <c r="Y1104" s="13" t="s">
        <v>7</v>
      </c>
      <c r="Z1104" s="9" t="s">
        <v>8</v>
      </c>
      <c r="AA1104" s="12" t="str">
        <f t="shared" si="34"/>
        <v>5980000000108</v>
      </c>
      <c r="AB1104" s="4" t="s">
        <v>66</v>
      </c>
      <c r="AC1104" s="48">
        <f t="shared" si="35"/>
        <v>0</v>
      </c>
      <c r="AD1104" s="31">
        <f>VLOOKUP(AB1104,'Utah Allocation %''s'!$A$6:$B$16,2,FALSE)</f>
        <v>0</v>
      </c>
    </row>
    <row r="1105" spans="1:30">
      <c r="A1105" s="9" t="s">
        <v>4429</v>
      </c>
      <c r="B1105" s="9" t="s">
        <v>24</v>
      </c>
      <c r="C1105" s="9" t="s">
        <v>62</v>
      </c>
      <c r="D1105" s="19">
        <v>41243</v>
      </c>
      <c r="E1105" s="3">
        <v>2012</v>
      </c>
      <c r="F1105" s="3">
        <v>11</v>
      </c>
      <c r="G1105" s="3" t="s">
        <v>14414</v>
      </c>
      <c r="H1105" s="9" t="s">
        <v>63</v>
      </c>
      <c r="I1105" s="9" t="s">
        <v>81</v>
      </c>
      <c r="J1105" s="21">
        <v>190.32</v>
      </c>
      <c r="K1105" s="9" t="s">
        <v>4707</v>
      </c>
      <c r="L1105" s="7" t="s">
        <v>4959</v>
      </c>
      <c r="M1105" s="7" t="s">
        <v>5234</v>
      </c>
      <c r="N1105" s="7" t="s">
        <v>208</v>
      </c>
      <c r="O1105" s="7" t="s">
        <v>255</v>
      </c>
      <c r="P1105" s="7" t="s">
        <v>633</v>
      </c>
      <c r="Q1105" s="7" t="s">
        <v>73</v>
      </c>
      <c r="R1105" s="9" t="s">
        <v>326</v>
      </c>
      <c r="S1105" s="7" t="s">
        <v>408</v>
      </c>
      <c r="T1105" s="13" t="s">
        <v>69</v>
      </c>
      <c r="U1105" s="13" t="s">
        <v>66</v>
      </c>
      <c r="V1105" s="13" t="s">
        <v>70</v>
      </c>
      <c r="W1105" s="13" t="s">
        <v>32</v>
      </c>
      <c r="X1105" s="13" t="s">
        <v>66</v>
      </c>
      <c r="Y1105" s="13" t="s">
        <v>7</v>
      </c>
      <c r="Z1105" s="9" t="s">
        <v>8</v>
      </c>
      <c r="AA1105" s="12" t="str">
        <f t="shared" si="34"/>
        <v>5980000000108</v>
      </c>
      <c r="AB1105" s="4" t="s">
        <v>66</v>
      </c>
      <c r="AC1105" s="48">
        <f t="shared" si="35"/>
        <v>0</v>
      </c>
      <c r="AD1105" s="31">
        <f>VLOOKUP(AB1105,'Utah Allocation %''s'!$A$6:$B$16,2,FALSE)</f>
        <v>0</v>
      </c>
    </row>
    <row r="1106" spans="1:30">
      <c r="A1106" s="9" t="s">
        <v>4430</v>
      </c>
      <c r="B1106" s="9" t="s">
        <v>24</v>
      </c>
      <c r="C1106" s="9" t="s">
        <v>62</v>
      </c>
      <c r="D1106" s="19">
        <v>41243</v>
      </c>
      <c r="E1106" s="3">
        <v>2012</v>
      </c>
      <c r="F1106" s="3">
        <v>11</v>
      </c>
      <c r="G1106" s="3" t="s">
        <v>14414</v>
      </c>
      <c r="H1106" s="9" t="s">
        <v>63</v>
      </c>
      <c r="I1106" s="9" t="s">
        <v>81</v>
      </c>
      <c r="J1106" s="21">
        <v>325.52999999999997</v>
      </c>
      <c r="K1106" s="9" t="s">
        <v>4708</v>
      </c>
      <c r="L1106" s="7" t="s">
        <v>4960</v>
      </c>
      <c r="M1106" s="7" t="s">
        <v>5235</v>
      </c>
      <c r="N1106" s="7" t="s">
        <v>207</v>
      </c>
      <c r="O1106" s="7" t="s">
        <v>254</v>
      </c>
      <c r="P1106" s="7" t="s">
        <v>548</v>
      </c>
      <c r="Q1106" s="7" t="s">
        <v>72</v>
      </c>
      <c r="R1106" s="9" t="s">
        <v>328</v>
      </c>
      <c r="S1106" s="7" t="s">
        <v>408</v>
      </c>
      <c r="T1106" s="13" t="s">
        <v>69</v>
      </c>
      <c r="U1106" s="13" t="s">
        <v>66</v>
      </c>
      <c r="V1106" s="13" t="s">
        <v>70</v>
      </c>
      <c r="W1106" s="13" t="s">
        <v>32</v>
      </c>
      <c r="X1106" s="13" t="s">
        <v>66</v>
      </c>
      <c r="Y1106" s="13" t="s">
        <v>7</v>
      </c>
      <c r="Z1106" s="9" t="s">
        <v>8</v>
      </c>
      <c r="AA1106" s="12" t="str">
        <f t="shared" si="34"/>
        <v>5980000000108</v>
      </c>
      <c r="AB1106" s="4" t="s">
        <v>66</v>
      </c>
      <c r="AC1106" s="48">
        <f t="shared" si="35"/>
        <v>0</v>
      </c>
      <c r="AD1106" s="31">
        <f>VLOOKUP(AB1106,'Utah Allocation %''s'!$A$6:$B$16,2,FALSE)</f>
        <v>0</v>
      </c>
    </row>
    <row r="1107" spans="1:30">
      <c r="A1107" s="9" t="s">
        <v>4431</v>
      </c>
      <c r="B1107" s="9" t="s">
        <v>24</v>
      </c>
      <c r="C1107" s="9" t="s">
        <v>62</v>
      </c>
      <c r="D1107" s="19">
        <v>41243</v>
      </c>
      <c r="E1107" s="3">
        <v>2012</v>
      </c>
      <c r="F1107" s="3">
        <v>11</v>
      </c>
      <c r="G1107" s="3" t="s">
        <v>14414</v>
      </c>
      <c r="H1107" s="9" t="s">
        <v>63</v>
      </c>
      <c r="I1107" s="9" t="s">
        <v>64</v>
      </c>
      <c r="J1107" s="21">
        <v>1898.78</v>
      </c>
      <c r="K1107" s="9" t="s">
        <v>4709</v>
      </c>
      <c r="L1107" s="7" t="s">
        <v>4961</v>
      </c>
      <c r="M1107" s="7" t="s">
        <v>5236</v>
      </c>
      <c r="N1107" s="7" t="s">
        <v>208</v>
      </c>
      <c r="O1107" s="7" t="s">
        <v>255</v>
      </c>
      <c r="P1107" s="7" t="s">
        <v>5237</v>
      </c>
      <c r="Q1107" s="7" t="s">
        <v>5238</v>
      </c>
      <c r="R1107" s="9" t="s">
        <v>329</v>
      </c>
      <c r="S1107" s="7" t="s">
        <v>409</v>
      </c>
      <c r="T1107" s="13" t="s">
        <v>69</v>
      </c>
      <c r="U1107" s="13" t="s">
        <v>79</v>
      </c>
      <c r="V1107" s="13" t="s">
        <v>80</v>
      </c>
      <c r="W1107" s="13" t="s">
        <v>29</v>
      </c>
      <c r="X1107" s="13" t="s">
        <v>79</v>
      </c>
      <c r="Y1107" s="13" t="s">
        <v>7</v>
      </c>
      <c r="Z1107" s="9" t="s">
        <v>16</v>
      </c>
      <c r="AA1107" s="12" t="str">
        <f t="shared" si="34"/>
        <v>5980000000109</v>
      </c>
      <c r="AB1107" s="4" t="s">
        <v>79</v>
      </c>
      <c r="AC1107" s="48">
        <f t="shared" si="35"/>
        <v>1898.78</v>
      </c>
      <c r="AD1107" s="31">
        <f>VLOOKUP(AB1107,'Utah Allocation %''s'!$A$6:$B$16,2,FALSE)</f>
        <v>1</v>
      </c>
    </row>
    <row r="1108" spans="1:30">
      <c r="A1108" s="9" t="s">
        <v>4432</v>
      </c>
      <c r="B1108" s="9" t="s">
        <v>24</v>
      </c>
      <c r="C1108" s="9" t="s">
        <v>62</v>
      </c>
      <c r="D1108" s="19">
        <v>41243</v>
      </c>
      <c r="E1108" s="3">
        <v>2012</v>
      </c>
      <c r="F1108" s="3">
        <v>11</v>
      </c>
      <c r="G1108" s="3" t="s">
        <v>14414</v>
      </c>
      <c r="H1108" s="9" t="s">
        <v>63</v>
      </c>
      <c r="I1108" s="9" t="s">
        <v>64</v>
      </c>
      <c r="J1108" s="21">
        <v>690.23</v>
      </c>
      <c r="K1108" s="9" t="s">
        <v>4710</v>
      </c>
      <c r="L1108" s="7" t="s">
        <v>4962</v>
      </c>
      <c r="M1108" s="7" t="s">
        <v>5239</v>
      </c>
      <c r="N1108" s="7" t="s">
        <v>216</v>
      </c>
      <c r="O1108" s="7" t="s">
        <v>262</v>
      </c>
      <c r="P1108" s="7" t="s">
        <v>515</v>
      </c>
      <c r="Q1108" s="7" t="s">
        <v>107</v>
      </c>
      <c r="R1108" s="9" t="s">
        <v>329</v>
      </c>
      <c r="S1108" s="7" t="s">
        <v>409</v>
      </c>
      <c r="T1108" s="13" t="s">
        <v>69</v>
      </c>
      <c r="U1108" s="13" t="s">
        <v>79</v>
      </c>
      <c r="V1108" s="13" t="s">
        <v>80</v>
      </c>
      <c r="W1108" s="13" t="s">
        <v>29</v>
      </c>
      <c r="X1108" s="13" t="s">
        <v>79</v>
      </c>
      <c r="Y1108" s="13" t="s">
        <v>7</v>
      </c>
      <c r="Z1108" s="9" t="s">
        <v>16</v>
      </c>
      <c r="AA1108" s="12" t="str">
        <f t="shared" si="34"/>
        <v>5980000000109</v>
      </c>
      <c r="AB1108" s="4" t="s">
        <v>79</v>
      </c>
      <c r="AC1108" s="48">
        <f t="shared" si="35"/>
        <v>690.23</v>
      </c>
      <c r="AD1108" s="31">
        <f>VLOOKUP(AB1108,'Utah Allocation %''s'!$A$6:$B$16,2,FALSE)</f>
        <v>1</v>
      </c>
    </row>
    <row r="1109" spans="1:30">
      <c r="A1109" s="9" t="s">
        <v>4432</v>
      </c>
      <c r="B1109" s="9" t="s">
        <v>24</v>
      </c>
      <c r="C1109" s="9" t="s">
        <v>62</v>
      </c>
      <c r="D1109" s="19">
        <v>41243</v>
      </c>
      <c r="E1109" s="3">
        <v>2012</v>
      </c>
      <c r="F1109" s="3">
        <v>11</v>
      </c>
      <c r="G1109" s="3" t="s">
        <v>14414</v>
      </c>
      <c r="H1109" s="9" t="s">
        <v>63</v>
      </c>
      <c r="I1109" s="9" t="s">
        <v>81</v>
      </c>
      <c r="J1109" s="21">
        <v>231.9</v>
      </c>
      <c r="K1109" s="9" t="s">
        <v>4710</v>
      </c>
      <c r="L1109" s="7" t="s">
        <v>4962</v>
      </c>
      <c r="M1109" s="7" t="s">
        <v>5239</v>
      </c>
      <c r="N1109" s="7" t="s">
        <v>216</v>
      </c>
      <c r="O1109" s="7" t="s">
        <v>262</v>
      </c>
      <c r="P1109" s="7" t="s">
        <v>515</v>
      </c>
      <c r="Q1109" s="7" t="s">
        <v>107</v>
      </c>
      <c r="R1109" s="9" t="s">
        <v>329</v>
      </c>
      <c r="S1109" s="7" t="s">
        <v>409</v>
      </c>
      <c r="T1109" s="13" t="s">
        <v>69</v>
      </c>
      <c r="U1109" s="13" t="s">
        <v>79</v>
      </c>
      <c r="V1109" s="13" t="s">
        <v>80</v>
      </c>
      <c r="W1109" s="13" t="s">
        <v>29</v>
      </c>
      <c r="X1109" s="13" t="s">
        <v>79</v>
      </c>
      <c r="Y1109" s="13" t="s">
        <v>7</v>
      </c>
      <c r="Z1109" s="9" t="s">
        <v>16</v>
      </c>
      <c r="AA1109" s="12" t="str">
        <f t="shared" si="34"/>
        <v>5980000000109</v>
      </c>
      <c r="AB1109" s="4" t="s">
        <v>79</v>
      </c>
      <c r="AC1109" s="48">
        <f t="shared" si="35"/>
        <v>231.9</v>
      </c>
      <c r="AD1109" s="31">
        <f>VLOOKUP(AB1109,'Utah Allocation %''s'!$A$6:$B$16,2,FALSE)</f>
        <v>1</v>
      </c>
    </row>
    <row r="1110" spans="1:30">
      <c r="A1110" s="9" t="s">
        <v>4433</v>
      </c>
      <c r="B1110" s="9" t="s">
        <v>24</v>
      </c>
      <c r="C1110" s="9" t="s">
        <v>62</v>
      </c>
      <c r="D1110" s="19">
        <v>41243</v>
      </c>
      <c r="E1110" s="3">
        <v>2012</v>
      </c>
      <c r="F1110" s="3">
        <v>11</v>
      </c>
      <c r="G1110" s="3" t="s">
        <v>14414</v>
      </c>
      <c r="H1110" s="9" t="s">
        <v>63</v>
      </c>
      <c r="I1110" s="9" t="s">
        <v>64</v>
      </c>
      <c r="J1110" s="21">
        <v>6563.83</v>
      </c>
      <c r="K1110" s="9" t="s">
        <v>4711</v>
      </c>
      <c r="L1110" s="7" t="s">
        <v>4963</v>
      </c>
      <c r="M1110" s="7" t="s">
        <v>5240</v>
      </c>
      <c r="N1110" s="7" t="s">
        <v>216</v>
      </c>
      <c r="O1110" s="7" t="s">
        <v>262</v>
      </c>
      <c r="P1110" s="7" t="s">
        <v>515</v>
      </c>
      <c r="Q1110" s="7" t="s">
        <v>107</v>
      </c>
      <c r="R1110" s="9" t="s">
        <v>329</v>
      </c>
      <c r="S1110" s="7" t="s">
        <v>409</v>
      </c>
      <c r="T1110" s="13" t="s">
        <v>69</v>
      </c>
      <c r="U1110" s="13" t="s">
        <v>79</v>
      </c>
      <c r="V1110" s="13" t="s">
        <v>80</v>
      </c>
      <c r="W1110" s="13" t="s">
        <v>29</v>
      </c>
      <c r="X1110" s="13" t="s">
        <v>79</v>
      </c>
      <c r="Y1110" s="13" t="s">
        <v>7</v>
      </c>
      <c r="Z1110" s="9" t="s">
        <v>16</v>
      </c>
      <c r="AA1110" s="12" t="str">
        <f t="shared" si="34"/>
        <v>5980000000109</v>
      </c>
      <c r="AB1110" s="4" t="s">
        <v>79</v>
      </c>
      <c r="AC1110" s="48">
        <f t="shared" si="35"/>
        <v>6563.83</v>
      </c>
      <c r="AD1110" s="31">
        <f>VLOOKUP(AB1110,'Utah Allocation %''s'!$A$6:$B$16,2,FALSE)</f>
        <v>1</v>
      </c>
    </row>
    <row r="1111" spans="1:30">
      <c r="A1111" s="9" t="s">
        <v>4434</v>
      </c>
      <c r="B1111" s="9" t="s">
        <v>24</v>
      </c>
      <c r="C1111" s="9" t="s">
        <v>62</v>
      </c>
      <c r="D1111" s="19">
        <v>41243</v>
      </c>
      <c r="E1111" s="3">
        <v>2012</v>
      </c>
      <c r="F1111" s="3">
        <v>11</v>
      </c>
      <c r="G1111" s="3" t="s">
        <v>14414</v>
      </c>
      <c r="H1111" s="9" t="s">
        <v>63</v>
      </c>
      <c r="I1111" s="9" t="s">
        <v>64</v>
      </c>
      <c r="J1111" s="21">
        <v>2295.67</v>
      </c>
      <c r="K1111" s="9" t="s">
        <v>4712</v>
      </c>
      <c r="L1111" s="7" t="s">
        <v>4964</v>
      </c>
      <c r="M1111" s="7" t="s">
        <v>5241</v>
      </c>
      <c r="N1111" s="7" t="s">
        <v>206</v>
      </c>
      <c r="O1111" s="7" t="s">
        <v>253</v>
      </c>
      <c r="P1111" s="7" t="s">
        <v>471</v>
      </c>
      <c r="Q1111" s="7" t="s">
        <v>78</v>
      </c>
      <c r="R1111" s="9" t="s">
        <v>329</v>
      </c>
      <c r="S1111" s="7" t="s">
        <v>409</v>
      </c>
      <c r="T1111" s="13" t="s">
        <v>69</v>
      </c>
      <c r="U1111" s="13" t="s">
        <v>79</v>
      </c>
      <c r="V1111" s="13" t="s">
        <v>80</v>
      </c>
      <c r="W1111" s="13" t="s">
        <v>29</v>
      </c>
      <c r="X1111" s="13" t="s">
        <v>79</v>
      </c>
      <c r="Y1111" s="13" t="s">
        <v>7</v>
      </c>
      <c r="Z1111" s="9" t="s">
        <v>16</v>
      </c>
      <c r="AA1111" s="12" t="str">
        <f t="shared" si="34"/>
        <v>5980000000109</v>
      </c>
      <c r="AB1111" s="4" t="s">
        <v>79</v>
      </c>
      <c r="AC1111" s="48">
        <f t="shared" si="35"/>
        <v>2295.67</v>
      </c>
      <c r="AD1111" s="31">
        <f>VLOOKUP(AB1111,'Utah Allocation %''s'!$A$6:$B$16,2,FALSE)</f>
        <v>1</v>
      </c>
    </row>
    <row r="1112" spans="1:30">
      <c r="A1112" s="9" t="s">
        <v>4435</v>
      </c>
      <c r="B1112" s="9" t="s">
        <v>24</v>
      </c>
      <c r="C1112" s="9" t="s">
        <v>62</v>
      </c>
      <c r="D1112" s="19">
        <v>41243</v>
      </c>
      <c r="E1112" s="3">
        <v>2012</v>
      </c>
      <c r="F1112" s="3">
        <v>11</v>
      </c>
      <c r="G1112" s="3" t="s">
        <v>14414</v>
      </c>
      <c r="H1112" s="9" t="s">
        <v>63</v>
      </c>
      <c r="I1112" s="9" t="s">
        <v>64</v>
      </c>
      <c r="J1112" s="21">
        <v>982.71</v>
      </c>
      <c r="K1112" s="9" t="s">
        <v>4713</v>
      </c>
      <c r="L1112" s="7" t="s">
        <v>4965</v>
      </c>
      <c r="M1112" s="7" t="s">
        <v>5242</v>
      </c>
      <c r="N1112" s="7" t="s">
        <v>206</v>
      </c>
      <c r="O1112" s="7" t="s">
        <v>253</v>
      </c>
      <c r="P1112" s="7" t="s">
        <v>471</v>
      </c>
      <c r="Q1112" s="7" t="s">
        <v>78</v>
      </c>
      <c r="R1112" s="9" t="s">
        <v>329</v>
      </c>
      <c r="S1112" s="7" t="s">
        <v>409</v>
      </c>
      <c r="T1112" s="13" t="s">
        <v>69</v>
      </c>
      <c r="U1112" s="13" t="s">
        <v>79</v>
      </c>
      <c r="V1112" s="13" t="s">
        <v>80</v>
      </c>
      <c r="W1112" s="13" t="s">
        <v>29</v>
      </c>
      <c r="X1112" s="13" t="s">
        <v>79</v>
      </c>
      <c r="Y1112" s="13" t="s">
        <v>7</v>
      </c>
      <c r="Z1112" s="9" t="s">
        <v>16</v>
      </c>
      <c r="AA1112" s="12" t="str">
        <f t="shared" si="34"/>
        <v>5980000000109</v>
      </c>
      <c r="AB1112" s="4" t="s">
        <v>79</v>
      </c>
      <c r="AC1112" s="48">
        <f t="shared" si="35"/>
        <v>982.71</v>
      </c>
      <c r="AD1112" s="31">
        <f>VLOOKUP(AB1112,'Utah Allocation %''s'!$A$6:$B$16,2,FALSE)</f>
        <v>1</v>
      </c>
    </row>
    <row r="1113" spans="1:30">
      <c r="A1113" s="9" t="s">
        <v>4436</v>
      </c>
      <c r="B1113" s="9" t="s">
        <v>24</v>
      </c>
      <c r="C1113" s="9" t="s">
        <v>62</v>
      </c>
      <c r="D1113" s="19">
        <v>41243</v>
      </c>
      <c r="E1113" s="3">
        <v>2012</v>
      </c>
      <c r="F1113" s="3">
        <v>11</v>
      </c>
      <c r="G1113" s="3" t="s">
        <v>14414</v>
      </c>
      <c r="H1113" s="9" t="s">
        <v>63</v>
      </c>
      <c r="I1113" s="9" t="s">
        <v>64</v>
      </c>
      <c r="J1113" s="21">
        <v>2112.81</v>
      </c>
      <c r="K1113" s="9" t="s">
        <v>4714</v>
      </c>
      <c r="L1113" s="7" t="s">
        <v>4966</v>
      </c>
      <c r="M1113" s="7" t="s">
        <v>5243</v>
      </c>
      <c r="N1113" s="7" t="s">
        <v>208</v>
      </c>
      <c r="O1113" s="7" t="s">
        <v>255</v>
      </c>
      <c r="P1113" s="7" t="s">
        <v>471</v>
      </c>
      <c r="Q1113" s="7" t="s">
        <v>78</v>
      </c>
      <c r="R1113" s="9" t="s">
        <v>329</v>
      </c>
      <c r="S1113" s="7" t="s">
        <v>409</v>
      </c>
      <c r="T1113" s="13" t="s">
        <v>69</v>
      </c>
      <c r="U1113" s="13" t="s">
        <v>79</v>
      </c>
      <c r="V1113" s="13" t="s">
        <v>80</v>
      </c>
      <c r="W1113" s="13" t="s">
        <v>29</v>
      </c>
      <c r="X1113" s="13" t="s">
        <v>79</v>
      </c>
      <c r="Y1113" s="13" t="s">
        <v>7</v>
      </c>
      <c r="Z1113" s="9" t="s">
        <v>16</v>
      </c>
      <c r="AA1113" s="12" t="str">
        <f t="shared" si="34"/>
        <v>5980000000109</v>
      </c>
      <c r="AB1113" s="4" t="s">
        <v>79</v>
      </c>
      <c r="AC1113" s="48">
        <f t="shared" si="35"/>
        <v>2112.81</v>
      </c>
      <c r="AD1113" s="31">
        <f>VLOOKUP(AB1113,'Utah Allocation %''s'!$A$6:$B$16,2,FALSE)</f>
        <v>1</v>
      </c>
    </row>
    <row r="1114" spans="1:30">
      <c r="A1114" s="9" t="s">
        <v>4437</v>
      </c>
      <c r="B1114" s="9" t="s">
        <v>24</v>
      </c>
      <c r="C1114" s="9" t="s">
        <v>62</v>
      </c>
      <c r="D1114" s="19">
        <v>41243</v>
      </c>
      <c r="E1114" s="3">
        <v>2012</v>
      </c>
      <c r="F1114" s="3">
        <v>11</v>
      </c>
      <c r="G1114" s="3" t="s">
        <v>14414</v>
      </c>
      <c r="H1114" s="9" t="s">
        <v>63</v>
      </c>
      <c r="I1114" s="9" t="s">
        <v>64</v>
      </c>
      <c r="J1114" s="21">
        <v>391.77</v>
      </c>
      <c r="K1114" s="9" t="s">
        <v>4715</v>
      </c>
      <c r="L1114" s="7" t="s">
        <v>4967</v>
      </c>
      <c r="M1114" s="7" t="s">
        <v>5244</v>
      </c>
      <c r="N1114" s="7" t="s">
        <v>209</v>
      </c>
      <c r="O1114" s="7" t="s">
        <v>256</v>
      </c>
      <c r="P1114" s="7" t="s">
        <v>511</v>
      </c>
      <c r="Q1114" s="7" t="s">
        <v>87</v>
      </c>
      <c r="R1114" s="9" t="s">
        <v>329</v>
      </c>
      <c r="S1114" s="7" t="s">
        <v>409</v>
      </c>
      <c r="T1114" s="13" t="s">
        <v>69</v>
      </c>
      <c r="U1114" s="13" t="s">
        <v>79</v>
      </c>
      <c r="V1114" s="13" t="s">
        <v>80</v>
      </c>
      <c r="W1114" s="13" t="s">
        <v>29</v>
      </c>
      <c r="X1114" s="13" t="s">
        <v>79</v>
      </c>
      <c r="Y1114" s="13" t="s">
        <v>7</v>
      </c>
      <c r="Z1114" s="9" t="s">
        <v>16</v>
      </c>
      <c r="AA1114" s="12" t="str">
        <f t="shared" si="34"/>
        <v>5980000000109</v>
      </c>
      <c r="AB1114" s="4" t="s">
        <v>79</v>
      </c>
      <c r="AC1114" s="48">
        <f t="shared" si="35"/>
        <v>391.77</v>
      </c>
      <c r="AD1114" s="31">
        <f>VLOOKUP(AB1114,'Utah Allocation %''s'!$A$6:$B$16,2,FALSE)</f>
        <v>1</v>
      </c>
    </row>
    <row r="1115" spans="1:30">
      <c r="A1115" s="9" t="s">
        <v>4438</v>
      </c>
      <c r="B1115" s="9" t="s">
        <v>24</v>
      </c>
      <c r="C1115" s="9" t="s">
        <v>62</v>
      </c>
      <c r="D1115" s="19">
        <v>41243</v>
      </c>
      <c r="E1115" s="3">
        <v>2012</v>
      </c>
      <c r="F1115" s="3">
        <v>11</v>
      </c>
      <c r="G1115" s="3" t="s">
        <v>14414</v>
      </c>
      <c r="H1115" s="9" t="s">
        <v>63</v>
      </c>
      <c r="I1115" s="9" t="s">
        <v>64</v>
      </c>
      <c r="J1115" s="21">
        <v>904.65</v>
      </c>
      <c r="K1115" s="9" t="s">
        <v>4716</v>
      </c>
      <c r="L1115" s="7" t="s">
        <v>4968</v>
      </c>
      <c r="M1115" s="7" t="s">
        <v>5245</v>
      </c>
      <c r="N1115" s="7" t="s">
        <v>216</v>
      </c>
      <c r="O1115" s="7" t="s">
        <v>262</v>
      </c>
      <c r="P1115" s="7" t="s">
        <v>671</v>
      </c>
      <c r="Q1115" s="7" t="s">
        <v>107</v>
      </c>
      <c r="R1115" s="9" t="s">
        <v>329</v>
      </c>
      <c r="S1115" s="7" t="s">
        <v>409</v>
      </c>
      <c r="T1115" s="13" t="s">
        <v>69</v>
      </c>
      <c r="U1115" s="13" t="s">
        <v>79</v>
      </c>
      <c r="V1115" s="13" t="s">
        <v>80</v>
      </c>
      <c r="W1115" s="13" t="s">
        <v>29</v>
      </c>
      <c r="X1115" s="13" t="s">
        <v>79</v>
      </c>
      <c r="Y1115" s="13" t="s">
        <v>7</v>
      </c>
      <c r="Z1115" s="9" t="s">
        <v>16</v>
      </c>
      <c r="AA1115" s="12" t="str">
        <f t="shared" si="34"/>
        <v>5980000000109</v>
      </c>
      <c r="AB1115" s="4" t="s">
        <v>79</v>
      </c>
      <c r="AC1115" s="48">
        <f t="shared" si="35"/>
        <v>904.65</v>
      </c>
      <c r="AD1115" s="31">
        <f>VLOOKUP(AB1115,'Utah Allocation %''s'!$A$6:$B$16,2,FALSE)</f>
        <v>1</v>
      </c>
    </row>
    <row r="1116" spans="1:30">
      <c r="A1116" s="9" t="s">
        <v>4438</v>
      </c>
      <c r="B1116" s="9" t="s">
        <v>24</v>
      </c>
      <c r="C1116" s="9" t="s">
        <v>62</v>
      </c>
      <c r="D1116" s="19">
        <v>41243</v>
      </c>
      <c r="E1116" s="3">
        <v>2012</v>
      </c>
      <c r="F1116" s="3">
        <v>11</v>
      </c>
      <c r="G1116" s="3" t="s">
        <v>14414</v>
      </c>
      <c r="H1116" s="9" t="s">
        <v>63</v>
      </c>
      <c r="I1116" s="9" t="s">
        <v>81</v>
      </c>
      <c r="J1116" s="21">
        <v>448.53</v>
      </c>
      <c r="K1116" s="9" t="s">
        <v>4716</v>
      </c>
      <c r="L1116" s="7" t="s">
        <v>4968</v>
      </c>
      <c r="M1116" s="7" t="s">
        <v>5245</v>
      </c>
      <c r="N1116" s="7" t="s">
        <v>216</v>
      </c>
      <c r="O1116" s="7" t="s">
        <v>262</v>
      </c>
      <c r="P1116" s="7" t="s">
        <v>671</v>
      </c>
      <c r="Q1116" s="7" t="s">
        <v>107</v>
      </c>
      <c r="R1116" s="9" t="s">
        <v>329</v>
      </c>
      <c r="S1116" s="7" t="s">
        <v>409</v>
      </c>
      <c r="T1116" s="13" t="s">
        <v>69</v>
      </c>
      <c r="U1116" s="13" t="s">
        <v>79</v>
      </c>
      <c r="V1116" s="13" t="s">
        <v>80</v>
      </c>
      <c r="W1116" s="13" t="s">
        <v>29</v>
      </c>
      <c r="X1116" s="13" t="s">
        <v>79</v>
      </c>
      <c r="Y1116" s="13" t="s">
        <v>7</v>
      </c>
      <c r="Z1116" s="9" t="s">
        <v>16</v>
      </c>
      <c r="AA1116" s="12" t="str">
        <f t="shared" si="34"/>
        <v>5980000000109</v>
      </c>
      <c r="AB1116" s="4" t="s">
        <v>79</v>
      </c>
      <c r="AC1116" s="48">
        <f t="shared" si="35"/>
        <v>448.53</v>
      </c>
      <c r="AD1116" s="31">
        <f>VLOOKUP(AB1116,'Utah Allocation %''s'!$A$6:$B$16,2,FALSE)</f>
        <v>1</v>
      </c>
    </row>
    <row r="1117" spans="1:30">
      <c r="A1117" s="9" t="s">
        <v>4439</v>
      </c>
      <c r="B1117" s="9" t="s">
        <v>24</v>
      </c>
      <c r="C1117" s="9" t="s">
        <v>62</v>
      </c>
      <c r="D1117" s="19">
        <v>41243</v>
      </c>
      <c r="E1117" s="3">
        <v>2012</v>
      </c>
      <c r="F1117" s="3">
        <v>11</v>
      </c>
      <c r="G1117" s="3" t="s">
        <v>14414</v>
      </c>
      <c r="H1117" s="9" t="s">
        <v>63</v>
      </c>
      <c r="I1117" s="9" t="s">
        <v>81</v>
      </c>
      <c r="J1117" s="21">
        <v>523.79</v>
      </c>
      <c r="K1117" s="9" t="s">
        <v>4717</v>
      </c>
      <c r="L1117" s="7" t="s">
        <v>4969</v>
      </c>
      <c r="M1117" s="7" t="s">
        <v>5246</v>
      </c>
      <c r="N1117" s="7" t="s">
        <v>216</v>
      </c>
      <c r="O1117" s="7" t="s">
        <v>262</v>
      </c>
      <c r="P1117" s="7" t="s">
        <v>671</v>
      </c>
      <c r="Q1117" s="7" t="s">
        <v>107</v>
      </c>
      <c r="R1117" s="9" t="s">
        <v>329</v>
      </c>
      <c r="S1117" s="7" t="s">
        <v>409</v>
      </c>
      <c r="T1117" s="13" t="s">
        <v>69</v>
      </c>
      <c r="U1117" s="13" t="s">
        <v>79</v>
      </c>
      <c r="V1117" s="13" t="s">
        <v>80</v>
      </c>
      <c r="W1117" s="13" t="s">
        <v>29</v>
      </c>
      <c r="X1117" s="13" t="s">
        <v>79</v>
      </c>
      <c r="Y1117" s="13" t="s">
        <v>7</v>
      </c>
      <c r="Z1117" s="9" t="s">
        <v>16</v>
      </c>
      <c r="AA1117" s="12" t="str">
        <f t="shared" si="34"/>
        <v>5980000000109</v>
      </c>
      <c r="AB1117" s="4" t="s">
        <v>79</v>
      </c>
      <c r="AC1117" s="48">
        <f t="shared" si="35"/>
        <v>523.79</v>
      </c>
      <c r="AD1117" s="31">
        <f>VLOOKUP(AB1117,'Utah Allocation %''s'!$A$6:$B$16,2,FALSE)</f>
        <v>1</v>
      </c>
    </row>
    <row r="1118" spans="1:30">
      <c r="A1118" s="9" t="s">
        <v>4440</v>
      </c>
      <c r="B1118" s="9" t="s">
        <v>24</v>
      </c>
      <c r="C1118" s="9" t="s">
        <v>62</v>
      </c>
      <c r="D1118" s="19">
        <v>41243</v>
      </c>
      <c r="E1118" s="3">
        <v>2012</v>
      </c>
      <c r="F1118" s="3">
        <v>11</v>
      </c>
      <c r="G1118" s="3" t="s">
        <v>14414</v>
      </c>
      <c r="H1118" s="9" t="s">
        <v>63</v>
      </c>
      <c r="I1118" s="9" t="s">
        <v>81</v>
      </c>
      <c r="J1118" s="21">
        <v>652.51</v>
      </c>
      <c r="K1118" s="9" t="s">
        <v>4718</v>
      </c>
      <c r="L1118" s="7" t="s">
        <v>4970</v>
      </c>
      <c r="M1118" s="7" t="s">
        <v>5247</v>
      </c>
      <c r="N1118" s="7" t="s">
        <v>212</v>
      </c>
      <c r="O1118" s="7" t="s">
        <v>259</v>
      </c>
      <c r="P1118" s="7" t="s">
        <v>735</v>
      </c>
      <c r="Q1118" s="7" t="s">
        <v>165</v>
      </c>
      <c r="R1118" s="9" t="s">
        <v>329</v>
      </c>
      <c r="S1118" s="7" t="s">
        <v>409</v>
      </c>
      <c r="T1118" s="13" t="s">
        <v>69</v>
      </c>
      <c r="U1118" s="13" t="s">
        <v>79</v>
      </c>
      <c r="V1118" s="13" t="s">
        <v>80</v>
      </c>
      <c r="W1118" s="13" t="s">
        <v>29</v>
      </c>
      <c r="X1118" s="13" t="s">
        <v>79</v>
      </c>
      <c r="Y1118" s="13" t="s">
        <v>7</v>
      </c>
      <c r="Z1118" s="9" t="s">
        <v>16</v>
      </c>
      <c r="AA1118" s="12" t="str">
        <f t="shared" si="34"/>
        <v>5980000000109</v>
      </c>
      <c r="AB1118" s="4" t="s">
        <v>79</v>
      </c>
      <c r="AC1118" s="48">
        <f t="shared" si="35"/>
        <v>652.51</v>
      </c>
      <c r="AD1118" s="31">
        <f>VLOOKUP(AB1118,'Utah Allocation %''s'!$A$6:$B$16,2,FALSE)</f>
        <v>1</v>
      </c>
    </row>
    <row r="1119" spans="1:30">
      <c r="A1119" s="9" t="s">
        <v>4441</v>
      </c>
      <c r="B1119" s="9" t="s">
        <v>24</v>
      </c>
      <c r="C1119" s="9" t="s">
        <v>62</v>
      </c>
      <c r="D1119" s="19">
        <v>41243</v>
      </c>
      <c r="E1119" s="3">
        <v>2012</v>
      </c>
      <c r="F1119" s="3">
        <v>11</v>
      </c>
      <c r="G1119" s="3" t="s">
        <v>14414</v>
      </c>
      <c r="H1119" s="9" t="s">
        <v>63</v>
      </c>
      <c r="I1119" s="9" t="s">
        <v>81</v>
      </c>
      <c r="J1119" s="21">
        <v>2479.54</v>
      </c>
      <c r="K1119" s="9" t="s">
        <v>4719</v>
      </c>
      <c r="L1119" s="7" t="s">
        <v>4971</v>
      </c>
      <c r="M1119" s="7" t="s">
        <v>5248</v>
      </c>
      <c r="N1119" s="7" t="s">
        <v>206</v>
      </c>
      <c r="O1119" s="7" t="s">
        <v>253</v>
      </c>
      <c r="P1119" s="7" t="s">
        <v>586</v>
      </c>
      <c r="Q1119" s="7" t="s">
        <v>78</v>
      </c>
      <c r="R1119" s="9" t="s">
        <v>329</v>
      </c>
      <c r="S1119" s="7" t="s">
        <v>409</v>
      </c>
      <c r="T1119" s="13" t="s">
        <v>69</v>
      </c>
      <c r="U1119" s="13" t="s">
        <v>79</v>
      </c>
      <c r="V1119" s="13" t="s">
        <v>80</v>
      </c>
      <c r="W1119" s="13" t="s">
        <v>29</v>
      </c>
      <c r="X1119" s="13" t="s">
        <v>79</v>
      </c>
      <c r="Y1119" s="13" t="s">
        <v>7</v>
      </c>
      <c r="Z1119" s="9" t="s">
        <v>16</v>
      </c>
      <c r="AA1119" s="12" t="str">
        <f t="shared" si="34"/>
        <v>5980000000109</v>
      </c>
      <c r="AB1119" s="4" t="s">
        <v>79</v>
      </c>
      <c r="AC1119" s="48">
        <f t="shared" si="35"/>
        <v>2479.54</v>
      </c>
      <c r="AD1119" s="31">
        <f>VLOOKUP(AB1119,'Utah Allocation %''s'!$A$6:$B$16,2,FALSE)</f>
        <v>1</v>
      </c>
    </row>
    <row r="1120" spans="1:30">
      <c r="A1120" s="9" t="s">
        <v>4442</v>
      </c>
      <c r="B1120" s="9" t="s">
        <v>24</v>
      </c>
      <c r="C1120" s="9" t="s">
        <v>62</v>
      </c>
      <c r="D1120" s="19">
        <v>41243</v>
      </c>
      <c r="E1120" s="3">
        <v>2012</v>
      </c>
      <c r="F1120" s="3">
        <v>11</v>
      </c>
      <c r="G1120" s="3" t="s">
        <v>14414</v>
      </c>
      <c r="H1120" s="9" t="s">
        <v>63</v>
      </c>
      <c r="I1120" s="9" t="s">
        <v>81</v>
      </c>
      <c r="J1120" s="21">
        <v>1759.65</v>
      </c>
      <c r="K1120" s="9" t="s">
        <v>4720</v>
      </c>
      <c r="L1120" s="7" t="s">
        <v>4972</v>
      </c>
      <c r="M1120" s="7" t="s">
        <v>5249</v>
      </c>
      <c r="N1120" s="7" t="s">
        <v>206</v>
      </c>
      <c r="O1120" s="7" t="s">
        <v>253</v>
      </c>
      <c r="P1120" s="7" t="s">
        <v>586</v>
      </c>
      <c r="Q1120" s="7" t="s">
        <v>78</v>
      </c>
      <c r="R1120" s="9" t="s">
        <v>329</v>
      </c>
      <c r="S1120" s="7" t="s">
        <v>409</v>
      </c>
      <c r="T1120" s="13" t="s">
        <v>69</v>
      </c>
      <c r="U1120" s="13" t="s">
        <v>79</v>
      </c>
      <c r="V1120" s="13" t="s">
        <v>80</v>
      </c>
      <c r="W1120" s="13" t="s">
        <v>29</v>
      </c>
      <c r="X1120" s="13" t="s">
        <v>79</v>
      </c>
      <c r="Y1120" s="13" t="s">
        <v>7</v>
      </c>
      <c r="Z1120" s="9" t="s">
        <v>16</v>
      </c>
      <c r="AA1120" s="12" t="str">
        <f t="shared" si="34"/>
        <v>5980000000109</v>
      </c>
      <c r="AB1120" s="4" t="s">
        <v>79</v>
      </c>
      <c r="AC1120" s="48">
        <f t="shared" si="35"/>
        <v>1759.65</v>
      </c>
      <c r="AD1120" s="31">
        <f>VLOOKUP(AB1120,'Utah Allocation %''s'!$A$6:$B$16,2,FALSE)</f>
        <v>1</v>
      </c>
    </row>
    <row r="1121" spans="1:30">
      <c r="A1121" s="9" t="s">
        <v>4443</v>
      </c>
      <c r="B1121" s="9" t="s">
        <v>24</v>
      </c>
      <c r="C1121" s="9" t="s">
        <v>62</v>
      </c>
      <c r="D1121" s="19">
        <v>41243</v>
      </c>
      <c r="E1121" s="3">
        <v>2012</v>
      </c>
      <c r="F1121" s="3">
        <v>11</v>
      </c>
      <c r="G1121" s="3" t="s">
        <v>14414</v>
      </c>
      <c r="H1121" s="9" t="s">
        <v>63</v>
      </c>
      <c r="I1121" s="9" t="s">
        <v>81</v>
      </c>
      <c r="J1121" s="21">
        <v>2087.02</v>
      </c>
      <c r="K1121" s="9" t="s">
        <v>4721</v>
      </c>
      <c r="L1121" s="7" t="s">
        <v>4973</v>
      </c>
      <c r="M1121" s="7" t="s">
        <v>5250</v>
      </c>
      <c r="N1121" s="7" t="s">
        <v>206</v>
      </c>
      <c r="O1121" s="7" t="s">
        <v>253</v>
      </c>
      <c r="P1121" s="7" t="s">
        <v>586</v>
      </c>
      <c r="Q1121" s="7" t="s">
        <v>78</v>
      </c>
      <c r="R1121" s="9" t="s">
        <v>329</v>
      </c>
      <c r="S1121" s="7" t="s">
        <v>409</v>
      </c>
      <c r="T1121" s="13" t="s">
        <v>69</v>
      </c>
      <c r="U1121" s="13" t="s">
        <v>79</v>
      </c>
      <c r="V1121" s="13" t="s">
        <v>80</v>
      </c>
      <c r="W1121" s="13" t="s">
        <v>29</v>
      </c>
      <c r="X1121" s="13" t="s">
        <v>79</v>
      </c>
      <c r="Y1121" s="13" t="s">
        <v>7</v>
      </c>
      <c r="Z1121" s="9" t="s">
        <v>16</v>
      </c>
      <c r="AA1121" s="12" t="str">
        <f t="shared" si="34"/>
        <v>5980000000109</v>
      </c>
      <c r="AB1121" s="4" t="s">
        <v>79</v>
      </c>
      <c r="AC1121" s="48">
        <f t="shared" si="35"/>
        <v>2087.02</v>
      </c>
      <c r="AD1121" s="31">
        <f>VLOOKUP(AB1121,'Utah Allocation %''s'!$A$6:$B$16,2,FALSE)</f>
        <v>1</v>
      </c>
    </row>
    <row r="1122" spans="1:30">
      <c r="A1122" s="9" t="s">
        <v>4444</v>
      </c>
      <c r="B1122" s="9" t="s">
        <v>24</v>
      </c>
      <c r="C1122" s="9" t="s">
        <v>62</v>
      </c>
      <c r="D1122" s="19">
        <v>41243</v>
      </c>
      <c r="E1122" s="3">
        <v>2012</v>
      </c>
      <c r="F1122" s="3">
        <v>11</v>
      </c>
      <c r="G1122" s="3" t="s">
        <v>14414</v>
      </c>
      <c r="H1122" s="9" t="s">
        <v>63</v>
      </c>
      <c r="I1122" s="9" t="s">
        <v>81</v>
      </c>
      <c r="J1122" s="21">
        <v>521.41999999999996</v>
      </c>
      <c r="K1122" s="9" t="s">
        <v>4722</v>
      </c>
      <c r="L1122" s="7" t="s">
        <v>4974</v>
      </c>
      <c r="M1122" s="7" t="s">
        <v>5251</v>
      </c>
      <c r="N1122" s="7" t="s">
        <v>206</v>
      </c>
      <c r="O1122" s="7" t="s">
        <v>253</v>
      </c>
      <c r="P1122" s="7" t="s">
        <v>586</v>
      </c>
      <c r="Q1122" s="7" t="s">
        <v>78</v>
      </c>
      <c r="R1122" s="9" t="s">
        <v>329</v>
      </c>
      <c r="S1122" s="7" t="s">
        <v>409</v>
      </c>
      <c r="T1122" s="13" t="s">
        <v>69</v>
      </c>
      <c r="U1122" s="13" t="s">
        <v>79</v>
      </c>
      <c r="V1122" s="13" t="s">
        <v>80</v>
      </c>
      <c r="W1122" s="13" t="s">
        <v>29</v>
      </c>
      <c r="X1122" s="13" t="s">
        <v>79</v>
      </c>
      <c r="Y1122" s="13" t="s">
        <v>7</v>
      </c>
      <c r="Z1122" s="9" t="s">
        <v>16</v>
      </c>
      <c r="AA1122" s="12" t="str">
        <f t="shared" si="34"/>
        <v>5980000000109</v>
      </c>
      <c r="AB1122" s="4" t="s">
        <v>79</v>
      </c>
      <c r="AC1122" s="48">
        <f t="shared" si="35"/>
        <v>521.41999999999996</v>
      </c>
      <c r="AD1122" s="31">
        <f>VLOOKUP(AB1122,'Utah Allocation %''s'!$A$6:$B$16,2,FALSE)</f>
        <v>1</v>
      </c>
    </row>
    <row r="1123" spans="1:30">
      <c r="A1123" s="9" t="s">
        <v>4445</v>
      </c>
      <c r="B1123" s="9" t="s">
        <v>24</v>
      </c>
      <c r="C1123" s="9" t="s">
        <v>62</v>
      </c>
      <c r="D1123" s="19">
        <v>41243</v>
      </c>
      <c r="E1123" s="3">
        <v>2012</v>
      </c>
      <c r="F1123" s="3">
        <v>11</v>
      </c>
      <c r="G1123" s="3" t="s">
        <v>14414</v>
      </c>
      <c r="H1123" s="9" t="s">
        <v>63</v>
      </c>
      <c r="I1123" s="9" t="s">
        <v>81</v>
      </c>
      <c r="J1123" s="21">
        <v>449.6</v>
      </c>
      <c r="K1123" s="9" t="s">
        <v>4723</v>
      </c>
      <c r="L1123" s="7" t="s">
        <v>4975</v>
      </c>
      <c r="M1123" s="7" t="s">
        <v>5252</v>
      </c>
      <c r="N1123" s="7" t="s">
        <v>206</v>
      </c>
      <c r="O1123" s="7" t="s">
        <v>253</v>
      </c>
      <c r="P1123" s="7" t="s">
        <v>586</v>
      </c>
      <c r="Q1123" s="7" t="s">
        <v>78</v>
      </c>
      <c r="R1123" s="9" t="s">
        <v>329</v>
      </c>
      <c r="S1123" s="7" t="s">
        <v>409</v>
      </c>
      <c r="T1123" s="13" t="s">
        <v>69</v>
      </c>
      <c r="U1123" s="13" t="s">
        <v>79</v>
      </c>
      <c r="V1123" s="13" t="s">
        <v>80</v>
      </c>
      <c r="W1123" s="13" t="s">
        <v>29</v>
      </c>
      <c r="X1123" s="13" t="s">
        <v>79</v>
      </c>
      <c r="Y1123" s="13" t="s">
        <v>7</v>
      </c>
      <c r="Z1123" s="9" t="s">
        <v>16</v>
      </c>
      <c r="AA1123" s="12" t="str">
        <f t="shared" si="34"/>
        <v>5980000000109</v>
      </c>
      <c r="AB1123" s="4" t="s">
        <v>79</v>
      </c>
      <c r="AC1123" s="48">
        <f t="shared" si="35"/>
        <v>449.6</v>
      </c>
      <c r="AD1123" s="31">
        <f>VLOOKUP(AB1123,'Utah Allocation %''s'!$A$6:$B$16,2,FALSE)</f>
        <v>1</v>
      </c>
    </row>
    <row r="1124" spans="1:30">
      <c r="A1124" s="9" t="s">
        <v>4446</v>
      </c>
      <c r="B1124" s="9" t="s">
        <v>24</v>
      </c>
      <c r="C1124" s="9" t="s">
        <v>62</v>
      </c>
      <c r="D1124" s="19">
        <v>41243</v>
      </c>
      <c r="E1124" s="3">
        <v>2012</v>
      </c>
      <c r="F1124" s="3">
        <v>11</v>
      </c>
      <c r="G1124" s="3" t="s">
        <v>14414</v>
      </c>
      <c r="H1124" s="9" t="s">
        <v>63</v>
      </c>
      <c r="I1124" s="9" t="s">
        <v>81</v>
      </c>
      <c r="J1124" s="21">
        <v>260.60000000000002</v>
      </c>
      <c r="K1124" s="9" t="s">
        <v>4724</v>
      </c>
      <c r="L1124" s="7" t="s">
        <v>4976</v>
      </c>
      <c r="M1124" s="7" t="s">
        <v>5253</v>
      </c>
      <c r="N1124" s="7" t="s">
        <v>207</v>
      </c>
      <c r="O1124" s="7" t="s">
        <v>254</v>
      </c>
      <c r="P1124" s="7" t="s">
        <v>588</v>
      </c>
      <c r="Q1124" s="7" t="s">
        <v>83</v>
      </c>
      <c r="R1124" s="9" t="s">
        <v>329</v>
      </c>
      <c r="S1124" s="7" t="s">
        <v>409</v>
      </c>
      <c r="T1124" s="13" t="s">
        <v>69</v>
      </c>
      <c r="U1124" s="13" t="s">
        <v>79</v>
      </c>
      <c r="V1124" s="13" t="s">
        <v>80</v>
      </c>
      <c r="W1124" s="13" t="s">
        <v>29</v>
      </c>
      <c r="X1124" s="13" t="s">
        <v>79</v>
      </c>
      <c r="Y1124" s="13" t="s">
        <v>7</v>
      </c>
      <c r="Z1124" s="9" t="s">
        <v>16</v>
      </c>
      <c r="AA1124" s="12" t="str">
        <f t="shared" si="34"/>
        <v>5980000000109</v>
      </c>
      <c r="AB1124" s="4" t="s">
        <v>79</v>
      </c>
      <c r="AC1124" s="48">
        <f t="shared" si="35"/>
        <v>260.60000000000002</v>
      </c>
      <c r="AD1124" s="31">
        <f>VLOOKUP(AB1124,'Utah Allocation %''s'!$A$6:$B$16,2,FALSE)</f>
        <v>1</v>
      </c>
    </row>
    <row r="1125" spans="1:30">
      <c r="A1125" s="9" t="s">
        <v>4447</v>
      </c>
      <c r="B1125" s="9" t="s">
        <v>24</v>
      </c>
      <c r="C1125" s="9" t="s">
        <v>62</v>
      </c>
      <c r="D1125" s="19">
        <v>41243</v>
      </c>
      <c r="E1125" s="3">
        <v>2012</v>
      </c>
      <c r="F1125" s="3">
        <v>11</v>
      </c>
      <c r="G1125" s="3" t="s">
        <v>14414</v>
      </c>
      <c r="H1125" s="9" t="s">
        <v>63</v>
      </c>
      <c r="I1125" s="9" t="s">
        <v>81</v>
      </c>
      <c r="J1125" s="21">
        <v>485.8</v>
      </c>
      <c r="K1125" s="9" t="s">
        <v>4725</v>
      </c>
      <c r="L1125" s="7" t="s">
        <v>4977</v>
      </c>
      <c r="M1125" s="7" t="s">
        <v>5254</v>
      </c>
      <c r="N1125" s="7" t="s">
        <v>207</v>
      </c>
      <c r="O1125" s="7" t="s">
        <v>254</v>
      </c>
      <c r="P1125" s="7" t="s">
        <v>588</v>
      </c>
      <c r="Q1125" s="7" t="s">
        <v>83</v>
      </c>
      <c r="R1125" s="9" t="s">
        <v>329</v>
      </c>
      <c r="S1125" s="7" t="s">
        <v>409</v>
      </c>
      <c r="T1125" s="13" t="s">
        <v>69</v>
      </c>
      <c r="U1125" s="13" t="s">
        <v>79</v>
      </c>
      <c r="V1125" s="13" t="s">
        <v>80</v>
      </c>
      <c r="W1125" s="13" t="s">
        <v>29</v>
      </c>
      <c r="X1125" s="13" t="s">
        <v>79</v>
      </c>
      <c r="Y1125" s="13" t="s">
        <v>7</v>
      </c>
      <c r="Z1125" s="9" t="s">
        <v>16</v>
      </c>
      <c r="AA1125" s="12" t="str">
        <f t="shared" si="34"/>
        <v>5980000000109</v>
      </c>
      <c r="AB1125" s="4" t="s">
        <v>79</v>
      </c>
      <c r="AC1125" s="48">
        <f t="shared" si="35"/>
        <v>485.8</v>
      </c>
      <c r="AD1125" s="31">
        <f>VLOOKUP(AB1125,'Utah Allocation %''s'!$A$6:$B$16,2,FALSE)</f>
        <v>1</v>
      </c>
    </row>
    <row r="1126" spans="1:30">
      <c r="A1126" s="9" t="s">
        <v>4448</v>
      </c>
      <c r="B1126" s="9" t="s">
        <v>24</v>
      </c>
      <c r="C1126" s="9" t="s">
        <v>62</v>
      </c>
      <c r="D1126" s="19">
        <v>41243</v>
      </c>
      <c r="E1126" s="3">
        <v>2012</v>
      </c>
      <c r="F1126" s="3">
        <v>11</v>
      </c>
      <c r="G1126" s="3" t="s">
        <v>14414</v>
      </c>
      <c r="H1126" s="9" t="s">
        <v>63</v>
      </c>
      <c r="I1126" s="9" t="s">
        <v>81</v>
      </c>
      <c r="J1126" s="21">
        <v>912.1</v>
      </c>
      <c r="K1126" s="9" t="s">
        <v>4726</v>
      </c>
      <c r="L1126" s="7" t="s">
        <v>4978</v>
      </c>
      <c r="M1126" s="7" t="s">
        <v>5255</v>
      </c>
      <c r="N1126" s="7" t="s">
        <v>208</v>
      </c>
      <c r="O1126" s="7" t="s">
        <v>255</v>
      </c>
      <c r="P1126" s="7" t="s">
        <v>559</v>
      </c>
      <c r="Q1126" s="7" t="s">
        <v>84</v>
      </c>
      <c r="R1126" s="9" t="s">
        <v>329</v>
      </c>
      <c r="S1126" s="7" t="s">
        <v>409</v>
      </c>
      <c r="T1126" s="13" t="s">
        <v>69</v>
      </c>
      <c r="U1126" s="13" t="s">
        <v>79</v>
      </c>
      <c r="V1126" s="13" t="s">
        <v>80</v>
      </c>
      <c r="W1126" s="13" t="s">
        <v>29</v>
      </c>
      <c r="X1126" s="13" t="s">
        <v>79</v>
      </c>
      <c r="Y1126" s="13" t="s">
        <v>7</v>
      </c>
      <c r="Z1126" s="9" t="s">
        <v>16</v>
      </c>
      <c r="AA1126" s="12" t="str">
        <f t="shared" si="34"/>
        <v>5980000000109</v>
      </c>
      <c r="AB1126" s="4" t="s">
        <v>79</v>
      </c>
      <c r="AC1126" s="48">
        <f t="shared" si="35"/>
        <v>912.1</v>
      </c>
      <c r="AD1126" s="31">
        <f>VLOOKUP(AB1126,'Utah Allocation %''s'!$A$6:$B$16,2,FALSE)</f>
        <v>1</v>
      </c>
    </row>
    <row r="1127" spans="1:30">
      <c r="A1127" s="9" t="s">
        <v>4449</v>
      </c>
      <c r="B1127" s="9" t="s">
        <v>24</v>
      </c>
      <c r="C1127" s="9" t="s">
        <v>62</v>
      </c>
      <c r="D1127" s="19">
        <v>41243</v>
      </c>
      <c r="E1127" s="3">
        <v>2012</v>
      </c>
      <c r="F1127" s="3">
        <v>11</v>
      </c>
      <c r="G1127" s="3" t="s">
        <v>14414</v>
      </c>
      <c r="H1127" s="9" t="s">
        <v>63</v>
      </c>
      <c r="I1127" s="9" t="s">
        <v>81</v>
      </c>
      <c r="J1127" s="21">
        <v>51.09</v>
      </c>
      <c r="K1127" s="9" t="s">
        <v>4726</v>
      </c>
      <c r="L1127" s="7" t="s">
        <v>4978</v>
      </c>
      <c r="M1127" s="7" t="s">
        <v>5255</v>
      </c>
      <c r="N1127" s="7" t="s">
        <v>208</v>
      </c>
      <c r="O1127" s="7" t="s">
        <v>255</v>
      </c>
      <c r="P1127" s="7" t="s">
        <v>559</v>
      </c>
      <c r="Q1127" s="7" t="s">
        <v>84</v>
      </c>
      <c r="R1127" s="9" t="s">
        <v>329</v>
      </c>
      <c r="S1127" s="7" t="s">
        <v>409</v>
      </c>
      <c r="T1127" s="13" t="s">
        <v>69</v>
      </c>
      <c r="U1127" s="13" t="s">
        <v>79</v>
      </c>
      <c r="V1127" s="13" t="s">
        <v>80</v>
      </c>
      <c r="W1127" s="13" t="s">
        <v>29</v>
      </c>
      <c r="X1127" s="13" t="s">
        <v>79</v>
      </c>
      <c r="Y1127" s="13" t="s">
        <v>7</v>
      </c>
      <c r="Z1127" s="9" t="s">
        <v>16</v>
      </c>
      <c r="AA1127" s="12" t="str">
        <f t="shared" si="34"/>
        <v>5980000000109</v>
      </c>
      <c r="AB1127" s="4" t="s">
        <v>79</v>
      </c>
      <c r="AC1127" s="48">
        <f t="shared" si="35"/>
        <v>51.09</v>
      </c>
      <c r="AD1127" s="31">
        <f>VLOOKUP(AB1127,'Utah Allocation %''s'!$A$6:$B$16,2,FALSE)</f>
        <v>1</v>
      </c>
    </row>
    <row r="1128" spans="1:30">
      <c r="A1128" s="9" t="s">
        <v>4450</v>
      </c>
      <c r="B1128" s="9" t="s">
        <v>24</v>
      </c>
      <c r="C1128" s="9" t="s">
        <v>62</v>
      </c>
      <c r="D1128" s="19">
        <v>41243</v>
      </c>
      <c r="E1128" s="3">
        <v>2012</v>
      </c>
      <c r="F1128" s="3">
        <v>11</v>
      </c>
      <c r="G1128" s="3" t="s">
        <v>14414</v>
      </c>
      <c r="H1128" s="9" t="s">
        <v>63</v>
      </c>
      <c r="I1128" s="9" t="s">
        <v>81</v>
      </c>
      <c r="J1128" s="21">
        <v>781.8</v>
      </c>
      <c r="K1128" s="9" t="s">
        <v>4727</v>
      </c>
      <c r="L1128" s="7" t="s">
        <v>4979</v>
      </c>
      <c r="M1128" s="7" t="s">
        <v>5256</v>
      </c>
      <c r="N1128" s="7" t="s">
        <v>208</v>
      </c>
      <c r="O1128" s="7" t="s">
        <v>255</v>
      </c>
      <c r="P1128" s="7" t="s">
        <v>559</v>
      </c>
      <c r="Q1128" s="7" t="s">
        <v>84</v>
      </c>
      <c r="R1128" s="9" t="s">
        <v>329</v>
      </c>
      <c r="S1128" s="7" t="s">
        <v>409</v>
      </c>
      <c r="T1128" s="13" t="s">
        <v>69</v>
      </c>
      <c r="U1128" s="13" t="s">
        <v>79</v>
      </c>
      <c r="V1128" s="13" t="s">
        <v>80</v>
      </c>
      <c r="W1128" s="13" t="s">
        <v>29</v>
      </c>
      <c r="X1128" s="13" t="s">
        <v>79</v>
      </c>
      <c r="Y1128" s="13" t="s">
        <v>7</v>
      </c>
      <c r="Z1128" s="9" t="s">
        <v>16</v>
      </c>
      <c r="AA1128" s="12" t="str">
        <f t="shared" si="34"/>
        <v>5980000000109</v>
      </c>
      <c r="AB1128" s="4" t="s">
        <v>79</v>
      </c>
      <c r="AC1128" s="48">
        <f t="shared" si="35"/>
        <v>781.8</v>
      </c>
      <c r="AD1128" s="31">
        <f>VLOOKUP(AB1128,'Utah Allocation %''s'!$A$6:$B$16,2,FALSE)</f>
        <v>1</v>
      </c>
    </row>
    <row r="1129" spans="1:30">
      <c r="A1129" s="9" t="s">
        <v>4451</v>
      </c>
      <c r="B1129" s="9" t="s">
        <v>24</v>
      </c>
      <c r="C1129" s="9" t="s">
        <v>62</v>
      </c>
      <c r="D1129" s="19">
        <v>41243</v>
      </c>
      <c r="E1129" s="3">
        <v>2012</v>
      </c>
      <c r="F1129" s="3">
        <v>11</v>
      </c>
      <c r="G1129" s="3" t="s">
        <v>14414</v>
      </c>
      <c r="H1129" s="9" t="s">
        <v>63</v>
      </c>
      <c r="I1129" s="9" t="s">
        <v>81</v>
      </c>
      <c r="J1129" s="21">
        <v>51.09</v>
      </c>
      <c r="K1129" s="9" t="s">
        <v>4727</v>
      </c>
      <c r="L1129" s="7" t="s">
        <v>4979</v>
      </c>
      <c r="M1129" s="7" t="s">
        <v>5256</v>
      </c>
      <c r="N1129" s="7" t="s">
        <v>208</v>
      </c>
      <c r="O1129" s="7" t="s">
        <v>255</v>
      </c>
      <c r="P1129" s="7" t="s">
        <v>559</v>
      </c>
      <c r="Q1129" s="7" t="s">
        <v>84</v>
      </c>
      <c r="R1129" s="9" t="s">
        <v>329</v>
      </c>
      <c r="S1129" s="7" t="s">
        <v>409</v>
      </c>
      <c r="T1129" s="13" t="s">
        <v>69</v>
      </c>
      <c r="U1129" s="13" t="s">
        <v>79</v>
      </c>
      <c r="V1129" s="13" t="s">
        <v>80</v>
      </c>
      <c r="W1129" s="13" t="s">
        <v>29</v>
      </c>
      <c r="X1129" s="13" t="s">
        <v>79</v>
      </c>
      <c r="Y1129" s="13" t="s">
        <v>7</v>
      </c>
      <c r="Z1129" s="9" t="s">
        <v>16</v>
      </c>
      <c r="AA1129" s="12" t="str">
        <f t="shared" si="34"/>
        <v>5980000000109</v>
      </c>
      <c r="AB1129" s="4" t="s">
        <v>79</v>
      </c>
      <c r="AC1129" s="48">
        <f t="shared" si="35"/>
        <v>51.09</v>
      </c>
      <c r="AD1129" s="31">
        <f>VLOOKUP(AB1129,'Utah Allocation %''s'!$A$6:$B$16,2,FALSE)</f>
        <v>1</v>
      </c>
    </row>
    <row r="1130" spans="1:30">
      <c r="A1130" s="9" t="s">
        <v>4452</v>
      </c>
      <c r="B1130" s="9" t="s">
        <v>24</v>
      </c>
      <c r="C1130" s="9" t="s">
        <v>62</v>
      </c>
      <c r="D1130" s="19">
        <v>41243</v>
      </c>
      <c r="E1130" s="3">
        <v>2012</v>
      </c>
      <c r="F1130" s="3">
        <v>11</v>
      </c>
      <c r="G1130" s="3" t="s">
        <v>14414</v>
      </c>
      <c r="H1130" s="9" t="s">
        <v>63</v>
      </c>
      <c r="I1130" s="9" t="s">
        <v>81</v>
      </c>
      <c r="J1130" s="21">
        <v>521.20000000000005</v>
      </c>
      <c r="K1130" s="9" t="s">
        <v>4728</v>
      </c>
      <c r="L1130" s="7" t="s">
        <v>4980</v>
      </c>
      <c r="M1130" s="7" t="s">
        <v>5257</v>
      </c>
      <c r="N1130" s="7" t="s">
        <v>208</v>
      </c>
      <c r="O1130" s="7" t="s">
        <v>255</v>
      </c>
      <c r="P1130" s="7" t="s">
        <v>559</v>
      </c>
      <c r="Q1130" s="7" t="s">
        <v>84</v>
      </c>
      <c r="R1130" s="9" t="s">
        <v>329</v>
      </c>
      <c r="S1130" s="7" t="s">
        <v>409</v>
      </c>
      <c r="T1130" s="13" t="s">
        <v>69</v>
      </c>
      <c r="U1130" s="13" t="s">
        <v>79</v>
      </c>
      <c r="V1130" s="13" t="s">
        <v>80</v>
      </c>
      <c r="W1130" s="13" t="s">
        <v>29</v>
      </c>
      <c r="X1130" s="13" t="s">
        <v>79</v>
      </c>
      <c r="Y1130" s="13" t="s">
        <v>7</v>
      </c>
      <c r="Z1130" s="9" t="s">
        <v>16</v>
      </c>
      <c r="AA1130" s="12" t="str">
        <f t="shared" si="34"/>
        <v>5980000000109</v>
      </c>
      <c r="AB1130" s="4" t="s">
        <v>79</v>
      </c>
      <c r="AC1130" s="48">
        <f t="shared" si="35"/>
        <v>521.20000000000005</v>
      </c>
      <c r="AD1130" s="31">
        <f>VLOOKUP(AB1130,'Utah Allocation %''s'!$A$6:$B$16,2,FALSE)</f>
        <v>1</v>
      </c>
    </row>
    <row r="1131" spans="1:30">
      <c r="A1131" s="9" t="s">
        <v>4453</v>
      </c>
      <c r="B1131" s="9" t="s">
        <v>24</v>
      </c>
      <c r="C1131" s="9" t="s">
        <v>62</v>
      </c>
      <c r="D1131" s="19">
        <v>41243</v>
      </c>
      <c r="E1131" s="3">
        <v>2012</v>
      </c>
      <c r="F1131" s="3">
        <v>11</v>
      </c>
      <c r="G1131" s="3" t="s">
        <v>14414</v>
      </c>
      <c r="H1131" s="9" t="s">
        <v>63</v>
      </c>
      <c r="I1131" s="9" t="s">
        <v>81</v>
      </c>
      <c r="J1131" s="21">
        <v>651.5</v>
      </c>
      <c r="K1131" s="9" t="s">
        <v>4729</v>
      </c>
      <c r="L1131" s="7" t="s">
        <v>4981</v>
      </c>
      <c r="M1131" s="7" t="s">
        <v>5258</v>
      </c>
      <c r="N1131" s="7" t="s">
        <v>208</v>
      </c>
      <c r="O1131" s="7" t="s">
        <v>255</v>
      </c>
      <c r="P1131" s="7" t="s">
        <v>559</v>
      </c>
      <c r="Q1131" s="7" t="s">
        <v>84</v>
      </c>
      <c r="R1131" s="9" t="s">
        <v>329</v>
      </c>
      <c r="S1131" s="7" t="s">
        <v>409</v>
      </c>
      <c r="T1131" s="13" t="s">
        <v>69</v>
      </c>
      <c r="U1131" s="13" t="s">
        <v>79</v>
      </c>
      <c r="V1131" s="13" t="s">
        <v>80</v>
      </c>
      <c r="W1131" s="13" t="s">
        <v>29</v>
      </c>
      <c r="X1131" s="13" t="s">
        <v>79</v>
      </c>
      <c r="Y1131" s="13" t="s">
        <v>7</v>
      </c>
      <c r="Z1131" s="9" t="s">
        <v>16</v>
      </c>
      <c r="AA1131" s="12" t="str">
        <f t="shared" si="34"/>
        <v>5980000000109</v>
      </c>
      <c r="AB1131" s="4" t="s">
        <v>79</v>
      </c>
      <c r="AC1131" s="48">
        <f t="shared" si="35"/>
        <v>651.5</v>
      </c>
      <c r="AD1131" s="31">
        <f>VLOOKUP(AB1131,'Utah Allocation %''s'!$A$6:$B$16,2,FALSE)</f>
        <v>1</v>
      </c>
    </row>
    <row r="1132" spans="1:30">
      <c r="A1132" s="9" t="s">
        <v>4454</v>
      </c>
      <c r="B1132" s="9" t="s">
        <v>24</v>
      </c>
      <c r="C1132" s="9" t="s">
        <v>62</v>
      </c>
      <c r="D1132" s="19">
        <v>41243</v>
      </c>
      <c r="E1132" s="3">
        <v>2012</v>
      </c>
      <c r="F1132" s="3">
        <v>11</v>
      </c>
      <c r="G1132" s="3" t="s">
        <v>14414</v>
      </c>
      <c r="H1132" s="9" t="s">
        <v>63</v>
      </c>
      <c r="I1132" s="9" t="s">
        <v>81</v>
      </c>
      <c r="J1132" s="21">
        <v>781.8</v>
      </c>
      <c r="K1132" s="9" t="s">
        <v>4730</v>
      </c>
      <c r="L1132" s="7" t="s">
        <v>4982</v>
      </c>
      <c r="M1132" s="7" t="s">
        <v>5259</v>
      </c>
      <c r="N1132" s="7" t="s">
        <v>208</v>
      </c>
      <c r="O1132" s="7" t="s">
        <v>255</v>
      </c>
      <c r="P1132" s="7" t="s">
        <v>559</v>
      </c>
      <c r="Q1132" s="7" t="s">
        <v>84</v>
      </c>
      <c r="R1132" s="9" t="s">
        <v>329</v>
      </c>
      <c r="S1132" s="7" t="s">
        <v>409</v>
      </c>
      <c r="T1132" s="13" t="s">
        <v>69</v>
      </c>
      <c r="U1132" s="13" t="s">
        <v>79</v>
      </c>
      <c r="V1132" s="13" t="s">
        <v>80</v>
      </c>
      <c r="W1132" s="13" t="s">
        <v>29</v>
      </c>
      <c r="X1132" s="13" t="s">
        <v>79</v>
      </c>
      <c r="Y1132" s="13" t="s">
        <v>7</v>
      </c>
      <c r="Z1132" s="9" t="s">
        <v>16</v>
      </c>
      <c r="AA1132" s="12" t="str">
        <f t="shared" si="34"/>
        <v>5980000000109</v>
      </c>
      <c r="AB1132" s="4" t="s">
        <v>79</v>
      </c>
      <c r="AC1132" s="48">
        <f t="shared" si="35"/>
        <v>781.8</v>
      </c>
      <c r="AD1132" s="31">
        <f>VLOOKUP(AB1132,'Utah Allocation %''s'!$A$6:$B$16,2,FALSE)</f>
        <v>1</v>
      </c>
    </row>
    <row r="1133" spans="1:30">
      <c r="A1133" s="9" t="s">
        <v>4455</v>
      </c>
      <c r="B1133" s="9" t="s">
        <v>24</v>
      </c>
      <c r="C1133" s="9" t="s">
        <v>62</v>
      </c>
      <c r="D1133" s="19">
        <v>41243</v>
      </c>
      <c r="E1133" s="3">
        <v>2012</v>
      </c>
      <c r="F1133" s="3">
        <v>11</v>
      </c>
      <c r="G1133" s="3" t="s">
        <v>14414</v>
      </c>
      <c r="H1133" s="9" t="s">
        <v>63</v>
      </c>
      <c r="I1133" s="9" t="s">
        <v>81</v>
      </c>
      <c r="J1133" s="21">
        <v>912.1</v>
      </c>
      <c r="K1133" s="9" t="s">
        <v>4731</v>
      </c>
      <c r="L1133" s="7" t="s">
        <v>4983</v>
      </c>
      <c r="M1133" s="7" t="s">
        <v>5260</v>
      </c>
      <c r="N1133" s="7" t="s">
        <v>208</v>
      </c>
      <c r="O1133" s="7" t="s">
        <v>255</v>
      </c>
      <c r="P1133" s="7" t="s">
        <v>559</v>
      </c>
      <c r="Q1133" s="7" t="s">
        <v>84</v>
      </c>
      <c r="R1133" s="9" t="s">
        <v>329</v>
      </c>
      <c r="S1133" s="7" t="s">
        <v>409</v>
      </c>
      <c r="T1133" s="13" t="s">
        <v>69</v>
      </c>
      <c r="U1133" s="13" t="s">
        <v>79</v>
      </c>
      <c r="V1133" s="13" t="s">
        <v>80</v>
      </c>
      <c r="W1133" s="13" t="s">
        <v>29</v>
      </c>
      <c r="X1133" s="13" t="s">
        <v>79</v>
      </c>
      <c r="Y1133" s="13" t="s">
        <v>7</v>
      </c>
      <c r="Z1133" s="9" t="s">
        <v>16</v>
      </c>
      <c r="AA1133" s="12" t="str">
        <f t="shared" si="34"/>
        <v>5980000000109</v>
      </c>
      <c r="AB1133" s="4" t="s">
        <v>79</v>
      </c>
      <c r="AC1133" s="48">
        <f t="shared" si="35"/>
        <v>912.1</v>
      </c>
      <c r="AD1133" s="31">
        <f>VLOOKUP(AB1133,'Utah Allocation %''s'!$A$6:$B$16,2,FALSE)</f>
        <v>1</v>
      </c>
    </row>
    <row r="1134" spans="1:30">
      <c r="A1134" s="9" t="s">
        <v>4456</v>
      </c>
      <c r="B1134" s="9" t="s">
        <v>24</v>
      </c>
      <c r="C1134" s="9" t="s">
        <v>62</v>
      </c>
      <c r="D1134" s="19">
        <v>41243</v>
      </c>
      <c r="E1134" s="3">
        <v>2012</v>
      </c>
      <c r="F1134" s="3">
        <v>11</v>
      </c>
      <c r="G1134" s="3" t="s">
        <v>14414</v>
      </c>
      <c r="H1134" s="9" t="s">
        <v>63</v>
      </c>
      <c r="I1134" s="9" t="s">
        <v>81</v>
      </c>
      <c r="J1134" s="21">
        <v>51.09</v>
      </c>
      <c r="K1134" s="9" t="s">
        <v>4731</v>
      </c>
      <c r="L1134" s="7" t="s">
        <v>4983</v>
      </c>
      <c r="M1134" s="7" t="s">
        <v>5260</v>
      </c>
      <c r="N1134" s="7" t="s">
        <v>208</v>
      </c>
      <c r="O1134" s="7" t="s">
        <v>255</v>
      </c>
      <c r="P1134" s="7" t="s">
        <v>559</v>
      </c>
      <c r="Q1134" s="7" t="s">
        <v>84</v>
      </c>
      <c r="R1134" s="9" t="s">
        <v>329</v>
      </c>
      <c r="S1134" s="7" t="s">
        <v>409</v>
      </c>
      <c r="T1134" s="13" t="s">
        <v>69</v>
      </c>
      <c r="U1134" s="13" t="s">
        <v>79</v>
      </c>
      <c r="V1134" s="13" t="s">
        <v>80</v>
      </c>
      <c r="W1134" s="13" t="s">
        <v>29</v>
      </c>
      <c r="X1134" s="13" t="s">
        <v>79</v>
      </c>
      <c r="Y1134" s="13" t="s">
        <v>7</v>
      </c>
      <c r="Z1134" s="9" t="s">
        <v>16</v>
      </c>
      <c r="AA1134" s="12" t="str">
        <f t="shared" si="34"/>
        <v>5980000000109</v>
      </c>
      <c r="AB1134" s="4" t="s">
        <v>79</v>
      </c>
      <c r="AC1134" s="48">
        <f t="shared" si="35"/>
        <v>51.09</v>
      </c>
      <c r="AD1134" s="31">
        <f>VLOOKUP(AB1134,'Utah Allocation %''s'!$A$6:$B$16,2,FALSE)</f>
        <v>1</v>
      </c>
    </row>
    <row r="1135" spans="1:30">
      <c r="A1135" s="9" t="s">
        <v>4457</v>
      </c>
      <c r="B1135" s="9" t="s">
        <v>24</v>
      </c>
      <c r="C1135" s="9" t="s">
        <v>62</v>
      </c>
      <c r="D1135" s="19">
        <v>41243</v>
      </c>
      <c r="E1135" s="3">
        <v>2012</v>
      </c>
      <c r="F1135" s="3">
        <v>11</v>
      </c>
      <c r="G1135" s="3" t="s">
        <v>14414</v>
      </c>
      <c r="H1135" s="9" t="s">
        <v>63</v>
      </c>
      <c r="I1135" s="9" t="s">
        <v>81</v>
      </c>
      <c r="J1135" s="21">
        <v>913.51</v>
      </c>
      <c r="K1135" s="9" t="s">
        <v>4732</v>
      </c>
      <c r="L1135" s="7" t="s">
        <v>4984</v>
      </c>
      <c r="M1135" s="7" t="s">
        <v>5261</v>
      </c>
      <c r="N1135" s="7" t="s">
        <v>208</v>
      </c>
      <c r="O1135" s="7" t="s">
        <v>255</v>
      </c>
      <c r="P1135" s="7" t="s">
        <v>559</v>
      </c>
      <c r="Q1135" s="7" t="s">
        <v>84</v>
      </c>
      <c r="R1135" s="9" t="s">
        <v>329</v>
      </c>
      <c r="S1135" s="7" t="s">
        <v>409</v>
      </c>
      <c r="T1135" s="13" t="s">
        <v>69</v>
      </c>
      <c r="U1135" s="13" t="s">
        <v>79</v>
      </c>
      <c r="V1135" s="13" t="s">
        <v>80</v>
      </c>
      <c r="W1135" s="13" t="s">
        <v>29</v>
      </c>
      <c r="X1135" s="13" t="s">
        <v>79</v>
      </c>
      <c r="Y1135" s="13" t="s">
        <v>7</v>
      </c>
      <c r="Z1135" s="9" t="s">
        <v>16</v>
      </c>
      <c r="AA1135" s="12" t="str">
        <f t="shared" si="34"/>
        <v>5980000000109</v>
      </c>
      <c r="AB1135" s="4" t="s">
        <v>79</v>
      </c>
      <c r="AC1135" s="48">
        <f t="shared" si="35"/>
        <v>913.51</v>
      </c>
      <c r="AD1135" s="31">
        <f>VLOOKUP(AB1135,'Utah Allocation %''s'!$A$6:$B$16,2,FALSE)</f>
        <v>1</v>
      </c>
    </row>
    <row r="1136" spans="1:30">
      <c r="A1136" s="9" t="s">
        <v>4458</v>
      </c>
      <c r="B1136" s="9" t="s">
        <v>24</v>
      </c>
      <c r="C1136" s="9" t="s">
        <v>62</v>
      </c>
      <c r="D1136" s="19">
        <v>41243</v>
      </c>
      <c r="E1136" s="3">
        <v>2012</v>
      </c>
      <c r="F1136" s="3">
        <v>11</v>
      </c>
      <c r="G1136" s="3" t="s">
        <v>14414</v>
      </c>
      <c r="H1136" s="9" t="s">
        <v>63</v>
      </c>
      <c r="I1136" s="9" t="s">
        <v>81</v>
      </c>
      <c r="J1136" s="21">
        <v>51.09</v>
      </c>
      <c r="K1136" s="9" t="s">
        <v>4732</v>
      </c>
      <c r="L1136" s="7" t="s">
        <v>4984</v>
      </c>
      <c r="M1136" s="7" t="s">
        <v>5261</v>
      </c>
      <c r="N1136" s="7" t="s">
        <v>208</v>
      </c>
      <c r="O1136" s="7" t="s">
        <v>255</v>
      </c>
      <c r="P1136" s="7" t="s">
        <v>559</v>
      </c>
      <c r="Q1136" s="7" t="s">
        <v>84</v>
      </c>
      <c r="R1136" s="9" t="s">
        <v>329</v>
      </c>
      <c r="S1136" s="7" t="s">
        <v>409</v>
      </c>
      <c r="T1136" s="13" t="s">
        <v>69</v>
      </c>
      <c r="U1136" s="13" t="s">
        <v>79</v>
      </c>
      <c r="V1136" s="13" t="s">
        <v>80</v>
      </c>
      <c r="W1136" s="13" t="s">
        <v>29</v>
      </c>
      <c r="X1136" s="13" t="s">
        <v>79</v>
      </c>
      <c r="Y1136" s="13" t="s">
        <v>7</v>
      </c>
      <c r="Z1136" s="9" t="s">
        <v>16</v>
      </c>
      <c r="AA1136" s="12" t="str">
        <f t="shared" si="34"/>
        <v>5980000000109</v>
      </c>
      <c r="AB1136" s="4" t="s">
        <v>79</v>
      </c>
      <c r="AC1136" s="48">
        <f t="shared" si="35"/>
        <v>51.09</v>
      </c>
      <c r="AD1136" s="31">
        <f>VLOOKUP(AB1136,'Utah Allocation %''s'!$A$6:$B$16,2,FALSE)</f>
        <v>1</v>
      </c>
    </row>
    <row r="1137" spans="1:30">
      <c r="A1137" s="9" t="s">
        <v>4459</v>
      </c>
      <c r="B1137" s="9" t="s">
        <v>24</v>
      </c>
      <c r="C1137" s="9" t="s">
        <v>62</v>
      </c>
      <c r="D1137" s="19">
        <v>41243</v>
      </c>
      <c r="E1137" s="3">
        <v>2012</v>
      </c>
      <c r="F1137" s="3">
        <v>11</v>
      </c>
      <c r="G1137" s="3" t="s">
        <v>14414</v>
      </c>
      <c r="H1137" s="9" t="s">
        <v>63</v>
      </c>
      <c r="I1137" s="9" t="s">
        <v>81</v>
      </c>
      <c r="J1137" s="21">
        <v>1237.8499999999999</v>
      </c>
      <c r="K1137" s="9" t="s">
        <v>4733</v>
      </c>
      <c r="L1137" s="7" t="s">
        <v>4985</v>
      </c>
      <c r="M1137" s="7" t="s">
        <v>5262</v>
      </c>
      <c r="N1137" s="7" t="s">
        <v>208</v>
      </c>
      <c r="O1137" s="7" t="s">
        <v>255</v>
      </c>
      <c r="P1137" s="7" t="s">
        <v>559</v>
      </c>
      <c r="Q1137" s="7" t="s">
        <v>84</v>
      </c>
      <c r="R1137" s="9" t="s">
        <v>329</v>
      </c>
      <c r="S1137" s="7" t="s">
        <v>409</v>
      </c>
      <c r="T1137" s="13" t="s">
        <v>69</v>
      </c>
      <c r="U1137" s="13" t="s">
        <v>79</v>
      </c>
      <c r="V1137" s="13" t="s">
        <v>80</v>
      </c>
      <c r="W1137" s="13" t="s">
        <v>29</v>
      </c>
      <c r="X1137" s="13" t="s">
        <v>79</v>
      </c>
      <c r="Y1137" s="13" t="s">
        <v>7</v>
      </c>
      <c r="Z1137" s="9" t="s">
        <v>16</v>
      </c>
      <c r="AA1137" s="12" t="str">
        <f t="shared" si="34"/>
        <v>5980000000109</v>
      </c>
      <c r="AB1137" s="4" t="s">
        <v>79</v>
      </c>
      <c r="AC1137" s="48">
        <f t="shared" si="35"/>
        <v>1237.8499999999999</v>
      </c>
      <c r="AD1137" s="31">
        <f>VLOOKUP(AB1137,'Utah Allocation %''s'!$A$6:$B$16,2,FALSE)</f>
        <v>1</v>
      </c>
    </row>
    <row r="1138" spans="1:30">
      <c r="A1138" s="9" t="s">
        <v>4460</v>
      </c>
      <c r="B1138" s="9" t="s">
        <v>24</v>
      </c>
      <c r="C1138" s="9" t="s">
        <v>62</v>
      </c>
      <c r="D1138" s="19">
        <v>41243</v>
      </c>
      <c r="E1138" s="3">
        <v>2012</v>
      </c>
      <c r="F1138" s="3">
        <v>11</v>
      </c>
      <c r="G1138" s="3" t="s">
        <v>14414</v>
      </c>
      <c r="H1138" s="9" t="s">
        <v>63</v>
      </c>
      <c r="I1138" s="9" t="s">
        <v>81</v>
      </c>
      <c r="J1138" s="21">
        <v>913.51</v>
      </c>
      <c r="K1138" s="9" t="s">
        <v>4734</v>
      </c>
      <c r="L1138" s="7" t="s">
        <v>4986</v>
      </c>
      <c r="M1138" s="7" t="s">
        <v>5263</v>
      </c>
      <c r="N1138" s="7" t="s">
        <v>208</v>
      </c>
      <c r="O1138" s="7" t="s">
        <v>255</v>
      </c>
      <c r="P1138" s="7" t="s">
        <v>559</v>
      </c>
      <c r="Q1138" s="7" t="s">
        <v>84</v>
      </c>
      <c r="R1138" s="9" t="s">
        <v>329</v>
      </c>
      <c r="S1138" s="7" t="s">
        <v>409</v>
      </c>
      <c r="T1138" s="13" t="s">
        <v>69</v>
      </c>
      <c r="U1138" s="13" t="s">
        <v>79</v>
      </c>
      <c r="V1138" s="13" t="s">
        <v>80</v>
      </c>
      <c r="W1138" s="13" t="s">
        <v>29</v>
      </c>
      <c r="X1138" s="13" t="s">
        <v>79</v>
      </c>
      <c r="Y1138" s="13" t="s">
        <v>7</v>
      </c>
      <c r="Z1138" s="9" t="s">
        <v>16</v>
      </c>
      <c r="AA1138" s="12" t="str">
        <f t="shared" si="34"/>
        <v>5980000000109</v>
      </c>
      <c r="AB1138" s="4" t="s">
        <v>79</v>
      </c>
      <c r="AC1138" s="48">
        <f t="shared" si="35"/>
        <v>913.51</v>
      </c>
      <c r="AD1138" s="31">
        <f>VLOOKUP(AB1138,'Utah Allocation %''s'!$A$6:$B$16,2,FALSE)</f>
        <v>1</v>
      </c>
    </row>
    <row r="1139" spans="1:30">
      <c r="A1139" s="9" t="s">
        <v>4461</v>
      </c>
      <c r="B1139" s="9" t="s">
        <v>24</v>
      </c>
      <c r="C1139" s="9" t="s">
        <v>62</v>
      </c>
      <c r="D1139" s="19">
        <v>41243</v>
      </c>
      <c r="E1139" s="3">
        <v>2012</v>
      </c>
      <c r="F1139" s="3">
        <v>11</v>
      </c>
      <c r="G1139" s="3" t="s">
        <v>14414</v>
      </c>
      <c r="H1139" s="9" t="s">
        <v>63</v>
      </c>
      <c r="I1139" s="9" t="s">
        <v>81</v>
      </c>
      <c r="J1139" s="21">
        <v>51.09</v>
      </c>
      <c r="K1139" s="9" t="s">
        <v>4734</v>
      </c>
      <c r="L1139" s="7" t="s">
        <v>4986</v>
      </c>
      <c r="M1139" s="7" t="s">
        <v>5263</v>
      </c>
      <c r="N1139" s="7" t="s">
        <v>208</v>
      </c>
      <c r="O1139" s="7" t="s">
        <v>255</v>
      </c>
      <c r="P1139" s="7" t="s">
        <v>559</v>
      </c>
      <c r="Q1139" s="7" t="s">
        <v>84</v>
      </c>
      <c r="R1139" s="9" t="s">
        <v>329</v>
      </c>
      <c r="S1139" s="7" t="s">
        <v>409</v>
      </c>
      <c r="T1139" s="13" t="s">
        <v>69</v>
      </c>
      <c r="U1139" s="13" t="s">
        <v>79</v>
      </c>
      <c r="V1139" s="13" t="s">
        <v>80</v>
      </c>
      <c r="W1139" s="13" t="s">
        <v>29</v>
      </c>
      <c r="X1139" s="13" t="s">
        <v>79</v>
      </c>
      <c r="Y1139" s="13" t="s">
        <v>7</v>
      </c>
      <c r="Z1139" s="9" t="s">
        <v>16</v>
      </c>
      <c r="AA1139" s="12" t="str">
        <f t="shared" si="34"/>
        <v>5980000000109</v>
      </c>
      <c r="AB1139" s="4" t="s">
        <v>79</v>
      </c>
      <c r="AC1139" s="48">
        <f t="shared" si="35"/>
        <v>51.09</v>
      </c>
      <c r="AD1139" s="31">
        <f>VLOOKUP(AB1139,'Utah Allocation %''s'!$A$6:$B$16,2,FALSE)</f>
        <v>1</v>
      </c>
    </row>
    <row r="1140" spans="1:30">
      <c r="A1140" s="9" t="s">
        <v>4462</v>
      </c>
      <c r="B1140" s="9" t="s">
        <v>24</v>
      </c>
      <c r="C1140" s="9" t="s">
        <v>62</v>
      </c>
      <c r="D1140" s="19">
        <v>41243</v>
      </c>
      <c r="E1140" s="3">
        <v>2012</v>
      </c>
      <c r="F1140" s="3">
        <v>11</v>
      </c>
      <c r="G1140" s="3" t="s">
        <v>14414</v>
      </c>
      <c r="H1140" s="9" t="s">
        <v>63</v>
      </c>
      <c r="I1140" s="9" t="s">
        <v>81</v>
      </c>
      <c r="J1140" s="21">
        <v>783.01</v>
      </c>
      <c r="K1140" s="9" t="s">
        <v>4735</v>
      </c>
      <c r="L1140" s="7" t="s">
        <v>4987</v>
      </c>
      <c r="M1140" s="7" t="s">
        <v>5264</v>
      </c>
      <c r="N1140" s="7" t="s">
        <v>208</v>
      </c>
      <c r="O1140" s="7" t="s">
        <v>255</v>
      </c>
      <c r="P1140" s="7" t="s">
        <v>559</v>
      </c>
      <c r="Q1140" s="7" t="s">
        <v>84</v>
      </c>
      <c r="R1140" s="9" t="s">
        <v>329</v>
      </c>
      <c r="S1140" s="7" t="s">
        <v>409</v>
      </c>
      <c r="T1140" s="13" t="s">
        <v>69</v>
      </c>
      <c r="U1140" s="13" t="s">
        <v>79</v>
      </c>
      <c r="V1140" s="13" t="s">
        <v>80</v>
      </c>
      <c r="W1140" s="13" t="s">
        <v>29</v>
      </c>
      <c r="X1140" s="13" t="s">
        <v>79</v>
      </c>
      <c r="Y1140" s="13" t="s">
        <v>7</v>
      </c>
      <c r="Z1140" s="9" t="s">
        <v>16</v>
      </c>
      <c r="AA1140" s="12" t="str">
        <f t="shared" si="34"/>
        <v>5980000000109</v>
      </c>
      <c r="AB1140" s="4" t="s">
        <v>79</v>
      </c>
      <c r="AC1140" s="48">
        <f t="shared" si="35"/>
        <v>783.01</v>
      </c>
      <c r="AD1140" s="31">
        <f>VLOOKUP(AB1140,'Utah Allocation %''s'!$A$6:$B$16,2,FALSE)</f>
        <v>1</v>
      </c>
    </row>
    <row r="1141" spans="1:30">
      <c r="A1141" s="9" t="s">
        <v>4463</v>
      </c>
      <c r="B1141" s="9" t="s">
        <v>24</v>
      </c>
      <c r="C1141" s="9" t="s">
        <v>62</v>
      </c>
      <c r="D1141" s="19">
        <v>41243</v>
      </c>
      <c r="E1141" s="3">
        <v>2012</v>
      </c>
      <c r="F1141" s="3">
        <v>11</v>
      </c>
      <c r="G1141" s="3" t="s">
        <v>14414</v>
      </c>
      <c r="H1141" s="9" t="s">
        <v>63</v>
      </c>
      <c r="I1141" s="9" t="s">
        <v>81</v>
      </c>
      <c r="J1141" s="21">
        <v>927.29</v>
      </c>
      <c r="K1141" s="9" t="s">
        <v>4736</v>
      </c>
      <c r="L1141" s="7" t="s">
        <v>4988</v>
      </c>
      <c r="M1141" s="7" t="s">
        <v>5265</v>
      </c>
      <c r="N1141" s="7" t="s">
        <v>208</v>
      </c>
      <c r="O1141" s="7" t="s">
        <v>255</v>
      </c>
      <c r="P1141" s="7" t="s">
        <v>559</v>
      </c>
      <c r="Q1141" s="7" t="s">
        <v>84</v>
      </c>
      <c r="R1141" s="9" t="s">
        <v>329</v>
      </c>
      <c r="S1141" s="7" t="s">
        <v>409</v>
      </c>
      <c r="T1141" s="13" t="s">
        <v>69</v>
      </c>
      <c r="U1141" s="13" t="s">
        <v>79</v>
      </c>
      <c r="V1141" s="13" t="s">
        <v>80</v>
      </c>
      <c r="W1141" s="13" t="s">
        <v>29</v>
      </c>
      <c r="X1141" s="13" t="s">
        <v>79</v>
      </c>
      <c r="Y1141" s="13" t="s">
        <v>7</v>
      </c>
      <c r="Z1141" s="9" t="s">
        <v>16</v>
      </c>
      <c r="AA1141" s="12" t="str">
        <f t="shared" si="34"/>
        <v>5980000000109</v>
      </c>
      <c r="AB1141" s="4" t="s">
        <v>79</v>
      </c>
      <c r="AC1141" s="48">
        <f t="shared" si="35"/>
        <v>927.29</v>
      </c>
      <c r="AD1141" s="31">
        <f>VLOOKUP(AB1141,'Utah Allocation %''s'!$A$6:$B$16,2,FALSE)</f>
        <v>1</v>
      </c>
    </row>
    <row r="1142" spans="1:30">
      <c r="A1142" s="9" t="s">
        <v>4464</v>
      </c>
      <c r="B1142" s="9" t="s">
        <v>24</v>
      </c>
      <c r="C1142" s="9" t="s">
        <v>62</v>
      </c>
      <c r="D1142" s="19">
        <v>41243</v>
      </c>
      <c r="E1142" s="3">
        <v>2012</v>
      </c>
      <c r="F1142" s="3">
        <v>11</v>
      </c>
      <c r="G1142" s="3" t="s">
        <v>14414</v>
      </c>
      <c r="H1142" s="9" t="s">
        <v>63</v>
      </c>
      <c r="I1142" s="9" t="s">
        <v>81</v>
      </c>
      <c r="J1142" s="21">
        <v>51.09</v>
      </c>
      <c r="K1142" s="9" t="s">
        <v>4736</v>
      </c>
      <c r="L1142" s="7" t="s">
        <v>4988</v>
      </c>
      <c r="M1142" s="7" t="s">
        <v>5265</v>
      </c>
      <c r="N1142" s="7" t="s">
        <v>208</v>
      </c>
      <c r="O1142" s="7" t="s">
        <v>255</v>
      </c>
      <c r="P1142" s="7" t="s">
        <v>559</v>
      </c>
      <c r="Q1142" s="7" t="s">
        <v>84</v>
      </c>
      <c r="R1142" s="9" t="s">
        <v>329</v>
      </c>
      <c r="S1142" s="7" t="s">
        <v>409</v>
      </c>
      <c r="T1142" s="13" t="s">
        <v>69</v>
      </c>
      <c r="U1142" s="13" t="s">
        <v>79</v>
      </c>
      <c r="V1142" s="13" t="s">
        <v>80</v>
      </c>
      <c r="W1142" s="13" t="s">
        <v>29</v>
      </c>
      <c r="X1142" s="13" t="s">
        <v>79</v>
      </c>
      <c r="Y1142" s="13" t="s">
        <v>7</v>
      </c>
      <c r="Z1142" s="9" t="s">
        <v>16</v>
      </c>
      <c r="AA1142" s="12" t="str">
        <f t="shared" si="34"/>
        <v>5980000000109</v>
      </c>
      <c r="AB1142" s="4" t="s">
        <v>79</v>
      </c>
      <c r="AC1142" s="48">
        <f t="shared" si="35"/>
        <v>51.09</v>
      </c>
      <c r="AD1142" s="31">
        <f>VLOOKUP(AB1142,'Utah Allocation %''s'!$A$6:$B$16,2,FALSE)</f>
        <v>1</v>
      </c>
    </row>
    <row r="1143" spans="1:30">
      <c r="A1143" s="9" t="s">
        <v>4465</v>
      </c>
      <c r="B1143" s="9" t="s">
        <v>24</v>
      </c>
      <c r="C1143" s="9" t="s">
        <v>62</v>
      </c>
      <c r="D1143" s="19">
        <v>41243</v>
      </c>
      <c r="E1143" s="3">
        <v>2012</v>
      </c>
      <c r="F1143" s="3">
        <v>11</v>
      </c>
      <c r="G1143" s="3" t="s">
        <v>14414</v>
      </c>
      <c r="H1143" s="9" t="s">
        <v>63</v>
      </c>
      <c r="I1143" s="9" t="s">
        <v>81</v>
      </c>
      <c r="J1143" s="21">
        <v>59.63</v>
      </c>
      <c r="K1143" s="9" t="s">
        <v>4737</v>
      </c>
      <c r="L1143" s="7" t="s">
        <v>4989</v>
      </c>
      <c r="M1143" s="7" t="s">
        <v>5266</v>
      </c>
      <c r="N1143" s="7" t="s">
        <v>208</v>
      </c>
      <c r="O1143" s="7" t="s">
        <v>255</v>
      </c>
      <c r="P1143" s="7" t="s">
        <v>559</v>
      </c>
      <c r="Q1143" s="7" t="s">
        <v>84</v>
      </c>
      <c r="R1143" s="9" t="s">
        <v>329</v>
      </c>
      <c r="S1143" s="7" t="s">
        <v>409</v>
      </c>
      <c r="T1143" s="13" t="s">
        <v>69</v>
      </c>
      <c r="U1143" s="13" t="s">
        <v>79</v>
      </c>
      <c r="V1143" s="13" t="s">
        <v>80</v>
      </c>
      <c r="W1143" s="13" t="s">
        <v>29</v>
      </c>
      <c r="X1143" s="13" t="s">
        <v>79</v>
      </c>
      <c r="Y1143" s="13" t="s">
        <v>7</v>
      </c>
      <c r="Z1143" s="9" t="s">
        <v>16</v>
      </c>
      <c r="AA1143" s="12" t="str">
        <f t="shared" si="34"/>
        <v>5980000000109</v>
      </c>
      <c r="AB1143" s="4" t="s">
        <v>79</v>
      </c>
      <c r="AC1143" s="48">
        <f t="shared" si="35"/>
        <v>59.63</v>
      </c>
      <c r="AD1143" s="31">
        <f>VLOOKUP(AB1143,'Utah Allocation %''s'!$A$6:$B$16,2,FALSE)</f>
        <v>1</v>
      </c>
    </row>
    <row r="1144" spans="1:30">
      <c r="A1144" s="9" t="s">
        <v>4466</v>
      </c>
      <c r="B1144" s="9" t="s">
        <v>24</v>
      </c>
      <c r="C1144" s="9" t="s">
        <v>62</v>
      </c>
      <c r="D1144" s="19">
        <v>41243</v>
      </c>
      <c r="E1144" s="3">
        <v>2012</v>
      </c>
      <c r="F1144" s="3">
        <v>11</v>
      </c>
      <c r="G1144" s="3" t="s">
        <v>14414</v>
      </c>
      <c r="H1144" s="9" t="s">
        <v>63</v>
      </c>
      <c r="I1144" s="9" t="s">
        <v>81</v>
      </c>
      <c r="J1144" s="21">
        <v>626.87</v>
      </c>
      <c r="K1144" s="9" t="s">
        <v>4738</v>
      </c>
      <c r="L1144" s="7" t="s">
        <v>4990</v>
      </c>
      <c r="M1144" s="7" t="s">
        <v>5267</v>
      </c>
      <c r="N1144" s="7" t="s">
        <v>208</v>
      </c>
      <c r="O1144" s="7" t="s">
        <v>255</v>
      </c>
      <c r="P1144" s="7" t="s">
        <v>559</v>
      </c>
      <c r="Q1144" s="7" t="s">
        <v>84</v>
      </c>
      <c r="R1144" s="9" t="s">
        <v>329</v>
      </c>
      <c r="S1144" s="7" t="s">
        <v>409</v>
      </c>
      <c r="T1144" s="13" t="s">
        <v>69</v>
      </c>
      <c r="U1144" s="13" t="s">
        <v>79</v>
      </c>
      <c r="V1144" s="13" t="s">
        <v>80</v>
      </c>
      <c r="W1144" s="13" t="s">
        <v>29</v>
      </c>
      <c r="X1144" s="13" t="s">
        <v>79</v>
      </c>
      <c r="Y1144" s="13" t="s">
        <v>7</v>
      </c>
      <c r="Z1144" s="9" t="s">
        <v>16</v>
      </c>
      <c r="AA1144" s="12" t="str">
        <f t="shared" si="34"/>
        <v>5980000000109</v>
      </c>
      <c r="AB1144" s="4" t="s">
        <v>79</v>
      </c>
      <c r="AC1144" s="48">
        <f t="shared" si="35"/>
        <v>626.87</v>
      </c>
      <c r="AD1144" s="31">
        <f>VLOOKUP(AB1144,'Utah Allocation %''s'!$A$6:$B$16,2,FALSE)</f>
        <v>1</v>
      </c>
    </row>
    <row r="1145" spans="1:30">
      <c r="A1145" s="9" t="s">
        <v>4467</v>
      </c>
      <c r="B1145" s="9" t="s">
        <v>24</v>
      </c>
      <c r="C1145" s="9" t="s">
        <v>62</v>
      </c>
      <c r="D1145" s="19">
        <v>41243</v>
      </c>
      <c r="E1145" s="3">
        <v>2012</v>
      </c>
      <c r="F1145" s="3">
        <v>11</v>
      </c>
      <c r="G1145" s="3" t="s">
        <v>14414</v>
      </c>
      <c r="H1145" s="9" t="s">
        <v>63</v>
      </c>
      <c r="I1145" s="9" t="s">
        <v>81</v>
      </c>
      <c r="J1145" s="21">
        <v>1070.78</v>
      </c>
      <c r="K1145" s="9" t="s">
        <v>4739</v>
      </c>
      <c r="L1145" s="7" t="s">
        <v>4991</v>
      </c>
      <c r="M1145" s="7" t="s">
        <v>5268</v>
      </c>
      <c r="N1145" s="7" t="s">
        <v>214</v>
      </c>
      <c r="O1145" s="7" t="s">
        <v>260</v>
      </c>
      <c r="P1145" s="7" t="s">
        <v>582</v>
      </c>
      <c r="Q1145" s="7" t="s">
        <v>158</v>
      </c>
      <c r="R1145" s="9" t="s">
        <v>329</v>
      </c>
      <c r="S1145" s="7" t="s">
        <v>409</v>
      </c>
      <c r="T1145" s="13" t="s">
        <v>69</v>
      </c>
      <c r="U1145" s="13" t="s">
        <v>79</v>
      </c>
      <c r="V1145" s="13" t="s">
        <v>80</v>
      </c>
      <c r="W1145" s="13" t="s">
        <v>29</v>
      </c>
      <c r="X1145" s="13" t="s">
        <v>79</v>
      </c>
      <c r="Y1145" s="13" t="s">
        <v>7</v>
      </c>
      <c r="Z1145" s="9" t="s">
        <v>16</v>
      </c>
      <c r="AA1145" s="12" t="str">
        <f t="shared" si="34"/>
        <v>5980000000109</v>
      </c>
      <c r="AB1145" s="4" t="s">
        <v>79</v>
      </c>
      <c r="AC1145" s="48">
        <f t="shared" si="35"/>
        <v>1070.78</v>
      </c>
      <c r="AD1145" s="31">
        <f>VLOOKUP(AB1145,'Utah Allocation %''s'!$A$6:$B$16,2,FALSE)</f>
        <v>1</v>
      </c>
    </row>
    <row r="1146" spans="1:30">
      <c r="A1146" s="9" t="s">
        <v>4468</v>
      </c>
      <c r="B1146" s="9" t="s">
        <v>24</v>
      </c>
      <c r="C1146" s="9" t="s">
        <v>62</v>
      </c>
      <c r="D1146" s="19">
        <v>41243</v>
      </c>
      <c r="E1146" s="3">
        <v>2012</v>
      </c>
      <c r="F1146" s="3">
        <v>11</v>
      </c>
      <c r="G1146" s="3" t="s">
        <v>14414</v>
      </c>
      <c r="H1146" s="9" t="s">
        <v>63</v>
      </c>
      <c r="I1146" s="9" t="s">
        <v>81</v>
      </c>
      <c r="J1146" s="21">
        <v>459</v>
      </c>
      <c r="K1146" s="9" t="s">
        <v>4740</v>
      </c>
      <c r="L1146" s="7" t="s">
        <v>4992</v>
      </c>
      <c r="M1146" s="7" t="s">
        <v>5143</v>
      </c>
      <c r="N1146" s="7" t="s">
        <v>222</v>
      </c>
      <c r="O1146" s="7" t="s">
        <v>268</v>
      </c>
      <c r="P1146" s="7" t="s">
        <v>664</v>
      </c>
      <c r="Q1146" s="7" t="s">
        <v>106</v>
      </c>
      <c r="R1146" s="9" t="s">
        <v>329</v>
      </c>
      <c r="S1146" s="7" t="s">
        <v>409</v>
      </c>
      <c r="T1146" s="13" t="s">
        <v>69</v>
      </c>
      <c r="U1146" s="13" t="s">
        <v>79</v>
      </c>
      <c r="V1146" s="13" t="s">
        <v>80</v>
      </c>
      <c r="W1146" s="13" t="s">
        <v>29</v>
      </c>
      <c r="X1146" s="13" t="s">
        <v>79</v>
      </c>
      <c r="Y1146" s="13" t="s">
        <v>7</v>
      </c>
      <c r="Z1146" s="9" t="s">
        <v>16</v>
      </c>
      <c r="AA1146" s="12" t="str">
        <f t="shared" si="34"/>
        <v>5980000000109</v>
      </c>
      <c r="AB1146" s="4" t="s">
        <v>79</v>
      </c>
      <c r="AC1146" s="48">
        <f t="shared" si="35"/>
        <v>459</v>
      </c>
      <c r="AD1146" s="31">
        <f>VLOOKUP(AB1146,'Utah Allocation %''s'!$A$6:$B$16,2,FALSE)</f>
        <v>1</v>
      </c>
    </row>
    <row r="1147" spans="1:30">
      <c r="A1147" s="9" t="s">
        <v>4469</v>
      </c>
      <c r="B1147" s="9" t="s">
        <v>24</v>
      </c>
      <c r="C1147" s="9" t="s">
        <v>62</v>
      </c>
      <c r="D1147" s="19">
        <v>41243</v>
      </c>
      <c r="E1147" s="3">
        <v>2012</v>
      </c>
      <c r="F1147" s="3">
        <v>11</v>
      </c>
      <c r="G1147" s="3" t="s">
        <v>14414</v>
      </c>
      <c r="H1147" s="9" t="s">
        <v>61</v>
      </c>
      <c r="I1147" s="9" t="s">
        <v>81</v>
      </c>
      <c r="J1147" s="21">
        <v>-220.43</v>
      </c>
      <c r="K1147" s="9" t="s">
        <v>4740</v>
      </c>
      <c r="L1147" s="7" t="s">
        <v>4992</v>
      </c>
      <c r="M1147" s="7" t="s">
        <v>5143</v>
      </c>
      <c r="N1147" s="7" t="s">
        <v>222</v>
      </c>
      <c r="O1147" s="7" t="s">
        <v>268</v>
      </c>
      <c r="P1147" s="7" t="s">
        <v>664</v>
      </c>
      <c r="Q1147" s="7" t="s">
        <v>106</v>
      </c>
      <c r="R1147" s="9" t="s">
        <v>329</v>
      </c>
      <c r="S1147" s="7" t="s">
        <v>409</v>
      </c>
      <c r="T1147" s="13" t="s">
        <v>69</v>
      </c>
      <c r="U1147" s="13" t="s">
        <v>79</v>
      </c>
      <c r="V1147" s="13" t="s">
        <v>80</v>
      </c>
      <c r="W1147" s="13" t="s">
        <v>29</v>
      </c>
      <c r="X1147" s="13" t="s">
        <v>79</v>
      </c>
      <c r="Y1147" s="13" t="s">
        <v>7</v>
      </c>
      <c r="Z1147" s="9" t="s">
        <v>16</v>
      </c>
      <c r="AA1147" s="12" t="str">
        <f t="shared" si="34"/>
        <v>5980000000109</v>
      </c>
      <c r="AB1147" s="4" t="s">
        <v>79</v>
      </c>
      <c r="AC1147" s="48">
        <f t="shared" si="35"/>
        <v>-220.43</v>
      </c>
      <c r="AD1147" s="31">
        <f>VLOOKUP(AB1147,'Utah Allocation %''s'!$A$6:$B$16,2,FALSE)</f>
        <v>1</v>
      </c>
    </row>
    <row r="1148" spans="1:30">
      <c r="A1148" s="9" t="s">
        <v>4470</v>
      </c>
      <c r="B1148" s="9" t="s">
        <v>24</v>
      </c>
      <c r="C1148" s="9" t="s">
        <v>62</v>
      </c>
      <c r="D1148" s="19">
        <v>41243</v>
      </c>
      <c r="E1148" s="3">
        <v>2012</v>
      </c>
      <c r="F1148" s="3">
        <v>11</v>
      </c>
      <c r="G1148" s="3" t="s">
        <v>14414</v>
      </c>
      <c r="H1148" s="9" t="s">
        <v>63</v>
      </c>
      <c r="I1148" s="9" t="s">
        <v>81</v>
      </c>
      <c r="J1148" s="21">
        <v>1315.94</v>
      </c>
      <c r="K1148" s="9" t="s">
        <v>4741</v>
      </c>
      <c r="L1148" s="7" t="s">
        <v>4993</v>
      </c>
      <c r="M1148" s="7" t="s">
        <v>5269</v>
      </c>
      <c r="N1148" s="7" t="s">
        <v>206</v>
      </c>
      <c r="O1148" s="7" t="s">
        <v>253</v>
      </c>
      <c r="P1148" s="7" t="s">
        <v>635</v>
      </c>
      <c r="Q1148" s="7" t="s">
        <v>95</v>
      </c>
      <c r="R1148" s="9" t="s">
        <v>333</v>
      </c>
      <c r="S1148" s="7" t="s">
        <v>409</v>
      </c>
      <c r="T1148" s="13" t="s">
        <v>69</v>
      </c>
      <c r="U1148" s="13" t="s">
        <v>89</v>
      </c>
      <c r="V1148" s="13" t="s">
        <v>90</v>
      </c>
      <c r="W1148" s="13" t="s">
        <v>31</v>
      </c>
      <c r="X1148" s="13" t="s">
        <v>91</v>
      </c>
      <c r="Y1148" s="13" t="s">
        <v>7</v>
      </c>
      <c r="Z1148" s="9" t="s">
        <v>17</v>
      </c>
      <c r="AA1148" s="12" t="str">
        <f t="shared" si="34"/>
        <v>5980000000111</v>
      </c>
      <c r="AB1148" s="4" t="s">
        <v>91</v>
      </c>
      <c r="AC1148" s="48">
        <f t="shared" si="35"/>
        <v>0</v>
      </c>
      <c r="AD1148" s="31">
        <f>VLOOKUP(AB1148,'Utah Allocation %''s'!$A$6:$B$16,2,FALSE)</f>
        <v>0</v>
      </c>
    </row>
    <row r="1149" spans="1:30">
      <c r="A1149" s="9" t="s">
        <v>4471</v>
      </c>
      <c r="B1149" s="9" t="s">
        <v>24</v>
      </c>
      <c r="C1149" s="9" t="s">
        <v>62</v>
      </c>
      <c r="D1149" s="19">
        <v>41243</v>
      </c>
      <c r="E1149" s="3">
        <v>2012</v>
      </c>
      <c r="F1149" s="3">
        <v>11</v>
      </c>
      <c r="G1149" s="3" t="s">
        <v>14414</v>
      </c>
      <c r="H1149" s="9" t="s">
        <v>63</v>
      </c>
      <c r="I1149" s="9" t="s">
        <v>81</v>
      </c>
      <c r="J1149" s="21">
        <v>390.13</v>
      </c>
      <c r="K1149" s="9" t="s">
        <v>4742</v>
      </c>
      <c r="L1149" s="7" t="s">
        <v>4994</v>
      </c>
      <c r="M1149" s="7" t="s">
        <v>5270</v>
      </c>
      <c r="N1149" s="7" t="s">
        <v>208</v>
      </c>
      <c r="O1149" s="7" t="s">
        <v>255</v>
      </c>
      <c r="P1149" s="7" t="s">
        <v>634</v>
      </c>
      <c r="Q1149" s="7" t="s">
        <v>92</v>
      </c>
      <c r="R1149" s="9" t="s">
        <v>333</v>
      </c>
      <c r="S1149" s="7" t="s">
        <v>409</v>
      </c>
      <c r="T1149" s="13" t="s">
        <v>69</v>
      </c>
      <c r="U1149" s="13" t="s">
        <v>89</v>
      </c>
      <c r="V1149" s="13" t="s">
        <v>90</v>
      </c>
      <c r="W1149" s="13" t="s">
        <v>31</v>
      </c>
      <c r="X1149" s="13" t="s">
        <v>91</v>
      </c>
      <c r="Y1149" s="13" t="s">
        <v>7</v>
      </c>
      <c r="Z1149" s="9" t="s">
        <v>17</v>
      </c>
      <c r="AA1149" s="12" t="str">
        <f t="shared" si="34"/>
        <v>5980000000111</v>
      </c>
      <c r="AB1149" s="4" t="s">
        <v>91</v>
      </c>
      <c r="AC1149" s="48">
        <f t="shared" si="35"/>
        <v>0</v>
      </c>
      <c r="AD1149" s="31">
        <f>VLOOKUP(AB1149,'Utah Allocation %''s'!$A$6:$B$16,2,FALSE)</f>
        <v>0</v>
      </c>
    </row>
    <row r="1150" spans="1:30">
      <c r="A1150" s="9" t="s">
        <v>4472</v>
      </c>
      <c r="B1150" s="9" t="s">
        <v>24</v>
      </c>
      <c r="C1150" s="9" t="s">
        <v>62</v>
      </c>
      <c r="D1150" s="19">
        <v>41243</v>
      </c>
      <c r="E1150" s="3">
        <v>2012</v>
      </c>
      <c r="F1150" s="3">
        <v>11</v>
      </c>
      <c r="G1150" s="3" t="s">
        <v>14414</v>
      </c>
      <c r="H1150" s="9" t="s">
        <v>63</v>
      </c>
      <c r="I1150" s="9" t="s">
        <v>81</v>
      </c>
      <c r="J1150" s="21">
        <v>547.02</v>
      </c>
      <c r="K1150" s="9" t="s">
        <v>4743</v>
      </c>
      <c r="L1150" s="7" t="s">
        <v>4995</v>
      </c>
      <c r="M1150" s="7" t="s">
        <v>5271</v>
      </c>
      <c r="N1150" s="7" t="s">
        <v>220</v>
      </c>
      <c r="O1150" s="7" t="s">
        <v>266</v>
      </c>
      <c r="P1150" s="7" t="s">
        <v>1407</v>
      </c>
      <c r="Q1150" s="7" t="s">
        <v>96</v>
      </c>
      <c r="R1150" s="9" t="s">
        <v>333</v>
      </c>
      <c r="S1150" s="7" t="s">
        <v>409</v>
      </c>
      <c r="T1150" s="13" t="s">
        <v>69</v>
      </c>
      <c r="U1150" s="13" t="s">
        <v>89</v>
      </c>
      <c r="V1150" s="13" t="s">
        <v>90</v>
      </c>
      <c r="W1150" s="13" t="s">
        <v>31</v>
      </c>
      <c r="X1150" s="13" t="s">
        <v>91</v>
      </c>
      <c r="Y1150" s="13" t="s">
        <v>7</v>
      </c>
      <c r="Z1150" s="9" t="s">
        <v>17</v>
      </c>
      <c r="AA1150" s="12" t="str">
        <f t="shared" si="34"/>
        <v>5980000000111</v>
      </c>
      <c r="AB1150" s="4" t="s">
        <v>91</v>
      </c>
      <c r="AC1150" s="48">
        <f t="shared" si="35"/>
        <v>0</v>
      </c>
      <c r="AD1150" s="31">
        <f>VLOOKUP(AB1150,'Utah Allocation %''s'!$A$6:$B$16,2,FALSE)</f>
        <v>0</v>
      </c>
    </row>
    <row r="1151" spans="1:30">
      <c r="A1151" s="9" t="s">
        <v>4473</v>
      </c>
      <c r="B1151" s="9" t="s">
        <v>24</v>
      </c>
      <c r="C1151" s="9" t="s">
        <v>62</v>
      </c>
      <c r="D1151" s="19">
        <v>41243</v>
      </c>
      <c r="E1151" s="3">
        <v>2012</v>
      </c>
      <c r="F1151" s="3">
        <v>11</v>
      </c>
      <c r="G1151" s="3" t="s">
        <v>14414</v>
      </c>
      <c r="H1151" s="9" t="s">
        <v>63</v>
      </c>
      <c r="I1151" s="9" t="s">
        <v>81</v>
      </c>
      <c r="J1151" s="21">
        <v>1395.4</v>
      </c>
      <c r="K1151" s="9" t="s">
        <v>4744</v>
      </c>
      <c r="L1151" s="7" t="s">
        <v>4996</v>
      </c>
      <c r="M1151" s="7" t="s">
        <v>5272</v>
      </c>
      <c r="N1151" s="7" t="s">
        <v>237</v>
      </c>
      <c r="O1151" s="7" t="s">
        <v>281</v>
      </c>
      <c r="P1151" s="7" t="s">
        <v>667</v>
      </c>
      <c r="Q1151" s="7" t="s">
        <v>189</v>
      </c>
      <c r="R1151" s="9" t="s">
        <v>336</v>
      </c>
      <c r="S1151" s="7" t="s">
        <v>408</v>
      </c>
      <c r="T1151" s="13" t="s">
        <v>69</v>
      </c>
      <c r="U1151" s="13" t="s">
        <v>66</v>
      </c>
      <c r="V1151" s="13" t="s">
        <v>70</v>
      </c>
      <c r="W1151" s="13" t="s">
        <v>32</v>
      </c>
      <c r="X1151" s="13" t="s">
        <v>66</v>
      </c>
      <c r="Y1151" s="13" t="s">
        <v>7</v>
      </c>
      <c r="Z1151" s="9" t="s">
        <v>8</v>
      </c>
      <c r="AA1151" s="12" t="str">
        <f t="shared" si="34"/>
        <v>5980000000108</v>
      </c>
      <c r="AB1151" s="4" t="s">
        <v>66</v>
      </c>
      <c r="AC1151" s="48">
        <f t="shared" si="35"/>
        <v>0</v>
      </c>
      <c r="AD1151" s="31">
        <f>VLOOKUP(AB1151,'Utah Allocation %''s'!$A$6:$B$16,2,FALSE)</f>
        <v>0</v>
      </c>
    </row>
    <row r="1152" spans="1:30">
      <c r="A1152" s="9" t="s">
        <v>4474</v>
      </c>
      <c r="B1152" s="9" t="s">
        <v>24</v>
      </c>
      <c r="C1152" s="9" t="s">
        <v>62</v>
      </c>
      <c r="D1152" s="19">
        <v>41243</v>
      </c>
      <c r="E1152" s="3">
        <v>2012</v>
      </c>
      <c r="F1152" s="3">
        <v>11</v>
      </c>
      <c r="G1152" s="3" t="s">
        <v>14414</v>
      </c>
      <c r="H1152" s="9" t="s">
        <v>63</v>
      </c>
      <c r="I1152" s="9" t="s">
        <v>81</v>
      </c>
      <c r="J1152" s="21">
        <v>820.53</v>
      </c>
      <c r="K1152" s="9" t="s">
        <v>4745</v>
      </c>
      <c r="L1152" s="7" t="s">
        <v>4997</v>
      </c>
      <c r="M1152" s="7" t="s">
        <v>5273</v>
      </c>
      <c r="N1152" s="7" t="s">
        <v>208</v>
      </c>
      <c r="O1152" s="7" t="s">
        <v>255</v>
      </c>
      <c r="P1152" s="7" t="s">
        <v>634</v>
      </c>
      <c r="Q1152" s="7" t="s">
        <v>92</v>
      </c>
      <c r="R1152" s="9" t="s">
        <v>337</v>
      </c>
      <c r="S1152" s="7" t="s">
        <v>409</v>
      </c>
      <c r="T1152" s="13" t="s">
        <v>69</v>
      </c>
      <c r="U1152" s="13" t="s">
        <v>89</v>
      </c>
      <c r="V1152" s="13" t="s">
        <v>90</v>
      </c>
      <c r="W1152" s="13" t="s">
        <v>31</v>
      </c>
      <c r="X1152" s="13" t="s">
        <v>91</v>
      </c>
      <c r="Y1152" s="13" t="s">
        <v>7</v>
      </c>
      <c r="Z1152" s="9" t="s">
        <v>17</v>
      </c>
      <c r="AA1152" s="12" t="str">
        <f t="shared" si="34"/>
        <v>5980000000111</v>
      </c>
      <c r="AB1152" s="4" t="s">
        <v>91</v>
      </c>
      <c r="AC1152" s="48">
        <f t="shared" si="35"/>
        <v>0</v>
      </c>
      <c r="AD1152" s="31">
        <f>VLOOKUP(AB1152,'Utah Allocation %''s'!$A$6:$B$16,2,FALSE)</f>
        <v>0</v>
      </c>
    </row>
    <row r="1153" spans="1:30">
      <c r="A1153" s="9" t="s">
        <v>4475</v>
      </c>
      <c r="B1153" s="9" t="s">
        <v>24</v>
      </c>
      <c r="C1153" s="9" t="s">
        <v>62</v>
      </c>
      <c r="D1153" s="19">
        <v>41243</v>
      </c>
      <c r="E1153" s="3">
        <v>2012</v>
      </c>
      <c r="F1153" s="3">
        <v>11</v>
      </c>
      <c r="G1153" s="3" t="s">
        <v>14414</v>
      </c>
      <c r="H1153" s="9" t="s">
        <v>63</v>
      </c>
      <c r="I1153" s="9" t="s">
        <v>81</v>
      </c>
      <c r="J1153" s="21">
        <v>1665.11</v>
      </c>
      <c r="K1153" s="9" t="s">
        <v>4746</v>
      </c>
      <c r="L1153" s="7" t="s">
        <v>4998</v>
      </c>
      <c r="M1153" s="7" t="s">
        <v>5274</v>
      </c>
      <c r="N1153" s="7" t="s">
        <v>207</v>
      </c>
      <c r="O1153" s="7" t="s">
        <v>254</v>
      </c>
      <c r="P1153" s="7" t="s">
        <v>588</v>
      </c>
      <c r="Q1153" s="7" t="s">
        <v>83</v>
      </c>
      <c r="R1153" s="9" t="s">
        <v>338</v>
      </c>
      <c r="S1153" s="7" t="s">
        <v>409</v>
      </c>
      <c r="T1153" s="13" t="s">
        <v>69</v>
      </c>
      <c r="U1153" s="13" t="s">
        <v>79</v>
      </c>
      <c r="V1153" s="13" t="s">
        <v>80</v>
      </c>
      <c r="W1153" s="13" t="s">
        <v>29</v>
      </c>
      <c r="X1153" s="13" t="s">
        <v>79</v>
      </c>
      <c r="Y1153" s="13" t="s">
        <v>7</v>
      </c>
      <c r="Z1153" s="9" t="s">
        <v>16</v>
      </c>
      <c r="AA1153" s="12" t="str">
        <f t="shared" si="34"/>
        <v>5980000000109</v>
      </c>
      <c r="AB1153" s="4" t="s">
        <v>79</v>
      </c>
      <c r="AC1153" s="48">
        <f t="shared" si="35"/>
        <v>1665.11</v>
      </c>
      <c r="AD1153" s="31">
        <f>VLOOKUP(AB1153,'Utah Allocation %''s'!$A$6:$B$16,2,FALSE)</f>
        <v>1</v>
      </c>
    </row>
    <row r="1154" spans="1:30">
      <c r="A1154" s="9" t="s">
        <v>4476</v>
      </c>
      <c r="B1154" s="9" t="s">
        <v>24</v>
      </c>
      <c r="C1154" s="9" t="s">
        <v>62</v>
      </c>
      <c r="D1154" s="19">
        <v>41243</v>
      </c>
      <c r="E1154" s="3">
        <v>2012</v>
      </c>
      <c r="F1154" s="3">
        <v>11</v>
      </c>
      <c r="G1154" s="3" t="s">
        <v>14414</v>
      </c>
      <c r="H1154" s="9" t="s">
        <v>63</v>
      </c>
      <c r="I1154" s="9" t="s">
        <v>64</v>
      </c>
      <c r="J1154" s="21">
        <v>422.07</v>
      </c>
      <c r="K1154" s="9" t="s">
        <v>4747</v>
      </c>
      <c r="L1154" s="7" t="s">
        <v>4999</v>
      </c>
      <c r="M1154" s="7" t="s">
        <v>5275</v>
      </c>
      <c r="N1154" s="7" t="s">
        <v>219</v>
      </c>
      <c r="O1154" s="7" t="s">
        <v>265</v>
      </c>
      <c r="P1154" s="7" t="s">
        <v>454</v>
      </c>
      <c r="Q1154" s="7" t="s">
        <v>104</v>
      </c>
      <c r="R1154" s="9" t="s">
        <v>340</v>
      </c>
      <c r="S1154" s="7" t="s">
        <v>409</v>
      </c>
      <c r="T1154" s="13" t="s">
        <v>69</v>
      </c>
      <c r="U1154" s="13" t="s">
        <v>79</v>
      </c>
      <c r="V1154" s="13" t="s">
        <v>80</v>
      </c>
      <c r="W1154" s="13" t="s">
        <v>29</v>
      </c>
      <c r="X1154" s="13" t="s">
        <v>79</v>
      </c>
      <c r="Y1154" s="13" t="s">
        <v>7</v>
      </c>
      <c r="Z1154" s="9" t="s">
        <v>16</v>
      </c>
      <c r="AA1154" s="12" t="str">
        <f t="shared" si="34"/>
        <v>5980000000109</v>
      </c>
      <c r="AB1154" s="4" t="s">
        <v>79</v>
      </c>
      <c r="AC1154" s="48">
        <f t="shared" si="35"/>
        <v>422.07</v>
      </c>
      <c r="AD1154" s="31">
        <f>VLOOKUP(AB1154,'Utah Allocation %''s'!$A$6:$B$16,2,FALSE)</f>
        <v>1</v>
      </c>
    </row>
    <row r="1155" spans="1:30">
      <c r="A1155" s="9" t="s">
        <v>4477</v>
      </c>
      <c r="B1155" s="9" t="s">
        <v>24</v>
      </c>
      <c r="C1155" s="9" t="s">
        <v>62</v>
      </c>
      <c r="D1155" s="19">
        <v>41243</v>
      </c>
      <c r="E1155" s="3">
        <v>2012</v>
      </c>
      <c r="F1155" s="3">
        <v>11</v>
      </c>
      <c r="G1155" s="3" t="s">
        <v>14414</v>
      </c>
      <c r="H1155" s="9" t="s">
        <v>63</v>
      </c>
      <c r="I1155" s="9" t="s">
        <v>81</v>
      </c>
      <c r="J1155" s="21">
        <v>459.54</v>
      </c>
      <c r="K1155" s="9" t="s">
        <v>4748</v>
      </c>
      <c r="L1155" s="7" t="s">
        <v>5000</v>
      </c>
      <c r="M1155" s="7" t="s">
        <v>5276</v>
      </c>
      <c r="N1155" s="7" t="s">
        <v>212</v>
      </c>
      <c r="O1155" s="7" t="s">
        <v>259</v>
      </c>
      <c r="P1155" s="7" t="s">
        <v>735</v>
      </c>
      <c r="Q1155" s="7" t="s">
        <v>165</v>
      </c>
      <c r="R1155" s="9" t="s">
        <v>340</v>
      </c>
      <c r="S1155" s="7" t="s">
        <v>409</v>
      </c>
      <c r="T1155" s="13" t="s">
        <v>69</v>
      </c>
      <c r="U1155" s="13" t="s">
        <v>79</v>
      </c>
      <c r="V1155" s="13" t="s">
        <v>80</v>
      </c>
      <c r="W1155" s="13" t="s">
        <v>29</v>
      </c>
      <c r="X1155" s="13" t="s">
        <v>79</v>
      </c>
      <c r="Y1155" s="13" t="s">
        <v>7</v>
      </c>
      <c r="Z1155" s="9" t="s">
        <v>16</v>
      </c>
      <c r="AA1155" s="12" t="str">
        <f t="shared" si="34"/>
        <v>5980000000109</v>
      </c>
      <c r="AB1155" s="4" t="s">
        <v>79</v>
      </c>
      <c r="AC1155" s="48">
        <f t="shared" si="35"/>
        <v>459.54</v>
      </c>
      <c r="AD1155" s="31">
        <f>VLOOKUP(AB1155,'Utah Allocation %''s'!$A$6:$B$16,2,FALSE)</f>
        <v>1</v>
      </c>
    </row>
    <row r="1156" spans="1:30">
      <c r="A1156" s="9" t="s">
        <v>4478</v>
      </c>
      <c r="B1156" s="9" t="s">
        <v>24</v>
      </c>
      <c r="C1156" s="9" t="s">
        <v>62</v>
      </c>
      <c r="D1156" s="19">
        <v>41243</v>
      </c>
      <c r="E1156" s="3">
        <v>2012</v>
      </c>
      <c r="F1156" s="3">
        <v>11</v>
      </c>
      <c r="G1156" s="3" t="s">
        <v>14414</v>
      </c>
      <c r="H1156" s="9" t="s">
        <v>63</v>
      </c>
      <c r="I1156" s="9" t="s">
        <v>81</v>
      </c>
      <c r="J1156" s="21">
        <v>260.08999999999997</v>
      </c>
      <c r="K1156" s="9" t="s">
        <v>4749</v>
      </c>
      <c r="L1156" s="7" t="s">
        <v>5001</v>
      </c>
      <c r="M1156" s="7" t="s">
        <v>5277</v>
      </c>
      <c r="N1156" s="7" t="s">
        <v>207</v>
      </c>
      <c r="O1156" s="7" t="s">
        <v>254</v>
      </c>
      <c r="P1156" s="7" t="s">
        <v>588</v>
      </c>
      <c r="Q1156" s="7" t="s">
        <v>83</v>
      </c>
      <c r="R1156" s="9" t="s">
        <v>340</v>
      </c>
      <c r="S1156" s="7" t="s">
        <v>409</v>
      </c>
      <c r="T1156" s="13" t="s">
        <v>69</v>
      </c>
      <c r="U1156" s="13" t="s">
        <v>79</v>
      </c>
      <c r="V1156" s="13" t="s">
        <v>80</v>
      </c>
      <c r="W1156" s="13" t="s">
        <v>29</v>
      </c>
      <c r="X1156" s="13" t="s">
        <v>79</v>
      </c>
      <c r="Y1156" s="13" t="s">
        <v>7</v>
      </c>
      <c r="Z1156" s="9" t="s">
        <v>16</v>
      </c>
      <c r="AA1156" s="12" t="str">
        <f t="shared" si="34"/>
        <v>5980000000109</v>
      </c>
      <c r="AB1156" s="4" t="s">
        <v>79</v>
      </c>
      <c r="AC1156" s="48">
        <f t="shared" si="35"/>
        <v>260.08999999999997</v>
      </c>
      <c r="AD1156" s="31">
        <f>VLOOKUP(AB1156,'Utah Allocation %''s'!$A$6:$B$16,2,FALSE)</f>
        <v>1</v>
      </c>
    </row>
    <row r="1157" spans="1:30">
      <c r="A1157" s="9" t="s">
        <v>4479</v>
      </c>
      <c r="B1157" s="9" t="s">
        <v>24</v>
      </c>
      <c r="C1157" s="9" t="s">
        <v>62</v>
      </c>
      <c r="D1157" s="19">
        <v>41243</v>
      </c>
      <c r="E1157" s="3">
        <v>2012</v>
      </c>
      <c r="F1157" s="3">
        <v>11</v>
      </c>
      <c r="G1157" s="3" t="s">
        <v>14414</v>
      </c>
      <c r="H1157" s="9" t="s">
        <v>63</v>
      </c>
      <c r="I1157" s="9" t="s">
        <v>81</v>
      </c>
      <c r="J1157" s="21">
        <v>232.04</v>
      </c>
      <c r="K1157" s="9" t="s">
        <v>4750</v>
      </c>
      <c r="L1157" s="7" t="s">
        <v>5002</v>
      </c>
      <c r="M1157" s="7" t="s">
        <v>5278</v>
      </c>
      <c r="N1157" s="7" t="s">
        <v>208</v>
      </c>
      <c r="O1157" s="7" t="s">
        <v>255</v>
      </c>
      <c r="P1157" s="7" t="s">
        <v>559</v>
      </c>
      <c r="Q1157" s="7" t="s">
        <v>84</v>
      </c>
      <c r="R1157" s="9" t="s">
        <v>340</v>
      </c>
      <c r="S1157" s="7" t="s">
        <v>409</v>
      </c>
      <c r="T1157" s="13" t="s">
        <v>69</v>
      </c>
      <c r="U1157" s="13" t="s">
        <v>79</v>
      </c>
      <c r="V1157" s="13" t="s">
        <v>80</v>
      </c>
      <c r="W1157" s="13" t="s">
        <v>29</v>
      </c>
      <c r="X1157" s="13" t="s">
        <v>79</v>
      </c>
      <c r="Y1157" s="13" t="s">
        <v>7</v>
      </c>
      <c r="Z1157" s="9" t="s">
        <v>16</v>
      </c>
      <c r="AA1157" s="12" t="str">
        <f t="shared" ref="AA1157:AA1220" si="36">Y1157&amp;Z1157</f>
        <v>5980000000109</v>
      </c>
      <c r="AB1157" s="4" t="s">
        <v>79</v>
      </c>
      <c r="AC1157" s="48">
        <f t="shared" ref="AC1157:AC1220" si="37">+J1157*AD1157</f>
        <v>232.04</v>
      </c>
      <c r="AD1157" s="31">
        <f>VLOOKUP(AB1157,'Utah Allocation %''s'!$A$6:$B$16,2,FALSE)</f>
        <v>1</v>
      </c>
    </row>
    <row r="1158" spans="1:30">
      <c r="A1158" s="9" t="s">
        <v>4480</v>
      </c>
      <c r="B1158" s="9" t="s">
        <v>24</v>
      </c>
      <c r="C1158" s="9" t="s">
        <v>62</v>
      </c>
      <c r="D1158" s="19">
        <v>41243</v>
      </c>
      <c r="E1158" s="3">
        <v>2012</v>
      </c>
      <c r="F1158" s="3">
        <v>11</v>
      </c>
      <c r="G1158" s="3" t="s">
        <v>14414</v>
      </c>
      <c r="H1158" s="9" t="s">
        <v>63</v>
      </c>
      <c r="I1158" s="9" t="s">
        <v>81</v>
      </c>
      <c r="J1158" s="21">
        <v>290.05</v>
      </c>
      <c r="K1158" s="9" t="s">
        <v>4751</v>
      </c>
      <c r="L1158" s="7" t="s">
        <v>5003</v>
      </c>
      <c r="M1158" s="7" t="s">
        <v>5279</v>
      </c>
      <c r="N1158" s="7" t="s">
        <v>209</v>
      </c>
      <c r="O1158" s="7" t="s">
        <v>256</v>
      </c>
      <c r="P1158" s="7" t="s">
        <v>730</v>
      </c>
      <c r="Q1158" s="7" t="s">
        <v>87</v>
      </c>
      <c r="R1158" s="9" t="s">
        <v>340</v>
      </c>
      <c r="S1158" s="7" t="s">
        <v>409</v>
      </c>
      <c r="T1158" s="13" t="s">
        <v>69</v>
      </c>
      <c r="U1158" s="13" t="s">
        <v>79</v>
      </c>
      <c r="V1158" s="13" t="s">
        <v>80</v>
      </c>
      <c r="W1158" s="13" t="s">
        <v>29</v>
      </c>
      <c r="X1158" s="13" t="s">
        <v>79</v>
      </c>
      <c r="Y1158" s="13" t="s">
        <v>7</v>
      </c>
      <c r="Z1158" s="9" t="s">
        <v>16</v>
      </c>
      <c r="AA1158" s="12" t="str">
        <f t="shared" si="36"/>
        <v>5980000000109</v>
      </c>
      <c r="AB1158" s="4" t="s">
        <v>79</v>
      </c>
      <c r="AC1158" s="48">
        <f t="shared" si="37"/>
        <v>290.05</v>
      </c>
      <c r="AD1158" s="31">
        <f>VLOOKUP(AB1158,'Utah Allocation %''s'!$A$6:$B$16,2,FALSE)</f>
        <v>1</v>
      </c>
    </row>
    <row r="1159" spans="1:30">
      <c r="A1159" s="9" t="s">
        <v>4481</v>
      </c>
      <c r="B1159" s="9" t="s">
        <v>24</v>
      </c>
      <c r="C1159" s="9" t="s">
        <v>62</v>
      </c>
      <c r="D1159" s="19">
        <v>41243</v>
      </c>
      <c r="E1159" s="3">
        <v>2012</v>
      </c>
      <c r="F1159" s="3">
        <v>11</v>
      </c>
      <c r="G1159" s="3" t="s">
        <v>14414</v>
      </c>
      <c r="H1159" s="9" t="s">
        <v>63</v>
      </c>
      <c r="I1159" s="9" t="s">
        <v>64</v>
      </c>
      <c r="J1159" s="21">
        <v>7231.79</v>
      </c>
      <c r="K1159" s="9" t="s">
        <v>4752</v>
      </c>
      <c r="L1159" s="7" t="s">
        <v>5004</v>
      </c>
      <c r="M1159" s="7" t="s">
        <v>5280</v>
      </c>
      <c r="N1159" s="7" t="s">
        <v>220</v>
      </c>
      <c r="O1159" s="7" t="s">
        <v>266</v>
      </c>
      <c r="P1159" s="7" t="s">
        <v>517</v>
      </c>
      <c r="Q1159" s="7" t="s">
        <v>138</v>
      </c>
      <c r="R1159" s="9" t="s">
        <v>344</v>
      </c>
      <c r="S1159" s="7" t="s">
        <v>408</v>
      </c>
      <c r="T1159" s="13" t="s">
        <v>69</v>
      </c>
      <c r="U1159" s="13" t="s">
        <v>66</v>
      </c>
      <c r="V1159" s="13" t="s">
        <v>70</v>
      </c>
      <c r="W1159" s="13" t="s">
        <v>32</v>
      </c>
      <c r="X1159" s="13" t="s">
        <v>66</v>
      </c>
      <c r="Y1159" s="13" t="s">
        <v>7</v>
      </c>
      <c r="Z1159" s="9" t="s">
        <v>8</v>
      </c>
      <c r="AA1159" s="12" t="str">
        <f t="shared" si="36"/>
        <v>5980000000108</v>
      </c>
      <c r="AB1159" s="4" t="s">
        <v>66</v>
      </c>
      <c r="AC1159" s="48">
        <f t="shared" si="37"/>
        <v>0</v>
      </c>
      <c r="AD1159" s="31">
        <f>VLOOKUP(AB1159,'Utah Allocation %''s'!$A$6:$B$16,2,FALSE)</f>
        <v>0</v>
      </c>
    </row>
    <row r="1160" spans="1:30">
      <c r="A1160" s="9" t="s">
        <v>4482</v>
      </c>
      <c r="B1160" s="9" t="s">
        <v>24</v>
      </c>
      <c r="C1160" s="9" t="s">
        <v>62</v>
      </c>
      <c r="D1160" s="19">
        <v>41243</v>
      </c>
      <c r="E1160" s="3">
        <v>2012</v>
      </c>
      <c r="F1160" s="3">
        <v>11</v>
      </c>
      <c r="G1160" s="3" t="s">
        <v>14414</v>
      </c>
      <c r="H1160" s="9" t="s">
        <v>63</v>
      </c>
      <c r="I1160" s="9" t="s">
        <v>81</v>
      </c>
      <c r="J1160" s="21">
        <v>190.32</v>
      </c>
      <c r="K1160" s="9" t="s">
        <v>4753</v>
      </c>
      <c r="L1160" s="7" t="s">
        <v>5005</v>
      </c>
      <c r="M1160" s="7" t="s">
        <v>5281</v>
      </c>
      <c r="N1160" s="7" t="s">
        <v>206</v>
      </c>
      <c r="O1160" s="7" t="s">
        <v>253</v>
      </c>
      <c r="P1160" s="7" t="s">
        <v>691</v>
      </c>
      <c r="Q1160" s="7" t="s">
        <v>71</v>
      </c>
      <c r="R1160" s="9" t="s">
        <v>344</v>
      </c>
      <c r="S1160" s="7" t="s">
        <v>408</v>
      </c>
      <c r="T1160" s="13" t="s">
        <v>69</v>
      </c>
      <c r="U1160" s="13" t="s">
        <v>66</v>
      </c>
      <c r="V1160" s="13" t="s">
        <v>70</v>
      </c>
      <c r="W1160" s="13" t="s">
        <v>32</v>
      </c>
      <c r="X1160" s="13" t="s">
        <v>66</v>
      </c>
      <c r="Y1160" s="13" t="s">
        <v>7</v>
      </c>
      <c r="Z1160" s="9" t="s">
        <v>8</v>
      </c>
      <c r="AA1160" s="12" t="str">
        <f t="shared" si="36"/>
        <v>5980000000108</v>
      </c>
      <c r="AB1160" s="4" t="s">
        <v>66</v>
      </c>
      <c r="AC1160" s="48">
        <f t="shared" si="37"/>
        <v>0</v>
      </c>
      <c r="AD1160" s="31">
        <f>VLOOKUP(AB1160,'Utah Allocation %''s'!$A$6:$B$16,2,FALSE)</f>
        <v>0</v>
      </c>
    </row>
    <row r="1161" spans="1:30">
      <c r="A1161" s="9" t="s">
        <v>4483</v>
      </c>
      <c r="B1161" s="9" t="s">
        <v>24</v>
      </c>
      <c r="C1161" s="9" t="s">
        <v>62</v>
      </c>
      <c r="D1161" s="19">
        <v>41243</v>
      </c>
      <c r="E1161" s="3">
        <v>2012</v>
      </c>
      <c r="F1161" s="3">
        <v>11</v>
      </c>
      <c r="G1161" s="3" t="s">
        <v>14414</v>
      </c>
      <c r="H1161" s="9" t="s">
        <v>63</v>
      </c>
      <c r="I1161" s="9" t="s">
        <v>81</v>
      </c>
      <c r="J1161" s="21">
        <v>981.5</v>
      </c>
      <c r="K1161" s="9" t="s">
        <v>4754</v>
      </c>
      <c r="L1161" s="7" t="s">
        <v>5006</v>
      </c>
      <c r="M1161" s="7" t="s">
        <v>5282</v>
      </c>
      <c r="N1161" s="7" t="s">
        <v>207</v>
      </c>
      <c r="O1161" s="7" t="s">
        <v>254</v>
      </c>
      <c r="P1161" s="7" t="s">
        <v>548</v>
      </c>
      <c r="Q1161" s="7" t="s">
        <v>72</v>
      </c>
      <c r="R1161" s="9" t="s">
        <v>344</v>
      </c>
      <c r="S1161" s="7" t="s">
        <v>408</v>
      </c>
      <c r="T1161" s="13" t="s">
        <v>69</v>
      </c>
      <c r="U1161" s="13" t="s">
        <v>66</v>
      </c>
      <c r="V1161" s="13" t="s">
        <v>70</v>
      </c>
      <c r="W1161" s="13" t="s">
        <v>32</v>
      </c>
      <c r="X1161" s="13" t="s">
        <v>66</v>
      </c>
      <c r="Y1161" s="13" t="s">
        <v>7</v>
      </c>
      <c r="Z1161" s="9" t="s">
        <v>8</v>
      </c>
      <c r="AA1161" s="12" t="str">
        <f t="shared" si="36"/>
        <v>5980000000108</v>
      </c>
      <c r="AB1161" s="4" t="s">
        <v>66</v>
      </c>
      <c r="AC1161" s="48">
        <f t="shared" si="37"/>
        <v>0</v>
      </c>
      <c r="AD1161" s="31">
        <f>VLOOKUP(AB1161,'Utah Allocation %''s'!$A$6:$B$16,2,FALSE)</f>
        <v>0</v>
      </c>
    </row>
    <row r="1162" spans="1:30">
      <c r="A1162" s="9" t="s">
        <v>4484</v>
      </c>
      <c r="B1162" s="9" t="s">
        <v>24</v>
      </c>
      <c r="C1162" s="9" t="s">
        <v>62</v>
      </c>
      <c r="D1162" s="19">
        <v>41243</v>
      </c>
      <c r="E1162" s="3">
        <v>2012</v>
      </c>
      <c r="F1162" s="3">
        <v>11</v>
      </c>
      <c r="G1162" s="3" t="s">
        <v>14414</v>
      </c>
      <c r="H1162" s="9" t="s">
        <v>63</v>
      </c>
      <c r="I1162" s="9" t="s">
        <v>81</v>
      </c>
      <c r="J1162" s="21">
        <v>979.74</v>
      </c>
      <c r="K1162" s="9" t="s">
        <v>4755</v>
      </c>
      <c r="L1162" s="7" t="s">
        <v>5007</v>
      </c>
      <c r="M1162" s="7" t="s">
        <v>5283</v>
      </c>
      <c r="N1162" s="7" t="s">
        <v>208</v>
      </c>
      <c r="O1162" s="7" t="s">
        <v>255</v>
      </c>
      <c r="P1162" s="7" t="s">
        <v>633</v>
      </c>
      <c r="Q1162" s="7" t="s">
        <v>73</v>
      </c>
      <c r="R1162" s="9" t="s">
        <v>344</v>
      </c>
      <c r="S1162" s="7" t="s">
        <v>408</v>
      </c>
      <c r="T1162" s="13" t="s">
        <v>69</v>
      </c>
      <c r="U1162" s="13" t="s">
        <v>66</v>
      </c>
      <c r="V1162" s="13" t="s">
        <v>70</v>
      </c>
      <c r="W1162" s="13" t="s">
        <v>32</v>
      </c>
      <c r="X1162" s="13" t="s">
        <v>66</v>
      </c>
      <c r="Y1162" s="13" t="s">
        <v>7</v>
      </c>
      <c r="Z1162" s="9" t="s">
        <v>8</v>
      </c>
      <c r="AA1162" s="12" t="str">
        <f t="shared" si="36"/>
        <v>5980000000108</v>
      </c>
      <c r="AB1162" s="4" t="s">
        <v>66</v>
      </c>
      <c r="AC1162" s="48">
        <f t="shared" si="37"/>
        <v>0</v>
      </c>
      <c r="AD1162" s="31">
        <f>VLOOKUP(AB1162,'Utah Allocation %''s'!$A$6:$B$16,2,FALSE)</f>
        <v>0</v>
      </c>
    </row>
    <row r="1163" spans="1:30">
      <c r="A1163" s="9" t="s">
        <v>4485</v>
      </c>
      <c r="B1163" s="9" t="s">
        <v>24</v>
      </c>
      <c r="C1163" s="9" t="s">
        <v>62</v>
      </c>
      <c r="D1163" s="19">
        <v>41243</v>
      </c>
      <c r="E1163" s="3">
        <v>2012</v>
      </c>
      <c r="F1163" s="3">
        <v>11</v>
      </c>
      <c r="G1163" s="3" t="s">
        <v>14414</v>
      </c>
      <c r="H1163" s="9" t="s">
        <v>63</v>
      </c>
      <c r="I1163" s="9" t="s">
        <v>81</v>
      </c>
      <c r="J1163" s="21">
        <v>652.75</v>
      </c>
      <c r="K1163" s="9" t="s">
        <v>4756</v>
      </c>
      <c r="L1163" s="7" t="s">
        <v>5008</v>
      </c>
      <c r="M1163" s="7" t="s">
        <v>5284</v>
      </c>
      <c r="N1163" s="7" t="s">
        <v>219</v>
      </c>
      <c r="O1163" s="7" t="s">
        <v>265</v>
      </c>
      <c r="P1163" s="7" t="s">
        <v>583</v>
      </c>
      <c r="Q1163" s="7" t="s">
        <v>137</v>
      </c>
      <c r="R1163" s="9" t="s">
        <v>344</v>
      </c>
      <c r="S1163" s="7" t="s">
        <v>408</v>
      </c>
      <c r="T1163" s="13" t="s">
        <v>69</v>
      </c>
      <c r="U1163" s="13" t="s">
        <v>66</v>
      </c>
      <c r="V1163" s="13" t="s">
        <v>70</v>
      </c>
      <c r="W1163" s="13" t="s">
        <v>32</v>
      </c>
      <c r="X1163" s="13" t="s">
        <v>66</v>
      </c>
      <c r="Y1163" s="13" t="s">
        <v>7</v>
      </c>
      <c r="Z1163" s="9" t="s">
        <v>8</v>
      </c>
      <c r="AA1163" s="12" t="str">
        <f t="shared" si="36"/>
        <v>5980000000108</v>
      </c>
      <c r="AB1163" s="4" t="s">
        <v>66</v>
      </c>
      <c r="AC1163" s="48">
        <f t="shared" si="37"/>
        <v>0</v>
      </c>
      <c r="AD1163" s="31">
        <f>VLOOKUP(AB1163,'Utah Allocation %''s'!$A$6:$B$16,2,FALSE)</f>
        <v>0</v>
      </c>
    </row>
    <row r="1164" spans="1:30">
      <c r="A1164" s="9" t="s">
        <v>4486</v>
      </c>
      <c r="B1164" s="9" t="s">
        <v>24</v>
      </c>
      <c r="C1164" s="9" t="s">
        <v>62</v>
      </c>
      <c r="D1164" s="19">
        <v>41243</v>
      </c>
      <c r="E1164" s="3">
        <v>2012</v>
      </c>
      <c r="F1164" s="3">
        <v>11</v>
      </c>
      <c r="G1164" s="3" t="s">
        <v>14414</v>
      </c>
      <c r="H1164" s="9" t="s">
        <v>63</v>
      </c>
      <c r="I1164" s="9" t="s">
        <v>81</v>
      </c>
      <c r="J1164" s="21">
        <v>156.76</v>
      </c>
      <c r="K1164" s="9" t="s">
        <v>4757</v>
      </c>
      <c r="L1164" s="7" t="s">
        <v>5009</v>
      </c>
      <c r="M1164" s="7" t="s">
        <v>5285</v>
      </c>
      <c r="N1164" s="7" t="s">
        <v>222</v>
      </c>
      <c r="O1164" s="7" t="s">
        <v>268</v>
      </c>
      <c r="P1164" s="7" t="s">
        <v>779</v>
      </c>
      <c r="Q1164" s="7" t="s">
        <v>139</v>
      </c>
      <c r="R1164" s="9" t="s">
        <v>344</v>
      </c>
      <c r="S1164" s="7" t="s">
        <v>408</v>
      </c>
      <c r="T1164" s="13" t="s">
        <v>69</v>
      </c>
      <c r="U1164" s="13" t="s">
        <v>66</v>
      </c>
      <c r="V1164" s="13" t="s">
        <v>70</v>
      </c>
      <c r="W1164" s="13" t="s">
        <v>32</v>
      </c>
      <c r="X1164" s="13" t="s">
        <v>66</v>
      </c>
      <c r="Y1164" s="13" t="s">
        <v>7</v>
      </c>
      <c r="Z1164" s="9" t="s">
        <v>8</v>
      </c>
      <c r="AA1164" s="12" t="str">
        <f t="shared" si="36"/>
        <v>5980000000108</v>
      </c>
      <c r="AB1164" s="4" t="s">
        <v>66</v>
      </c>
      <c r="AC1164" s="48">
        <f t="shared" si="37"/>
        <v>0</v>
      </c>
      <c r="AD1164" s="31">
        <f>VLOOKUP(AB1164,'Utah Allocation %''s'!$A$6:$B$16,2,FALSE)</f>
        <v>0</v>
      </c>
    </row>
    <row r="1165" spans="1:30">
      <c r="A1165" s="9" t="s">
        <v>4487</v>
      </c>
      <c r="B1165" s="9" t="s">
        <v>24</v>
      </c>
      <c r="C1165" s="9" t="s">
        <v>62</v>
      </c>
      <c r="D1165" s="19">
        <v>41243</v>
      </c>
      <c r="E1165" s="3">
        <v>2012</v>
      </c>
      <c r="F1165" s="3">
        <v>11</v>
      </c>
      <c r="G1165" s="3" t="s">
        <v>14414</v>
      </c>
      <c r="H1165" s="9" t="s">
        <v>63</v>
      </c>
      <c r="I1165" s="9" t="s">
        <v>81</v>
      </c>
      <c r="J1165" s="21">
        <v>63.33</v>
      </c>
      <c r="K1165" s="9" t="s">
        <v>4758</v>
      </c>
      <c r="L1165" s="7" t="s">
        <v>5010</v>
      </c>
      <c r="M1165" s="7" t="s">
        <v>5286</v>
      </c>
      <c r="N1165" s="7" t="s">
        <v>243</v>
      </c>
      <c r="O1165" s="7" t="s">
        <v>286</v>
      </c>
      <c r="P1165" s="7" t="s">
        <v>704</v>
      </c>
      <c r="Q1165" s="7" t="s">
        <v>521</v>
      </c>
      <c r="R1165" s="9" t="s">
        <v>344</v>
      </c>
      <c r="S1165" s="7" t="s">
        <v>408</v>
      </c>
      <c r="T1165" s="13" t="s">
        <v>69</v>
      </c>
      <c r="U1165" s="13" t="s">
        <v>66</v>
      </c>
      <c r="V1165" s="13" t="s">
        <v>70</v>
      </c>
      <c r="W1165" s="13" t="s">
        <v>32</v>
      </c>
      <c r="X1165" s="13" t="s">
        <v>66</v>
      </c>
      <c r="Y1165" s="13" t="s">
        <v>7</v>
      </c>
      <c r="Z1165" s="9" t="s">
        <v>8</v>
      </c>
      <c r="AA1165" s="12" t="str">
        <f t="shared" si="36"/>
        <v>5980000000108</v>
      </c>
      <c r="AB1165" s="4" t="s">
        <v>66</v>
      </c>
      <c r="AC1165" s="48">
        <f t="shared" si="37"/>
        <v>0</v>
      </c>
      <c r="AD1165" s="31">
        <f>VLOOKUP(AB1165,'Utah Allocation %''s'!$A$6:$B$16,2,FALSE)</f>
        <v>0</v>
      </c>
    </row>
    <row r="1166" spans="1:30">
      <c r="A1166" s="9" t="s">
        <v>4488</v>
      </c>
      <c r="B1166" s="9" t="s">
        <v>24</v>
      </c>
      <c r="C1166" s="9" t="s">
        <v>62</v>
      </c>
      <c r="D1166" s="19">
        <v>41243</v>
      </c>
      <c r="E1166" s="3">
        <v>2012</v>
      </c>
      <c r="F1166" s="3">
        <v>11</v>
      </c>
      <c r="G1166" s="3" t="s">
        <v>14414</v>
      </c>
      <c r="H1166" s="9" t="s">
        <v>63</v>
      </c>
      <c r="I1166" s="9" t="s">
        <v>64</v>
      </c>
      <c r="J1166" s="21">
        <v>3295.97</v>
      </c>
      <c r="K1166" s="9" t="s">
        <v>4759</v>
      </c>
      <c r="L1166" s="7" t="s">
        <v>5011</v>
      </c>
      <c r="M1166" s="7" t="s">
        <v>5287</v>
      </c>
      <c r="N1166" s="7" t="s">
        <v>208</v>
      </c>
      <c r="O1166" s="7" t="s">
        <v>255</v>
      </c>
      <c r="P1166" s="7" t="s">
        <v>5288</v>
      </c>
      <c r="Q1166" s="7" t="s">
        <v>5289</v>
      </c>
      <c r="R1166" s="9" t="s">
        <v>306</v>
      </c>
      <c r="S1166" s="7" t="s">
        <v>409</v>
      </c>
      <c r="T1166" s="13" t="s">
        <v>69</v>
      </c>
      <c r="U1166" s="13" t="s">
        <v>79</v>
      </c>
      <c r="V1166" s="13" t="s">
        <v>80</v>
      </c>
      <c r="W1166" s="13" t="s">
        <v>29</v>
      </c>
      <c r="X1166" s="13" t="s">
        <v>79</v>
      </c>
      <c r="Y1166" s="13" t="s">
        <v>7</v>
      </c>
      <c r="Z1166" s="9" t="s">
        <v>16</v>
      </c>
      <c r="AA1166" s="12" t="str">
        <f t="shared" si="36"/>
        <v>5980000000109</v>
      </c>
      <c r="AB1166" s="4" t="s">
        <v>79</v>
      </c>
      <c r="AC1166" s="48">
        <f t="shared" si="37"/>
        <v>3295.97</v>
      </c>
      <c r="AD1166" s="31">
        <f>VLOOKUP(AB1166,'Utah Allocation %''s'!$A$6:$B$16,2,FALSE)</f>
        <v>1</v>
      </c>
    </row>
    <row r="1167" spans="1:30">
      <c r="A1167" s="9" t="s">
        <v>4489</v>
      </c>
      <c r="B1167" s="9" t="s">
        <v>24</v>
      </c>
      <c r="C1167" s="9" t="s">
        <v>62</v>
      </c>
      <c r="D1167" s="19">
        <v>41243</v>
      </c>
      <c r="E1167" s="3">
        <v>2012</v>
      </c>
      <c r="F1167" s="3">
        <v>11</v>
      </c>
      <c r="G1167" s="3" t="s">
        <v>14414</v>
      </c>
      <c r="H1167" s="9" t="s">
        <v>63</v>
      </c>
      <c r="I1167" s="9" t="s">
        <v>64</v>
      </c>
      <c r="J1167" s="21">
        <v>1075.71</v>
      </c>
      <c r="K1167" s="9" t="s">
        <v>4760</v>
      </c>
      <c r="L1167" s="7" t="s">
        <v>5012</v>
      </c>
      <c r="M1167" s="7" t="s">
        <v>5290</v>
      </c>
      <c r="N1167" s="7" t="s">
        <v>206</v>
      </c>
      <c r="O1167" s="7" t="s">
        <v>253</v>
      </c>
      <c r="P1167" s="7" t="s">
        <v>471</v>
      </c>
      <c r="Q1167" s="7" t="s">
        <v>78</v>
      </c>
      <c r="R1167" s="9" t="s">
        <v>306</v>
      </c>
      <c r="S1167" s="7" t="s">
        <v>409</v>
      </c>
      <c r="T1167" s="13" t="s">
        <v>69</v>
      </c>
      <c r="U1167" s="13" t="s">
        <v>79</v>
      </c>
      <c r="V1167" s="13" t="s">
        <v>80</v>
      </c>
      <c r="W1167" s="13" t="s">
        <v>29</v>
      </c>
      <c r="X1167" s="13" t="s">
        <v>79</v>
      </c>
      <c r="Y1167" s="13" t="s">
        <v>7</v>
      </c>
      <c r="Z1167" s="9" t="s">
        <v>16</v>
      </c>
      <c r="AA1167" s="12" t="str">
        <f t="shared" si="36"/>
        <v>5980000000109</v>
      </c>
      <c r="AB1167" s="4" t="s">
        <v>79</v>
      </c>
      <c r="AC1167" s="48">
        <f t="shared" si="37"/>
        <v>1075.71</v>
      </c>
      <c r="AD1167" s="31">
        <f>VLOOKUP(AB1167,'Utah Allocation %''s'!$A$6:$B$16,2,FALSE)</f>
        <v>1</v>
      </c>
    </row>
    <row r="1168" spans="1:30">
      <c r="A1168" s="9" t="s">
        <v>4490</v>
      </c>
      <c r="B1168" s="9" t="s">
        <v>24</v>
      </c>
      <c r="C1168" s="9" t="s">
        <v>62</v>
      </c>
      <c r="D1168" s="19">
        <v>41243</v>
      </c>
      <c r="E1168" s="3">
        <v>2012</v>
      </c>
      <c r="F1168" s="3">
        <v>11</v>
      </c>
      <c r="G1168" s="3" t="s">
        <v>14414</v>
      </c>
      <c r="H1168" s="9" t="s">
        <v>63</v>
      </c>
      <c r="I1168" s="9" t="s">
        <v>81</v>
      </c>
      <c r="J1168" s="21">
        <v>370.63</v>
      </c>
      <c r="K1168" s="9" t="s">
        <v>4761</v>
      </c>
      <c r="L1168" s="7" t="s">
        <v>5013</v>
      </c>
      <c r="M1168" s="7" t="s">
        <v>5291</v>
      </c>
      <c r="N1168" s="7" t="s">
        <v>216</v>
      </c>
      <c r="O1168" s="7" t="s">
        <v>262</v>
      </c>
      <c r="P1168" s="7" t="s">
        <v>671</v>
      </c>
      <c r="Q1168" s="7" t="s">
        <v>107</v>
      </c>
      <c r="R1168" s="9" t="s">
        <v>306</v>
      </c>
      <c r="S1168" s="7" t="s">
        <v>409</v>
      </c>
      <c r="T1168" s="13" t="s">
        <v>69</v>
      </c>
      <c r="U1168" s="13" t="s">
        <v>79</v>
      </c>
      <c r="V1168" s="13" t="s">
        <v>80</v>
      </c>
      <c r="W1168" s="13" t="s">
        <v>29</v>
      </c>
      <c r="X1168" s="13" t="s">
        <v>79</v>
      </c>
      <c r="Y1168" s="13" t="s">
        <v>7</v>
      </c>
      <c r="Z1168" s="9" t="s">
        <v>16</v>
      </c>
      <c r="AA1168" s="12" t="str">
        <f t="shared" si="36"/>
        <v>5980000000109</v>
      </c>
      <c r="AB1168" s="4" t="s">
        <v>79</v>
      </c>
      <c r="AC1168" s="48">
        <f t="shared" si="37"/>
        <v>370.63</v>
      </c>
      <c r="AD1168" s="31">
        <f>VLOOKUP(AB1168,'Utah Allocation %''s'!$A$6:$B$16,2,FALSE)</f>
        <v>1</v>
      </c>
    </row>
    <row r="1169" spans="1:30">
      <c r="A1169" s="9" t="s">
        <v>4491</v>
      </c>
      <c r="B1169" s="9" t="s">
        <v>24</v>
      </c>
      <c r="C1169" s="9" t="s">
        <v>62</v>
      </c>
      <c r="D1169" s="19">
        <v>41243</v>
      </c>
      <c r="E1169" s="3">
        <v>2012</v>
      </c>
      <c r="F1169" s="3">
        <v>11</v>
      </c>
      <c r="G1169" s="3" t="s">
        <v>14414</v>
      </c>
      <c r="H1169" s="9" t="s">
        <v>61</v>
      </c>
      <c r="I1169" s="9" t="s">
        <v>81</v>
      </c>
      <c r="J1169" s="21">
        <v>-370.63</v>
      </c>
      <c r="K1169" s="9" t="s">
        <v>1729</v>
      </c>
      <c r="L1169" s="7" t="s">
        <v>2059</v>
      </c>
      <c r="M1169" s="7" t="s">
        <v>2297</v>
      </c>
      <c r="N1169" s="7" t="s">
        <v>212</v>
      </c>
      <c r="O1169" s="7" t="s">
        <v>259</v>
      </c>
      <c r="P1169" s="7" t="s">
        <v>735</v>
      </c>
      <c r="Q1169" s="7" t="s">
        <v>165</v>
      </c>
      <c r="R1169" s="9" t="s">
        <v>306</v>
      </c>
      <c r="S1169" s="7" t="s">
        <v>409</v>
      </c>
      <c r="T1169" s="13" t="s">
        <v>69</v>
      </c>
      <c r="U1169" s="13" t="s">
        <v>79</v>
      </c>
      <c r="V1169" s="13" t="s">
        <v>80</v>
      </c>
      <c r="W1169" s="13" t="s">
        <v>29</v>
      </c>
      <c r="X1169" s="13" t="s">
        <v>79</v>
      </c>
      <c r="Y1169" s="13" t="s">
        <v>7</v>
      </c>
      <c r="Z1169" s="9" t="s">
        <v>16</v>
      </c>
      <c r="AA1169" s="12" t="str">
        <f t="shared" si="36"/>
        <v>5980000000109</v>
      </c>
      <c r="AB1169" s="4" t="s">
        <v>79</v>
      </c>
      <c r="AC1169" s="48">
        <f t="shared" si="37"/>
        <v>-370.63</v>
      </c>
      <c r="AD1169" s="31">
        <f>VLOOKUP(AB1169,'Utah Allocation %''s'!$A$6:$B$16,2,FALSE)</f>
        <v>1</v>
      </c>
    </row>
    <row r="1170" spans="1:30">
      <c r="A1170" s="9" t="s">
        <v>4492</v>
      </c>
      <c r="B1170" s="9" t="s">
        <v>24</v>
      </c>
      <c r="C1170" s="9" t="s">
        <v>62</v>
      </c>
      <c r="D1170" s="19">
        <v>41243</v>
      </c>
      <c r="E1170" s="3">
        <v>2012</v>
      </c>
      <c r="F1170" s="3">
        <v>11</v>
      </c>
      <c r="G1170" s="3" t="s">
        <v>14414</v>
      </c>
      <c r="H1170" s="9" t="s">
        <v>63</v>
      </c>
      <c r="I1170" s="9" t="s">
        <v>81</v>
      </c>
      <c r="J1170" s="21">
        <v>945.47</v>
      </c>
      <c r="K1170" s="9" t="s">
        <v>4762</v>
      </c>
      <c r="L1170" s="7" t="s">
        <v>5014</v>
      </c>
      <c r="M1170" s="7" t="s">
        <v>5292</v>
      </c>
      <c r="N1170" s="7" t="s">
        <v>206</v>
      </c>
      <c r="O1170" s="7" t="s">
        <v>253</v>
      </c>
      <c r="P1170" s="7" t="s">
        <v>586</v>
      </c>
      <c r="Q1170" s="7" t="s">
        <v>78</v>
      </c>
      <c r="R1170" s="9" t="s">
        <v>306</v>
      </c>
      <c r="S1170" s="7" t="s">
        <v>409</v>
      </c>
      <c r="T1170" s="13" t="s">
        <v>69</v>
      </c>
      <c r="U1170" s="13" t="s">
        <v>79</v>
      </c>
      <c r="V1170" s="13" t="s">
        <v>80</v>
      </c>
      <c r="W1170" s="13" t="s">
        <v>29</v>
      </c>
      <c r="X1170" s="13" t="s">
        <v>79</v>
      </c>
      <c r="Y1170" s="13" t="s">
        <v>7</v>
      </c>
      <c r="Z1170" s="9" t="s">
        <v>16</v>
      </c>
      <c r="AA1170" s="12" t="str">
        <f t="shared" si="36"/>
        <v>5980000000109</v>
      </c>
      <c r="AB1170" s="4" t="s">
        <v>79</v>
      </c>
      <c r="AC1170" s="48">
        <f t="shared" si="37"/>
        <v>945.47</v>
      </c>
      <c r="AD1170" s="31">
        <f>VLOOKUP(AB1170,'Utah Allocation %''s'!$A$6:$B$16,2,FALSE)</f>
        <v>1</v>
      </c>
    </row>
    <row r="1171" spans="1:30">
      <c r="A1171" s="9" t="s">
        <v>4493</v>
      </c>
      <c r="B1171" s="9" t="s">
        <v>24</v>
      </c>
      <c r="C1171" s="9" t="s">
        <v>62</v>
      </c>
      <c r="D1171" s="19">
        <v>41243</v>
      </c>
      <c r="E1171" s="3">
        <v>2012</v>
      </c>
      <c r="F1171" s="3">
        <v>11</v>
      </c>
      <c r="G1171" s="3" t="s">
        <v>14414</v>
      </c>
      <c r="H1171" s="9" t="s">
        <v>63</v>
      </c>
      <c r="I1171" s="9" t="s">
        <v>81</v>
      </c>
      <c r="J1171" s="21">
        <v>741.26</v>
      </c>
      <c r="K1171" s="9" t="s">
        <v>4763</v>
      </c>
      <c r="L1171" s="7" t="s">
        <v>5015</v>
      </c>
      <c r="M1171" s="7" t="s">
        <v>5293</v>
      </c>
      <c r="N1171" s="7" t="s">
        <v>206</v>
      </c>
      <c r="O1171" s="7" t="s">
        <v>253</v>
      </c>
      <c r="P1171" s="7" t="s">
        <v>586</v>
      </c>
      <c r="Q1171" s="7" t="s">
        <v>78</v>
      </c>
      <c r="R1171" s="9" t="s">
        <v>306</v>
      </c>
      <c r="S1171" s="7" t="s">
        <v>409</v>
      </c>
      <c r="T1171" s="13" t="s">
        <v>69</v>
      </c>
      <c r="U1171" s="13" t="s">
        <v>79</v>
      </c>
      <c r="V1171" s="13" t="s">
        <v>80</v>
      </c>
      <c r="W1171" s="13" t="s">
        <v>29</v>
      </c>
      <c r="X1171" s="13" t="s">
        <v>79</v>
      </c>
      <c r="Y1171" s="13" t="s">
        <v>7</v>
      </c>
      <c r="Z1171" s="9" t="s">
        <v>16</v>
      </c>
      <c r="AA1171" s="12" t="str">
        <f t="shared" si="36"/>
        <v>5980000000109</v>
      </c>
      <c r="AB1171" s="4" t="s">
        <v>79</v>
      </c>
      <c r="AC1171" s="48">
        <f t="shared" si="37"/>
        <v>741.26</v>
      </c>
      <c r="AD1171" s="31">
        <f>VLOOKUP(AB1171,'Utah Allocation %''s'!$A$6:$B$16,2,FALSE)</f>
        <v>1</v>
      </c>
    </row>
    <row r="1172" spans="1:30">
      <c r="A1172" s="9" t="s">
        <v>4494</v>
      </c>
      <c r="B1172" s="9" t="s">
        <v>24</v>
      </c>
      <c r="C1172" s="9" t="s">
        <v>62</v>
      </c>
      <c r="D1172" s="19">
        <v>41243</v>
      </c>
      <c r="E1172" s="3">
        <v>2012</v>
      </c>
      <c r="F1172" s="3">
        <v>11</v>
      </c>
      <c r="G1172" s="3" t="s">
        <v>14414</v>
      </c>
      <c r="H1172" s="9" t="s">
        <v>63</v>
      </c>
      <c r="I1172" s="9" t="s">
        <v>81</v>
      </c>
      <c r="J1172" s="21">
        <v>510.9</v>
      </c>
      <c r="K1172" s="9" t="s">
        <v>4764</v>
      </c>
      <c r="L1172" s="7" t="s">
        <v>5016</v>
      </c>
      <c r="M1172" s="7" t="s">
        <v>5294</v>
      </c>
      <c r="N1172" s="7" t="s">
        <v>206</v>
      </c>
      <c r="O1172" s="7" t="s">
        <v>253</v>
      </c>
      <c r="P1172" s="7" t="s">
        <v>586</v>
      </c>
      <c r="Q1172" s="7" t="s">
        <v>78</v>
      </c>
      <c r="R1172" s="9" t="s">
        <v>306</v>
      </c>
      <c r="S1172" s="7" t="s">
        <v>409</v>
      </c>
      <c r="T1172" s="13" t="s">
        <v>69</v>
      </c>
      <c r="U1172" s="13" t="s">
        <v>79</v>
      </c>
      <c r="V1172" s="13" t="s">
        <v>80</v>
      </c>
      <c r="W1172" s="13" t="s">
        <v>29</v>
      </c>
      <c r="X1172" s="13" t="s">
        <v>79</v>
      </c>
      <c r="Y1172" s="13" t="s">
        <v>7</v>
      </c>
      <c r="Z1172" s="9" t="s">
        <v>16</v>
      </c>
      <c r="AA1172" s="12" t="str">
        <f t="shared" si="36"/>
        <v>5980000000109</v>
      </c>
      <c r="AB1172" s="4" t="s">
        <v>79</v>
      </c>
      <c r="AC1172" s="48">
        <f t="shared" si="37"/>
        <v>510.9</v>
      </c>
      <c r="AD1172" s="31">
        <f>VLOOKUP(AB1172,'Utah Allocation %''s'!$A$6:$B$16,2,FALSE)</f>
        <v>1</v>
      </c>
    </row>
    <row r="1173" spans="1:30">
      <c r="A1173" s="9" t="s">
        <v>4495</v>
      </c>
      <c r="B1173" s="9" t="s">
        <v>24</v>
      </c>
      <c r="C1173" s="9" t="s">
        <v>62</v>
      </c>
      <c r="D1173" s="19">
        <v>41243</v>
      </c>
      <c r="E1173" s="3">
        <v>2012</v>
      </c>
      <c r="F1173" s="3">
        <v>11</v>
      </c>
      <c r="G1173" s="3" t="s">
        <v>14414</v>
      </c>
      <c r="H1173" s="9" t="s">
        <v>63</v>
      </c>
      <c r="I1173" s="9" t="s">
        <v>81</v>
      </c>
      <c r="J1173" s="21">
        <v>498.62</v>
      </c>
      <c r="K1173" s="9" t="s">
        <v>4765</v>
      </c>
      <c r="L1173" s="7" t="s">
        <v>5017</v>
      </c>
      <c r="M1173" s="7" t="s">
        <v>5295</v>
      </c>
      <c r="N1173" s="7" t="s">
        <v>206</v>
      </c>
      <c r="O1173" s="7" t="s">
        <v>253</v>
      </c>
      <c r="P1173" s="7" t="s">
        <v>586</v>
      </c>
      <c r="Q1173" s="7" t="s">
        <v>78</v>
      </c>
      <c r="R1173" s="9" t="s">
        <v>306</v>
      </c>
      <c r="S1173" s="7" t="s">
        <v>409</v>
      </c>
      <c r="T1173" s="13" t="s">
        <v>69</v>
      </c>
      <c r="U1173" s="13" t="s">
        <v>79</v>
      </c>
      <c r="V1173" s="13" t="s">
        <v>80</v>
      </c>
      <c r="W1173" s="13" t="s">
        <v>29</v>
      </c>
      <c r="X1173" s="13" t="s">
        <v>79</v>
      </c>
      <c r="Y1173" s="13" t="s">
        <v>7</v>
      </c>
      <c r="Z1173" s="9" t="s">
        <v>16</v>
      </c>
      <c r="AA1173" s="12" t="str">
        <f t="shared" si="36"/>
        <v>5980000000109</v>
      </c>
      <c r="AB1173" s="4" t="s">
        <v>79</v>
      </c>
      <c r="AC1173" s="48">
        <f t="shared" si="37"/>
        <v>498.62</v>
      </c>
      <c r="AD1173" s="31">
        <f>VLOOKUP(AB1173,'Utah Allocation %''s'!$A$6:$B$16,2,FALSE)</f>
        <v>1</v>
      </c>
    </row>
    <row r="1174" spans="1:30">
      <c r="A1174" s="9" t="s">
        <v>4496</v>
      </c>
      <c r="B1174" s="9" t="s">
        <v>24</v>
      </c>
      <c r="C1174" s="9" t="s">
        <v>62</v>
      </c>
      <c r="D1174" s="19">
        <v>41243</v>
      </c>
      <c r="E1174" s="3">
        <v>2012</v>
      </c>
      <c r="F1174" s="3">
        <v>11</v>
      </c>
      <c r="G1174" s="3" t="s">
        <v>14414</v>
      </c>
      <c r="H1174" s="9" t="s">
        <v>63</v>
      </c>
      <c r="I1174" s="9" t="s">
        <v>81</v>
      </c>
      <c r="J1174" s="21">
        <v>261</v>
      </c>
      <c r="K1174" s="9" t="s">
        <v>4766</v>
      </c>
      <c r="L1174" s="7" t="s">
        <v>5018</v>
      </c>
      <c r="M1174" s="7" t="s">
        <v>5296</v>
      </c>
      <c r="N1174" s="7" t="s">
        <v>207</v>
      </c>
      <c r="O1174" s="7" t="s">
        <v>254</v>
      </c>
      <c r="P1174" s="7" t="s">
        <v>588</v>
      </c>
      <c r="Q1174" s="7" t="s">
        <v>83</v>
      </c>
      <c r="R1174" s="9" t="s">
        <v>306</v>
      </c>
      <c r="S1174" s="7" t="s">
        <v>409</v>
      </c>
      <c r="T1174" s="13" t="s">
        <v>69</v>
      </c>
      <c r="U1174" s="13" t="s">
        <v>79</v>
      </c>
      <c r="V1174" s="13" t="s">
        <v>80</v>
      </c>
      <c r="W1174" s="13" t="s">
        <v>29</v>
      </c>
      <c r="X1174" s="13" t="s">
        <v>79</v>
      </c>
      <c r="Y1174" s="13" t="s">
        <v>7</v>
      </c>
      <c r="Z1174" s="9" t="s">
        <v>16</v>
      </c>
      <c r="AA1174" s="12" t="str">
        <f t="shared" si="36"/>
        <v>5980000000109</v>
      </c>
      <c r="AB1174" s="4" t="s">
        <v>79</v>
      </c>
      <c r="AC1174" s="48">
        <f t="shared" si="37"/>
        <v>261</v>
      </c>
      <c r="AD1174" s="31">
        <f>VLOOKUP(AB1174,'Utah Allocation %''s'!$A$6:$B$16,2,FALSE)</f>
        <v>1</v>
      </c>
    </row>
    <row r="1175" spans="1:30">
      <c r="A1175" s="9" t="s">
        <v>4497</v>
      </c>
      <c r="B1175" s="9" t="s">
        <v>24</v>
      </c>
      <c r="C1175" s="9" t="s">
        <v>62</v>
      </c>
      <c r="D1175" s="19">
        <v>41243</v>
      </c>
      <c r="E1175" s="3">
        <v>2012</v>
      </c>
      <c r="F1175" s="3">
        <v>11</v>
      </c>
      <c r="G1175" s="3" t="s">
        <v>14414</v>
      </c>
      <c r="H1175" s="9" t="s">
        <v>63</v>
      </c>
      <c r="I1175" s="9" t="s">
        <v>81</v>
      </c>
      <c r="J1175" s="21">
        <v>391.51</v>
      </c>
      <c r="K1175" s="9" t="s">
        <v>4767</v>
      </c>
      <c r="L1175" s="7" t="s">
        <v>5019</v>
      </c>
      <c r="M1175" s="7" t="s">
        <v>5297</v>
      </c>
      <c r="N1175" s="7" t="s">
        <v>207</v>
      </c>
      <c r="O1175" s="7" t="s">
        <v>254</v>
      </c>
      <c r="P1175" s="7" t="s">
        <v>588</v>
      </c>
      <c r="Q1175" s="7" t="s">
        <v>83</v>
      </c>
      <c r="R1175" s="9" t="s">
        <v>306</v>
      </c>
      <c r="S1175" s="7" t="s">
        <v>409</v>
      </c>
      <c r="T1175" s="13" t="s">
        <v>69</v>
      </c>
      <c r="U1175" s="13" t="s">
        <v>79</v>
      </c>
      <c r="V1175" s="13" t="s">
        <v>80</v>
      </c>
      <c r="W1175" s="13" t="s">
        <v>29</v>
      </c>
      <c r="X1175" s="13" t="s">
        <v>79</v>
      </c>
      <c r="Y1175" s="13" t="s">
        <v>7</v>
      </c>
      <c r="Z1175" s="9" t="s">
        <v>16</v>
      </c>
      <c r="AA1175" s="12" t="str">
        <f t="shared" si="36"/>
        <v>5980000000109</v>
      </c>
      <c r="AB1175" s="4" t="s">
        <v>79</v>
      </c>
      <c r="AC1175" s="48">
        <f t="shared" si="37"/>
        <v>391.51</v>
      </c>
      <c r="AD1175" s="31">
        <f>VLOOKUP(AB1175,'Utah Allocation %''s'!$A$6:$B$16,2,FALSE)</f>
        <v>1</v>
      </c>
    </row>
    <row r="1176" spans="1:30">
      <c r="A1176" s="9" t="s">
        <v>4498</v>
      </c>
      <c r="B1176" s="9" t="s">
        <v>24</v>
      </c>
      <c r="C1176" s="9" t="s">
        <v>62</v>
      </c>
      <c r="D1176" s="19">
        <v>41243</v>
      </c>
      <c r="E1176" s="3">
        <v>2012</v>
      </c>
      <c r="F1176" s="3">
        <v>11</v>
      </c>
      <c r="G1176" s="3" t="s">
        <v>14414</v>
      </c>
      <c r="H1176" s="9" t="s">
        <v>63</v>
      </c>
      <c r="I1176" s="9" t="s">
        <v>81</v>
      </c>
      <c r="J1176" s="21">
        <v>499.79</v>
      </c>
      <c r="K1176" s="9" t="s">
        <v>4768</v>
      </c>
      <c r="L1176" s="7" t="s">
        <v>5020</v>
      </c>
      <c r="M1176" s="7" t="s">
        <v>5298</v>
      </c>
      <c r="N1176" s="7" t="s">
        <v>207</v>
      </c>
      <c r="O1176" s="7" t="s">
        <v>254</v>
      </c>
      <c r="P1176" s="7" t="s">
        <v>588</v>
      </c>
      <c r="Q1176" s="7" t="s">
        <v>83</v>
      </c>
      <c r="R1176" s="9" t="s">
        <v>306</v>
      </c>
      <c r="S1176" s="7" t="s">
        <v>409</v>
      </c>
      <c r="T1176" s="13" t="s">
        <v>69</v>
      </c>
      <c r="U1176" s="13" t="s">
        <v>79</v>
      </c>
      <c r="V1176" s="13" t="s">
        <v>80</v>
      </c>
      <c r="W1176" s="13" t="s">
        <v>29</v>
      </c>
      <c r="X1176" s="13" t="s">
        <v>79</v>
      </c>
      <c r="Y1176" s="13" t="s">
        <v>7</v>
      </c>
      <c r="Z1176" s="9" t="s">
        <v>16</v>
      </c>
      <c r="AA1176" s="12" t="str">
        <f t="shared" si="36"/>
        <v>5980000000109</v>
      </c>
      <c r="AB1176" s="4" t="s">
        <v>79</v>
      </c>
      <c r="AC1176" s="48">
        <f t="shared" si="37"/>
        <v>499.79</v>
      </c>
      <c r="AD1176" s="31">
        <f>VLOOKUP(AB1176,'Utah Allocation %''s'!$A$6:$B$16,2,FALSE)</f>
        <v>1</v>
      </c>
    </row>
    <row r="1177" spans="1:30">
      <c r="A1177" s="9" t="s">
        <v>4499</v>
      </c>
      <c r="B1177" s="9" t="s">
        <v>24</v>
      </c>
      <c r="C1177" s="9" t="s">
        <v>62</v>
      </c>
      <c r="D1177" s="19">
        <v>41243</v>
      </c>
      <c r="E1177" s="3">
        <v>2012</v>
      </c>
      <c r="F1177" s="3">
        <v>11</v>
      </c>
      <c r="G1177" s="3" t="s">
        <v>14414</v>
      </c>
      <c r="H1177" s="9" t="s">
        <v>63</v>
      </c>
      <c r="I1177" s="9" t="s">
        <v>81</v>
      </c>
      <c r="J1177" s="21">
        <v>1348.78</v>
      </c>
      <c r="K1177" s="9" t="s">
        <v>4769</v>
      </c>
      <c r="L1177" s="7" t="s">
        <v>5021</v>
      </c>
      <c r="M1177" s="7" t="s">
        <v>5299</v>
      </c>
      <c r="N1177" s="7" t="s">
        <v>207</v>
      </c>
      <c r="O1177" s="7" t="s">
        <v>254</v>
      </c>
      <c r="P1177" s="7" t="s">
        <v>588</v>
      </c>
      <c r="Q1177" s="7" t="s">
        <v>83</v>
      </c>
      <c r="R1177" s="9" t="s">
        <v>306</v>
      </c>
      <c r="S1177" s="7" t="s">
        <v>409</v>
      </c>
      <c r="T1177" s="13" t="s">
        <v>69</v>
      </c>
      <c r="U1177" s="13" t="s">
        <v>79</v>
      </c>
      <c r="V1177" s="13" t="s">
        <v>80</v>
      </c>
      <c r="W1177" s="13" t="s">
        <v>29</v>
      </c>
      <c r="X1177" s="13" t="s">
        <v>79</v>
      </c>
      <c r="Y1177" s="13" t="s">
        <v>7</v>
      </c>
      <c r="Z1177" s="9" t="s">
        <v>16</v>
      </c>
      <c r="AA1177" s="12" t="str">
        <f t="shared" si="36"/>
        <v>5980000000109</v>
      </c>
      <c r="AB1177" s="4" t="s">
        <v>79</v>
      </c>
      <c r="AC1177" s="48">
        <f t="shared" si="37"/>
        <v>1348.78</v>
      </c>
      <c r="AD1177" s="31">
        <f>VLOOKUP(AB1177,'Utah Allocation %''s'!$A$6:$B$16,2,FALSE)</f>
        <v>1</v>
      </c>
    </row>
    <row r="1178" spans="1:30">
      <c r="A1178" s="9" t="s">
        <v>4500</v>
      </c>
      <c r="B1178" s="9" t="s">
        <v>24</v>
      </c>
      <c r="C1178" s="9" t="s">
        <v>62</v>
      </c>
      <c r="D1178" s="19">
        <v>41243</v>
      </c>
      <c r="E1178" s="3">
        <v>2012</v>
      </c>
      <c r="F1178" s="3">
        <v>11</v>
      </c>
      <c r="G1178" s="3" t="s">
        <v>14414</v>
      </c>
      <c r="H1178" s="9" t="s">
        <v>63</v>
      </c>
      <c r="I1178" s="9" t="s">
        <v>81</v>
      </c>
      <c r="J1178" s="21">
        <v>337.19</v>
      </c>
      <c r="K1178" s="9" t="s">
        <v>4770</v>
      </c>
      <c r="L1178" s="7" t="s">
        <v>5022</v>
      </c>
      <c r="M1178" s="7" t="s">
        <v>5300</v>
      </c>
      <c r="N1178" s="7" t="s">
        <v>207</v>
      </c>
      <c r="O1178" s="7" t="s">
        <v>254</v>
      </c>
      <c r="P1178" s="7" t="s">
        <v>588</v>
      </c>
      <c r="Q1178" s="7" t="s">
        <v>83</v>
      </c>
      <c r="R1178" s="9" t="s">
        <v>306</v>
      </c>
      <c r="S1178" s="7" t="s">
        <v>409</v>
      </c>
      <c r="T1178" s="13" t="s">
        <v>69</v>
      </c>
      <c r="U1178" s="13" t="s">
        <v>79</v>
      </c>
      <c r="V1178" s="13" t="s">
        <v>80</v>
      </c>
      <c r="W1178" s="13" t="s">
        <v>29</v>
      </c>
      <c r="X1178" s="13" t="s">
        <v>79</v>
      </c>
      <c r="Y1178" s="13" t="s">
        <v>7</v>
      </c>
      <c r="Z1178" s="9" t="s">
        <v>16</v>
      </c>
      <c r="AA1178" s="12" t="str">
        <f t="shared" si="36"/>
        <v>5980000000109</v>
      </c>
      <c r="AB1178" s="4" t="s">
        <v>79</v>
      </c>
      <c r="AC1178" s="48">
        <f t="shared" si="37"/>
        <v>337.19</v>
      </c>
      <c r="AD1178" s="31">
        <f>VLOOKUP(AB1178,'Utah Allocation %''s'!$A$6:$B$16,2,FALSE)</f>
        <v>1</v>
      </c>
    </row>
    <row r="1179" spans="1:30">
      <c r="A1179" s="9" t="s">
        <v>4501</v>
      </c>
      <c r="B1179" s="9" t="s">
        <v>24</v>
      </c>
      <c r="C1179" s="9" t="s">
        <v>62</v>
      </c>
      <c r="D1179" s="19">
        <v>41243</v>
      </c>
      <c r="E1179" s="3">
        <v>2012</v>
      </c>
      <c r="F1179" s="3">
        <v>11</v>
      </c>
      <c r="G1179" s="3" t="s">
        <v>14414</v>
      </c>
      <c r="H1179" s="9" t="s">
        <v>63</v>
      </c>
      <c r="I1179" s="9" t="s">
        <v>81</v>
      </c>
      <c r="J1179" s="21">
        <v>497.37</v>
      </c>
      <c r="K1179" s="9" t="s">
        <v>4771</v>
      </c>
      <c r="L1179" s="7" t="s">
        <v>5023</v>
      </c>
      <c r="M1179" s="7" t="s">
        <v>5301</v>
      </c>
      <c r="N1179" s="7" t="s">
        <v>208</v>
      </c>
      <c r="O1179" s="7" t="s">
        <v>255</v>
      </c>
      <c r="P1179" s="7" t="s">
        <v>559</v>
      </c>
      <c r="Q1179" s="7" t="s">
        <v>84</v>
      </c>
      <c r="R1179" s="9" t="s">
        <v>306</v>
      </c>
      <c r="S1179" s="7" t="s">
        <v>409</v>
      </c>
      <c r="T1179" s="13" t="s">
        <v>69</v>
      </c>
      <c r="U1179" s="13" t="s">
        <v>79</v>
      </c>
      <c r="V1179" s="13" t="s">
        <v>80</v>
      </c>
      <c r="W1179" s="13" t="s">
        <v>29</v>
      </c>
      <c r="X1179" s="13" t="s">
        <v>79</v>
      </c>
      <c r="Y1179" s="13" t="s">
        <v>7</v>
      </c>
      <c r="Z1179" s="9" t="s">
        <v>16</v>
      </c>
      <c r="AA1179" s="12" t="str">
        <f t="shared" si="36"/>
        <v>5980000000109</v>
      </c>
      <c r="AB1179" s="4" t="s">
        <v>79</v>
      </c>
      <c r="AC1179" s="48">
        <f t="shared" si="37"/>
        <v>497.37</v>
      </c>
      <c r="AD1179" s="31">
        <f>VLOOKUP(AB1179,'Utah Allocation %''s'!$A$6:$B$16,2,FALSE)</f>
        <v>1</v>
      </c>
    </row>
    <row r="1180" spans="1:30">
      <c r="A1180" s="9" t="s">
        <v>4502</v>
      </c>
      <c r="B1180" s="9" t="s">
        <v>24</v>
      </c>
      <c r="C1180" s="9" t="s">
        <v>62</v>
      </c>
      <c r="D1180" s="19">
        <v>41243</v>
      </c>
      <c r="E1180" s="3">
        <v>2012</v>
      </c>
      <c r="F1180" s="3">
        <v>11</v>
      </c>
      <c r="G1180" s="3" t="s">
        <v>14414</v>
      </c>
      <c r="H1180" s="9" t="s">
        <v>63</v>
      </c>
      <c r="I1180" s="9" t="s">
        <v>81</v>
      </c>
      <c r="J1180" s="21">
        <v>521.20000000000005</v>
      </c>
      <c r="K1180" s="9" t="s">
        <v>4772</v>
      </c>
      <c r="L1180" s="7" t="s">
        <v>5024</v>
      </c>
      <c r="M1180" s="7" t="s">
        <v>5302</v>
      </c>
      <c r="N1180" s="7" t="s">
        <v>208</v>
      </c>
      <c r="O1180" s="7" t="s">
        <v>255</v>
      </c>
      <c r="P1180" s="7" t="s">
        <v>559</v>
      </c>
      <c r="Q1180" s="7" t="s">
        <v>84</v>
      </c>
      <c r="R1180" s="9" t="s">
        <v>306</v>
      </c>
      <c r="S1180" s="7" t="s">
        <v>409</v>
      </c>
      <c r="T1180" s="13" t="s">
        <v>69</v>
      </c>
      <c r="U1180" s="13" t="s">
        <v>79</v>
      </c>
      <c r="V1180" s="13" t="s">
        <v>80</v>
      </c>
      <c r="W1180" s="13" t="s">
        <v>29</v>
      </c>
      <c r="X1180" s="13" t="s">
        <v>79</v>
      </c>
      <c r="Y1180" s="13" t="s">
        <v>7</v>
      </c>
      <c r="Z1180" s="9" t="s">
        <v>16</v>
      </c>
      <c r="AA1180" s="12" t="str">
        <f t="shared" si="36"/>
        <v>5980000000109</v>
      </c>
      <c r="AB1180" s="4" t="s">
        <v>79</v>
      </c>
      <c r="AC1180" s="48">
        <f t="shared" si="37"/>
        <v>521.20000000000005</v>
      </c>
      <c r="AD1180" s="31">
        <f>VLOOKUP(AB1180,'Utah Allocation %''s'!$A$6:$B$16,2,FALSE)</f>
        <v>1</v>
      </c>
    </row>
    <row r="1181" spans="1:30">
      <c r="A1181" s="9" t="s">
        <v>4503</v>
      </c>
      <c r="B1181" s="9" t="s">
        <v>24</v>
      </c>
      <c r="C1181" s="9" t="s">
        <v>62</v>
      </c>
      <c r="D1181" s="19">
        <v>41243</v>
      </c>
      <c r="E1181" s="3">
        <v>2012</v>
      </c>
      <c r="F1181" s="3">
        <v>11</v>
      </c>
      <c r="G1181" s="3" t="s">
        <v>14414</v>
      </c>
      <c r="H1181" s="9" t="s">
        <v>63</v>
      </c>
      <c r="I1181" s="9" t="s">
        <v>81</v>
      </c>
      <c r="J1181" s="21">
        <v>261</v>
      </c>
      <c r="K1181" s="9" t="s">
        <v>4773</v>
      </c>
      <c r="L1181" s="7" t="s">
        <v>5025</v>
      </c>
      <c r="M1181" s="7" t="s">
        <v>5303</v>
      </c>
      <c r="N1181" s="7" t="s">
        <v>208</v>
      </c>
      <c r="O1181" s="7" t="s">
        <v>255</v>
      </c>
      <c r="P1181" s="7" t="s">
        <v>559</v>
      </c>
      <c r="Q1181" s="7" t="s">
        <v>84</v>
      </c>
      <c r="R1181" s="9" t="s">
        <v>306</v>
      </c>
      <c r="S1181" s="7" t="s">
        <v>409</v>
      </c>
      <c r="T1181" s="13" t="s">
        <v>69</v>
      </c>
      <c r="U1181" s="13" t="s">
        <v>79</v>
      </c>
      <c r="V1181" s="13" t="s">
        <v>80</v>
      </c>
      <c r="W1181" s="13" t="s">
        <v>29</v>
      </c>
      <c r="X1181" s="13" t="s">
        <v>79</v>
      </c>
      <c r="Y1181" s="13" t="s">
        <v>7</v>
      </c>
      <c r="Z1181" s="9" t="s">
        <v>16</v>
      </c>
      <c r="AA1181" s="12" t="str">
        <f t="shared" si="36"/>
        <v>5980000000109</v>
      </c>
      <c r="AB1181" s="4" t="s">
        <v>79</v>
      </c>
      <c r="AC1181" s="48">
        <f t="shared" si="37"/>
        <v>261</v>
      </c>
      <c r="AD1181" s="31">
        <f>VLOOKUP(AB1181,'Utah Allocation %''s'!$A$6:$B$16,2,FALSE)</f>
        <v>1</v>
      </c>
    </row>
    <row r="1182" spans="1:30">
      <c r="A1182" s="9" t="s">
        <v>4504</v>
      </c>
      <c r="B1182" s="9" t="s">
        <v>24</v>
      </c>
      <c r="C1182" s="9" t="s">
        <v>62</v>
      </c>
      <c r="D1182" s="19">
        <v>41243</v>
      </c>
      <c r="E1182" s="3">
        <v>2012</v>
      </c>
      <c r="F1182" s="3">
        <v>11</v>
      </c>
      <c r="G1182" s="3" t="s">
        <v>14414</v>
      </c>
      <c r="H1182" s="9" t="s">
        <v>63</v>
      </c>
      <c r="I1182" s="9" t="s">
        <v>81</v>
      </c>
      <c r="J1182" s="21">
        <v>261</v>
      </c>
      <c r="K1182" s="9" t="s">
        <v>4774</v>
      </c>
      <c r="L1182" s="7" t="s">
        <v>5026</v>
      </c>
      <c r="M1182" s="7" t="s">
        <v>5304</v>
      </c>
      <c r="N1182" s="7" t="s">
        <v>208</v>
      </c>
      <c r="O1182" s="7" t="s">
        <v>255</v>
      </c>
      <c r="P1182" s="7" t="s">
        <v>559</v>
      </c>
      <c r="Q1182" s="7" t="s">
        <v>84</v>
      </c>
      <c r="R1182" s="9" t="s">
        <v>306</v>
      </c>
      <c r="S1182" s="7" t="s">
        <v>409</v>
      </c>
      <c r="T1182" s="13" t="s">
        <v>69</v>
      </c>
      <c r="U1182" s="13" t="s">
        <v>79</v>
      </c>
      <c r="V1182" s="13" t="s">
        <v>80</v>
      </c>
      <c r="W1182" s="13" t="s">
        <v>29</v>
      </c>
      <c r="X1182" s="13" t="s">
        <v>79</v>
      </c>
      <c r="Y1182" s="13" t="s">
        <v>7</v>
      </c>
      <c r="Z1182" s="9" t="s">
        <v>16</v>
      </c>
      <c r="AA1182" s="12" t="str">
        <f t="shared" si="36"/>
        <v>5980000000109</v>
      </c>
      <c r="AB1182" s="4" t="s">
        <v>79</v>
      </c>
      <c r="AC1182" s="48">
        <f t="shared" si="37"/>
        <v>261</v>
      </c>
      <c r="AD1182" s="31">
        <f>VLOOKUP(AB1182,'Utah Allocation %''s'!$A$6:$B$16,2,FALSE)</f>
        <v>1</v>
      </c>
    </row>
    <row r="1183" spans="1:30">
      <c r="A1183" s="9" t="s">
        <v>4505</v>
      </c>
      <c r="B1183" s="9" t="s">
        <v>24</v>
      </c>
      <c r="C1183" s="9" t="s">
        <v>62</v>
      </c>
      <c r="D1183" s="19">
        <v>41243</v>
      </c>
      <c r="E1183" s="3">
        <v>2012</v>
      </c>
      <c r="F1183" s="3">
        <v>11</v>
      </c>
      <c r="G1183" s="3" t="s">
        <v>14414</v>
      </c>
      <c r="H1183" s="9" t="s">
        <v>63</v>
      </c>
      <c r="I1183" s="9" t="s">
        <v>81</v>
      </c>
      <c r="J1183" s="21">
        <v>261</v>
      </c>
      <c r="K1183" s="9" t="s">
        <v>4775</v>
      </c>
      <c r="L1183" s="7" t="s">
        <v>5027</v>
      </c>
      <c r="M1183" s="7" t="s">
        <v>5305</v>
      </c>
      <c r="N1183" s="7" t="s">
        <v>208</v>
      </c>
      <c r="O1183" s="7" t="s">
        <v>255</v>
      </c>
      <c r="P1183" s="7" t="s">
        <v>559</v>
      </c>
      <c r="Q1183" s="7" t="s">
        <v>84</v>
      </c>
      <c r="R1183" s="9" t="s">
        <v>306</v>
      </c>
      <c r="S1183" s="7" t="s">
        <v>409</v>
      </c>
      <c r="T1183" s="13" t="s">
        <v>69</v>
      </c>
      <c r="U1183" s="13" t="s">
        <v>79</v>
      </c>
      <c r="V1183" s="13" t="s">
        <v>80</v>
      </c>
      <c r="W1183" s="13" t="s">
        <v>29</v>
      </c>
      <c r="X1183" s="13" t="s">
        <v>79</v>
      </c>
      <c r="Y1183" s="13" t="s">
        <v>7</v>
      </c>
      <c r="Z1183" s="9" t="s">
        <v>16</v>
      </c>
      <c r="AA1183" s="12" t="str">
        <f t="shared" si="36"/>
        <v>5980000000109</v>
      </c>
      <c r="AB1183" s="4" t="s">
        <v>79</v>
      </c>
      <c r="AC1183" s="48">
        <f t="shared" si="37"/>
        <v>261</v>
      </c>
      <c r="AD1183" s="31">
        <f>VLOOKUP(AB1183,'Utah Allocation %''s'!$A$6:$B$16,2,FALSE)</f>
        <v>1</v>
      </c>
    </row>
    <row r="1184" spans="1:30">
      <c r="A1184" s="9" t="s">
        <v>4506</v>
      </c>
      <c r="B1184" s="9" t="s">
        <v>24</v>
      </c>
      <c r="C1184" s="9" t="s">
        <v>62</v>
      </c>
      <c r="D1184" s="19">
        <v>41243</v>
      </c>
      <c r="E1184" s="3">
        <v>2012</v>
      </c>
      <c r="F1184" s="3">
        <v>11</v>
      </c>
      <c r="G1184" s="3" t="s">
        <v>14414</v>
      </c>
      <c r="H1184" s="9" t="s">
        <v>63</v>
      </c>
      <c r="I1184" s="9" t="s">
        <v>81</v>
      </c>
      <c r="J1184" s="21">
        <v>368.57</v>
      </c>
      <c r="K1184" s="9" t="s">
        <v>4776</v>
      </c>
      <c r="L1184" s="7" t="s">
        <v>5028</v>
      </c>
      <c r="M1184" s="7" t="s">
        <v>5306</v>
      </c>
      <c r="N1184" s="7" t="s">
        <v>208</v>
      </c>
      <c r="O1184" s="7" t="s">
        <v>255</v>
      </c>
      <c r="P1184" s="7" t="s">
        <v>559</v>
      </c>
      <c r="Q1184" s="7" t="s">
        <v>84</v>
      </c>
      <c r="R1184" s="9" t="s">
        <v>306</v>
      </c>
      <c r="S1184" s="7" t="s">
        <v>409</v>
      </c>
      <c r="T1184" s="13" t="s">
        <v>69</v>
      </c>
      <c r="U1184" s="13" t="s">
        <v>79</v>
      </c>
      <c r="V1184" s="13" t="s">
        <v>80</v>
      </c>
      <c r="W1184" s="13" t="s">
        <v>29</v>
      </c>
      <c r="X1184" s="13" t="s">
        <v>79</v>
      </c>
      <c r="Y1184" s="13" t="s">
        <v>7</v>
      </c>
      <c r="Z1184" s="9" t="s">
        <v>16</v>
      </c>
      <c r="AA1184" s="12" t="str">
        <f t="shared" si="36"/>
        <v>5980000000109</v>
      </c>
      <c r="AB1184" s="4" t="s">
        <v>79</v>
      </c>
      <c r="AC1184" s="48">
        <f t="shared" si="37"/>
        <v>368.57</v>
      </c>
      <c r="AD1184" s="31">
        <f>VLOOKUP(AB1184,'Utah Allocation %''s'!$A$6:$B$16,2,FALSE)</f>
        <v>1</v>
      </c>
    </row>
    <row r="1185" spans="1:30">
      <c r="A1185" s="9" t="s">
        <v>4507</v>
      </c>
      <c r="B1185" s="9" t="s">
        <v>24</v>
      </c>
      <c r="C1185" s="9" t="s">
        <v>62</v>
      </c>
      <c r="D1185" s="19">
        <v>41243</v>
      </c>
      <c r="E1185" s="3">
        <v>2012</v>
      </c>
      <c r="F1185" s="3">
        <v>11</v>
      </c>
      <c r="G1185" s="3" t="s">
        <v>14414</v>
      </c>
      <c r="H1185" s="9" t="s">
        <v>63</v>
      </c>
      <c r="I1185" s="9" t="s">
        <v>81</v>
      </c>
      <c r="J1185" s="21">
        <v>756.13</v>
      </c>
      <c r="K1185" s="9" t="s">
        <v>4777</v>
      </c>
      <c r="L1185" s="7" t="s">
        <v>5029</v>
      </c>
      <c r="M1185" s="7" t="s">
        <v>5307</v>
      </c>
      <c r="N1185" s="7" t="s">
        <v>208</v>
      </c>
      <c r="O1185" s="7" t="s">
        <v>255</v>
      </c>
      <c r="P1185" s="7" t="s">
        <v>559</v>
      </c>
      <c r="Q1185" s="7" t="s">
        <v>84</v>
      </c>
      <c r="R1185" s="9" t="s">
        <v>306</v>
      </c>
      <c r="S1185" s="7" t="s">
        <v>409</v>
      </c>
      <c r="T1185" s="13" t="s">
        <v>69</v>
      </c>
      <c r="U1185" s="13" t="s">
        <v>79</v>
      </c>
      <c r="V1185" s="13" t="s">
        <v>80</v>
      </c>
      <c r="W1185" s="13" t="s">
        <v>29</v>
      </c>
      <c r="X1185" s="13" t="s">
        <v>79</v>
      </c>
      <c r="Y1185" s="13" t="s">
        <v>7</v>
      </c>
      <c r="Z1185" s="9" t="s">
        <v>16</v>
      </c>
      <c r="AA1185" s="12" t="str">
        <f t="shared" si="36"/>
        <v>5980000000109</v>
      </c>
      <c r="AB1185" s="4" t="s">
        <v>79</v>
      </c>
      <c r="AC1185" s="48">
        <f t="shared" si="37"/>
        <v>756.13</v>
      </c>
      <c r="AD1185" s="31">
        <f>VLOOKUP(AB1185,'Utah Allocation %''s'!$A$6:$B$16,2,FALSE)</f>
        <v>1</v>
      </c>
    </row>
    <row r="1186" spans="1:30">
      <c r="A1186" s="9" t="s">
        <v>4508</v>
      </c>
      <c r="B1186" s="9" t="s">
        <v>24</v>
      </c>
      <c r="C1186" s="9" t="s">
        <v>62</v>
      </c>
      <c r="D1186" s="19">
        <v>41243</v>
      </c>
      <c r="E1186" s="3">
        <v>2012</v>
      </c>
      <c r="F1186" s="3">
        <v>11</v>
      </c>
      <c r="G1186" s="3" t="s">
        <v>14414</v>
      </c>
      <c r="H1186" s="9" t="s">
        <v>63</v>
      </c>
      <c r="I1186" s="9" t="s">
        <v>81</v>
      </c>
      <c r="J1186" s="21">
        <v>652.51</v>
      </c>
      <c r="K1186" s="9" t="s">
        <v>4778</v>
      </c>
      <c r="L1186" s="7" t="s">
        <v>5030</v>
      </c>
      <c r="M1186" s="7" t="s">
        <v>5308</v>
      </c>
      <c r="N1186" s="7" t="s">
        <v>209</v>
      </c>
      <c r="O1186" s="7" t="s">
        <v>256</v>
      </c>
      <c r="P1186" s="7" t="s">
        <v>730</v>
      </c>
      <c r="Q1186" s="7" t="s">
        <v>87</v>
      </c>
      <c r="R1186" s="9" t="s">
        <v>306</v>
      </c>
      <c r="S1186" s="7" t="s">
        <v>409</v>
      </c>
      <c r="T1186" s="13" t="s">
        <v>69</v>
      </c>
      <c r="U1186" s="13" t="s">
        <v>79</v>
      </c>
      <c r="V1186" s="13" t="s">
        <v>80</v>
      </c>
      <c r="W1186" s="13" t="s">
        <v>29</v>
      </c>
      <c r="X1186" s="13" t="s">
        <v>79</v>
      </c>
      <c r="Y1186" s="13" t="s">
        <v>7</v>
      </c>
      <c r="Z1186" s="9" t="s">
        <v>16</v>
      </c>
      <c r="AA1186" s="12" t="str">
        <f t="shared" si="36"/>
        <v>5980000000109</v>
      </c>
      <c r="AB1186" s="4" t="s">
        <v>79</v>
      </c>
      <c r="AC1186" s="48">
        <f t="shared" si="37"/>
        <v>652.51</v>
      </c>
      <c r="AD1186" s="31">
        <f>VLOOKUP(AB1186,'Utah Allocation %''s'!$A$6:$B$16,2,FALSE)</f>
        <v>1</v>
      </c>
    </row>
    <row r="1187" spans="1:30">
      <c r="A1187" s="9" t="s">
        <v>4509</v>
      </c>
      <c r="B1187" s="9" t="s">
        <v>24</v>
      </c>
      <c r="C1187" s="9" t="s">
        <v>62</v>
      </c>
      <c r="D1187" s="19">
        <v>41243</v>
      </c>
      <c r="E1187" s="3">
        <v>2012</v>
      </c>
      <c r="F1187" s="3">
        <v>11</v>
      </c>
      <c r="G1187" s="3" t="s">
        <v>14414</v>
      </c>
      <c r="H1187" s="9" t="s">
        <v>63</v>
      </c>
      <c r="I1187" s="9" t="s">
        <v>81</v>
      </c>
      <c r="J1187" s="21">
        <v>2374.83</v>
      </c>
      <c r="K1187" s="9" t="s">
        <v>4779</v>
      </c>
      <c r="L1187" s="7" t="s">
        <v>5031</v>
      </c>
      <c r="M1187" s="7" t="s">
        <v>5309</v>
      </c>
      <c r="N1187" s="7" t="s">
        <v>227</v>
      </c>
      <c r="O1187" s="7" t="s">
        <v>273</v>
      </c>
      <c r="P1187" s="7" t="s">
        <v>632</v>
      </c>
      <c r="Q1187" s="7" t="s">
        <v>153</v>
      </c>
      <c r="R1187" s="9" t="s">
        <v>306</v>
      </c>
      <c r="S1187" s="7" t="s">
        <v>409</v>
      </c>
      <c r="T1187" s="13" t="s">
        <v>69</v>
      </c>
      <c r="U1187" s="13" t="s">
        <v>79</v>
      </c>
      <c r="V1187" s="13" t="s">
        <v>80</v>
      </c>
      <c r="W1187" s="13" t="s">
        <v>29</v>
      </c>
      <c r="X1187" s="13" t="s">
        <v>79</v>
      </c>
      <c r="Y1187" s="13" t="s">
        <v>7</v>
      </c>
      <c r="Z1187" s="9" t="s">
        <v>16</v>
      </c>
      <c r="AA1187" s="12" t="str">
        <f t="shared" si="36"/>
        <v>5980000000109</v>
      </c>
      <c r="AB1187" s="4" t="s">
        <v>79</v>
      </c>
      <c r="AC1187" s="48">
        <f t="shared" si="37"/>
        <v>2374.83</v>
      </c>
      <c r="AD1187" s="31">
        <f>VLOOKUP(AB1187,'Utah Allocation %''s'!$A$6:$B$16,2,FALSE)</f>
        <v>1</v>
      </c>
    </row>
    <row r="1188" spans="1:30">
      <c r="A1188" s="9" t="s">
        <v>3787</v>
      </c>
      <c r="B1188" s="9" t="s">
        <v>24</v>
      </c>
      <c r="C1188" s="9" t="s">
        <v>62</v>
      </c>
      <c r="D1188" s="19">
        <v>41213</v>
      </c>
      <c r="E1188" s="6">
        <v>2012</v>
      </c>
      <c r="F1188" s="6">
        <v>11</v>
      </c>
      <c r="G1188" s="3" t="s">
        <v>14414</v>
      </c>
      <c r="H1188" s="9" t="s">
        <v>61</v>
      </c>
      <c r="I1188" s="9" t="s">
        <v>81</v>
      </c>
      <c r="J1188" s="21">
        <v>-90.61</v>
      </c>
      <c r="K1188" s="9" t="s">
        <v>783</v>
      </c>
      <c r="L1188" s="7" t="s">
        <v>820</v>
      </c>
      <c r="M1188" s="7" t="s">
        <v>856</v>
      </c>
      <c r="N1188" s="7" t="s">
        <v>215</v>
      </c>
      <c r="O1188" s="7" t="s">
        <v>261</v>
      </c>
      <c r="P1188" s="7" t="s">
        <v>561</v>
      </c>
      <c r="Q1188" s="7" t="s">
        <v>85</v>
      </c>
      <c r="R1188" s="9" t="s">
        <v>306</v>
      </c>
      <c r="S1188" s="13" t="s">
        <v>409</v>
      </c>
      <c r="T1188" s="13" t="s">
        <v>69</v>
      </c>
      <c r="U1188" s="13" t="s">
        <v>79</v>
      </c>
      <c r="V1188" s="13" t="s">
        <v>80</v>
      </c>
      <c r="W1188" s="13" t="s">
        <v>29</v>
      </c>
      <c r="X1188" s="13" t="s">
        <v>79</v>
      </c>
      <c r="Y1188" s="13" t="s">
        <v>7</v>
      </c>
      <c r="Z1188" s="9" t="s">
        <v>16</v>
      </c>
      <c r="AA1188" s="12" t="str">
        <f t="shared" si="36"/>
        <v>5980000000109</v>
      </c>
      <c r="AB1188" s="4" t="s">
        <v>79</v>
      </c>
      <c r="AC1188" s="48">
        <f t="shared" si="37"/>
        <v>-90.61</v>
      </c>
      <c r="AD1188" s="31">
        <f>VLOOKUP(AB1188,'Utah Allocation %''s'!$A$6:$B$16,2,FALSE)</f>
        <v>1</v>
      </c>
    </row>
    <row r="1189" spans="1:30">
      <c r="A1189" s="9" t="s">
        <v>4510</v>
      </c>
      <c r="B1189" s="9" t="s">
        <v>24</v>
      </c>
      <c r="C1189" s="9" t="s">
        <v>62</v>
      </c>
      <c r="D1189" s="19">
        <v>41243</v>
      </c>
      <c r="E1189" s="3">
        <v>2012</v>
      </c>
      <c r="F1189" s="3">
        <v>11</v>
      </c>
      <c r="G1189" s="3" t="s">
        <v>14414</v>
      </c>
      <c r="H1189" s="9" t="s">
        <v>63</v>
      </c>
      <c r="I1189" s="9" t="s">
        <v>64</v>
      </c>
      <c r="J1189" s="21">
        <v>482.74</v>
      </c>
      <c r="K1189" s="9" t="s">
        <v>4780</v>
      </c>
      <c r="L1189" s="7" t="s">
        <v>5032</v>
      </c>
      <c r="M1189" s="7" t="s">
        <v>5310</v>
      </c>
      <c r="N1189" s="7" t="s">
        <v>207</v>
      </c>
      <c r="O1189" s="7" t="s">
        <v>254</v>
      </c>
      <c r="P1189" s="7" t="s">
        <v>588</v>
      </c>
      <c r="Q1189" s="7" t="s">
        <v>83</v>
      </c>
      <c r="R1189" s="9" t="s">
        <v>347</v>
      </c>
      <c r="S1189" s="7" t="s">
        <v>409</v>
      </c>
      <c r="T1189" s="13" t="s">
        <v>69</v>
      </c>
      <c r="U1189" s="13" t="s">
        <v>79</v>
      </c>
      <c r="V1189" s="13" t="s">
        <v>80</v>
      </c>
      <c r="W1189" s="13" t="s">
        <v>29</v>
      </c>
      <c r="X1189" s="13" t="s">
        <v>79</v>
      </c>
      <c r="Y1189" s="13" t="s">
        <v>7</v>
      </c>
      <c r="Z1189" s="9" t="s">
        <v>16</v>
      </c>
      <c r="AA1189" s="12" t="str">
        <f t="shared" si="36"/>
        <v>5980000000109</v>
      </c>
      <c r="AB1189" s="4" t="s">
        <v>79</v>
      </c>
      <c r="AC1189" s="48">
        <f t="shared" si="37"/>
        <v>482.74</v>
      </c>
      <c r="AD1189" s="31">
        <f>VLOOKUP(AB1189,'Utah Allocation %''s'!$A$6:$B$16,2,FALSE)</f>
        <v>1</v>
      </c>
    </row>
    <row r="1190" spans="1:30">
      <c r="A1190" s="9" t="s">
        <v>4510</v>
      </c>
      <c r="B1190" s="9" t="s">
        <v>24</v>
      </c>
      <c r="C1190" s="9" t="s">
        <v>62</v>
      </c>
      <c r="D1190" s="19">
        <v>41243</v>
      </c>
      <c r="E1190" s="3">
        <v>2012</v>
      </c>
      <c r="F1190" s="3">
        <v>11</v>
      </c>
      <c r="G1190" s="3" t="s">
        <v>14414</v>
      </c>
      <c r="H1190" s="9" t="s">
        <v>63</v>
      </c>
      <c r="I1190" s="9" t="s">
        <v>81</v>
      </c>
      <c r="J1190" s="21">
        <v>128.56</v>
      </c>
      <c r="K1190" s="9" t="s">
        <v>4780</v>
      </c>
      <c r="L1190" s="7" t="s">
        <v>5032</v>
      </c>
      <c r="M1190" s="7" t="s">
        <v>5310</v>
      </c>
      <c r="N1190" s="7" t="s">
        <v>207</v>
      </c>
      <c r="O1190" s="7" t="s">
        <v>254</v>
      </c>
      <c r="P1190" s="7" t="s">
        <v>588</v>
      </c>
      <c r="Q1190" s="7" t="s">
        <v>83</v>
      </c>
      <c r="R1190" s="9" t="s">
        <v>347</v>
      </c>
      <c r="S1190" s="7" t="s">
        <v>409</v>
      </c>
      <c r="T1190" s="13" t="s">
        <v>69</v>
      </c>
      <c r="U1190" s="13" t="s">
        <v>79</v>
      </c>
      <c r="V1190" s="13" t="s">
        <v>80</v>
      </c>
      <c r="W1190" s="13" t="s">
        <v>29</v>
      </c>
      <c r="X1190" s="13" t="s">
        <v>79</v>
      </c>
      <c r="Y1190" s="13" t="s">
        <v>7</v>
      </c>
      <c r="Z1190" s="9" t="s">
        <v>16</v>
      </c>
      <c r="AA1190" s="12" t="str">
        <f t="shared" si="36"/>
        <v>5980000000109</v>
      </c>
      <c r="AB1190" s="4" t="s">
        <v>79</v>
      </c>
      <c r="AC1190" s="48">
        <f t="shared" si="37"/>
        <v>128.56</v>
      </c>
      <c r="AD1190" s="31">
        <f>VLOOKUP(AB1190,'Utah Allocation %''s'!$A$6:$B$16,2,FALSE)</f>
        <v>1</v>
      </c>
    </row>
    <row r="1191" spans="1:30">
      <c r="A1191" s="9" t="s">
        <v>4511</v>
      </c>
      <c r="B1191" s="9" t="s">
        <v>24</v>
      </c>
      <c r="C1191" s="9" t="s">
        <v>62</v>
      </c>
      <c r="D1191" s="19">
        <v>41243</v>
      </c>
      <c r="E1191" s="3">
        <v>2012</v>
      </c>
      <c r="F1191" s="3">
        <v>11</v>
      </c>
      <c r="G1191" s="3" t="s">
        <v>14414</v>
      </c>
      <c r="H1191" s="9" t="s">
        <v>63</v>
      </c>
      <c r="I1191" s="9" t="s">
        <v>81</v>
      </c>
      <c r="J1191" s="21">
        <v>523.79</v>
      </c>
      <c r="K1191" s="9" t="s">
        <v>4781</v>
      </c>
      <c r="L1191" s="7" t="s">
        <v>5033</v>
      </c>
      <c r="M1191" s="7" t="s">
        <v>5311</v>
      </c>
      <c r="N1191" s="7" t="s">
        <v>207</v>
      </c>
      <c r="O1191" s="7" t="s">
        <v>254</v>
      </c>
      <c r="P1191" s="7" t="s">
        <v>588</v>
      </c>
      <c r="Q1191" s="7" t="s">
        <v>83</v>
      </c>
      <c r="R1191" s="9" t="s">
        <v>347</v>
      </c>
      <c r="S1191" s="7" t="s">
        <v>409</v>
      </c>
      <c r="T1191" s="13" t="s">
        <v>69</v>
      </c>
      <c r="U1191" s="13" t="s">
        <v>79</v>
      </c>
      <c r="V1191" s="13" t="s">
        <v>80</v>
      </c>
      <c r="W1191" s="13" t="s">
        <v>29</v>
      </c>
      <c r="X1191" s="13" t="s">
        <v>79</v>
      </c>
      <c r="Y1191" s="13" t="s">
        <v>7</v>
      </c>
      <c r="Z1191" s="9" t="s">
        <v>16</v>
      </c>
      <c r="AA1191" s="12" t="str">
        <f t="shared" si="36"/>
        <v>5980000000109</v>
      </c>
      <c r="AB1191" s="4" t="s">
        <v>79</v>
      </c>
      <c r="AC1191" s="48">
        <f t="shared" si="37"/>
        <v>523.79</v>
      </c>
      <c r="AD1191" s="31">
        <f>VLOOKUP(AB1191,'Utah Allocation %''s'!$A$6:$B$16,2,FALSE)</f>
        <v>1</v>
      </c>
    </row>
    <row r="1192" spans="1:30">
      <c r="A1192" s="9" t="s">
        <v>4512</v>
      </c>
      <c r="B1192" s="9" t="s">
        <v>24</v>
      </c>
      <c r="C1192" s="9" t="s">
        <v>62</v>
      </c>
      <c r="D1192" s="19">
        <v>41243</v>
      </c>
      <c r="E1192" s="3">
        <v>2012</v>
      </c>
      <c r="F1192" s="3">
        <v>11</v>
      </c>
      <c r="G1192" s="3" t="s">
        <v>14414</v>
      </c>
      <c r="H1192" s="9" t="s">
        <v>63</v>
      </c>
      <c r="I1192" s="9" t="s">
        <v>81</v>
      </c>
      <c r="J1192" s="21">
        <v>1692.87</v>
      </c>
      <c r="K1192" s="9" t="s">
        <v>4782</v>
      </c>
      <c r="L1192" s="7" t="s">
        <v>5034</v>
      </c>
      <c r="M1192" s="7" t="s">
        <v>5312</v>
      </c>
      <c r="N1192" s="7" t="s">
        <v>208</v>
      </c>
      <c r="O1192" s="7" t="s">
        <v>255</v>
      </c>
      <c r="P1192" s="7" t="s">
        <v>559</v>
      </c>
      <c r="Q1192" s="7" t="s">
        <v>84</v>
      </c>
      <c r="R1192" s="9" t="s">
        <v>347</v>
      </c>
      <c r="S1192" s="7" t="s">
        <v>409</v>
      </c>
      <c r="T1192" s="13" t="s">
        <v>69</v>
      </c>
      <c r="U1192" s="13" t="s">
        <v>79</v>
      </c>
      <c r="V1192" s="13" t="s">
        <v>80</v>
      </c>
      <c r="W1192" s="13" t="s">
        <v>29</v>
      </c>
      <c r="X1192" s="13" t="s">
        <v>79</v>
      </c>
      <c r="Y1192" s="13" t="s">
        <v>7</v>
      </c>
      <c r="Z1192" s="9" t="s">
        <v>16</v>
      </c>
      <c r="AA1192" s="12" t="str">
        <f t="shared" si="36"/>
        <v>5980000000109</v>
      </c>
      <c r="AB1192" s="4" t="s">
        <v>79</v>
      </c>
      <c r="AC1192" s="48">
        <f t="shared" si="37"/>
        <v>1692.87</v>
      </c>
      <c r="AD1192" s="31">
        <f>VLOOKUP(AB1192,'Utah Allocation %''s'!$A$6:$B$16,2,FALSE)</f>
        <v>1</v>
      </c>
    </row>
    <row r="1193" spans="1:30">
      <c r="A1193" s="9" t="s">
        <v>4513</v>
      </c>
      <c r="B1193" s="9" t="s">
        <v>24</v>
      </c>
      <c r="C1193" s="9" t="s">
        <v>62</v>
      </c>
      <c r="D1193" s="19">
        <v>41243</v>
      </c>
      <c r="E1193" s="3">
        <v>2012</v>
      </c>
      <c r="F1193" s="3">
        <v>11</v>
      </c>
      <c r="G1193" s="3" t="s">
        <v>14414</v>
      </c>
      <c r="H1193" s="9" t="s">
        <v>63</v>
      </c>
      <c r="I1193" s="9" t="s">
        <v>81</v>
      </c>
      <c r="J1193" s="21">
        <v>194.66</v>
      </c>
      <c r="K1193" s="9" t="s">
        <v>4783</v>
      </c>
      <c r="L1193" s="7" t="s">
        <v>5035</v>
      </c>
      <c r="M1193" s="7" t="s">
        <v>5313</v>
      </c>
      <c r="N1193" s="7" t="s">
        <v>208</v>
      </c>
      <c r="O1193" s="7" t="s">
        <v>255</v>
      </c>
      <c r="P1193" s="7" t="s">
        <v>559</v>
      </c>
      <c r="Q1193" s="7" t="s">
        <v>84</v>
      </c>
      <c r="R1193" s="9" t="s">
        <v>347</v>
      </c>
      <c r="S1193" s="7" t="s">
        <v>409</v>
      </c>
      <c r="T1193" s="13" t="s">
        <v>69</v>
      </c>
      <c r="U1193" s="13" t="s">
        <v>79</v>
      </c>
      <c r="V1193" s="13" t="s">
        <v>80</v>
      </c>
      <c r="W1193" s="13" t="s">
        <v>29</v>
      </c>
      <c r="X1193" s="13" t="s">
        <v>79</v>
      </c>
      <c r="Y1193" s="13" t="s">
        <v>7</v>
      </c>
      <c r="Z1193" s="9" t="s">
        <v>16</v>
      </c>
      <c r="AA1193" s="12" t="str">
        <f t="shared" si="36"/>
        <v>5980000000109</v>
      </c>
      <c r="AB1193" s="4" t="s">
        <v>79</v>
      </c>
      <c r="AC1193" s="48">
        <f t="shared" si="37"/>
        <v>194.66</v>
      </c>
      <c r="AD1193" s="31">
        <f>VLOOKUP(AB1193,'Utah Allocation %''s'!$A$6:$B$16,2,FALSE)</f>
        <v>1</v>
      </c>
    </row>
    <row r="1194" spans="1:30">
      <c r="A1194" s="9" t="s">
        <v>4514</v>
      </c>
      <c r="B1194" s="9" t="s">
        <v>24</v>
      </c>
      <c r="C1194" s="9" t="s">
        <v>62</v>
      </c>
      <c r="D1194" s="19">
        <v>41243</v>
      </c>
      <c r="E1194" s="3">
        <v>2012</v>
      </c>
      <c r="F1194" s="3">
        <v>11</v>
      </c>
      <c r="G1194" s="3" t="s">
        <v>14414</v>
      </c>
      <c r="H1194" s="9" t="s">
        <v>63</v>
      </c>
      <c r="I1194" s="9" t="s">
        <v>81</v>
      </c>
      <c r="J1194" s="21">
        <v>778.62</v>
      </c>
      <c r="K1194" s="9" t="s">
        <v>4784</v>
      </c>
      <c r="L1194" s="7" t="s">
        <v>5036</v>
      </c>
      <c r="M1194" s="7" t="s">
        <v>5314</v>
      </c>
      <c r="N1194" s="7" t="s">
        <v>208</v>
      </c>
      <c r="O1194" s="7" t="s">
        <v>255</v>
      </c>
      <c r="P1194" s="7" t="s">
        <v>559</v>
      </c>
      <c r="Q1194" s="7" t="s">
        <v>84</v>
      </c>
      <c r="R1194" s="9" t="s">
        <v>347</v>
      </c>
      <c r="S1194" s="7" t="s">
        <v>409</v>
      </c>
      <c r="T1194" s="13" t="s">
        <v>69</v>
      </c>
      <c r="U1194" s="13" t="s">
        <v>79</v>
      </c>
      <c r="V1194" s="13" t="s">
        <v>80</v>
      </c>
      <c r="W1194" s="13" t="s">
        <v>29</v>
      </c>
      <c r="X1194" s="13" t="s">
        <v>79</v>
      </c>
      <c r="Y1194" s="13" t="s">
        <v>7</v>
      </c>
      <c r="Z1194" s="9" t="s">
        <v>16</v>
      </c>
      <c r="AA1194" s="12" t="str">
        <f t="shared" si="36"/>
        <v>5980000000109</v>
      </c>
      <c r="AB1194" s="4" t="s">
        <v>79</v>
      </c>
      <c r="AC1194" s="48">
        <f t="shared" si="37"/>
        <v>778.62</v>
      </c>
      <c r="AD1194" s="31">
        <f>VLOOKUP(AB1194,'Utah Allocation %''s'!$A$6:$B$16,2,FALSE)</f>
        <v>1</v>
      </c>
    </row>
    <row r="1195" spans="1:30">
      <c r="A1195" s="9" t="s">
        <v>4515</v>
      </c>
      <c r="B1195" s="9" t="s">
        <v>24</v>
      </c>
      <c r="C1195" s="9" t="s">
        <v>62</v>
      </c>
      <c r="D1195" s="19">
        <v>41243</v>
      </c>
      <c r="E1195" s="3">
        <v>2012</v>
      </c>
      <c r="F1195" s="3">
        <v>11</v>
      </c>
      <c r="G1195" s="3" t="s">
        <v>14414</v>
      </c>
      <c r="H1195" s="9" t="s">
        <v>63</v>
      </c>
      <c r="I1195" s="9" t="s">
        <v>81</v>
      </c>
      <c r="J1195" s="21">
        <v>1112.47</v>
      </c>
      <c r="K1195" s="9" t="s">
        <v>4785</v>
      </c>
      <c r="L1195" s="7" t="s">
        <v>5037</v>
      </c>
      <c r="M1195" s="7" t="s">
        <v>5315</v>
      </c>
      <c r="N1195" s="7" t="s">
        <v>211</v>
      </c>
      <c r="O1195" s="7" t="s">
        <v>258</v>
      </c>
      <c r="P1195" s="7" t="s">
        <v>727</v>
      </c>
      <c r="Q1195" s="7" t="s">
        <v>118</v>
      </c>
      <c r="R1195" s="9" t="s">
        <v>347</v>
      </c>
      <c r="S1195" s="7" t="s">
        <v>409</v>
      </c>
      <c r="T1195" s="13" t="s">
        <v>69</v>
      </c>
      <c r="U1195" s="13" t="s">
        <v>79</v>
      </c>
      <c r="V1195" s="13" t="s">
        <v>80</v>
      </c>
      <c r="W1195" s="13" t="s">
        <v>29</v>
      </c>
      <c r="X1195" s="13" t="s">
        <v>79</v>
      </c>
      <c r="Y1195" s="13" t="s">
        <v>7</v>
      </c>
      <c r="Z1195" s="9" t="s">
        <v>16</v>
      </c>
      <c r="AA1195" s="12" t="str">
        <f t="shared" si="36"/>
        <v>5980000000109</v>
      </c>
      <c r="AB1195" s="4" t="s">
        <v>79</v>
      </c>
      <c r="AC1195" s="48">
        <f t="shared" si="37"/>
        <v>1112.47</v>
      </c>
      <c r="AD1195" s="31">
        <f>VLOOKUP(AB1195,'Utah Allocation %''s'!$A$6:$B$16,2,FALSE)</f>
        <v>1</v>
      </c>
    </row>
    <row r="1196" spans="1:30">
      <c r="A1196" s="9" t="s">
        <v>4516</v>
      </c>
      <c r="B1196" s="9" t="s">
        <v>24</v>
      </c>
      <c r="C1196" s="9" t="s">
        <v>62</v>
      </c>
      <c r="D1196" s="19">
        <v>41243</v>
      </c>
      <c r="E1196" s="3">
        <v>2012</v>
      </c>
      <c r="F1196" s="3">
        <v>11</v>
      </c>
      <c r="G1196" s="3" t="s">
        <v>14414</v>
      </c>
      <c r="H1196" s="9" t="s">
        <v>63</v>
      </c>
      <c r="I1196" s="9" t="s">
        <v>81</v>
      </c>
      <c r="J1196" s="21">
        <v>1243.26</v>
      </c>
      <c r="K1196" s="9" t="s">
        <v>4786</v>
      </c>
      <c r="L1196" s="7" t="s">
        <v>5038</v>
      </c>
      <c r="M1196" s="7" t="s">
        <v>5316</v>
      </c>
      <c r="N1196" s="7" t="s">
        <v>207</v>
      </c>
      <c r="O1196" s="7" t="s">
        <v>254</v>
      </c>
      <c r="P1196" s="7" t="s">
        <v>710</v>
      </c>
      <c r="Q1196" s="7" t="s">
        <v>115</v>
      </c>
      <c r="R1196" s="9" t="s">
        <v>349</v>
      </c>
      <c r="S1196" s="7" t="s">
        <v>409</v>
      </c>
      <c r="T1196" s="13" t="s">
        <v>69</v>
      </c>
      <c r="U1196" s="13" t="s">
        <v>111</v>
      </c>
      <c r="V1196" s="13" t="s">
        <v>112</v>
      </c>
      <c r="W1196" s="13" t="s">
        <v>30</v>
      </c>
      <c r="X1196" s="13" t="s">
        <v>113</v>
      </c>
      <c r="Y1196" s="13" t="s">
        <v>7</v>
      </c>
      <c r="Z1196" s="9" t="s">
        <v>15</v>
      </c>
      <c r="AA1196" s="12" t="str">
        <f t="shared" si="36"/>
        <v>5980000000106</v>
      </c>
      <c r="AB1196" s="4" t="s">
        <v>113</v>
      </c>
      <c r="AC1196" s="48">
        <f t="shared" si="37"/>
        <v>0</v>
      </c>
      <c r="AD1196" s="31">
        <f>VLOOKUP(AB1196,'Utah Allocation %''s'!$A$6:$B$16,2,FALSE)</f>
        <v>0</v>
      </c>
    </row>
    <row r="1197" spans="1:30">
      <c r="A1197" s="9" t="s">
        <v>4517</v>
      </c>
      <c r="B1197" s="9" t="s">
        <v>24</v>
      </c>
      <c r="C1197" s="9" t="s">
        <v>62</v>
      </c>
      <c r="D1197" s="19">
        <v>41243</v>
      </c>
      <c r="E1197" s="3">
        <v>2012</v>
      </c>
      <c r="F1197" s="3">
        <v>11</v>
      </c>
      <c r="G1197" s="3" t="s">
        <v>14414</v>
      </c>
      <c r="H1197" s="9" t="s">
        <v>63</v>
      </c>
      <c r="I1197" s="9" t="s">
        <v>81</v>
      </c>
      <c r="J1197" s="21">
        <v>380.73</v>
      </c>
      <c r="K1197" s="9" t="s">
        <v>4787</v>
      </c>
      <c r="L1197" s="7" t="s">
        <v>5039</v>
      </c>
      <c r="M1197" s="7" t="s">
        <v>5317</v>
      </c>
      <c r="N1197" s="7" t="s">
        <v>208</v>
      </c>
      <c r="O1197" s="7" t="s">
        <v>255</v>
      </c>
      <c r="P1197" s="7" t="s">
        <v>662</v>
      </c>
      <c r="Q1197" s="7" t="s">
        <v>140</v>
      </c>
      <c r="R1197" s="9" t="s">
        <v>349</v>
      </c>
      <c r="S1197" s="7" t="s">
        <v>409</v>
      </c>
      <c r="T1197" s="13" t="s">
        <v>69</v>
      </c>
      <c r="U1197" s="13" t="s">
        <v>111</v>
      </c>
      <c r="V1197" s="13" t="s">
        <v>112</v>
      </c>
      <c r="W1197" s="13" t="s">
        <v>30</v>
      </c>
      <c r="X1197" s="13" t="s">
        <v>113</v>
      </c>
      <c r="Y1197" s="13" t="s">
        <v>7</v>
      </c>
      <c r="Z1197" s="9" t="s">
        <v>15</v>
      </c>
      <c r="AA1197" s="12" t="str">
        <f t="shared" si="36"/>
        <v>5980000000106</v>
      </c>
      <c r="AB1197" s="4" t="s">
        <v>113</v>
      </c>
      <c r="AC1197" s="48">
        <f t="shared" si="37"/>
        <v>0</v>
      </c>
      <c r="AD1197" s="31">
        <f>VLOOKUP(AB1197,'Utah Allocation %''s'!$A$6:$B$16,2,FALSE)</f>
        <v>0</v>
      </c>
    </row>
    <row r="1198" spans="1:30">
      <c r="A1198" s="9" t="s">
        <v>4518</v>
      </c>
      <c r="B1198" s="9" t="s">
        <v>24</v>
      </c>
      <c r="C1198" s="9" t="s">
        <v>62</v>
      </c>
      <c r="D1198" s="19">
        <v>41243</v>
      </c>
      <c r="E1198" s="3">
        <v>2012</v>
      </c>
      <c r="F1198" s="3">
        <v>11</v>
      </c>
      <c r="G1198" s="3" t="s">
        <v>14414</v>
      </c>
      <c r="H1198" s="9" t="s">
        <v>63</v>
      </c>
      <c r="I1198" s="9" t="s">
        <v>81</v>
      </c>
      <c r="J1198" s="21">
        <v>217.56</v>
      </c>
      <c r="K1198" s="9" t="s">
        <v>4788</v>
      </c>
      <c r="L1198" s="7" t="s">
        <v>5040</v>
      </c>
      <c r="M1198" s="7" t="s">
        <v>5318</v>
      </c>
      <c r="N1198" s="7" t="s">
        <v>243</v>
      </c>
      <c r="O1198" s="7" t="s">
        <v>286</v>
      </c>
      <c r="P1198" s="7" t="s">
        <v>643</v>
      </c>
      <c r="Q1198" s="7" t="s">
        <v>644</v>
      </c>
      <c r="R1198" s="9" t="s">
        <v>349</v>
      </c>
      <c r="S1198" s="7" t="s">
        <v>409</v>
      </c>
      <c r="T1198" s="13" t="s">
        <v>69</v>
      </c>
      <c r="U1198" s="13" t="s">
        <v>111</v>
      </c>
      <c r="V1198" s="13" t="s">
        <v>112</v>
      </c>
      <c r="W1198" s="13" t="s">
        <v>30</v>
      </c>
      <c r="X1198" s="13" t="s">
        <v>113</v>
      </c>
      <c r="Y1198" s="13" t="s">
        <v>7</v>
      </c>
      <c r="Z1198" s="9" t="s">
        <v>15</v>
      </c>
      <c r="AA1198" s="12" t="str">
        <f t="shared" si="36"/>
        <v>5980000000106</v>
      </c>
      <c r="AB1198" s="4" t="s">
        <v>113</v>
      </c>
      <c r="AC1198" s="48">
        <f t="shared" si="37"/>
        <v>0</v>
      </c>
      <c r="AD1198" s="31">
        <f>VLOOKUP(AB1198,'Utah Allocation %''s'!$A$6:$B$16,2,FALSE)</f>
        <v>0</v>
      </c>
    </row>
    <row r="1199" spans="1:30">
      <c r="A1199" s="9" t="s">
        <v>4519</v>
      </c>
      <c r="B1199" s="9" t="s">
        <v>24</v>
      </c>
      <c r="C1199" s="9" t="s">
        <v>62</v>
      </c>
      <c r="D1199" s="19">
        <v>41243</v>
      </c>
      <c r="E1199" s="3">
        <v>2012</v>
      </c>
      <c r="F1199" s="3">
        <v>11</v>
      </c>
      <c r="G1199" s="3" t="s">
        <v>14414</v>
      </c>
      <c r="H1199" s="9" t="s">
        <v>63</v>
      </c>
      <c r="I1199" s="9" t="s">
        <v>81</v>
      </c>
      <c r="J1199" s="21">
        <v>1062.94</v>
      </c>
      <c r="K1199" s="9" t="s">
        <v>4789</v>
      </c>
      <c r="L1199" s="7" t="s">
        <v>5041</v>
      </c>
      <c r="M1199" s="7" t="s">
        <v>5319</v>
      </c>
      <c r="N1199" s="7" t="s">
        <v>206</v>
      </c>
      <c r="O1199" s="7" t="s">
        <v>253</v>
      </c>
      <c r="P1199" s="7" t="s">
        <v>586</v>
      </c>
      <c r="Q1199" s="7" t="s">
        <v>78</v>
      </c>
      <c r="R1199" s="9" t="s">
        <v>353</v>
      </c>
      <c r="S1199" s="7" t="s">
        <v>409</v>
      </c>
      <c r="T1199" s="13" t="s">
        <v>69</v>
      </c>
      <c r="U1199" s="13" t="s">
        <v>79</v>
      </c>
      <c r="V1199" s="13" t="s">
        <v>80</v>
      </c>
      <c r="W1199" s="13" t="s">
        <v>29</v>
      </c>
      <c r="X1199" s="13" t="s">
        <v>79</v>
      </c>
      <c r="Y1199" s="13" t="s">
        <v>7</v>
      </c>
      <c r="Z1199" s="9" t="s">
        <v>16</v>
      </c>
      <c r="AA1199" s="12" t="str">
        <f t="shared" si="36"/>
        <v>5980000000109</v>
      </c>
      <c r="AB1199" s="4" t="s">
        <v>79</v>
      </c>
      <c r="AC1199" s="48">
        <f t="shared" si="37"/>
        <v>1062.94</v>
      </c>
      <c r="AD1199" s="31">
        <f>VLOOKUP(AB1199,'Utah Allocation %''s'!$A$6:$B$16,2,FALSE)</f>
        <v>1</v>
      </c>
    </row>
    <row r="1200" spans="1:30">
      <c r="A1200" s="9" t="s">
        <v>4520</v>
      </c>
      <c r="B1200" s="9" t="s">
        <v>24</v>
      </c>
      <c r="C1200" s="9" t="s">
        <v>62</v>
      </c>
      <c r="D1200" s="19">
        <v>41243</v>
      </c>
      <c r="E1200" s="3">
        <v>2012</v>
      </c>
      <c r="F1200" s="3">
        <v>11</v>
      </c>
      <c r="G1200" s="3" t="s">
        <v>14414</v>
      </c>
      <c r="H1200" s="9" t="s">
        <v>63</v>
      </c>
      <c r="I1200" s="9" t="s">
        <v>81</v>
      </c>
      <c r="J1200" s="21">
        <v>402.09</v>
      </c>
      <c r="K1200" s="9" t="s">
        <v>4790</v>
      </c>
      <c r="L1200" s="7" t="s">
        <v>5042</v>
      </c>
      <c r="M1200" s="7" t="s">
        <v>5320</v>
      </c>
      <c r="N1200" s="7" t="s">
        <v>206</v>
      </c>
      <c r="O1200" s="7" t="s">
        <v>253</v>
      </c>
      <c r="P1200" s="7" t="s">
        <v>586</v>
      </c>
      <c r="Q1200" s="7" t="s">
        <v>78</v>
      </c>
      <c r="R1200" s="9" t="s">
        <v>353</v>
      </c>
      <c r="S1200" s="7" t="s">
        <v>409</v>
      </c>
      <c r="T1200" s="13" t="s">
        <v>69</v>
      </c>
      <c r="U1200" s="13" t="s">
        <v>79</v>
      </c>
      <c r="V1200" s="13" t="s">
        <v>80</v>
      </c>
      <c r="W1200" s="13" t="s">
        <v>29</v>
      </c>
      <c r="X1200" s="13" t="s">
        <v>79</v>
      </c>
      <c r="Y1200" s="13" t="s">
        <v>7</v>
      </c>
      <c r="Z1200" s="9" t="s">
        <v>16</v>
      </c>
      <c r="AA1200" s="12" t="str">
        <f t="shared" si="36"/>
        <v>5980000000109</v>
      </c>
      <c r="AB1200" s="4" t="s">
        <v>79</v>
      </c>
      <c r="AC1200" s="48">
        <f t="shared" si="37"/>
        <v>402.09</v>
      </c>
      <c r="AD1200" s="31">
        <f>VLOOKUP(AB1200,'Utah Allocation %''s'!$A$6:$B$16,2,FALSE)</f>
        <v>1</v>
      </c>
    </row>
    <row r="1201" spans="1:30">
      <c r="A1201" s="9" t="s">
        <v>4521</v>
      </c>
      <c r="B1201" s="9" t="s">
        <v>24</v>
      </c>
      <c r="C1201" s="9" t="s">
        <v>62</v>
      </c>
      <c r="D1201" s="19">
        <v>41243</v>
      </c>
      <c r="E1201" s="3">
        <v>2012</v>
      </c>
      <c r="F1201" s="3">
        <v>11</v>
      </c>
      <c r="G1201" s="3" t="s">
        <v>14414</v>
      </c>
      <c r="H1201" s="9" t="s">
        <v>63</v>
      </c>
      <c r="I1201" s="9" t="s">
        <v>81</v>
      </c>
      <c r="J1201" s="21">
        <v>417.78</v>
      </c>
      <c r="K1201" s="9" t="s">
        <v>4791</v>
      </c>
      <c r="L1201" s="7" t="s">
        <v>5043</v>
      </c>
      <c r="M1201" s="7" t="s">
        <v>5321</v>
      </c>
      <c r="N1201" s="7" t="s">
        <v>207</v>
      </c>
      <c r="O1201" s="7" t="s">
        <v>254</v>
      </c>
      <c r="P1201" s="7" t="s">
        <v>588</v>
      </c>
      <c r="Q1201" s="7" t="s">
        <v>83</v>
      </c>
      <c r="R1201" s="9" t="s">
        <v>353</v>
      </c>
      <c r="S1201" s="7" t="s">
        <v>409</v>
      </c>
      <c r="T1201" s="13" t="s">
        <v>69</v>
      </c>
      <c r="U1201" s="13" t="s">
        <v>79</v>
      </c>
      <c r="V1201" s="13" t="s">
        <v>80</v>
      </c>
      <c r="W1201" s="13" t="s">
        <v>29</v>
      </c>
      <c r="X1201" s="13" t="s">
        <v>79</v>
      </c>
      <c r="Y1201" s="13" t="s">
        <v>7</v>
      </c>
      <c r="Z1201" s="9" t="s">
        <v>16</v>
      </c>
      <c r="AA1201" s="12" t="str">
        <f t="shared" si="36"/>
        <v>5980000000109</v>
      </c>
      <c r="AB1201" s="4" t="s">
        <v>79</v>
      </c>
      <c r="AC1201" s="48">
        <f t="shared" si="37"/>
        <v>417.78</v>
      </c>
      <c r="AD1201" s="31">
        <f>VLOOKUP(AB1201,'Utah Allocation %''s'!$A$6:$B$16,2,FALSE)</f>
        <v>1</v>
      </c>
    </row>
    <row r="1202" spans="1:30">
      <c r="A1202" s="9" t="s">
        <v>4522</v>
      </c>
      <c r="B1202" s="9" t="s">
        <v>24</v>
      </c>
      <c r="C1202" s="9" t="s">
        <v>62</v>
      </c>
      <c r="D1202" s="19">
        <v>41243</v>
      </c>
      <c r="E1202" s="3">
        <v>2012</v>
      </c>
      <c r="F1202" s="3">
        <v>11</v>
      </c>
      <c r="G1202" s="3" t="s">
        <v>14414</v>
      </c>
      <c r="H1202" s="9" t="s">
        <v>63</v>
      </c>
      <c r="I1202" s="9" t="s">
        <v>81</v>
      </c>
      <c r="J1202" s="21">
        <v>178.65</v>
      </c>
      <c r="K1202" s="9" t="s">
        <v>4792</v>
      </c>
      <c r="L1202" s="7" t="s">
        <v>5044</v>
      </c>
      <c r="M1202" s="7" t="s">
        <v>5322</v>
      </c>
      <c r="N1202" s="7" t="s">
        <v>207</v>
      </c>
      <c r="O1202" s="7" t="s">
        <v>254</v>
      </c>
      <c r="P1202" s="7" t="s">
        <v>588</v>
      </c>
      <c r="Q1202" s="7" t="s">
        <v>83</v>
      </c>
      <c r="R1202" s="9" t="s">
        <v>353</v>
      </c>
      <c r="S1202" s="7" t="s">
        <v>409</v>
      </c>
      <c r="T1202" s="13" t="s">
        <v>69</v>
      </c>
      <c r="U1202" s="13" t="s">
        <v>79</v>
      </c>
      <c r="V1202" s="13" t="s">
        <v>80</v>
      </c>
      <c r="W1202" s="13" t="s">
        <v>29</v>
      </c>
      <c r="X1202" s="13" t="s">
        <v>79</v>
      </c>
      <c r="Y1202" s="13" t="s">
        <v>7</v>
      </c>
      <c r="Z1202" s="9" t="s">
        <v>16</v>
      </c>
      <c r="AA1202" s="12" t="str">
        <f t="shared" si="36"/>
        <v>5980000000109</v>
      </c>
      <c r="AB1202" s="4" t="s">
        <v>79</v>
      </c>
      <c r="AC1202" s="48">
        <f t="shared" si="37"/>
        <v>178.65</v>
      </c>
      <c r="AD1202" s="31">
        <f>VLOOKUP(AB1202,'Utah Allocation %''s'!$A$6:$B$16,2,FALSE)</f>
        <v>1</v>
      </c>
    </row>
    <row r="1203" spans="1:30">
      <c r="A1203" s="9" t="s">
        <v>4523</v>
      </c>
      <c r="B1203" s="9" t="s">
        <v>24</v>
      </c>
      <c r="C1203" s="9" t="s">
        <v>62</v>
      </c>
      <c r="D1203" s="19">
        <v>41243</v>
      </c>
      <c r="E1203" s="3">
        <v>2012</v>
      </c>
      <c r="F1203" s="3">
        <v>11</v>
      </c>
      <c r="G1203" s="3" t="s">
        <v>14414</v>
      </c>
      <c r="H1203" s="9" t="s">
        <v>63</v>
      </c>
      <c r="I1203" s="9" t="s">
        <v>81</v>
      </c>
      <c r="J1203" s="21">
        <v>811.5</v>
      </c>
      <c r="K1203" s="9" t="s">
        <v>4793</v>
      </c>
      <c r="L1203" s="7" t="s">
        <v>5045</v>
      </c>
      <c r="M1203" s="7" t="s">
        <v>5323</v>
      </c>
      <c r="N1203" s="7" t="s">
        <v>207</v>
      </c>
      <c r="O1203" s="7" t="s">
        <v>254</v>
      </c>
      <c r="P1203" s="7" t="s">
        <v>588</v>
      </c>
      <c r="Q1203" s="7" t="s">
        <v>83</v>
      </c>
      <c r="R1203" s="9" t="s">
        <v>353</v>
      </c>
      <c r="S1203" s="7" t="s">
        <v>409</v>
      </c>
      <c r="T1203" s="13" t="s">
        <v>69</v>
      </c>
      <c r="U1203" s="13" t="s">
        <v>79</v>
      </c>
      <c r="V1203" s="13" t="s">
        <v>80</v>
      </c>
      <c r="W1203" s="13" t="s">
        <v>29</v>
      </c>
      <c r="X1203" s="13" t="s">
        <v>79</v>
      </c>
      <c r="Y1203" s="13" t="s">
        <v>7</v>
      </c>
      <c r="Z1203" s="9" t="s">
        <v>16</v>
      </c>
      <c r="AA1203" s="12" t="str">
        <f t="shared" si="36"/>
        <v>5980000000109</v>
      </c>
      <c r="AB1203" s="4" t="s">
        <v>79</v>
      </c>
      <c r="AC1203" s="48">
        <f t="shared" si="37"/>
        <v>811.5</v>
      </c>
      <c r="AD1203" s="31">
        <f>VLOOKUP(AB1203,'Utah Allocation %''s'!$A$6:$B$16,2,FALSE)</f>
        <v>1</v>
      </c>
    </row>
    <row r="1204" spans="1:30">
      <c r="A1204" s="9" t="s">
        <v>4524</v>
      </c>
      <c r="B1204" s="9" t="s">
        <v>24</v>
      </c>
      <c r="C1204" s="9" t="s">
        <v>62</v>
      </c>
      <c r="D1204" s="19">
        <v>41243</v>
      </c>
      <c r="E1204" s="3">
        <v>2012</v>
      </c>
      <c r="F1204" s="3">
        <v>11</v>
      </c>
      <c r="G1204" s="3" t="s">
        <v>14414</v>
      </c>
      <c r="H1204" s="9" t="s">
        <v>63</v>
      </c>
      <c r="I1204" s="9" t="s">
        <v>81</v>
      </c>
      <c r="J1204" s="21">
        <v>229.77</v>
      </c>
      <c r="K1204" s="9" t="s">
        <v>4794</v>
      </c>
      <c r="L1204" s="7" t="s">
        <v>5046</v>
      </c>
      <c r="M1204" s="7" t="s">
        <v>5324</v>
      </c>
      <c r="N1204" s="7" t="s">
        <v>207</v>
      </c>
      <c r="O1204" s="7" t="s">
        <v>254</v>
      </c>
      <c r="P1204" s="7" t="s">
        <v>588</v>
      </c>
      <c r="Q1204" s="7" t="s">
        <v>83</v>
      </c>
      <c r="R1204" s="9" t="s">
        <v>353</v>
      </c>
      <c r="S1204" s="7" t="s">
        <v>409</v>
      </c>
      <c r="T1204" s="13" t="s">
        <v>69</v>
      </c>
      <c r="U1204" s="13" t="s">
        <v>79</v>
      </c>
      <c r="V1204" s="13" t="s">
        <v>80</v>
      </c>
      <c r="W1204" s="13" t="s">
        <v>29</v>
      </c>
      <c r="X1204" s="13" t="s">
        <v>79</v>
      </c>
      <c r="Y1204" s="13" t="s">
        <v>7</v>
      </c>
      <c r="Z1204" s="9" t="s">
        <v>16</v>
      </c>
      <c r="AA1204" s="12" t="str">
        <f t="shared" si="36"/>
        <v>5980000000109</v>
      </c>
      <c r="AB1204" s="4" t="s">
        <v>79</v>
      </c>
      <c r="AC1204" s="48">
        <f t="shared" si="37"/>
        <v>229.77</v>
      </c>
      <c r="AD1204" s="31">
        <f>VLOOKUP(AB1204,'Utah Allocation %''s'!$A$6:$B$16,2,FALSE)</f>
        <v>1</v>
      </c>
    </row>
    <row r="1205" spans="1:30">
      <c r="A1205" s="9" t="s">
        <v>4525</v>
      </c>
      <c r="B1205" s="9" t="s">
        <v>24</v>
      </c>
      <c r="C1205" s="9" t="s">
        <v>62</v>
      </c>
      <c r="D1205" s="19">
        <v>41243</v>
      </c>
      <c r="E1205" s="3">
        <v>2012</v>
      </c>
      <c r="F1205" s="3">
        <v>11</v>
      </c>
      <c r="G1205" s="3" t="s">
        <v>14414</v>
      </c>
      <c r="H1205" s="9" t="s">
        <v>63</v>
      </c>
      <c r="I1205" s="9" t="s">
        <v>81</v>
      </c>
      <c r="J1205" s="21">
        <v>1124.42</v>
      </c>
      <c r="K1205" s="9" t="s">
        <v>4795</v>
      </c>
      <c r="L1205" s="7" t="s">
        <v>5047</v>
      </c>
      <c r="M1205" s="7" t="s">
        <v>5325</v>
      </c>
      <c r="N1205" s="7" t="s">
        <v>207</v>
      </c>
      <c r="O1205" s="7" t="s">
        <v>254</v>
      </c>
      <c r="P1205" s="7" t="s">
        <v>588</v>
      </c>
      <c r="Q1205" s="7" t="s">
        <v>83</v>
      </c>
      <c r="R1205" s="9" t="s">
        <v>353</v>
      </c>
      <c r="S1205" s="7" t="s">
        <v>409</v>
      </c>
      <c r="T1205" s="13" t="s">
        <v>69</v>
      </c>
      <c r="U1205" s="13" t="s">
        <v>79</v>
      </c>
      <c r="V1205" s="13" t="s">
        <v>80</v>
      </c>
      <c r="W1205" s="13" t="s">
        <v>29</v>
      </c>
      <c r="X1205" s="13" t="s">
        <v>79</v>
      </c>
      <c r="Y1205" s="13" t="s">
        <v>7</v>
      </c>
      <c r="Z1205" s="9" t="s">
        <v>16</v>
      </c>
      <c r="AA1205" s="12" t="str">
        <f t="shared" si="36"/>
        <v>5980000000109</v>
      </c>
      <c r="AB1205" s="4" t="s">
        <v>79</v>
      </c>
      <c r="AC1205" s="48">
        <f t="shared" si="37"/>
        <v>1124.42</v>
      </c>
      <c r="AD1205" s="31">
        <f>VLOOKUP(AB1205,'Utah Allocation %''s'!$A$6:$B$16,2,FALSE)</f>
        <v>1</v>
      </c>
    </row>
    <row r="1206" spans="1:30">
      <c r="A1206" s="9" t="s">
        <v>4526</v>
      </c>
      <c r="B1206" s="9" t="s">
        <v>24</v>
      </c>
      <c r="C1206" s="9" t="s">
        <v>62</v>
      </c>
      <c r="D1206" s="19">
        <v>41243</v>
      </c>
      <c r="E1206" s="3">
        <v>2012</v>
      </c>
      <c r="F1206" s="3">
        <v>11</v>
      </c>
      <c r="G1206" s="3" t="s">
        <v>14414</v>
      </c>
      <c r="H1206" s="9" t="s">
        <v>63</v>
      </c>
      <c r="I1206" s="9" t="s">
        <v>81</v>
      </c>
      <c r="J1206" s="21">
        <v>1051.72</v>
      </c>
      <c r="K1206" s="9" t="s">
        <v>4796</v>
      </c>
      <c r="L1206" s="7" t="s">
        <v>5048</v>
      </c>
      <c r="M1206" s="7" t="s">
        <v>5326</v>
      </c>
      <c r="N1206" s="7" t="s">
        <v>207</v>
      </c>
      <c r="O1206" s="7" t="s">
        <v>254</v>
      </c>
      <c r="P1206" s="7" t="s">
        <v>588</v>
      </c>
      <c r="Q1206" s="7" t="s">
        <v>83</v>
      </c>
      <c r="R1206" s="9" t="s">
        <v>353</v>
      </c>
      <c r="S1206" s="7" t="s">
        <v>409</v>
      </c>
      <c r="T1206" s="13" t="s">
        <v>69</v>
      </c>
      <c r="U1206" s="13" t="s">
        <v>79</v>
      </c>
      <c r="V1206" s="13" t="s">
        <v>80</v>
      </c>
      <c r="W1206" s="13" t="s">
        <v>29</v>
      </c>
      <c r="X1206" s="13" t="s">
        <v>79</v>
      </c>
      <c r="Y1206" s="13" t="s">
        <v>7</v>
      </c>
      <c r="Z1206" s="9" t="s">
        <v>16</v>
      </c>
      <c r="AA1206" s="12" t="str">
        <f t="shared" si="36"/>
        <v>5980000000109</v>
      </c>
      <c r="AB1206" s="4" t="s">
        <v>79</v>
      </c>
      <c r="AC1206" s="48">
        <f t="shared" si="37"/>
        <v>1051.72</v>
      </c>
      <c r="AD1206" s="31">
        <f>VLOOKUP(AB1206,'Utah Allocation %''s'!$A$6:$B$16,2,FALSE)</f>
        <v>1</v>
      </c>
    </row>
    <row r="1207" spans="1:30">
      <c r="A1207" s="9" t="s">
        <v>4527</v>
      </c>
      <c r="B1207" s="9" t="s">
        <v>24</v>
      </c>
      <c r="C1207" s="9" t="s">
        <v>62</v>
      </c>
      <c r="D1207" s="19">
        <v>41243</v>
      </c>
      <c r="E1207" s="3">
        <v>2012</v>
      </c>
      <c r="F1207" s="3">
        <v>11</v>
      </c>
      <c r="G1207" s="3" t="s">
        <v>14414</v>
      </c>
      <c r="H1207" s="9" t="s">
        <v>63</v>
      </c>
      <c r="I1207" s="9" t="s">
        <v>81</v>
      </c>
      <c r="J1207" s="21">
        <v>2239.69</v>
      </c>
      <c r="K1207" s="9" t="s">
        <v>4797</v>
      </c>
      <c r="L1207" s="7" t="s">
        <v>5049</v>
      </c>
      <c r="M1207" s="7" t="s">
        <v>5327</v>
      </c>
      <c r="N1207" s="7" t="s">
        <v>208</v>
      </c>
      <c r="O1207" s="7" t="s">
        <v>255</v>
      </c>
      <c r="P1207" s="7" t="s">
        <v>559</v>
      </c>
      <c r="Q1207" s="7" t="s">
        <v>84</v>
      </c>
      <c r="R1207" s="9" t="s">
        <v>353</v>
      </c>
      <c r="S1207" s="7" t="s">
        <v>409</v>
      </c>
      <c r="T1207" s="13" t="s">
        <v>69</v>
      </c>
      <c r="U1207" s="13" t="s">
        <v>79</v>
      </c>
      <c r="V1207" s="13" t="s">
        <v>80</v>
      </c>
      <c r="W1207" s="13" t="s">
        <v>29</v>
      </c>
      <c r="X1207" s="13" t="s">
        <v>79</v>
      </c>
      <c r="Y1207" s="13" t="s">
        <v>7</v>
      </c>
      <c r="Z1207" s="9" t="s">
        <v>16</v>
      </c>
      <c r="AA1207" s="12" t="str">
        <f t="shared" si="36"/>
        <v>5980000000109</v>
      </c>
      <c r="AB1207" s="4" t="s">
        <v>79</v>
      </c>
      <c r="AC1207" s="48">
        <f t="shared" si="37"/>
        <v>2239.69</v>
      </c>
      <c r="AD1207" s="31">
        <f>VLOOKUP(AB1207,'Utah Allocation %''s'!$A$6:$B$16,2,FALSE)</f>
        <v>1</v>
      </c>
    </row>
    <row r="1208" spans="1:30">
      <c r="A1208" s="9" t="s">
        <v>4528</v>
      </c>
      <c r="B1208" s="9" t="s">
        <v>24</v>
      </c>
      <c r="C1208" s="9" t="s">
        <v>62</v>
      </c>
      <c r="D1208" s="19">
        <v>41243</v>
      </c>
      <c r="E1208" s="3">
        <v>2012</v>
      </c>
      <c r="F1208" s="3">
        <v>11</v>
      </c>
      <c r="G1208" s="3" t="s">
        <v>14414</v>
      </c>
      <c r="H1208" s="9" t="s">
        <v>63</v>
      </c>
      <c r="I1208" s="9" t="s">
        <v>81</v>
      </c>
      <c r="J1208" s="21">
        <v>1800.63</v>
      </c>
      <c r="K1208" s="9" t="s">
        <v>4798</v>
      </c>
      <c r="L1208" s="7" t="s">
        <v>5050</v>
      </c>
      <c r="M1208" s="7" t="s">
        <v>5328</v>
      </c>
      <c r="N1208" s="7" t="s">
        <v>208</v>
      </c>
      <c r="O1208" s="7" t="s">
        <v>255</v>
      </c>
      <c r="P1208" s="7" t="s">
        <v>559</v>
      </c>
      <c r="Q1208" s="7" t="s">
        <v>84</v>
      </c>
      <c r="R1208" s="9" t="s">
        <v>353</v>
      </c>
      <c r="S1208" s="7" t="s">
        <v>409</v>
      </c>
      <c r="T1208" s="13" t="s">
        <v>69</v>
      </c>
      <c r="U1208" s="13" t="s">
        <v>79</v>
      </c>
      <c r="V1208" s="13" t="s">
        <v>80</v>
      </c>
      <c r="W1208" s="13" t="s">
        <v>29</v>
      </c>
      <c r="X1208" s="13" t="s">
        <v>79</v>
      </c>
      <c r="Y1208" s="13" t="s">
        <v>7</v>
      </c>
      <c r="Z1208" s="9" t="s">
        <v>16</v>
      </c>
      <c r="AA1208" s="12" t="str">
        <f t="shared" si="36"/>
        <v>5980000000109</v>
      </c>
      <c r="AB1208" s="4" t="s">
        <v>79</v>
      </c>
      <c r="AC1208" s="48">
        <f t="shared" si="37"/>
        <v>1800.63</v>
      </c>
      <c r="AD1208" s="31">
        <f>VLOOKUP(AB1208,'Utah Allocation %''s'!$A$6:$B$16,2,FALSE)</f>
        <v>1</v>
      </c>
    </row>
    <row r="1209" spans="1:30">
      <c r="A1209" s="9" t="s">
        <v>4529</v>
      </c>
      <c r="B1209" s="9" t="s">
        <v>24</v>
      </c>
      <c r="C1209" s="9" t="s">
        <v>62</v>
      </c>
      <c r="D1209" s="19">
        <v>41243</v>
      </c>
      <c r="E1209" s="3">
        <v>2012</v>
      </c>
      <c r="F1209" s="3">
        <v>11</v>
      </c>
      <c r="G1209" s="3" t="s">
        <v>14414</v>
      </c>
      <c r="H1209" s="9" t="s">
        <v>63</v>
      </c>
      <c r="I1209" s="9" t="s">
        <v>81</v>
      </c>
      <c r="J1209" s="21">
        <v>54.4</v>
      </c>
      <c r="K1209" s="9" t="s">
        <v>4799</v>
      </c>
      <c r="L1209" s="7" t="s">
        <v>5051</v>
      </c>
      <c r="M1209" s="7" t="s">
        <v>5329</v>
      </c>
      <c r="N1209" s="7" t="s">
        <v>208</v>
      </c>
      <c r="O1209" s="7" t="s">
        <v>255</v>
      </c>
      <c r="P1209" s="7" t="s">
        <v>559</v>
      </c>
      <c r="Q1209" s="7" t="s">
        <v>84</v>
      </c>
      <c r="R1209" s="9" t="s">
        <v>353</v>
      </c>
      <c r="S1209" s="7" t="s">
        <v>409</v>
      </c>
      <c r="T1209" s="13" t="s">
        <v>69</v>
      </c>
      <c r="U1209" s="13" t="s">
        <v>79</v>
      </c>
      <c r="V1209" s="13" t="s">
        <v>80</v>
      </c>
      <c r="W1209" s="13" t="s">
        <v>29</v>
      </c>
      <c r="X1209" s="13" t="s">
        <v>79</v>
      </c>
      <c r="Y1209" s="13" t="s">
        <v>7</v>
      </c>
      <c r="Z1209" s="9" t="s">
        <v>16</v>
      </c>
      <c r="AA1209" s="12" t="str">
        <f t="shared" si="36"/>
        <v>5980000000109</v>
      </c>
      <c r="AB1209" s="4" t="s">
        <v>79</v>
      </c>
      <c r="AC1209" s="48">
        <f t="shared" si="37"/>
        <v>54.4</v>
      </c>
      <c r="AD1209" s="31">
        <f>VLOOKUP(AB1209,'Utah Allocation %''s'!$A$6:$B$16,2,FALSE)</f>
        <v>1</v>
      </c>
    </row>
    <row r="1210" spans="1:30">
      <c r="A1210" s="9" t="s">
        <v>4530</v>
      </c>
      <c r="B1210" s="9" t="s">
        <v>24</v>
      </c>
      <c r="C1210" s="9" t="s">
        <v>62</v>
      </c>
      <c r="D1210" s="19">
        <v>41243</v>
      </c>
      <c r="E1210" s="3">
        <v>2012</v>
      </c>
      <c r="F1210" s="3">
        <v>11</v>
      </c>
      <c r="G1210" s="3" t="s">
        <v>14414</v>
      </c>
      <c r="H1210" s="9" t="s">
        <v>63</v>
      </c>
      <c r="I1210" s="9" t="s">
        <v>81</v>
      </c>
      <c r="J1210" s="21">
        <v>543.91999999999996</v>
      </c>
      <c r="K1210" s="9" t="s">
        <v>4800</v>
      </c>
      <c r="L1210" s="7" t="s">
        <v>5052</v>
      </c>
      <c r="M1210" s="7" t="s">
        <v>5330</v>
      </c>
      <c r="N1210" s="7" t="s">
        <v>208</v>
      </c>
      <c r="O1210" s="7" t="s">
        <v>255</v>
      </c>
      <c r="P1210" s="7" t="s">
        <v>559</v>
      </c>
      <c r="Q1210" s="7" t="s">
        <v>84</v>
      </c>
      <c r="R1210" s="9" t="s">
        <v>353</v>
      </c>
      <c r="S1210" s="7" t="s">
        <v>409</v>
      </c>
      <c r="T1210" s="13" t="s">
        <v>69</v>
      </c>
      <c r="U1210" s="13" t="s">
        <v>79</v>
      </c>
      <c r="V1210" s="13" t="s">
        <v>80</v>
      </c>
      <c r="W1210" s="13" t="s">
        <v>29</v>
      </c>
      <c r="X1210" s="13" t="s">
        <v>79</v>
      </c>
      <c r="Y1210" s="13" t="s">
        <v>7</v>
      </c>
      <c r="Z1210" s="9" t="s">
        <v>16</v>
      </c>
      <c r="AA1210" s="12" t="str">
        <f t="shared" si="36"/>
        <v>5980000000109</v>
      </c>
      <c r="AB1210" s="4" t="s">
        <v>79</v>
      </c>
      <c r="AC1210" s="48">
        <f t="shared" si="37"/>
        <v>543.91999999999996</v>
      </c>
      <c r="AD1210" s="31">
        <f>VLOOKUP(AB1210,'Utah Allocation %''s'!$A$6:$B$16,2,FALSE)</f>
        <v>1</v>
      </c>
    </row>
    <row r="1211" spans="1:30">
      <c r="A1211" s="9" t="s">
        <v>4531</v>
      </c>
      <c r="B1211" s="9" t="s">
        <v>24</v>
      </c>
      <c r="C1211" s="9" t="s">
        <v>62</v>
      </c>
      <c r="D1211" s="19">
        <v>41243</v>
      </c>
      <c r="E1211" s="3">
        <v>2012</v>
      </c>
      <c r="F1211" s="3">
        <v>11</v>
      </c>
      <c r="G1211" s="3" t="s">
        <v>14414</v>
      </c>
      <c r="H1211" s="9" t="s">
        <v>63</v>
      </c>
      <c r="I1211" s="9" t="s">
        <v>81</v>
      </c>
      <c r="J1211" s="21">
        <v>473.06</v>
      </c>
      <c r="K1211" s="9" t="s">
        <v>4801</v>
      </c>
      <c r="L1211" s="7" t="s">
        <v>5053</v>
      </c>
      <c r="M1211" s="7" t="s">
        <v>5331</v>
      </c>
      <c r="N1211" s="7" t="s">
        <v>220</v>
      </c>
      <c r="O1211" s="7" t="s">
        <v>266</v>
      </c>
      <c r="P1211" s="7" t="s">
        <v>563</v>
      </c>
      <c r="Q1211" s="7" t="s">
        <v>126</v>
      </c>
      <c r="R1211" s="9" t="s">
        <v>355</v>
      </c>
      <c r="S1211" s="7" t="s">
        <v>409</v>
      </c>
      <c r="T1211" s="13" t="s">
        <v>69</v>
      </c>
      <c r="U1211" s="13" t="s">
        <v>79</v>
      </c>
      <c r="V1211" s="13" t="s">
        <v>80</v>
      </c>
      <c r="W1211" s="13" t="s">
        <v>29</v>
      </c>
      <c r="X1211" s="13" t="s">
        <v>79</v>
      </c>
      <c r="Y1211" s="13" t="s">
        <v>7</v>
      </c>
      <c r="Z1211" s="9" t="s">
        <v>16</v>
      </c>
      <c r="AA1211" s="12" t="str">
        <f t="shared" si="36"/>
        <v>5980000000109</v>
      </c>
      <c r="AB1211" s="4" t="s">
        <v>79</v>
      </c>
      <c r="AC1211" s="48">
        <f t="shared" si="37"/>
        <v>473.06</v>
      </c>
      <c r="AD1211" s="31">
        <f>VLOOKUP(AB1211,'Utah Allocation %''s'!$A$6:$B$16,2,FALSE)</f>
        <v>1</v>
      </c>
    </row>
    <row r="1212" spans="1:30">
      <c r="A1212" s="9" t="s">
        <v>4532</v>
      </c>
      <c r="B1212" s="9" t="s">
        <v>24</v>
      </c>
      <c r="C1212" s="9" t="s">
        <v>62</v>
      </c>
      <c r="D1212" s="19">
        <v>41243</v>
      </c>
      <c r="E1212" s="3">
        <v>2012</v>
      </c>
      <c r="F1212" s="3">
        <v>11</v>
      </c>
      <c r="G1212" s="3" t="s">
        <v>14414</v>
      </c>
      <c r="H1212" s="9" t="s">
        <v>63</v>
      </c>
      <c r="I1212" s="9" t="s">
        <v>81</v>
      </c>
      <c r="J1212" s="21">
        <v>836.94</v>
      </c>
      <c r="K1212" s="9" t="s">
        <v>4802</v>
      </c>
      <c r="L1212" s="7" t="s">
        <v>5054</v>
      </c>
      <c r="M1212" s="7" t="s">
        <v>5332</v>
      </c>
      <c r="N1212" s="7" t="s">
        <v>208</v>
      </c>
      <c r="O1212" s="7" t="s">
        <v>255</v>
      </c>
      <c r="P1212" s="7" t="s">
        <v>633</v>
      </c>
      <c r="Q1212" s="7" t="s">
        <v>73</v>
      </c>
      <c r="R1212" s="9" t="s">
        <v>357</v>
      </c>
      <c r="S1212" s="7" t="s">
        <v>408</v>
      </c>
      <c r="T1212" s="13" t="s">
        <v>69</v>
      </c>
      <c r="U1212" s="13" t="s">
        <v>66</v>
      </c>
      <c r="V1212" s="13" t="s">
        <v>70</v>
      </c>
      <c r="W1212" s="13" t="s">
        <v>32</v>
      </c>
      <c r="X1212" s="13" t="s">
        <v>66</v>
      </c>
      <c r="Y1212" s="13" t="s">
        <v>7</v>
      </c>
      <c r="Z1212" s="9" t="s">
        <v>8</v>
      </c>
      <c r="AA1212" s="12" t="str">
        <f t="shared" si="36"/>
        <v>5980000000108</v>
      </c>
      <c r="AB1212" s="4" t="s">
        <v>66</v>
      </c>
      <c r="AC1212" s="48">
        <f t="shared" si="37"/>
        <v>0</v>
      </c>
      <c r="AD1212" s="31">
        <f>VLOOKUP(AB1212,'Utah Allocation %''s'!$A$6:$B$16,2,FALSE)</f>
        <v>0</v>
      </c>
    </row>
    <row r="1213" spans="1:30">
      <c r="A1213" s="9" t="s">
        <v>4533</v>
      </c>
      <c r="B1213" s="9" t="s">
        <v>24</v>
      </c>
      <c r="C1213" s="9" t="s">
        <v>62</v>
      </c>
      <c r="D1213" s="19">
        <v>41243</v>
      </c>
      <c r="E1213" s="3">
        <v>2012</v>
      </c>
      <c r="F1213" s="3">
        <v>11</v>
      </c>
      <c r="G1213" s="3" t="s">
        <v>14414</v>
      </c>
      <c r="H1213" s="9" t="s">
        <v>63</v>
      </c>
      <c r="I1213" s="9" t="s">
        <v>64</v>
      </c>
      <c r="J1213" s="21">
        <v>48.37</v>
      </c>
      <c r="K1213" s="9" t="s">
        <v>4803</v>
      </c>
      <c r="L1213" s="7" t="s">
        <v>5055</v>
      </c>
      <c r="M1213" s="7" t="s">
        <v>5333</v>
      </c>
      <c r="N1213" s="7" t="s">
        <v>217</v>
      </c>
      <c r="O1213" s="7" t="s">
        <v>263</v>
      </c>
      <c r="P1213" s="7" t="s">
        <v>526</v>
      </c>
      <c r="Q1213" s="7" t="s">
        <v>119</v>
      </c>
      <c r="R1213" s="9" t="s">
        <v>358</v>
      </c>
      <c r="S1213" s="7" t="s">
        <v>409</v>
      </c>
      <c r="T1213" s="13" t="s">
        <v>69</v>
      </c>
      <c r="U1213" s="13" t="s">
        <v>89</v>
      </c>
      <c r="V1213" s="13" t="s">
        <v>90</v>
      </c>
      <c r="W1213" s="13" t="s">
        <v>31</v>
      </c>
      <c r="X1213" s="13" t="s">
        <v>91</v>
      </c>
      <c r="Y1213" s="13" t="s">
        <v>7</v>
      </c>
      <c r="Z1213" s="9" t="s">
        <v>17</v>
      </c>
      <c r="AA1213" s="12" t="str">
        <f t="shared" si="36"/>
        <v>5980000000111</v>
      </c>
      <c r="AB1213" s="4" t="s">
        <v>91</v>
      </c>
      <c r="AC1213" s="48">
        <f t="shared" si="37"/>
        <v>0</v>
      </c>
      <c r="AD1213" s="31">
        <f>VLOOKUP(AB1213,'Utah Allocation %''s'!$A$6:$B$16,2,FALSE)</f>
        <v>0</v>
      </c>
    </row>
    <row r="1214" spans="1:30">
      <c r="A1214" s="9" t="s">
        <v>4533</v>
      </c>
      <c r="B1214" s="9" t="s">
        <v>24</v>
      </c>
      <c r="C1214" s="9" t="s">
        <v>62</v>
      </c>
      <c r="D1214" s="19">
        <v>41243</v>
      </c>
      <c r="E1214" s="3">
        <v>2012</v>
      </c>
      <c r="F1214" s="3">
        <v>11</v>
      </c>
      <c r="G1214" s="3" t="s">
        <v>14414</v>
      </c>
      <c r="H1214" s="9" t="s">
        <v>63</v>
      </c>
      <c r="I1214" s="9" t="s">
        <v>81</v>
      </c>
      <c r="J1214" s="21">
        <v>831.35</v>
      </c>
      <c r="K1214" s="9" t="s">
        <v>4803</v>
      </c>
      <c r="L1214" s="7" t="s">
        <v>5055</v>
      </c>
      <c r="M1214" s="7" t="s">
        <v>5333</v>
      </c>
      <c r="N1214" s="7" t="s">
        <v>217</v>
      </c>
      <c r="O1214" s="7" t="s">
        <v>263</v>
      </c>
      <c r="P1214" s="7" t="s">
        <v>526</v>
      </c>
      <c r="Q1214" s="7" t="s">
        <v>119</v>
      </c>
      <c r="R1214" s="9" t="s">
        <v>358</v>
      </c>
      <c r="S1214" s="7" t="s">
        <v>409</v>
      </c>
      <c r="T1214" s="13" t="s">
        <v>69</v>
      </c>
      <c r="U1214" s="13" t="s">
        <v>89</v>
      </c>
      <c r="V1214" s="13" t="s">
        <v>90</v>
      </c>
      <c r="W1214" s="13" t="s">
        <v>31</v>
      </c>
      <c r="X1214" s="13" t="s">
        <v>91</v>
      </c>
      <c r="Y1214" s="13" t="s">
        <v>7</v>
      </c>
      <c r="Z1214" s="9" t="s">
        <v>17</v>
      </c>
      <c r="AA1214" s="12" t="str">
        <f t="shared" si="36"/>
        <v>5980000000111</v>
      </c>
      <c r="AB1214" s="4" t="s">
        <v>91</v>
      </c>
      <c r="AC1214" s="48">
        <f t="shared" si="37"/>
        <v>0</v>
      </c>
      <c r="AD1214" s="31">
        <f>VLOOKUP(AB1214,'Utah Allocation %''s'!$A$6:$B$16,2,FALSE)</f>
        <v>0</v>
      </c>
    </row>
    <row r="1215" spans="1:30">
      <c r="A1215" s="9" t="s">
        <v>4534</v>
      </c>
      <c r="B1215" s="9" t="s">
        <v>24</v>
      </c>
      <c r="C1215" s="9" t="s">
        <v>62</v>
      </c>
      <c r="D1215" s="19">
        <v>41243</v>
      </c>
      <c r="E1215" s="3">
        <v>2012</v>
      </c>
      <c r="F1215" s="3">
        <v>11</v>
      </c>
      <c r="G1215" s="3" t="s">
        <v>14414</v>
      </c>
      <c r="H1215" s="9" t="s">
        <v>63</v>
      </c>
      <c r="I1215" s="9" t="s">
        <v>81</v>
      </c>
      <c r="J1215" s="21">
        <v>123.75</v>
      </c>
      <c r="K1215" s="9" t="s">
        <v>4804</v>
      </c>
      <c r="L1215" s="7" t="s">
        <v>5056</v>
      </c>
      <c r="M1215" s="7" t="s">
        <v>5334</v>
      </c>
      <c r="N1215" s="7" t="s">
        <v>206</v>
      </c>
      <c r="O1215" s="7" t="s">
        <v>253</v>
      </c>
      <c r="P1215" s="7" t="s">
        <v>635</v>
      </c>
      <c r="Q1215" s="7" t="s">
        <v>95</v>
      </c>
      <c r="R1215" s="9" t="s">
        <v>358</v>
      </c>
      <c r="S1215" s="7" t="s">
        <v>409</v>
      </c>
      <c r="T1215" s="13" t="s">
        <v>69</v>
      </c>
      <c r="U1215" s="13" t="s">
        <v>89</v>
      </c>
      <c r="V1215" s="13" t="s">
        <v>90</v>
      </c>
      <c r="W1215" s="13" t="s">
        <v>31</v>
      </c>
      <c r="X1215" s="13" t="s">
        <v>91</v>
      </c>
      <c r="Y1215" s="13" t="s">
        <v>7</v>
      </c>
      <c r="Z1215" s="9" t="s">
        <v>17</v>
      </c>
      <c r="AA1215" s="12" t="str">
        <f t="shared" si="36"/>
        <v>5980000000111</v>
      </c>
      <c r="AB1215" s="4" t="s">
        <v>91</v>
      </c>
      <c r="AC1215" s="48">
        <f t="shared" si="37"/>
        <v>0</v>
      </c>
      <c r="AD1215" s="31">
        <f>VLOOKUP(AB1215,'Utah Allocation %''s'!$A$6:$B$16,2,FALSE)</f>
        <v>0</v>
      </c>
    </row>
    <row r="1216" spans="1:30">
      <c r="A1216" s="9" t="s">
        <v>4535</v>
      </c>
      <c r="B1216" s="9" t="s">
        <v>24</v>
      </c>
      <c r="C1216" s="9" t="s">
        <v>62</v>
      </c>
      <c r="D1216" s="19">
        <v>41243</v>
      </c>
      <c r="E1216" s="3">
        <v>2012</v>
      </c>
      <c r="F1216" s="3">
        <v>11</v>
      </c>
      <c r="G1216" s="3" t="s">
        <v>14414</v>
      </c>
      <c r="H1216" s="9" t="s">
        <v>63</v>
      </c>
      <c r="I1216" s="9" t="s">
        <v>81</v>
      </c>
      <c r="J1216" s="21">
        <v>651.04999999999995</v>
      </c>
      <c r="K1216" s="9" t="s">
        <v>4805</v>
      </c>
      <c r="L1216" s="7" t="s">
        <v>5057</v>
      </c>
      <c r="M1216" s="7" t="s">
        <v>5335</v>
      </c>
      <c r="N1216" s="7" t="s">
        <v>206</v>
      </c>
      <c r="O1216" s="7" t="s">
        <v>253</v>
      </c>
      <c r="P1216" s="7" t="s">
        <v>691</v>
      </c>
      <c r="Q1216" s="7" t="s">
        <v>71</v>
      </c>
      <c r="R1216" s="9" t="s">
        <v>354</v>
      </c>
      <c r="S1216" s="7" t="s">
        <v>408</v>
      </c>
      <c r="T1216" s="13" t="s">
        <v>69</v>
      </c>
      <c r="U1216" s="13" t="s">
        <v>66</v>
      </c>
      <c r="V1216" s="13" t="s">
        <v>70</v>
      </c>
      <c r="W1216" s="13" t="s">
        <v>32</v>
      </c>
      <c r="X1216" s="13" t="s">
        <v>66</v>
      </c>
      <c r="Y1216" s="13" t="s">
        <v>7</v>
      </c>
      <c r="Z1216" s="9" t="s">
        <v>8</v>
      </c>
      <c r="AA1216" s="12" t="str">
        <f t="shared" si="36"/>
        <v>5980000000108</v>
      </c>
      <c r="AB1216" s="4" t="s">
        <v>66</v>
      </c>
      <c r="AC1216" s="48">
        <f t="shared" si="37"/>
        <v>0</v>
      </c>
      <c r="AD1216" s="31">
        <f>VLOOKUP(AB1216,'Utah Allocation %''s'!$A$6:$B$16,2,FALSE)</f>
        <v>0</v>
      </c>
    </row>
    <row r="1217" spans="1:30">
      <c r="A1217" s="9" t="s">
        <v>4536</v>
      </c>
      <c r="B1217" s="9" t="s">
        <v>24</v>
      </c>
      <c r="C1217" s="9" t="s">
        <v>62</v>
      </c>
      <c r="D1217" s="19">
        <v>41243</v>
      </c>
      <c r="E1217" s="3">
        <v>2012</v>
      </c>
      <c r="F1217" s="3">
        <v>11</v>
      </c>
      <c r="G1217" s="3" t="s">
        <v>14414</v>
      </c>
      <c r="H1217" s="9" t="s">
        <v>63</v>
      </c>
      <c r="I1217" s="9" t="s">
        <v>81</v>
      </c>
      <c r="J1217" s="21">
        <v>683.6</v>
      </c>
      <c r="K1217" s="9" t="s">
        <v>4806</v>
      </c>
      <c r="L1217" s="7" t="s">
        <v>5058</v>
      </c>
      <c r="M1217" s="7" t="s">
        <v>5336</v>
      </c>
      <c r="N1217" s="7" t="s">
        <v>207</v>
      </c>
      <c r="O1217" s="7" t="s">
        <v>254</v>
      </c>
      <c r="P1217" s="7" t="s">
        <v>548</v>
      </c>
      <c r="Q1217" s="7" t="s">
        <v>72</v>
      </c>
      <c r="R1217" s="9" t="s">
        <v>354</v>
      </c>
      <c r="S1217" s="7" t="s">
        <v>408</v>
      </c>
      <c r="T1217" s="13" t="s">
        <v>69</v>
      </c>
      <c r="U1217" s="13" t="s">
        <v>66</v>
      </c>
      <c r="V1217" s="13" t="s">
        <v>70</v>
      </c>
      <c r="W1217" s="13" t="s">
        <v>32</v>
      </c>
      <c r="X1217" s="13" t="s">
        <v>66</v>
      </c>
      <c r="Y1217" s="13" t="s">
        <v>7</v>
      </c>
      <c r="Z1217" s="9" t="s">
        <v>8</v>
      </c>
      <c r="AA1217" s="12" t="str">
        <f t="shared" si="36"/>
        <v>5980000000108</v>
      </c>
      <c r="AB1217" s="4" t="s">
        <v>66</v>
      </c>
      <c r="AC1217" s="48">
        <f t="shared" si="37"/>
        <v>0</v>
      </c>
      <c r="AD1217" s="31">
        <f>VLOOKUP(AB1217,'Utah Allocation %''s'!$A$6:$B$16,2,FALSE)</f>
        <v>0</v>
      </c>
    </row>
    <row r="1218" spans="1:30">
      <c r="A1218" s="9" t="s">
        <v>4537</v>
      </c>
      <c r="B1218" s="9" t="s">
        <v>24</v>
      </c>
      <c r="C1218" s="9" t="s">
        <v>62</v>
      </c>
      <c r="D1218" s="19">
        <v>41243</v>
      </c>
      <c r="E1218" s="3">
        <v>2012</v>
      </c>
      <c r="F1218" s="3">
        <v>11</v>
      </c>
      <c r="G1218" s="3" t="s">
        <v>14414</v>
      </c>
      <c r="H1218" s="9" t="s">
        <v>63</v>
      </c>
      <c r="I1218" s="9" t="s">
        <v>81</v>
      </c>
      <c r="J1218" s="21">
        <v>1041.68</v>
      </c>
      <c r="K1218" s="9" t="s">
        <v>4807</v>
      </c>
      <c r="L1218" s="7" t="s">
        <v>5059</v>
      </c>
      <c r="M1218" s="7" t="s">
        <v>5337</v>
      </c>
      <c r="N1218" s="7" t="s">
        <v>208</v>
      </c>
      <c r="O1218" s="7" t="s">
        <v>255</v>
      </c>
      <c r="P1218" s="7" t="s">
        <v>633</v>
      </c>
      <c r="Q1218" s="7" t="s">
        <v>73</v>
      </c>
      <c r="R1218" s="9" t="s">
        <v>354</v>
      </c>
      <c r="S1218" s="7" t="s">
        <v>408</v>
      </c>
      <c r="T1218" s="13" t="s">
        <v>69</v>
      </c>
      <c r="U1218" s="13" t="s">
        <v>66</v>
      </c>
      <c r="V1218" s="13" t="s">
        <v>70</v>
      </c>
      <c r="W1218" s="13" t="s">
        <v>32</v>
      </c>
      <c r="X1218" s="13" t="s">
        <v>66</v>
      </c>
      <c r="Y1218" s="13" t="s">
        <v>7</v>
      </c>
      <c r="Z1218" s="9" t="s">
        <v>8</v>
      </c>
      <c r="AA1218" s="12" t="str">
        <f t="shared" si="36"/>
        <v>5980000000108</v>
      </c>
      <c r="AB1218" s="4" t="s">
        <v>66</v>
      </c>
      <c r="AC1218" s="48">
        <f t="shared" si="37"/>
        <v>0</v>
      </c>
      <c r="AD1218" s="31">
        <f>VLOOKUP(AB1218,'Utah Allocation %''s'!$A$6:$B$16,2,FALSE)</f>
        <v>0</v>
      </c>
    </row>
    <row r="1219" spans="1:30">
      <c r="A1219" s="9" t="s">
        <v>4538</v>
      </c>
      <c r="B1219" s="9" t="s">
        <v>24</v>
      </c>
      <c r="C1219" s="9" t="s">
        <v>62</v>
      </c>
      <c r="D1219" s="19">
        <v>41243</v>
      </c>
      <c r="E1219" s="3">
        <v>2012</v>
      </c>
      <c r="F1219" s="3">
        <v>11</v>
      </c>
      <c r="G1219" s="3" t="s">
        <v>14414</v>
      </c>
      <c r="H1219" s="9" t="s">
        <v>63</v>
      </c>
      <c r="I1219" s="9" t="s">
        <v>81</v>
      </c>
      <c r="J1219" s="21">
        <v>1171.8900000000001</v>
      </c>
      <c r="K1219" s="9" t="s">
        <v>4808</v>
      </c>
      <c r="L1219" s="7" t="s">
        <v>5060</v>
      </c>
      <c r="M1219" s="7" t="s">
        <v>5338</v>
      </c>
      <c r="N1219" s="7" t="s">
        <v>221</v>
      </c>
      <c r="O1219" s="7" t="s">
        <v>267</v>
      </c>
      <c r="P1219" s="7" t="s">
        <v>5339</v>
      </c>
      <c r="Q1219" s="7" t="s">
        <v>121</v>
      </c>
      <c r="R1219" s="9" t="s">
        <v>354</v>
      </c>
      <c r="S1219" s="7" t="s">
        <v>408</v>
      </c>
      <c r="T1219" s="13" t="s">
        <v>69</v>
      </c>
      <c r="U1219" s="13" t="s">
        <v>66</v>
      </c>
      <c r="V1219" s="13" t="s">
        <v>70</v>
      </c>
      <c r="W1219" s="13" t="s">
        <v>32</v>
      </c>
      <c r="X1219" s="13" t="s">
        <v>66</v>
      </c>
      <c r="Y1219" s="13" t="s">
        <v>7</v>
      </c>
      <c r="Z1219" s="9" t="s">
        <v>8</v>
      </c>
      <c r="AA1219" s="12" t="str">
        <f t="shared" si="36"/>
        <v>5980000000108</v>
      </c>
      <c r="AB1219" s="4" t="s">
        <v>66</v>
      </c>
      <c r="AC1219" s="48">
        <f t="shared" si="37"/>
        <v>0</v>
      </c>
      <c r="AD1219" s="31">
        <f>VLOOKUP(AB1219,'Utah Allocation %''s'!$A$6:$B$16,2,FALSE)</f>
        <v>0</v>
      </c>
    </row>
    <row r="1220" spans="1:30">
      <c r="A1220" s="9" t="s">
        <v>4539</v>
      </c>
      <c r="B1220" s="9" t="s">
        <v>24</v>
      </c>
      <c r="C1220" s="9" t="s">
        <v>62</v>
      </c>
      <c r="D1220" s="19">
        <v>41243</v>
      </c>
      <c r="E1220" s="3">
        <v>2012</v>
      </c>
      <c r="F1220" s="3">
        <v>11</v>
      </c>
      <c r="G1220" s="3" t="s">
        <v>14414</v>
      </c>
      <c r="H1220" s="9" t="s">
        <v>63</v>
      </c>
      <c r="I1220" s="9" t="s">
        <v>81</v>
      </c>
      <c r="J1220" s="21">
        <v>5383.12</v>
      </c>
      <c r="K1220" s="9" t="s">
        <v>4809</v>
      </c>
      <c r="L1220" s="7" t="s">
        <v>5061</v>
      </c>
      <c r="M1220" s="7" t="s">
        <v>5340</v>
      </c>
      <c r="N1220" s="7" t="s">
        <v>213</v>
      </c>
      <c r="O1220" s="7" t="s">
        <v>595</v>
      </c>
      <c r="P1220" s="7" t="s">
        <v>679</v>
      </c>
      <c r="Q1220" s="7" t="s">
        <v>86</v>
      </c>
      <c r="R1220" s="9" t="s">
        <v>360</v>
      </c>
      <c r="S1220" s="7" t="s">
        <v>409</v>
      </c>
      <c r="T1220" s="13" t="s">
        <v>69</v>
      </c>
      <c r="U1220" s="13" t="s">
        <v>79</v>
      </c>
      <c r="V1220" s="13" t="s">
        <v>80</v>
      </c>
      <c r="W1220" s="13" t="s">
        <v>29</v>
      </c>
      <c r="X1220" s="13" t="s">
        <v>79</v>
      </c>
      <c r="Y1220" s="13" t="s">
        <v>7</v>
      </c>
      <c r="Z1220" s="9" t="s">
        <v>16</v>
      </c>
      <c r="AA1220" s="12" t="str">
        <f t="shared" si="36"/>
        <v>5980000000109</v>
      </c>
      <c r="AB1220" s="4" t="s">
        <v>79</v>
      </c>
      <c r="AC1220" s="48">
        <f t="shared" si="37"/>
        <v>5383.12</v>
      </c>
      <c r="AD1220" s="31">
        <f>VLOOKUP(AB1220,'Utah Allocation %''s'!$A$6:$B$16,2,FALSE)</f>
        <v>1</v>
      </c>
    </row>
    <row r="1221" spans="1:30">
      <c r="A1221" s="9" t="s">
        <v>4540</v>
      </c>
      <c r="B1221" s="9" t="s">
        <v>24</v>
      </c>
      <c r="C1221" s="9" t="s">
        <v>62</v>
      </c>
      <c r="D1221" s="19">
        <v>41243</v>
      </c>
      <c r="E1221" s="3">
        <v>2012</v>
      </c>
      <c r="F1221" s="3">
        <v>11</v>
      </c>
      <c r="G1221" s="3" t="s">
        <v>14414</v>
      </c>
      <c r="H1221" s="9" t="s">
        <v>63</v>
      </c>
      <c r="I1221" s="9" t="s">
        <v>81</v>
      </c>
      <c r="J1221" s="21">
        <v>713.72</v>
      </c>
      <c r="K1221" s="9" t="s">
        <v>4810</v>
      </c>
      <c r="L1221" s="7" t="s">
        <v>5062</v>
      </c>
      <c r="M1221" s="7" t="s">
        <v>5341</v>
      </c>
      <c r="N1221" s="7" t="s">
        <v>206</v>
      </c>
      <c r="O1221" s="7" t="s">
        <v>253</v>
      </c>
      <c r="P1221" s="7" t="s">
        <v>586</v>
      </c>
      <c r="Q1221" s="7" t="s">
        <v>78</v>
      </c>
      <c r="R1221" s="9" t="s">
        <v>360</v>
      </c>
      <c r="S1221" s="7" t="s">
        <v>409</v>
      </c>
      <c r="T1221" s="13" t="s">
        <v>69</v>
      </c>
      <c r="U1221" s="13" t="s">
        <v>79</v>
      </c>
      <c r="V1221" s="13" t="s">
        <v>80</v>
      </c>
      <c r="W1221" s="13" t="s">
        <v>29</v>
      </c>
      <c r="X1221" s="13" t="s">
        <v>79</v>
      </c>
      <c r="Y1221" s="13" t="s">
        <v>7</v>
      </c>
      <c r="Z1221" s="9" t="s">
        <v>16</v>
      </c>
      <c r="AA1221" s="12" t="str">
        <f t="shared" ref="AA1221:AA1284" si="38">Y1221&amp;Z1221</f>
        <v>5980000000109</v>
      </c>
      <c r="AB1221" s="4" t="s">
        <v>79</v>
      </c>
      <c r="AC1221" s="48">
        <f t="shared" ref="AC1221:AC1284" si="39">+J1221*AD1221</f>
        <v>713.72</v>
      </c>
      <c r="AD1221" s="31">
        <f>VLOOKUP(AB1221,'Utah Allocation %''s'!$A$6:$B$16,2,FALSE)</f>
        <v>1</v>
      </c>
    </row>
    <row r="1222" spans="1:30">
      <c r="A1222" s="9" t="s">
        <v>4541</v>
      </c>
      <c r="B1222" s="9" t="s">
        <v>24</v>
      </c>
      <c r="C1222" s="9" t="s">
        <v>62</v>
      </c>
      <c r="D1222" s="19">
        <v>41243</v>
      </c>
      <c r="E1222" s="3">
        <v>2012</v>
      </c>
      <c r="F1222" s="3">
        <v>11</v>
      </c>
      <c r="G1222" s="3" t="s">
        <v>14414</v>
      </c>
      <c r="H1222" s="9" t="s">
        <v>63</v>
      </c>
      <c r="I1222" s="9" t="s">
        <v>81</v>
      </c>
      <c r="J1222" s="21">
        <v>519.07000000000005</v>
      </c>
      <c r="K1222" s="9" t="s">
        <v>4811</v>
      </c>
      <c r="L1222" s="7" t="s">
        <v>5063</v>
      </c>
      <c r="M1222" s="7" t="s">
        <v>5342</v>
      </c>
      <c r="N1222" s="7" t="s">
        <v>207</v>
      </c>
      <c r="O1222" s="7" t="s">
        <v>254</v>
      </c>
      <c r="P1222" s="7" t="s">
        <v>588</v>
      </c>
      <c r="Q1222" s="7" t="s">
        <v>83</v>
      </c>
      <c r="R1222" s="9" t="s">
        <v>360</v>
      </c>
      <c r="S1222" s="7" t="s">
        <v>409</v>
      </c>
      <c r="T1222" s="13" t="s">
        <v>69</v>
      </c>
      <c r="U1222" s="13" t="s">
        <v>79</v>
      </c>
      <c r="V1222" s="13" t="s">
        <v>80</v>
      </c>
      <c r="W1222" s="13" t="s">
        <v>29</v>
      </c>
      <c r="X1222" s="13" t="s">
        <v>79</v>
      </c>
      <c r="Y1222" s="13" t="s">
        <v>7</v>
      </c>
      <c r="Z1222" s="9" t="s">
        <v>16</v>
      </c>
      <c r="AA1222" s="12" t="str">
        <f t="shared" si="38"/>
        <v>5980000000109</v>
      </c>
      <c r="AB1222" s="4" t="s">
        <v>79</v>
      </c>
      <c r="AC1222" s="48">
        <f t="shared" si="39"/>
        <v>519.07000000000005</v>
      </c>
      <c r="AD1222" s="31">
        <f>VLOOKUP(AB1222,'Utah Allocation %''s'!$A$6:$B$16,2,FALSE)</f>
        <v>1</v>
      </c>
    </row>
    <row r="1223" spans="1:30">
      <c r="A1223" s="9" t="s">
        <v>4542</v>
      </c>
      <c r="B1223" s="9" t="s">
        <v>24</v>
      </c>
      <c r="C1223" s="9" t="s">
        <v>62</v>
      </c>
      <c r="D1223" s="19">
        <v>41243</v>
      </c>
      <c r="E1223" s="3">
        <v>2012</v>
      </c>
      <c r="F1223" s="3">
        <v>11</v>
      </c>
      <c r="G1223" s="3" t="s">
        <v>14414</v>
      </c>
      <c r="H1223" s="9" t="s">
        <v>63</v>
      </c>
      <c r="I1223" s="9" t="s">
        <v>81</v>
      </c>
      <c r="J1223" s="21">
        <v>129.77000000000001</v>
      </c>
      <c r="K1223" s="9" t="s">
        <v>4812</v>
      </c>
      <c r="L1223" s="7" t="s">
        <v>5064</v>
      </c>
      <c r="M1223" s="7" t="s">
        <v>5343</v>
      </c>
      <c r="N1223" s="7" t="s">
        <v>207</v>
      </c>
      <c r="O1223" s="7" t="s">
        <v>254</v>
      </c>
      <c r="P1223" s="7" t="s">
        <v>588</v>
      </c>
      <c r="Q1223" s="7" t="s">
        <v>83</v>
      </c>
      <c r="R1223" s="9" t="s">
        <v>360</v>
      </c>
      <c r="S1223" s="7" t="s">
        <v>409</v>
      </c>
      <c r="T1223" s="13" t="s">
        <v>69</v>
      </c>
      <c r="U1223" s="13" t="s">
        <v>79</v>
      </c>
      <c r="V1223" s="13" t="s">
        <v>80</v>
      </c>
      <c r="W1223" s="13" t="s">
        <v>29</v>
      </c>
      <c r="X1223" s="13" t="s">
        <v>79</v>
      </c>
      <c r="Y1223" s="13" t="s">
        <v>7</v>
      </c>
      <c r="Z1223" s="9" t="s">
        <v>16</v>
      </c>
      <c r="AA1223" s="12" t="str">
        <f t="shared" si="38"/>
        <v>5980000000109</v>
      </c>
      <c r="AB1223" s="4" t="s">
        <v>79</v>
      </c>
      <c r="AC1223" s="48">
        <f t="shared" si="39"/>
        <v>129.77000000000001</v>
      </c>
      <c r="AD1223" s="31">
        <f>VLOOKUP(AB1223,'Utah Allocation %''s'!$A$6:$B$16,2,FALSE)</f>
        <v>1</v>
      </c>
    </row>
    <row r="1224" spans="1:30">
      <c r="A1224" s="9" t="s">
        <v>4543</v>
      </c>
      <c r="B1224" s="9" t="s">
        <v>24</v>
      </c>
      <c r="C1224" s="9" t="s">
        <v>62</v>
      </c>
      <c r="D1224" s="19">
        <v>41243</v>
      </c>
      <c r="E1224" s="3">
        <v>2012</v>
      </c>
      <c r="F1224" s="3">
        <v>11</v>
      </c>
      <c r="G1224" s="3" t="s">
        <v>14414</v>
      </c>
      <c r="H1224" s="9" t="s">
        <v>63</v>
      </c>
      <c r="I1224" s="9" t="s">
        <v>81</v>
      </c>
      <c r="J1224" s="21">
        <v>1965.11</v>
      </c>
      <c r="K1224" s="9" t="s">
        <v>4813</v>
      </c>
      <c r="L1224" s="7" t="s">
        <v>5065</v>
      </c>
      <c r="M1224" s="7" t="s">
        <v>5344</v>
      </c>
      <c r="N1224" s="7" t="s">
        <v>208</v>
      </c>
      <c r="O1224" s="7" t="s">
        <v>255</v>
      </c>
      <c r="P1224" s="7" t="s">
        <v>634</v>
      </c>
      <c r="Q1224" s="7" t="s">
        <v>92</v>
      </c>
      <c r="R1224" s="9" t="s">
        <v>364</v>
      </c>
      <c r="S1224" s="7" t="s">
        <v>409</v>
      </c>
      <c r="T1224" s="13" t="s">
        <v>69</v>
      </c>
      <c r="U1224" s="13" t="s">
        <v>89</v>
      </c>
      <c r="V1224" s="13" t="s">
        <v>90</v>
      </c>
      <c r="W1224" s="13" t="s">
        <v>31</v>
      </c>
      <c r="X1224" s="13" t="s">
        <v>91</v>
      </c>
      <c r="Y1224" s="13" t="s">
        <v>7</v>
      </c>
      <c r="Z1224" s="9" t="s">
        <v>17</v>
      </c>
      <c r="AA1224" s="12" t="str">
        <f t="shared" si="38"/>
        <v>5980000000111</v>
      </c>
      <c r="AB1224" s="4" t="s">
        <v>91</v>
      </c>
      <c r="AC1224" s="48">
        <f t="shared" si="39"/>
        <v>0</v>
      </c>
      <c r="AD1224" s="31">
        <f>VLOOKUP(AB1224,'Utah Allocation %''s'!$A$6:$B$16,2,FALSE)</f>
        <v>0</v>
      </c>
    </row>
    <row r="1225" spans="1:30">
      <c r="A1225" s="9" t="s">
        <v>4544</v>
      </c>
      <c r="B1225" s="9" t="s">
        <v>24</v>
      </c>
      <c r="C1225" s="9" t="s">
        <v>62</v>
      </c>
      <c r="D1225" s="19">
        <v>41243</v>
      </c>
      <c r="E1225" s="3">
        <v>2012</v>
      </c>
      <c r="F1225" s="3">
        <v>11</v>
      </c>
      <c r="G1225" s="3" t="s">
        <v>14414</v>
      </c>
      <c r="H1225" s="9" t="s">
        <v>63</v>
      </c>
      <c r="I1225" s="9" t="s">
        <v>81</v>
      </c>
      <c r="J1225" s="21">
        <v>264.83999999999997</v>
      </c>
      <c r="K1225" s="9" t="s">
        <v>4814</v>
      </c>
      <c r="L1225" s="7" t="s">
        <v>5066</v>
      </c>
      <c r="M1225" s="7" t="s">
        <v>5345</v>
      </c>
      <c r="N1225" s="7" t="s">
        <v>207</v>
      </c>
      <c r="O1225" s="7" t="s">
        <v>254</v>
      </c>
      <c r="P1225" s="7" t="s">
        <v>588</v>
      </c>
      <c r="Q1225" s="7" t="s">
        <v>83</v>
      </c>
      <c r="R1225" s="9" t="s">
        <v>366</v>
      </c>
      <c r="S1225" s="7" t="s">
        <v>409</v>
      </c>
      <c r="T1225" s="13" t="s">
        <v>69</v>
      </c>
      <c r="U1225" s="13" t="s">
        <v>79</v>
      </c>
      <c r="V1225" s="13" t="s">
        <v>80</v>
      </c>
      <c r="W1225" s="13" t="s">
        <v>29</v>
      </c>
      <c r="X1225" s="13" t="s">
        <v>79</v>
      </c>
      <c r="Y1225" s="13" t="s">
        <v>7</v>
      </c>
      <c r="Z1225" s="9" t="s">
        <v>16</v>
      </c>
      <c r="AA1225" s="12" t="str">
        <f t="shared" si="38"/>
        <v>5980000000109</v>
      </c>
      <c r="AB1225" s="4" t="s">
        <v>79</v>
      </c>
      <c r="AC1225" s="48">
        <f t="shared" si="39"/>
        <v>264.83999999999997</v>
      </c>
      <c r="AD1225" s="31">
        <f>VLOOKUP(AB1225,'Utah Allocation %''s'!$A$6:$B$16,2,FALSE)</f>
        <v>1</v>
      </c>
    </row>
    <row r="1226" spans="1:30">
      <c r="A1226" s="9" t="s">
        <v>4545</v>
      </c>
      <c r="B1226" s="9" t="s">
        <v>24</v>
      </c>
      <c r="C1226" s="9" t="s">
        <v>62</v>
      </c>
      <c r="D1226" s="19">
        <v>41243</v>
      </c>
      <c r="E1226" s="3">
        <v>2012</v>
      </c>
      <c r="F1226" s="3">
        <v>11</v>
      </c>
      <c r="G1226" s="3" t="s">
        <v>14414</v>
      </c>
      <c r="H1226" s="9" t="s">
        <v>63</v>
      </c>
      <c r="I1226" s="9" t="s">
        <v>81</v>
      </c>
      <c r="J1226" s="21">
        <v>523.79</v>
      </c>
      <c r="K1226" s="9" t="s">
        <v>4815</v>
      </c>
      <c r="L1226" s="7" t="s">
        <v>5067</v>
      </c>
      <c r="M1226" s="7" t="s">
        <v>5346</v>
      </c>
      <c r="N1226" s="7" t="s">
        <v>208</v>
      </c>
      <c r="O1226" s="7" t="s">
        <v>255</v>
      </c>
      <c r="P1226" s="7" t="s">
        <v>559</v>
      </c>
      <c r="Q1226" s="7" t="s">
        <v>84</v>
      </c>
      <c r="R1226" s="9" t="s">
        <v>366</v>
      </c>
      <c r="S1226" s="7" t="s">
        <v>409</v>
      </c>
      <c r="T1226" s="13" t="s">
        <v>69</v>
      </c>
      <c r="U1226" s="13" t="s">
        <v>79</v>
      </c>
      <c r="V1226" s="13" t="s">
        <v>80</v>
      </c>
      <c r="W1226" s="13" t="s">
        <v>29</v>
      </c>
      <c r="X1226" s="13" t="s">
        <v>79</v>
      </c>
      <c r="Y1226" s="13" t="s">
        <v>7</v>
      </c>
      <c r="Z1226" s="9" t="s">
        <v>16</v>
      </c>
      <c r="AA1226" s="12" t="str">
        <f t="shared" si="38"/>
        <v>5980000000109</v>
      </c>
      <c r="AB1226" s="4" t="s">
        <v>79</v>
      </c>
      <c r="AC1226" s="48">
        <f t="shared" si="39"/>
        <v>523.79</v>
      </c>
      <c r="AD1226" s="31">
        <f>VLOOKUP(AB1226,'Utah Allocation %''s'!$A$6:$B$16,2,FALSE)</f>
        <v>1</v>
      </c>
    </row>
    <row r="1227" spans="1:30">
      <c r="A1227" s="9" t="s">
        <v>4546</v>
      </c>
      <c r="B1227" s="9" t="s">
        <v>24</v>
      </c>
      <c r="C1227" s="9" t="s">
        <v>62</v>
      </c>
      <c r="D1227" s="19">
        <v>41243</v>
      </c>
      <c r="E1227" s="3">
        <v>2012</v>
      </c>
      <c r="F1227" s="3">
        <v>11</v>
      </c>
      <c r="G1227" s="3" t="s">
        <v>14414</v>
      </c>
      <c r="H1227" s="9" t="s">
        <v>63</v>
      </c>
      <c r="I1227" s="9" t="s">
        <v>81</v>
      </c>
      <c r="J1227" s="21">
        <v>2030.24</v>
      </c>
      <c r="K1227" s="9" t="s">
        <v>4816</v>
      </c>
      <c r="L1227" s="7" t="s">
        <v>5068</v>
      </c>
      <c r="M1227" s="7" t="s">
        <v>5347</v>
      </c>
      <c r="N1227" s="7" t="s">
        <v>208</v>
      </c>
      <c r="O1227" s="7" t="s">
        <v>255</v>
      </c>
      <c r="P1227" s="7" t="s">
        <v>559</v>
      </c>
      <c r="Q1227" s="7" t="s">
        <v>84</v>
      </c>
      <c r="R1227" s="9" t="s">
        <v>366</v>
      </c>
      <c r="S1227" s="7" t="s">
        <v>409</v>
      </c>
      <c r="T1227" s="13" t="s">
        <v>69</v>
      </c>
      <c r="U1227" s="13" t="s">
        <v>79</v>
      </c>
      <c r="V1227" s="13" t="s">
        <v>80</v>
      </c>
      <c r="W1227" s="13" t="s">
        <v>29</v>
      </c>
      <c r="X1227" s="13" t="s">
        <v>79</v>
      </c>
      <c r="Y1227" s="13" t="s">
        <v>7</v>
      </c>
      <c r="Z1227" s="9" t="s">
        <v>16</v>
      </c>
      <c r="AA1227" s="12" t="str">
        <f t="shared" si="38"/>
        <v>5980000000109</v>
      </c>
      <c r="AB1227" s="4" t="s">
        <v>79</v>
      </c>
      <c r="AC1227" s="48">
        <f t="shared" si="39"/>
        <v>2030.24</v>
      </c>
      <c r="AD1227" s="31">
        <f>VLOOKUP(AB1227,'Utah Allocation %''s'!$A$6:$B$16,2,FALSE)</f>
        <v>1</v>
      </c>
    </row>
    <row r="1228" spans="1:30">
      <c r="A1228" s="9" t="s">
        <v>4547</v>
      </c>
      <c r="B1228" s="9" t="s">
        <v>24</v>
      </c>
      <c r="C1228" s="9" t="s">
        <v>62</v>
      </c>
      <c r="D1228" s="19">
        <v>41243</v>
      </c>
      <c r="E1228" s="3">
        <v>2012</v>
      </c>
      <c r="F1228" s="3">
        <v>11</v>
      </c>
      <c r="G1228" s="3" t="s">
        <v>14414</v>
      </c>
      <c r="H1228" s="9" t="s">
        <v>63</v>
      </c>
      <c r="I1228" s="9" t="s">
        <v>81</v>
      </c>
      <c r="J1228" s="21">
        <v>341.89</v>
      </c>
      <c r="K1228" s="9" t="s">
        <v>4817</v>
      </c>
      <c r="L1228" s="7" t="s">
        <v>5069</v>
      </c>
      <c r="M1228" s="7" t="s">
        <v>5348</v>
      </c>
      <c r="N1228" s="7" t="s">
        <v>243</v>
      </c>
      <c r="O1228" s="7" t="s">
        <v>286</v>
      </c>
      <c r="P1228" s="7" t="s">
        <v>2221</v>
      </c>
      <c r="Q1228" s="7" t="s">
        <v>565</v>
      </c>
      <c r="R1228" s="9" t="s">
        <v>367</v>
      </c>
      <c r="S1228" s="7" t="s">
        <v>409</v>
      </c>
      <c r="T1228" s="13" t="s">
        <v>69</v>
      </c>
      <c r="U1228" s="13" t="s">
        <v>89</v>
      </c>
      <c r="V1228" s="13" t="s">
        <v>90</v>
      </c>
      <c r="W1228" s="13" t="s">
        <v>31</v>
      </c>
      <c r="X1228" s="13" t="s">
        <v>91</v>
      </c>
      <c r="Y1228" s="13" t="s">
        <v>7</v>
      </c>
      <c r="Z1228" s="9" t="s">
        <v>17</v>
      </c>
      <c r="AA1228" s="12" t="str">
        <f t="shared" si="38"/>
        <v>5980000000111</v>
      </c>
      <c r="AB1228" s="4" t="s">
        <v>91</v>
      </c>
      <c r="AC1228" s="48">
        <f t="shared" si="39"/>
        <v>0</v>
      </c>
      <c r="AD1228" s="31">
        <f>VLOOKUP(AB1228,'Utah Allocation %''s'!$A$6:$B$16,2,FALSE)</f>
        <v>0</v>
      </c>
    </row>
    <row r="1229" spans="1:30">
      <c r="A1229" s="9" t="s">
        <v>4548</v>
      </c>
      <c r="B1229" s="9" t="s">
        <v>24</v>
      </c>
      <c r="C1229" s="9" t="s">
        <v>62</v>
      </c>
      <c r="D1229" s="19">
        <v>41243</v>
      </c>
      <c r="E1229" s="3">
        <v>2012</v>
      </c>
      <c r="F1229" s="3">
        <v>11</v>
      </c>
      <c r="G1229" s="3" t="s">
        <v>14414</v>
      </c>
      <c r="H1229" s="9" t="s">
        <v>63</v>
      </c>
      <c r="I1229" s="9" t="s">
        <v>81</v>
      </c>
      <c r="J1229" s="21">
        <v>273.51</v>
      </c>
      <c r="K1229" s="9" t="s">
        <v>4818</v>
      </c>
      <c r="L1229" s="7" t="s">
        <v>5070</v>
      </c>
      <c r="M1229" s="7" t="s">
        <v>5349</v>
      </c>
      <c r="N1229" s="7" t="s">
        <v>220</v>
      </c>
      <c r="O1229" s="7" t="s">
        <v>266</v>
      </c>
      <c r="P1229" s="7" t="s">
        <v>5200</v>
      </c>
      <c r="Q1229" s="7" t="s">
        <v>93</v>
      </c>
      <c r="R1229" s="9" t="s">
        <v>316</v>
      </c>
      <c r="S1229" s="7" t="s">
        <v>409</v>
      </c>
      <c r="T1229" s="13" t="s">
        <v>69</v>
      </c>
      <c r="U1229" s="13" t="s">
        <v>89</v>
      </c>
      <c r="V1229" s="13" t="s">
        <v>90</v>
      </c>
      <c r="W1229" s="13" t="s">
        <v>31</v>
      </c>
      <c r="X1229" s="13" t="s">
        <v>91</v>
      </c>
      <c r="Y1229" s="13" t="s">
        <v>7</v>
      </c>
      <c r="Z1229" s="9" t="s">
        <v>17</v>
      </c>
      <c r="AA1229" s="12" t="str">
        <f t="shared" si="38"/>
        <v>5980000000111</v>
      </c>
      <c r="AB1229" s="4" t="s">
        <v>91</v>
      </c>
      <c r="AC1229" s="48">
        <f t="shared" si="39"/>
        <v>0</v>
      </c>
      <c r="AD1229" s="31">
        <f>VLOOKUP(AB1229,'Utah Allocation %''s'!$A$6:$B$16,2,FALSE)</f>
        <v>0</v>
      </c>
    </row>
    <row r="1230" spans="1:30">
      <c r="A1230" s="9" t="s">
        <v>4549</v>
      </c>
      <c r="B1230" s="9" t="s">
        <v>24</v>
      </c>
      <c r="C1230" s="9" t="s">
        <v>62</v>
      </c>
      <c r="D1230" s="19">
        <v>41243</v>
      </c>
      <c r="E1230" s="3">
        <v>2012</v>
      </c>
      <c r="F1230" s="3">
        <v>11</v>
      </c>
      <c r="G1230" s="3" t="s">
        <v>14414</v>
      </c>
      <c r="H1230" s="9" t="s">
        <v>63</v>
      </c>
      <c r="I1230" s="9" t="s">
        <v>81</v>
      </c>
      <c r="J1230" s="21">
        <v>272.79000000000002</v>
      </c>
      <c r="K1230" s="9" t="s">
        <v>4819</v>
      </c>
      <c r="L1230" s="7" t="s">
        <v>5071</v>
      </c>
      <c r="M1230" s="7" t="s">
        <v>5350</v>
      </c>
      <c r="N1230" s="7" t="s">
        <v>212</v>
      </c>
      <c r="O1230" s="7" t="s">
        <v>259</v>
      </c>
      <c r="P1230" s="7" t="s">
        <v>639</v>
      </c>
      <c r="Q1230" s="7" t="s">
        <v>172</v>
      </c>
      <c r="R1230" s="9" t="s">
        <v>369</v>
      </c>
      <c r="S1230" s="7" t="s">
        <v>408</v>
      </c>
      <c r="T1230" s="13" t="s">
        <v>69</v>
      </c>
      <c r="U1230" s="13" t="s">
        <v>66</v>
      </c>
      <c r="V1230" s="13" t="s">
        <v>70</v>
      </c>
      <c r="W1230" s="13" t="s">
        <v>32</v>
      </c>
      <c r="X1230" s="13" t="s">
        <v>66</v>
      </c>
      <c r="Y1230" s="13" t="s">
        <v>7</v>
      </c>
      <c r="Z1230" s="9" t="s">
        <v>8</v>
      </c>
      <c r="AA1230" s="12" t="str">
        <f t="shared" si="38"/>
        <v>5980000000108</v>
      </c>
      <c r="AB1230" s="4" t="s">
        <v>66</v>
      </c>
      <c r="AC1230" s="48">
        <f t="shared" si="39"/>
        <v>0</v>
      </c>
      <c r="AD1230" s="31">
        <f>VLOOKUP(AB1230,'Utah Allocation %''s'!$A$6:$B$16,2,FALSE)</f>
        <v>0</v>
      </c>
    </row>
    <row r="1231" spans="1:30">
      <c r="A1231" s="9" t="s">
        <v>4550</v>
      </c>
      <c r="B1231" s="9" t="s">
        <v>24</v>
      </c>
      <c r="C1231" s="9" t="s">
        <v>62</v>
      </c>
      <c r="D1231" s="19">
        <v>41243</v>
      </c>
      <c r="E1231" s="3">
        <v>2012</v>
      </c>
      <c r="F1231" s="3">
        <v>11</v>
      </c>
      <c r="G1231" s="3" t="s">
        <v>14414</v>
      </c>
      <c r="H1231" s="9" t="s">
        <v>61</v>
      </c>
      <c r="I1231" s="9" t="s">
        <v>81</v>
      </c>
      <c r="J1231" s="21">
        <v>-687.68</v>
      </c>
      <c r="K1231" s="9" t="s">
        <v>1671</v>
      </c>
      <c r="L1231" s="7" t="s">
        <v>2030</v>
      </c>
      <c r="M1231" s="7" t="s">
        <v>2268</v>
      </c>
      <c r="N1231" s="7" t="s">
        <v>212</v>
      </c>
      <c r="O1231" s="7" t="s">
        <v>259</v>
      </c>
      <c r="P1231" s="7" t="s">
        <v>639</v>
      </c>
      <c r="Q1231" s="7" t="s">
        <v>172</v>
      </c>
      <c r="R1231" s="9" t="s">
        <v>369</v>
      </c>
      <c r="S1231" s="7" t="s">
        <v>408</v>
      </c>
      <c r="T1231" s="13" t="s">
        <v>69</v>
      </c>
      <c r="U1231" s="13" t="s">
        <v>66</v>
      </c>
      <c r="V1231" s="13" t="s">
        <v>70</v>
      </c>
      <c r="W1231" s="13" t="s">
        <v>32</v>
      </c>
      <c r="X1231" s="13" t="s">
        <v>66</v>
      </c>
      <c r="Y1231" s="13" t="s">
        <v>7</v>
      </c>
      <c r="Z1231" s="9" t="s">
        <v>8</v>
      </c>
      <c r="AA1231" s="12" t="str">
        <f t="shared" si="38"/>
        <v>5980000000108</v>
      </c>
      <c r="AB1231" s="4" t="s">
        <v>66</v>
      </c>
      <c r="AC1231" s="48">
        <f t="shared" si="39"/>
        <v>0</v>
      </c>
      <c r="AD1231" s="31">
        <f>VLOOKUP(AB1231,'Utah Allocation %''s'!$A$6:$B$16,2,FALSE)</f>
        <v>0</v>
      </c>
    </row>
    <row r="1232" spans="1:30">
      <c r="A1232" s="9" t="s">
        <v>4551</v>
      </c>
      <c r="B1232" s="9" t="s">
        <v>24</v>
      </c>
      <c r="C1232" s="9" t="s">
        <v>62</v>
      </c>
      <c r="D1232" s="19">
        <v>41243</v>
      </c>
      <c r="E1232" s="3">
        <v>2012</v>
      </c>
      <c r="F1232" s="3">
        <v>11</v>
      </c>
      <c r="G1232" s="3" t="s">
        <v>14414</v>
      </c>
      <c r="H1232" s="9" t="s">
        <v>61</v>
      </c>
      <c r="I1232" s="9" t="s">
        <v>81</v>
      </c>
      <c r="J1232" s="21">
        <v>-729.54</v>
      </c>
      <c r="K1232" s="9" t="s">
        <v>1673</v>
      </c>
      <c r="L1232" s="7" t="s">
        <v>2031</v>
      </c>
      <c r="M1232" s="7" t="s">
        <v>2269</v>
      </c>
      <c r="N1232" s="7" t="s">
        <v>212</v>
      </c>
      <c r="O1232" s="7" t="s">
        <v>259</v>
      </c>
      <c r="P1232" s="7" t="s">
        <v>639</v>
      </c>
      <c r="Q1232" s="7" t="s">
        <v>172</v>
      </c>
      <c r="R1232" s="9" t="s">
        <v>369</v>
      </c>
      <c r="S1232" s="7" t="s">
        <v>408</v>
      </c>
      <c r="T1232" s="13" t="s">
        <v>69</v>
      </c>
      <c r="U1232" s="13" t="s">
        <v>66</v>
      </c>
      <c r="V1232" s="13" t="s">
        <v>70</v>
      </c>
      <c r="W1232" s="13" t="s">
        <v>32</v>
      </c>
      <c r="X1232" s="13" t="s">
        <v>66</v>
      </c>
      <c r="Y1232" s="13" t="s">
        <v>7</v>
      </c>
      <c r="Z1232" s="9" t="s">
        <v>8</v>
      </c>
      <c r="AA1232" s="12" t="str">
        <f t="shared" si="38"/>
        <v>5980000000108</v>
      </c>
      <c r="AB1232" s="4" t="s">
        <v>66</v>
      </c>
      <c r="AC1232" s="48">
        <f t="shared" si="39"/>
        <v>0</v>
      </c>
      <c r="AD1232" s="31">
        <f>VLOOKUP(AB1232,'Utah Allocation %''s'!$A$6:$B$16,2,FALSE)</f>
        <v>0</v>
      </c>
    </row>
    <row r="1233" spans="1:30">
      <c r="A1233" s="9" t="s">
        <v>4552</v>
      </c>
      <c r="B1233" s="9" t="s">
        <v>24</v>
      </c>
      <c r="C1233" s="9" t="s">
        <v>62</v>
      </c>
      <c r="D1233" s="19">
        <v>41243</v>
      </c>
      <c r="E1233" s="3">
        <v>2012</v>
      </c>
      <c r="F1233" s="3">
        <v>11</v>
      </c>
      <c r="G1233" s="3" t="s">
        <v>14414</v>
      </c>
      <c r="H1233" s="9" t="s">
        <v>61</v>
      </c>
      <c r="I1233" s="9" t="s">
        <v>81</v>
      </c>
      <c r="J1233" s="21">
        <v>-599.1</v>
      </c>
      <c r="K1233" s="9" t="s">
        <v>1681</v>
      </c>
      <c r="L1233" s="7" t="s">
        <v>2035</v>
      </c>
      <c r="M1233" s="7" t="s">
        <v>2273</v>
      </c>
      <c r="N1233" s="7" t="s">
        <v>212</v>
      </c>
      <c r="O1233" s="7" t="s">
        <v>259</v>
      </c>
      <c r="P1233" s="7" t="s">
        <v>639</v>
      </c>
      <c r="Q1233" s="7" t="s">
        <v>172</v>
      </c>
      <c r="R1233" s="9" t="s">
        <v>369</v>
      </c>
      <c r="S1233" s="7" t="s">
        <v>408</v>
      </c>
      <c r="T1233" s="13" t="s">
        <v>69</v>
      </c>
      <c r="U1233" s="13" t="s">
        <v>66</v>
      </c>
      <c r="V1233" s="13" t="s">
        <v>70</v>
      </c>
      <c r="W1233" s="13" t="s">
        <v>32</v>
      </c>
      <c r="X1233" s="13" t="s">
        <v>66</v>
      </c>
      <c r="Y1233" s="13" t="s">
        <v>7</v>
      </c>
      <c r="Z1233" s="9" t="s">
        <v>8</v>
      </c>
      <c r="AA1233" s="12" t="str">
        <f t="shared" si="38"/>
        <v>5980000000108</v>
      </c>
      <c r="AB1233" s="4" t="s">
        <v>66</v>
      </c>
      <c r="AC1233" s="48">
        <f t="shared" si="39"/>
        <v>0</v>
      </c>
      <c r="AD1233" s="31">
        <f>VLOOKUP(AB1233,'Utah Allocation %''s'!$A$6:$B$16,2,FALSE)</f>
        <v>0</v>
      </c>
    </row>
    <row r="1234" spans="1:30">
      <c r="A1234" s="9" t="s">
        <v>4553</v>
      </c>
      <c r="B1234" s="9" t="s">
        <v>24</v>
      </c>
      <c r="C1234" s="9" t="s">
        <v>62</v>
      </c>
      <c r="D1234" s="19">
        <v>41243</v>
      </c>
      <c r="E1234" s="3">
        <v>2012</v>
      </c>
      <c r="F1234" s="3">
        <v>11</v>
      </c>
      <c r="G1234" s="3" t="s">
        <v>14414</v>
      </c>
      <c r="H1234" s="9" t="s">
        <v>61</v>
      </c>
      <c r="I1234" s="9" t="s">
        <v>81</v>
      </c>
      <c r="J1234" s="21">
        <v>-979.72</v>
      </c>
      <c r="K1234" s="9" t="s">
        <v>1683</v>
      </c>
      <c r="L1234" s="7" t="s">
        <v>2036</v>
      </c>
      <c r="M1234" s="7" t="s">
        <v>2274</v>
      </c>
      <c r="N1234" s="7" t="s">
        <v>212</v>
      </c>
      <c r="O1234" s="7" t="s">
        <v>259</v>
      </c>
      <c r="P1234" s="7" t="s">
        <v>639</v>
      </c>
      <c r="Q1234" s="7" t="s">
        <v>172</v>
      </c>
      <c r="R1234" s="9" t="s">
        <v>369</v>
      </c>
      <c r="S1234" s="7" t="s">
        <v>408</v>
      </c>
      <c r="T1234" s="13" t="s">
        <v>69</v>
      </c>
      <c r="U1234" s="13" t="s">
        <v>66</v>
      </c>
      <c r="V1234" s="13" t="s">
        <v>70</v>
      </c>
      <c r="W1234" s="13" t="s">
        <v>32</v>
      </c>
      <c r="X1234" s="13" t="s">
        <v>66</v>
      </c>
      <c r="Y1234" s="13" t="s">
        <v>7</v>
      </c>
      <c r="Z1234" s="9" t="s">
        <v>8</v>
      </c>
      <c r="AA1234" s="12" t="str">
        <f t="shared" si="38"/>
        <v>5980000000108</v>
      </c>
      <c r="AB1234" s="4" t="s">
        <v>66</v>
      </c>
      <c r="AC1234" s="48">
        <f t="shared" si="39"/>
        <v>0</v>
      </c>
      <c r="AD1234" s="31">
        <f>VLOOKUP(AB1234,'Utah Allocation %''s'!$A$6:$B$16,2,FALSE)</f>
        <v>0</v>
      </c>
    </row>
    <row r="1235" spans="1:30">
      <c r="A1235" s="9" t="s">
        <v>4554</v>
      </c>
      <c r="B1235" s="9" t="s">
        <v>24</v>
      </c>
      <c r="C1235" s="9" t="s">
        <v>62</v>
      </c>
      <c r="D1235" s="19">
        <v>41243</v>
      </c>
      <c r="E1235" s="3">
        <v>2012</v>
      </c>
      <c r="F1235" s="3">
        <v>11</v>
      </c>
      <c r="G1235" s="3" t="s">
        <v>14414</v>
      </c>
      <c r="H1235" s="9" t="s">
        <v>61</v>
      </c>
      <c r="I1235" s="9" t="s">
        <v>81</v>
      </c>
      <c r="J1235" s="21">
        <v>-314.02</v>
      </c>
      <c r="K1235" s="9" t="s">
        <v>1900</v>
      </c>
      <c r="L1235" s="7" t="s">
        <v>2137</v>
      </c>
      <c r="M1235" s="7" t="s">
        <v>2376</v>
      </c>
      <c r="N1235" s="7" t="s">
        <v>212</v>
      </c>
      <c r="O1235" s="7" t="s">
        <v>259</v>
      </c>
      <c r="P1235" s="7" t="s">
        <v>639</v>
      </c>
      <c r="Q1235" s="7" t="s">
        <v>172</v>
      </c>
      <c r="R1235" s="9" t="s">
        <v>369</v>
      </c>
      <c r="S1235" s="7" t="s">
        <v>408</v>
      </c>
      <c r="T1235" s="13" t="s">
        <v>69</v>
      </c>
      <c r="U1235" s="13" t="s">
        <v>66</v>
      </c>
      <c r="V1235" s="13" t="s">
        <v>70</v>
      </c>
      <c r="W1235" s="13" t="s">
        <v>32</v>
      </c>
      <c r="X1235" s="13" t="s">
        <v>66</v>
      </c>
      <c r="Y1235" s="13" t="s">
        <v>7</v>
      </c>
      <c r="Z1235" s="9" t="s">
        <v>8</v>
      </c>
      <c r="AA1235" s="12" t="str">
        <f t="shared" si="38"/>
        <v>5980000000108</v>
      </c>
      <c r="AB1235" s="4" t="s">
        <v>66</v>
      </c>
      <c r="AC1235" s="48">
        <f t="shared" si="39"/>
        <v>0</v>
      </c>
      <c r="AD1235" s="31">
        <f>VLOOKUP(AB1235,'Utah Allocation %''s'!$A$6:$B$16,2,FALSE)</f>
        <v>0</v>
      </c>
    </row>
    <row r="1236" spans="1:30">
      <c r="A1236" s="9" t="s">
        <v>4555</v>
      </c>
      <c r="B1236" s="9" t="s">
        <v>24</v>
      </c>
      <c r="C1236" s="9" t="s">
        <v>62</v>
      </c>
      <c r="D1236" s="19">
        <v>41243</v>
      </c>
      <c r="E1236" s="3">
        <v>2012</v>
      </c>
      <c r="F1236" s="3">
        <v>11</v>
      </c>
      <c r="G1236" s="3" t="s">
        <v>14414</v>
      </c>
      <c r="H1236" s="9" t="s">
        <v>61</v>
      </c>
      <c r="I1236" s="9" t="s">
        <v>81</v>
      </c>
      <c r="J1236" s="21">
        <v>-345.11</v>
      </c>
      <c r="K1236" s="9" t="s">
        <v>1703</v>
      </c>
      <c r="L1236" s="7" t="s">
        <v>2046</v>
      </c>
      <c r="M1236" s="7" t="s">
        <v>2284</v>
      </c>
      <c r="N1236" s="7" t="s">
        <v>212</v>
      </c>
      <c r="O1236" s="7" t="s">
        <v>259</v>
      </c>
      <c r="P1236" s="7" t="s">
        <v>639</v>
      </c>
      <c r="Q1236" s="7" t="s">
        <v>172</v>
      </c>
      <c r="R1236" s="9" t="s">
        <v>369</v>
      </c>
      <c r="S1236" s="7" t="s">
        <v>408</v>
      </c>
      <c r="T1236" s="13" t="s">
        <v>69</v>
      </c>
      <c r="U1236" s="13" t="s">
        <v>66</v>
      </c>
      <c r="V1236" s="13" t="s">
        <v>70</v>
      </c>
      <c r="W1236" s="13" t="s">
        <v>32</v>
      </c>
      <c r="X1236" s="13" t="s">
        <v>66</v>
      </c>
      <c r="Y1236" s="13" t="s">
        <v>7</v>
      </c>
      <c r="Z1236" s="9" t="s">
        <v>8</v>
      </c>
      <c r="AA1236" s="12" t="str">
        <f t="shared" si="38"/>
        <v>5980000000108</v>
      </c>
      <c r="AB1236" s="4" t="s">
        <v>66</v>
      </c>
      <c r="AC1236" s="48">
        <f t="shared" si="39"/>
        <v>0</v>
      </c>
      <c r="AD1236" s="31">
        <f>VLOOKUP(AB1236,'Utah Allocation %''s'!$A$6:$B$16,2,FALSE)</f>
        <v>0</v>
      </c>
    </row>
    <row r="1237" spans="1:30">
      <c r="A1237" s="9" t="s">
        <v>4556</v>
      </c>
      <c r="B1237" s="9" t="s">
        <v>24</v>
      </c>
      <c r="C1237" s="9" t="s">
        <v>62</v>
      </c>
      <c r="D1237" s="19">
        <v>41243</v>
      </c>
      <c r="E1237" s="3">
        <v>2012</v>
      </c>
      <c r="F1237" s="3">
        <v>11</v>
      </c>
      <c r="G1237" s="3" t="s">
        <v>14414</v>
      </c>
      <c r="H1237" s="9" t="s">
        <v>61</v>
      </c>
      <c r="I1237" s="9" t="s">
        <v>81</v>
      </c>
      <c r="J1237" s="21">
        <v>-250.59</v>
      </c>
      <c r="K1237" s="9" t="s">
        <v>1705</v>
      </c>
      <c r="L1237" s="7" t="s">
        <v>2047</v>
      </c>
      <c r="M1237" s="7" t="s">
        <v>2285</v>
      </c>
      <c r="N1237" s="7" t="s">
        <v>212</v>
      </c>
      <c r="O1237" s="7" t="s">
        <v>259</v>
      </c>
      <c r="P1237" s="7" t="s">
        <v>639</v>
      </c>
      <c r="Q1237" s="7" t="s">
        <v>172</v>
      </c>
      <c r="R1237" s="9" t="s">
        <v>369</v>
      </c>
      <c r="S1237" s="7" t="s">
        <v>408</v>
      </c>
      <c r="T1237" s="13" t="s">
        <v>69</v>
      </c>
      <c r="U1237" s="13" t="s">
        <v>66</v>
      </c>
      <c r="V1237" s="13" t="s">
        <v>70</v>
      </c>
      <c r="W1237" s="13" t="s">
        <v>32</v>
      </c>
      <c r="X1237" s="13" t="s">
        <v>66</v>
      </c>
      <c r="Y1237" s="13" t="s">
        <v>7</v>
      </c>
      <c r="Z1237" s="9" t="s">
        <v>8</v>
      </c>
      <c r="AA1237" s="12" t="str">
        <f t="shared" si="38"/>
        <v>5980000000108</v>
      </c>
      <c r="AB1237" s="4" t="s">
        <v>66</v>
      </c>
      <c r="AC1237" s="48">
        <f t="shared" si="39"/>
        <v>0</v>
      </c>
      <c r="AD1237" s="31">
        <f>VLOOKUP(AB1237,'Utah Allocation %''s'!$A$6:$B$16,2,FALSE)</f>
        <v>0</v>
      </c>
    </row>
    <row r="1238" spans="1:30">
      <c r="A1238" s="9" t="s">
        <v>4557</v>
      </c>
      <c r="B1238" s="9" t="s">
        <v>24</v>
      </c>
      <c r="C1238" s="9" t="s">
        <v>62</v>
      </c>
      <c r="D1238" s="19">
        <v>41243</v>
      </c>
      <c r="E1238" s="3">
        <v>2012</v>
      </c>
      <c r="F1238" s="3">
        <v>11</v>
      </c>
      <c r="G1238" s="3" t="s">
        <v>14414</v>
      </c>
      <c r="H1238" s="9" t="s">
        <v>61</v>
      </c>
      <c r="I1238" s="9" t="s">
        <v>81</v>
      </c>
      <c r="J1238" s="21">
        <v>-633.22</v>
      </c>
      <c r="K1238" s="9" t="s">
        <v>3645</v>
      </c>
      <c r="L1238" s="7" t="s">
        <v>3986</v>
      </c>
      <c r="M1238" s="7" t="s">
        <v>4244</v>
      </c>
      <c r="N1238" s="7" t="s">
        <v>212</v>
      </c>
      <c r="O1238" s="7" t="s">
        <v>259</v>
      </c>
      <c r="P1238" s="7" t="s">
        <v>639</v>
      </c>
      <c r="Q1238" s="7" t="s">
        <v>172</v>
      </c>
      <c r="R1238" s="9" t="s">
        <v>369</v>
      </c>
      <c r="S1238" s="7" t="s">
        <v>408</v>
      </c>
      <c r="T1238" s="13" t="s">
        <v>69</v>
      </c>
      <c r="U1238" s="13" t="s">
        <v>66</v>
      </c>
      <c r="V1238" s="13" t="s">
        <v>70</v>
      </c>
      <c r="W1238" s="13" t="s">
        <v>32</v>
      </c>
      <c r="X1238" s="13" t="s">
        <v>66</v>
      </c>
      <c r="Y1238" s="13" t="s">
        <v>7</v>
      </c>
      <c r="Z1238" s="9" t="s">
        <v>8</v>
      </c>
      <c r="AA1238" s="12" t="str">
        <f t="shared" si="38"/>
        <v>5980000000108</v>
      </c>
      <c r="AB1238" s="4" t="s">
        <v>66</v>
      </c>
      <c r="AC1238" s="48">
        <f t="shared" si="39"/>
        <v>0</v>
      </c>
      <c r="AD1238" s="31">
        <f>VLOOKUP(AB1238,'Utah Allocation %''s'!$A$6:$B$16,2,FALSE)</f>
        <v>0</v>
      </c>
    </row>
    <row r="1239" spans="1:30">
      <c r="A1239" s="9" t="s">
        <v>4558</v>
      </c>
      <c r="B1239" s="9" t="s">
        <v>24</v>
      </c>
      <c r="C1239" s="9" t="s">
        <v>62</v>
      </c>
      <c r="D1239" s="19">
        <v>41243</v>
      </c>
      <c r="E1239" s="3">
        <v>2012</v>
      </c>
      <c r="F1239" s="3">
        <v>11</v>
      </c>
      <c r="G1239" s="3" t="s">
        <v>14414</v>
      </c>
      <c r="H1239" s="9" t="s">
        <v>61</v>
      </c>
      <c r="I1239" s="9" t="s">
        <v>81</v>
      </c>
      <c r="J1239" s="21">
        <v>-230.26</v>
      </c>
      <c r="K1239" s="9" t="s">
        <v>3649</v>
      </c>
      <c r="L1239" s="7" t="s">
        <v>3987</v>
      </c>
      <c r="M1239" s="7" t="s">
        <v>4245</v>
      </c>
      <c r="N1239" s="7" t="s">
        <v>212</v>
      </c>
      <c r="O1239" s="7" t="s">
        <v>259</v>
      </c>
      <c r="P1239" s="7" t="s">
        <v>639</v>
      </c>
      <c r="Q1239" s="7" t="s">
        <v>172</v>
      </c>
      <c r="R1239" s="9" t="s">
        <v>369</v>
      </c>
      <c r="S1239" s="7" t="s">
        <v>408</v>
      </c>
      <c r="T1239" s="13" t="s">
        <v>69</v>
      </c>
      <c r="U1239" s="13" t="s">
        <v>66</v>
      </c>
      <c r="V1239" s="13" t="s">
        <v>70</v>
      </c>
      <c r="W1239" s="13" t="s">
        <v>32</v>
      </c>
      <c r="X1239" s="13" t="s">
        <v>66</v>
      </c>
      <c r="Y1239" s="13" t="s">
        <v>7</v>
      </c>
      <c r="Z1239" s="9" t="s">
        <v>8</v>
      </c>
      <c r="AA1239" s="12" t="str">
        <f t="shared" si="38"/>
        <v>5980000000108</v>
      </c>
      <c r="AB1239" s="4" t="s">
        <v>66</v>
      </c>
      <c r="AC1239" s="48">
        <f t="shared" si="39"/>
        <v>0</v>
      </c>
      <c r="AD1239" s="31">
        <f>VLOOKUP(AB1239,'Utah Allocation %''s'!$A$6:$B$16,2,FALSE)</f>
        <v>0</v>
      </c>
    </row>
    <row r="1240" spans="1:30">
      <c r="A1240" s="9" t="s">
        <v>4559</v>
      </c>
      <c r="B1240" s="9" t="s">
        <v>24</v>
      </c>
      <c r="C1240" s="9" t="s">
        <v>62</v>
      </c>
      <c r="D1240" s="19">
        <v>41243</v>
      </c>
      <c r="E1240" s="3">
        <v>2012</v>
      </c>
      <c r="F1240" s="3">
        <v>11</v>
      </c>
      <c r="G1240" s="3" t="s">
        <v>14414</v>
      </c>
      <c r="H1240" s="9" t="s">
        <v>63</v>
      </c>
      <c r="I1240" s="9" t="s">
        <v>81</v>
      </c>
      <c r="J1240" s="21">
        <v>1602.68</v>
      </c>
      <c r="K1240" s="9" t="s">
        <v>4820</v>
      </c>
      <c r="L1240" s="7" t="s">
        <v>5072</v>
      </c>
      <c r="M1240" s="7" t="s">
        <v>5351</v>
      </c>
      <c r="N1240" s="7" t="s">
        <v>206</v>
      </c>
      <c r="O1240" s="7" t="s">
        <v>253</v>
      </c>
      <c r="P1240" s="7" t="s">
        <v>691</v>
      </c>
      <c r="Q1240" s="7" t="s">
        <v>71</v>
      </c>
      <c r="R1240" s="9" t="s">
        <v>369</v>
      </c>
      <c r="S1240" s="7" t="s">
        <v>408</v>
      </c>
      <c r="T1240" s="13" t="s">
        <v>69</v>
      </c>
      <c r="U1240" s="13" t="s">
        <v>66</v>
      </c>
      <c r="V1240" s="13" t="s">
        <v>70</v>
      </c>
      <c r="W1240" s="13" t="s">
        <v>32</v>
      </c>
      <c r="X1240" s="13" t="s">
        <v>66</v>
      </c>
      <c r="Y1240" s="13" t="s">
        <v>7</v>
      </c>
      <c r="Z1240" s="9" t="s">
        <v>8</v>
      </c>
      <c r="AA1240" s="12" t="str">
        <f t="shared" si="38"/>
        <v>5980000000108</v>
      </c>
      <c r="AB1240" s="4" t="s">
        <v>66</v>
      </c>
      <c r="AC1240" s="48">
        <f t="shared" si="39"/>
        <v>0</v>
      </c>
      <c r="AD1240" s="31">
        <f>VLOOKUP(AB1240,'Utah Allocation %''s'!$A$6:$B$16,2,FALSE)</f>
        <v>0</v>
      </c>
    </row>
    <row r="1241" spans="1:30">
      <c r="A1241" s="9" t="s">
        <v>4560</v>
      </c>
      <c r="B1241" s="9" t="s">
        <v>24</v>
      </c>
      <c r="C1241" s="9" t="s">
        <v>62</v>
      </c>
      <c r="D1241" s="19">
        <v>41243</v>
      </c>
      <c r="E1241" s="3">
        <v>2012</v>
      </c>
      <c r="F1241" s="3">
        <v>11</v>
      </c>
      <c r="G1241" s="3" t="s">
        <v>14414</v>
      </c>
      <c r="H1241" s="9" t="s">
        <v>63</v>
      </c>
      <c r="I1241" s="9" t="s">
        <v>81</v>
      </c>
      <c r="J1241" s="21">
        <v>3212.95</v>
      </c>
      <c r="K1241" s="9" t="s">
        <v>4821</v>
      </c>
      <c r="L1241" s="7" t="s">
        <v>5073</v>
      </c>
      <c r="M1241" s="7" t="s">
        <v>5142</v>
      </c>
      <c r="N1241" s="7" t="s">
        <v>207</v>
      </c>
      <c r="O1241" s="7" t="s">
        <v>254</v>
      </c>
      <c r="P1241" s="7" t="s">
        <v>548</v>
      </c>
      <c r="Q1241" s="7" t="s">
        <v>72</v>
      </c>
      <c r="R1241" s="9" t="s">
        <v>369</v>
      </c>
      <c r="S1241" s="7" t="s">
        <v>408</v>
      </c>
      <c r="T1241" s="13" t="s">
        <v>69</v>
      </c>
      <c r="U1241" s="13" t="s">
        <v>66</v>
      </c>
      <c r="V1241" s="13" t="s">
        <v>70</v>
      </c>
      <c r="W1241" s="13" t="s">
        <v>32</v>
      </c>
      <c r="X1241" s="13" t="s">
        <v>66</v>
      </c>
      <c r="Y1241" s="13" t="s">
        <v>7</v>
      </c>
      <c r="Z1241" s="9" t="s">
        <v>8</v>
      </c>
      <c r="AA1241" s="12" t="str">
        <f t="shared" si="38"/>
        <v>5980000000108</v>
      </c>
      <c r="AB1241" s="4" t="s">
        <v>66</v>
      </c>
      <c r="AC1241" s="48">
        <f t="shared" si="39"/>
        <v>0</v>
      </c>
      <c r="AD1241" s="31">
        <f>VLOOKUP(AB1241,'Utah Allocation %''s'!$A$6:$B$16,2,FALSE)</f>
        <v>0</v>
      </c>
    </row>
    <row r="1242" spans="1:30">
      <c r="A1242" s="9" t="s">
        <v>4561</v>
      </c>
      <c r="B1242" s="9" t="s">
        <v>24</v>
      </c>
      <c r="C1242" s="9" t="s">
        <v>62</v>
      </c>
      <c r="D1242" s="19">
        <v>41243</v>
      </c>
      <c r="E1242" s="3">
        <v>2012</v>
      </c>
      <c r="F1242" s="3">
        <v>11</v>
      </c>
      <c r="G1242" s="3" t="s">
        <v>14414</v>
      </c>
      <c r="H1242" s="9" t="s">
        <v>63</v>
      </c>
      <c r="I1242" s="9" t="s">
        <v>81</v>
      </c>
      <c r="J1242" s="21">
        <v>373</v>
      </c>
      <c r="K1242" s="9" t="s">
        <v>4822</v>
      </c>
      <c r="L1242" s="7" t="s">
        <v>5074</v>
      </c>
      <c r="M1242" s="7" t="s">
        <v>5352</v>
      </c>
      <c r="N1242" s="7" t="s">
        <v>207</v>
      </c>
      <c r="O1242" s="7" t="s">
        <v>254</v>
      </c>
      <c r="P1242" s="7" t="s">
        <v>548</v>
      </c>
      <c r="Q1242" s="7" t="s">
        <v>72</v>
      </c>
      <c r="R1242" s="9" t="s">
        <v>369</v>
      </c>
      <c r="S1242" s="7" t="s">
        <v>408</v>
      </c>
      <c r="T1242" s="13" t="s">
        <v>69</v>
      </c>
      <c r="U1242" s="13" t="s">
        <v>66</v>
      </c>
      <c r="V1242" s="13" t="s">
        <v>70</v>
      </c>
      <c r="W1242" s="13" t="s">
        <v>32</v>
      </c>
      <c r="X1242" s="13" t="s">
        <v>66</v>
      </c>
      <c r="Y1242" s="13" t="s">
        <v>7</v>
      </c>
      <c r="Z1242" s="9" t="s">
        <v>8</v>
      </c>
      <c r="AA1242" s="12" t="str">
        <f t="shared" si="38"/>
        <v>5980000000108</v>
      </c>
      <c r="AB1242" s="4" t="s">
        <v>66</v>
      </c>
      <c r="AC1242" s="48">
        <f t="shared" si="39"/>
        <v>0</v>
      </c>
      <c r="AD1242" s="31">
        <f>VLOOKUP(AB1242,'Utah Allocation %''s'!$A$6:$B$16,2,FALSE)</f>
        <v>0</v>
      </c>
    </row>
    <row r="1243" spans="1:30">
      <c r="A1243" s="9" t="s">
        <v>4562</v>
      </c>
      <c r="B1243" s="9" t="s">
        <v>24</v>
      </c>
      <c r="C1243" s="9" t="s">
        <v>62</v>
      </c>
      <c r="D1243" s="19">
        <v>41243</v>
      </c>
      <c r="E1243" s="3">
        <v>2012</v>
      </c>
      <c r="F1243" s="3">
        <v>11</v>
      </c>
      <c r="G1243" s="3" t="s">
        <v>14414</v>
      </c>
      <c r="H1243" s="9" t="s">
        <v>63</v>
      </c>
      <c r="I1243" s="9" t="s">
        <v>81</v>
      </c>
      <c r="J1243" s="21">
        <v>754.49</v>
      </c>
      <c r="K1243" s="9" t="s">
        <v>4823</v>
      </c>
      <c r="L1243" s="7" t="s">
        <v>5075</v>
      </c>
      <c r="M1243" s="7" t="s">
        <v>5353</v>
      </c>
      <c r="N1243" s="7" t="s">
        <v>208</v>
      </c>
      <c r="O1243" s="7" t="s">
        <v>255</v>
      </c>
      <c r="P1243" s="7" t="s">
        <v>633</v>
      </c>
      <c r="Q1243" s="7" t="s">
        <v>73</v>
      </c>
      <c r="R1243" s="9" t="s">
        <v>369</v>
      </c>
      <c r="S1243" s="7" t="s">
        <v>408</v>
      </c>
      <c r="T1243" s="13" t="s">
        <v>69</v>
      </c>
      <c r="U1243" s="13" t="s">
        <v>66</v>
      </c>
      <c r="V1243" s="13" t="s">
        <v>70</v>
      </c>
      <c r="W1243" s="13" t="s">
        <v>32</v>
      </c>
      <c r="X1243" s="13" t="s">
        <v>66</v>
      </c>
      <c r="Y1243" s="13" t="s">
        <v>7</v>
      </c>
      <c r="Z1243" s="9" t="s">
        <v>8</v>
      </c>
      <c r="AA1243" s="12" t="str">
        <f t="shared" si="38"/>
        <v>5980000000108</v>
      </c>
      <c r="AB1243" s="4" t="s">
        <v>66</v>
      </c>
      <c r="AC1243" s="48">
        <f t="shared" si="39"/>
        <v>0</v>
      </c>
      <c r="AD1243" s="31">
        <f>VLOOKUP(AB1243,'Utah Allocation %''s'!$A$6:$B$16,2,FALSE)</f>
        <v>0</v>
      </c>
    </row>
    <row r="1244" spans="1:30">
      <c r="A1244" s="9" t="s">
        <v>4563</v>
      </c>
      <c r="B1244" s="9" t="s">
        <v>24</v>
      </c>
      <c r="C1244" s="9" t="s">
        <v>62</v>
      </c>
      <c r="D1244" s="19">
        <v>41243</v>
      </c>
      <c r="E1244" s="3">
        <v>2012</v>
      </c>
      <c r="F1244" s="3">
        <v>11</v>
      </c>
      <c r="G1244" s="3" t="s">
        <v>14414</v>
      </c>
      <c r="H1244" s="9" t="s">
        <v>63</v>
      </c>
      <c r="I1244" s="9" t="s">
        <v>81</v>
      </c>
      <c r="J1244" s="21">
        <v>627.32000000000005</v>
      </c>
      <c r="K1244" s="9" t="s">
        <v>4824</v>
      </c>
      <c r="L1244" s="7" t="s">
        <v>5076</v>
      </c>
      <c r="M1244" s="7" t="s">
        <v>5354</v>
      </c>
      <c r="N1244" s="7" t="s">
        <v>208</v>
      </c>
      <c r="O1244" s="7" t="s">
        <v>255</v>
      </c>
      <c r="P1244" s="7" t="s">
        <v>633</v>
      </c>
      <c r="Q1244" s="7" t="s">
        <v>73</v>
      </c>
      <c r="R1244" s="9" t="s">
        <v>369</v>
      </c>
      <c r="S1244" s="7" t="s">
        <v>408</v>
      </c>
      <c r="T1244" s="13" t="s">
        <v>69</v>
      </c>
      <c r="U1244" s="13" t="s">
        <v>66</v>
      </c>
      <c r="V1244" s="13" t="s">
        <v>70</v>
      </c>
      <c r="W1244" s="13" t="s">
        <v>32</v>
      </c>
      <c r="X1244" s="13" t="s">
        <v>66</v>
      </c>
      <c r="Y1244" s="13" t="s">
        <v>7</v>
      </c>
      <c r="Z1244" s="9" t="s">
        <v>8</v>
      </c>
      <c r="AA1244" s="12" t="str">
        <f t="shared" si="38"/>
        <v>5980000000108</v>
      </c>
      <c r="AB1244" s="4" t="s">
        <v>66</v>
      </c>
      <c r="AC1244" s="48">
        <f t="shared" si="39"/>
        <v>0</v>
      </c>
      <c r="AD1244" s="31">
        <f>VLOOKUP(AB1244,'Utah Allocation %''s'!$A$6:$B$16,2,FALSE)</f>
        <v>0</v>
      </c>
    </row>
    <row r="1245" spans="1:30">
      <c r="A1245" s="9" t="s">
        <v>4564</v>
      </c>
      <c r="B1245" s="9" t="s">
        <v>24</v>
      </c>
      <c r="C1245" s="9" t="s">
        <v>62</v>
      </c>
      <c r="D1245" s="19">
        <v>41243</v>
      </c>
      <c r="E1245" s="3">
        <v>2012</v>
      </c>
      <c r="F1245" s="3">
        <v>11</v>
      </c>
      <c r="G1245" s="3" t="s">
        <v>14414</v>
      </c>
      <c r="H1245" s="9" t="s">
        <v>63</v>
      </c>
      <c r="I1245" s="9" t="s">
        <v>81</v>
      </c>
      <c r="J1245" s="21">
        <v>284.94</v>
      </c>
      <c r="K1245" s="9" t="s">
        <v>4825</v>
      </c>
      <c r="L1245" s="7" t="s">
        <v>5077</v>
      </c>
      <c r="M1245" s="7" t="s">
        <v>5355</v>
      </c>
      <c r="N1245" s="7" t="s">
        <v>208</v>
      </c>
      <c r="O1245" s="7" t="s">
        <v>255</v>
      </c>
      <c r="P1245" s="7" t="s">
        <v>633</v>
      </c>
      <c r="Q1245" s="7" t="s">
        <v>73</v>
      </c>
      <c r="R1245" s="9" t="s">
        <v>369</v>
      </c>
      <c r="S1245" s="7" t="s">
        <v>408</v>
      </c>
      <c r="T1245" s="13" t="s">
        <v>69</v>
      </c>
      <c r="U1245" s="13" t="s">
        <v>66</v>
      </c>
      <c r="V1245" s="13" t="s">
        <v>70</v>
      </c>
      <c r="W1245" s="13" t="s">
        <v>32</v>
      </c>
      <c r="X1245" s="13" t="s">
        <v>66</v>
      </c>
      <c r="Y1245" s="13" t="s">
        <v>7</v>
      </c>
      <c r="Z1245" s="9" t="s">
        <v>8</v>
      </c>
      <c r="AA1245" s="12" t="str">
        <f t="shared" si="38"/>
        <v>5980000000108</v>
      </c>
      <c r="AB1245" s="4" t="s">
        <v>66</v>
      </c>
      <c r="AC1245" s="48">
        <f t="shared" si="39"/>
        <v>0</v>
      </c>
      <c r="AD1245" s="31">
        <f>VLOOKUP(AB1245,'Utah Allocation %''s'!$A$6:$B$16,2,FALSE)</f>
        <v>0</v>
      </c>
    </row>
    <row r="1246" spans="1:30">
      <c r="A1246" s="9" t="s">
        <v>4565</v>
      </c>
      <c r="B1246" s="9" t="s">
        <v>24</v>
      </c>
      <c r="C1246" s="9" t="s">
        <v>62</v>
      </c>
      <c r="D1246" s="19">
        <v>41243</v>
      </c>
      <c r="E1246" s="3">
        <v>2012</v>
      </c>
      <c r="F1246" s="3">
        <v>11</v>
      </c>
      <c r="G1246" s="3" t="s">
        <v>14414</v>
      </c>
      <c r="H1246" s="9" t="s">
        <v>63</v>
      </c>
      <c r="I1246" s="9" t="s">
        <v>81</v>
      </c>
      <c r="J1246" s="21">
        <v>2442.37</v>
      </c>
      <c r="K1246" s="9" t="s">
        <v>4826</v>
      </c>
      <c r="L1246" s="7" t="s">
        <v>5078</v>
      </c>
      <c r="M1246" s="7" t="s">
        <v>5356</v>
      </c>
      <c r="N1246" s="7" t="s">
        <v>218</v>
      </c>
      <c r="O1246" s="7" t="s">
        <v>264</v>
      </c>
      <c r="P1246" s="7" t="s">
        <v>665</v>
      </c>
      <c r="Q1246" s="7" t="s">
        <v>74</v>
      </c>
      <c r="R1246" s="9" t="s">
        <v>369</v>
      </c>
      <c r="S1246" s="7" t="s">
        <v>408</v>
      </c>
      <c r="T1246" s="13" t="s">
        <v>69</v>
      </c>
      <c r="U1246" s="13" t="s">
        <v>66</v>
      </c>
      <c r="V1246" s="13" t="s">
        <v>70</v>
      </c>
      <c r="W1246" s="13" t="s">
        <v>32</v>
      </c>
      <c r="X1246" s="13" t="s">
        <v>66</v>
      </c>
      <c r="Y1246" s="13" t="s">
        <v>7</v>
      </c>
      <c r="Z1246" s="9" t="s">
        <v>8</v>
      </c>
      <c r="AA1246" s="12" t="str">
        <f t="shared" si="38"/>
        <v>5980000000108</v>
      </c>
      <c r="AB1246" s="4" t="s">
        <v>66</v>
      </c>
      <c r="AC1246" s="48">
        <f t="shared" si="39"/>
        <v>0</v>
      </c>
      <c r="AD1246" s="31">
        <f>VLOOKUP(AB1246,'Utah Allocation %''s'!$A$6:$B$16,2,FALSE)</f>
        <v>0</v>
      </c>
    </row>
    <row r="1247" spans="1:30">
      <c r="A1247" s="9" t="s">
        <v>4566</v>
      </c>
      <c r="B1247" s="9" t="s">
        <v>24</v>
      </c>
      <c r="C1247" s="9" t="s">
        <v>62</v>
      </c>
      <c r="D1247" s="19">
        <v>41243</v>
      </c>
      <c r="E1247" s="3">
        <v>2012</v>
      </c>
      <c r="F1247" s="3">
        <v>11</v>
      </c>
      <c r="G1247" s="3" t="s">
        <v>14414</v>
      </c>
      <c r="H1247" s="9" t="s">
        <v>63</v>
      </c>
      <c r="I1247" s="9" t="s">
        <v>81</v>
      </c>
      <c r="J1247" s="21">
        <v>4789.58</v>
      </c>
      <c r="K1247" s="9" t="s">
        <v>4827</v>
      </c>
      <c r="L1247" s="7" t="s">
        <v>5079</v>
      </c>
      <c r="M1247" s="7" t="s">
        <v>5357</v>
      </c>
      <c r="N1247" s="7" t="s">
        <v>215</v>
      </c>
      <c r="O1247" s="7" t="s">
        <v>261</v>
      </c>
      <c r="P1247" s="7" t="s">
        <v>855</v>
      </c>
      <c r="Q1247" s="7" t="s">
        <v>97</v>
      </c>
      <c r="R1247" s="9" t="s">
        <v>369</v>
      </c>
      <c r="S1247" s="7" t="s">
        <v>408</v>
      </c>
      <c r="T1247" s="13" t="s">
        <v>69</v>
      </c>
      <c r="U1247" s="13" t="s">
        <v>66</v>
      </c>
      <c r="V1247" s="13" t="s">
        <v>70</v>
      </c>
      <c r="W1247" s="13" t="s">
        <v>32</v>
      </c>
      <c r="X1247" s="13" t="s">
        <v>66</v>
      </c>
      <c r="Y1247" s="13" t="s">
        <v>7</v>
      </c>
      <c r="Z1247" s="9" t="s">
        <v>8</v>
      </c>
      <c r="AA1247" s="12" t="str">
        <f t="shared" si="38"/>
        <v>5980000000108</v>
      </c>
      <c r="AB1247" s="4" t="s">
        <v>66</v>
      </c>
      <c r="AC1247" s="48">
        <f t="shared" si="39"/>
        <v>0</v>
      </c>
      <c r="AD1247" s="31">
        <f>VLOOKUP(AB1247,'Utah Allocation %''s'!$A$6:$B$16,2,FALSE)</f>
        <v>0</v>
      </c>
    </row>
    <row r="1248" spans="1:30">
      <c r="A1248" s="9" t="s">
        <v>4567</v>
      </c>
      <c r="B1248" s="9" t="s">
        <v>24</v>
      </c>
      <c r="C1248" s="9" t="s">
        <v>62</v>
      </c>
      <c r="D1248" s="19">
        <v>41243</v>
      </c>
      <c r="E1248" s="3">
        <v>2012</v>
      </c>
      <c r="F1248" s="3">
        <v>11</v>
      </c>
      <c r="G1248" s="3" t="s">
        <v>14414</v>
      </c>
      <c r="H1248" s="9" t="s">
        <v>63</v>
      </c>
      <c r="I1248" s="9" t="s">
        <v>81</v>
      </c>
      <c r="J1248" s="21">
        <v>761.26</v>
      </c>
      <c r="K1248" s="9" t="s">
        <v>4828</v>
      </c>
      <c r="L1248" s="7" t="s">
        <v>5080</v>
      </c>
      <c r="M1248" s="7" t="s">
        <v>5357</v>
      </c>
      <c r="N1248" s="7" t="s">
        <v>215</v>
      </c>
      <c r="O1248" s="7" t="s">
        <v>261</v>
      </c>
      <c r="P1248" s="7" t="s">
        <v>855</v>
      </c>
      <c r="Q1248" s="7" t="s">
        <v>97</v>
      </c>
      <c r="R1248" s="9" t="s">
        <v>369</v>
      </c>
      <c r="S1248" s="7" t="s">
        <v>408</v>
      </c>
      <c r="T1248" s="13" t="s">
        <v>69</v>
      </c>
      <c r="U1248" s="13" t="s">
        <v>66</v>
      </c>
      <c r="V1248" s="13" t="s">
        <v>70</v>
      </c>
      <c r="W1248" s="13" t="s">
        <v>32</v>
      </c>
      <c r="X1248" s="13" t="s">
        <v>66</v>
      </c>
      <c r="Y1248" s="13" t="s">
        <v>7</v>
      </c>
      <c r="Z1248" s="9" t="s">
        <v>8</v>
      </c>
      <c r="AA1248" s="12" t="str">
        <f t="shared" si="38"/>
        <v>5980000000108</v>
      </c>
      <c r="AB1248" s="4" t="s">
        <v>66</v>
      </c>
      <c r="AC1248" s="48">
        <f t="shared" si="39"/>
        <v>0</v>
      </c>
      <c r="AD1248" s="31">
        <f>VLOOKUP(AB1248,'Utah Allocation %''s'!$A$6:$B$16,2,FALSE)</f>
        <v>0</v>
      </c>
    </row>
    <row r="1249" spans="1:30">
      <c r="A1249" s="9" t="s">
        <v>4568</v>
      </c>
      <c r="B1249" s="9" t="s">
        <v>24</v>
      </c>
      <c r="C1249" s="9" t="s">
        <v>62</v>
      </c>
      <c r="D1249" s="19">
        <v>41243</v>
      </c>
      <c r="E1249" s="3">
        <v>2012</v>
      </c>
      <c r="F1249" s="3">
        <v>11</v>
      </c>
      <c r="G1249" s="3" t="s">
        <v>14414</v>
      </c>
      <c r="H1249" s="9" t="s">
        <v>63</v>
      </c>
      <c r="I1249" s="9" t="s">
        <v>81</v>
      </c>
      <c r="J1249" s="21">
        <v>507.5</v>
      </c>
      <c r="K1249" s="9" t="s">
        <v>4829</v>
      </c>
      <c r="L1249" s="7" t="s">
        <v>5081</v>
      </c>
      <c r="M1249" s="7" t="s">
        <v>5357</v>
      </c>
      <c r="N1249" s="7" t="s">
        <v>215</v>
      </c>
      <c r="O1249" s="7" t="s">
        <v>261</v>
      </c>
      <c r="P1249" s="7" t="s">
        <v>855</v>
      </c>
      <c r="Q1249" s="7" t="s">
        <v>97</v>
      </c>
      <c r="R1249" s="9" t="s">
        <v>369</v>
      </c>
      <c r="S1249" s="7" t="s">
        <v>408</v>
      </c>
      <c r="T1249" s="13" t="s">
        <v>69</v>
      </c>
      <c r="U1249" s="13" t="s">
        <v>66</v>
      </c>
      <c r="V1249" s="13" t="s">
        <v>70</v>
      </c>
      <c r="W1249" s="13" t="s">
        <v>32</v>
      </c>
      <c r="X1249" s="13" t="s">
        <v>66</v>
      </c>
      <c r="Y1249" s="13" t="s">
        <v>7</v>
      </c>
      <c r="Z1249" s="9" t="s">
        <v>8</v>
      </c>
      <c r="AA1249" s="12" t="str">
        <f t="shared" si="38"/>
        <v>5980000000108</v>
      </c>
      <c r="AB1249" s="4" t="s">
        <v>66</v>
      </c>
      <c r="AC1249" s="48">
        <f t="shared" si="39"/>
        <v>0</v>
      </c>
      <c r="AD1249" s="31">
        <f>VLOOKUP(AB1249,'Utah Allocation %''s'!$A$6:$B$16,2,FALSE)</f>
        <v>0</v>
      </c>
    </row>
    <row r="1250" spans="1:30">
      <c r="A1250" s="9" t="s">
        <v>4569</v>
      </c>
      <c r="B1250" s="9" t="s">
        <v>24</v>
      </c>
      <c r="C1250" s="9" t="s">
        <v>62</v>
      </c>
      <c r="D1250" s="19">
        <v>41243</v>
      </c>
      <c r="E1250" s="3">
        <v>2012</v>
      </c>
      <c r="F1250" s="3">
        <v>11</v>
      </c>
      <c r="G1250" s="3" t="s">
        <v>14414</v>
      </c>
      <c r="H1250" s="9" t="s">
        <v>63</v>
      </c>
      <c r="I1250" s="9" t="s">
        <v>81</v>
      </c>
      <c r="J1250" s="21">
        <v>1205.33</v>
      </c>
      <c r="K1250" s="9" t="s">
        <v>4830</v>
      </c>
      <c r="L1250" s="7" t="s">
        <v>5082</v>
      </c>
      <c r="M1250" s="7" t="s">
        <v>5358</v>
      </c>
      <c r="N1250" s="7" t="s">
        <v>215</v>
      </c>
      <c r="O1250" s="7" t="s">
        <v>261</v>
      </c>
      <c r="P1250" s="7" t="s">
        <v>855</v>
      </c>
      <c r="Q1250" s="7" t="s">
        <v>97</v>
      </c>
      <c r="R1250" s="9" t="s">
        <v>369</v>
      </c>
      <c r="S1250" s="7" t="s">
        <v>408</v>
      </c>
      <c r="T1250" s="13" t="s">
        <v>69</v>
      </c>
      <c r="U1250" s="13" t="s">
        <v>66</v>
      </c>
      <c r="V1250" s="13" t="s">
        <v>70</v>
      </c>
      <c r="W1250" s="13" t="s">
        <v>32</v>
      </c>
      <c r="X1250" s="13" t="s">
        <v>66</v>
      </c>
      <c r="Y1250" s="13" t="s">
        <v>7</v>
      </c>
      <c r="Z1250" s="9" t="s">
        <v>8</v>
      </c>
      <c r="AA1250" s="12" t="str">
        <f t="shared" si="38"/>
        <v>5980000000108</v>
      </c>
      <c r="AB1250" s="4" t="s">
        <v>66</v>
      </c>
      <c r="AC1250" s="48">
        <f t="shared" si="39"/>
        <v>0</v>
      </c>
      <c r="AD1250" s="31">
        <f>VLOOKUP(AB1250,'Utah Allocation %''s'!$A$6:$B$16,2,FALSE)</f>
        <v>0</v>
      </c>
    </row>
    <row r="1251" spans="1:30">
      <c r="A1251" s="9" t="s">
        <v>4570</v>
      </c>
      <c r="B1251" s="9" t="s">
        <v>24</v>
      </c>
      <c r="C1251" s="9" t="s">
        <v>62</v>
      </c>
      <c r="D1251" s="19">
        <v>41243</v>
      </c>
      <c r="E1251" s="3">
        <v>2012</v>
      </c>
      <c r="F1251" s="3">
        <v>11</v>
      </c>
      <c r="G1251" s="3" t="s">
        <v>14414</v>
      </c>
      <c r="H1251" s="9" t="s">
        <v>63</v>
      </c>
      <c r="I1251" s="9" t="s">
        <v>81</v>
      </c>
      <c r="J1251" s="21">
        <v>856.41</v>
      </c>
      <c r="K1251" s="9" t="s">
        <v>4831</v>
      </c>
      <c r="L1251" s="7" t="s">
        <v>5083</v>
      </c>
      <c r="M1251" s="7" t="s">
        <v>5359</v>
      </c>
      <c r="N1251" s="7" t="s">
        <v>215</v>
      </c>
      <c r="O1251" s="7" t="s">
        <v>261</v>
      </c>
      <c r="P1251" s="7" t="s">
        <v>855</v>
      </c>
      <c r="Q1251" s="7" t="s">
        <v>97</v>
      </c>
      <c r="R1251" s="9" t="s">
        <v>369</v>
      </c>
      <c r="S1251" s="7" t="s">
        <v>408</v>
      </c>
      <c r="T1251" s="13" t="s">
        <v>69</v>
      </c>
      <c r="U1251" s="13" t="s">
        <v>66</v>
      </c>
      <c r="V1251" s="13" t="s">
        <v>70</v>
      </c>
      <c r="W1251" s="13" t="s">
        <v>32</v>
      </c>
      <c r="X1251" s="13" t="s">
        <v>66</v>
      </c>
      <c r="Y1251" s="13" t="s">
        <v>7</v>
      </c>
      <c r="Z1251" s="9" t="s">
        <v>8</v>
      </c>
      <c r="AA1251" s="12" t="str">
        <f t="shared" si="38"/>
        <v>5980000000108</v>
      </c>
      <c r="AB1251" s="4" t="s">
        <v>66</v>
      </c>
      <c r="AC1251" s="48">
        <f t="shared" si="39"/>
        <v>0</v>
      </c>
      <c r="AD1251" s="31">
        <f>VLOOKUP(AB1251,'Utah Allocation %''s'!$A$6:$B$16,2,FALSE)</f>
        <v>0</v>
      </c>
    </row>
    <row r="1252" spans="1:30">
      <c r="A1252" s="9" t="s">
        <v>4571</v>
      </c>
      <c r="B1252" s="9" t="s">
        <v>24</v>
      </c>
      <c r="C1252" s="9" t="s">
        <v>62</v>
      </c>
      <c r="D1252" s="19">
        <v>41243</v>
      </c>
      <c r="E1252" s="3">
        <v>2012</v>
      </c>
      <c r="F1252" s="3">
        <v>11</v>
      </c>
      <c r="G1252" s="3" t="s">
        <v>14414</v>
      </c>
      <c r="H1252" s="9" t="s">
        <v>63</v>
      </c>
      <c r="I1252" s="9" t="s">
        <v>81</v>
      </c>
      <c r="J1252" s="21">
        <v>520.20000000000005</v>
      </c>
      <c r="K1252" s="9" t="s">
        <v>4832</v>
      </c>
      <c r="L1252" s="7" t="s">
        <v>5084</v>
      </c>
      <c r="M1252" s="7" t="s">
        <v>5360</v>
      </c>
      <c r="N1252" s="7" t="s">
        <v>215</v>
      </c>
      <c r="O1252" s="7" t="s">
        <v>261</v>
      </c>
      <c r="P1252" s="7" t="s">
        <v>855</v>
      </c>
      <c r="Q1252" s="7" t="s">
        <v>97</v>
      </c>
      <c r="R1252" s="9" t="s">
        <v>369</v>
      </c>
      <c r="S1252" s="7" t="s">
        <v>408</v>
      </c>
      <c r="T1252" s="13" t="s">
        <v>69</v>
      </c>
      <c r="U1252" s="13" t="s">
        <v>66</v>
      </c>
      <c r="V1252" s="13" t="s">
        <v>70</v>
      </c>
      <c r="W1252" s="13" t="s">
        <v>32</v>
      </c>
      <c r="X1252" s="13" t="s">
        <v>66</v>
      </c>
      <c r="Y1252" s="13" t="s">
        <v>7</v>
      </c>
      <c r="Z1252" s="9" t="s">
        <v>8</v>
      </c>
      <c r="AA1252" s="12" t="str">
        <f t="shared" si="38"/>
        <v>5980000000108</v>
      </c>
      <c r="AB1252" s="4" t="s">
        <v>66</v>
      </c>
      <c r="AC1252" s="48">
        <f t="shared" si="39"/>
        <v>0</v>
      </c>
      <c r="AD1252" s="31">
        <f>VLOOKUP(AB1252,'Utah Allocation %''s'!$A$6:$B$16,2,FALSE)</f>
        <v>0</v>
      </c>
    </row>
    <row r="1253" spans="1:30">
      <c r="A1253" s="9" t="s">
        <v>4572</v>
      </c>
      <c r="B1253" s="9" t="s">
        <v>24</v>
      </c>
      <c r="C1253" s="9" t="s">
        <v>62</v>
      </c>
      <c r="D1253" s="19">
        <v>41243</v>
      </c>
      <c r="E1253" s="3">
        <v>2012</v>
      </c>
      <c r="F1253" s="3">
        <v>11</v>
      </c>
      <c r="G1253" s="3" t="s">
        <v>14414</v>
      </c>
      <c r="H1253" s="9" t="s">
        <v>63</v>
      </c>
      <c r="I1253" s="9" t="s">
        <v>81</v>
      </c>
      <c r="J1253" s="21">
        <v>321.02</v>
      </c>
      <c r="K1253" s="9" t="s">
        <v>4833</v>
      </c>
      <c r="L1253" s="7" t="s">
        <v>5085</v>
      </c>
      <c r="M1253" s="7" t="s">
        <v>5361</v>
      </c>
      <c r="N1253" s="7" t="s">
        <v>208</v>
      </c>
      <c r="O1253" s="7" t="s">
        <v>255</v>
      </c>
      <c r="P1253" s="7" t="s">
        <v>5362</v>
      </c>
      <c r="Q1253" s="7" t="s">
        <v>73</v>
      </c>
      <c r="R1253" s="9" t="s">
        <v>369</v>
      </c>
      <c r="S1253" s="7" t="s">
        <v>408</v>
      </c>
      <c r="T1253" s="13" t="s">
        <v>69</v>
      </c>
      <c r="U1253" s="13" t="s">
        <v>66</v>
      </c>
      <c r="V1253" s="13" t="s">
        <v>70</v>
      </c>
      <c r="W1253" s="13" t="s">
        <v>32</v>
      </c>
      <c r="X1253" s="13" t="s">
        <v>66</v>
      </c>
      <c r="Y1253" s="13" t="s">
        <v>7</v>
      </c>
      <c r="Z1253" s="9" t="s">
        <v>8</v>
      </c>
      <c r="AA1253" s="12" t="str">
        <f t="shared" si="38"/>
        <v>5980000000108</v>
      </c>
      <c r="AB1253" s="4" t="s">
        <v>66</v>
      </c>
      <c r="AC1253" s="48">
        <f t="shared" si="39"/>
        <v>0</v>
      </c>
      <c r="AD1253" s="31">
        <f>VLOOKUP(AB1253,'Utah Allocation %''s'!$A$6:$B$16,2,FALSE)</f>
        <v>0</v>
      </c>
    </row>
    <row r="1254" spans="1:30">
      <c r="A1254" s="9" t="s">
        <v>4573</v>
      </c>
      <c r="B1254" s="9" t="s">
        <v>24</v>
      </c>
      <c r="C1254" s="9" t="s">
        <v>62</v>
      </c>
      <c r="D1254" s="19">
        <v>41243</v>
      </c>
      <c r="E1254" s="3">
        <v>2012</v>
      </c>
      <c r="F1254" s="3">
        <v>11</v>
      </c>
      <c r="G1254" s="3" t="s">
        <v>14414</v>
      </c>
      <c r="H1254" s="9" t="s">
        <v>63</v>
      </c>
      <c r="I1254" s="9" t="s">
        <v>81</v>
      </c>
      <c r="J1254" s="21">
        <v>1653.53</v>
      </c>
      <c r="K1254" s="9" t="s">
        <v>4834</v>
      </c>
      <c r="L1254" s="7" t="s">
        <v>5086</v>
      </c>
      <c r="M1254" s="7" t="s">
        <v>5363</v>
      </c>
      <c r="N1254" s="7" t="s">
        <v>208</v>
      </c>
      <c r="O1254" s="7" t="s">
        <v>255</v>
      </c>
      <c r="P1254" s="7" t="s">
        <v>662</v>
      </c>
      <c r="Q1254" s="7" t="s">
        <v>140</v>
      </c>
      <c r="R1254" s="9" t="s">
        <v>371</v>
      </c>
      <c r="S1254" s="7" t="s">
        <v>409</v>
      </c>
      <c r="T1254" s="13" t="s">
        <v>69</v>
      </c>
      <c r="U1254" s="13" t="s">
        <v>111</v>
      </c>
      <c r="V1254" s="13" t="s">
        <v>112</v>
      </c>
      <c r="W1254" s="13" t="s">
        <v>30</v>
      </c>
      <c r="X1254" s="13" t="s">
        <v>113</v>
      </c>
      <c r="Y1254" s="13" t="s">
        <v>7</v>
      </c>
      <c r="Z1254" s="9" t="s">
        <v>15</v>
      </c>
      <c r="AA1254" s="12" t="str">
        <f t="shared" si="38"/>
        <v>5980000000106</v>
      </c>
      <c r="AB1254" s="4" t="s">
        <v>113</v>
      </c>
      <c r="AC1254" s="48">
        <f t="shared" si="39"/>
        <v>0</v>
      </c>
      <c r="AD1254" s="31">
        <f>VLOOKUP(AB1254,'Utah Allocation %''s'!$A$6:$B$16,2,FALSE)</f>
        <v>0</v>
      </c>
    </row>
    <row r="1255" spans="1:30">
      <c r="A1255" s="9" t="s">
        <v>4574</v>
      </c>
      <c r="B1255" s="9" t="s">
        <v>24</v>
      </c>
      <c r="C1255" s="9" t="s">
        <v>62</v>
      </c>
      <c r="D1255" s="19">
        <v>41243</v>
      </c>
      <c r="E1255" s="3">
        <v>2012</v>
      </c>
      <c r="F1255" s="3">
        <v>11</v>
      </c>
      <c r="G1255" s="3" t="s">
        <v>14414</v>
      </c>
      <c r="H1255" s="9" t="s">
        <v>63</v>
      </c>
      <c r="I1255" s="9" t="s">
        <v>64</v>
      </c>
      <c r="J1255" s="21">
        <v>255.29</v>
      </c>
      <c r="K1255" s="9" t="s">
        <v>4835</v>
      </c>
      <c r="L1255" s="7" t="s">
        <v>5087</v>
      </c>
      <c r="M1255" s="7" t="s">
        <v>5364</v>
      </c>
      <c r="N1255" s="7" t="s">
        <v>212</v>
      </c>
      <c r="O1255" s="7" t="s">
        <v>259</v>
      </c>
      <c r="P1255" s="7" t="s">
        <v>497</v>
      </c>
      <c r="Q1255" s="7" t="s">
        <v>172</v>
      </c>
      <c r="R1255" s="9" t="s">
        <v>379</v>
      </c>
      <c r="S1255" s="7" t="s">
        <v>408</v>
      </c>
      <c r="T1255" s="13" t="s">
        <v>69</v>
      </c>
      <c r="U1255" s="13" t="s">
        <v>66</v>
      </c>
      <c r="V1255" s="13" t="s">
        <v>70</v>
      </c>
      <c r="W1255" s="13" t="s">
        <v>32</v>
      </c>
      <c r="X1255" s="13" t="s">
        <v>66</v>
      </c>
      <c r="Y1255" s="13" t="s">
        <v>7</v>
      </c>
      <c r="Z1255" s="9" t="s">
        <v>8</v>
      </c>
      <c r="AA1255" s="12" t="str">
        <f t="shared" si="38"/>
        <v>5980000000108</v>
      </c>
      <c r="AB1255" s="4" t="s">
        <v>66</v>
      </c>
      <c r="AC1255" s="48">
        <f t="shared" si="39"/>
        <v>0</v>
      </c>
      <c r="AD1255" s="31">
        <f>VLOOKUP(AB1255,'Utah Allocation %''s'!$A$6:$B$16,2,FALSE)</f>
        <v>0</v>
      </c>
    </row>
    <row r="1256" spans="1:30">
      <c r="A1256" s="9" t="s">
        <v>4575</v>
      </c>
      <c r="B1256" s="9" t="s">
        <v>24</v>
      </c>
      <c r="C1256" s="9" t="s">
        <v>62</v>
      </c>
      <c r="D1256" s="19">
        <v>41243</v>
      </c>
      <c r="E1256" s="3">
        <v>2012</v>
      </c>
      <c r="F1256" s="3">
        <v>11</v>
      </c>
      <c r="G1256" s="3" t="s">
        <v>14414</v>
      </c>
      <c r="H1256" s="9" t="s">
        <v>63</v>
      </c>
      <c r="I1256" s="9" t="s">
        <v>81</v>
      </c>
      <c r="J1256" s="21">
        <v>22.04</v>
      </c>
      <c r="K1256" s="9" t="s">
        <v>4836</v>
      </c>
      <c r="L1256" s="7" t="s">
        <v>5088</v>
      </c>
      <c r="M1256" s="7" t="s">
        <v>5365</v>
      </c>
      <c r="N1256" s="7" t="s">
        <v>222</v>
      </c>
      <c r="O1256" s="7" t="s">
        <v>268</v>
      </c>
      <c r="P1256" s="7" t="s">
        <v>5366</v>
      </c>
      <c r="Q1256" s="7" t="s">
        <v>154</v>
      </c>
      <c r="R1256" s="9" t="s">
        <v>380</v>
      </c>
      <c r="S1256" s="7" t="s">
        <v>408</v>
      </c>
      <c r="T1256" s="13" t="s">
        <v>69</v>
      </c>
      <c r="U1256" s="13" t="s">
        <v>123</v>
      </c>
      <c r="V1256" s="13" t="s">
        <v>124</v>
      </c>
      <c r="W1256" s="13" t="s">
        <v>33</v>
      </c>
      <c r="X1256" s="13" t="s">
        <v>123</v>
      </c>
      <c r="Y1256" s="13" t="s">
        <v>7</v>
      </c>
      <c r="Z1256" s="9" t="s">
        <v>12</v>
      </c>
      <c r="AA1256" s="12" t="str">
        <f t="shared" si="38"/>
        <v>5980000000110</v>
      </c>
      <c r="AB1256" s="4" t="s">
        <v>123</v>
      </c>
      <c r="AC1256" s="48">
        <f t="shared" si="39"/>
        <v>0</v>
      </c>
      <c r="AD1256" s="31">
        <f>VLOOKUP(AB1256,'Utah Allocation %''s'!$A$6:$B$16,2,FALSE)</f>
        <v>0</v>
      </c>
    </row>
    <row r="1257" spans="1:30">
      <c r="A1257" s="9" t="s">
        <v>4576</v>
      </c>
      <c r="B1257" s="9" t="s">
        <v>24</v>
      </c>
      <c r="C1257" s="9" t="s">
        <v>62</v>
      </c>
      <c r="D1257" s="19">
        <v>41243</v>
      </c>
      <c r="E1257" s="3">
        <v>2012</v>
      </c>
      <c r="F1257" s="3">
        <v>11</v>
      </c>
      <c r="G1257" s="3" t="s">
        <v>14414</v>
      </c>
      <c r="H1257" s="9" t="s">
        <v>63</v>
      </c>
      <c r="I1257" s="9" t="s">
        <v>81</v>
      </c>
      <c r="J1257" s="21">
        <v>211.2</v>
      </c>
      <c r="K1257" s="9" t="s">
        <v>4837</v>
      </c>
      <c r="L1257" s="7" t="s">
        <v>5089</v>
      </c>
      <c r="M1257" s="7" t="s">
        <v>5367</v>
      </c>
      <c r="N1257" s="7" t="s">
        <v>203</v>
      </c>
      <c r="O1257" s="7" t="s">
        <v>249</v>
      </c>
      <c r="P1257" s="7" t="s">
        <v>637</v>
      </c>
      <c r="Q1257" s="7" t="s">
        <v>638</v>
      </c>
      <c r="R1257" s="9" t="s">
        <v>5368</v>
      </c>
      <c r="S1257" s="7" t="s">
        <v>411</v>
      </c>
      <c r="T1257" s="13" t="s">
        <v>133</v>
      </c>
      <c r="U1257" s="13" t="s">
        <v>123</v>
      </c>
      <c r="V1257" s="13" t="s">
        <v>5429</v>
      </c>
      <c r="W1257" s="13" t="s">
        <v>149</v>
      </c>
      <c r="X1257" s="13" t="s">
        <v>57</v>
      </c>
      <c r="Y1257" s="9" t="s">
        <v>5432</v>
      </c>
      <c r="Z1257" s="9" t="s">
        <v>5433</v>
      </c>
      <c r="AA1257" s="12" t="str">
        <f t="shared" si="38"/>
        <v>5459000215300</v>
      </c>
      <c r="AB1257" s="4" t="s">
        <v>14422</v>
      </c>
      <c r="AC1257" s="48">
        <f t="shared" si="39"/>
        <v>90.031005841999431</v>
      </c>
      <c r="AD1257" s="31">
        <f>VLOOKUP(AB1257,'Utah Allocation %''s'!$A$6:$B$16,2,FALSE)</f>
        <v>0.4262831716003761</v>
      </c>
    </row>
    <row r="1258" spans="1:30">
      <c r="A1258" s="9" t="s">
        <v>4577</v>
      </c>
      <c r="B1258" s="9" t="s">
        <v>24</v>
      </c>
      <c r="C1258" s="9" t="s">
        <v>62</v>
      </c>
      <c r="D1258" s="19">
        <v>41243</v>
      </c>
      <c r="E1258" s="3">
        <v>2012</v>
      </c>
      <c r="F1258" s="3">
        <v>11</v>
      </c>
      <c r="G1258" s="3" t="s">
        <v>14414</v>
      </c>
      <c r="H1258" s="9" t="s">
        <v>63</v>
      </c>
      <c r="I1258" s="9" t="s">
        <v>64</v>
      </c>
      <c r="J1258" s="21">
        <v>5739.69</v>
      </c>
      <c r="K1258" s="9" t="s">
        <v>4838</v>
      </c>
      <c r="L1258" s="7" t="s">
        <v>5090</v>
      </c>
      <c r="M1258" s="7" t="s">
        <v>5369</v>
      </c>
      <c r="N1258" s="7" t="s">
        <v>240</v>
      </c>
      <c r="O1258" s="7" t="s">
        <v>283</v>
      </c>
      <c r="P1258" s="7" t="s">
        <v>637</v>
      </c>
      <c r="Q1258" s="7" t="s">
        <v>638</v>
      </c>
      <c r="R1258" s="9" t="s">
        <v>359</v>
      </c>
      <c r="S1258" s="7" t="s">
        <v>408</v>
      </c>
      <c r="T1258" s="13" t="s">
        <v>133</v>
      </c>
      <c r="U1258" s="13" t="s">
        <v>66</v>
      </c>
      <c r="V1258" s="13" t="s">
        <v>134</v>
      </c>
      <c r="W1258" s="13" t="s">
        <v>27</v>
      </c>
      <c r="X1258" s="13" t="s">
        <v>57</v>
      </c>
      <c r="Y1258" s="13" t="s">
        <v>13</v>
      </c>
      <c r="Z1258" s="9" t="s">
        <v>4</v>
      </c>
      <c r="AA1258" s="12" t="str">
        <f t="shared" si="38"/>
        <v>9350000000001</v>
      </c>
      <c r="AB1258" s="4" t="s">
        <v>14425</v>
      </c>
      <c r="AC1258" s="53">
        <f t="shared" si="39"/>
        <v>2437.6627032856004</v>
      </c>
      <c r="AD1258" s="31">
        <f>VLOOKUP(AB1258,'Utah Allocation %''s'!$A$6:$B$16,2,FALSE)</f>
        <v>0.4247028503779125</v>
      </c>
    </row>
    <row r="1259" spans="1:30">
      <c r="A1259" s="9" t="s">
        <v>4578</v>
      </c>
      <c r="B1259" s="9" t="s">
        <v>24</v>
      </c>
      <c r="C1259" s="9" t="s">
        <v>62</v>
      </c>
      <c r="D1259" s="19">
        <v>41243</v>
      </c>
      <c r="E1259" s="3">
        <v>2012</v>
      </c>
      <c r="F1259" s="3">
        <v>11</v>
      </c>
      <c r="G1259" s="3" t="s">
        <v>14414</v>
      </c>
      <c r="H1259" s="9" t="s">
        <v>63</v>
      </c>
      <c r="I1259" s="9" t="s">
        <v>64</v>
      </c>
      <c r="J1259" s="21">
        <v>14833.95</v>
      </c>
      <c r="K1259" s="9" t="s">
        <v>4839</v>
      </c>
      <c r="L1259" s="7" t="s">
        <v>5091</v>
      </c>
      <c r="M1259" s="7" t="s">
        <v>5370</v>
      </c>
      <c r="N1259" s="7" t="s">
        <v>240</v>
      </c>
      <c r="O1259" s="7" t="s">
        <v>283</v>
      </c>
      <c r="P1259" s="7" t="s">
        <v>637</v>
      </c>
      <c r="Q1259" s="7" t="s">
        <v>638</v>
      </c>
      <c r="R1259" s="9" t="s">
        <v>373</v>
      </c>
      <c r="S1259" s="7" t="s">
        <v>409</v>
      </c>
      <c r="T1259" s="13" t="s">
        <v>133</v>
      </c>
      <c r="U1259" s="13" t="s">
        <v>79</v>
      </c>
      <c r="V1259" s="13" t="s">
        <v>135</v>
      </c>
      <c r="W1259" s="13" t="s">
        <v>28</v>
      </c>
      <c r="X1259" s="13" t="s">
        <v>57</v>
      </c>
      <c r="Y1259" s="13" t="s">
        <v>13</v>
      </c>
      <c r="Z1259" s="9" t="s">
        <v>4</v>
      </c>
      <c r="AA1259" s="12" t="str">
        <f t="shared" si="38"/>
        <v>9350000000001</v>
      </c>
      <c r="AB1259" s="4" t="s">
        <v>14425</v>
      </c>
      <c r="AC1259" s="53">
        <f t="shared" si="39"/>
        <v>6300.0208473634357</v>
      </c>
      <c r="AD1259" s="31">
        <f>VLOOKUP(AB1259,'Utah Allocation %''s'!$A$6:$B$16,2,FALSE)</f>
        <v>0.4247028503779125</v>
      </c>
    </row>
    <row r="1260" spans="1:30">
      <c r="A1260" s="9" t="s">
        <v>4579</v>
      </c>
      <c r="B1260" s="9" t="s">
        <v>24</v>
      </c>
      <c r="C1260" s="9" t="s">
        <v>62</v>
      </c>
      <c r="D1260" s="19">
        <v>41243</v>
      </c>
      <c r="E1260" s="3">
        <v>2012</v>
      </c>
      <c r="F1260" s="3">
        <v>11</v>
      </c>
      <c r="G1260" s="3" t="s">
        <v>14414</v>
      </c>
      <c r="H1260" s="9" t="s">
        <v>63</v>
      </c>
      <c r="I1260" s="9" t="s">
        <v>64</v>
      </c>
      <c r="J1260" s="21">
        <v>68606.81</v>
      </c>
      <c r="K1260" s="9" t="s">
        <v>4840</v>
      </c>
      <c r="L1260" s="7" t="s">
        <v>5092</v>
      </c>
      <c r="M1260" s="7" t="s">
        <v>5371</v>
      </c>
      <c r="N1260" s="7" t="s">
        <v>240</v>
      </c>
      <c r="O1260" s="7" t="s">
        <v>283</v>
      </c>
      <c r="P1260" s="7" t="s">
        <v>637</v>
      </c>
      <c r="Q1260" s="7" t="s">
        <v>638</v>
      </c>
      <c r="R1260" s="9" t="s">
        <v>373</v>
      </c>
      <c r="S1260" s="7" t="s">
        <v>409</v>
      </c>
      <c r="T1260" s="13" t="s">
        <v>133</v>
      </c>
      <c r="U1260" s="13" t="s">
        <v>89</v>
      </c>
      <c r="V1260" s="13" t="s">
        <v>135</v>
      </c>
      <c r="W1260" s="13" t="s">
        <v>28</v>
      </c>
      <c r="X1260" s="13" t="s">
        <v>57</v>
      </c>
      <c r="Y1260" s="13" t="s">
        <v>13</v>
      </c>
      <c r="Z1260" s="9" t="s">
        <v>4</v>
      </c>
      <c r="AA1260" s="12" t="str">
        <f t="shared" si="38"/>
        <v>9350000000001</v>
      </c>
      <c r="AB1260" s="4" t="s">
        <v>14425</v>
      </c>
      <c r="AC1260" s="53">
        <f t="shared" si="39"/>
        <v>29137.50776233587</v>
      </c>
      <c r="AD1260" s="31">
        <f>VLOOKUP(AB1260,'Utah Allocation %''s'!$A$6:$B$16,2,FALSE)</f>
        <v>0.4247028503779125</v>
      </c>
    </row>
    <row r="1261" spans="1:30">
      <c r="A1261" s="9" t="s">
        <v>4579</v>
      </c>
      <c r="B1261" s="9" t="s">
        <v>24</v>
      </c>
      <c r="C1261" s="9" t="s">
        <v>62</v>
      </c>
      <c r="D1261" s="19">
        <v>41243</v>
      </c>
      <c r="E1261" s="3">
        <v>2012</v>
      </c>
      <c r="F1261" s="3">
        <v>11</v>
      </c>
      <c r="G1261" s="3" t="s">
        <v>14414</v>
      </c>
      <c r="H1261" s="9" t="s">
        <v>61</v>
      </c>
      <c r="I1261" s="9" t="s">
        <v>81</v>
      </c>
      <c r="J1261" s="21">
        <v>-39897.53</v>
      </c>
      <c r="K1261" s="9" t="s">
        <v>4840</v>
      </c>
      <c r="L1261" s="7" t="s">
        <v>5092</v>
      </c>
      <c r="M1261" s="7" t="s">
        <v>5371</v>
      </c>
      <c r="N1261" s="7" t="s">
        <v>240</v>
      </c>
      <c r="O1261" s="7" t="s">
        <v>283</v>
      </c>
      <c r="P1261" s="7" t="s">
        <v>637</v>
      </c>
      <c r="Q1261" s="7" t="s">
        <v>638</v>
      </c>
      <c r="R1261" s="9" t="s">
        <v>373</v>
      </c>
      <c r="S1261" s="7" t="s">
        <v>409</v>
      </c>
      <c r="T1261" s="13" t="s">
        <v>133</v>
      </c>
      <c r="U1261" s="13" t="s">
        <v>89</v>
      </c>
      <c r="V1261" s="13" t="s">
        <v>135</v>
      </c>
      <c r="W1261" s="13" t="s">
        <v>28</v>
      </c>
      <c r="X1261" s="13" t="s">
        <v>57</v>
      </c>
      <c r="Y1261" s="13" t="s">
        <v>13</v>
      </c>
      <c r="Z1261" s="9" t="s">
        <v>4</v>
      </c>
      <c r="AA1261" s="12" t="str">
        <f t="shared" si="38"/>
        <v>9350000000001</v>
      </c>
      <c r="AB1261" s="4" t="s">
        <v>14425</v>
      </c>
      <c r="AC1261" s="53">
        <f t="shared" si="39"/>
        <v>-16944.594714038274</v>
      </c>
      <c r="AD1261" s="31">
        <f>VLOOKUP(AB1261,'Utah Allocation %''s'!$A$6:$B$16,2,FALSE)</f>
        <v>0.4247028503779125</v>
      </c>
    </row>
    <row r="1262" spans="1:30">
      <c r="A1262" s="9" t="s">
        <v>4580</v>
      </c>
      <c r="B1262" s="9" t="s">
        <v>24</v>
      </c>
      <c r="C1262" s="9" t="s">
        <v>62</v>
      </c>
      <c r="D1262" s="19">
        <v>41243</v>
      </c>
      <c r="E1262" s="3">
        <v>2012</v>
      </c>
      <c r="F1262" s="3">
        <v>11</v>
      </c>
      <c r="G1262" s="3" t="s">
        <v>14414</v>
      </c>
      <c r="H1262" s="9" t="s">
        <v>63</v>
      </c>
      <c r="I1262" s="9" t="s">
        <v>64</v>
      </c>
      <c r="J1262" s="21">
        <v>9767.2099999999991</v>
      </c>
      <c r="K1262" s="9" t="s">
        <v>4841</v>
      </c>
      <c r="L1262" s="7" t="s">
        <v>5093</v>
      </c>
      <c r="M1262" s="7" t="s">
        <v>5372</v>
      </c>
      <c r="N1262" s="7" t="s">
        <v>240</v>
      </c>
      <c r="O1262" s="7" t="s">
        <v>283</v>
      </c>
      <c r="P1262" s="7" t="s">
        <v>637</v>
      </c>
      <c r="Q1262" s="7" t="s">
        <v>638</v>
      </c>
      <c r="R1262" s="9" t="s">
        <v>373</v>
      </c>
      <c r="S1262" s="7" t="s">
        <v>409</v>
      </c>
      <c r="T1262" s="13" t="s">
        <v>133</v>
      </c>
      <c r="U1262" s="13" t="s">
        <v>79</v>
      </c>
      <c r="V1262" s="13" t="s">
        <v>135</v>
      </c>
      <c r="W1262" s="13" t="s">
        <v>28</v>
      </c>
      <c r="X1262" s="13" t="s">
        <v>57</v>
      </c>
      <c r="Y1262" s="13" t="s">
        <v>13</v>
      </c>
      <c r="Z1262" s="9" t="s">
        <v>4</v>
      </c>
      <c r="AA1262" s="12" t="str">
        <f t="shared" si="38"/>
        <v>9350000000001</v>
      </c>
      <c r="AB1262" s="4" t="s">
        <v>14425</v>
      </c>
      <c r="AC1262" s="53">
        <f t="shared" si="39"/>
        <v>4148.1619272396501</v>
      </c>
      <c r="AD1262" s="31">
        <f>VLOOKUP(AB1262,'Utah Allocation %''s'!$A$6:$B$16,2,FALSE)</f>
        <v>0.4247028503779125</v>
      </c>
    </row>
    <row r="1263" spans="1:30">
      <c r="A1263" s="9" t="s">
        <v>4581</v>
      </c>
      <c r="B1263" s="9" t="s">
        <v>24</v>
      </c>
      <c r="C1263" s="9" t="s">
        <v>62</v>
      </c>
      <c r="D1263" s="19">
        <v>41243</v>
      </c>
      <c r="E1263" s="3">
        <v>2012</v>
      </c>
      <c r="F1263" s="3">
        <v>11</v>
      </c>
      <c r="G1263" s="3" t="s">
        <v>14414</v>
      </c>
      <c r="H1263" s="9" t="s">
        <v>63</v>
      </c>
      <c r="I1263" s="9" t="s">
        <v>64</v>
      </c>
      <c r="J1263" s="21">
        <v>1440</v>
      </c>
      <c r="K1263" s="9" t="s">
        <v>4842</v>
      </c>
      <c r="L1263" s="7" t="s">
        <v>5094</v>
      </c>
      <c r="M1263" s="7" t="s">
        <v>5373</v>
      </c>
      <c r="N1263" s="7" t="s">
        <v>240</v>
      </c>
      <c r="O1263" s="7" t="s">
        <v>283</v>
      </c>
      <c r="P1263" s="7" t="s">
        <v>637</v>
      </c>
      <c r="Q1263" s="7" t="s">
        <v>638</v>
      </c>
      <c r="R1263" s="9" t="s">
        <v>373</v>
      </c>
      <c r="S1263" s="7" t="s">
        <v>409</v>
      </c>
      <c r="T1263" s="13" t="s">
        <v>133</v>
      </c>
      <c r="U1263" s="13" t="s">
        <v>79</v>
      </c>
      <c r="V1263" s="13" t="s">
        <v>135</v>
      </c>
      <c r="W1263" s="13" t="s">
        <v>28</v>
      </c>
      <c r="X1263" s="13" t="s">
        <v>57</v>
      </c>
      <c r="Y1263" s="13" t="s">
        <v>13</v>
      </c>
      <c r="Z1263" s="9" t="s">
        <v>4</v>
      </c>
      <c r="AA1263" s="12" t="str">
        <f t="shared" si="38"/>
        <v>9350000000001</v>
      </c>
      <c r="AB1263" s="4" t="s">
        <v>14425</v>
      </c>
      <c r="AC1263" s="53">
        <f t="shared" si="39"/>
        <v>611.57210454419396</v>
      </c>
      <c r="AD1263" s="31">
        <f>VLOOKUP(AB1263,'Utah Allocation %''s'!$A$6:$B$16,2,FALSE)</f>
        <v>0.4247028503779125</v>
      </c>
    </row>
    <row r="1264" spans="1:30">
      <c r="A1264" s="9" t="s">
        <v>4582</v>
      </c>
      <c r="B1264" s="9" t="s">
        <v>24</v>
      </c>
      <c r="C1264" s="9" t="s">
        <v>62</v>
      </c>
      <c r="D1264" s="19">
        <v>41243</v>
      </c>
      <c r="E1264" s="3">
        <v>2012</v>
      </c>
      <c r="F1264" s="3">
        <v>11</v>
      </c>
      <c r="G1264" s="3" t="s">
        <v>14414</v>
      </c>
      <c r="H1264" s="9" t="s">
        <v>63</v>
      </c>
      <c r="I1264" s="9" t="s">
        <v>64</v>
      </c>
      <c r="J1264" s="21">
        <v>15880.8</v>
      </c>
      <c r="K1264" s="9" t="s">
        <v>4843</v>
      </c>
      <c r="L1264" s="7" t="s">
        <v>5095</v>
      </c>
      <c r="M1264" s="7" t="s">
        <v>5374</v>
      </c>
      <c r="N1264" s="7" t="s">
        <v>240</v>
      </c>
      <c r="O1264" s="7" t="s">
        <v>283</v>
      </c>
      <c r="P1264" s="7" t="s">
        <v>637</v>
      </c>
      <c r="Q1264" s="7" t="s">
        <v>638</v>
      </c>
      <c r="R1264" s="9" t="s">
        <v>373</v>
      </c>
      <c r="S1264" s="7" t="s">
        <v>409</v>
      </c>
      <c r="T1264" s="13" t="s">
        <v>133</v>
      </c>
      <c r="U1264" s="13" t="s">
        <v>79</v>
      </c>
      <c r="V1264" s="13" t="s">
        <v>135</v>
      </c>
      <c r="W1264" s="13" t="s">
        <v>28</v>
      </c>
      <c r="X1264" s="13" t="s">
        <v>57</v>
      </c>
      <c r="Y1264" s="13" t="s">
        <v>13</v>
      </c>
      <c r="Z1264" s="9" t="s">
        <v>4</v>
      </c>
      <c r="AA1264" s="12" t="str">
        <f t="shared" si="38"/>
        <v>9350000000001</v>
      </c>
      <c r="AB1264" s="4" t="s">
        <v>14425</v>
      </c>
      <c r="AC1264" s="53">
        <f t="shared" si="39"/>
        <v>6744.6210262815521</v>
      </c>
      <c r="AD1264" s="31">
        <f>VLOOKUP(AB1264,'Utah Allocation %''s'!$A$6:$B$16,2,FALSE)</f>
        <v>0.4247028503779125</v>
      </c>
    </row>
    <row r="1265" spans="1:30">
      <c r="A1265" s="9" t="s">
        <v>4582</v>
      </c>
      <c r="B1265" s="9" t="s">
        <v>24</v>
      </c>
      <c r="C1265" s="9" t="s">
        <v>62</v>
      </c>
      <c r="D1265" s="19">
        <v>41243</v>
      </c>
      <c r="E1265" s="3">
        <v>2012</v>
      </c>
      <c r="F1265" s="3">
        <v>11</v>
      </c>
      <c r="G1265" s="3" t="s">
        <v>14414</v>
      </c>
      <c r="H1265" s="9" t="s">
        <v>61</v>
      </c>
      <c r="I1265" s="9" t="s">
        <v>81</v>
      </c>
      <c r="J1265" s="21">
        <v>-921</v>
      </c>
      <c r="K1265" s="9" t="s">
        <v>4843</v>
      </c>
      <c r="L1265" s="7" t="s">
        <v>5095</v>
      </c>
      <c r="M1265" s="7" t="s">
        <v>5374</v>
      </c>
      <c r="N1265" s="7" t="s">
        <v>240</v>
      </c>
      <c r="O1265" s="7" t="s">
        <v>283</v>
      </c>
      <c r="P1265" s="7" t="s">
        <v>637</v>
      </c>
      <c r="Q1265" s="7" t="s">
        <v>638</v>
      </c>
      <c r="R1265" s="9" t="s">
        <v>373</v>
      </c>
      <c r="S1265" s="7" t="s">
        <v>409</v>
      </c>
      <c r="T1265" s="13" t="s">
        <v>133</v>
      </c>
      <c r="U1265" s="13" t="s">
        <v>79</v>
      </c>
      <c r="V1265" s="13" t="s">
        <v>135</v>
      </c>
      <c r="W1265" s="13" t="s">
        <v>28</v>
      </c>
      <c r="X1265" s="13" t="s">
        <v>57</v>
      </c>
      <c r="Y1265" s="13" t="s">
        <v>13</v>
      </c>
      <c r="Z1265" s="9" t="s">
        <v>4</v>
      </c>
      <c r="AA1265" s="12" t="str">
        <f t="shared" si="38"/>
        <v>9350000000001</v>
      </c>
      <c r="AB1265" s="4" t="s">
        <v>14425</v>
      </c>
      <c r="AC1265" s="53">
        <f t="shared" si="39"/>
        <v>-391.15132519805741</v>
      </c>
      <c r="AD1265" s="31">
        <f>VLOOKUP(AB1265,'Utah Allocation %''s'!$A$6:$B$16,2,FALSE)</f>
        <v>0.4247028503779125</v>
      </c>
    </row>
    <row r="1266" spans="1:30">
      <c r="A1266" s="9" t="s">
        <v>4583</v>
      </c>
      <c r="B1266" s="9" t="s">
        <v>24</v>
      </c>
      <c r="C1266" s="9" t="s">
        <v>62</v>
      </c>
      <c r="D1266" s="19">
        <v>41243</v>
      </c>
      <c r="E1266" s="3">
        <v>2012</v>
      </c>
      <c r="F1266" s="3">
        <v>11</v>
      </c>
      <c r="G1266" s="3" t="s">
        <v>14414</v>
      </c>
      <c r="H1266" s="9" t="s">
        <v>63</v>
      </c>
      <c r="I1266" s="9" t="s">
        <v>64</v>
      </c>
      <c r="J1266" s="21">
        <v>22682</v>
      </c>
      <c r="K1266" s="9" t="s">
        <v>4844</v>
      </c>
      <c r="L1266" s="7" t="s">
        <v>5096</v>
      </c>
      <c r="M1266" s="7" t="s">
        <v>5375</v>
      </c>
      <c r="N1266" s="7" t="s">
        <v>240</v>
      </c>
      <c r="O1266" s="7" t="s">
        <v>283</v>
      </c>
      <c r="P1266" s="7" t="s">
        <v>637</v>
      </c>
      <c r="Q1266" s="7" t="s">
        <v>638</v>
      </c>
      <c r="R1266" s="9" t="s">
        <v>373</v>
      </c>
      <c r="S1266" s="7" t="s">
        <v>409</v>
      </c>
      <c r="T1266" s="13" t="s">
        <v>133</v>
      </c>
      <c r="U1266" s="13" t="s">
        <v>79</v>
      </c>
      <c r="V1266" s="13" t="s">
        <v>135</v>
      </c>
      <c r="W1266" s="13" t="s">
        <v>28</v>
      </c>
      <c r="X1266" s="13" t="s">
        <v>57</v>
      </c>
      <c r="Y1266" s="13" t="s">
        <v>13</v>
      </c>
      <c r="Z1266" s="9" t="s">
        <v>4</v>
      </c>
      <c r="AA1266" s="12" t="str">
        <f t="shared" si="38"/>
        <v>9350000000001</v>
      </c>
      <c r="AB1266" s="4" t="s">
        <v>14425</v>
      </c>
      <c r="AC1266" s="53">
        <f t="shared" si="39"/>
        <v>9633.1100522718116</v>
      </c>
      <c r="AD1266" s="31">
        <f>VLOOKUP(AB1266,'Utah Allocation %''s'!$A$6:$B$16,2,FALSE)</f>
        <v>0.4247028503779125</v>
      </c>
    </row>
    <row r="1267" spans="1:30">
      <c r="A1267" s="9" t="s">
        <v>4583</v>
      </c>
      <c r="B1267" s="9" t="s">
        <v>24</v>
      </c>
      <c r="C1267" s="9" t="s">
        <v>62</v>
      </c>
      <c r="D1267" s="19">
        <v>41243</v>
      </c>
      <c r="E1267" s="3">
        <v>2012</v>
      </c>
      <c r="F1267" s="3">
        <v>11</v>
      </c>
      <c r="G1267" s="3" t="s">
        <v>14414</v>
      </c>
      <c r="H1267" s="9" t="s">
        <v>61</v>
      </c>
      <c r="I1267" s="9" t="s">
        <v>81</v>
      </c>
      <c r="J1267" s="21">
        <v>-11547.09</v>
      </c>
      <c r="K1267" s="9" t="s">
        <v>4844</v>
      </c>
      <c r="L1267" s="7" t="s">
        <v>5096</v>
      </c>
      <c r="M1267" s="7" t="s">
        <v>5375</v>
      </c>
      <c r="N1267" s="7" t="s">
        <v>240</v>
      </c>
      <c r="O1267" s="7" t="s">
        <v>283</v>
      </c>
      <c r="P1267" s="7" t="s">
        <v>637</v>
      </c>
      <c r="Q1267" s="7" t="s">
        <v>638</v>
      </c>
      <c r="R1267" s="9" t="s">
        <v>373</v>
      </c>
      <c r="S1267" s="7" t="s">
        <v>409</v>
      </c>
      <c r="T1267" s="13" t="s">
        <v>133</v>
      </c>
      <c r="U1267" s="13" t="s">
        <v>79</v>
      </c>
      <c r="V1267" s="13" t="s">
        <v>135</v>
      </c>
      <c r="W1267" s="13" t="s">
        <v>28</v>
      </c>
      <c r="X1267" s="13" t="s">
        <v>57</v>
      </c>
      <c r="Y1267" s="13" t="s">
        <v>13</v>
      </c>
      <c r="Z1267" s="9" t="s">
        <v>4</v>
      </c>
      <c r="AA1267" s="12" t="str">
        <f t="shared" si="38"/>
        <v>9350000000001</v>
      </c>
      <c r="AB1267" s="4" t="s">
        <v>14425</v>
      </c>
      <c r="AC1267" s="53">
        <f t="shared" si="39"/>
        <v>-4904.0820365702893</v>
      </c>
      <c r="AD1267" s="31">
        <f>VLOOKUP(AB1267,'Utah Allocation %''s'!$A$6:$B$16,2,FALSE)</f>
        <v>0.4247028503779125</v>
      </c>
    </row>
    <row r="1268" spans="1:30">
      <c r="A1268" s="9" t="s">
        <v>4584</v>
      </c>
      <c r="B1268" s="9" t="s">
        <v>24</v>
      </c>
      <c r="C1268" s="9" t="s">
        <v>62</v>
      </c>
      <c r="D1268" s="19">
        <v>41243</v>
      </c>
      <c r="E1268" s="3">
        <v>2012</v>
      </c>
      <c r="F1268" s="3">
        <v>11</v>
      </c>
      <c r="G1268" s="3" t="s">
        <v>14414</v>
      </c>
      <c r="H1268" s="9" t="s">
        <v>63</v>
      </c>
      <c r="I1268" s="9" t="s">
        <v>64</v>
      </c>
      <c r="J1268" s="21">
        <v>51637.97</v>
      </c>
      <c r="K1268" s="9" t="s">
        <v>4845</v>
      </c>
      <c r="L1268" s="7" t="s">
        <v>5097</v>
      </c>
      <c r="M1268" s="7" t="s">
        <v>5376</v>
      </c>
      <c r="N1268" s="7" t="s">
        <v>240</v>
      </c>
      <c r="O1268" s="7" t="s">
        <v>283</v>
      </c>
      <c r="P1268" s="7" t="s">
        <v>637</v>
      </c>
      <c r="Q1268" s="7" t="s">
        <v>638</v>
      </c>
      <c r="R1268" s="9" t="s">
        <v>373</v>
      </c>
      <c r="S1268" s="7" t="s">
        <v>409</v>
      </c>
      <c r="T1268" s="13" t="s">
        <v>133</v>
      </c>
      <c r="U1268" s="13" t="s">
        <v>79</v>
      </c>
      <c r="V1268" s="13" t="s">
        <v>135</v>
      </c>
      <c r="W1268" s="13" t="s">
        <v>28</v>
      </c>
      <c r="X1268" s="13" t="s">
        <v>57</v>
      </c>
      <c r="Y1268" s="13" t="s">
        <v>13</v>
      </c>
      <c r="Z1268" s="9" t="s">
        <v>4</v>
      </c>
      <c r="AA1268" s="12" t="str">
        <f t="shared" si="38"/>
        <v>9350000000001</v>
      </c>
      <c r="AB1268" s="4" t="s">
        <v>14425</v>
      </c>
      <c r="AC1268" s="53">
        <f t="shared" si="39"/>
        <v>21930.793046729133</v>
      </c>
      <c r="AD1268" s="31">
        <f>VLOOKUP(AB1268,'Utah Allocation %''s'!$A$6:$B$16,2,FALSE)</f>
        <v>0.4247028503779125</v>
      </c>
    </row>
    <row r="1269" spans="1:30">
      <c r="A1269" s="9" t="s">
        <v>4584</v>
      </c>
      <c r="B1269" s="9" t="s">
        <v>24</v>
      </c>
      <c r="C1269" s="9" t="s">
        <v>62</v>
      </c>
      <c r="D1269" s="19">
        <v>41243</v>
      </c>
      <c r="E1269" s="3">
        <v>2012</v>
      </c>
      <c r="F1269" s="3">
        <v>11</v>
      </c>
      <c r="G1269" s="3" t="s">
        <v>14414</v>
      </c>
      <c r="H1269" s="9" t="s">
        <v>61</v>
      </c>
      <c r="I1269" s="9" t="s">
        <v>81</v>
      </c>
      <c r="J1269" s="21">
        <v>-24061.32</v>
      </c>
      <c r="K1269" s="9" t="s">
        <v>4845</v>
      </c>
      <c r="L1269" s="7" t="s">
        <v>5097</v>
      </c>
      <c r="M1269" s="7" t="s">
        <v>5376</v>
      </c>
      <c r="N1269" s="7" t="s">
        <v>240</v>
      </c>
      <c r="O1269" s="7" t="s">
        <v>283</v>
      </c>
      <c r="P1269" s="7" t="s">
        <v>637</v>
      </c>
      <c r="Q1269" s="7" t="s">
        <v>638</v>
      </c>
      <c r="R1269" s="9" t="s">
        <v>373</v>
      </c>
      <c r="S1269" s="7" t="s">
        <v>409</v>
      </c>
      <c r="T1269" s="13" t="s">
        <v>133</v>
      </c>
      <c r="U1269" s="13" t="s">
        <v>79</v>
      </c>
      <c r="V1269" s="13" t="s">
        <v>135</v>
      </c>
      <c r="W1269" s="13" t="s">
        <v>28</v>
      </c>
      <c r="X1269" s="13" t="s">
        <v>57</v>
      </c>
      <c r="Y1269" s="13" t="s">
        <v>13</v>
      </c>
      <c r="Z1269" s="9" t="s">
        <v>4</v>
      </c>
      <c r="AA1269" s="12" t="str">
        <f t="shared" si="38"/>
        <v>9350000000001</v>
      </c>
      <c r="AB1269" s="4" t="s">
        <v>14425</v>
      </c>
      <c r="AC1269" s="53">
        <f t="shared" si="39"/>
        <v>-10218.911187855074</v>
      </c>
      <c r="AD1269" s="31">
        <f>VLOOKUP(AB1269,'Utah Allocation %''s'!$A$6:$B$16,2,FALSE)</f>
        <v>0.4247028503779125</v>
      </c>
    </row>
    <row r="1270" spans="1:30">
      <c r="A1270" s="9" t="s">
        <v>4585</v>
      </c>
      <c r="B1270" s="9" t="s">
        <v>24</v>
      </c>
      <c r="C1270" s="9" t="s">
        <v>62</v>
      </c>
      <c r="D1270" s="19">
        <v>41243</v>
      </c>
      <c r="E1270" s="3">
        <v>2012</v>
      </c>
      <c r="F1270" s="3">
        <v>11</v>
      </c>
      <c r="G1270" s="3" t="s">
        <v>14414</v>
      </c>
      <c r="H1270" s="9" t="s">
        <v>63</v>
      </c>
      <c r="I1270" s="9" t="s">
        <v>64</v>
      </c>
      <c r="J1270" s="21">
        <v>868.96</v>
      </c>
      <c r="K1270" s="9" t="s">
        <v>4846</v>
      </c>
      <c r="L1270" s="7" t="s">
        <v>5098</v>
      </c>
      <c r="M1270" s="7" t="s">
        <v>5377</v>
      </c>
      <c r="N1270" s="7" t="s">
        <v>240</v>
      </c>
      <c r="O1270" s="7" t="s">
        <v>283</v>
      </c>
      <c r="P1270" s="7" t="s">
        <v>637</v>
      </c>
      <c r="Q1270" s="7" t="s">
        <v>638</v>
      </c>
      <c r="R1270" s="9" t="s">
        <v>373</v>
      </c>
      <c r="S1270" s="7" t="s">
        <v>409</v>
      </c>
      <c r="T1270" s="13" t="s">
        <v>133</v>
      </c>
      <c r="U1270" s="13" t="s">
        <v>79</v>
      </c>
      <c r="V1270" s="13" t="s">
        <v>135</v>
      </c>
      <c r="W1270" s="13" t="s">
        <v>28</v>
      </c>
      <c r="X1270" s="13" t="s">
        <v>57</v>
      </c>
      <c r="Y1270" s="13" t="s">
        <v>13</v>
      </c>
      <c r="Z1270" s="9" t="s">
        <v>4</v>
      </c>
      <c r="AA1270" s="12" t="str">
        <f t="shared" si="38"/>
        <v>9350000000001</v>
      </c>
      <c r="AB1270" s="4" t="s">
        <v>14425</v>
      </c>
      <c r="AC1270" s="53">
        <f t="shared" si="39"/>
        <v>369.04978886439085</v>
      </c>
      <c r="AD1270" s="31">
        <f>VLOOKUP(AB1270,'Utah Allocation %''s'!$A$6:$B$16,2,FALSE)</f>
        <v>0.4247028503779125</v>
      </c>
    </row>
    <row r="1271" spans="1:30">
      <c r="A1271" s="9" t="s">
        <v>4586</v>
      </c>
      <c r="B1271" s="9" t="s">
        <v>24</v>
      </c>
      <c r="C1271" s="9" t="s">
        <v>62</v>
      </c>
      <c r="D1271" s="19">
        <v>41243</v>
      </c>
      <c r="E1271" s="3">
        <v>2012</v>
      </c>
      <c r="F1271" s="3">
        <v>11</v>
      </c>
      <c r="G1271" s="3" t="s">
        <v>14414</v>
      </c>
      <c r="H1271" s="9" t="s">
        <v>63</v>
      </c>
      <c r="I1271" s="9" t="s">
        <v>64</v>
      </c>
      <c r="J1271" s="21">
        <v>5699.95</v>
      </c>
      <c r="K1271" s="9" t="s">
        <v>4847</v>
      </c>
      <c r="L1271" s="7" t="s">
        <v>5099</v>
      </c>
      <c r="M1271" s="7" t="s">
        <v>5378</v>
      </c>
      <c r="N1271" s="7" t="s">
        <v>240</v>
      </c>
      <c r="O1271" s="7" t="s">
        <v>283</v>
      </c>
      <c r="P1271" s="7" t="s">
        <v>637</v>
      </c>
      <c r="Q1271" s="7" t="s">
        <v>638</v>
      </c>
      <c r="R1271" s="9" t="s">
        <v>373</v>
      </c>
      <c r="S1271" s="7" t="s">
        <v>409</v>
      </c>
      <c r="T1271" s="13" t="s">
        <v>133</v>
      </c>
      <c r="U1271" s="13" t="s">
        <v>89</v>
      </c>
      <c r="V1271" s="13" t="s">
        <v>135</v>
      </c>
      <c r="W1271" s="13" t="s">
        <v>28</v>
      </c>
      <c r="X1271" s="13" t="s">
        <v>57</v>
      </c>
      <c r="Y1271" s="13" t="s">
        <v>13</v>
      </c>
      <c r="Z1271" s="9" t="s">
        <v>4</v>
      </c>
      <c r="AA1271" s="12" t="str">
        <f t="shared" si="38"/>
        <v>9350000000001</v>
      </c>
      <c r="AB1271" s="4" t="s">
        <v>14425</v>
      </c>
      <c r="AC1271" s="53">
        <f t="shared" si="39"/>
        <v>2420.7850120115822</v>
      </c>
      <c r="AD1271" s="31">
        <f>VLOOKUP(AB1271,'Utah Allocation %''s'!$A$6:$B$16,2,FALSE)</f>
        <v>0.4247028503779125</v>
      </c>
    </row>
    <row r="1272" spans="1:30">
      <c r="A1272" s="9" t="s">
        <v>4586</v>
      </c>
      <c r="B1272" s="9" t="s">
        <v>24</v>
      </c>
      <c r="C1272" s="9" t="s">
        <v>62</v>
      </c>
      <c r="D1272" s="19">
        <v>41243</v>
      </c>
      <c r="E1272" s="3">
        <v>2012</v>
      </c>
      <c r="F1272" s="3">
        <v>11</v>
      </c>
      <c r="G1272" s="3" t="s">
        <v>14414</v>
      </c>
      <c r="H1272" s="9" t="s">
        <v>63</v>
      </c>
      <c r="I1272" s="9" t="s">
        <v>81</v>
      </c>
      <c r="J1272" s="21">
        <v>19002.09</v>
      </c>
      <c r="K1272" s="9" t="s">
        <v>4847</v>
      </c>
      <c r="L1272" s="7" t="s">
        <v>5099</v>
      </c>
      <c r="M1272" s="7" t="s">
        <v>5378</v>
      </c>
      <c r="N1272" s="7" t="s">
        <v>240</v>
      </c>
      <c r="O1272" s="7" t="s">
        <v>283</v>
      </c>
      <c r="P1272" s="7" t="s">
        <v>637</v>
      </c>
      <c r="Q1272" s="7" t="s">
        <v>638</v>
      </c>
      <c r="R1272" s="9" t="s">
        <v>373</v>
      </c>
      <c r="S1272" s="7" t="s">
        <v>409</v>
      </c>
      <c r="T1272" s="13" t="s">
        <v>133</v>
      </c>
      <c r="U1272" s="13" t="s">
        <v>89</v>
      </c>
      <c r="V1272" s="13" t="s">
        <v>135</v>
      </c>
      <c r="W1272" s="13" t="s">
        <v>28</v>
      </c>
      <c r="X1272" s="13" t="s">
        <v>57</v>
      </c>
      <c r="Y1272" s="13" t="s">
        <v>13</v>
      </c>
      <c r="Z1272" s="9" t="s">
        <v>4</v>
      </c>
      <c r="AA1272" s="12" t="str">
        <f t="shared" si="38"/>
        <v>9350000000001</v>
      </c>
      <c r="AB1272" s="4" t="s">
        <v>14425</v>
      </c>
      <c r="AC1272" s="53">
        <f t="shared" si="39"/>
        <v>8070.2417861376271</v>
      </c>
      <c r="AD1272" s="31">
        <f>VLOOKUP(AB1272,'Utah Allocation %''s'!$A$6:$B$16,2,FALSE)</f>
        <v>0.4247028503779125</v>
      </c>
    </row>
    <row r="1273" spans="1:30">
      <c r="A1273" s="9" t="s">
        <v>4587</v>
      </c>
      <c r="B1273" s="9" t="s">
        <v>24</v>
      </c>
      <c r="C1273" s="9" t="s">
        <v>62</v>
      </c>
      <c r="D1273" s="19">
        <v>41243</v>
      </c>
      <c r="E1273" s="3">
        <v>2012</v>
      </c>
      <c r="F1273" s="3">
        <v>11</v>
      </c>
      <c r="G1273" s="3" t="s">
        <v>14414</v>
      </c>
      <c r="H1273" s="9" t="s">
        <v>63</v>
      </c>
      <c r="I1273" s="9" t="s">
        <v>64</v>
      </c>
      <c r="J1273" s="21">
        <v>26925.51</v>
      </c>
      <c r="K1273" s="9" t="s">
        <v>4848</v>
      </c>
      <c r="L1273" s="7" t="s">
        <v>5100</v>
      </c>
      <c r="M1273" s="7" t="s">
        <v>5141</v>
      </c>
      <c r="N1273" s="7" t="s">
        <v>240</v>
      </c>
      <c r="O1273" s="7" t="s">
        <v>283</v>
      </c>
      <c r="P1273" s="7" t="s">
        <v>637</v>
      </c>
      <c r="Q1273" s="7" t="s">
        <v>638</v>
      </c>
      <c r="R1273" s="9" t="s">
        <v>373</v>
      </c>
      <c r="S1273" s="7" t="s">
        <v>409</v>
      </c>
      <c r="T1273" s="13" t="s">
        <v>133</v>
      </c>
      <c r="U1273" s="13" t="s">
        <v>79</v>
      </c>
      <c r="V1273" s="13" t="s">
        <v>135</v>
      </c>
      <c r="W1273" s="13" t="s">
        <v>28</v>
      </c>
      <c r="X1273" s="13" t="s">
        <v>57</v>
      </c>
      <c r="Y1273" s="13" t="s">
        <v>13</v>
      </c>
      <c r="Z1273" s="9" t="s">
        <v>4</v>
      </c>
      <c r="AA1273" s="12" t="str">
        <f t="shared" si="38"/>
        <v>9350000000001</v>
      </c>
      <c r="AB1273" s="4" t="s">
        <v>14425</v>
      </c>
      <c r="AC1273" s="53">
        <f t="shared" si="39"/>
        <v>11435.340844878987</v>
      </c>
      <c r="AD1273" s="31">
        <f>VLOOKUP(AB1273,'Utah Allocation %''s'!$A$6:$B$16,2,FALSE)</f>
        <v>0.4247028503779125</v>
      </c>
    </row>
    <row r="1274" spans="1:30">
      <c r="A1274" s="9" t="s">
        <v>4587</v>
      </c>
      <c r="B1274" s="9" t="s">
        <v>24</v>
      </c>
      <c r="C1274" s="9" t="s">
        <v>62</v>
      </c>
      <c r="D1274" s="19">
        <v>41243</v>
      </c>
      <c r="E1274" s="3">
        <v>2012</v>
      </c>
      <c r="F1274" s="3">
        <v>11</v>
      </c>
      <c r="G1274" s="3" t="s">
        <v>14414</v>
      </c>
      <c r="H1274" s="9" t="s">
        <v>61</v>
      </c>
      <c r="I1274" s="9" t="s">
        <v>81</v>
      </c>
      <c r="J1274" s="21">
        <v>-9390.7999999999993</v>
      </c>
      <c r="K1274" s="9" t="s">
        <v>4848</v>
      </c>
      <c r="L1274" s="7" t="s">
        <v>5100</v>
      </c>
      <c r="M1274" s="7" t="s">
        <v>5141</v>
      </c>
      <c r="N1274" s="7" t="s">
        <v>240</v>
      </c>
      <c r="O1274" s="7" t="s">
        <v>283</v>
      </c>
      <c r="P1274" s="7" t="s">
        <v>637</v>
      </c>
      <c r="Q1274" s="7" t="s">
        <v>638</v>
      </c>
      <c r="R1274" s="9" t="s">
        <v>373</v>
      </c>
      <c r="S1274" s="7" t="s">
        <v>409</v>
      </c>
      <c r="T1274" s="13" t="s">
        <v>133</v>
      </c>
      <c r="U1274" s="13" t="s">
        <v>79</v>
      </c>
      <c r="V1274" s="13" t="s">
        <v>135</v>
      </c>
      <c r="W1274" s="13" t="s">
        <v>28</v>
      </c>
      <c r="X1274" s="13" t="s">
        <v>57</v>
      </c>
      <c r="Y1274" s="13" t="s">
        <v>13</v>
      </c>
      <c r="Z1274" s="9" t="s">
        <v>4</v>
      </c>
      <c r="AA1274" s="12" t="str">
        <f t="shared" si="38"/>
        <v>9350000000001</v>
      </c>
      <c r="AB1274" s="4" t="s">
        <v>14425</v>
      </c>
      <c r="AC1274" s="53">
        <f t="shared" si="39"/>
        <v>-3988.2995273289002</v>
      </c>
      <c r="AD1274" s="31">
        <f>VLOOKUP(AB1274,'Utah Allocation %''s'!$A$6:$B$16,2,FALSE)</f>
        <v>0.4247028503779125</v>
      </c>
    </row>
    <row r="1275" spans="1:30">
      <c r="A1275" s="9" t="s">
        <v>4588</v>
      </c>
      <c r="B1275" s="9" t="s">
        <v>24</v>
      </c>
      <c r="C1275" s="9" t="s">
        <v>62</v>
      </c>
      <c r="D1275" s="19">
        <v>41243</v>
      </c>
      <c r="E1275" s="3">
        <v>2012</v>
      </c>
      <c r="F1275" s="3">
        <v>11</v>
      </c>
      <c r="G1275" s="3" t="s">
        <v>14414</v>
      </c>
      <c r="H1275" s="9" t="s">
        <v>63</v>
      </c>
      <c r="I1275" s="9" t="s">
        <v>81</v>
      </c>
      <c r="J1275" s="21">
        <v>742.54</v>
      </c>
      <c r="K1275" s="9" t="s">
        <v>4849</v>
      </c>
      <c r="L1275" s="7" t="s">
        <v>5101</v>
      </c>
      <c r="M1275" s="7" t="s">
        <v>5379</v>
      </c>
      <c r="N1275" s="7" t="s">
        <v>206</v>
      </c>
      <c r="O1275" s="7" t="s">
        <v>253</v>
      </c>
      <c r="P1275" s="7" t="s">
        <v>586</v>
      </c>
      <c r="Q1275" s="7" t="s">
        <v>78</v>
      </c>
      <c r="R1275" s="9" t="s">
        <v>381</v>
      </c>
      <c r="S1275" s="7" t="s">
        <v>409</v>
      </c>
      <c r="T1275" s="13" t="s">
        <v>69</v>
      </c>
      <c r="U1275" s="13" t="s">
        <v>79</v>
      </c>
      <c r="V1275" s="13" t="s">
        <v>80</v>
      </c>
      <c r="W1275" s="13" t="s">
        <v>29</v>
      </c>
      <c r="X1275" s="13" t="s">
        <v>79</v>
      </c>
      <c r="Y1275" s="13" t="s">
        <v>7</v>
      </c>
      <c r="Z1275" s="9" t="s">
        <v>16</v>
      </c>
      <c r="AA1275" s="12" t="str">
        <f t="shared" si="38"/>
        <v>5980000000109</v>
      </c>
      <c r="AB1275" s="4" t="s">
        <v>79</v>
      </c>
      <c r="AC1275" s="48">
        <f t="shared" si="39"/>
        <v>742.54</v>
      </c>
      <c r="AD1275" s="31">
        <f>VLOOKUP(AB1275,'Utah Allocation %''s'!$A$6:$B$16,2,FALSE)</f>
        <v>1</v>
      </c>
    </row>
    <row r="1276" spans="1:30">
      <c r="A1276" s="9" t="s">
        <v>4589</v>
      </c>
      <c r="B1276" s="9" t="s">
        <v>24</v>
      </c>
      <c r="C1276" s="9" t="s">
        <v>62</v>
      </c>
      <c r="D1276" s="19">
        <v>41243</v>
      </c>
      <c r="E1276" s="3">
        <v>2012</v>
      </c>
      <c r="F1276" s="3">
        <v>11</v>
      </c>
      <c r="G1276" s="3" t="s">
        <v>14414</v>
      </c>
      <c r="H1276" s="9" t="s">
        <v>63</v>
      </c>
      <c r="I1276" s="9" t="s">
        <v>81</v>
      </c>
      <c r="J1276" s="21">
        <v>1415.66</v>
      </c>
      <c r="K1276" s="9" t="s">
        <v>4850</v>
      </c>
      <c r="L1276" s="7" t="s">
        <v>5102</v>
      </c>
      <c r="M1276" s="7" t="s">
        <v>5380</v>
      </c>
      <c r="N1276" s="7" t="s">
        <v>206</v>
      </c>
      <c r="O1276" s="7" t="s">
        <v>253</v>
      </c>
      <c r="P1276" s="7" t="s">
        <v>586</v>
      </c>
      <c r="Q1276" s="7" t="s">
        <v>78</v>
      </c>
      <c r="R1276" s="9" t="s">
        <v>381</v>
      </c>
      <c r="S1276" s="7" t="s">
        <v>409</v>
      </c>
      <c r="T1276" s="13" t="s">
        <v>69</v>
      </c>
      <c r="U1276" s="13" t="s">
        <v>79</v>
      </c>
      <c r="V1276" s="13" t="s">
        <v>80</v>
      </c>
      <c r="W1276" s="13" t="s">
        <v>29</v>
      </c>
      <c r="X1276" s="13" t="s">
        <v>79</v>
      </c>
      <c r="Y1276" s="13" t="s">
        <v>7</v>
      </c>
      <c r="Z1276" s="9" t="s">
        <v>16</v>
      </c>
      <c r="AA1276" s="12" t="str">
        <f t="shared" si="38"/>
        <v>5980000000109</v>
      </c>
      <c r="AB1276" s="4" t="s">
        <v>79</v>
      </c>
      <c r="AC1276" s="48">
        <f t="shared" si="39"/>
        <v>1415.66</v>
      </c>
      <c r="AD1276" s="31">
        <f>VLOOKUP(AB1276,'Utah Allocation %''s'!$A$6:$B$16,2,FALSE)</f>
        <v>1</v>
      </c>
    </row>
    <row r="1277" spans="1:30">
      <c r="A1277" s="9" t="s">
        <v>4590</v>
      </c>
      <c r="B1277" s="9" t="s">
        <v>24</v>
      </c>
      <c r="C1277" s="9" t="s">
        <v>62</v>
      </c>
      <c r="D1277" s="19">
        <v>41243</v>
      </c>
      <c r="E1277" s="3">
        <v>2012</v>
      </c>
      <c r="F1277" s="3">
        <v>11</v>
      </c>
      <c r="G1277" s="3" t="s">
        <v>14414</v>
      </c>
      <c r="H1277" s="9" t="s">
        <v>63</v>
      </c>
      <c r="I1277" s="9" t="s">
        <v>81</v>
      </c>
      <c r="J1277" s="21">
        <v>3244.82</v>
      </c>
      <c r="K1277" s="9" t="s">
        <v>4851</v>
      </c>
      <c r="L1277" s="7" t="s">
        <v>5103</v>
      </c>
      <c r="M1277" s="7" t="s">
        <v>5381</v>
      </c>
      <c r="N1277" s="7" t="s">
        <v>207</v>
      </c>
      <c r="O1277" s="7" t="s">
        <v>254</v>
      </c>
      <c r="P1277" s="7" t="s">
        <v>588</v>
      </c>
      <c r="Q1277" s="7" t="s">
        <v>83</v>
      </c>
      <c r="R1277" s="9" t="s">
        <v>381</v>
      </c>
      <c r="S1277" s="7" t="s">
        <v>409</v>
      </c>
      <c r="T1277" s="13" t="s">
        <v>69</v>
      </c>
      <c r="U1277" s="13" t="s">
        <v>79</v>
      </c>
      <c r="V1277" s="13" t="s">
        <v>80</v>
      </c>
      <c r="W1277" s="13" t="s">
        <v>29</v>
      </c>
      <c r="X1277" s="13" t="s">
        <v>79</v>
      </c>
      <c r="Y1277" s="13" t="s">
        <v>7</v>
      </c>
      <c r="Z1277" s="9" t="s">
        <v>16</v>
      </c>
      <c r="AA1277" s="12" t="str">
        <f t="shared" si="38"/>
        <v>5980000000109</v>
      </c>
      <c r="AB1277" s="4" t="s">
        <v>79</v>
      </c>
      <c r="AC1277" s="48">
        <f t="shared" si="39"/>
        <v>3244.82</v>
      </c>
      <c r="AD1277" s="31">
        <f>VLOOKUP(AB1277,'Utah Allocation %''s'!$A$6:$B$16,2,FALSE)</f>
        <v>1</v>
      </c>
    </row>
    <row r="1278" spans="1:30">
      <c r="A1278" s="9" t="s">
        <v>4591</v>
      </c>
      <c r="B1278" s="9" t="s">
        <v>24</v>
      </c>
      <c r="C1278" s="9" t="s">
        <v>62</v>
      </c>
      <c r="D1278" s="19">
        <v>41243</v>
      </c>
      <c r="E1278" s="3">
        <v>2012</v>
      </c>
      <c r="F1278" s="3">
        <v>11</v>
      </c>
      <c r="G1278" s="3" t="s">
        <v>14414</v>
      </c>
      <c r="H1278" s="9" t="s">
        <v>63</v>
      </c>
      <c r="I1278" s="9" t="s">
        <v>81</v>
      </c>
      <c r="J1278" s="21">
        <v>298.14999999999998</v>
      </c>
      <c r="K1278" s="9" t="s">
        <v>4852</v>
      </c>
      <c r="L1278" s="7" t="s">
        <v>5104</v>
      </c>
      <c r="M1278" s="7" t="s">
        <v>5382</v>
      </c>
      <c r="N1278" s="7" t="s">
        <v>207</v>
      </c>
      <c r="O1278" s="7" t="s">
        <v>254</v>
      </c>
      <c r="P1278" s="7" t="s">
        <v>588</v>
      </c>
      <c r="Q1278" s="7" t="s">
        <v>83</v>
      </c>
      <c r="R1278" s="9" t="s">
        <v>381</v>
      </c>
      <c r="S1278" s="7" t="s">
        <v>409</v>
      </c>
      <c r="T1278" s="13" t="s">
        <v>69</v>
      </c>
      <c r="U1278" s="13" t="s">
        <v>79</v>
      </c>
      <c r="V1278" s="13" t="s">
        <v>80</v>
      </c>
      <c r="W1278" s="13" t="s">
        <v>29</v>
      </c>
      <c r="X1278" s="13" t="s">
        <v>79</v>
      </c>
      <c r="Y1278" s="13" t="s">
        <v>7</v>
      </c>
      <c r="Z1278" s="9" t="s">
        <v>16</v>
      </c>
      <c r="AA1278" s="12" t="str">
        <f t="shared" si="38"/>
        <v>5980000000109</v>
      </c>
      <c r="AB1278" s="4" t="s">
        <v>79</v>
      </c>
      <c r="AC1278" s="48">
        <f t="shared" si="39"/>
        <v>298.14999999999998</v>
      </c>
      <c r="AD1278" s="31">
        <f>VLOOKUP(AB1278,'Utah Allocation %''s'!$A$6:$B$16,2,FALSE)</f>
        <v>1</v>
      </c>
    </row>
    <row r="1279" spans="1:30">
      <c r="A1279" s="9" t="s">
        <v>4592</v>
      </c>
      <c r="B1279" s="9" t="s">
        <v>24</v>
      </c>
      <c r="C1279" s="9" t="s">
        <v>62</v>
      </c>
      <c r="D1279" s="19">
        <v>41243</v>
      </c>
      <c r="E1279" s="3">
        <v>2012</v>
      </c>
      <c r="F1279" s="3">
        <v>11</v>
      </c>
      <c r="G1279" s="3" t="s">
        <v>14414</v>
      </c>
      <c r="H1279" s="9" t="s">
        <v>63</v>
      </c>
      <c r="I1279" s="9" t="s">
        <v>81</v>
      </c>
      <c r="J1279" s="21">
        <v>3324.19</v>
      </c>
      <c r="K1279" s="9" t="s">
        <v>4853</v>
      </c>
      <c r="L1279" s="7" t="s">
        <v>5105</v>
      </c>
      <c r="M1279" s="7" t="s">
        <v>5383</v>
      </c>
      <c r="N1279" s="7" t="s">
        <v>207</v>
      </c>
      <c r="O1279" s="7" t="s">
        <v>254</v>
      </c>
      <c r="P1279" s="7" t="s">
        <v>588</v>
      </c>
      <c r="Q1279" s="7" t="s">
        <v>83</v>
      </c>
      <c r="R1279" s="9" t="s">
        <v>381</v>
      </c>
      <c r="S1279" s="7" t="s">
        <v>409</v>
      </c>
      <c r="T1279" s="13" t="s">
        <v>69</v>
      </c>
      <c r="U1279" s="13" t="s">
        <v>79</v>
      </c>
      <c r="V1279" s="13" t="s">
        <v>80</v>
      </c>
      <c r="W1279" s="13" t="s">
        <v>29</v>
      </c>
      <c r="X1279" s="13" t="s">
        <v>79</v>
      </c>
      <c r="Y1279" s="13" t="s">
        <v>7</v>
      </c>
      <c r="Z1279" s="9" t="s">
        <v>16</v>
      </c>
      <c r="AA1279" s="12" t="str">
        <f t="shared" si="38"/>
        <v>5980000000109</v>
      </c>
      <c r="AB1279" s="4" t="s">
        <v>79</v>
      </c>
      <c r="AC1279" s="48">
        <f t="shared" si="39"/>
        <v>3324.19</v>
      </c>
      <c r="AD1279" s="31">
        <f>VLOOKUP(AB1279,'Utah Allocation %''s'!$A$6:$B$16,2,FALSE)</f>
        <v>1</v>
      </c>
    </row>
    <row r="1280" spans="1:30">
      <c r="A1280" s="9" t="s">
        <v>4593</v>
      </c>
      <c r="B1280" s="9" t="s">
        <v>24</v>
      </c>
      <c r="C1280" s="9" t="s">
        <v>62</v>
      </c>
      <c r="D1280" s="19">
        <v>41243</v>
      </c>
      <c r="E1280" s="3">
        <v>2012</v>
      </c>
      <c r="F1280" s="3">
        <v>11</v>
      </c>
      <c r="G1280" s="3" t="s">
        <v>14414</v>
      </c>
      <c r="H1280" s="9" t="s">
        <v>63</v>
      </c>
      <c r="I1280" s="9" t="s">
        <v>81</v>
      </c>
      <c r="J1280" s="21">
        <v>413.98</v>
      </c>
      <c r="K1280" s="9" t="s">
        <v>4854</v>
      </c>
      <c r="L1280" s="7" t="s">
        <v>5106</v>
      </c>
      <c r="M1280" s="7" t="s">
        <v>5384</v>
      </c>
      <c r="N1280" s="7" t="s">
        <v>225</v>
      </c>
      <c r="O1280" s="7" t="s">
        <v>271</v>
      </c>
      <c r="P1280" s="7" t="s">
        <v>862</v>
      </c>
      <c r="Q1280" s="7" t="s">
        <v>170</v>
      </c>
      <c r="R1280" s="9" t="s">
        <v>306</v>
      </c>
      <c r="S1280" s="7" t="s">
        <v>409</v>
      </c>
      <c r="T1280" s="13" t="s">
        <v>69</v>
      </c>
      <c r="U1280" s="13" t="s">
        <v>79</v>
      </c>
      <c r="V1280" s="13" t="s">
        <v>80</v>
      </c>
      <c r="W1280" s="13" t="s">
        <v>29</v>
      </c>
      <c r="X1280" s="13" t="s">
        <v>79</v>
      </c>
      <c r="Y1280" s="13" t="s">
        <v>7</v>
      </c>
      <c r="Z1280" s="9" t="s">
        <v>16</v>
      </c>
      <c r="AA1280" s="12" t="str">
        <f t="shared" si="38"/>
        <v>5980000000109</v>
      </c>
      <c r="AB1280" s="4" t="s">
        <v>79</v>
      </c>
      <c r="AC1280" s="48">
        <f t="shared" si="39"/>
        <v>413.98</v>
      </c>
      <c r="AD1280" s="31">
        <f>VLOOKUP(AB1280,'Utah Allocation %''s'!$A$6:$B$16,2,FALSE)</f>
        <v>1</v>
      </c>
    </row>
    <row r="1281" spans="1:30">
      <c r="A1281" s="9" t="s">
        <v>4594</v>
      </c>
      <c r="B1281" s="9" t="s">
        <v>24</v>
      </c>
      <c r="C1281" s="9" t="s">
        <v>62</v>
      </c>
      <c r="D1281" s="19">
        <v>41243</v>
      </c>
      <c r="E1281" s="3">
        <v>2012</v>
      </c>
      <c r="F1281" s="3">
        <v>11</v>
      </c>
      <c r="G1281" s="3" t="s">
        <v>14414</v>
      </c>
      <c r="H1281" s="9" t="s">
        <v>63</v>
      </c>
      <c r="I1281" s="9" t="s">
        <v>81</v>
      </c>
      <c r="J1281" s="21">
        <v>440.26</v>
      </c>
      <c r="K1281" s="9" t="s">
        <v>4855</v>
      </c>
      <c r="L1281" s="7" t="s">
        <v>5107</v>
      </c>
      <c r="M1281" s="7" t="s">
        <v>5385</v>
      </c>
      <c r="N1281" s="7" t="s">
        <v>207</v>
      </c>
      <c r="O1281" s="7" t="s">
        <v>254</v>
      </c>
      <c r="P1281" s="7" t="s">
        <v>588</v>
      </c>
      <c r="Q1281" s="7" t="s">
        <v>83</v>
      </c>
      <c r="R1281" s="9" t="s">
        <v>383</v>
      </c>
      <c r="S1281" s="7" t="s">
        <v>409</v>
      </c>
      <c r="T1281" s="13" t="s">
        <v>69</v>
      </c>
      <c r="U1281" s="13" t="s">
        <v>79</v>
      </c>
      <c r="V1281" s="13" t="s">
        <v>80</v>
      </c>
      <c r="W1281" s="13" t="s">
        <v>29</v>
      </c>
      <c r="X1281" s="13" t="s">
        <v>79</v>
      </c>
      <c r="Y1281" s="13" t="s">
        <v>7</v>
      </c>
      <c r="Z1281" s="9" t="s">
        <v>16</v>
      </c>
      <c r="AA1281" s="12" t="str">
        <f t="shared" si="38"/>
        <v>5980000000109</v>
      </c>
      <c r="AB1281" s="4" t="s">
        <v>79</v>
      </c>
      <c r="AC1281" s="48">
        <f t="shared" si="39"/>
        <v>440.26</v>
      </c>
      <c r="AD1281" s="31">
        <f>VLOOKUP(AB1281,'Utah Allocation %''s'!$A$6:$B$16,2,FALSE)</f>
        <v>1</v>
      </c>
    </row>
    <row r="1282" spans="1:30">
      <c r="A1282" s="9" t="s">
        <v>4595</v>
      </c>
      <c r="B1282" s="9" t="s">
        <v>24</v>
      </c>
      <c r="C1282" s="9" t="s">
        <v>62</v>
      </c>
      <c r="D1282" s="19">
        <v>41243</v>
      </c>
      <c r="E1282" s="3">
        <v>2012</v>
      </c>
      <c r="F1282" s="3">
        <v>11</v>
      </c>
      <c r="G1282" s="3" t="s">
        <v>14414</v>
      </c>
      <c r="H1282" s="9" t="s">
        <v>63</v>
      </c>
      <c r="I1282" s="9" t="s">
        <v>81</v>
      </c>
      <c r="J1282" s="21">
        <v>744.14</v>
      </c>
      <c r="K1282" s="9" t="s">
        <v>4856</v>
      </c>
      <c r="L1282" s="7" t="s">
        <v>5108</v>
      </c>
      <c r="M1282" s="7" t="s">
        <v>5386</v>
      </c>
      <c r="N1282" s="7" t="s">
        <v>207</v>
      </c>
      <c r="O1282" s="7" t="s">
        <v>254</v>
      </c>
      <c r="P1282" s="7" t="s">
        <v>767</v>
      </c>
      <c r="Q1282" s="7" t="s">
        <v>131</v>
      </c>
      <c r="R1282" s="9" t="s">
        <v>384</v>
      </c>
      <c r="S1282" s="7" t="s">
        <v>408</v>
      </c>
      <c r="T1282" s="13" t="s">
        <v>69</v>
      </c>
      <c r="U1282" s="13" t="s">
        <v>123</v>
      </c>
      <c r="V1282" s="13" t="s">
        <v>124</v>
      </c>
      <c r="W1282" s="13" t="s">
        <v>33</v>
      </c>
      <c r="X1282" s="13" t="s">
        <v>123</v>
      </c>
      <c r="Y1282" s="13" t="s">
        <v>7</v>
      </c>
      <c r="Z1282" s="9" t="s">
        <v>12</v>
      </c>
      <c r="AA1282" s="12" t="str">
        <f t="shared" si="38"/>
        <v>5980000000110</v>
      </c>
      <c r="AB1282" s="4" t="s">
        <v>123</v>
      </c>
      <c r="AC1282" s="48">
        <f t="shared" si="39"/>
        <v>0</v>
      </c>
      <c r="AD1282" s="31">
        <f>VLOOKUP(AB1282,'Utah Allocation %''s'!$A$6:$B$16,2,FALSE)</f>
        <v>0</v>
      </c>
    </row>
    <row r="1283" spans="1:30">
      <c r="A1283" s="9" t="s">
        <v>4596</v>
      </c>
      <c r="B1283" s="9" t="s">
        <v>24</v>
      </c>
      <c r="C1283" s="9" t="s">
        <v>62</v>
      </c>
      <c r="D1283" s="19">
        <v>41243</v>
      </c>
      <c r="E1283" s="3">
        <v>2012</v>
      </c>
      <c r="F1283" s="3">
        <v>11</v>
      </c>
      <c r="G1283" s="3" t="s">
        <v>14414</v>
      </c>
      <c r="H1283" s="9" t="s">
        <v>63</v>
      </c>
      <c r="I1283" s="9" t="s">
        <v>81</v>
      </c>
      <c r="J1283" s="21">
        <v>128.76</v>
      </c>
      <c r="K1283" s="9" t="s">
        <v>4857</v>
      </c>
      <c r="L1283" s="7" t="s">
        <v>5109</v>
      </c>
      <c r="M1283" s="7" t="s">
        <v>5387</v>
      </c>
      <c r="N1283" s="7" t="s">
        <v>207</v>
      </c>
      <c r="O1283" s="7" t="s">
        <v>254</v>
      </c>
      <c r="P1283" s="7" t="s">
        <v>767</v>
      </c>
      <c r="Q1283" s="7" t="s">
        <v>131</v>
      </c>
      <c r="R1283" s="9" t="s">
        <v>384</v>
      </c>
      <c r="S1283" s="7" t="s">
        <v>408</v>
      </c>
      <c r="T1283" s="13" t="s">
        <v>69</v>
      </c>
      <c r="U1283" s="13" t="s">
        <v>123</v>
      </c>
      <c r="V1283" s="13" t="s">
        <v>124</v>
      </c>
      <c r="W1283" s="13" t="s">
        <v>33</v>
      </c>
      <c r="X1283" s="13" t="s">
        <v>123</v>
      </c>
      <c r="Y1283" s="13" t="s">
        <v>7</v>
      </c>
      <c r="Z1283" s="9" t="s">
        <v>12</v>
      </c>
      <c r="AA1283" s="12" t="str">
        <f t="shared" si="38"/>
        <v>5980000000110</v>
      </c>
      <c r="AB1283" s="4" t="s">
        <v>123</v>
      </c>
      <c r="AC1283" s="48">
        <f t="shared" si="39"/>
        <v>0</v>
      </c>
      <c r="AD1283" s="31">
        <f>VLOOKUP(AB1283,'Utah Allocation %''s'!$A$6:$B$16,2,FALSE)</f>
        <v>0</v>
      </c>
    </row>
    <row r="1284" spans="1:30">
      <c r="A1284" s="9" t="s">
        <v>4597</v>
      </c>
      <c r="B1284" s="9" t="s">
        <v>24</v>
      </c>
      <c r="C1284" s="9" t="s">
        <v>62</v>
      </c>
      <c r="D1284" s="19">
        <v>41243</v>
      </c>
      <c r="E1284" s="3">
        <v>2012</v>
      </c>
      <c r="F1284" s="3">
        <v>11</v>
      </c>
      <c r="G1284" s="3" t="s">
        <v>14414</v>
      </c>
      <c r="H1284" s="9" t="s">
        <v>63</v>
      </c>
      <c r="I1284" s="9" t="s">
        <v>81</v>
      </c>
      <c r="J1284" s="21">
        <v>3516.55</v>
      </c>
      <c r="K1284" s="9" t="s">
        <v>4858</v>
      </c>
      <c r="L1284" s="7" t="s">
        <v>5110</v>
      </c>
      <c r="M1284" s="7" t="s">
        <v>5388</v>
      </c>
      <c r="N1284" s="7" t="s">
        <v>207</v>
      </c>
      <c r="O1284" s="7" t="s">
        <v>254</v>
      </c>
      <c r="P1284" s="7" t="s">
        <v>767</v>
      </c>
      <c r="Q1284" s="7" t="s">
        <v>131</v>
      </c>
      <c r="R1284" s="9" t="s">
        <v>384</v>
      </c>
      <c r="S1284" s="7" t="s">
        <v>408</v>
      </c>
      <c r="T1284" s="13" t="s">
        <v>69</v>
      </c>
      <c r="U1284" s="13" t="s">
        <v>123</v>
      </c>
      <c r="V1284" s="13" t="s">
        <v>124</v>
      </c>
      <c r="W1284" s="13" t="s">
        <v>33</v>
      </c>
      <c r="X1284" s="13" t="s">
        <v>123</v>
      </c>
      <c r="Y1284" s="13" t="s">
        <v>7</v>
      </c>
      <c r="Z1284" s="9" t="s">
        <v>12</v>
      </c>
      <c r="AA1284" s="12" t="str">
        <f t="shared" si="38"/>
        <v>5980000000110</v>
      </c>
      <c r="AB1284" s="4" t="s">
        <v>123</v>
      </c>
      <c r="AC1284" s="48">
        <f t="shared" si="39"/>
        <v>0</v>
      </c>
      <c r="AD1284" s="31">
        <f>VLOOKUP(AB1284,'Utah Allocation %''s'!$A$6:$B$16,2,FALSE)</f>
        <v>0</v>
      </c>
    </row>
    <row r="1285" spans="1:30">
      <c r="A1285" s="9" t="s">
        <v>4598</v>
      </c>
      <c r="B1285" s="9" t="s">
        <v>24</v>
      </c>
      <c r="C1285" s="9" t="s">
        <v>62</v>
      </c>
      <c r="D1285" s="19">
        <v>41243</v>
      </c>
      <c r="E1285" s="3">
        <v>2012</v>
      </c>
      <c r="F1285" s="3">
        <v>11</v>
      </c>
      <c r="G1285" s="3" t="s">
        <v>14414</v>
      </c>
      <c r="H1285" s="9" t="s">
        <v>63</v>
      </c>
      <c r="I1285" s="9" t="s">
        <v>81</v>
      </c>
      <c r="J1285" s="21">
        <v>572.79999999999995</v>
      </c>
      <c r="K1285" s="9" t="s">
        <v>4859</v>
      </c>
      <c r="L1285" s="7" t="s">
        <v>5111</v>
      </c>
      <c r="M1285" s="7" t="s">
        <v>5389</v>
      </c>
      <c r="N1285" s="7" t="s">
        <v>208</v>
      </c>
      <c r="O1285" s="7" t="s">
        <v>255</v>
      </c>
      <c r="P1285" s="7" t="s">
        <v>692</v>
      </c>
      <c r="Q1285" s="7" t="s">
        <v>122</v>
      </c>
      <c r="R1285" s="9" t="s">
        <v>384</v>
      </c>
      <c r="S1285" s="7" t="s">
        <v>408</v>
      </c>
      <c r="T1285" s="13" t="s">
        <v>69</v>
      </c>
      <c r="U1285" s="13" t="s">
        <v>123</v>
      </c>
      <c r="V1285" s="13" t="s">
        <v>124</v>
      </c>
      <c r="W1285" s="13" t="s">
        <v>33</v>
      </c>
      <c r="X1285" s="13" t="s">
        <v>123</v>
      </c>
      <c r="Y1285" s="13" t="s">
        <v>7</v>
      </c>
      <c r="Z1285" s="9" t="s">
        <v>12</v>
      </c>
      <c r="AA1285" s="12" t="str">
        <f t="shared" ref="AA1285:AA1348" si="40">Y1285&amp;Z1285</f>
        <v>5980000000110</v>
      </c>
      <c r="AB1285" s="4" t="s">
        <v>123</v>
      </c>
      <c r="AC1285" s="48">
        <f t="shared" ref="AC1285:AC1348" si="41">+J1285*AD1285</f>
        <v>0</v>
      </c>
      <c r="AD1285" s="31">
        <f>VLOOKUP(AB1285,'Utah Allocation %''s'!$A$6:$B$16,2,FALSE)</f>
        <v>0</v>
      </c>
    </row>
    <row r="1286" spans="1:30">
      <c r="A1286" s="9" t="s">
        <v>4599</v>
      </c>
      <c r="B1286" s="9" t="s">
        <v>24</v>
      </c>
      <c r="C1286" s="9" t="s">
        <v>62</v>
      </c>
      <c r="D1286" s="19">
        <v>41243</v>
      </c>
      <c r="E1286" s="3">
        <v>2012</v>
      </c>
      <c r="F1286" s="3">
        <v>11</v>
      </c>
      <c r="G1286" s="3" t="s">
        <v>14414</v>
      </c>
      <c r="H1286" s="9" t="s">
        <v>63</v>
      </c>
      <c r="I1286" s="9" t="s">
        <v>81</v>
      </c>
      <c r="J1286" s="21">
        <v>65.05</v>
      </c>
      <c r="K1286" s="9" t="s">
        <v>4860</v>
      </c>
      <c r="L1286" s="7" t="s">
        <v>5112</v>
      </c>
      <c r="M1286" s="7" t="s">
        <v>5390</v>
      </c>
      <c r="N1286" s="7" t="s">
        <v>219</v>
      </c>
      <c r="O1286" s="7" t="s">
        <v>265</v>
      </c>
      <c r="P1286" s="7" t="s">
        <v>759</v>
      </c>
      <c r="Q1286" s="7" t="s">
        <v>128</v>
      </c>
      <c r="R1286" s="9" t="s">
        <v>384</v>
      </c>
      <c r="S1286" s="7" t="s">
        <v>408</v>
      </c>
      <c r="T1286" s="13" t="s">
        <v>69</v>
      </c>
      <c r="U1286" s="13" t="s">
        <v>123</v>
      </c>
      <c r="V1286" s="13" t="s">
        <v>124</v>
      </c>
      <c r="W1286" s="13" t="s">
        <v>33</v>
      </c>
      <c r="X1286" s="13" t="s">
        <v>123</v>
      </c>
      <c r="Y1286" s="13" t="s">
        <v>7</v>
      </c>
      <c r="Z1286" s="9" t="s">
        <v>12</v>
      </c>
      <c r="AA1286" s="12" t="str">
        <f t="shared" si="40"/>
        <v>5980000000110</v>
      </c>
      <c r="AB1286" s="4" t="s">
        <v>123</v>
      </c>
      <c r="AC1286" s="48">
        <f t="shared" si="41"/>
        <v>0</v>
      </c>
      <c r="AD1286" s="31">
        <f>VLOOKUP(AB1286,'Utah Allocation %''s'!$A$6:$B$16,2,FALSE)</f>
        <v>0</v>
      </c>
    </row>
    <row r="1287" spans="1:30">
      <c r="A1287" s="9" t="s">
        <v>4600</v>
      </c>
      <c r="B1287" s="9" t="s">
        <v>24</v>
      </c>
      <c r="C1287" s="9" t="s">
        <v>62</v>
      </c>
      <c r="D1287" s="19">
        <v>41243</v>
      </c>
      <c r="E1287" s="3">
        <v>2012</v>
      </c>
      <c r="F1287" s="3">
        <v>11</v>
      </c>
      <c r="G1287" s="3" t="s">
        <v>14414</v>
      </c>
      <c r="H1287" s="9" t="s">
        <v>63</v>
      </c>
      <c r="I1287" s="9" t="s">
        <v>81</v>
      </c>
      <c r="J1287" s="21">
        <v>2379.94</v>
      </c>
      <c r="K1287" s="9" t="s">
        <v>4861</v>
      </c>
      <c r="L1287" s="7" t="s">
        <v>5113</v>
      </c>
      <c r="M1287" s="7" t="s">
        <v>5391</v>
      </c>
      <c r="N1287" s="7" t="s">
        <v>211</v>
      </c>
      <c r="O1287" s="7" t="s">
        <v>258</v>
      </c>
      <c r="P1287" s="7" t="s">
        <v>733</v>
      </c>
      <c r="Q1287" s="7" t="s">
        <v>129</v>
      </c>
      <c r="R1287" s="9" t="s">
        <v>387</v>
      </c>
      <c r="S1287" s="7" t="s">
        <v>409</v>
      </c>
      <c r="T1287" s="13" t="s">
        <v>69</v>
      </c>
      <c r="U1287" s="13" t="s">
        <v>89</v>
      </c>
      <c r="V1287" s="13" t="s">
        <v>90</v>
      </c>
      <c r="W1287" s="13" t="s">
        <v>31</v>
      </c>
      <c r="X1287" s="13" t="s">
        <v>91</v>
      </c>
      <c r="Y1287" s="13" t="s">
        <v>7</v>
      </c>
      <c r="Z1287" s="9" t="s">
        <v>17</v>
      </c>
      <c r="AA1287" s="12" t="str">
        <f t="shared" si="40"/>
        <v>5980000000111</v>
      </c>
      <c r="AB1287" s="4" t="s">
        <v>91</v>
      </c>
      <c r="AC1287" s="48">
        <f t="shared" si="41"/>
        <v>0</v>
      </c>
      <c r="AD1287" s="31">
        <f>VLOOKUP(AB1287,'Utah Allocation %''s'!$A$6:$B$16,2,FALSE)</f>
        <v>0</v>
      </c>
    </row>
    <row r="1288" spans="1:30">
      <c r="A1288" s="9" t="s">
        <v>4601</v>
      </c>
      <c r="B1288" s="9" t="s">
        <v>24</v>
      </c>
      <c r="C1288" s="9" t="s">
        <v>62</v>
      </c>
      <c r="D1288" s="19">
        <v>41243</v>
      </c>
      <c r="E1288" s="3">
        <v>2012</v>
      </c>
      <c r="F1288" s="3">
        <v>11</v>
      </c>
      <c r="G1288" s="3" t="s">
        <v>14414</v>
      </c>
      <c r="H1288" s="9" t="s">
        <v>63</v>
      </c>
      <c r="I1288" s="9" t="s">
        <v>81</v>
      </c>
      <c r="J1288" s="21">
        <v>1158.03</v>
      </c>
      <c r="K1288" s="9" t="s">
        <v>4862</v>
      </c>
      <c r="L1288" s="7" t="s">
        <v>5114</v>
      </c>
      <c r="M1288" s="7" t="s">
        <v>5392</v>
      </c>
      <c r="N1288" s="7" t="s">
        <v>206</v>
      </c>
      <c r="O1288" s="7" t="s">
        <v>253</v>
      </c>
      <c r="P1288" s="7" t="s">
        <v>568</v>
      </c>
      <c r="Q1288" s="7" t="s">
        <v>127</v>
      </c>
      <c r="R1288" s="9" t="s">
        <v>385</v>
      </c>
      <c r="S1288" s="7" t="s">
        <v>408</v>
      </c>
      <c r="T1288" s="13" t="s">
        <v>69</v>
      </c>
      <c r="U1288" s="13" t="s">
        <v>123</v>
      </c>
      <c r="V1288" s="13" t="s">
        <v>124</v>
      </c>
      <c r="W1288" s="13" t="s">
        <v>33</v>
      </c>
      <c r="X1288" s="13" t="s">
        <v>123</v>
      </c>
      <c r="Y1288" s="13" t="s">
        <v>7</v>
      </c>
      <c r="Z1288" s="9" t="s">
        <v>12</v>
      </c>
      <c r="AA1288" s="12" t="str">
        <f t="shared" si="40"/>
        <v>5980000000110</v>
      </c>
      <c r="AB1288" s="4" t="s">
        <v>123</v>
      </c>
      <c r="AC1288" s="48">
        <f t="shared" si="41"/>
        <v>0</v>
      </c>
      <c r="AD1288" s="31">
        <f>VLOOKUP(AB1288,'Utah Allocation %''s'!$A$6:$B$16,2,FALSE)</f>
        <v>0</v>
      </c>
    </row>
    <row r="1289" spans="1:30">
      <c r="A1289" s="9" t="s">
        <v>4602</v>
      </c>
      <c r="B1289" s="9" t="s">
        <v>24</v>
      </c>
      <c r="C1289" s="9" t="s">
        <v>62</v>
      </c>
      <c r="D1289" s="19">
        <v>41243</v>
      </c>
      <c r="E1289" s="3">
        <v>2012</v>
      </c>
      <c r="F1289" s="3">
        <v>11</v>
      </c>
      <c r="G1289" s="3" t="s">
        <v>14414</v>
      </c>
      <c r="H1289" s="9" t="s">
        <v>63</v>
      </c>
      <c r="I1289" s="9" t="s">
        <v>64</v>
      </c>
      <c r="J1289" s="21">
        <v>756.27</v>
      </c>
      <c r="K1289" s="9" t="s">
        <v>4863</v>
      </c>
      <c r="L1289" s="7" t="s">
        <v>5115</v>
      </c>
      <c r="M1289" s="7" t="s">
        <v>5393</v>
      </c>
      <c r="N1289" s="7" t="s">
        <v>219</v>
      </c>
      <c r="O1289" s="7" t="s">
        <v>265</v>
      </c>
      <c r="P1289" s="7" t="s">
        <v>435</v>
      </c>
      <c r="Q1289" s="7" t="s">
        <v>152</v>
      </c>
      <c r="R1289" s="9" t="s">
        <v>374</v>
      </c>
      <c r="S1289" s="7" t="s">
        <v>408</v>
      </c>
      <c r="T1289" s="13" t="s">
        <v>69</v>
      </c>
      <c r="U1289" s="13" t="s">
        <v>76</v>
      </c>
      <c r="V1289" s="13" t="s">
        <v>77</v>
      </c>
      <c r="W1289" s="13" t="s">
        <v>34</v>
      </c>
      <c r="X1289" s="13" t="s">
        <v>76</v>
      </c>
      <c r="Y1289" s="13" t="s">
        <v>7</v>
      </c>
      <c r="Z1289" s="9" t="s">
        <v>11</v>
      </c>
      <c r="AA1289" s="12" t="str">
        <f t="shared" si="40"/>
        <v>5980000000103</v>
      </c>
      <c r="AB1289" s="4" t="s">
        <v>76</v>
      </c>
      <c r="AC1289" s="48">
        <f t="shared" si="41"/>
        <v>0</v>
      </c>
      <c r="AD1289" s="31">
        <f>VLOOKUP(AB1289,'Utah Allocation %''s'!$A$6:$B$16,2,FALSE)</f>
        <v>0</v>
      </c>
    </row>
    <row r="1290" spans="1:30">
      <c r="A1290" s="9" t="s">
        <v>4602</v>
      </c>
      <c r="B1290" s="9" t="s">
        <v>24</v>
      </c>
      <c r="C1290" s="9" t="s">
        <v>62</v>
      </c>
      <c r="D1290" s="19">
        <v>41243</v>
      </c>
      <c r="E1290" s="3">
        <v>2012</v>
      </c>
      <c r="F1290" s="3">
        <v>11</v>
      </c>
      <c r="G1290" s="3" t="s">
        <v>14414</v>
      </c>
      <c r="H1290" s="9" t="s">
        <v>63</v>
      </c>
      <c r="I1290" s="9" t="s">
        <v>81</v>
      </c>
      <c r="J1290" s="21">
        <v>30.65</v>
      </c>
      <c r="K1290" s="9" t="s">
        <v>4863</v>
      </c>
      <c r="L1290" s="7" t="s">
        <v>5115</v>
      </c>
      <c r="M1290" s="7" t="s">
        <v>5393</v>
      </c>
      <c r="N1290" s="7" t="s">
        <v>219</v>
      </c>
      <c r="O1290" s="7" t="s">
        <v>265</v>
      </c>
      <c r="P1290" s="7" t="s">
        <v>435</v>
      </c>
      <c r="Q1290" s="7" t="s">
        <v>152</v>
      </c>
      <c r="R1290" s="9" t="s">
        <v>374</v>
      </c>
      <c r="S1290" s="7" t="s">
        <v>408</v>
      </c>
      <c r="T1290" s="13" t="s">
        <v>69</v>
      </c>
      <c r="U1290" s="13" t="s">
        <v>76</v>
      </c>
      <c r="V1290" s="13" t="s">
        <v>77</v>
      </c>
      <c r="W1290" s="13" t="s">
        <v>34</v>
      </c>
      <c r="X1290" s="13" t="s">
        <v>76</v>
      </c>
      <c r="Y1290" s="13" t="s">
        <v>7</v>
      </c>
      <c r="Z1290" s="9" t="s">
        <v>11</v>
      </c>
      <c r="AA1290" s="12" t="str">
        <f t="shared" si="40"/>
        <v>5980000000103</v>
      </c>
      <c r="AB1290" s="4" t="s">
        <v>76</v>
      </c>
      <c r="AC1290" s="48">
        <f t="shared" si="41"/>
        <v>0</v>
      </c>
      <c r="AD1290" s="31">
        <f>VLOOKUP(AB1290,'Utah Allocation %''s'!$A$6:$B$16,2,FALSE)</f>
        <v>0</v>
      </c>
    </row>
    <row r="1291" spans="1:30">
      <c r="A1291" s="9" t="s">
        <v>3788</v>
      </c>
      <c r="B1291" s="9" t="s">
        <v>24</v>
      </c>
      <c r="C1291" s="9" t="s">
        <v>62</v>
      </c>
      <c r="D1291" s="19">
        <v>41213</v>
      </c>
      <c r="E1291" s="6">
        <v>2012</v>
      </c>
      <c r="F1291" s="6">
        <v>11</v>
      </c>
      <c r="G1291" s="3" t="s">
        <v>14414</v>
      </c>
      <c r="H1291" s="9" t="s">
        <v>61</v>
      </c>
      <c r="I1291" s="9" t="s">
        <v>64</v>
      </c>
      <c r="J1291" s="21">
        <v>-12.61</v>
      </c>
      <c r="K1291" s="9" t="s">
        <v>3731</v>
      </c>
      <c r="L1291" s="7" t="s">
        <v>4027</v>
      </c>
      <c r="M1291" s="7" t="s">
        <v>4283</v>
      </c>
      <c r="N1291" s="7" t="s">
        <v>242</v>
      </c>
      <c r="O1291" s="7" t="s">
        <v>285</v>
      </c>
      <c r="P1291" s="7" t="s">
        <v>4321</v>
      </c>
      <c r="Q1291" s="7" t="s">
        <v>4322</v>
      </c>
      <c r="R1291" s="9" t="s">
        <v>374</v>
      </c>
      <c r="S1291" s="13" t="s">
        <v>408</v>
      </c>
      <c r="T1291" s="13" t="s">
        <v>69</v>
      </c>
      <c r="U1291" s="13" t="s">
        <v>76</v>
      </c>
      <c r="V1291" s="13" t="s">
        <v>77</v>
      </c>
      <c r="W1291" s="13" t="s">
        <v>34</v>
      </c>
      <c r="X1291" s="13" t="s">
        <v>76</v>
      </c>
      <c r="Y1291" s="13" t="s">
        <v>7</v>
      </c>
      <c r="Z1291" s="9" t="s">
        <v>11</v>
      </c>
      <c r="AA1291" s="12" t="str">
        <f t="shared" si="40"/>
        <v>5980000000103</v>
      </c>
      <c r="AB1291" s="4" t="s">
        <v>76</v>
      </c>
      <c r="AC1291" s="48">
        <f t="shared" si="41"/>
        <v>0</v>
      </c>
      <c r="AD1291" s="31">
        <f>VLOOKUP(AB1291,'Utah Allocation %''s'!$A$6:$B$16,2,FALSE)</f>
        <v>0</v>
      </c>
    </row>
    <row r="1292" spans="1:30">
      <c r="A1292" s="9" t="s">
        <v>4603</v>
      </c>
      <c r="B1292" s="9" t="s">
        <v>24</v>
      </c>
      <c r="C1292" s="9" t="s">
        <v>62</v>
      </c>
      <c r="D1292" s="19">
        <v>41243</v>
      </c>
      <c r="E1292" s="3">
        <v>2012</v>
      </c>
      <c r="F1292" s="3">
        <v>11</v>
      </c>
      <c r="G1292" s="3" t="s">
        <v>14414</v>
      </c>
      <c r="H1292" s="9" t="s">
        <v>63</v>
      </c>
      <c r="I1292" s="9" t="s">
        <v>81</v>
      </c>
      <c r="J1292" s="21">
        <v>1509.42</v>
      </c>
      <c r="K1292" s="9" t="s">
        <v>4864</v>
      </c>
      <c r="L1292" s="7" t="s">
        <v>5116</v>
      </c>
      <c r="M1292" s="7" t="s">
        <v>5394</v>
      </c>
      <c r="N1292" s="7" t="s">
        <v>215</v>
      </c>
      <c r="O1292" s="7" t="s">
        <v>261</v>
      </c>
      <c r="P1292" s="7" t="s">
        <v>506</v>
      </c>
      <c r="Q1292" s="7" t="s">
        <v>117</v>
      </c>
      <c r="R1292" s="9" t="s">
        <v>374</v>
      </c>
      <c r="S1292" s="7" t="s">
        <v>408</v>
      </c>
      <c r="T1292" s="13" t="s">
        <v>69</v>
      </c>
      <c r="U1292" s="13" t="s">
        <v>76</v>
      </c>
      <c r="V1292" s="13" t="s">
        <v>77</v>
      </c>
      <c r="W1292" s="13" t="s">
        <v>34</v>
      </c>
      <c r="X1292" s="13" t="s">
        <v>76</v>
      </c>
      <c r="Y1292" s="13" t="s">
        <v>7</v>
      </c>
      <c r="Z1292" s="9" t="s">
        <v>11</v>
      </c>
      <c r="AA1292" s="12" t="str">
        <f t="shared" si="40"/>
        <v>5980000000103</v>
      </c>
      <c r="AB1292" s="4" t="s">
        <v>76</v>
      </c>
      <c r="AC1292" s="48">
        <f t="shared" si="41"/>
        <v>0</v>
      </c>
      <c r="AD1292" s="31">
        <f>VLOOKUP(AB1292,'Utah Allocation %''s'!$A$6:$B$16,2,FALSE)</f>
        <v>0</v>
      </c>
    </row>
    <row r="1293" spans="1:30">
      <c r="A1293" s="9" t="s">
        <v>4604</v>
      </c>
      <c r="B1293" s="9" t="s">
        <v>24</v>
      </c>
      <c r="C1293" s="9" t="s">
        <v>62</v>
      </c>
      <c r="D1293" s="19">
        <v>41243</v>
      </c>
      <c r="E1293" s="3">
        <v>2012</v>
      </c>
      <c r="F1293" s="3">
        <v>11</v>
      </c>
      <c r="G1293" s="3" t="s">
        <v>14414</v>
      </c>
      <c r="H1293" s="9" t="s">
        <v>63</v>
      </c>
      <c r="I1293" s="9" t="s">
        <v>64</v>
      </c>
      <c r="J1293" s="21">
        <v>6010.68</v>
      </c>
      <c r="K1293" s="9" t="s">
        <v>4865</v>
      </c>
      <c r="L1293" s="7" t="s">
        <v>5117</v>
      </c>
      <c r="M1293" s="7" t="s">
        <v>5395</v>
      </c>
      <c r="N1293" s="7" t="s">
        <v>243</v>
      </c>
      <c r="O1293" s="7" t="s">
        <v>286</v>
      </c>
      <c r="P1293" s="7" t="s">
        <v>494</v>
      </c>
      <c r="Q1293" s="7" t="s">
        <v>495</v>
      </c>
      <c r="R1293" s="9" t="s">
        <v>374</v>
      </c>
      <c r="S1293" s="7" t="s">
        <v>408</v>
      </c>
      <c r="T1293" s="13" t="s">
        <v>69</v>
      </c>
      <c r="U1293" s="13" t="s">
        <v>76</v>
      </c>
      <c r="V1293" s="13" t="s">
        <v>77</v>
      </c>
      <c r="W1293" s="13" t="s">
        <v>34</v>
      </c>
      <c r="X1293" s="13" t="s">
        <v>76</v>
      </c>
      <c r="Y1293" s="13" t="s">
        <v>7</v>
      </c>
      <c r="Z1293" s="9" t="s">
        <v>11</v>
      </c>
      <c r="AA1293" s="12" t="str">
        <f t="shared" si="40"/>
        <v>5980000000103</v>
      </c>
      <c r="AB1293" s="4" t="s">
        <v>76</v>
      </c>
      <c r="AC1293" s="48">
        <f t="shared" si="41"/>
        <v>0</v>
      </c>
      <c r="AD1293" s="31">
        <f>VLOOKUP(AB1293,'Utah Allocation %''s'!$A$6:$B$16,2,FALSE)</f>
        <v>0</v>
      </c>
    </row>
    <row r="1294" spans="1:30">
      <c r="A1294" s="9" t="s">
        <v>4604</v>
      </c>
      <c r="B1294" s="9" t="s">
        <v>24</v>
      </c>
      <c r="C1294" s="9" t="s">
        <v>62</v>
      </c>
      <c r="D1294" s="19">
        <v>41243</v>
      </c>
      <c r="E1294" s="3">
        <v>2012</v>
      </c>
      <c r="F1294" s="3">
        <v>11</v>
      </c>
      <c r="G1294" s="3" t="s">
        <v>14414</v>
      </c>
      <c r="H1294" s="9" t="s">
        <v>63</v>
      </c>
      <c r="I1294" s="9" t="s">
        <v>81</v>
      </c>
      <c r="J1294" s="21">
        <v>1434.86</v>
      </c>
      <c r="K1294" s="9" t="s">
        <v>4865</v>
      </c>
      <c r="L1294" s="7" t="s">
        <v>5117</v>
      </c>
      <c r="M1294" s="7" t="s">
        <v>5395</v>
      </c>
      <c r="N1294" s="7" t="s">
        <v>243</v>
      </c>
      <c r="O1294" s="7" t="s">
        <v>286</v>
      </c>
      <c r="P1294" s="7" t="s">
        <v>494</v>
      </c>
      <c r="Q1294" s="7" t="s">
        <v>495</v>
      </c>
      <c r="R1294" s="9" t="s">
        <v>374</v>
      </c>
      <c r="S1294" s="7" t="s">
        <v>408</v>
      </c>
      <c r="T1294" s="13" t="s">
        <v>69</v>
      </c>
      <c r="U1294" s="13" t="s">
        <v>76</v>
      </c>
      <c r="V1294" s="13" t="s">
        <v>77</v>
      </c>
      <c r="W1294" s="13" t="s">
        <v>34</v>
      </c>
      <c r="X1294" s="13" t="s">
        <v>76</v>
      </c>
      <c r="Y1294" s="13" t="s">
        <v>7</v>
      </c>
      <c r="Z1294" s="9" t="s">
        <v>11</v>
      </c>
      <c r="AA1294" s="12" t="str">
        <f t="shared" si="40"/>
        <v>5980000000103</v>
      </c>
      <c r="AB1294" s="4" t="s">
        <v>76</v>
      </c>
      <c r="AC1294" s="48">
        <f t="shared" si="41"/>
        <v>0</v>
      </c>
      <c r="AD1294" s="31">
        <f>VLOOKUP(AB1294,'Utah Allocation %''s'!$A$6:$B$16,2,FALSE)</f>
        <v>0</v>
      </c>
    </row>
    <row r="1295" spans="1:30">
      <c r="A1295" s="9" t="s">
        <v>4605</v>
      </c>
      <c r="B1295" s="9" t="s">
        <v>24</v>
      </c>
      <c r="C1295" s="9" t="s">
        <v>62</v>
      </c>
      <c r="D1295" s="19">
        <v>41243</v>
      </c>
      <c r="E1295" s="3">
        <v>2012</v>
      </c>
      <c r="F1295" s="3">
        <v>11</v>
      </c>
      <c r="G1295" s="3" t="s">
        <v>14414</v>
      </c>
      <c r="H1295" s="9" t="s">
        <v>63</v>
      </c>
      <c r="I1295" s="9" t="s">
        <v>81</v>
      </c>
      <c r="J1295" s="21">
        <v>653.16</v>
      </c>
      <c r="K1295" s="9" t="s">
        <v>4866</v>
      </c>
      <c r="L1295" s="7" t="s">
        <v>5118</v>
      </c>
      <c r="M1295" s="7" t="s">
        <v>5396</v>
      </c>
      <c r="N1295" s="7" t="s">
        <v>207</v>
      </c>
      <c r="O1295" s="7" t="s">
        <v>254</v>
      </c>
      <c r="P1295" s="7" t="s">
        <v>761</v>
      </c>
      <c r="Q1295" s="7" t="s">
        <v>98</v>
      </c>
      <c r="R1295" s="9" t="s">
        <v>374</v>
      </c>
      <c r="S1295" s="7" t="s">
        <v>408</v>
      </c>
      <c r="T1295" s="13" t="s">
        <v>69</v>
      </c>
      <c r="U1295" s="13" t="s">
        <v>76</v>
      </c>
      <c r="V1295" s="13" t="s">
        <v>77</v>
      </c>
      <c r="W1295" s="13" t="s">
        <v>34</v>
      </c>
      <c r="X1295" s="13" t="s">
        <v>76</v>
      </c>
      <c r="Y1295" s="13" t="s">
        <v>7</v>
      </c>
      <c r="Z1295" s="9" t="s">
        <v>11</v>
      </c>
      <c r="AA1295" s="12" t="str">
        <f t="shared" si="40"/>
        <v>5980000000103</v>
      </c>
      <c r="AB1295" s="4" t="s">
        <v>76</v>
      </c>
      <c r="AC1295" s="48">
        <f t="shared" si="41"/>
        <v>0</v>
      </c>
      <c r="AD1295" s="31">
        <f>VLOOKUP(AB1295,'Utah Allocation %''s'!$A$6:$B$16,2,FALSE)</f>
        <v>0</v>
      </c>
    </row>
    <row r="1296" spans="1:30">
      <c r="A1296" s="9" t="s">
        <v>4606</v>
      </c>
      <c r="B1296" s="9" t="s">
        <v>24</v>
      </c>
      <c r="C1296" s="9" t="s">
        <v>62</v>
      </c>
      <c r="D1296" s="19">
        <v>41243</v>
      </c>
      <c r="E1296" s="3">
        <v>2012</v>
      </c>
      <c r="F1296" s="3">
        <v>11</v>
      </c>
      <c r="G1296" s="3" t="s">
        <v>14414</v>
      </c>
      <c r="H1296" s="9" t="s">
        <v>63</v>
      </c>
      <c r="I1296" s="9" t="s">
        <v>81</v>
      </c>
      <c r="J1296" s="21">
        <v>222.03</v>
      </c>
      <c r="K1296" s="9" t="s">
        <v>4867</v>
      </c>
      <c r="L1296" s="7" t="s">
        <v>5119</v>
      </c>
      <c r="M1296" s="7" t="s">
        <v>5397</v>
      </c>
      <c r="N1296" s="7" t="s">
        <v>207</v>
      </c>
      <c r="O1296" s="7" t="s">
        <v>254</v>
      </c>
      <c r="P1296" s="7" t="s">
        <v>761</v>
      </c>
      <c r="Q1296" s="7" t="s">
        <v>98</v>
      </c>
      <c r="R1296" s="9" t="s">
        <v>374</v>
      </c>
      <c r="S1296" s="7" t="s">
        <v>408</v>
      </c>
      <c r="T1296" s="13" t="s">
        <v>69</v>
      </c>
      <c r="U1296" s="13" t="s">
        <v>76</v>
      </c>
      <c r="V1296" s="13" t="s">
        <v>77</v>
      </c>
      <c r="W1296" s="13" t="s">
        <v>34</v>
      </c>
      <c r="X1296" s="13" t="s">
        <v>76</v>
      </c>
      <c r="Y1296" s="13" t="s">
        <v>7</v>
      </c>
      <c r="Z1296" s="9" t="s">
        <v>11</v>
      </c>
      <c r="AA1296" s="12" t="str">
        <f t="shared" si="40"/>
        <v>5980000000103</v>
      </c>
      <c r="AB1296" s="4" t="s">
        <v>76</v>
      </c>
      <c r="AC1296" s="48">
        <f t="shared" si="41"/>
        <v>0</v>
      </c>
      <c r="AD1296" s="31">
        <f>VLOOKUP(AB1296,'Utah Allocation %''s'!$A$6:$B$16,2,FALSE)</f>
        <v>0</v>
      </c>
    </row>
    <row r="1297" spans="1:30">
      <c r="A1297" s="9" t="s">
        <v>4607</v>
      </c>
      <c r="B1297" s="9" t="s">
        <v>24</v>
      </c>
      <c r="C1297" s="9" t="s">
        <v>62</v>
      </c>
      <c r="D1297" s="19">
        <v>41243</v>
      </c>
      <c r="E1297" s="3">
        <v>2012</v>
      </c>
      <c r="F1297" s="3">
        <v>11</v>
      </c>
      <c r="G1297" s="3" t="s">
        <v>14414</v>
      </c>
      <c r="H1297" s="9" t="s">
        <v>63</v>
      </c>
      <c r="I1297" s="9" t="s">
        <v>81</v>
      </c>
      <c r="J1297" s="21">
        <v>1015.01</v>
      </c>
      <c r="K1297" s="9" t="s">
        <v>4868</v>
      </c>
      <c r="L1297" s="7" t="s">
        <v>5120</v>
      </c>
      <c r="M1297" s="7" t="s">
        <v>5398</v>
      </c>
      <c r="N1297" s="7" t="s">
        <v>208</v>
      </c>
      <c r="O1297" s="7" t="s">
        <v>255</v>
      </c>
      <c r="P1297" s="7" t="s">
        <v>4309</v>
      </c>
      <c r="Q1297" s="7" t="s">
        <v>151</v>
      </c>
      <c r="R1297" s="9" t="s">
        <v>374</v>
      </c>
      <c r="S1297" s="7" t="s">
        <v>408</v>
      </c>
      <c r="T1297" s="13" t="s">
        <v>69</v>
      </c>
      <c r="U1297" s="13" t="s">
        <v>76</v>
      </c>
      <c r="V1297" s="13" t="s">
        <v>77</v>
      </c>
      <c r="W1297" s="13" t="s">
        <v>34</v>
      </c>
      <c r="X1297" s="13" t="s">
        <v>76</v>
      </c>
      <c r="Y1297" s="13" t="s">
        <v>7</v>
      </c>
      <c r="Z1297" s="9" t="s">
        <v>11</v>
      </c>
      <c r="AA1297" s="12" t="str">
        <f t="shared" si="40"/>
        <v>5980000000103</v>
      </c>
      <c r="AB1297" s="4" t="s">
        <v>76</v>
      </c>
      <c r="AC1297" s="48">
        <f t="shared" si="41"/>
        <v>0</v>
      </c>
      <c r="AD1297" s="31">
        <f>VLOOKUP(AB1297,'Utah Allocation %''s'!$A$6:$B$16,2,FALSE)</f>
        <v>0</v>
      </c>
    </row>
    <row r="1298" spans="1:30">
      <c r="A1298" s="9" t="s">
        <v>4608</v>
      </c>
      <c r="B1298" s="9" t="s">
        <v>24</v>
      </c>
      <c r="C1298" s="9" t="s">
        <v>62</v>
      </c>
      <c r="D1298" s="19">
        <v>41243</v>
      </c>
      <c r="E1298" s="3">
        <v>2012</v>
      </c>
      <c r="F1298" s="3">
        <v>11</v>
      </c>
      <c r="G1298" s="3" t="s">
        <v>14414</v>
      </c>
      <c r="H1298" s="9" t="s">
        <v>63</v>
      </c>
      <c r="I1298" s="9" t="s">
        <v>81</v>
      </c>
      <c r="J1298" s="21">
        <v>714.91</v>
      </c>
      <c r="K1298" s="9" t="s">
        <v>4869</v>
      </c>
      <c r="L1298" s="7" t="s">
        <v>5121</v>
      </c>
      <c r="M1298" s="7" t="s">
        <v>5399</v>
      </c>
      <c r="N1298" s="7" t="s">
        <v>208</v>
      </c>
      <c r="O1298" s="7" t="s">
        <v>255</v>
      </c>
      <c r="P1298" s="7" t="s">
        <v>4309</v>
      </c>
      <c r="Q1298" s="7" t="s">
        <v>151</v>
      </c>
      <c r="R1298" s="9" t="s">
        <v>374</v>
      </c>
      <c r="S1298" s="7" t="s">
        <v>408</v>
      </c>
      <c r="T1298" s="13" t="s">
        <v>69</v>
      </c>
      <c r="U1298" s="13" t="s">
        <v>76</v>
      </c>
      <c r="V1298" s="13" t="s">
        <v>77</v>
      </c>
      <c r="W1298" s="13" t="s">
        <v>34</v>
      </c>
      <c r="X1298" s="13" t="s">
        <v>76</v>
      </c>
      <c r="Y1298" s="13" t="s">
        <v>7</v>
      </c>
      <c r="Z1298" s="9" t="s">
        <v>11</v>
      </c>
      <c r="AA1298" s="12" t="str">
        <f t="shared" si="40"/>
        <v>5980000000103</v>
      </c>
      <c r="AB1298" s="4" t="s">
        <v>76</v>
      </c>
      <c r="AC1298" s="48">
        <f t="shared" si="41"/>
        <v>0</v>
      </c>
      <c r="AD1298" s="31">
        <f>VLOOKUP(AB1298,'Utah Allocation %''s'!$A$6:$B$16,2,FALSE)</f>
        <v>0</v>
      </c>
    </row>
    <row r="1299" spans="1:30">
      <c r="A1299" s="9" t="s">
        <v>4609</v>
      </c>
      <c r="B1299" s="9" t="s">
        <v>24</v>
      </c>
      <c r="C1299" s="9" t="s">
        <v>62</v>
      </c>
      <c r="D1299" s="19">
        <v>41243</v>
      </c>
      <c r="E1299" s="3">
        <v>2012</v>
      </c>
      <c r="F1299" s="3">
        <v>11</v>
      </c>
      <c r="G1299" s="3" t="s">
        <v>14414</v>
      </c>
      <c r="H1299" s="9" t="s">
        <v>63</v>
      </c>
      <c r="I1299" s="9" t="s">
        <v>81</v>
      </c>
      <c r="J1299" s="21">
        <v>7260.34</v>
      </c>
      <c r="K1299" s="9" t="s">
        <v>4870</v>
      </c>
      <c r="L1299" s="7" t="s">
        <v>5122</v>
      </c>
      <c r="M1299" s="7" t="s">
        <v>5400</v>
      </c>
      <c r="N1299" s="7" t="s">
        <v>227</v>
      </c>
      <c r="O1299" s="7" t="s">
        <v>273</v>
      </c>
      <c r="P1299" s="7" t="s">
        <v>882</v>
      </c>
      <c r="Q1299" s="7" t="s">
        <v>434</v>
      </c>
      <c r="R1299" s="9" t="s">
        <v>374</v>
      </c>
      <c r="S1299" s="7" t="s">
        <v>408</v>
      </c>
      <c r="T1299" s="13" t="s">
        <v>69</v>
      </c>
      <c r="U1299" s="13" t="s">
        <v>76</v>
      </c>
      <c r="V1299" s="13" t="s">
        <v>77</v>
      </c>
      <c r="W1299" s="13" t="s">
        <v>34</v>
      </c>
      <c r="X1299" s="13" t="s">
        <v>76</v>
      </c>
      <c r="Y1299" s="13" t="s">
        <v>7</v>
      </c>
      <c r="Z1299" s="9" t="s">
        <v>11</v>
      </c>
      <c r="AA1299" s="12" t="str">
        <f t="shared" si="40"/>
        <v>5980000000103</v>
      </c>
      <c r="AB1299" s="4" t="s">
        <v>76</v>
      </c>
      <c r="AC1299" s="48">
        <f t="shared" si="41"/>
        <v>0</v>
      </c>
      <c r="AD1299" s="31">
        <f>VLOOKUP(AB1299,'Utah Allocation %''s'!$A$6:$B$16,2,FALSE)</f>
        <v>0</v>
      </c>
    </row>
    <row r="1300" spans="1:30">
      <c r="A1300" s="9" t="s">
        <v>4610</v>
      </c>
      <c r="B1300" s="9" t="s">
        <v>24</v>
      </c>
      <c r="C1300" s="9" t="s">
        <v>62</v>
      </c>
      <c r="D1300" s="19">
        <v>41243</v>
      </c>
      <c r="E1300" s="3">
        <v>2012</v>
      </c>
      <c r="F1300" s="3">
        <v>11</v>
      </c>
      <c r="G1300" s="3" t="s">
        <v>14414</v>
      </c>
      <c r="H1300" s="9" t="s">
        <v>63</v>
      </c>
      <c r="I1300" s="9" t="s">
        <v>81</v>
      </c>
      <c r="J1300" s="21">
        <v>878.24</v>
      </c>
      <c r="K1300" s="9" t="s">
        <v>4871</v>
      </c>
      <c r="L1300" s="7" t="s">
        <v>5123</v>
      </c>
      <c r="M1300" s="7" t="s">
        <v>5401</v>
      </c>
      <c r="N1300" s="7" t="s">
        <v>221</v>
      </c>
      <c r="O1300" s="7" t="s">
        <v>267</v>
      </c>
      <c r="P1300" s="7" t="s">
        <v>5402</v>
      </c>
      <c r="Q1300" s="7" t="s">
        <v>5403</v>
      </c>
      <c r="R1300" s="9" t="s">
        <v>374</v>
      </c>
      <c r="S1300" s="7" t="s">
        <v>408</v>
      </c>
      <c r="T1300" s="13" t="s">
        <v>69</v>
      </c>
      <c r="U1300" s="13" t="s">
        <v>76</v>
      </c>
      <c r="V1300" s="13" t="s">
        <v>77</v>
      </c>
      <c r="W1300" s="13" t="s">
        <v>34</v>
      </c>
      <c r="X1300" s="13" t="s">
        <v>76</v>
      </c>
      <c r="Y1300" s="13" t="s">
        <v>7</v>
      </c>
      <c r="Z1300" s="9" t="s">
        <v>11</v>
      </c>
      <c r="AA1300" s="12" t="str">
        <f t="shared" si="40"/>
        <v>5980000000103</v>
      </c>
      <c r="AB1300" s="4" t="s">
        <v>76</v>
      </c>
      <c r="AC1300" s="48">
        <f t="shared" si="41"/>
        <v>0</v>
      </c>
      <c r="AD1300" s="31">
        <f>VLOOKUP(AB1300,'Utah Allocation %''s'!$A$6:$B$16,2,FALSE)</f>
        <v>0</v>
      </c>
    </row>
    <row r="1301" spans="1:30">
      <c r="A1301" s="9" t="s">
        <v>4611</v>
      </c>
      <c r="B1301" s="9" t="s">
        <v>24</v>
      </c>
      <c r="C1301" s="9" t="s">
        <v>62</v>
      </c>
      <c r="D1301" s="19">
        <v>41243</v>
      </c>
      <c r="E1301" s="3">
        <v>2012</v>
      </c>
      <c r="F1301" s="3">
        <v>11</v>
      </c>
      <c r="G1301" s="3" t="s">
        <v>14414</v>
      </c>
      <c r="H1301" s="9" t="s">
        <v>63</v>
      </c>
      <c r="I1301" s="9" t="s">
        <v>81</v>
      </c>
      <c r="J1301" s="21">
        <v>1726.67</v>
      </c>
      <c r="K1301" s="9" t="s">
        <v>4872</v>
      </c>
      <c r="L1301" s="7" t="s">
        <v>5124</v>
      </c>
      <c r="M1301" s="7" t="s">
        <v>5404</v>
      </c>
      <c r="N1301" s="7" t="s">
        <v>208</v>
      </c>
      <c r="O1301" s="7" t="s">
        <v>255</v>
      </c>
      <c r="P1301" s="7" t="s">
        <v>5405</v>
      </c>
      <c r="Q1301" s="7" t="s">
        <v>5406</v>
      </c>
      <c r="R1301" s="9" t="s">
        <v>338</v>
      </c>
      <c r="S1301" s="7" t="s">
        <v>409</v>
      </c>
      <c r="T1301" s="13" t="s">
        <v>69</v>
      </c>
      <c r="U1301" s="13" t="s">
        <v>79</v>
      </c>
      <c r="V1301" s="13" t="s">
        <v>80</v>
      </c>
      <c r="W1301" s="13" t="s">
        <v>29</v>
      </c>
      <c r="X1301" s="13" t="s">
        <v>79</v>
      </c>
      <c r="Y1301" s="13" t="s">
        <v>7</v>
      </c>
      <c r="Z1301" s="9" t="s">
        <v>16</v>
      </c>
      <c r="AA1301" s="12" t="str">
        <f t="shared" si="40"/>
        <v>5980000000109</v>
      </c>
      <c r="AB1301" s="4" t="s">
        <v>79</v>
      </c>
      <c r="AC1301" s="48">
        <f t="shared" si="41"/>
        <v>1726.67</v>
      </c>
      <c r="AD1301" s="31">
        <f>VLOOKUP(AB1301,'Utah Allocation %''s'!$A$6:$B$16,2,FALSE)</f>
        <v>1</v>
      </c>
    </row>
    <row r="1302" spans="1:30">
      <c r="A1302" s="9" t="s">
        <v>4612</v>
      </c>
      <c r="B1302" s="9" t="s">
        <v>24</v>
      </c>
      <c r="C1302" s="9" t="s">
        <v>62</v>
      </c>
      <c r="D1302" s="19">
        <v>41243</v>
      </c>
      <c r="E1302" s="3">
        <v>2012</v>
      </c>
      <c r="F1302" s="3">
        <v>11</v>
      </c>
      <c r="G1302" s="3" t="s">
        <v>14414</v>
      </c>
      <c r="H1302" s="9" t="s">
        <v>63</v>
      </c>
      <c r="I1302" s="9" t="s">
        <v>64</v>
      </c>
      <c r="J1302" s="21">
        <v>95.88</v>
      </c>
      <c r="K1302" s="9" t="s">
        <v>4873</v>
      </c>
      <c r="L1302" s="7" t="s">
        <v>5125</v>
      </c>
      <c r="M1302" s="7" t="s">
        <v>5407</v>
      </c>
      <c r="N1302" s="7" t="s">
        <v>5408</v>
      </c>
      <c r="O1302" s="7" t="s">
        <v>5426</v>
      </c>
      <c r="P1302" s="7" t="s">
        <v>5409</v>
      </c>
      <c r="Q1302" s="7" t="s">
        <v>5410</v>
      </c>
      <c r="R1302" s="9" t="s">
        <v>396</v>
      </c>
      <c r="S1302" s="7" t="s">
        <v>408</v>
      </c>
      <c r="T1302" s="13" t="s">
        <v>133</v>
      </c>
      <c r="U1302" s="13" t="s">
        <v>66</v>
      </c>
      <c r="V1302" s="13" t="s">
        <v>134</v>
      </c>
      <c r="W1302" s="13" t="s">
        <v>27</v>
      </c>
      <c r="X1302" s="13" t="s">
        <v>57</v>
      </c>
      <c r="Y1302" s="13" t="s">
        <v>13</v>
      </c>
      <c r="Z1302" s="9" t="s">
        <v>4</v>
      </c>
      <c r="AA1302" s="12" t="str">
        <f t="shared" si="40"/>
        <v>9350000000001</v>
      </c>
      <c r="AB1302" s="4" t="s">
        <v>14425</v>
      </c>
      <c r="AC1302" s="53">
        <f t="shared" si="41"/>
        <v>40.720509294234247</v>
      </c>
      <c r="AD1302" s="31">
        <f>VLOOKUP(AB1302,'Utah Allocation %''s'!$A$6:$B$16,2,FALSE)</f>
        <v>0.4247028503779125</v>
      </c>
    </row>
    <row r="1303" spans="1:30">
      <c r="A1303" s="9" t="s">
        <v>4613</v>
      </c>
      <c r="B1303" s="9" t="s">
        <v>24</v>
      </c>
      <c r="C1303" s="9" t="s">
        <v>62</v>
      </c>
      <c r="D1303" s="19">
        <v>41243</v>
      </c>
      <c r="E1303" s="3">
        <v>2012</v>
      </c>
      <c r="F1303" s="3">
        <v>11</v>
      </c>
      <c r="G1303" s="3" t="s">
        <v>14414</v>
      </c>
      <c r="H1303" s="9" t="s">
        <v>63</v>
      </c>
      <c r="I1303" s="9" t="s">
        <v>64</v>
      </c>
      <c r="J1303" s="21">
        <v>128.97999999999999</v>
      </c>
      <c r="K1303" s="9" t="s">
        <v>4874</v>
      </c>
      <c r="L1303" s="7" t="s">
        <v>5126</v>
      </c>
      <c r="M1303" s="7" t="s">
        <v>5411</v>
      </c>
      <c r="N1303" s="7" t="s">
        <v>5408</v>
      </c>
      <c r="O1303" s="7" t="s">
        <v>5426</v>
      </c>
      <c r="P1303" s="7" t="s">
        <v>5409</v>
      </c>
      <c r="Q1303" s="7" t="s">
        <v>5410</v>
      </c>
      <c r="R1303" s="9" t="s">
        <v>396</v>
      </c>
      <c r="S1303" s="7" t="s">
        <v>408</v>
      </c>
      <c r="T1303" s="13" t="s">
        <v>133</v>
      </c>
      <c r="U1303" s="13" t="s">
        <v>66</v>
      </c>
      <c r="V1303" s="13" t="s">
        <v>134</v>
      </c>
      <c r="W1303" s="13" t="s">
        <v>27</v>
      </c>
      <c r="X1303" s="13" t="s">
        <v>57</v>
      </c>
      <c r="Y1303" s="13" t="s">
        <v>13</v>
      </c>
      <c r="Z1303" s="9" t="s">
        <v>4</v>
      </c>
      <c r="AA1303" s="12" t="str">
        <f t="shared" si="40"/>
        <v>9350000000001</v>
      </c>
      <c r="AB1303" s="4" t="s">
        <v>14425</v>
      </c>
      <c r="AC1303" s="53">
        <f t="shared" si="41"/>
        <v>54.778173641743152</v>
      </c>
      <c r="AD1303" s="31">
        <f>VLOOKUP(AB1303,'Utah Allocation %''s'!$A$6:$B$16,2,FALSE)</f>
        <v>0.4247028503779125</v>
      </c>
    </row>
    <row r="1304" spans="1:30">
      <c r="A1304" s="9" t="s">
        <v>4614</v>
      </c>
      <c r="B1304" s="9" t="s">
        <v>24</v>
      </c>
      <c r="C1304" s="9" t="s">
        <v>62</v>
      </c>
      <c r="D1304" s="19">
        <v>41243</v>
      </c>
      <c r="E1304" s="3">
        <v>2012</v>
      </c>
      <c r="F1304" s="3">
        <v>11</v>
      </c>
      <c r="G1304" s="3" t="s">
        <v>14414</v>
      </c>
      <c r="H1304" s="9" t="s">
        <v>61</v>
      </c>
      <c r="I1304" s="9" t="s">
        <v>81</v>
      </c>
      <c r="J1304" s="21">
        <v>-208.6</v>
      </c>
      <c r="K1304" s="9" t="s">
        <v>4875</v>
      </c>
      <c r="L1304" s="7" t="s">
        <v>5127</v>
      </c>
      <c r="M1304" s="7" t="s">
        <v>5412</v>
      </c>
      <c r="N1304" s="7" t="s">
        <v>229</v>
      </c>
      <c r="O1304" s="7" t="s">
        <v>275</v>
      </c>
      <c r="P1304" s="7" t="s">
        <v>3230</v>
      </c>
      <c r="Q1304" s="7" t="s">
        <v>188</v>
      </c>
      <c r="R1304" s="9" t="s">
        <v>359</v>
      </c>
      <c r="S1304" s="7" t="s">
        <v>408</v>
      </c>
      <c r="T1304" s="13" t="s">
        <v>69</v>
      </c>
      <c r="U1304" s="13" t="s">
        <v>66</v>
      </c>
      <c r="V1304" s="13" t="s">
        <v>70</v>
      </c>
      <c r="W1304" s="13" t="s">
        <v>32</v>
      </c>
      <c r="X1304" s="13" t="s">
        <v>66</v>
      </c>
      <c r="Y1304" s="13" t="s">
        <v>7</v>
      </c>
      <c r="Z1304" s="9" t="s">
        <v>8</v>
      </c>
      <c r="AA1304" s="12" t="str">
        <f t="shared" si="40"/>
        <v>5980000000108</v>
      </c>
      <c r="AB1304" s="4" t="s">
        <v>66</v>
      </c>
      <c r="AC1304" s="48">
        <f t="shared" si="41"/>
        <v>0</v>
      </c>
      <c r="AD1304" s="31">
        <f>VLOOKUP(AB1304,'Utah Allocation %''s'!$A$6:$B$16,2,FALSE)</f>
        <v>0</v>
      </c>
    </row>
    <row r="1305" spans="1:30">
      <c r="A1305" s="9" t="s">
        <v>4347</v>
      </c>
      <c r="B1305" s="9" t="s">
        <v>24</v>
      </c>
      <c r="C1305" s="9" t="s">
        <v>62</v>
      </c>
      <c r="D1305" s="19">
        <v>41243</v>
      </c>
      <c r="E1305" s="3">
        <v>2012</v>
      </c>
      <c r="F1305" s="3">
        <v>11</v>
      </c>
      <c r="G1305" s="3" t="s">
        <v>14414</v>
      </c>
      <c r="H1305" s="9" t="s">
        <v>63</v>
      </c>
      <c r="I1305" s="9" t="s">
        <v>292</v>
      </c>
      <c r="J1305" s="21">
        <v>423401.84</v>
      </c>
      <c r="K1305" s="9" t="s">
        <v>4630</v>
      </c>
      <c r="L1305" s="7" t="s">
        <v>4882</v>
      </c>
      <c r="M1305" s="7" t="s">
        <v>5149</v>
      </c>
      <c r="N1305" s="7" t="s">
        <v>223</v>
      </c>
      <c r="O1305" s="7" t="s">
        <v>269</v>
      </c>
      <c r="P1305" s="7" t="s">
        <v>5150</v>
      </c>
      <c r="Q1305" s="7" t="s">
        <v>5151</v>
      </c>
      <c r="R1305" s="9" t="s">
        <v>329</v>
      </c>
      <c r="S1305" s="7" t="s">
        <v>409</v>
      </c>
      <c r="T1305" s="13" t="s">
        <v>65</v>
      </c>
      <c r="U1305" s="13" t="s">
        <v>79</v>
      </c>
      <c r="V1305" s="13" t="s">
        <v>105</v>
      </c>
      <c r="W1305" s="13" t="s">
        <v>36</v>
      </c>
      <c r="X1305" s="13" t="s">
        <v>57</v>
      </c>
      <c r="Y1305" s="13" t="s">
        <v>14</v>
      </c>
      <c r="Z1305" s="9" t="s">
        <v>4</v>
      </c>
      <c r="AA1305" s="12" t="str">
        <f t="shared" si="40"/>
        <v>5730000000001</v>
      </c>
      <c r="AB1305" s="4" t="s">
        <v>14422</v>
      </c>
      <c r="AC1305" s="53">
        <f t="shared" si="41"/>
        <v>180489.079216635</v>
      </c>
      <c r="AD1305" s="31">
        <f>VLOOKUP(AB1305,'Utah Allocation %''s'!$A$6:$B$16,2,FALSE)</f>
        <v>0.4262831716003761</v>
      </c>
    </row>
    <row r="1306" spans="1:30">
      <c r="A1306" s="9" t="s">
        <v>4347</v>
      </c>
      <c r="B1306" s="9" t="s">
        <v>24</v>
      </c>
      <c r="C1306" s="9" t="s">
        <v>62</v>
      </c>
      <c r="D1306" s="19">
        <v>41243</v>
      </c>
      <c r="E1306" s="3">
        <v>2012</v>
      </c>
      <c r="F1306" s="3">
        <v>11</v>
      </c>
      <c r="G1306" s="3" t="s">
        <v>14414</v>
      </c>
      <c r="H1306" s="9" t="s">
        <v>63</v>
      </c>
      <c r="I1306" s="9" t="s">
        <v>292</v>
      </c>
      <c r="J1306" s="21">
        <v>48496.08</v>
      </c>
      <c r="K1306" s="9" t="s">
        <v>4630</v>
      </c>
      <c r="L1306" s="7" t="s">
        <v>4882</v>
      </c>
      <c r="M1306" s="7" t="s">
        <v>5149</v>
      </c>
      <c r="N1306" s="7" t="s">
        <v>223</v>
      </c>
      <c r="O1306" s="7" t="s">
        <v>269</v>
      </c>
      <c r="P1306" s="7" t="s">
        <v>5150</v>
      </c>
      <c r="Q1306" s="7" t="s">
        <v>5151</v>
      </c>
      <c r="R1306" s="9" t="s">
        <v>329</v>
      </c>
      <c r="S1306" s="7" t="s">
        <v>409</v>
      </c>
      <c r="T1306" s="13" t="s">
        <v>65</v>
      </c>
      <c r="U1306" s="13" t="s">
        <v>79</v>
      </c>
      <c r="V1306" s="13" t="s">
        <v>105</v>
      </c>
      <c r="W1306" s="13" t="s">
        <v>36</v>
      </c>
      <c r="X1306" s="13" t="s">
        <v>57</v>
      </c>
      <c r="Y1306" s="13" t="s">
        <v>14</v>
      </c>
      <c r="Z1306" s="9" t="s">
        <v>4</v>
      </c>
      <c r="AA1306" s="12" t="str">
        <f t="shared" si="40"/>
        <v>5730000000001</v>
      </c>
      <c r="AB1306" s="4" t="s">
        <v>14422</v>
      </c>
      <c r="AC1306" s="53">
        <f t="shared" si="41"/>
        <v>20673.06279258557</v>
      </c>
      <c r="AD1306" s="31">
        <f>VLOOKUP(AB1306,'Utah Allocation %''s'!$A$6:$B$16,2,FALSE)</f>
        <v>0.4262831716003761</v>
      </c>
    </row>
    <row r="1307" spans="1:30">
      <c r="A1307" s="9" t="s">
        <v>4615</v>
      </c>
      <c r="B1307" s="9" t="s">
        <v>24</v>
      </c>
      <c r="C1307" s="9" t="s">
        <v>62</v>
      </c>
      <c r="D1307" s="19">
        <v>41243</v>
      </c>
      <c r="E1307" s="3">
        <v>2012</v>
      </c>
      <c r="F1307" s="3">
        <v>11</v>
      </c>
      <c r="G1307" s="3" t="s">
        <v>14414</v>
      </c>
      <c r="H1307" s="9" t="s">
        <v>63</v>
      </c>
      <c r="I1307" s="9" t="s">
        <v>64</v>
      </c>
      <c r="J1307" s="21">
        <v>14914.12</v>
      </c>
      <c r="K1307" s="9" t="s">
        <v>4876</v>
      </c>
      <c r="L1307" s="7" t="s">
        <v>5128</v>
      </c>
      <c r="M1307" s="7" t="s">
        <v>5413</v>
      </c>
      <c r="N1307" s="7" t="s">
        <v>297</v>
      </c>
      <c r="O1307" s="7" t="s">
        <v>402</v>
      </c>
      <c r="P1307" s="7" t="s">
        <v>5414</v>
      </c>
      <c r="Q1307" s="7" t="s">
        <v>5415</v>
      </c>
      <c r="R1307" s="9" t="s">
        <v>354</v>
      </c>
      <c r="S1307" s="7" t="s">
        <v>408</v>
      </c>
      <c r="T1307" s="13" t="s">
        <v>143</v>
      </c>
      <c r="U1307" s="13" t="s">
        <v>66</v>
      </c>
      <c r="V1307" s="13" t="s">
        <v>134</v>
      </c>
      <c r="W1307" s="13" t="s">
        <v>27</v>
      </c>
      <c r="X1307" s="13" t="s">
        <v>57</v>
      </c>
      <c r="Y1307" s="13" t="s">
        <v>13</v>
      </c>
      <c r="Z1307" s="9" t="s">
        <v>4</v>
      </c>
      <c r="AA1307" s="12" t="str">
        <f t="shared" si="40"/>
        <v>9350000000001</v>
      </c>
      <c r="AB1307" s="4" t="s">
        <v>14425</v>
      </c>
      <c r="AC1307" s="53">
        <f t="shared" si="41"/>
        <v>6334.069274878233</v>
      </c>
      <c r="AD1307" s="31">
        <f>VLOOKUP(AB1307,'Utah Allocation %''s'!$A$6:$B$16,2,FALSE)</f>
        <v>0.4247028503779125</v>
      </c>
    </row>
    <row r="1308" spans="1:30">
      <c r="A1308" s="9" t="s">
        <v>4616</v>
      </c>
      <c r="B1308" s="9" t="s">
        <v>24</v>
      </c>
      <c r="C1308" s="9" t="s">
        <v>62</v>
      </c>
      <c r="D1308" s="19">
        <v>41243</v>
      </c>
      <c r="E1308" s="3">
        <v>2012</v>
      </c>
      <c r="F1308" s="3">
        <v>11</v>
      </c>
      <c r="G1308" s="3" t="s">
        <v>14414</v>
      </c>
      <c r="H1308" s="9" t="s">
        <v>63</v>
      </c>
      <c r="I1308" s="9" t="s">
        <v>64</v>
      </c>
      <c r="J1308" s="21">
        <v>1794.61</v>
      </c>
      <c r="K1308" s="9" t="s">
        <v>4877</v>
      </c>
      <c r="L1308" s="7" t="s">
        <v>5129</v>
      </c>
      <c r="M1308" s="7" t="s">
        <v>5416</v>
      </c>
      <c r="N1308" s="7" t="s">
        <v>206</v>
      </c>
      <c r="O1308" s="7" t="s">
        <v>253</v>
      </c>
      <c r="P1308" s="7" t="s">
        <v>5417</v>
      </c>
      <c r="Q1308" s="7" t="s">
        <v>5418</v>
      </c>
      <c r="R1308" s="9" t="s">
        <v>326</v>
      </c>
      <c r="S1308" s="7" t="s">
        <v>408</v>
      </c>
      <c r="T1308" s="13" t="s">
        <v>65</v>
      </c>
      <c r="U1308" s="13" t="s">
        <v>66</v>
      </c>
      <c r="V1308" s="13" t="s">
        <v>67</v>
      </c>
      <c r="W1308" s="13" t="s">
        <v>35</v>
      </c>
      <c r="X1308" s="13" t="s">
        <v>57</v>
      </c>
      <c r="Y1308" s="13" t="s">
        <v>14</v>
      </c>
      <c r="Z1308" s="9" t="s">
        <v>4</v>
      </c>
      <c r="AA1308" s="12" t="str">
        <f t="shared" si="40"/>
        <v>5730000000001</v>
      </c>
      <c r="AB1308" s="4" t="s">
        <v>14422</v>
      </c>
      <c r="AC1308" s="53">
        <f t="shared" si="41"/>
        <v>765.01204258575092</v>
      </c>
      <c r="AD1308" s="31">
        <f>VLOOKUP(AB1308,'Utah Allocation %''s'!$A$6:$B$16,2,FALSE)</f>
        <v>0.4262831716003761</v>
      </c>
    </row>
    <row r="1309" spans="1:30">
      <c r="A1309" s="9" t="s">
        <v>4616</v>
      </c>
      <c r="B1309" s="9" t="s">
        <v>24</v>
      </c>
      <c r="C1309" s="9" t="s">
        <v>62</v>
      </c>
      <c r="D1309" s="19">
        <v>41243</v>
      </c>
      <c r="E1309" s="3">
        <v>2012</v>
      </c>
      <c r="F1309" s="3">
        <v>11</v>
      </c>
      <c r="G1309" s="3" t="s">
        <v>14414</v>
      </c>
      <c r="H1309" s="9" t="s">
        <v>63</v>
      </c>
      <c r="I1309" s="9" t="s">
        <v>81</v>
      </c>
      <c r="J1309" s="21">
        <v>518.26</v>
      </c>
      <c r="K1309" s="9" t="s">
        <v>4877</v>
      </c>
      <c r="L1309" s="7" t="s">
        <v>5129</v>
      </c>
      <c r="M1309" s="7" t="s">
        <v>5416</v>
      </c>
      <c r="N1309" s="7" t="s">
        <v>206</v>
      </c>
      <c r="O1309" s="7" t="s">
        <v>253</v>
      </c>
      <c r="P1309" s="7" t="s">
        <v>5417</v>
      </c>
      <c r="Q1309" s="7" t="s">
        <v>5418</v>
      </c>
      <c r="R1309" s="9" t="s">
        <v>326</v>
      </c>
      <c r="S1309" s="7" t="s">
        <v>408</v>
      </c>
      <c r="T1309" s="13" t="s">
        <v>65</v>
      </c>
      <c r="U1309" s="13" t="s">
        <v>66</v>
      </c>
      <c r="V1309" s="13" t="s">
        <v>67</v>
      </c>
      <c r="W1309" s="13" t="s">
        <v>35</v>
      </c>
      <c r="X1309" s="13" t="s">
        <v>57</v>
      </c>
      <c r="Y1309" s="13" t="s">
        <v>14</v>
      </c>
      <c r="Z1309" s="9" t="s">
        <v>4</v>
      </c>
      <c r="AA1309" s="12" t="str">
        <f t="shared" si="40"/>
        <v>5730000000001</v>
      </c>
      <c r="AB1309" s="4" t="s">
        <v>14422</v>
      </c>
      <c r="AC1309" s="53">
        <f t="shared" si="41"/>
        <v>220.92551651361092</v>
      </c>
      <c r="AD1309" s="31">
        <f>VLOOKUP(AB1309,'Utah Allocation %''s'!$A$6:$B$16,2,FALSE)</f>
        <v>0.4262831716003761</v>
      </c>
    </row>
    <row r="1310" spans="1:30">
      <c r="A1310" s="9" t="s">
        <v>4617</v>
      </c>
      <c r="B1310" s="9" t="s">
        <v>24</v>
      </c>
      <c r="C1310" s="9" t="s">
        <v>62</v>
      </c>
      <c r="D1310" s="19">
        <v>41243</v>
      </c>
      <c r="E1310" s="3">
        <v>2012</v>
      </c>
      <c r="F1310" s="3">
        <v>11</v>
      </c>
      <c r="G1310" s="3" t="s">
        <v>14414</v>
      </c>
      <c r="H1310" s="9" t="s">
        <v>63</v>
      </c>
      <c r="I1310" s="9" t="s">
        <v>81</v>
      </c>
      <c r="J1310" s="21">
        <v>5681.13</v>
      </c>
      <c r="K1310" s="9" t="s">
        <v>4878</v>
      </c>
      <c r="L1310" s="7" t="s">
        <v>5130</v>
      </c>
      <c r="M1310" s="7" t="s">
        <v>3235</v>
      </c>
      <c r="N1310" s="7" t="s">
        <v>213</v>
      </c>
      <c r="O1310" s="7" t="s">
        <v>595</v>
      </c>
      <c r="P1310" s="7" t="s">
        <v>3234</v>
      </c>
      <c r="Q1310" s="7" t="s">
        <v>3235</v>
      </c>
      <c r="R1310" s="9" t="s">
        <v>306</v>
      </c>
      <c r="S1310" s="7" t="s">
        <v>409</v>
      </c>
      <c r="T1310" s="13" t="s">
        <v>65</v>
      </c>
      <c r="U1310" s="13" t="s">
        <v>79</v>
      </c>
      <c r="V1310" s="13" t="s">
        <v>105</v>
      </c>
      <c r="W1310" s="13" t="s">
        <v>36</v>
      </c>
      <c r="X1310" s="13" t="s">
        <v>57</v>
      </c>
      <c r="Y1310" s="13" t="s">
        <v>14</v>
      </c>
      <c r="Z1310" s="9" t="s">
        <v>4</v>
      </c>
      <c r="AA1310" s="12" t="str">
        <f t="shared" si="40"/>
        <v>5730000000001</v>
      </c>
      <c r="AB1310" s="4" t="s">
        <v>14422</v>
      </c>
      <c r="AC1310" s="53">
        <f t="shared" si="41"/>
        <v>2421.7701146740446</v>
      </c>
      <c r="AD1310" s="31">
        <f>VLOOKUP(AB1310,'Utah Allocation %''s'!$A$6:$B$16,2,FALSE)</f>
        <v>0.4262831716003761</v>
      </c>
    </row>
    <row r="1311" spans="1:30">
      <c r="A1311" s="9" t="s">
        <v>4618</v>
      </c>
      <c r="B1311" s="9" t="s">
        <v>24</v>
      </c>
      <c r="C1311" s="9" t="s">
        <v>62</v>
      </c>
      <c r="D1311" s="19">
        <v>41243</v>
      </c>
      <c r="E1311" s="3">
        <v>2012</v>
      </c>
      <c r="F1311" s="3">
        <v>11</v>
      </c>
      <c r="G1311" s="3" t="s">
        <v>14414</v>
      </c>
      <c r="H1311" s="9" t="s">
        <v>61</v>
      </c>
      <c r="I1311" s="9" t="s">
        <v>81</v>
      </c>
      <c r="J1311" s="21">
        <v>-1766.83</v>
      </c>
      <c r="K1311" s="9" t="s">
        <v>784</v>
      </c>
      <c r="L1311" s="7" t="s">
        <v>821</v>
      </c>
      <c r="M1311" s="7" t="s">
        <v>857</v>
      </c>
      <c r="N1311" s="7" t="s">
        <v>348</v>
      </c>
      <c r="O1311" s="7" t="s">
        <v>403</v>
      </c>
      <c r="P1311" s="7" t="s">
        <v>858</v>
      </c>
      <c r="Q1311" s="7" t="s">
        <v>859</v>
      </c>
      <c r="R1311" s="9" t="s">
        <v>431</v>
      </c>
      <c r="S1311" s="7" t="s">
        <v>409</v>
      </c>
      <c r="T1311" s="13" t="s">
        <v>133</v>
      </c>
      <c r="U1311" s="13" t="s">
        <v>79</v>
      </c>
      <c r="V1311" s="13" t="s">
        <v>135</v>
      </c>
      <c r="W1311" s="13" t="s">
        <v>28</v>
      </c>
      <c r="X1311" s="13" t="s">
        <v>57</v>
      </c>
      <c r="Y1311" s="13" t="s">
        <v>13</v>
      </c>
      <c r="Z1311" s="9" t="s">
        <v>4</v>
      </c>
      <c r="AA1311" s="12" t="str">
        <f t="shared" si="40"/>
        <v>9350000000001</v>
      </c>
      <c r="AB1311" s="4" t="s">
        <v>14425</v>
      </c>
      <c r="AC1311" s="53">
        <f t="shared" si="41"/>
        <v>-750.37773713320712</v>
      </c>
      <c r="AD1311" s="31">
        <f>VLOOKUP(AB1311,'Utah Allocation %''s'!$A$6:$B$16,2,FALSE)</f>
        <v>0.4247028503779125</v>
      </c>
    </row>
    <row r="1312" spans="1:30">
      <c r="A1312" s="9" t="s">
        <v>4619</v>
      </c>
      <c r="B1312" s="9" t="s">
        <v>24</v>
      </c>
      <c r="C1312" s="9" t="s">
        <v>62</v>
      </c>
      <c r="D1312" s="19">
        <v>41243</v>
      </c>
      <c r="E1312" s="3">
        <v>2012</v>
      </c>
      <c r="F1312" s="3">
        <v>11</v>
      </c>
      <c r="G1312" s="3" t="s">
        <v>14414</v>
      </c>
      <c r="H1312" s="9" t="s">
        <v>61</v>
      </c>
      <c r="I1312" s="9" t="s">
        <v>81</v>
      </c>
      <c r="J1312" s="21">
        <v>-3165.14</v>
      </c>
      <c r="K1312" s="9" t="s">
        <v>785</v>
      </c>
      <c r="L1312" s="7" t="s">
        <v>822</v>
      </c>
      <c r="M1312" s="7" t="s">
        <v>860</v>
      </c>
      <c r="N1312" s="7" t="s">
        <v>348</v>
      </c>
      <c r="O1312" s="7" t="s">
        <v>403</v>
      </c>
      <c r="P1312" s="7" t="s">
        <v>858</v>
      </c>
      <c r="Q1312" s="7" t="s">
        <v>859</v>
      </c>
      <c r="R1312" s="9" t="s">
        <v>431</v>
      </c>
      <c r="S1312" s="7" t="s">
        <v>409</v>
      </c>
      <c r="T1312" s="13" t="s">
        <v>133</v>
      </c>
      <c r="U1312" s="13" t="s">
        <v>79</v>
      </c>
      <c r="V1312" s="13" t="s">
        <v>135</v>
      </c>
      <c r="W1312" s="13" t="s">
        <v>28</v>
      </c>
      <c r="X1312" s="13" t="s">
        <v>57</v>
      </c>
      <c r="Y1312" s="13" t="s">
        <v>13</v>
      </c>
      <c r="Z1312" s="9" t="s">
        <v>4</v>
      </c>
      <c r="AA1312" s="12" t="str">
        <f t="shared" si="40"/>
        <v>9350000000001</v>
      </c>
      <c r="AB1312" s="4" t="s">
        <v>14425</v>
      </c>
      <c r="AC1312" s="53">
        <f t="shared" si="41"/>
        <v>-1344.243979845146</v>
      </c>
      <c r="AD1312" s="31">
        <f>VLOOKUP(AB1312,'Utah Allocation %''s'!$A$6:$B$16,2,FALSE)</f>
        <v>0.4247028503779125</v>
      </c>
    </row>
    <row r="1313" spans="1:30">
      <c r="A1313" s="9" t="s">
        <v>4620</v>
      </c>
      <c r="B1313" s="9" t="s">
        <v>24</v>
      </c>
      <c r="C1313" s="9" t="s">
        <v>62</v>
      </c>
      <c r="D1313" s="19">
        <v>41243</v>
      </c>
      <c r="E1313" s="3">
        <v>2012</v>
      </c>
      <c r="F1313" s="3">
        <v>11</v>
      </c>
      <c r="G1313" s="3" t="s">
        <v>14414</v>
      </c>
      <c r="H1313" s="9" t="s">
        <v>63</v>
      </c>
      <c r="I1313" s="9" t="s">
        <v>64</v>
      </c>
      <c r="J1313" s="21">
        <v>22965.54</v>
      </c>
      <c r="K1313" s="9" t="s">
        <v>4879</v>
      </c>
      <c r="L1313" s="7" t="s">
        <v>5131</v>
      </c>
      <c r="M1313" s="7" t="s">
        <v>5419</v>
      </c>
      <c r="N1313" s="7" t="s">
        <v>238</v>
      </c>
      <c r="O1313" s="7" t="s">
        <v>450</v>
      </c>
      <c r="P1313" s="7" t="s">
        <v>5420</v>
      </c>
      <c r="Q1313" s="7" t="s">
        <v>5421</v>
      </c>
      <c r="R1313" s="9" t="s">
        <v>431</v>
      </c>
      <c r="S1313" s="7" t="s">
        <v>409</v>
      </c>
      <c r="T1313" s="13" t="s">
        <v>65</v>
      </c>
      <c r="U1313" s="13" t="s">
        <v>79</v>
      </c>
      <c r="V1313" s="13" t="s">
        <v>67</v>
      </c>
      <c r="W1313" s="13" t="s">
        <v>35</v>
      </c>
      <c r="X1313" s="13" t="s">
        <v>57</v>
      </c>
      <c r="Y1313" s="13" t="s">
        <v>14</v>
      </c>
      <c r="Z1313" s="9" t="s">
        <v>4</v>
      </c>
      <c r="AA1313" s="12" t="str">
        <f t="shared" si="40"/>
        <v>5730000000001</v>
      </c>
      <c r="AB1313" s="4" t="s">
        <v>14422</v>
      </c>
      <c r="AC1313" s="53">
        <f t="shared" si="41"/>
        <v>9789.8232287153023</v>
      </c>
      <c r="AD1313" s="31">
        <f>VLOOKUP(AB1313,'Utah Allocation %''s'!$A$6:$B$16,2,FALSE)</f>
        <v>0.4262831716003761</v>
      </c>
    </row>
    <row r="1314" spans="1:30">
      <c r="A1314" s="9" t="s">
        <v>4620</v>
      </c>
      <c r="B1314" s="9" t="s">
        <v>24</v>
      </c>
      <c r="C1314" s="9" t="s">
        <v>62</v>
      </c>
      <c r="D1314" s="19">
        <v>41243</v>
      </c>
      <c r="E1314" s="3">
        <v>2012</v>
      </c>
      <c r="F1314" s="3">
        <v>11</v>
      </c>
      <c r="G1314" s="3" t="s">
        <v>14414</v>
      </c>
      <c r="H1314" s="9" t="s">
        <v>63</v>
      </c>
      <c r="I1314" s="9" t="s">
        <v>81</v>
      </c>
      <c r="J1314" s="21">
        <v>24032.94</v>
      </c>
      <c r="K1314" s="9" t="s">
        <v>4879</v>
      </c>
      <c r="L1314" s="7" t="s">
        <v>5131</v>
      </c>
      <c r="M1314" s="7" t="s">
        <v>5419</v>
      </c>
      <c r="N1314" s="7" t="s">
        <v>238</v>
      </c>
      <c r="O1314" s="7" t="s">
        <v>450</v>
      </c>
      <c r="P1314" s="7" t="s">
        <v>5420</v>
      </c>
      <c r="Q1314" s="7" t="s">
        <v>5421</v>
      </c>
      <c r="R1314" s="9" t="s">
        <v>431</v>
      </c>
      <c r="S1314" s="7" t="s">
        <v>409</v>
      </c>
      <c r="T1314" s="13" t="s">
        <v>65</v>
      </c>
      <c r="U1314" s="13" t="s">
        <v>79</v>
      </c>
      <c r="V1314" s="13" t="s">
        <v>67</v>
      </c>
      <c r="W1314" s="13" t="s">
        <v>35</v>
      </c>
      <c r="X1314" s="13" t="s">
        <v>57</v>
      </c>
      <c r="Y1314" s="13" t="s">
        <v>14</v>
      </c>
      <c r="Z1314" s="9" t="s">
        <v>4</v>
      </c>
      <c r="AA1314" s="12" t="str">
        <f t="shared" si="40"/>
        <v>5730000000001</v>
      </c>
      <c r="AB1314" s="4" t="s">
        <v>14422</v>
      </c>
      <c r="AC1314" s="53">
        <f t="shared" si="41"/>
        <v>10244.837886081543</v>
      </c>
      <c r="AD1314" s="31">
        <f>VLOOKUP(AB1314,'Utah Allocation %''s'!$A$6:$B$16,2,FALSE)</f>
        <v>0.4262831716003761</v>
      </c>
    </row>
    <row r="1315" spans="1:30">
      <c r="A1315" s="9" t="s">
        <v>4621</v>
      </c>
      <c r="B1315" s="9" t="s">
        <v>24</v>
      </c>
      <c r="C1315" s="9" t="s">
        <v>62</v>
      </c>
      <c r="D1315" s="19">
        <v>41243</v>
      </c>
      <c r="E1315" s="3">
        <v>2012</v>
      </c>
      <c r="F1315" s="3">
        <v>11</v>
      </c>
      <c r="G1315" s="3" t="s">
        <v>14414</v>
      </c>
      <c r="H1315" s="9" t="s">
        <v>63</v>
      </c>
      <c r="I1315" s="9" t="s">
        <v>64</v>
      </c>
      <c r="J1315" s="21">
        <v>11056.63</v>
      </c>
      <c r="K1315" s="9" t="s">
        <v>4880</v>
      </c>
      <c r="L1315" s="7" t="s">
        <v>5132</v>
      </c>
      <c r="M1315" s="7" t="s">
        <v>5422</v>
      </c>
      <c r="N1315" s="7" t="s">
        <v>238</v>
      </c>
      <c r="O1315" s="7" t="s">
        <v>450</v>
      </c>
      <c r="P1315" s="7" t="s">
        <v>5420</v>
      </c>
      <c r="Q1315" s="7" t="s">
        <v>5421</v>
      </c>
      <c r="R1315" s="9" t="s">
        <v>431</v>
      </c>
      <c r="S1315" s="7" t="s">
        <v>409</v>
      </c>
      <c r="T1315" s="13" t="s">
        <v>65</v>
      </c>
      <c r="U1315" s="13" t="s">
        <v>79</v>
      </c>
      <c r="V1315" s="13" t="s">
        <v>67</v>
      </c>
      <c r="W1315" s="13" t="s">
        <v>35</v>
      </c>
      <c r="X1315" s="13" t="s">
        <v>57</v>
      </c>
      <c r="Y1315" s="13" t="s">
        <v>14</v>
      </c>
      <c r="Z1315" s="9" t="s">
        <v>4</v>
      </c>
      <c r="AA1315" s="12" t="str">
        <f t="shared" si="40"/>
        <v>5730000000001</v>
      </c>
      <c r="AB1315" s="4" t="s">
        <v>14422</v>
      </c>
      <c r="AC1315" s="53">
        <f t="shared" si="41"/>
        <v>4713.2553036118661</v>
      </c>
      <c r="AD1315" s="31">
        <f>VLOOKUP(AB1315,'Utah Allocation %''s'!$A$6:$B$16,2,FALSE)</f>
        <v>0.4262831716003761</v>
      </c>
    </row>
    <row r="1316" spans="1:30">
      <c r="A1316" s="9" t="s">
        <v>4622</v>
      </c>
      <c r="B1316" s="9" t="s">
        <v>24</v>
      </c>
      <c r="C1316" s="9" t="s">
        <v>62</v>
      </c>
      <c r="D1316" s="19">
        <v>41243</v>
      </c>
      <c r="E1316" s="3">
        <v>2012</v>
      </c>
      <c r="F1316" s="3">
        <v>11</v>
      </c>
      <c r="G1316" s="3" t="s">
        <v>14414</v>
      </c>
      <c r="H1316" s="9" t="s">
        <v>63</v>
      </c>
      <c r="I1316" s="9" t="s">
        <v>81</v>
      </c>
      <c r="J1316" s="21">
        <v>10819.78</v>
      </c>
      <c r="K1316" s="9" t="s">
        <v>4880</v>
      </c>
      <c r="L1316" s="7" t="s">
        <v>5132</v>
      </c>
      <c r="M1316" s="7" t="s">
        <v>5422</v>
      </c>
      <c r="N1316" s="7" t="s">
        <v>238</v>
      </c>
      <c r="O1316" s="7" t="s">
        <v>450</v>
      </c>
      <c r="P1316" s="7" t="s">
        <v>5420</v>
      </c>
      <c r="Q1316" s="7" t="s">
        <v>5421</v>
      </c>
      <c r="R1316" s="9" t="s">
        <v>431</v>
      </c>
      <c r="S1316" s="7" t="s">
        <v>409</v>
      </c>
      <c r="T1316" s="13" t="s">
        <v>65</v>
      </c>
      <c r="U1316" s="13" t="s">
        <v>79</v>
      </c>
      <c r="V1316" s="13" t="s">
        <v>67</v>
      </c>
      <c r="W1316" s="13" t="s">
        <v>35</v>
      </c>
      <c r="X1316" s="13" t="s">
        <v>57</v>
      </c>
      <c r="Y1316" s="13" t="s">
        <v>14</v>
      </c>
      <c r="Z1316" s="9" t="s">
        <v>4</v>
      </c>
      <c r="AA1316" s="12" t="str">
        <f t="shared" si="40"/>
        <v>5730000000001</v>
      </c>
      <c r="AB1316" s="4" t="s">
        <v>14422</v>
      </c>
      <c r="AC1316" s="53">
        <f t="shared" si="41"/>
        <v>4612.2901344183174</v>
      </c>
      <c r="AD1316" s="31">
        <f>VLOOKUP(AB1316,'Utah Allocation %''s'!$A$6:$B$16,2,FALSE)</f>
        <v>0.4262831716003761</v>
      </c>
    </row>
    <row r="1317" spans="1:30">
      <c r="A1317" s="9" t="s">
        <v>4623</v>
      </c>
      <c r="B1317" s="9" t="s">
        <v>24</v>
      </c>
      <c r="C1317" s="9" t="s">
        <v>62</v>
      </c>
      <c r="D1317" s="19">
        <v>41243</v>
      </c>
      <c r="E1317" s="3">
        <v>2012</v>
      </c>
      <c r="F1317" s="3">
        <v>11</v>
      </c>
      <c r="G1317" s="3" t="s">
        <v>14414</v>
      </c>
      <c r="H1317" s="9" t="s">
        <v>63</v>
      </c>
      <c r="I1317" s="9" t="s">
        <v>64</v>
      </c>
      <c r="J1317" s="21">
        <v>510.08</v>
      </c>
      <c r="K1317" s="9" t="s">
        <v>4881</v>
      </c>
      <c r="L1317" s="7" t="s">
        <v>5133</v>
      </c>
      <c r="M1317" s="7" t="s">
        <v>5423</v>
      </c>
      <c r="N1317" s="7" t="s">
        <v>243</v>
      </c>
      <c r="O1317" s="7" t="s">
        <v>286</v>
      </c>
      <c r="P1317" s="7" t="s">
        <v>5424</v>
      </c>
      <c r="Q1317" s="7" t="s">
        <v>5425</v>
      </c>
      <c r="R1317" s="9" t="s">
        <v>378</v>
      </c>
      <c r="S1317" s="7" t="s">
        <v>408</v>
      </c>
      <c r="T1317" s="13" t="s">
        <v>65</v>
      </c>
      <c r="U1317" s="13" t="s">
        <v>123</v>
      </c>
      <c r="V1317" s="13" t="s">
        <v>67</v>
      </c>
      <c r="W1317" s="13" t="s">
        <v>35</v>
      </c>
      <c r="X1317" s="13" t="s">
        <v>57</v>
      </c>
      <c r="Y1317" s="13" t="s">
        <v>14</v>
      </c>
      <c r="Z1317" s="9" t="s">
        <v>4</v>
      </c>
      <c r="AA1317" s="12" t="str">
        <f t="shared" si="40"/>
        <v>5730000000001</v>
      </c>
      <c r="AB1317" s="4" t="s">
        <v>14422</v>
      </c>
      <c r="AC1317" s="53">
        <f t="shared" si="41"/>
        <v>217.43852016991983</v>
      </c>
      <c r="AD1317" s="31">
        <f>VLOOKUP(AB1317,'Utah Allocation %''s'!$A$6:$B$16,2,FALSE)</f>
        <v>0.4262831716003761</v>
      </c>
    </row>
    <row r="1318" spans="1:30">
      <c r="A1318" s="9" t="s">
        <v>6368</v>
      </c>
      <c r="B1318" s="9" t="s">
        <v>51</v>
      </c>
      <c r="C1318" s="9" t="s">
        <v>52</v>
      </c>
      <c r="D1318" s="19">
        <v>41274</v>
      </c>
      <c r="E1318" s="3">
        <v>2012</v>
      </c>
      <c r="F1318" s="3">
        <v>12</v>
      </c>
      <c r="G1318" s="3" t="s">
        <v>14414</v>
      </c>
      <c r="H1318" s="12" t="s">
        <v>58</v>
      </c>
      <c r="J1318" s="21">
        <v>-103000</v>
      </c>
      <c r="K1318" s="27" t="s">
        <v>54</v>
      </c>
      <c r="L1318" s="27" t="s">
        <v>54</v>
      </c>
      <c r="M1318" s="27" t="s">
        <v>54</v>
      </c>
      <c r="N1318" s="8"/>
      <c r="O1318" s="27" t="s">
        <v>54</v>
      </c>
      <c r="P1318" s="27" t="s">
        <v>54</v>
      </c>
      <c r="Q1318" s="27" t="s">
        <v>54</v>
      </c>
      <c r="S1318" s="7" t="s">
        <v>408</v>
      </c>
      <c r="T1318" s="9" t="s">
        <v>69</v>
      </c>
      <c r="V1318" s="9" t="s">
        <v>59</v>
      </c>
      <c r="W1318" s="9" t="s">
        <v>60</v>
      </c>
      <c r="X1318" s="9" t="s">
        <v>57</v>
      </c>
      <c r="Y1318" s="9" t="s">
        <v>7</v>
      </c>
      <c r="Z1318" s="9" t="s">
        <v>10</v>
      </c>
      <c r="AA1318" s="12" t="str">
        <f t="shared" si="40"/>
        <v>5980000000090</v>
      </c>
      <c r="AB1318" s="4" t="s">
        <v>14424</v>
      </c>
      <c r="AC1318" s="48">
        <f t="shared" si="41"/>
        <v>-49766.861839594552</v>
      </c>
      <c r="AD1318" s="31">
        <f>VLOOKUP(AB1318,'Utah Allocation %''s'!$A$6:$B$16,2,FALSE)</f>
        <v>0.48317341591839369</v>
      </c>
    </row>
    <row r="1319" spans="1:30">
      <c r="A1319" s="9" t="s">
        <v>6368</v>
      </c>
      <c r="B1319" s="9" t="s">
        <v>51</v>
      </c>
      <c r="C1319" s="9" t="s">
        <v>52</v>
      </c>
      <c r="D1319" s="19">
        <v>41274</v>
      </c>
      <c r="E1319" s="3">
        <v>2012</v>
      </c>
      <c r="F1319" s="3">
        <v>12</v>
      </c>
      <c r="G1319" s="3" t="s">
        <v>14414</v>
      </c>
      <c r="H1319" s="12" t="s">
        <v>58</v>
      </c>
      <c r="J1319" s="21">
        <v>-156300</v>
      </c>
      <c r="K1319" s="27" t="s">
        <v>54</v>
      </c>
      <c r="L1319" s="27" t="s">
        <v>54</v>
      </c>
      <c r="M1319" s="27" t="s">
        <v>54</v>
      </c>
      <c r="N1319" s="8"/>
      <c r="O1319" s="27" t="s">
        <v>54</v>
      </c>
      <c r="P1319" s="27" t="s">
        <v>54</v>
      </c>
      <c r="Q1319" s="27" t="s">
        <v>54</v>
      </c>
      <c r="S1319" s="7" t="s">
        <v>409</v>
      </c>
      <c r="T1319" s="9" t="s">
        <v>69</v>
      </c>
      <c r="V1319" s="9" t="s">
        <v>55</v>
      </c>
      <c r="W1319" s="9" t="s">
        <v>56</v>
      </c>
      <c r="X1319" s="9" t="s">
        <v>57</v>
      </c>
      <c r="Y1319" s="9" t="s">
        <v>7</v>
      </c>
      <c r="Z1319" s="9" t="s">
        <v>9</v>
      </c>
      <c r="AA1319" s="12" t="str">
        <f t="shared" si="40"/>
        <v>5980000000095</v>
      </c>
      <c r="AB1319" s="4" t="s">
        <v>14424</v>
      </c>
      <c r="AC1319" s="48">
        <f t="shared" si="41"/>
        <v>-75520.004908044939</v>
      </c>
      <c r="AD1319" s="31">
        <f>VLOOKUP(AB1319,'Utah Allocation %''s'!$A$6:$B$16,2,FALSE)</f>
        <v>0.48317341591839369</v>
      </c>
    </row>
    <row r="1320" spans="1:30">
      <c r="A1320" s="9" t="s">
        <v>6368</v>
      </c>
      <c r="B1320" s="9" t="s">
        <v>51</v>
      </c>
      <c r="C1320" s="9" t="s">
        <v>52</v>
      </c>
      <c r="D1320" s="19">
        <v>41274</v>
      </c>
      <c r="E1320" s="3">
        <v>2012</v>
      </c>
      <c r="F1320" s="3">
        <v>12</v>
      </c>
      <c r="G1320" s="3" t="s">
        <v>14414</v>
      </c>
      <c r="H1320" s="12" t="s">
        <v>53</v>
      </c>
      <c r="J1320" s="21">
        <v>36342</v>
      </c>
      <c r="K1320" s="27" t="s">
        <v>6369</v>
      </c>
      <c r="L1320" s="27" t="s">
        <v>6370</v>
      </c>
      <c r="M1320" s="27" t="s">
        <v>6371</v>
      </c>
      <c r="N1320" s="8" t="s">
        <v>231</v>
      </c>
      <c r="O1320" s="27" t="s">
        <v>247</v>
      </c>
      <c r="P1320" s="27" t="s">
        <v>6370</v>
      </c>
      <c r="Q1320" s="27" t="s">
        <v>6371</v>
      </c>
      <c r="R1320" s="9" t="s">
        <v>6372</v>
      </c>
      <c r="S1320" s="28" t="s">
        <v>411</v>
      </c>
      <c r="T1320" s="13" t="s">
        <v>166</v>
      </c>
      <c r="U1320" s="13"/>
      <c r="V1320" s="13" t="s">
        <v>176</v>
      </c>
      <c r="W1320" s="9" t="s">
        <v>149</v>
      </c>
      <c r="X1320" s="9" t="s">
        <v>57</v>
      </c>
      <c r="Y1320" s="29" t="s">
        <v>6</v>
      </c>
      <c r="Z1320" s="29" t="s">
        <v>4</v>
      </c>
      <c r="AA1320" s="12" t="str">
        <f t="shared" si="40"/>
        <v>5570000000001</v>
      </c>
      <c r="AB1320" s="4" t="s">
        <v>14422</v>
      </c>
      <c r="AC1320" s="53">
        <f t="shared" si="41"/>
        <v>15491.983022300868</v>
      </c>
      <c r="AD1320" s="31">
        <f>VLOOKUP(AB1320,'Utah Allocation %''s'!$A$6:$B$16,2,FALSE)</f>
        <v>0.4262831716003761</v>
      </c>
    </row>
    <row r="1321" spans="1:30">
      <c r="A1321" s="9" t="s">
        <v>5435</v>
      </c>
      <c r="B1321" s="9" t="s">
        <v>5436</v>
      </c>
      <c r="C1321" s="9" t="s">
        <v>52</v>
      </c>
      <c r="D1321" s="19">
        <v>41263</v>
      </c>
      <c r="E1321" s="3">
        <v>2012</v>
      </c>
      <c r="F1321" s="3">
        <v>12</v>
      </c>
      <c r="G1321" s="3" t="s">
        <v>14414</v>
      </c>
      <c r="H1321" s="9" t="s">
        <v>63</v>
      </c>
      <c r="I1321" s="9" t="s">
        <v>174</v>
      </c>
      <c r="J1321" s="21">
        <v>28891.37</v>
      </c>
      <c r="K1321" s="9" t="s">
        <v>5437</v>
      </c>
      <c r="L1321" s="7" t="s">
        <v>5897</v>
      </c>
      <c r="M1321" s="7" t="s">
        <v>6122</v>
      </c>
      <c r="N1321" s="7" t="s">
        <v>230</v>
      </c>
      <c r="O1321" s="7" t="s">
        <v>451</v>
      </c>
      <c r="P1321" s="7" t="s">
        <v>6123</v>
      </c>
      <c r="Q1321" s="7" t="s">
        <v>6124</v>
      </c>
      <c r="R1321" s="9" t="s">
        <v>5434</v>
      </c>
      <c r="S1321" s="7" t="s">
        <v>411</v>
      </c>
      <c r="T1321" s="13" t="s">
        <v>155</v>
      </c>
      <c r="U1321" s="13" t="s">
        <v>123</v>
      </c>
      <c r="V1321" s="13" t="s">
        <v>6366</v>
      </c>
      <c r="W1321" s="9" t="s">
        <v>6367</v>
      </c>
      <c r="X1321" s="13" t="s">
        <v>57</v>
      </c>
      <c r="Y1321" s="9" t="s">
        <v>5</v>
      </c>
      <c r="Z1321" s="9" t="s">
        <v>290</v>
      </c>
      <c r="AA1321" s="12" t="str">
        <f t="shared" si="40"/>
        <v>5390000218000</v>
      </c>
      <c r="AB1321" s="4" t="s">
        <v>14422</v>
      </c>
      <c r="AC1321" s="48">
        <f t="shared" si="41"/>
        <v>12315.904835479958</v>
      </c>
      <c r="AD1321" s="31">
        <f>VLOOKUP(AB1321,'Utah Allocation %''s'!$A$6:$B$16,2,FALSE)</f>
        <v>0.4262831716003761</v>
      </c>
    </row>
    <row r="1322" spans="1:30">
      <c r="A1322" s="9" t="s">
        <v>6368</v>
      </c>
      <c r="B1322" s="9" t="s">
        <v>51</v>
      </c>
      <c r="C1322" s="9" t="s">
        <v>52</v>
      </c>
      <c r="D1322" s="19">
        <v>41274</v>
      </c>
      <c r="E1322" s="3">
        <v>2012</v>
      </c>
      <c r="F1322" s="3">
        <v>12</v>
      </c>
      <c r="G1322" s="3" t="s">
        <v>14414</v>
      </c>
      <c r="H1322" s="12" t="s">
        <v>53</v>
      </c>
      <c r="J1322" s="21">
        <v>1367630</v>
      </c>
      <c r="K1322" s="27" t="s">
        <v>12759</v>
      </c>
      <c r="L1322" s="27" t="s">
        <v>5136</v>
      </c>
      <c r="M1322" s="27" t="s">
        <v>5137</v>
      </c>
      <c r="N1322" s="8" t="s">
        <v>245</v>
      </c>
      <c r="O1322" s="27" t="s">
        <v>250</v>
      </c>
      <c r="P1322" s="27" t="s">
        <v>5136</v>
      </c>
      <c r="Q1322" s="27" t="s">
        <v>5137</v>
      </c>
      <c r="R1322" s="9" t="s">
        <v>5138</v>
      </c>
      <c r="S1322" s="28" t="s">
        <v>411</v>
      </c>
      <c r="T1322" s="13" t="s">
        <v>166</v>
      </c>
      <c r="U1322" s="13"/>
      <c r="V1322" s="13" t="s">
        <v>5135</v>
      </c>
      <c r="W1322" s="9" t="s">
        <v>149</v>
      </c>
      <c r="X1322" s="9" t="s">
        <v>57</v>
      </c>
      <c r="Y1322" s="29" t="s">
        <v>6</v>
      </c>
      <c r="Z1322" s="29" t="s">
        <v>4</v>
      </c>
      <c r="AA1322" s="12" t="str">
        <f t="shared" si="40"/>
        <v>5570000000001</v>
      </c>
      <c r="AB1322" s="4" t="s">
        <v>14422</v>
      </c>
      <c r="AC1322" s="53">
        <f t="shared" si="41"/>
        <v>582997.65397582238</v>
      </c>
      <c r="AD1322" s="31">
        <f>VLOOKUP(AB1322,'Utah Allocation %''s'!$A$6:$B$16,2,FALSE)</f>
        <v>0.4262831716003761</v>
      </c>
    </row>
    <row r="1323" spans="1:30">
      <c r="A1323" s="9" t="s">
        <v>5438</v>
      </c>
      <c r="B1323" s="9" t="s">
        <v>24</v>
      </c>
      <c r="C1323" s="9" t="s">
        <v>62</v>
      </c>
      <c r="D1323" s="19">
        <v>41274</v>
      </c>
      <c r="E1323" s="3">
        <v>2012</v>
      </c>
      <c r="F1323" s="3">
        <v>12</v>
      </c>
      <c r="G1323" s="3" t="s">
        <v>14414</v>
      </c>
      <c r="H1323" s="9" t="s">
        <v>63</v>
      </c>
      <c r="I1323" s="9" t="s">
        <v>81</v>
      </c>
      <c r="J1323" s="21">
        <v>1078.46</v>
      </c>
      <c r="K1323" s="9" t="s">
        <v>5439</v>
      </c>
      <c r="L1323" s="7" t="s">
        <v>5898</v>
      </c>
      <c r="M1323" s="7" t="s">
        <v>6125</v>
      </c>
      <c r="N1323" s="7" t="s">
        <v>208</v>
      </c>
      <c r="O1323" s="7" t="s">
        <v>255</v>
      </c>
      <c r="P1323" s="7" t="s">
        <v>633</v>
      </c>
      <c r="Q1323" s="7" t="s">
        <v>73</v>
      </c>
      <c r="R1323" s="9" t="s">
        <v>301</v>
      </c>
      <c r="S1323" s="7" t="s">
        <v>408</v>
      </c>
      <c r="T1323" s="13" t="s">
        <v>69</v>
      </c>
      <c r="U1323" s="13" t="s">
        <v>66</v>
      </c>
      <c r="V1323" s="13" t="s">
        <v>70</v>
      </c>
      <c r="W1323" s="13" t="s">
        <v>32</v>
      </c>
      <c r="X1323" s="13" t="s">
        <v>66</v>
      </c>
      <c r="Y1323" s="13" t="s">
        <v>7</v>
      </c>
      <c r="Z1323" s="9" t="s">
        <v>8</v>
      </c>
      <c r="AA1323" s="12" t="str">
        <f t="shared" si="40"/>
        <v>5980000000108</v>
      </c>
      <c r="AB1323" s="4" t="s">
        <v>66</v>
      </c>
      <c r="AC1323" s="48">
        <f t="shared" si="41"/>
        <v>0</v>
      </c>
      <c r="AD1323" s="31">
        <f>VLOOKUP(AB1323,'Utah Allocation %''s'!$A$6:$B$16,2,FALSE)</f>
        <v>0</v>
      </c>
    </row>
    <row r="1324" spans="1:30">
      <c r="A1324" s="9" t="s">
        <v>5440</v>
      </c>
      <c r="B1324" s="9" t="s">
        <v>24</v>
      </c>
      <c r="C1324" s="9" t="s">
        <v>62</v>
      </c>
      <c r="D1324" s="19">
        <v>41274</v>
      </c>
      <c r="E1324" s="3">
        <v>2012</v>
      </c>
      <c r="F1324" s="3">
        <v>12</v>
      </c>
      <c r="G1324" s="3" t="s">
        <v>14414</v>
      </c>
      <c r="H1324" s="9" t="s">
        <v>63</v>
      </c>
      <c r="I1324" s="9" t="s">
        <v>81</v>
      </c>
      <c r="J1324" s="21">
        <v>189.9</v>
      </c>
      <c r="K1324" s="9" t="s">
        <v>5441</v>
      </c>
      <c r="L1324" s="7" t="s">
        <v>5899</v>
      </c>
      <c r="M1324" s="7" t="s">
        <v>6126</v>
      </c>
      <c r="N1324" s="7" t="s">
        <v>208</v>
      </c>
      <c r="O1324" s="7" t="s">
        <v>255</v>
      </c>
      <c r="P1324" s="7" t="s">
        <v>633</v>
      </c>
      <c r="Q1324" s="7" t="s">
        <v>73</v>
      </c>
      <c r="R1324" s="9" t="s">
        <v>301</v>
      </c>
      <c r="S1324" s="7" t="s">
        <v>408</v>
      </c>
      <c r="T1324" s="13" t="s">
        <v>69</v>
      </c>
      <c r="U1324" s="13" t="s">
        <v>66</v>
      </c>
      <c r="V1324" s="13" t="s">
        <v>70</v>
      </c>
      <c r="W1324" s="13" t="s">
        <v>32</v>
      </c>
      <c r="X1324" s="13" t="s">
        <v>66</v>
      </c>
      <c r="Y1324" s="13" t="s">
        <v>7</v>
      </c>
      <c r="Z1324" s="9" t="s">
        <v>8</v>
      </c>
      <c r="AA1324" s="12" t="str">
        <f t="shared" si="40"/>
        <v>5980000000108</v>
      </c>
      <c r="AB1324" s="4" t="s">
        <v>66</v>
      </c>
      <c r="AC1324" s="48">
        <f t="shared" si="41"/>
        <v>0</v>
      </c>
      <c r="AD1324" s="31">
        <f>VLOOKUP(AB1324,'Utah Allocation %''s'!$A$6:$B$16,2,FALSE)</f>
        <v>0</v>
      </c>
    </row>
    <row r="1325" spans="1:30">
      <c r="A1325" s="9" t="s">
        <v>5442</v>
      </c>
      <c r="B1325" s="9" t="s">
        <v>24</v>
      </c>
      <c r="C1325" s="9" t="s">
        <v>62</v>
      </c>
      <c r="D1325" s="19">
        <v>41274</v>
      </c>
      <c r="E1325" s="3">
        <v>2012</v>
      </c>
      <c r="F1325" s="3">
        <v>12</v>
      </c>
      <c r="G1325" s="3" t="s">
        <v>14414</v>
      </c>
      <c r="H1325" s="9" t="s">
        <v>63</v>
      </c>
      <c r="I1325" s="9" t="s">
        <v>81</v>
      </c>
      <c r="J1325" s="21">
        <v>375.31</v>
      </c>
      <c r="K1325" s="9" t="s">
        <v>5443</v>
      </c>
      <c r="L1325" s="7" t="s">
        <v>5900</v>
      </c>
      <c r="M1325" s="7" t="s">
        <v>6127</v>
      </c>
      <c r="N1325" s="7" t="s">
        <v>208</v>
      </c>
      <c r="O1325" s="7" t="s">
        <v>255</v>
      </c>
      <c r="P1325" s="7" t="s">
        <v>633</v>
      </c>
      <c r="Q1325" s="7" t="s">
        <v>73</v>
      </c>
      <c r="R1325" s="9" t="s">
        <v>301</v>
      </c>
      <c r="S1325" s="7" t="s">
        <v>408</v>
      </c>
      <c r="T1325" s="13" t="s">
        <v>69</v>
      </c>
      <c r="U1325" s="13" t="s">
        <v>66</v>
      </c>
      <c r="V1325" s="13" t="s">
        <v>70</v>
      </c>
      <c r="W1325" s="13" t="s">
        <v>32</v>
      </c>
      <c r="X1325" s="13" t="s">
        <v>66</v>
      </c>
      <c r="Y1325" s="13" t="s">
        <v>7</v>
      </c>
      <c r="Z1325" s="9" t="s">
        <v>8</v>
      </c>
      <c r="AA1325" s="12" t="str">
        <f t="shared" si="40"/>
        <v>5980000000108</v>
      </c>
      <c r="AB1325" s="4" t="s">
        <v>66</v>
      </c>
      <c r="AC1325" s="48">
        <f t="shared" si="41"/>
        <v>0</v>
      </c>
      <c r="AD1325" s="31">
        <f>VLOOKUP(AB1325,'Utah Allocation %''s'!$A$6:$B$16,2,FALSE)</f>
        <v>0</v>
      </c>
    </row>
    <row r="1326" spans="1:30">
      <c r="A1326" s="9" t="s">
        <v>5444</v>
      </c>
      <c r="B1326" s="9" t="s">
        <v>24</v>
      </c>
      <c r="C1326" s="9" t="s">
        <v>62</v>
      </c>
      <c r="D1326" s="19">
        <v>41274</v>
      </c>
      <c r="E1326" s="3">
        <v>2012</v>
      </c>
      <c r="F1326" s="3">
        <v>12</v>
      </c>
      <c r="G1326" s="3" t="s">
        <v>14414</v>
      </c>
      <c r="H1326" s="9" t="s">
        <v>63</v>
      </c>
      <c r="I1326" s="9" t="s">
        <v>81</v>
      </c>
      <c r="J1326" s="21">
        <v>253.29</v>
      </c>
      <c r="K1326" s="9" t="s">
        <v>5445</v>
      </c>
      <c r="L1326" s="7" t="s">
        <v>5901</v>
      </c>
      <c r="M1326" s="7" t="s">
        <v>6128</v>
      </c>
      <c r="N1326" s="7" t="s">
        <v>208</v>
      </c>
      <c r="O1326" s="7" t="s">
        <v>255</v>
      </c>
      <c r="P1326" s="7" t="s">
        <v>633</v>
      </c>
      <c r="Q1326" s="7" t="s">
        <v>73</v>
      </c>
      <c r="R1326" s="9" t="s">
        <v>301</v>
      </c>
      <c r="S1326" s="7" t="s">
        <v>408</v>
      </c>
      <c r="T1326" s="13" t="s">
        <v>69</v>
      </c>
      <c r="U1326" s="13" t="s">
        <v>66</v>
      </c>
      <c r="V1326" s="13" t="s">
        <v>70</v>
      </c>
      <c r="W1326" s="13" t="s">
        <v>32</v>
      </c>
      <c r="X1326" s="13" t="s">
        <v>66</v>
      </c>
      <c r="Y1326" s="13" t="s">
        <v>7</v>
      </c>
      <c r="Z1326" s="9" t="s">
        <v>8</v>
      </c>
      <c r="AA1326" s="12" t="str">
        <f t="shared" si="40"/>
        <v>5980000000108</v>
      </c>
      <c r="AB1326" s="4" t="s">
        <v>66</v>
      </c>
      <c r="AC1326" s="48">
        <f t="shared" si="41"/>
        <v>0</v>
      </c>
      <c r="AD1326" s="31">
        <f>VLOOKUP(AB1326,'Utah Allocation %''s'!$A$6:$B$16,2,FALSE)</f>
        <v>0</v>
      </c>
    </row>
    <row r="1327" spans="1:30">
      <c r="A1327" s="9" t="s">
        <v>5446</v>
      </c>
      <c r="B1327" s="9" t="s">
        <v>24</v>
      </c>
      <c r="C1327" s="9" t="s">
        <v>62</v>
      </c>
      <c r="D1327" s="19">
        <v>41274</v>
      </c>
      <c r="E1327" s="3">
        <v>2012</v>
      </c>
      <c r="F1327" s="3">
        <v>12</v>
      </c>
      <c r="G1327" s="3" t="s">
        <v>14414</v>
      </c>
      <c r="H1327" s="9" t="s">
        <v>61</v>
      </c>
      <c r="I1327" s="9" t="s">
        <v>64</v>
      </c>
      <c r="J1327" s="21">
        <v>-1201.1400000000001</v>
      </c>
      <c r="K1327" s="9" t="s">
        <v>5447</v>
      </c>
      <c r="L1327" s="7" t="s">
        <v>5902</v>
      </c>
      <c r="M1327" s="7" t="s">
        <v>6129</v>
      </c>
      <c r="N1327" s="7" t="s">
        <v>213</v>
      </c>
      <c r="O1327" s="7" t="s">
        <v>595</v>
      </c>
      <c r="P1327" s="7" t="s">
        <v>528</v>
      </c>
      <c r="Q1327" s="7" t="s">
        <v>86</v>
      </c>
      <c r="R1327" s="9" t="s">
        <v>305</v>
      </c>
      <c r="S1327" s="7" t="s">
        <v>409</v>
      </c>
      <c r="T1327" s="13" t="s">
        <v>69</v>
      </c>
      <c r="U1327" s="13" t="s">
        <v>79</v>
      </c>
      <c r="V1327" s="13" t="s">
        <v>80</v>
      </c>
      <c r="W1327" s="13" t="s">
        <v>29</v>
      </c>
      <c r="X1327" s="13" t="s">
        <v>79</v>
      </c>
      <c r="Y1327" s="13" t="s">
        <v>7</v>
      </c>
      <c r="Z1327" s="9" t="s">
        <v>16</v>
      </c>
      <c r="AA1327" s="12" t="str">
        <f t="shared" si="40"/>
        <v>5980000000109</v>
      </c>
      <c r="AB1327" s="4" t="s">
        <v>79</v>
      </c>
      <c r="AC1327" s="48">
        <f t="shared" si="41"/>
        <v>-1201.1400000000001</v>
      </c>
      <c r="AD1327" s="31">
        <f>VLOOKUP(AB1327,'Utah Allocation %''s'!$A$6:$B$16,2,FALSE)</f>
        <v>1</v>
      </c>
    </row>
    <row r="1328" spans="1:30">
      <c r="A1328" s="9" t="s">
        <v>5446</v>
      </c>
      <c r="B1328" s="9" t="s">
        <v>24</v>
      </c>
      <c r="C1328" s="9" t="s">
        <v>62</v>
      </c>
      <c r="D1328" s="19">
        <v>41274</v>
      </c>
      <c r="E1328" s="3">
        <v>2012</v>
      </c>
      <c r="F1328" s="3">
        <v>12</v>
      </c>
      <c r="G1328" s="3" t="s">
        <v>14414</v>
      </c>
      <c r="H1328" s="9" t="s">
        <v>63</v>
      </c>
      <c r="I1328" s="9" t="s">
        <v>81</v>
      </c>
      <c r="J1328" s="21">
        <v>2255.3200000000002</v>
      </c>
      <c r="K1328" s="9" t="s">
        <v>5447</v>
      </c>
      <c r="L1328" s="7" t="s">
        <v>5902</v>
      </c>
      <c r="M1328" s="7" t="s">
        <v>6129</v>
      </c>
      <c r="N1328" s="7" t="s">
        <v>213</v>
      </c>
      <c r="O1328" s="7" t="s">
        <v>595</v>
      </c>
      <c r="P1328" s="7" t="s">
        <v>528</v>
      </c>
      <c r="Q1328" s="7" t="s">
        <v>86</v>
      </c>
      <c r="R1328" s="9" t="s">
        <v>305</v>
      </c>
      <c r="S1328" s="7" t="s">
        <v>409</v>
      </c>
      <c r="T1328" s="13" t="s">
        <v>69</v>
      </c>
      <c r="U1328" s="13" t="s">
        <v>79</v>
      </c>
      <c r="V1328" s="13" t="s">
        <v>80</v>
      </c>
      <c r="W1328" s="13" t="s">
        <v>29</v>
      </c>
      <c r="X1328" s="13" t="s">
        <v>79</v>
      </c>
      <c r="Y1328" s="13" t="s">
        <v>7</v>
      </c>
      <c r="Z1328" s="9" t="s">
        <v>16</v>
      </c>
      <c r="AA1328" s="12" t="str">
        <f t="shared" si="40"/>
        <v>5980000000109</v>
      </c>
      <c r="AB1328" s="4" t="s">
        <v>79</v>
      </c>
      <c r="AC1328" s="48">
        <f t="shared" si="41"/>
        <v>2255.3200000000002</v>
      </c>
      <c r="AD1328" s="31">
        <f>VLOOKUP(AB1328,'Utah Allocation %''s'!$A$6:$B$16,2,FALSE)</f>
        <v>1</v>
      </c>
    </row>
    <row r="1329" spans="1:30">
      <c r="A1329" s="9" t="s">
        <v>5448</v>
      </c>
      <c r="B1329" s="9" t="s">
        <v>24</v>
      </c>
      <c r="C1329" s="9" t="s">
        <v>62</v>
      </c>
      <c r="D1329" s="19">
        <v>41274</v>
      </c>
      <c r="E1329" s="3">
        <v>2012</v>
      </c>
      <c r="F1329" s="3">
        <v>12</v>
      </c>
      <c r="G1329" s="3" t="s">
        <v>14414</v>
      </c>
      <c r="H1329" s="9" t="s">
        <v>61</v>
      </c>
      <c r="I1329" s="9" t="s">
        <v>64</v>
      </c>
      <c r="J1329" s="21">
        <v>-3476.57</v>
      </c>
      <c r="K1329" s="9" t="s">
        <v>5449</v>
      </c>
      <c r="L1329" s="7" t="s">
        <v>5903</v>
      </c>
      <c r="M1329" s="7" t="s">
        <v>6130</v>
      </c>
      <c r="N1329" s="7" t="s">
        <v>208</v>
      </c>
      <c r="O1329" s="7" t="s">
        <v>255</v>
      </c>
      <c r="P1329" s="7" t="s">
        <v>482</v>
      </c>
      <c r="Q1329" s="7" t="s">
        <v>84</v>
      </c>
      <c r="R1329" s="9" t="s">
        <v>305</v>
      </c>
      <c r="S1329" s="7" t="s">
        <v>409</v>
      </c>
      <c r="T1329" s="13" t="s">
        <v>69</v>
      </c>
      <c r="U1329" s="13" t="s">
        <v>79</v>
      </c>
      <c r="V1329" s="13" t="s">
        <v>80</v>
      </c>
      <c r="W1329" s="13" t="s">
        <v>29</v>
      </c>
      <c r="X1329" s="13" t="s">
        <v>79</v>
      </c>
      <c r="Y1329" s="13" t="s">
        <v>7</v>
      </c>
      <c r="Z1329" s="9" t="s">
        <v>16</v>
      </c>
      <c r="AA1329" s="12" t="str">
        <f t="shared" si="40"/>
        <v>5980000000109</v>
      </c>
      <c r="AB1329" s="4" t="s">
        <v>79</v>
      </c>
      <c r="AC1329" s="48">
        <f t="shared" si="41"/>
        <v>-3476.57</v>
      </c>
      <c r="AD1329" s="31">
        <f>VLOOKUP(AB1329,'Utah Allocation %''s'!$A$6:$B$16,2,FALSE)</f>
        <v>1</v>
      </c>
    </row>
    <row r="1330" spans="1:30">
      <c r="A1330" s="9" t="s">
        <v>5448</v>
      </c>
      <c r="B1330" s="9" t="s">
        <v>24</v>
      </c>
      <c r="C1330" s="9" t="s">
        <v>62</v>
      </c>
      <c r="D1330" s="19">
        <v>41274</v>
      </c>
      <c r="E1330" s="3">
        <v>2012</v>
      </c>
      <c r="F1330" s="3">
        <v>12</v>
      </c>
      <c r="G1330" s="3" t="s">
        <v>14414</v>
      </c>
      <c r="H1330" s="9" t="s">
        <v>63</v>
      </c>
      <c r="I1330" s="9" t="s">
        <v>81</v>
      </c>
      <c r="J1330" s="21">
        <v>3089.06</v>
      </c>
      <c r="K1330" s="9" t="s">
        <v>5449</v>
      </c>
      <c r="L1330" s="7" t="s">
        <v>5903</v>
      </c>
      <c r="M1330" s="7" t="s">
        <v>6130</v>
      </c>
      <c r="N1330" s="7" t="s">
        <v>208</v>
      </c>
      <c r="O1330" s="7" t="s">
        <v>255</v>
      </c>
      <c r="P1330" s="7" t="s">
        <v>482</v>
      </c>
      <c r="Q1330" s="7" t="s">
        <v>84</v>
      </c>
      <c r="R1330" s="9" t="s">
        <v>305</v>
      </c>
      <c r="S1330" s="7" t="s">
        <v>409</v>
      </c>
      <c r="T1330" s="13" t="s">
        <v>69</v>
      </c>
      <c r="U1330" s="13" t="s">
        <v>79</v>
      </c>
      <c r="V1330" s="13" t="s">
        <v>80</v>
      </c>
      <c r="W1330" s="13" t="s">
        <v>29</v>
      </c>
      <c r="X1330" s="13" t="s">
        <v>79</v>
      </c>
      <c r="Y1330" s="13" t="s">
        <v>7</v>
      </c>
      <c r="Z1330" s="9" t="s">
        <v>16</v>
      </c>
      <c r="AA1330" s="12" t="str">
        <f t="shared" si="40"/>
        <v>5980000000109</v>
      </c>
      <c r="AB1330" s="4" t="s">
        <v>79</v>
      </c>
      <c r="AC1330" s="48">
        <f t="shared" si="41"/>
        <v>3089.06</v>
      </c>
      <c r="AD1330" s="31">
        <f>VLOOKUP(AB1330,'Utah Allocation %''s'!$A$6:$B$16,2,FALSE)</f>
        <v>1</v>
      </c>
    </row>
    <row r="1331" spans="1:30">
      <c r="A1331" s="9" t="s">
        <v>5450</v>
      </c>
      <c r="B1331" s="9" t="s">
        <v>24</v>
      </c>
      <c r="C1331" s="9" t="s">
        <v>62</v>
      </c>
      <c r="D1331" s="19">
        <v>41274</v>
      </c>
      <c r="E1331" s="3">
        <v>2012</v>
      </c>
      <c r="F1331" s="3">
        <v>12</v>
      </c>
      <c r="G1331" s="3" t="s">
        <v>14414</v>
      </c>
      <c r="H1331" s="9" t="s">
        <v>63</v>
      </c>
      <c r="I1331" s="9" t="s">
        <v>81</v>
      </c>
      <c r="J1331" s="21">
        <v>792.76</v>
      </c>
      <c r="K1331" s="9" t="s">
        <v>5451</v>
      </c>
      <c r="L1331" s="7" t="s">
        <v>5904</v>
      </c>
      <c r="M1331" s="7" t="s">
        <v>6131</v>
      </c>
      <c r="N1331" s="7" t="s">
        <v>213</v>
      </c>
      <c r="O1331" s="7" t="s">
        <v>595</v>
      </c>
      <c r="P1331" s="7" t="s">
        <v>679</v>
      </c>
      <c r="Q1331" s="7" t="s">
        <v>86</v>
      </c>
      <c r="R1331" s="9" t="s">
        <v>305</v>
      </c>
      <c r="S1331" s="7" t="s">
        <v>409</v>
      </c>
      <c r="T1331" s="13" t="s">
        <v>69</v>
      </c>
      <c r="U1331" s="13" t="s">
        <v>79</v>
      </c>
      <c r="V1331" s="13" t="s">
        <v>80</v>
      </c>
      <c r="W1331" s="13" t="s">
        <v>29</v>
      </c>
      <c r="X1331" s="13" t="s">
        <v>79</v>
      </c>
      <c r="Y1331" s="13" t="s">
        <v>7</v>
      </c>
      <c r="Z1331" s="9" t="s">
        <v>16</v>
      </c>
      <c r="AA1331" s="12" t="str">
        <f t="shared" si="40"/>
        <v>5980000000109</v>
      </c>
      <c r="AB1331" s="4" t="s">
        <v>79</v>
      </c>
      <c r="AC1331" s="48">
        <f t="shared" si="41"/>
        <v>792.76</v>
      </c>
      <c r="AD1331" s="31">
        <f>VLOOKUP(AB1331,'Utah Allocation %''s'!$A$6:$B$16,2,FALSE)</f>
        <v>1</v>
      </c>
    </row>
    <row r="1332" spans="1:30">
      <c r="A1332" s="9" t="s">
        <v>5452</v>
      </c>
      <c r="B1332" s="9" t="s">
        <v>24</v>
      </c>
      <c r="C1332" s="9" t="s">
        <v>62</v>
      </c>
      <c r="D1332" s="19">
        <v>41274</v>
      </c>
      <c r="E1332" s="3">
        <v>2012</v>
      </c>
      <c r="F1332" s="3">
        <v>12</v>
      </c>
      <c r="G1332" s="3" t="s">
        <v>14414</v>
      </c>
      <c r="H1332" s="9" t="s">
        <v>61</v>
      </c>
      <c r="I1332" s="9" t="s">
        <v>81</v>
      </c>
      <c r="J1332" s="21">
        <v>-92.07</v>
      </c>
      <c r="K1332" s="9" t="s">
        <v>5453</v>
      </c>
      <c r="L1332" s="7" t="s">
        <v>5905</v>
      </c>
      <c r="M1332" s="7" t="s">
        <v>6132</v>
      </c>
      <c r="N1332" s="7" t="s">
        <v>212</v>
      </c>
      <c r="O1332" s="7" t="s">
        <v>259</v>
      </c>
      <c r="P1332" s="7" t="s">
        <v>735</v>
      </c>
      <c r="Q1332" s="7" t="s">
        <v>165</v>
      </c>
      <c r="R1332" s="9" t="s">
        <v>305</v>
      </c>
      <c r="S1332" s="7" t="s">
        <v>409</v>
      </c>
      <c r="T1332" s="13" t="s">
        <v>69</v>
      </c>
      <c r="U1332" s="13" t="s">
        <v>79</v>
      </c>
      <c r="V1332" s="13" t="s">
        <v>80</v>
      </c>
      <c r="W1332" s="13" t="s">
        <v>29</v>
      </c>
      <c r="X1332" s="13" t="s">
        <v>79</v>
      </c>
      <c r="Y1332" s="13" t="s">
        <v>7</v>
      </c>
      <c r="Z1332" s="9" t="s">
        <v>16</v>
      </c>
      <c r="AA1332" s="12" t="str">
        <f t="shared" si="40"/>
        <v>5980000000109</v>
      </c>
      <c r="AB1332" s="4" t="s">
        <v>79</v>
      </c>
      <c r="AC1332" s="48">
        <f t="shared" si="41"/>
        <v>-92.07</v>
      </c>
      <c r="AD1332" s="31">
        <f>VLOOKUP(AB1332,'Utah Allocation %''s'!$A$6:$B$16,2,FALSE)</f>
        <v>1</v>
      </c>
    </row>
    <row r="1333" spans="1:30">
      <c r="A1333" s="9" t="s">
        <v>5454</v>
      </c>
      <c r="B1333" s="9" t="s">
        <v>24</v>
      </c>
      <c r="C1333" s="9" t="s">
        <v>62</v>
      </c>
      <c r="D1333" s="19">
        <v>41274</v>
      </c>
      <c r="E1333" s="3">
        <v>2012</v>
      </c>
      <c r="F1333" s="3">
        <v>12</v>
      </c>
      <c r="G1333" s="3" t="s">
        <v>14414</v>
      </c>
      <c r="H1333" s="9" t="s">
        <v>63</v>
      </c>
      <c r="I1333" s="9" t="s">
        <v>81</v>
      </c>
      <c r="J1333" s="21">
        <v>4507.37</v>
      </c>
      <c r="K1333" s="9" t="s">
        <v>5455</v>
      </c>
      <c r="L1333" s="7" t="s">
        <v>5906</v>
      </c>
      <c r="M1333" s="7" t="s">
        <v>6133</v>
      </c>
      <c r="N1333" s="7" t="s">
        <v>206</v>
      </c>
      <c r="O1333" s="7" t="s">
        <v>253</v>
      </c>
      <c r="P1333" s="7" t="s">
        <v>586</v>
      </c>
      <c r="Q1333" s="7" t="s">
        <v>78</v>
      </c>
      <c r="R1333" s="9" t="s">
        <v>305</v>
      </c>
      <c r="S1333" s="7" t="s">
        <v>409</v>
      </c>
      <c r="T1333" s="13" t="s">
        <v>69</v>
      </c>
      <c r="U1333" s="13" t="s">
        <v>79</v>
      </c>
      <c r="V1333" s="13" t="s">
        <v>80</v>
      </c>
      <c r="W1333" s="13" t="s">
        <v>29</v>
      </c>
      <c r="X1333" s="13" t="s">
        <v>79</v>
      </c>
      <c r="Y1333" s="13" t="s">
        <v>7</v>
      </c>
      <c r="Z1333" s="9" t="s">
        <v>16</v>
      </c>
      <c r="AA1333" s="12" t="str">
        <f t="shared" si="40"/>
        <v>5980000000109</v>
      </c>
      <c r="AB1333" s="4" t="s">
        <v>79</v>
      </c>
      <c r="AC1333" s="48">
        <f t="shared" si="41"/>
        <v>4507.37</v>
      </c>
      <c r="AD1333" s="31">
        <f>VLOOKUP(AB1333,'Utah Allocation %''s'!$A$6:$B$16,2,FALSE)</f>
        <v>1</v>
      </c>
    </row>
    <row r="1334" spans="1:30">
      <c r="A1334" s="9" t="s">
        <v>5456</v>
      </c>
      <c r="B1334" s="9" t="s">
        <v>24</v>
      </c>
      <c r="C1334" s="9" t="s">
        <v>62</v>
      </c>
      <c r="D1334" s="19">
        <v>41274</v>
      </c>
      <c r="E1334" s="3">
        <v>2012</v>
      </c>
      <c r="F1334" s="3">
        <v>12</v>
      </c>
      <c r="G1334" s="3" t="s">
        <v>14414</v>
      </c>
      <c r="H1334" s="9" t="s">
        <v>63</v>
      </c>
      <c r="I1334" s="9" t="s">
        <v>81</v>
      </c>
      <c r="J1334" s="21">
        <v>236.53</v>
      </c>
      <c r="K1334" s="9" t="s">
        <v>5457</v>
      </c>
      <c r="L1334" s="7" t="s">
        <v>5907</v>
      </c>
      <c r="M1334" s="7" t="s">
        <v>6134</v>
      </c>
      <c r="N1334" s="7" t="s">
        <v>206</v>
      </c>
      <c r="O1334" s="7" t="s">
        <v>253</v>
      </c>
      <c r="P1334" s="7" t="s">
        <v>586</v>
      </c>
      <c r="Q1334" s="7" t="s">
        <v>78</v>
      </c>
      <c r="R1334" s="9" t="s">
        <v>305</v>
      </c>
      <c r="S1334" s="7" t="s">
        <v>409</v>
      </c>
      <c r="T1334" s="13" t="s">
        <v>69</v>
      </c>
      <c r="U1334" s="13" t="s">
        <v>79</v>
      </c>
      <c r="V1334" s="13" t="s">
        <v>80</v>
      </c>
      <c r="W1334" s="13" t="s">
        <v>29</v>
      </c>
      <c r="X1334" s="13" t="s">
        <v>79</v>
      </c>
      <c r="Y1334" s="13" t="s">
        <v>7</v>
      </c>
      <c r="Z1334" s="9" t="s">
        <v>16</v>
      </c>
      <c r="AA1334" s="12" t="str">
        <f t="shared" si="40"/>
        <v>5980000000109</v>
      </c>
      <c r="AB1334" s="4" t="s">
        <v>79</v>
      </c>
      <c r="AC1334" s="48">
        <f t="shared" si="41"/>
        <v>236.53</v>
      </c>
      <c r="AD1334" s="31">
        <f>VLOOKUP(AB1334,'Utah Allocation %''s'!$A$6:$B$16,2,FALSE)</f>
        <v>1</v>
      </c>
    </row>
    <row r="1335" spans="1:30">
      <c r="A1335" s="9" t="s">
        <v>5458</v>
      </c>
      <c r="B1335" s="9" t="s">
        <v>24</v>
      </c>
      <c r="C1335" s="9" t="s">
        <v>62</v>
      </c>
      <c r="D1335" s="19">
        <v>41274</v>
      </c>
      <c r="E1335" s="3">
        <v>2012</v>
      </c>
      <c r="F1335" s="3">
        <v>12</v>
      </c>
      <c r="G1335" s="3" t="s">
        <v>14414</v>
      </c>
      <c r="H1335" s="9" t="s">
        <v>63</v>
      </c>
      <c r="I1335" s="9" t="s">
        <v>81</v>
      </c>
      <c r="J1335" s="21">
        <v>354.78</v>
      </c>
      <c r="K1335" s="9" t="s">
        <v>5459</v>
      </c>
      <c r="L1335" s="7" t="s">
        <v>5908</v>
      </c>
      <c r="M1335" s="7" t="s">
        <v>6135</v>
      </c>
      <c r="N1335" s="7" t="s">
        <v>206</v>
      </c>
      <c r="O1335" s="7" t="s">
        <v>253</v>
      </c>
      <c r="P1335" s="7" t="s">
        <v>586</v>
      </c>
      <c r="Q1335" s="7" t="s">
        <v>78</v>
      </c>
      <c r="R1335" s="9" t="s">
        <v>305</v>
      </c>
      <c r="S1335" s="7" t="s">
        <v>409</v>
      </c>
      <c r="T1335" s="13" t="s">
        <v>69</v>
      </c>
      <c r="U1335" s="13" t="s">
        <v>79</v>
      </c>
      <c r="V1335" s="13" t="s">
        <v>80</v>
      </c>
      <c r="W1335" s="13" t="s">
        <v>29</v>
      </c>
      <c r="X1335" s="13" t="s">
        <v>79</v>
      </c>
      <c r="Y1335" s="13" t="s">
        <v>7</v>
      </c>
      <c r="Z1335" s="9" t="s">
        <v>16</v>
      </c>
      <c r="AA1335" s="12" t="str">
        <f t="shared" si="40"/>
        <v>5980000000109</v>
      </c>
      <c r="AB1335" s="4" t="s">
        <v>79</v>
      </c>
      <c r="AC1335" s="48">
        <f t="shared" si="41"/>
        <v>354.78</v>
      </c>
      <c r="AD1335" s="31">
        <f>VLOOKUP(AB1335,'Utah Allocation %''s'!$A$6:$B$16,2,FALSE)</f>
        <v>1</v>
      </c>
    </row>
    <row r="1336" spans="1:30">
      <c r="A1336" s="9" t="s">
        <v>5460</v>
      </c>
      <c r="B1336" s="9" t="s">
        <v>24</v>
      </c>
      <c r="C1336" s="9" t="s">
        <v>62</v>
      </c>
      <c r="D1336" s="19">
        <v>41274</v>
      </c>
      <c r="E1336" s="3">
        <v>2012</v>
      </c>
      <c r="F1336" s="3">
        <v>12</v>
      </c>
      <c r="G1336" s="3" t="s">
        <v>14414</v>
      </c>
      <c r="H1336" s="9" t="s">
        <v>63</v>
      </c>
      <c r="I1336" s="9" t="s">
        <v>81</v>
      </c>
      <c r="J1336" s="21">
        <v>1167.9000000000001</v>
      </c>
      <c r="K1336" s="9" t="s">
        <v>5461</v>
      </c>
      <c r="L1336" s="7" t="s">
        <v>5909</v>
      </c>
      <c r="M1336" s="7" t="s">
        <v>6136</v>
      </c>
      <c r="N1336" s="7" t="s">
        <v>207</v>
      </c>
      <c r="O1336" s="7" t="s">
        <v>254</v>
      </c>
      <c r="P1336" s="7" t="s">
        <v>588</v>
      </c>
      <c r="Q1336" s="7" t="s">
        <v>83</v>
      </c>
      <c r="R1336" s="9" t="s">
        <v>305</v>
      </c>
      <c r="S1336" s="7" t="s">
        <v>409</v>
      </c>
      <c r="T1336" s="13" t="s">
        <v>69</v>
      </c>
      <c r="U1336" s="13" t="s">
        <v>79</v>
      </c>
      <c r="V1336" s="13" t="s">
        <v>80</v>
      </c>
      <c r="W1336" s="13" t="s">
        <v>29</v>
      </c>
      <c r="X1336" s="13" t="s">
        <v>79</v>
      </c>
      <c r="Y1336" s="13" t="s">
        <v>7</v>
      </c>
      <c r="Z1336" s="9" t="s">
        <v>16</v>
      </c>
      <c r="AA1336" s="12" t="str">
        <f t="shared" si="40"/>
        <v>5980000000109</v>
      </c>
      <c r="AB1336" s="4" t="s">
        <v>79</v>
      </c>
      <c r="AC1336" s="48">
        <f t="shared" si="41"/>
        <v>1167.9000000000001</v>
      </c>
      <c r="AD1336" s="31">
        <f>VLOOKUP(AB1336,'Utah Allocation %''s'!$A$6:$B$16,2,FALSE)</f>
        <v>1</v>
      </c>
    </row>
    <row r="1337" spans="1:30">
      <c r="A1337" s="9" t="s">
        <v>5462</v>
      </c>
      <c r="B1337" s="9" t="s">
        <v>24</v>
      </c>
      <c r="C1337" s="9" t="s">
        <v>62</v>
      </c>
      <c r="D1337" s="19">
        <v>41274</v>
      </c>
      <c r="E1337" s="3">
        <v>2012</v>
      </c>
      <c r="F1337" s="3">
        <v>12</v>
      </c>
      <c r="G1337" s="3" t="s">
        <v>14414</v>
      </c>
      <c r="H1337" s="9" t="s">
        <v>63</v>
      </c>
      <c r="I1337" s="9" t="s">
        <v>81</v>
      </c>
      <c r="J1337" s="21">
        <v>2076.27</v>
      </c>
      <c r="K1337" s="9" t="s">
        <v>5463</v>
      </c>
      <c r="L1337" s="7" t="s">
        <v>5910</v>
      </c>
      <c r="M1337" s="7" t="s">
        <v>6137</v>
      </c>
      <c r="N1337" s="7" t="s">
        <v>208</v>
      </c>
      <c r="O1337" s="7" t="s">
        <v>255</v>
      </c>
      <c r="P1337" s="7" t="s">
        <v>559</v>
      </c>
      <c r="Q1337" s="7" t="s">
        <v>84</v>
      </c>
      <c r="R1337" s="9" t="s">
        <v>305</v>
      </c>
      <c r="S1337" s="7" t="s">
        <v>409</v>
      </c>
      <c r="T1337" s="13" t="s">
        <v>69</v>
      </c>
      <c r="U1337" s="13" t="s">
        <v>79</v>
      </c>
      <c r="V1337" s="13" t="s">
        <v>80</v>
      </c>
      <c r="W1337" s="13" t="s">
        <v>29</v>
      </c>
      <c r="X1337" s="13" t="s">
        <v>79</v>
      </c>
      <c r="Y1337" s="13" t="s">
        <v>7</v>
      </c>
      <c r="Z1337" s="9" t="s">
        <v>16</v>
      </c>
      <c r="AA1337" s="12" t="str">
        <f t="shared" si="40"/>
        <v>5980000000109</v>
      </c>
      <c r="AB1337" s="4" t="s">
        <v>79</v>
      </c>
      <c r="AC1337" s="48">
        <f t="shared" si="41"/>
        <v>2076.27</v>
      </c>
      <c r="AD1337" s="31">
        <f>VLOOKUP(AB1337,'Utah Allocation %''s'!$A$6:$B$16,2,FALSE)</f>
        <v>1</v>
      </c>
    </row>
    <row r="1338" spans="1:30">
      <c r="A1338" s="9" t="s">
        <v>5464</v>
      </c>
      <c r="B1338" s="9" t="s">
        <v>24</v>
      </c>
      <c r="C1338" s="9" t="s">
        <v>62</v>
      </c>
      <c r="D1338" s="19">
        <v>41274</v>
      </c>
      <c r="E1338" s="3">
        <v>2012</v>
      </c>
      <c r="F1338" s="3">
        <v>12</v>
      </c>
      <c r="G1338" s="3" t="s">
        <v>14414</v>
      </c>
      <c r="H1338" s="9" t="s">
        <v>63</v>
      </c>
      <c r="I1338" s="9" t="s">
        <v>81</v>
      </c>
      <c r="J1338" s="21">
        <v>946.09</v>
      </c>
      <c r="K1338" s="9" t="s">
        <v>5465</v>
      </c>
      <c r="L1338" s="7" t="s">
        <v>5911</v>
      </c>
      <c r="M1338" s="7" t="s">
        <v>6138</v>
      </c>
      <c r="N1338" s="7" t="s">
        <v>208</v>
      </c>
      <c r="O1338" s="7" t="s">
        <v>255</v>
      </c>
      <c r="P1338" s="7" t="s">
        <v>559</v>
      </c>
      <c r="Q1338" s="7" t="s">
        <v>84</v>
      </c>
      <c r="R1338" s="9" t="s">
        <v>305</v>
      </c>
      <c r="S1338" s="7" t="s">
        <v>409</v>
      </c>
      <c r="T1338" s="13" t="s">
        <v>69</v>
      </c>
      <c r="U1338" s="13" t="s">
        <v>79</v>
      </c>
      <c r="V1338" s="13" t="s">
        <v>80</v>
      </c>
      <c r="W1338" s="13" t="s">
        <v>29</v>
      </c>
      <c r="X1338" s="13" t="s">
        <v>79</v>
      </c>
      <c r="Y1338" s="13" t="s">
        <v>7</v>
      </c>
      <c r="Z1338" s="9" t="s">
        <v>16</v>
      </c>
      <c r="AA1338" s="12" t="str">
        <f t="shared" si="40"/>
        <v>5980000000109</v>
      </c>
      <c r="AB1338" s="4" t="s">
        <v>79</v>
      </c>
      <c r="AC1338" s="48">
        <f t="shared" si="41"/>
        <v>946.09</v>
      </c>
      <c r="AD1338" s="31">
        <f>VLOOKUP(AB1338,'Utah Allocation %''s'!$A$6:$B$16,2,FALSE)</f>
        <v>1</v>
      </c>
    </row>
    <row r="1339" spans="1:30">
      <c r="A1339" s="9" t="s">
        <v>5466</v>
      </c>
      <c r="B1339" s="9" t="s">
        <v>24</v>
      </c>
      <c r="C1339" s="9" t="s">
        <v>62</v>
      </c>
      <c r="D1339" s="19">
        <v>41274</v>
      </c>
      <c r="E1339" s="3">
        <v>2012</v>
      </c>
      <c r="F1339" s="3">
        <v>12</v>
      </c>
      <c r="G1339" s="3" t="s">
        <v>14414</v>
      </c>
      <c r="H1339" s="9" t="s">
        <v>63</v>
      </c>
      <c r="I1339" s="9" t="s">
        <v>81</v>
      </c>
      <c r="J1339" s="21">
        <v>1271.8900000000001</v>
      </c>
      <c r="K1339" s="9" t="s">
        <v>5467</v>
      </c>
      <c r="L1339" s="7" t="s">
        <v>5912</v>
      </c>
      <c r="M1339" s="7" t="s">
        <v>452</v>
      </c>
      <c r="N1339" s="7" t="s">
        <v>209</v>
      </c>
      <c r="O1339" s="7" t="s">
        <v>256</v>
      </c>
      <c r="P1339" s="7" t="s">
        <v>730</v>
      </c>
      <c r="Q1339" s="7" t="s">
        <v>87</v>
      </c>
      <c r="R1339" s="9" t="s">
        <v>305</v>
      </c>
      <c r="S1339" s="7" t="s">
        <v>409</v>
      </c>
      <c r="T1339" s="13" t="s">
        <v>69</v>
      </c>
      <c r="U1339" s="13" t="s">
        <v>79</v>
      </c>
      <c r="V1339" s="13" t="s">
        <v>80</v>
      </c>
      <c r="W1339" s="13" t="s">
        <v>29</v>
      </c>
      <c r="X1339" s="13" t="s">
        <v>79</v>
      </c>
      <c r="Y1339" s="13" t="s">
        <v>7</v>
      </c>
      <c r="Z1339" s="9" t="s">
        <v>16</v>
      </c>
      <c r="AA1339" s="12" t="str">
        <f t="shared" si="40"/>
        <v>5980000000109</v>
      </c>
      <c r="AB1339" s="4" t="s">
        <v>79</v>
      </c>
      <c r="AC1339" s="48">
        <f t="shared" si="41"/>
        <v>1271.8900000000001</v>
      </c>
      <c r="AD1339" s="31">
        <f>VLOOKUP(AB1339,'Utah Allocation %''s'!$A$6:$B$16,2,FALSE)</f>
        <v>1</v>
      </c>
    </row>
    <row r="1340" spans="1:30">
      <c r="A1340" s="9" t="s">
        <v>5468</v>
      </c>
      <c r="B1340" s="9" t="s">
        <v>24</v>
      </c>
      <c r="C1340" s="9" t="s">
        <v>62</v>
      </c>
      <c r="D1340" s="19">
        <v>41274</v>
      </c>
      <c r="E1340" s="3">
        <v>2012</v>
      </c>
      <c r="F1340" s="3">
        <v>12</v>
      </c>
      <c r="G1340" s="3" t="s">
        <v>14414</v>
      </c>
      <c r="H1340" s="9" t="s">
        <v>63</v>
      </c>
      <c r="I1340" s="9" t="s">
        <v>81</v>
      </c>
      <c r="J1340" s="21">
        <v>752.57</v>
      </c>
      <c r="K1340" s="9" t="s">
        <v>5469</v>
      </c>
      <c r="L1340" s="7" t="s">
        <v>5913</v>
      </c>
      <c r="M1340" s="7" t="s">
        <v>6139</v>
      </c>
      <c r="N1340" s="7" t="s">
        <v>222</v>
      </c>
      <c r="O1340" s="7" t="s">
        <v>268</v>
      </c>
      <c r="P1340" s="7" t="s">
        <v>664</v>
      </c>
      <c r="Q1340" s="7" t="s">
        <v>106</v>
      </c>
      <c r="R1340" s="9" t="s">
        <v>305</v>
      </c>
      <c r="S1340" s="7" t="s">
        <v>409</v>
      </c>
      <c r="T1340" s="13" t="s">
        <v>69</v>
      </c>
      <c r="U1340" s="13" t="s">
        <v>79</v>
      </c>
      <c r="V1340" s="13" t="s">
        <v>80</v>
      </c>
      <c r="W1340" s="13" t="s">
        <v>29</v>
      </c>
      <c r="X1340" s="13" t="s">
        <v>79</v>
      </c>
      <c r="Y1340" s="13" t="s">
        <v>7</v>
      </c>
      <c r="Z1340" s="9" t="s">
        <v>16</v>
      </c>
      <c r="AA1340" s="12" t="str">
        <f t="shared" si="40"/>
        <v>5980000000109</v>
      </c>
      <c r="AB1340" s="4" t="s">
        <v>79</v>
      </c>
      <c r="AC1340" s="48">
        <f t="shared" si="41"/>
        <v>752.57</v>
      </c>
      <c r="AD1340" s="31">
        <f>VLOOKUP(AB1340,'Utah Allocation %''s'!$A$6:$B$16,2,FALSE)</f>
        <v>1</v>
      </c>
    </row>
    <row r="1341" spans="1:30">
      <c r="A1341" s="9" t="s">
        <v>4627</v>
      </c>
      <c r="B1341" s="9" t="s">
        <v>24</v>
      </c>
      <c r="C1341" s="9" t="s">
        <v>62</v>
      </c>
      <c r="D1341" s="19">
        <v>41243</v>
      </c>
      <c r="E1341" s="6">
        <v>2012</v>
      </c>
      <c r="F1341" s="6">
        <v>12</v>
      </c>
      <c r="G1341" s="3" t="s">
        <v>14414</v>
      </c>
      <c r="H1341" s="9" t="s">
        <v>63</v>
      </c>
      <c r="I1341" s="9" t="s">
        <v>81</v>
      </c>
      <c r="J1341" s="21">
        <v>32.25</v>
      </c>
      <c r="K1341" s="9" t="s">
        <v>4650</v>
      </c>
      <c r="L1341" s="7" t="s">
        <v>4902</v>
      </c>
      <c r="M1341" s="7" t="s">
        <v>5144</v>
      </c>
      <c r="N1341" s="7" t="s">
        <v>206</v>
      </c>
      <c r="O1341" s="7" t="s">
        <v>253</v>
      </c>
      <c r="P1341" s="7" t="s">
        <v>5145</v>
      </c>
      <c r="Q1341" s="7" t="s">
        <v>78</v>
      </c>
      <c r="R1341" s="9" t="s">
        <v>305</v>
      </c>
      <c r="S1341" s="7" t="s">
        <v>409</v>
      </c>
      <c r="T1341" s="13" t="s">
        <v>69</v>
      </c>
      <c r="U1341" s="13" t="s">
        <v>79</v>
      </c>
      <c r="V1341" s="13" t="s">
        <v>80</v>
      </c>
      <c r="W1341" s="13" t="s">
        <v>29</v>
      </c>
      <c r="X1341" s="13" t="s">
        <v>79</v>
      </c>
      <c r="Y1341" s="13" t="s">
        <v>7</v>
      </c>
      <c r="Z1341" s="9" t="s">
        <v>16</v>
      </c>
      <c r="AA1341" s="12" t="str">
        <f t="shared" si="40"/>
        <v>5980000000109</v>
      </c>
      <c r="AB1341" s="4" t="s">
        <v>79</v>
      </c>
      <c r="AC1341" s="48">
        <f t="shared" si="41"/>
        <v>32.25</v>
      </c>
      <c r="AD1341" s="31">
        <f>VLOOKUP(AB1341,'Utah Allocation %''s'!$A$6:$B$16,2,FALSE)</f>
        <v>1</v>
      </c>
    </row>
    <row r="1342" spans="1:30">
      <c r="A1342" s="9" t="s">
        <v>5470</v>
      </c>
      <c r="B1342" s="9" t="s">
        <v>24</v>
      </c>
      <c r="C1342" s="9" t="s">
        <v>62</v>
      </c>
      <c r="D1342" s="19">
        <v>41274</v>
      </c>
      <c r="E1342" s="3">
        <v>2012</v>
      </c>
      <c r="F1342" s="3">
        <v>12</v>
      </c>
      <c r="G1342" s="3" t="s">
        <v>14414</v>
      </c>
      <c r="H1342" s="9" t="s">
        <v>63</v>
      </c>
      <c r="I1342" s="9" t="s">
        <v>81</v>
      </c>
      <c r="J1342" s="21">
        <v>1182.6099999999999</v>
      </c>
      <c r="K1342" s="9" t="s">
        <v>5471</v>
      </c>
      <c r="L1342" s="7" t="s">
        <v>5914</v>
      </c>
      <c r="M1342" s="7" t="s">
        <v>6140</v>
      </c>
      <c r="N1342" s="7" t="s">
        <v>208</v>
      </c>
      <c r="O1342" s="7" t="s">
        <v>255</v>
      </c>
      <c r="P1342" s="7" t="s">
        <v>6141</v>
      </c>
      <c r="Q1342" s="7" t="s">
        <v>84</v>
      </c>
      <c r="R1342" s="9" t="s">
        <v>305</v>
      </c>
      <c r="S1342" s="7" t="s">
        <v>409</v>
      </c>
      <c r="T1342" s="13" t="s">
        <v>69</v>
      </c>
      <c r="U1342" s="13" t="s">
        <v>79</v>
      </c>
      <c r="V1342" s="13" t="s">
        <v>80</v>
      </c>
      <c r="W1342" s="13" t="s">
        <v>29</v>
      </c>
      <c r="X1342" s="13" t="s">
        <v>79</v>
      </c>
      <c r="Y1342" s="13" t="s">
        <v>7</v>
      </c>
      <c r="Z1342" s="9" t="s">
        <v>16</v>
      </c>
      <c r="AA1342" s="12" t="str">
        <f t="shared" si="40"/>
        <v>5980000000109</v>
      </c>
      <c r="AB1342" s="4" t="s">
        <v>79</v>
      </c>
      <c r="AC1342" s="48">
        <f t="shared" si="41"/>
        <v>1182.6099999999999</v>
      </c>
      <c r="AD1342" s="31">
        <f>VLOOKUP(AB1342,'Utah Allocation %''s'!$A$6:$B$16,2,FALSE)</f>
        <v>1</v>
      </c>
    </row>
    <row r="1343" spans="1:30">
      <c r="A1343" s="9" t="s">
        <v>5472</v>
      </c>
      <c r="B1343" s="9" t="s">
        <v>24</v>
      </c>
      <c r="C1343" s="9" t="s">
        <v>62</v>
      </c>
      <c r="D1343" s="19">
        <v>41274</v>
      </c>
      <c r="E1343" s="3">
        <v>2012</v>
      </c>
      <c r="F1343" s="3">
        <v>12</v>
      </c>
      <c r="G1343" s="3" t="s">
        <v>14414</v>
      </c>
      <c r="H1343" s="9" t="s">
        <v>63</v>
      </c>
      <c r="I1343" s="9" t="s">
        <v>64</v>
      </c>
      <c r="J1343" s="21">
        <v>327.60000000000002</v>
      </c>
      <c r="K1343" s="9" t="s">
        <v>5473</v>
      </c>
      <c r="L1343" s="7" t="s">
        <v>5915</v>
      </c>
      <c r="M1343" s="7" t="s">
        <v>6142</v>
      </c>
      <c r="N1343" s="7" t="s">
        <v>206</v>
      </c>
      <c r="O1343" s="7" t="s">
        <v>253</v>
      </c>
      <c r="P1343" s="7" t="s">
        <v>691</v>
      </c>
      <c r="Q1343" s="7" t="s">
        <v>71</v>
      </c>
      <c r="R1343" s="9" t="s">
        <v>309</v>
      </c>
      <c r="S1343" s="7" t="s">
        <v>408</v>
      </c>
      <c r="T1343" s="13" t="s">
        <v>69</v>
      </c>
      <c r="U1343" s="13" t="s">
        <v>66</v>
      </c>
      <c r="V1343" s="13" t="s">
        <v>70</v>
      </c>
      <c r="W1343" s="13" t="s">
        <v>32</v>
      </c>
      <c r="X1343" s="13" t="s">
        <v>66</v>
      </c>
      <c r="Y1343" s="13" t="s">
        <v>7</v>
      </c>
      <c r="Z1343" s="9" t="s">
        <v>8</v>
      </c>
      <c r="AA1343" s="12" t="str">
        <f t="shared" si="40"/>
        <v>5980000000108</v>
      </c>
      <c r="AB1343" s="4" t="s">
        <v>66</v>
      </c>
      <c r="AC1343" s="48">
        <f t="shared" si="41"/>
        <v>0</v>
      </c>
      <c r="AD1343" s="31">
        <f>VLOOKUP(AB1343,'Utah Allocation %''s'!$A$6:$B$16,2,FALSE)</f>
        <v>0</v>
      </c>
    </row>
    <row r="1344" spans="1:30">
      <c r="A1344" s="9" t="s">
        <v>5472</v>
      </c>
      <c r="B1344" s="9" t="s">
        <v>24</v>
      </c>
      <c r="C1344" s="9" t="s">
        <v>62</v>
      </c>
      <c r="D1344" s="19">
        <v>41274</v>
      </c>
      <c r="E1344" s="3">
        <v>2012</v>
      </c>
      <c r="F1344" s="3">
        <v>12</v>
      </c>
      <c r="G1344" s="3" t="s">
        <v>14414</v>
      </c>
      <c r="H1344" s="9" t="s">
        <v>63</v>
      </c>
      <c r="I1344" s="9" t="s">
        <v>81</v>
      </c>
      <c r="J1344" s="21">
        <v>17352.71</v>
      </c>
      <c r="K1344" s="9" t="s">
        <v>5473</v>
      </c>
      <c r="L1344" s="7" t="s">
        <v>5915</v>
      </c>
      <c r="M1344" s="7" t="s">
        <v>6142</v>
      </c>
      <c r="N1344" s="7" t="s">
        <v>206</v>
      </c>
      <c r="O1344" s="7" t="s">
        <v>253</v>
      </c>
      <c r="P1344" s="7" t="s">
        <v>691</v>
      </c>
      <c r="Q1344" s="7" t="s">
        <v>71</v>
      </c>
      <c r="R1344" s="9" t="s">
        <v>309</v>
      </c>
      <c r="S1344" s="7" t="s">
        <v>408</v>
      </c>
      <c r="T1344" s="13" t="s">
        <v>69</v>
      </c>
      <c r="U1344" s="13" t="s">
        <v>66</v>
      </c>
      <c r="V1344" s="13" t="s">
        <v>70</v>
      </c>
      <c r="W1344" s="13" t="s">
        <v>32</v>
      </c>
      <c r="X1344" s="13" t="s">
        <v>66</v>
      </c>
      <c r="Y1344" s="13" t="s">
        <v>7</v>
      </c>
      <c r="Z1344" s="9" t="s">
        <v>8</v>
      </c>
      <c r="AA1344" s="12" t="str">
        <f t="shared" si="40"/>
        <v>5980000000108</v>
      </c>
      <c r="AB1344" s="4" t="s">
        <v>66</v>
      </c>
      <c r="AC1344" s="48">
        <f t="shared" si="41"/>
        <v>0</v>
      </c>
      <c r="AD1344" s="31">
        <f>VLOOKUP(AB1344,'Utah Allocation %''s'!$A$6:$B$16,2,FALSE)</f>
        <v>0</v>
      </c>
    </row>
    <row r="1345" spans="1:30">
      <c r="A1345" s="9" t="s">
        <v>5474</v>
      </c>
      <c r="B1345" s="9" t="s">
        <v>24</v>
      </c>
      <c r="C1345" s="9" t="s">
        <v>62</v>
      </c>
      <c r="D1345" s="19">
        <v>41274</v>
      </c>
      <c r="E1345" s="3">
        <v>2012</v>
      </c>
      <c r="F1345" s="3">
        <v>12</v>
      </c>
      <c r="G1345" s="3" t="s">
        <v>14414</v>
      </c>
      <c r="H1345" s="9" t="s">
        <v>63</v>
      </c>
      <c r="I1345" s="9" t="s">
        <v>81</v>
      </c>
      <c r="J1345" s="21">
        <v>650.49</v>
      </c>
      <c r="K1345" s="9" t="s">
        <v>5475</v>
      </c>
      <c r="L1345" s="7" t="s">
        <v>5916</v>
      </c>
      <c r="M1345" s="7" t="s">
        <v>705</v>
      </c>
      <c r="N1345" s="7" t="s">
        <v>206</v>
      </c>
      <c r="O1345" s="7" t="s">
        <v>253</v>
      </c>
      <c r="P1345" s="7" t="s">
        <v>691</v>
      </c>
      <c r="Q1345" s="7" t="s">
        <v>71</v>
      </c>
      <c r="R1345" s="9" t="s">
        <v>309</v>
      </c>
      <c r="S1345" s="7" t="s">
        <v>408</v>
      </c>
      <c r="T1345" s="13" t="s">
        <v>69</v>
      </c>
      <c r="U1345" s="13" t="s">
        <v>66</v>
      </c>
      <c r="V1345" s="13" t="s">
        <v>70</v>
      </c>
      <c r="W1345" s="13" t="s">
        <v>32</v>
      </c>
      <c r="X1345" s="13" t="s">
        <v>66</v>
      </c>
      <c r="Y1345" s="13" t="s">
        <v>7</v>
      </c>
      <c r="Z1345" s="9" t="s">
        <v>8</v>
      </c>
      <c r="AA1345" s="12" t="str">
        <f t="shared" si="40"/>
        <v>5980000000108</v>
      </c>
      <c r="AB1345" s="4" t="s">
        <v>66</v>
      </c>
      <c r="AC1345" s="48">
        <f t="shared" si="41"/>
        <v>0</v>
      </c>
      <c r="AD1345" s="31">
        <f>VLOOKUP(AB1345,'Utah Allocation %''s'!$A$6:$B$16,2,FALSE)</f>
        <v>0</v>
      </c>
    </row>
    <row r="1346" spans="1:30">
      <c r="A1346" s="9" t="s">
        <v>5476</v>
      </c>
      <c r="B1346" s="9" t="s">
        <v>24</v>
      </c>
      <c r="C1346" s="9" t="s">
        <v>62</v>
      </c>
      <c r="D1346" s="19">
        <v>41274</v>
      </c>
      <c r="E1346" s="3">
        <v>2012</v>
      </c>
      <c r="F1346" s="3">
        <v>12</v>
      </c>
      <c r="G1346" s="3" t="s">
        <v>14414</v>
      </c>
      <c r="H1346" s="9" t="s">
        <v>63</v>
      </c>
      <c r="I1346" s="9" t="s">
        <v>81</v>
      </c>
      <c r="J1346" s="21">
        <v>1692.73</v>
      </c>
      <c r="K1346" s="9" t="s">
        <v>5477</v>
      </c>
      <c r="L1346" s="7" t="s">
        <v>5917</v>
      </c>
      <c r="M1346" s="7" t="s">
        <v>6143</v>
      </c>
      <c r="N1346" s="7" t="s">
        <v>207</v>
      </c>
      <c r="O1346" s="7" t="s">
        <v>254</v>
      </c>
      <c r="P1346" s="7" t="s">
        <v>548</v>
      </c>
      <c r="Q1346" s="7" t="s">
        <v>72</v>
      </c>
      <c r="R1346" s="9" t="s">
        <v>309</v>
      </c>
      <c r="S1346" s="7" t="s">
        <v>408</v>
      </c>
      <c r="T1346" s="13" t="s">
        <v>69</v>
      </c>
      <c r="U1346" s="13" t="s">
        <v>66</v>
      </c>
      <c r="V1346" s="13" t="s">
        <v>70</v>
      </c>
      <c r="W1346" s="13" t="s">
        <v>32</v>
      </c>
      <c r="X1346" s="13" t="s">
        <v>66</v>
      </c>
      <c r="Y1346" s="13" t="s">
        <v>7</v>
      </c>
      <c r="Z1346" s="9" t="s">
        <v>8</v>
      </c>
      <c r="AA1346" s="12" t="str">
        <f t="shared" si="40"/>
        <v>5980000000108</v>
      </c>
      <c r="AB1346" s="4" t="s">
        <v>66</v>
      </c>
      <c r="AC1346" s="48">
        <f t="shared" si="41"/>
        <v>0</v>
      </c>
      <c r="AD1346" s="31">
        <f>VLOOKUP(AB1346,'Utah Allocation %''s'!$A$6:$B$16,2,FALSE)</f>
        <v>0</v>
      </c>
    </row>
    <row r="1347" spans="1:30">
      <c r="A1347" s="9" t="s">
        <v>5478</v>
      </c>
      <c r="B1347" s="9" t="s">
        <v>24</v>
      </c>
      <c r="C1347" s="9" t="s">
        <v>62</v>
      </c>
      <c r="D1347" s="19">
        <v>41274</v>
      </c>
      <c r="E1347" s="3">
        <v>2012</v>
      </c>
      <c r="F1347" s="3">
        <v>12</v>
      </c>
      <c r="G1347" s="3" t="s">
        <v>14414</v>
      </c>
      <c r="H1347" s="9" t="s">
        <v>63</v>
      </c>
      <c r="I1347" s="9" t="s">
        <v>81</v>
      </c>
      <c r="J1347" s="21">
        <v>129.91999999999999</v>
      </c>
      <c r="K1347" s="9" t="s">
        <v>5479</v>
      </c>
      <c r="L1347" s="7" t="s">
        <v>5918</v>
      </c>
      <c r="M1347" s="7" t="s">
        <v>6144</v>
      </c>
      <c r="N1347" s="7" t="s">
        <v>207</v>
      </c>
      <c r="O1347" s="7" t="s">
        <v>254</v>
      </c>
      <c r="P1347" s="7" t="s">
        <v>548</v>
      </c>
      <c r="Q1347" s="7" t="s">
        <v>72</v>
      </c>
      <c r="R1347" s="9" t="s">
        <v>309</v>
      </c>
      <c r="S1347" s="7" t="s">
        <v>408</v>
      </c>
      <c r="T1347" s="13" t="s">
        <v>69</v>
      </c>
      <c r="U1347" s="13" t="s">
        <v>66</v>
      </c>
      <c r="V1347" s="13" t="s">
        <v>70</v>
      </c>
      <c r="W1347" s="13" t="s">
        <v>32</v>
      </c>
      <c r="X1347" s="13" t="s">
        <v>66</v>
      </c>
      <c r="Y1347" s="13" t="s">
        <v>7</v>
      </c>
      <c r="Z1347" s="9" t="s">
        <v>8</v>
      </c>
      <c r="AA1347" s="12" t="str">
        <f t="shared" si="40"/>
        <v>5980000000108</v>
      </c>
      <c r="AB1347" s="4" t="s">
        <v>66</v>
      </c>
      <c r="AC1347" s="48">
        <f t="shared" si="41"/>
        <v>0</v>
      </c>
      <c r="AD1347" s="31">
        <f>VLOOKUP(AB1347,'Utah Allocation %''s'!$A$6:$B$16,2,FALSE)</f>
        <v>0</v>
      </c>
    </row>
    <row r="1348" spans="1:30">
      <c r="A1348" s="9" t="s">
        <v>5480</v>
      </c>
      <c r="B1348" s="9" t="s">
        <v>24</v>
      </c>
      <c r="C1348" s="9" t="s">
        <v>62</v>
      </c>
      <c r="D1348" s="19">
        <v>41274</v>
      </c>
      <c r="E1348" s="3">
        <v>2012</v>
      </c>
      <c r="F1348" s="3">
        <v>12</v>
      </c>
      <c r="G1348" s="3" t="s">
        <v>14414</v>
      </c>
      <c r="H1348" s="9" t="s">
        <v>63</v>
      </c>
      <c r="I1348" s="9" t="s">
        <v>81</v>
      </c>
      <c r="J1348" s="21">
        <v>649.6</v>
      </c>
      <c r="K1348" s="9" t="s">
        <v>5481</v>
      </c>
      <c r="L1348" s="7" t="s">
        <v>5919</v>
      </c>
      <c r="M1348" s="7" t="s">
        <v>6145</v>
      </c>
      <c r="N1348" s="7" t="s">
        <v>208</v>
      </c>
      <c r="O1348" s="7" t="s">
        <v>255</v>
      </c>
      <c r="P1348" s="7" t="s">
        <v>633</v>
      </c>
      <c r="Q1348" s="7" t="s">
        <v>73</v>
      </c>
      <c r="R1348" s="9" t="s">
        <v>309</v>
      </c>
      <c r="S1348" s="7" t="s">
        <v>408</v>
      </c>
      <c r="T1348" s="13" t="s">
        <v>69</v>
      </c>
      <c r="U1348" s="13" t="s">
        <v>66</v>
      </c>
      <c r="V1348" s="13" t="s">
        <v>70</v>
      </c>
      <c r="W1348" s="13" t="s">
        <v>32</v>
      </c>
      <c r="X1348" s="13" t="s">
        <v>66</v>
      </c>
      <c r="Y1348" s="13" t="s">
        <v>7</v>
      </c>
      <c r="Z1348" s="9" t="s">
        <v>8</v>
      </c>
      <c r="AA1348" s="12" t="str">
        <f t="shared" si="40"/>
        <v>5980000000108</v>
      </c>
      <c r="AB1348" s="4" t="s">
        <v>66</v>
      </c>
      <c r="AC1348" s="48">
        <f t="shared" si="41"/>
        <v>0</v>
      </c>
      <c r="AD1348" s="31">
        <f>VLOOKUP(AB1348,'Utah Allocation %''s'!$A$6:$B$16,2,FALSE)</f>
        <v>0</v>
      </c>
    </row>
    <row r="1349" spans="1:30">
      <c r="A1349" s="9" t="s">
        <v>5482</v>
      </c>
      <c r="B1349" s="9" t="s">
        <v>24</v>
      </c>
      <c r="C1349" s="9" t="s">
        <v>62</v>
      </c>
      <c r="D1349" s="19">
        <v>41274</v>
      </c>
      <c r="E1349" s="3">
        <v>2012</v>
      </c>
      <c r="F1349" s="3">
        <v>12</v>
      </c>
      <c r="G1349" s="3" t="s">
        <v>14414</v>
      </c>
      <c r="H1349" s="9" t="s">
        <v>63</v>
      </c>
      <c r="I1349" s="9" t="s">
        <v>81</v>
      </c>
      <c r="J1349" s="21">
        <v>585.95000000000005</v>
      </c>
      <c r="K1349" s="9" t="s">
        <v>5483</v>
      </c>
      <c r="L1349" s="7" t="s">
        <v>5920</v>
      </c>
      <c r="M1349" s="7" t="s">
        <v>6146</v>
      </c>
      <c r="N1349" s="7" t="s">
        <v>209</v>
      </c>
      <c r="O1349" s="7" t="s">
        <v>256</v>
      </c>
      <c r="P1349" s="7" t="s">
        <v>707</v>
      </c>
      <c r="Q1349" s="7" t="s">
        <v>109</v>
      </c>
      <c r="R1349" s="9" t="s">
        <v>309</v>
      </c>
      <c r="S1349" s="7" t="s">
        <v>408</v>
      </c>
      <c r="T1349" s="13" t="s">
        <v>69</v>
      </c>
      <c r="U1349" s="13" t="s">
        <v>66</v>
      </c>
      <c r="V1349" s="13" t="s">
        <v>70</v>
      </c>
      <c r="W1349" s="13" t="s">
        <v>32</v>
      </c>
      <c r="X1349" s="13" t="s">
        <v>66</v>
      </c>
      <c r="Y1349" s="13" t="s">
        <v>7</v>
      </c>
      <c r="Z1349" s="9" t="s">
        <v>8</v>
      </c>
      <c r="AA1349" s="12" t="str">
        <f t="shared" ref="AA1349:AA1412" si="42">Y1349&amp;Z1349</f>
        <v>5980000000108</v>
      </c>
      <c r="AB1349" s="4" t="s">
        <v>66</v>
      </c>
      <c r="AC1349" s="48">
        <f t="shared" ref="AC1349:AC1412" si="43">+J1349*AD1349</f>
        <v>0</v>
      </c>
      <c r="AD1349" s="31">
        <f>VLOOKUP(AB1349,'Utah Allocation %''s'!$A$6:$B$16,2,FALSE)</f>
        <v>0</v>
      </c>
    </row>
    <row r="1350" spans="1:30">
      <c r="A1350" s="9" t="s">
        <v>5484</v>
      </c>
      <c r="B1350" s="9" t="s">
        <v>24</v>
      </c>
      <c r="C1350" s="9" t="s">
        <v>62</v>
      </c>
      <c r="D1350" s="19">
        <v>41274</v>
      </c>
      <c r="E1350" s="3">
        <v>2012</v>
      </c>
      <c r="F1350" s="3">
        <v>12</v>
      </c>
      <c r="G1350" s="3" t="s">
        <v>14414</v>
      </c>
      <c r="H1350" s="9" t="s">
        <v>63</v>
      </c>
      <c r="I1350" s="9" t="s">
        <v>81</v>
      </c>
      <c r="J1350" s="21">
        <v>519.67999999999995</v>
      </c>
      <c r="K1350" s="9" t="s">
        <v>5485</v>
      </c>
      <c r="L1350" s="7" t="s">
        <v>5921</v>
      </c>
      <c r="M1350" s="7" t="s">
        <v>6147</v>
      </c>
      <c r="N1350" s="7" t="s">
        <v>207</v>
      </c>
      <c r="O1350" s="7" t="s">
        <v>254</v>
      </c>
      <c r="P1350" s="7" t="s">
        <v>548</v>
      </c>
      <c r="Q1350" s="7" t="s">
        <v>72</v>
      </c>
      <c r="R1350" s="9" t="s">
        <v>311</v>
      </c>
      <c r="S1350" s="7" t="s">
        <v>408</v>
      </c>
      <c r="T1350" s="13" t="s">
        <v>69</v>
      </c>
      <c r="U1350" s="13" t="s">
        <v>66</v>
      </c>
      <c r="V1350" s="13" t="s">
        <v>70</v>
      </c>
      <c r="W1350" s="13" t="s">
        <v>32</v>
      </c>
      <c r="X1350" s="13" t="s">
        <v>66</v>
      </c>
      <c r="Y1350" s="13" t="s">
        <v>7</v>
      </c>
      <c r="Z1350" s="9" t="s">
        <v>8</v>
      </c>
      <c r="AA1350" s="12" t="str">
        <f t="shared" si="42"/>
        <v>5980000000108</v>
      </c>
      <c r="AB1350" s="4" t="s">
        <v>66</v>
      </c>
      <c r="AC1350" s="48">
        <f t="shared" si="43"/>
        <v>0</v>
      </c>
      <c r="AD1350" s="31">
        <f>VLOOKUP(AB1350,'Utah Allocation %''s'!$A$6:$B$16,2,FALSE)</f>
        <v>0</v>
      </c>
    </row>
    <row r="1351" spans="1:30">
      <c r="A1351" s="9" t="s">
        <v>5486</v>
      </c>
      <c r="B1351" s="9" t="s">
        <v>24</v>
      </c>
      <c r="C1351" s="9" t="s">
        <v>62</v>
      </c>
      <c r="D1351" s="19">
        <v>41274</v>
      </c>
      <c r="E1351" s="3">
        <v>2012</v>
      </c>
      <c r="F1351" s="3">
        <v>12</v>
      </c>
      <c r="G1351" s="3" t="s">
        <v>14414</v>
      </c>
      <c r="H1351" s="9" t="s">
        <v>63</v>
      </c>
      <c r="I1351" s="9" t="s">
        <v>81</v>
      </c>
      <c r="J1351" s="21">
        <v>260.42</v>
      </c>
      <c r="K1351" s="9" t="s">
        <v>5487</v>
      </c>
      <c r="L1351" s="7" t="s">
        <v>5922</v>
      </c>
      <c r="M1351" s="7" t="s">
        <v>6148</v>
      </c>
      <c r="N1351" s="7" t="s">
        <v>207</v>
      </c>
      <c r="O1351" s="7" t="s">
        <v>254</v>
      </c>
      <c r="P1351" s="7" t="s">
        <v>548</v>
      </c>
      <c r="Q1351" s="7" t="s">
        <v>72</v>
      </c>
      <c r="R1351" s="9" t="s">
        <v>311</v>
      </c>
      <c r="S1351" s="7" t="s">
        <v>408</v>
      </c>
      <c r="T1351" s="13" t="s">
        <v>69</v>
      </c>
      <c r="U1351" s="13" t="s">
        <v>66</v>
      </c>
      <c r="V1351" s="13" t="s">
        <v>70</v>
      </c>
      <c r="W1351" s="13" t="s">
        <v>32</v>
      </c>
      <c r="X1351" s="13" t="s">
        <v>66</v>
      </c>
      <c r="Y1351" s="13" t="s">
        <v>7</v>
      </c>
      <c r="Z1351" s="9" t="s">
        <v>8</v>
      </c>
      <c r="AA1351" s="12" t="str">
        <f t="shared" si="42"/>
        <v>5980000000108</v>
      </c>
      <c r="AB1351" s="4" t="s">
        <v>66</v>
      </c>
      <c r="AC1351" s="48">
        <f t="shared" si="43"/>
        <v>0</v>
      </c>
      <c r="AD1351" s="31">
        <f>VLOOKUP(AB1351,'Utah Allocation %''s'!$A$6:$B$16,2,FALSE)</f>
        <v>0</v>
      </c>
    </row>
    <row r="1352" spans="1:30">
      <c r="A1352" s="9" t="s">
        <v>5488</v>
      </c>
      <c r="B1352" s="9" t="s">
        <v>24</v>
      </c>
      <c r="C1352" s="9" t="s">
        <v>62</v>
      </c>
      <c r="D1352" s="19">
        <v>41274</v>
      </c>
      <c r="E1352" s="3">
        <v>2012</v>
      </c>
      <c r="F1352" s="3">
        <v>12</v>
      </c>
      <c r="G1352" s="3" t="s">
        <v>14414</v>
      </c>
      <c r="H1352" s="9" t="s">
        <v>63</v>
      </c>
      <c r="I1352" s="9" t="s">
        <v>81</v>
      </c>
      <c r="J1352" s="21">
        <v>260.42</v>
      </c>
      <c r="K1352" s="9" t="s">
        <v>5489</v>
      </c>
      <c r="L1352" s="7" t="s">
        <v>5923</v>
      </c>
      <c r="M1352" s="7" t="s">
        <v>6149</v>
      </c>
      <c r="N1352" s="7" t="s">
        <v>207</v>
      </c>
      <c r="O1352" s="7" t="s">
        <v>254</v>
      </c>
      <c r="P1352" s="7" t="s">
        <v>548</v>
      </c>
      <c r="Q1352" s="7" t="s">
        <v>72</v>
      </c>
      <c r="R1352" s="9" t="s">
        <v>311</v>
      </c>
      <c r="S1352" s="7" t="s">
        <v>408</v>
      </c>
      <c r="T1352" s="13" t="s">
        <v>69</v>
      </c>
      <c r="U1352" s="13" t="s">
        <v>66</v>
      </c>
      <c r="V1352" s="13" t="s">
        <v>70</v>
      </c>
      <c r="W1352" s="13" t="s">
        <v>32</v>
      </c>
      <c r="X1352" s="13" t="s">
        <v>66</v>
      </c>
      <c r="Y1352" s="13" t="s">
        <v>7</v>
      </c>
      <c r="Z1352" s="9" t="s">
        <v>8</v>
      </c>
      <c r="AA1352" s="12" t="str">
        <f t="shared" si="42"/>
        <v>5980000000108</v>
      </c>
      <c r="AB1352" s="4" t="s">
        <v>66</v>
      </c>
      <c r="AC1352" s="48">
        <f t="shared" si="43"/>
        <v>0</v>
      </c>
      <c r="AD1352" s="31">
        <f>VLOOKUP(AB1352,'Utah Allocation %''s'!$A$6:$B$16,2,FALSE)</f>
        <v>0</v>
      </c>
    </row>
    <row r="1353" spans="1:30">
      <c r="A1353" s="9" t="s">
        <v>5490</v>
      </c>
      <c r="B1353" s="9" t="s">
        <v>24</v>
      </c>
      <c r="C1353" s="9" t="s">
        <v>62</v>
      </c>
      <c r="D1353" s="19">
        <v>41274</v>
      </c>
      <c r="E1353" s="3">
        <v>2012</v>
      </c>
      <c r="F1353" s="3">
        <v>12</v>
      </c>
      <c r="G1353" s="3" t="s">
        <v>14414</v>
      </c>
      <c r="H1353" s="9" t="s">
        <v>63</v>
      </c>
      <c r="I1353" s="9" t="s">
        <v>81</v>
      </c>
      <c r="J1353" s="21">
        <v>845.64</v>
      </c>
      <c r="K1353" s="9" t="s">
        <v>5491</v>
      </c>
      <c r="L1353" s="7" t="s">
        <v>5924</v>
      </c>
      <c r="M1353" s="7" t="s">
        <v>6150</v>
      </c>
      <c r="N1353" s="7" t="s">
        <v>208</v>
      </c>
      <c r="O1353" s="7" t="s">
        <v>255</v>
      </c>
      <c r="P1353" s="7" t="s">
        <v>633</v>
      </c>
      <c r="Q1353" s="7" t="s">
        <v>73</v>
      </c>
      <c r="R1353" s="9" t="s">
        <v>311</v>
      </c>
      <c r="S1353" s="7" t="s">
        <v>408</v>
      </c>
      <c r="T1353" s="13" t="s">
        <v>69</v>
      </c>
      <c r="U1353" s="13" t="s">
        <v>66</v>
      </c>
      <c r="V1353" s="13" t="s">
        <v>70</v>
      </c>
      <c r="W1353" s="13" t="s">
        <v>32</v>
      </c>
      <c r="X1353" s="13" t="s">
        <v>66</v>
      </c>
      <c r="Y1353" s="13" t="s">
        <v>7</v>
      </c>
      <c r="Z1353" s="9" t="s">
        <v>8</v>
      </c>
      <c r="AA1353" s="12" t="str">
        <f t="shared" si="42"/>
        <v>5980000000108</v>
      </c>
      <c r="AB1353" s="4" t="s">
        <v>66</v>
      </c>
      <c r="AC1353" s="48">
        <f t="shared" si="43"/>
        <v>0</v>
      </c>
      <c r="AD1353" s="31">
        <f>VLOOKUP(AB1353,'Utah Allocation %''s'!$A$6:$B$16,2,FALSE)</f>
        <v>0</v>
      </c>
    </row>
    <row r="1354" spans="1:30">
      <c r="A1354" s="9" t="s">
        <v>5492</v>
      </c>
      <c r="B1354" s="9" t="s">
        <v>24</v>
      </c>
      <c r="C1354" s="9" t="s">
        <v>62</v>
      </c>
      <c r="D1354" s="19">
        <v>41274</v>
      </c>
      <c r="E1354" s="3">
        <v>2012</v>
      </c>
      <c r="F1354" s="3">
        <v>12</v>
      </c>
      <c r="G1354" s="3" t="s">
        <v>14414</v>
      </c>
      <c r="H1354" s="9" t="s">
        <v>63</v>
      </c>
      <c r="I1354" s="9" t="s">
        <v>81</v>
      </c>
      <c r="J1354" s="21">
        <v>259.83999999999997</v>
      </c>
      <c r="K1354" s="9" t="s">
        <v>5493</v>
      </c>
      <c r="L1354" s="7" t="s">
        <v>5925</v>
      </c>
      <c r="M1354" s="7" t="s">
        <v>6151</v>
      </c>
      <c r="N1354" s="7" t="s">
        <v>208</v>
      </c>
      <c r="O1354" s="7" t="s">
        <v>255</v>
      </c>
      <c r="P1354" s="7" t="s">
        <v>633</v>
      </c>
      <c r="Q1354" s="7" t="s">
        <v>73</v>
      </c>
      <c r="R1354" s="9" t="s">
        <v>311</v>
      </c>
      <c r="S1354" s="7" t="s">
        <v>408</v>
      </c>
      <c r="T1354" s="13" t="s">
        <v>69</v>
      </c>
      <c r="U1354" s="13" t="s">
        <v>66</v>
      </c>
      <c r="V1354" s="13" t="s">
        <v>70</v>
      </c>
      <c r="W1354" s="13" t="s">
        <v>32</v>
      </c>
      <c r="X1354" s="13" t="s">
        <v>66</v>
      </c>
      <c r="Y1354" s="13" t="s">
        <v>7</v>
      </c>
      <c r="Z1354" s="9" t="s">
        <v>8</v>
      </c>
      <c r="AA1354" s="12" t="str">
        <f t="shared" si="42"/>
        <v>5980000000108</v>
      </c>
      <c r="AB1354" s="4" t="s">
        <v>66</v>
      </c>
      <c r="AC1354" s="48">
        <f t="shared" si="43"/>
        <v>0</v>
      </c>
      <c r="AD1354" s="31">
        <f>VLOOKUP(AB1354,'Utah Allocation %''s'!$A$6:$B$16,2,FALSE)</f>
        <v>0</v>
      </c>
    </row>
    <row r="1355" spans="1:30">
      <c r="A1355" s="9" t="s">
        <v>5494</v>
      </c>
      <c r="B1355" s="9" t="s">
        <v>24</v>
      </c>
      <c r="C1355" s="9" t="s">
        <v>62</v>
      </c>
      <c r="D1355" s="19">
        <v>41274</v>
      </c>
      <c r="E1355" s="3">
        <v>2012</v>
      </c>
      <c r="F1355" s="3">
        <v>12</v>
      </c>
      <c r="G1355" s="3" t="s">
        <v>14414</v>
      </c>
      <c r="H1355" s="9" t="s">
        <v>61</v>
      </c>
      <c r="I1355" s="9" t="s">
        <v>64</v>
      </c>
      <c r="J1355" s="21">
        <v>-8.6999999999999993</v>
      </c>
      <c r="K1355" s="9" t="s">
        <v>5495</v>
      </c>
      <c r="L1355" s="7" t="s">
        <v>5926</v>
      </c>
      <c r="M1355" s="7" t="s">
        <v>6152</v>
      </c>
      <c r="N1355" s="7" t="s">
        <v>211</v>
      </c>
      <c r="O1355" s="7" t="s">
        <v>258</v>
      </c>
      <c r="P1355" s="7" t="s">
        <v>492</v>
      </c>
      <c r="Q1355" s="7" t="s">
        <v>129</v>
      </c>
      <c r="R1355" s="9" t="s">
        <v>312</v>
      </c>
      <c r="S1355" s="7" t="s">
        <v>409</v>
      </c>
      <c r="T1355" s="13" t="s">
        <v>69</v>
      </c>
      <c r="U1355" s="13" t="s">
        <v>89</v>
      </c>
      <c r="V1355" s="13" t="s">
        <v>90</v>
      </c>
      <c r="W1355" s="13" t="s">
        <v>31</v>
      </c>
      <c r="X1355" s="13" t="s">
        <v>91</v>
      </c>
      <c r="Y1355" s="13" t="s">
        <v>7</v>
      </c>
      <c r="Z1355" s="9" t="s">
        <v>17</v>
      </c>
      <c r="AA1355" s="12" t="str">
        <f t="shared" si="42"/>
        <v>5980000000111</v>
      </c>
      <c r="AB1355" s="4" t="s">
        <v>91</v>
      </c>
      <c r="AC1355" s="48">
        <f t="shared" si="43"/>
        <v>0</v>
      </c>
      <c r="AD1355" s="31">
        <f>VLOOKUP(AB1355,'Utah Allocation %''s'!$A$6:$B$16,2,FALSE)</f>
        <v>0</v>
      </c>
    </row>
    <row r="1356" spans="1:30">
      <c r="A1356" s="9" t="s">
        <v>5494</v>
      </c>
      <c r="B1356" s="9" t="s">
        <v>24</v>
      </c>
      <c r="C1356" s="9" t="s">
        <v>62</v>
      </c>
      <c r="D1356" s="19">
        <v>41274</v>
      </c>
      <c r="E1356" s="3">
        <v>2012</v>
      </c>
      <c r="F1356" s="3">
        <v>12</v>
      </c>
      <c r="G1356" s="3" t="s">
        <v>14414</v>
      </c>
      <c r="H1356" s="9" t="s">
        <v>63</v>
      </c>
      <c r="I1356" s="9" t="s">
        <v>81</v>
      </c>
      <c r="J1356" s="21">
        <v>565.86</v>
      </c>
      <c r="K1356" s="9" t="s">
        <v>5495</v>
      </c>
      <c r="L1356" s="7" t="s">
        <v>5926</v>
      </c>
      <c r="M1356" s="7" t="s">
        <v>6152</v>
      </c>
      <c r="N1356" s="7" t="s">
        <v>211</v>
      </c>
      <c r="O1356" s="7" t="s">
        <v>258</v>
      </c>
      <c r="P1356" s="7" t="s">
        <v>492</v>
      </c>
      <c r="Q1356" s="7" t="s">
        <v>129</v>
      </c>
      <c r="R1356" s="9" t="s">
        <v>312</v>
      </c>
      <c r="S1356" s="7" t="s">
        <v>409</v>
      </c>
      <c r="T1356" s="13" t="s">
        <v>69</v>
      </c>
      <c r="U1356" s="13" t="s">
        <v>89</v>
      </c>
      <c r="V1356" s="13" t="s">
        <v>90</v>
      </c>
      <c r="W1356" s="13" t="s">
        <v>31</v>
      </c>
      <c r="X1356" s="13" t="s">
        <v>91</v>
      </c>
      <c r="Y1356" s="13" t="s">
        <v>7</v>
      </c>
      <c r="Z1356" s="9" t="s">
        <v>17</v>
      </c>
      <c r="AA1356" s="12" t="str">
        <f t="shared" si="42"/>
        <v>5980000000111</v>
      </c>
      <c r="AB1356" s="4" t="s">
        <v>91</v>
      </c>
      <c r="AC1356" s="48">
        <f t="shared" si="43"/>
        <v>0</v>
      </c>
      <c r="AD1356" s="31">
        <f>VLOOKUP(AB1356,'Utah Allocation %''s'!$A$6:$B$16,2,FALSE)</f>
        <v>0</v>
      </c>
    </row>
    <row r="1357" spans="1:30">
      <c r="A1357" s="9" t="s">
        <v>5496</v>
      </c>
      <c r="B1357" s="9" t="s">
        <v>24</v>
      </c>
      <c r="C1357" s="9" t="s">
        <v>62</v>
      </c>
      <c r="D1357" s="19">
        <v>41274</v>
      </c>
      <c r="E1357" s="3">
        <v>2012</v>
      </c>
      <c r="F1357" s="3">
        <v>12</v>
      </c>
      <c r="G1357" s="3" t="s">
        <v>14414</v>
      </c>
      <c r="H1357" s="9" t="s">
        <v>63</v>
      </c>
      <c r="I1357" s="9" t="s">
        <v>64</v>
      </c>
      <c r="J1357" s="21">
        <v>4932.0600000000004</v>
      </c>
      <c r="K1357" s="9" t="s">
        <v>5497</v>
      </c>
      <c r="L1357" s="7" t="s">
        <v>5927</v>
      </c>
      <c r="M1357" s="7" t="s">
        <v>6153</v>
      </c>
      <c r="N1357" s="7" t="s">
        <v>207</v>
      </c>
      <c r="O1357" s="7" t="s">
        <v>254</v>
      </c>
      <c r="P1357" s="7" t="s">
        <v>590</v>
      </c>
      <c r="Q1357" s="7" t="s">
        <v>88</v>
      </c>
      <c r="R1357" s="9" t="s">
        <v>312</v>
      </c>
      <c r="S1357" s="7" t="s">
        <v>409</v>
      </c>
      <c r="T1357" s="13" t="s">
        <v>69</v>
      </c>
      <c r="U1357" s="13" t="s">
        <v>89</v>
      </c>
      <c r="V1357" s="13" t="s">
        <v>90</v>
      </c>
      <c r="W1357" s="13" t="s">
        <v>31</v>
      </c>
      <c r="X1357" s="13" t="s">
        <v>91</v>
      </c>
      <c r="Y1357" s="13" t="s">
        <v>7</v>
      </c>
      <c r="Z1357" s="9" t="s">
        <v>17</v>
      </c>
      <c r="AA1357" s="12" t="str">
        <f t="shared" si="42"/>
        <v>5980000000111</v>
      </c>
      <c r="AB1357" s="4" t="s">
        <v>91</v>
      </c>
      <c r="AC1357" s="48">
        <f t="shared" si="43"/>
        <v>0</v>
      </c>
      <c r="AD1357" s="31">
        <f>VLOOKUP(AB1357,'Utah Allocation %''s'!$A$6:$B$16,2,FALSE)</f>
        <v>0</v>
      </c>
    </row>
    <row r="1358" spans="1:30">
      <c r="A1358" s="9" t="s">
        <v>5496</v>
      </c>
      <c r="B1358" s="9" t="s">
        <v>24</v>
      </c>
      <c r="C1358" s="9" t="s">
        <v>62</v>
      </c>
      <c r="D1358" s="19">
        <v>41274</v>
      </c>
      <c r="E1358" s="3">
        <v>2012</v>
      </c>
      <c r="F1358" s="3">
        <v>12</v>
      </c>
      <c r="G1358" s="3" t="s">
        <v>14414</v>
      </c>
      <c r="H1358" s="9" t="s">
        <v>63</v>
      </c>
      <c r="I1358" s="9" t="s">
        <v>81</v>
      </c>
      <c r="J1358" s="21">
        <v>1994.45</v>
      </c>
      <c r="K1358" s="9" t="s">
        <v>5497</v>
      </c>
      <c r="L1358" s="7" t="s">
        <v>5927</v>
      </c>
      <c r="M1358" s="7" t="s">
        <v>6153</v>
      </c>
      <c r="N1358" s="7" t="s">
        <v>207</v>
      </c>
      <c r="O1358" s="7" t="s">
        <v>254</v>
      </c>
      <c r="P1358" s="7" t="s">
        <v>590</v>
      </c>
      <c r="Q1358" s="7" t="s">
        <v>88</v>
      </c>
      <c r="R1358" s="9" t="s">
        <v>312</v>
      </c>
      <c r="S1358" s="7" t="s">
        <v>409</v>
      </c>
      <c r="T1358" s="13" t="s">
        <v>69</v>
      </c>
      <c r="U1358" s="13" t="s">
        <v>89</v>
      </c>
      <c r="V1358" s="13" t="s">
        <v>90</v>
      </c>
      <c r="W1358" s="13" t="s">
        <v>31</v>
      </c>
      <c r="X1358" s="13" t="s">
        <v>91</v>
      </c>
      <c r="Y1358" s="13" t="s">
        <v>7</v>
      </c>
      <c r="Z1358" s="9" t="s">
        <v>17</v>
      </c>
      <c r="AA1358" s="12" t="str">
        <f t="shared" si="42"/>
        <v>5980000000111</v>
      </c>
      <c r="AB1358" s="4" t="s">
        <v>91</v>
      </c>
      <c r="AC1358" s="48">
        <f t="shared" si="43"/>
        <v>0</v>
      </c>
      <c r="AD1358" s="31">
        <f>VLOOKUP(AB1358,'Utah Allocation %''s'!$A$6:$B$16,2,FALSE)</f>
        <v>0</v>
      </c>
    </row>
    <row r="1359" spans="1:30">
      <c r="A1359" s="9" t="s">
        <v>5498</v>
      </c>
      <c r="B1359" s="9" t="s">
        <v>24</v>
      </c>
      <c r="C1359" s="9" t="s">
        <v>62</v>
      </c>
      <c r="D1359" s="19">
        <v>41274</v>
      </c>
      <c r="E1359" s="3">
        <v>2012</v>
      </c>
      <c r="F1359" s="3">
        <v>12</v>
      </c>
      <c r="G1359" s="3" t="s">
        <v>14414</v>
      </c>
      <c r="H1359" s="9" t="s">
        <v>63</v>
      </c>
      <c r="I1359" s="9" t="s">
        <v>81</v>
      </c>
      <c r="J1359" s="21">
        <v>245.28</v>
      </c>
      <c r="K1359" s="9" t="s">
        <v>5499</v>
      </c>
      <c r="L1359" s="7" t="s">
        <v>5928</v>
      </c>
      <c r="M1359" s="7" t="s">
        <v>6154</v>
      </c>
      <c r="N1359" s="7" t="s">
        <v>207</v>
      </c>
      <c r="O1359" s="7" t="s">
        <v>254</v>
      </c>
      <c r="P1359" s="7" t="s">
        <v>590</v>
      </c>
      <c r="Q1359" s="7" t="s">
        <v>88</v>
      </c>
      <c r="R1359" s="9" t="s">
        <v>312</v>
      </c>
      <c r="S1359" s="7" t="s">
        <v>409</v>
      </c>
      <c r="T1359" s="13" t="s">
        <v>69</v>
      </c>
      <c r="U1359" s="13" t="s">
        <v>89</v>
      </c>
      <c r="V1359" s="13" t="s">
        <v>90</v>
      </c>
      <c r="W1359" s="13" t="s">
        <v>31</v>
      </c>
      <c r="X1359" s="13" t="s">
        <v>91</v>
      </c>
      <c r="Y1359" s="13" t="s">
        <v>7</v>
      </c>
      <c r="Z1359" s="9" t="s">
        <v>17</v>
      </c>
      <c r="AA1359" s="12" t="str">
        <f t="shared" si="42"/>
        <v>5980000000111</v>
      </c>
      <c r="AB1359" s="4" t="s">
        <v>91</v>
      </c>
      <c r="AC1359" s="48">
        <f t="shared" si="43"/>
        <v>0</v>
      </c>
      <c r="AD1359" s="31">
        <f>VLOOKUP(AB1359,'Utah Allocation %''s'!$A$6:$B$16,2,FALSE)</f>
        <v>0</v>
      </c>
    </row>
    <row r="1360" spans="1:30">
      <c r="A1360" s="9" t="s">
        <v>5500</v>
      </c>
      <c r="B1360" s="9" t="s">
        <v>24</v>
      </c>
      <c r="C1360" s="9" t="s">
        <v>62</v>
      </c>
      <c r="D1360" s="19">
        <v>41274</v>
      </c>
      <c r="E1360" s="3">
        <v>2012</v>
      </c>
      <c r="F1360" s="3">
        <v>12</v>
      </c>
      <c r="G1360" s="3" t="s">
        <v>14414</v>
      </c>
      <c r="H1360" s="9" t="s">
        <v>63</v>
      </c>
      <c r="I1360" s="9" t="s">
        <v>81</v>
      </c>
      <c r="J1360" s="21">
        <v>4176.6099999999997</v>
      </c>
      <c r="K1360" s="9" t="s">
        <v>5501</v>
      </c>
      <c r="L1360" s="7" t="s">
        <v>5929</v>
      </c>
      <c r="M1360" s="7" t="s">
        <v>6155</v>
      </c>
      <c r="N1360" s="7" t="s">
        <v>207</v>
      </c>
      <c r="O1360" s="7" t="s">
        <v>254</v>
      </c>
      <c r="P1360" s="7" t="s">
        <v>6156</v>
      </c>
      <c r="Q1360" s="7" t="s">
        <v>88</v>
      </c>
      <c r="R1360" s="9" t="s">
        <v>312</v>
      </c>
      <c r="S1360" s="7" t="s">
        <v>409</v>
      </c>
      <c r="T1360" s="13" t="s">
        <v>69</v>
      </c>
      <c r="U1360" s="13" t="s">
        <v>89</v>
      </c>
      <c r="V1360" s="13" t="s">
        <v>90</v>
      </c>
      <c r="W1360" s="13" t="s">
        <v>31</v>
      </c>
      <c r="X1360" s="13" t="s">
        <v>91</v>
      </c>
      <c r="Y1360" s="13" t="s">
        <v>7</v>
      </c>
      <c r="Z1360" s="9" t="s">
        <v>17</v>
      </c>
      <c r="AA1360" s="12" t="str">
        <f t="shared" si="42"/>
        <v>5980000000111</v>
      </c>
      <c r="AB1360" s="4" t="s">
        <v>91</v>
      </c>
      <c r="AC1360" s="48">
        <f t="shared" si="43"/>
        <v>0</v>
      </c>
      <c r="AD1360" s="31">
        <f>VLOOKUP(AB1360,'Utah Allocation %''s'!$A$6:$B$16,2,FALSE)</f>
        <v>0</v>
      </c>
    </row>
    <row r="1361" spans="1:30">
      <c r="A1361" s="9" t="s">
        <v>5502</v>
      </c>
      <c r="B1361" s="9" t="s">
        <v>24</v>
      </c>
      <c r="C1361" s="9" t="s">
        <v>62</v>
      </c>
      <c r="D1361" s="19">
        <v>41274</v>
      </c>
      <c r="E1361" s="3">
        <v>2012</v>
      </c>
      <c r="F1361" s="3">
        <v>12</v>
      </c>
      <c r="G1361" s="3" t="s">
        <v>14414</v>
      </c>
      <c r="H1361" s="9" t="s">
        <v>63</v>
      </c>
      <c r="I1361" s="9" t="s">
        <v>81</v>
      </c>
      <c r="J1361" s="21">
        <v>1044.1500000000001</v>
      </c>
      <c r="K1361" s="9" t="s">
        <v>5503</v>
      </c>
      <c r="L1361" s="7" t="s">
        <v>5930</v>
      </c>
      <c r="M1361" s="7" t="s">
        <v>6157</v>
      </c>
      <c r="N1361" s="7" t="s">
        <v>208</v>
      </c>
      <c r="O1361" s="7" t="s">
        <v>255</v>
      </c>
      <c r="P1361" s="7" t="s">
        <v>6158</v>
      </c>
      <c r="Q1361" s="7" t="s">
        <v>92</v>
      </c>
      <c r="R1361" s="9" t="s">
        <v>312</v>
      </c>
      <c r="S1361" s="7" t="s">
        <v>409</v>
      </c>
      <c r="T1361" s="13" t="s">
        <v>69</v>
      </c>
      <c r="U1361" s="13" t="s">
        <v>89</v>
      </c>
      <c r="V1361" s="13" t="s">
        <v>90</v>
      </c>
      <c r="W1361" s="13" t="s">
        <v>31</v>
      </c>
      <c r="X1361" s="13" t="s">
        <v>91</v>
      </c>
      <c r="Y1361" s="13" t="s">
        <v>7</v>
      </c>
      <c r="Z1361" s="9" t="s">
        <v>17</v>
      </c>
      <c r="AA1361" s="12" t="str">
        <f t="shared" si="42"/>
        <v>5980000000111</v>
      </c>
      <c r="AB1361" s="4" t="s">
        <v>91</v>
      </c>
      <c r="AC1361" s="48">
        <f t="shared" si="43"/>
        <v>0</v>
      </c>
      <c r="AD1361" s="31">
        <f>VLOOKUP(AB1361,'Utah Allocation %''s'!$A$6:$B$16,2,FALSE)</f>
        <v>0</v>
      </c>
    </row>
    <row r="1362" spans="1:30">
      <c r="A1362" s="9" t="s">
        <v>5504</v>
      </c>
      <c r="B1362" s="9" t="s">
        <v>24</v>
      </c>
      <c r="C1362" s="9" t="s">
        <v>62</v>
      </c>
      <c r="D1362" s="19">
        <v>41274</v>
      </c>
      <c r="E1362" s="3">
        <v>2012</v>
      </c>
      <c r="F1362" s="3">
        <v>12</v>
      </c>
      <c r="G1362" s="3" t="s">
        <v>14414</v>
      </c>
      <c r="H1362" s="9" t="s">
        <v>63</v>
      </c>
      <c r="I1362" s="9" t="s">
        <v>81</v>
      </c>
      <c r="J1362" s="21">
        <v>2314.87</v>
      </c>
      <c r="K1362" s="9" t="s">
        <v>5505</v>
      </c>
      <c r="L1362" s="7" t="s">
        <v>5931</v>
      </c>
      <c r="M1362" s="7" t="s">
        <v>6159</v>
      </c>
      <c r="N1362" s="7" t="s">
        <v>237</v>
      </c>
      <c r="O1362" s="7" t="s">
        <v>281</v>
      </c>
      <c r="P1362" s="7" t="s">
        <v>508</v>
      </c>
      <c r="Q1362" s="7" t="s">
        <v>346</v>
      </c>
      <c r="R1362" s="9" t="s">
        <v>313</v>
      </c>
      <c r="S1362" s="7" t="s">
        <v>409</v>
      </c>
      <c r="T1362" s="13" t="s">
        <v>69</v>
      </c>
      <c r="U1362" s="13" t="s">
        <v>79</v>
      </c>
      <c r="V1362" s="13" t="s">
        <v>80</v>
      </c>
      <c r="W1362" s="13" t="s">
        <v>29</v>
      </c>
      <c r="X1362" s="13" t="s">
        <v>79</v>
      </c>
      <c r="Y1362" s="13" t="s">
        <v>7</v>
      </c>
      <c r="Z1362" s="9" t="s">
        <v>16</v>
      </c>
      <c r="AA1362" s="12" t="str">
        <f t="shared" si="42"/>
        <v>5980000000109</v>
      </c>
      <c r="AB1362" s="4" t="s">
        <v>79</v>
      </c>
      <c r="AC1362" s="48">
        <f t="shared" si="43"/>
        <v>2314.87</v>
      </c>
      <c r="AD1362" s="31">
        <f>VLOOKUP(AB1362,'Utah Allocation %''s'!$A$6:$B$16,2,FALSE)</f>
        <v>1</v>
      </c>
    </row>
    <row r="1363" spans="1:30">
      <c r="A1363" s="9" t="s">
        <v>5506</v>
      </c>
      <c r="B1363" s="9" t="s">
        <v>24</v>
      </c>
      <c r="C1363" s="9" t="s">
        <v>62</v>
      </c>
      <c r="D1363" s="19">
        <v>41274</v>
      </c>
      <c r="E1363" s="3">
        <v>2012</v>
      </c>
      <c r="F1363" s="3">
        <v>12</v>
      </c>
      <c r="G1363" s="3" t="s">
        <v>14414</v>
      </c>
      <c r="H1363" s="9" t="s">
        <v>63</v>
      </c>
      <c r="I1363" s="9" t="s">
        <v>81</v>
      </c>
      <c r="J1363" s="21">
        <v>5696.35</v>
      </c>
      <c r="K1363" s="9" t="s">
        <v>5507</v>
      </c>
      <c r="L1363" s="7" t="s">
        <v>5932</v>
      </c>
      <c r="M1363" s="7" t="s">
        <v>6160</v>
      </c>
      <c r="N1363" s="7" t="s">
        <v>206</v>
      </c>
      <c r="O1363" s="7" t="s">
        <v>253</v>
      </c>
      <c r="P1363" s="7" t="s">
        <v>471</v>
      </c>
      <c r="Q1363" s="7" t="s">
        <v>78</v>
      </c>
      <c r="R1363" s="9" t="s">
        <v>313</v>
      </c>
      <c r="S1363" s="7" t="s">
        <v>409</v>
      </c>
      <c r="T1363" s="13" t="s">
        <v>69</v>
      </c>
      <c r="U1363" s="13" t="s">
        <v>79</v>
      </c>
      <c r="V1363" s="13" t="s">
        <v>80</v>
      </c>
      <c r="W1363" s="13" t="s">
        <v>29</v>
      </c>
      <c r="X1363" s="13" t="s">
        <v>79</v>
      </c>
      <c r="Y1363" s="13" t="s">
        <v>7</v>
      </c>
      <c r="Z1363" s="9" t="s">
        <v>16</v>
      </c>
      <c r="AA1363" s="12" t="str">
        <f t="shared" si="42"/>
        <v>5980000000109</v>
      </c>
      <c r="AB1363" s="4" t="s">
        <v>79</v>
      </c>
      <c r="AC1363" s="48">
        <f t="shared" si="43"/>
        <v>5696.35</v>
      </c>
      <c r="AD1363" s="31">
        <f>VLOOKUP(AB1363,'Utah Allocation %''s'!$A$6:$B$16,2,FALSE)</f>
        <v>1</v>
      </c>
    </row>
    <row r="1364" spans="1:30">
      <c r="A1364" s="9" t="s">
        <v>5508</v>
      </c>
      <c r="B1364" s="9" t="s">
        <v>24</v>
      </c>
      <c r="C1364" s="9" t="s">
        <v>62</v>
      </c>
      <c r="D1364" s="19">
        <v>41274</v>
      </c>
      <c r="E1364" s="3">
        <v>2012</v>
      </c>
      <c r="F1364" s="3">
        <v>12</v>
      </c>
      <c r="G1364" s="3" t="s">
        <v>14414</v>
      </c>
      <c r="H1364" s="9" t="s">
        <v>63</v>
      </c>
      <c r="I1364" s="9" t="s">
        <v>81</v>
      </c>
      <c r="J1364" s="21">
        <v>3240.98</v>
      </c>
      <c r="K1364" s="9" t="s">
        <v>5509</v>
      </c>
      <c r="L1364" s="7" t="s">
        <v>5933</v>
      </c>
      <c r="M1364" s="7" t="s">
        <v>6161</v>
      </c>
      <c r="N1364" s="7" t="s">
        <v>213</v>
      </c>
      <c r="O1364" s="7" t="s">
        <v>595</v>
      </c>
      <c r="P1364" s="7" t="s">
        <v>679</v>
      </c>
      <c r="Q1364" s="7" t="s">
        <v>86</v>
      </c>
      <c r="R1364" s="9" t="s">
        <v>313</v>
      </c>
      <c r="S1364" s="7" t="s">
        <v>409</v>
      </c>
      <c r="T1364" s="13" t="s">
        <v>69</v>
      </c>
      <c r="U1364" s="13" t="s">
        <v>79</v>
      </c>
      <c r="V1364" s="13" t="s">
        <v>80</v>
      </c>
      <c r="W1364" s="13" t="s">
        <v>29</v>
      </c>
      <c r="X1364" s="13" t="s">
        <v>79</v>
      </c>
      <c r="Y1364" s="13" t="s">
        <v>7</v>
      </c>
      <c r="Z1364" s="9" t="s">
        <v>16</v>
      </c>
      <c r="AA1364" s="12" t="str">
        <f t="shared" si="42"/>
        <v>5980000000109</v>
      </c>
      <c r="AB1364" s="4" t="s">
        <v>79</v>
      </c>
      <c r="AC1364" s="48">
        <f t="shared" si="43"/>
        <v>3240.98</v>
      </c>
      <c r="AD1364" s="31">
        <f>VLOOKUP(AB1364,'Utah Allocation %''s'!$A$6:$B$16,2,FALSE)</f>
        <v>1</v>
      </c>
    </row>
    <row r="1365" spans="1:30">
      <c r="A1365" s="9" t="s">
        <v>5510</v>
      </c>
      <c r="B1365" s="9" t="s">
        <v>24</v>
      </c>
      <c r="C1365" s="9" t="s">
        <v>62</v>
      </c>
      <c r="D1365" s="19">
        <v>41274</v>
      </c>
      <c r="E1365" s="3">
        <v>2012</v>
      </c>
      <c r="F1365" s="3">
        <v>12</v>
      </c>
      <c r="G1365" s="3" t="s">
        <v>14414</v>
      </c>
      <c r="H1365" s="9" t="s">
        <v>63</v>
      </c>
      <c r="I1365" s="9" t="s">
        <v>81</v>
      </c>
      <c r="J1365" s="21">
        <v>2939.54</v>
      </c>
      <c r="K1365" s="9" t="s">
        <v>5511</v>
      </c>
      <c r="L1365" s="7" t="s">
        <v>5934</v>
      </c>
      <c r="M1365" s="7" t="s">
        <v>6162</v>
      </c>
      <c r="N1365" s="7" t="s">
        <v>237</v>
      </c>
      <c r="O1365" s="7" t="s">
        <v>281</v>
      </c>
      <c r="P1365" s="7" t="s">
        <v>734</v>
      </c>
      <c r="Q1365" s="7" t="s">
        <v>346</v>
      </c>
      <c r="R1365" s="9" t="s">
        <v>313</v>
      </c>
      <c r="S1365" s="7" t="s">
        <v>409</v>
      </c>
      <c r="T1365" s="13" t="s">
        <v>69</v>
      </c>
      <c r="U1365" s="13" t="s">
        <v>79</v>
      </c>
      <c r="V1365" s="13" t="s">
        <v>80</v>
      </c>
      <c r="W1365" s="13" t="s">
        <v>29</v>
      </c>
      <c r="X1365" s="13" t="s">
        <v>79</v>
      </c>
      <c r="Y1365" s="13" t="s">
        <v>7</v>
      </c>
      <c r="Z1365" s="9" t="s">
        <v>16</v>
      </c>
      <c r="AA1365" s="12" t="str">
        <f t="shared" si="42"/>
        <v>5980000000109</v>
      </c>
      <c r="AB1365" s="4" t="s">
        <v>79</v>
      </c>
      <c r="AC1365" s="48">
        <f t="shared" si="43"/>
        <v>2939.54</v>
      </c>
      <c r="AD1365" s="31">
        <f>VLOOKUP(AB1365,'Utah Allocation %''s'!$A$6:$B$16,2,FALSE)</f>
        <v>1</v>
      </c>
    </row>
    <row r="1366" spans="1:30">
      <c r="A1366" s="9" t="s">
        <v>5512</v>
      </c>
      <c r="B1366" s="9" t="s">
        <v>24</v>
      </c>
      <c r="C1366" s="9" t="s">
        <v>62</v>
      </c>
      <c r="D1366" s="19">
        <v>41274</v>
      </c>
      <c r="E1366" s="3">
        <v>2012</v>
      </c>
      <c r="F1366" s="3">
        <v>12</v>
      </c>
      <c r="G1366" s="3" t="s">
        <v>14414</v>
      </c>
      <c r="H1366" s="9" t="s">
        <v>63</v>
      </c>
      <c r="I1366" s="9" t="s">
        <v>81</v>
      </c>
      <c r="J1366" s="21">
        <v>946.09</v>
      </c>
      <c r="K1366" s="9" t="s">
        <v>5513</v>
      </c>
      <c r="L1366" s="7" t="s">
        <v>5935</v>
      </c>
      <c r="M1366" s="7" t="s">
        <v>6163</v>
      </c>
      <c r="N1366" s="7" t="s">
        <v>215</v>
      </c>
      <c r="O1366" s="7" t="s">
        <v>261</v>
      </c>
      <c r="P1366" s="7" t="s">
        <v>734</v>
      </c>
      <c r="Q1366" s="7" t="s">
        <v>346</v>
      </c>
      <c r="R1366" s="9" t="s">
        <v>313</v>
      </c>
      <c r="S1366" s="7" t="s">
        <v>409</v>
      </c>
      <c r="T1366" s="13" t="s">
        <v>69</v>
      </c>
      <c r="U1366" s="13" t="s">
        <v>79</v>
      </c>
      <c r="V1366" s="13" t="s">
        <v>80</v>
      </c>
      <c r="W1366" s="13" t="s">
        <v>29</v>
      </c>
      <c r="X1366" s="13" t="s">
        <v>79</v>
      </c>
      <c r="Y1366" s="13" t="s">
        <v>7</v>
      </c>
      <c r="Z1366" s="9" t="s">
        <v>16</v>
      </c>
      <c r="AA1366" s="12" t="str">
        <f t="shared" si="42"/>
        <v>5980000000109</v>
      </c>
      <c r="AB1366" s="4" t="s">
        <v>79</v>
      </c>
      <c r="AC1366" s="48">
        <f t="shared" si="43"/>
        <v>946.09</v>
      </c>
      <c r="AD1366" s="31">
        <f>VLOOKUP(AB1366,'Utah Allocation %''s'!$A$6:$B$16,2,FALSE)</f>
        <v>1</v>
      </c>
    </row>
    <row r="1367" spans="1:30">
      <c r="A1367" s="9" t="s">
        <v>5514</v>
      </c>
      <c r="B1367" s="9" t="s">
        <v>24</v>
      </c>
      <c r="C1367" s="9" t="s">
        <v>62</v>
      </c>
      <c r="D1367" s="19">
        <v>41274</v>
      </c>
      <c r="E1367" s="3">
        <v>2012</v>
      </c>
      <c r="F1367" s="3">
        <v>12</v>
      </c>
      <c r="G1367" s="3" t="s">
        <v>14414</v>
      </c>
      <c r="H1367" s="9" t="s">
        <v>63</v>
      </c>
      <c r="I1367" s="9" t="s">
        <v>81</v>
      </c>
      <c r="J1367" s="21">
        <v>519.07000000000005</v>
      </c>
      <c r="K1367" s="9" t="s">
        <v>5515</v>
      </c>
      <c r="L1367" s="7" t="s">
        <v>5936</v>
      </c>
      <c r="M1367" s="7" t="s">
        <v>6164</v>
      </c>
      <c r="N1367" s="7" t="s">
        <v>206</v>
      </c>
      <c r="O1367" s="7" t="s">
        <v>253</v>
      </c>
      <c r="P1367" s="7" t="s">
        <v>586</v>
      </c>
      <c r="Q1367" s="7" t="s">
        <v>78</v>
      </c>
      <c r="R1367" s="9" t="s">
        <v>313</v>
      </c>
      <c r="S1367" s="7" t="s">
        <v>409</v>
      </c>
      <c r="T1367" s="13" t="s">
        <v>69</v>
      </c>
      <c r="U1367" s="13" t="s">
        <v>79</v>
      </c>
      <c r="V1367" s="13" t="s">
        <v>80</v>
      </c>
      <c r="W1367" s="13" t="s">
        <v>29</v>
      </c>
      <c r="X1367" s="13" t="s">
        <v>79</v>
      </c>
      <c r="Y1367" s="13" t="s">
        <v>7</v>
      </c>
      <c r="Z1367" s="9" t="s">
        <v>16</v>
      </c>
      <c r="AA1367" s="12" t="str">
        <f t="shared" si="42"/>
        <v>5980000000109</v>
      </c>
      <c r="AB1367" s="4" t="s">
        <v>79</v>
      </c>
      <c r="AC1367" s="48">
        <f t="shared" si="43"/>
        <v>519.07000000000005</v>
      </c>
      <c r="AD1367" s="31">
        <f>VLOOKUP(AB1367,'Utah Allocation %''s'!$A$6:$B$16,2,FALSE)</f>
        <v>1</v>
      </c>
    </row>
    <row r="1368" spans="1:30">
      <c r="A1368" s="9" t="s">
        <v>5516</v>
      </c>
      <c r="B1368" s="9" t="s">
        <v>24</v>
      </c>
      <c r="C1368" s="9" t="s">
        <v>62</v>
      </c>
      <c r="D1368" s="19">
        <v>41274</v>
      </c>
      <c r="E1368" s="3">
        <v>2012</v>
      </c>
      <c r="F1368" s="3">
        <v>12</v>
      </c>
      <c r="G1368" s="3" t="s">
        <v>14414</v>
      </c>
      <c r="H1368" s="9" t="s">
        <v>63</v>
      </c>
      <c r="I1368" s="9" t="s">
        <v>81</v>
      </c>
      <c r="J1368" s="21">
        <v>473.04</v>
      </c>
      <c r="K1368" s="9" t="s">
        <v>5517</v>
      </c>
      <c r="L1368" s="7" t="s">
        <v>5937</v>
      </c>
      <c r="M1368" s="7" t="s">
        <v>6165</v>
      </c>
      <c r="N1368" s="7" t="s">
        <v>206</v>
      </c>
      <c r="O1368" s="7" t="s">
        <v>253</v>
      </c>
      <c r="P1368" s="7" t="s">
        <v>586</v>
      </c>
      <c r="Q1368" s="7" t="s">
        <v>78</v>
      </c>
      <c r="R1368" s="9" t="s">
        <v>313</v>
      </c>
      <c r="S1368" s="7" t="s">
        <v>409</v>
      </c>
      <c r="T1368" s="13" t="s">
        <v>69</v>
      </c>
      <c r="U1368" s="13" t="s">
        <v>79</v>
      </c>
      <c r="V1368" s="13" t="s">
        <v>80</v>
      </c>
      <c r="W1368" s="13" t="s">
        <v>29</v>
      </c>
      <c r="X1368" s="13" t="s">
        <v>79</v>
      </c>
      <c r="Y1368" s="13" t="s">
        <v>7</v>
      </c>
      <c r="Z1368" s="9" t="s">
        <v>16</v>
      </c>
      <c r="AA1368" s="12" t="str">
        <f t="shared" si="42"/>
        <v>5980000000109</v>
      </c>
      <c r="AB1368" s="4" t="s">
        <v>79</v>
      </c>
      <c r="AC1368" s="48">
        <f t="shared" si="43"/>
        <v>473.04</v>
      </c>
      <c r="AD1368" s="31">
        <f>VLOOKUP(AB1368,'Utah Allocation %''s'!$A$6:$B$16,2,FALSE)</f>
        <v>1</v>
      </c>
    </row>
    <row r="1369" spans="1:30">
      <c r="A1369" s="9" t="s">
        <v>5518</v>
      </c>
      <c r="B1369" s="9" t="s">
        <v>24</v>
      </c>
      <c r="C1369" s="9" t="s">
        <v>62</v>
      </c>
      <c r="D1369" s="19">
        <v>41274</v>
      </c>
      <c r="E1369" s="3">
        <v>2012</v>
      </c>
      <c r="F1369" s="3">
        <v>12</v>
      </c>
      <c r="G1369" s="3" t="s">
        <v>14414</v>
      </c>
      <c r="H1369" s="9" t="s">
        <v>63</v>
      </c>
      <c r="I1369" s="9" t="s">
        <v>81</v>
      </c>
      <c r="J1369" s="21">
        <v>2115.21</v>
      </c>
      <c r="K1369" s="9" t="s">
        <v>5519</v>
      </c>
      <c r="L1369" s="7" t="s">
        <v>5938</v>
      </c>
      <c r="M1369" s="7" t="s">
        <v>6166</v>
      </c>
      <c r="N1369" s="7" t="s">
        <v>207</v>
      </c>
      <c r="O1369" s="7" t="s">
        <v>254</v>
      </c>
      <c r="P1369" s="7" t="s">
        <v>588</v>
      </c>
      <c r="Q1369" s="7" t="s">
        <v>83</v>
      </c>
      <c r="R1369" s="9" t="s">
        <v>313</v>
      </c>
      <c r="S1369" s="7" t="s">
        <v>409</v>
      </c>
      <c r="T1369" s="13" t="s">
        <v>69</v>
      </c>
      <c r="U1369" s="13" t="s">
        <v>79</v>
      </c>
      <c r="V1369" s="13" t="s">
        <v>80</v>
      </c>
      <c r="W1369" s="13" t="s">
        <v>29</v>
      </c>
      <c r="X1369" s="13" t="s">
        <v>79</v>
      </c>
      <c r="Y1369" s="13" t="s">
        <v>7</v>
      </c>
      <c r="Z1369" s="9" t="s">
        <v>16</v>
      </c>
      <c r="AA1369" s="12" t="str">
        <f t="shared" si="42"/>
        <v>5980000000109</v>
      </c>
      <c r="AB1369" s="4" t="s">
        <v>79</v>
      </c>
      <c r="AC1369" s="48">
        <f t="shared" si="43"/>
        <v>2115.21</v>
      </c>
      <c r="AD1369" s="31">
        <f>VLOOKUP(AB1369,'Utah Allocation %''s'!$A$6:$B$16,2,FALSE)</f>
        <v>1</v>
      </c>
    </row>
    <row r="1370" spans="1:30">
      <c r="A1370" s="9" t="s">
        <v>5520</v>
      </c>
      <c r="B1370" s="9" t="s">
        <v>24</v>
      </c>
      <c r="C1370" s="9" t="s">
        <v>62</v>
      </c>
      <c r="D1370" s="19">
        <v>41274</v>
      </c>
      <c r="E1370" s="3">
        <v>2012</v>
      </c>
      <c r="F1370" s="3">
        <v>12</v>
      </c>
      <c r="G1370" s="3" t="s">
        <v>14414</v>
      </c>
      <c r="H1370" s="9" t="s">
        <v>63</v>
      </c>
      <c r="I1370" s="9" t="s">
        <v>81</v>
      </c>
      <c r="J1370" s="21">
        <v>1258.01</v>
      </c>
      <c r="K1370" s="9" t="s">
        <v>5521</v>
      </c>
      <c r="L1370" s="7" t="s">
        <v>5939</v>
      </c>
      <c r="M1370" s="7" t="s">
        <v>6167</v>
      </c>
      <c r="N1370" s="7" t="s">
        <v>207</v>
      </c>
      <c r="O1370" s="7" t="s">
        <v>254</v>
      </c>
      <c r="P1370" s="7" t="s">
        <v>588</v>
      </c>
      <c r="Q1370" s="7" t="s">
        <v>83</v>
      </c>
      <c r="R1370" s="9" t="s">
        <v>313</v>
      </c>
      <c r="S1370" s="7" t="s">
        <v>409</v>
      </c>
      <c r="T1370" s="13" t="s">
        <v>69</v>
      </c>
      <c r="U1370" s="13" t="s">
        <v>79</v>
      </c>
      <c r="V1370" s="13" t="s">
        <v>80</v>
      </c>
      <c r="W1370" s="13" t="s">
        <v>29</v>
      </c>
      <c r="X1370" s="13" t="s">
        <v>79</v>
      </c>
      <c r="Y1370" s="13" t="s">
        <v>7</v>
      </c>
      <c r="Z1370" s="9" t="s">
        <v>16</v>
      </c>
      <c r="AA1370" s="12" t="str">
        <f t="shared" si="42"/>
        <v>5980000000109</v>
      </c>
      <c r="AB1370" s="4" t="s">
        <v>79</v>
      </c>
      <c r="AC1370" s="48">
        <f t="shared" si="43"/>
        <v>1258.01</v>
      </c>
      <c r="AD1370" s="31">
        <f>VLOOKUP(AB1370,'Utah Allocation %''s'!$A$6:$B$16,2,FALSE)</f>
        <v>1</v>
      </c>
    </row>
    <row r="1371" spans="1:30">
      <c r="A1371" s="9" t="s">
        <v>5522</v>
      </c>
      <c r="B1371" s="9" t="s">
        <v>24</v>
      </c>
      <c r="C1371" s="9" t="s">
        <v>62</v>
      </c>
      <c r="D1371" s="19">
        <v>41274</v>
      </c>
      <c r="E1371" s="3">
        <v>2012</v>
      </c>
      <c r="F1371" s="3">
        <v>12</v>
      </c>
      <c r="G1371" s="3" t="s">
        <v>14414</v>
      </c>
      <c r="H1371" s="9" t="s">
        <v>63</v>
      </c>
      <c r="I1371" s="9" t="s">
        <v>81</v>
      </c>
      <c r="J1371" s="21">
        <v>395.2</v>
      </c>
      <c r="K1371" s="9" t="s">
        <v>5523</v>
      </c>
      <c r="L1371" s="7" t="s">
        <v>5940</v>
      </c>
      <c r="M1371" s="7" t="s">
        <v>6168</v>
      </c>
      <c r="N1371" s="7" t="s">
        <v>207</v>
      </c>
      <c r="O1371" s="7" t="s">
        <v>254</v>
      </c>
      <c r="P1371" s="7" t="s">
        <v>588</v>
      </c>
      <c r="Q1371" s="7" t="s">
        <v>83</v>
      </c>
      <c r="R1371" s="9" t="s">
        <v>313</v>
      </c>
      <c r="S1371" s="7" t="s">
        <v>409</v>
      </c>
      <c r="T1371" s="13" t="s">
        <v>69</v>
      </c>
      <c r="U1371" s="13" t="s">
        <v>79</v>
      </c>
      <c r="V1371" s="13" t="s">
        <v>80</v>
      </c>
      <c r="W1371" s="13" t="s">
        <v>29</v>
      </c>
      <c r="X1371" s="13" t="s">
        <v>79</v>
      </c>
      <c r="Y1371" s="13" t="s">
        <v>7</v>
      </c>
      <c r="Z1371" s="9" t="s">
        <v>16</v>
      </c>
      <c r="AA1371" s="12" t="str">
        <f t="shared" si="42"/>
        <v>5980000000109</v>
      </c>
      <c r="AB1371" s="4" t="s">
        <v>79</v>
      </c>
      <c r="AC1371" s="48">
        <f t="shared" si="43"/>
        <v>395.2</v>
      </c>
      <c r="AD1371" s="31">
        <f>VLOOKUP(AB1371,'Utah Allocation %''s'!$A$6:$B$16,2,FALSE)</f>
        <v>1</v>
      </c>
    </row>
    <row r="1372" spans="1:30">
      <c r="A1372" s="9" t="s">
        <v>5524</v>
      </c>
      <c r="B1372" s="9" t="s">
        <v>24</v>
      </c>
      <c r="C1372" s="9" t="s">
        <v>62</v>
      </c>
      <c r="D1372" s="19">
        <v>41274</v>
      </c>
      <c r="E1372" s="3">
        <v>2012</v>
      </c>
      <c r="F1372" s="3">
        <v>12</v>
      </c>
      <c r="G1372" s="3" t="s">
        <v>14414</v>
      </c>
      <c r="H1372" s="9" t="s">
        <v>63</v>
      </c>
      <c r="I1372" s="9" t="s">
        <v>81</v>
      </c>
      <c r="J1372" s="21">
        <v>454.19</v>
      </c>
      <c r="K1372" s="9" t="s">
        <v>5525</v>
      </c>
      <c r="L1372" s="7" t="s">
        <v>5941</v>
      </c>
      <c r="M1372" s="7" t="s">
        <v>6169</v>
      </c>
      <c r="N1372" s="7" t="s">
        <v>207</v>
      </c>
      <c r="O1372" s="7" t="s">
        <v>254</v>
      </c>
      <c r="P1372" s="7" t="s">
        <v>588</v>
      </c>
      <c r="Q1372" s="7" t="s">
        <v>83</v>
      </c>
      <c r="R1372" s="9" t="s">
        <v>313</v>
      </c>
      <c r="S1372" s="7" t="s">
        <v>409</v>
      </c>
      <c r="T1372" s="13" t="s">
        <v>69</v>
      </c>
      <c r="U1372" s="13" t="s">
        <v>79</v>
      </c>
      <c r="V1372" s="13" t="s">
        <v>80</v>
      </c>
      <c r="W1372" s="13" t="s">
        <v>29</v>
      </c>
      <c r="X1372" s="13" t="s">
        <v>79</v>
      </c>
      <c r="Y1372" s="13" t="s">
        <v>7</v>
      </c>
      <c r="Z1372" s="9" t="s">
        <v>16</v>
      </c>
      <c r="AA1372" s="12" t="str">
        <f t="shared" si="42"/>
        <v>5980000000109</v>
      </c>
      <c r="AB1372" s="4" t="s">
        <v>79</v>
      </c>
      <c r="AC1372" s="48">
        <f t="shared" si="43"/>
        <v>454.19</v>
      </c>
      <c r="AD1372" s="31">
        <f>VLOOKUP(AB1372,'Utah Allocation %''s'!$A$6:$B$16,2,FALSE)</f>
        <v>1</v>
      </c>
    </row>
    <row r="1373" spans="1:30">
      <c r="A1373" s="9" t="s">
        <v>5526</v>
      </c>
      <c r="B1373" s="9" t="s">
        <v>24</v>
      </c>
      <c r="C1373" s="9" t="s">
        <v>62</v>
      </c>
      <c r="D1373" s="19">
        <v>41274</v>
      </c>
      <c r="E1373" s="3">
        <v>2012</v>
      </c>
      <c r="F1373" s="3">
        <v>12</v>
      </c>
      <c r="G1373" s="3" t="s">
        <v>14414</v>
      </c>
      <c r="H1373" s="9" t="s">
        <v>63</v>
      </c>
      <c r="I1373" s="9" t="s">
        <v>81</v>
      </c>
      <c r="J1373" s="21">
        <v>376.29</v>
      </c>
      <c r="K1373" s="9" t="s">
        <v>5527</v>
      </c>
      <c r="L1373" s="7" t="s">
        <v>5942</v>
      </c>
      <c r="M1373" s="7" t="s">
        <v>6170</v>
      </c>
      <c r="N1373" s="7" t="s">
        <v>207</v>
      </c>
      <c r="O1373" s="7" t="s">
        <v>254</v>
      </c>
      <c r="P1373" s="7" t="s">
        <v>588</v>
      </c>
      <c r="Q1373" s="7" t="s">
        <v>83</v>
      </c>
      <c r="R1373" s="9" t="s">
        <v>313</v>
      </c>
      <c r="S1373" s="7" t="s">
        <v>409</v>
      </c>
      <c r="T1373" s="13" t="s">
        <v>69</v>
      </c>
      <c r="U1373" s="13" t="s">
        <v>79</v>
      </c>
      <c r="V1373" s="13" t="s">
        <v>80</v>
      </c>
      <c r="W1373" s="13" t="s">
        <v>29</v>
      </c>
      <c r="X1373" s="13" t="s">
        <v>79</v>
      </c>
      <c r="Y1373" s="13" t="s">
        <v>7</v>
      </c>
      <c r="Z1373" s="9" t="s">
        <v>16</v>
      </c>
      <c r="AA1373" s="12" t="str">
        <f t="shared" si="42"/>
        <v>5980000000109</v>
      </c>
      <c r="AB1373" s="4" t="s">
        <v>79</v>
      </c>
      <c r="AC1373" s="48">
        <f t="shared" si="43"/>
        <v>376.29</v>
      </c>
      <c r="AD1373" s="31">
        <f>VLOOKUP(AB1373,'Utah Allocation %''s'!$A$6:$B$16,2,FALSE)</f>
        <v>1</v>
      </c>
    </row>
    <row r="1374" spans="1:30">
      <c r="A1374" s="9" t="s">
        <v>5528</v>
      </c>
      <c r="B1374" s="9" t="s">
        <v>24</v>
      </c>
      <c r="C1374" s="9" t="s">
        <v>62</v>
      </c>
      <c r="D1374" s="19">
        <v>41274</v>
      </c>
      <c r="E1374" s="3">
        <v>2012</v>
      </c>
      <c r="F1374" s="3">
        <v>12</v>
      </c>
      <c r="G1374" s="3" t="s">
        <v>14414</v>
      </c>
      <c r="H1374" s="9" t="s">
        <v>63</v>
      </c>
      <c r="I1374" s="9" t="s">
        <v>81</v>
      </c>
      <c r="J1374" s="21">
        <v>827.83</v>
      </c>
      <c r="K1374" s="9" t="s">
        <v>5529</v>
      </c>
      <c r="L1374" s="7" t="s">
        <v>5943</v>
      </c>
      <c r="M1374" s="7" t="s">
        <v>6171</v>
      </c>
      <c r="N1374" s="7" t="s">
        <v>208</v>
      </c>
      <c r="O1374" s="7" t="s">
        <v>255</v>
      </c>
      <c r="P1374" s="7" t="s">
        <v>559</v>
      </c>
      <c r="Q1374" s="7" t="s">
        <v>84</v>
      </c>
      <c r="R1374" s="9" t="s">
        <v>313</v>
      </c>
      <c r="S1374" s="7" t="s">
        <v>409</v>
      </c>
      <c r="T1374" s="13" t="s">
        <v>69</v>
      </c>
      <c r="U1374" s="13" t="s">
        <v>79</v>
      </c>
      <c r="V1374" s="13" t="s">
        <v>80</v>
      </c>
      <c r="W1374" s="13" t="s">
        <v>29</v>
      </c>
      <c r="X1374" s="13" t="s">
        <v>79</v>
      </c>
      <c r="Y1374" s="13" t="s">
        <v>7</v>
      </c>
      <c r="Z1374" s="9" t="s">
        <v>16</v>
      </c>
      <c r="AA1374" s="12" t="str">
        <f t="shared" si="42"/>
        <v>5980000000109</v>
      </c>
      <c r="AB1374" s="4" t="s">
        <v>79</v>
      </c>
      <c r="AC1374" s="48">
        <f t="shared" si="43"/>
        <v>827.83</v>
      </c>
      <c r="AD1374" s="31">
        <f>VLOOKUP(AB1374,'Utah Allocation %''s'!$A$6:$B$16,2,FALSE)</f>
        <v>1</v>
      </c>
    </row>
    <row r="1375" spans="1:30">
      <c r="A1375" s="9" t="s">
        <v>5530</v>
      </c>
      <c r="B1375" s="9" t="s">
        <v>24</v>
      </c>
      <c r="C1375" s="9" t="s">
        <v>62</v>
      </c>
      <c r="D1375" s="19">
        <v>41274</v>
      </c>
      <c r="E1375" s="3">
        <v>2012</v>
      </c>
      <c r="F1375" s="3">
        <v>12</v>
      </c>
      <c r="G1375" s="3" t="s">
        <v>14414</v>
      </c>
      <c r="H1375" s="9" t="s">
        <v>63</v>
      </c>
      <c r="I1375" s="9" t="s">
        <v>81</v>
      </c>
      <c r="J1375" s="21">
        <v>2085.9899999999998</v>
      </c>
      <c r="K1375" s="9" t="s">
        <v>5531</v>
      </c>
      <c r="L1375" s="7" t="s">
        <v>5944</v>
      </c>
      <c r="M1375" s="7" t="s">
        <v>6172</v>
      </c>
      <c r="N1375" s="7" t="s">
        <v>208</v>
      </c>
      <c r="O1375" s="7" t="s">
        <v>255</v>
      </c>
      <c r="P1375" s="7" t="s">
        <v>559</v>
      </c>
      <c r="Q1375" s="7" t="s">
        <v>84</v>
      </c>
      <c r="R1375" s="9" t="s">
        <v>313</v>
      </c>
      <c r="S1375" s="7" t="s">
        <v>409</v>
      </c>
      <c r="T1375" s="13" t="s">
        <v>69</v>
      </c>
      <c r="U1375" s="13" t="s">
        <v>79</v>
      </c>
      <c r="V1375" s="13" t="s">
        <v>80</v>
      </c>
      <c r="W1375" s="13" t="s">
        <v>29</v>
      </c>
      <c r="X1375" s="13" t="s">
        <v>79</v>
      </c>
      <c r="Y1375" s="13" t="s">
        <v>7</v>
      </c>
      <c r="Z1375" s="9" t="s">
        <v>16</v>
      </c>
      <c r="AA1375" s="12" t="str">
        <f t="shared" si="42"/>
        <v>5980000000109</v>
      </c>
      <c r="AB1375" s="4" t="s">
        <v>79</v>
      </c>
      <c r="AC1375" s="48">
        <f t="shared" si="43"/>
        <v>2085.9899999999998</v>
      </c>
      <c r="AD1375" s="31">
        <f>VLOOKUP(AB1375,'Utah Allocation %''s'!$A$6:$B$16,2,FALSE)</f>
        <v>1</v>
      </c>
    </row>
    <row r="1376" spans="1:30">
      <c r="A1376" s="9" t="s">
        <v>5532</v>
      </c>
      <c r="B1376" s="9" t="s">
        <v>24</v>
      </c>
      <c r="C1376" s="9" t="s">
        <v>62</v>
      </c>
      <c r="D1376" s="19">
        <v>41274</v>
      </c>
      <c r="E1376" s="3">
        <v>2012</v>
      </c>
      <c r="F1376" s="3">
        <v>12</v>
      </c>
      <c r="G1376" s="3" t="s">
        <v>14414</v>
      </c>
      <c r="H1376" s="9" t="s">
        <v>63</v>
      </c>
      <c r="I1376" s="9" t="s">
        <v>81</v>
      </c>
      <c r="J1376" s="21">
        <v>1892.18</v>
      </c>
      <c r="K1376" s="9" t="s">
        <v>5533</v>
      </c>
      <c r="L1376" s="7" t="s">
        <v>5945</v>
      </c>
      <c r="M1376" s="7" t="s">
        <v>6173</v>
      </c>
      <c r="N1376" s="7" t="s">
        <v>208</v>
      </c>
      <c r="O1376" s="7" t="s">
        <v>255</v>
      </c>
      <c r="P1376" s="7" t="s">
        <v>559</v>
      </c>
      <c r="Q1376" s="7" t="s">
        <v>84</v>
      </c>
      <c r="R1376" s="9" t="s">
        <v>313</v>
      </c>
      <c r="S1376" s="7" t="s">
        <v>409</v>
      </c>
      <c r="T1376" s="13" t="s">
        <v>69</v>
      </c>
      <c r="U1376" s="13" t="s">
        <v>79</v>
      </c>
      <c r="V1376" s="13" t="s">
        <v>80</v>
      </c>
      <c r="W1376" s="13" t="s">
        <v>29</v>
      </c>
      <c r="X1376" s="13" t="s">
        <v>79</v>
      </c>
      <c r="Y1376" s="13" t="s">
        <v>7</v>
      </c>
      <c r="Z1376" s="9" t="s">
        <v>16</v>
      </c>
      <c r="AA1376" s="12" t="str">
        <f t="shared" si="42"/>
        <v>5980000000109</v>
      </c>
      <c r="AB1376" s="4" t="s">
        <v>79</v>
      </c>
      <c r="AC1376" s="48">
        <f t="shared" si="43"/>
        <v>1892.18</v>
      </c>
      <c r="AD1376" s="31">
        <f>VLOOKUP(AB1376,'Utah Allocation %''s'!$A$6:$B$16,2,FALSE)</f>
        <v>1</v>
      </c>
    </row>
    <row r="1377" spans="1:30">
      <c r="A1377" s="9" t="s">
        <v>5534</v>
      </c>
      <c r="B1377" s="9" t="s">
        <v>24</v>
      </c>
      <c r="C1377" s="9" t="s">
        <v>62</v>
      </c>
      <c r="D1377" s="19">
        <v>41274</v>
      </c>
      <c r="E1377" s="3">
        <v>2012</v>
      </c>
      <c r="F1377" s="3">
        <v>12</v>
      </c>
      <c r="G1377" s="3" t="s">
        <v>14414</v>
      </c>
      <c r="H1377" s="9" t="s">
        <v>63</v>
      </c>
      <c r="I1377" s="9" t="s">
        <v>81</v>
      </c>
      <c r="J1377" s="21">
        <v>908.37</v>
      </c>
      <c r="K1377" s="9" t="s">
        <v>5535</v>
      </c>
      <c r="L1377" s="7" t="s">
        <v>5946</v>
      </c>
      <c r="M1377" s="7" t="s">
        <v>6174</v>
      </c>
      <c r="N1377" s="7" t="s">
        <v>217</v>
      </c>
      <c r="O1377" s="7" t="s">
        <v>263</v>
      </c>
      <c r="P1377" s="7" t="s">
        <v>700</v>
      </c>
      <c r="Q1377" s="7" t="s">
        <v>145</v>
      </c>
      <c r="R1377" s="9" t="s">
        <v>313</v>
      </c>
      <c r="S1377" s="7" t="s">
        <v>409</v>
      </c>
      <c r="T1377" s="13" t="s">
        <v>69</v>
      </c>
      <c r="U1377" s="13" t="s">
        <v>79</v>
      </c>
      <c r="V1377" s="13" t="s">
        <v>80</v>
      </c>
      <c r="W1377" s="13" t="s">
        <v>29</v>
      </c>
      <c r="X1377" s="13" t="s">
        <v>79</v>
      </c>
      <c r="Y1377" s="13" t="s">
        <v>7</v>
      </c>
      <c r="Z1377" s="9" t="s">
        <v>16</v>
      </c>
      <c r="AA1377" s="12" t="str">
        <f t="shared" si="42"/>
        <v>5980000000109</v>
      </c>
      <c r="AB1377" s="4" t="s">
        <v>79</v>
      </c>
      <c r="AC1377" s="48">
        <f t="shared" si="43"/>
        <v>908.37</v>
      </c>
      <c r="AD1377" s="31">
        <f>VLOOKUP(AB1377,'Utah Allocation %''s'!$A$6:$B$16,2,FALSE)</f>
        <v>1</v>
      </c>
    </row>
    <row r="1378" spans="1:30">
      <c r="A1378" s="9" t="s">
        <v>5536</v>
      </c>
      <c r="B1378" s="9" t="s">
        <v>24</v>
      </c>
      <c r="C1378" s="9" t="s">
        <v>62</v>
      </c>
      <c r="D1378" s="19">
        <v>41274</v>
      </c>
      <c r="E1378" s="3">
        <v>2012</v>
      </c>
      <c r="F1378" s="3">
        <v>12</v>
      </c>
      <c r="G1378" s="3" t="s">
        <v>14414</v>
      </c>
      <c r="H1378" s="9" t="s">
        <v>63</v>
      </c>
      <c r="I1378" s="9" t="s">
        <v>81</v>
      </c>
      <c r="J1378" s="21">
        <v>2530.5</v>
      </c>
      <c r="K1378" s="9" t="s">
        <v>5537</v>
      </c>
      <c r="L1378" s="7" t="s">
        <v>5947</v>
      </c>
      <c r="M1378" s="7" t="s">
        <v>6175</v>
      </c>
      <c r="N1378" s="7" t="s">
        <v>218</v>
      </c>
      <c r="O1378" s="7" t="s">
        <v>264</v>
      </c>
      <c r="P1378" s="7" t="s">
        <v>668</v>
      </c>
      <c r="Q1378" s="7" t="s">
        <v>108</v>
      </c>
      <c r="R1378" s="9" t="s">
        <v>313</v>
      </c>
      <c r="S1378" s="7" t="s">
        <v>409</v>
      </c>
      <c r="T1378" s="13" t="s">
        <v>69</v>
      </c>
      <c r="U1378" s="13" t="s">
        <v>79</v>
      </c>
      <c r="V1378" s="13" t="s">
        <v>80</v>
      </c>
      <c r="W1378" s="13" t="s">
        <v>29</v>
      </c>
      <c r="X1378" s="13" t="s">
        <v>79</v>
      </c>
      <c r="Y1378" s="13" t="s">
        <v>7</v>
      </c>
      <c r="Z1378" s="9" t="s">
        <v>16</v>
      </c>
      <c r="AA1378" s="12" t="str">
        <f t="shared" si="42"/>
        <v>5980000000109</v>
      </c>
      <c r="AB1378" s="4" t="s">
        <v>79</v>
      </c>
      <c r="AC1378" s="48">
        <f t="shared" si="43"/>
        <v>2530.5</v>
      </c>
      <c r="AD1378" s="31">
        <f>VLOOKUP(AB1378,'Utah Allocation %''s'!$A$6:$B$16,2,FALSE)</f>
        <v>1</v>
      </c>
    </row>
    <row r="1379" spans="1:30">
      <c r="A1379" s="9" t="s">
        <v>5538</v>
      </c>
      <c r="B1379" s="9" t="s">
        <v>24</v>
      </c>
      <c r="C1379" s="9" t="s">
        <v>62</v>
      </c>
      <c r="D1379" s="19">
        <v>41274</v>
      </c>
      <c r="E1379" s="3">
        <v>2012</v>
      </c>
      <c r="F1379" s="3">
        <v>12</v>
      </c>
      <c r="G1379" s="3" t="s">
        <v>14414</v>
      </c>
      <c r="H1379" s="9" t="s">
        <v>63</v>
      </c>
      <c r="I1379" s="9" t="s">
        <v>81</v>
      </c>
      <c r="J1379" s="21">
        <v>376.29</v>
      </c>
      <c r="K1379" s="9" t="s">
        <v>5539</v>
      </c>
      <c r="L1379" s="7" t="s">
        <v>5948</v>
      </c>
      <c r="M1379" s="7" t="s">
        <v>6176</v>
      </c>
      <c r="N1379" s="7" t="s">
        <v>208</v>
      </c>
      <c r="O1379" s="7" t="s">
        <v>255</v>
      </c>
      <c r="P1379" s="7" t="s">
        <v>6141</v>
      </c>
      <c r="Q1379" s="7" t="s">
        <v>84</v>
      </c>
      <c r="R1379" s="9" t="s">
        <v>313</v>
      </c>
      <c r="S1379" s="7" t="s">
        <v>409</v>
      </c>
      <c r="T1379" s="13" t="s">
        <v>69</v>
      </c>
      <c r="U1379" s="13" t="s">
        <v>79</v>
      </c>
      <c r="V1379" s="13" t="s">
        <v>80</v>
      </c>
      <c r="W1379" s="13" t="s">
        <v>29</v>
      </c>
      <c r="X1379" s="13" t="s">
        <v>79</v>
      </c>
      <c r="Y1379" s="13" t="s">
        <v>7</v>
      </c>
      <c r="Z1379" s="9" t="s">
        <v>16</v>
      </c>
      <c r="AA1379" s="12" t="str">
        <f t="shared" si="42"/>
        <v>5980000000109</v>
      </c>
      <c r="AB1379" s="4" t="s">
        <v>79</v>
      </c>
      <c r="AC1379" s="48">
        <f t="shared" si="43"/>
        <v>376.29</v>
      </c>
      <c r="AD1379" s="31">
        <f>VLOOKUP(AB1379,'Utah Allocation %''s'!$A$6:$B$16,2,FALSE)</f>
        <v>1</v>
      </c>
    </row>
    <row r="1380" spans="1:30">
      <c r="A1380" s="9" t="s">
        <v>5540</v>
      </c>
      <c r="B1380" s="9" t="s">
        <v>24</v>
      </c>
      <c r="C1380" s="9" t="s">
        <v>62</v>
      </c>
      <c r="D1380" s="19">
        <v>41274</v>
      </c>
      <c r="E1380" s="3">
        <v>2012</v>
      </c>
      <c r="F1380" s="3">
        <v>12</v>
      </c>
      <c r="G1380" s="3" t="s">
        <v>14414</v>
      </c>
      <c r="H1380" s="9" t="s">
        <v>63</v>
      </c>
      <c r="I1380" s="9" t="s">
        <v>64</v>
      </c>
      <c r="J1380" s="21">
        <v>518.39</v>
      </c>
      <c r="K1380" s="9" t="s">
        <v>5541</v>
      </c>
      <c r="L1380" s="7" t="s">
        <v>5949</v>
      </c>
      <c r="M1380" s="7" t="s">
        <v>6177</v>
      </c>
      <c r="N1380" s="7" t="s">
        <v>215</v>
      </c>
      <c r="O1380" s="7" t="s">
        <v>261</v>
      </c>
      <c r="P1380" s="7" t="s">
        <v>507</v>
      </c>
      <c r="Q1380" s="7" t="s">
        <v>97</v>
      </c>
      <c r="R1380" s="9" t="s">
        <v>317</v>
      </c>
      <c r="S1380" s="7" t="s">
        <v>408</v>
      </c>
      <c r="T1380" s="13" t="s">
        <v>69</v>
      </c>
      <c r="U1380" s="13" t="s">
        <v>66</v>
      </c>
      <c r="V1380" s="13" t="s">
        <v>70</v>
      </c>
      <c r="W1380" s="13" t="s">
        <v>32</v>
      </c>
      <c r="X1380" s="13" t="s">
        <v>66</v>
      </c>
      <c r="Y1380" s="13" t="s">
        <v>7</v>
      </c>
      <c r="Z1380" s="9" t="s">
        <v>8</v>
      </c>
      <c r="AA1380" s="12" t="str">
        <f t="shared" si="42"/>
        <v>5980000000108</v>
      </c>
      <c r="AB1380" s="4" t="s">
        <v>66</v>
      </c>
      <c r="AC1380" s="48">
        <f t="shared" si="43"/>
        <v>0</v>
      </c>
      <c r="AD1380" s="31">
        <f>VLOOKUP(AB1380,'Utah Allocation %''s'!$A$6:$B$16,2,FALSE)</f>
        <v>0</v>
      </c>
    </row>
    <row r="1381" spans="1:30">
      <c r="A1381" s="9" t="s">
        <v>5542</v>
      </c>
      <c r="B1381" s="9" t="s">
        <v>24</v>
      </c>
      <c r="C1381" s="9" t="s">
        <v>62</v>
      </c>
      <c r="D1381" s="19">
        <v>41274</v>
      </c>
      <c r="E1381" s="3">
        <v>2012</v>
      </c>
      <c r="F1381" s="3">
        <v>12</v>
      </c>
      <c r="G1381" s="3" t="s">
        <v>14414</v>
      </c>
      <c r="H1381" s="9" t="s">
        <v>63</v>
      </c>
      <c r="I1381" s="9" t="s">
        <v>81</v>
      </c>
      <c r="J1381" s="21">
        <v>7.55</v>
      </c>
      <c r="K1381" s="9" t="s">
        <v>5543</v>
      </c>
      <c r="L1381" s="7" t="s">
        <v>5950</v>
      </c>
      <c r="M1381" s="7" t="s">
        <v>6178</v>
      </c>
      <c r="N1381" s="7" t="s">
        <v>215</v>
      </c>
      <c r="O1381" s="7" t="s">
        <v>261</v>
      </c>
      <c r="P1381" s="7" t="s">
        <v>855</v>
      </c>
      <c r="Q1381" s="7" t="s">
        <v>97</v>
      </c>
      <c r="R1381" s="9" t="s">
        <v>318</v>
      </c>
      <c r="S1381" s="7" t="s">
        <v>408</v>
      </c>
      <c r="T1381" s="13" t="s">
        <v>69</v>
      </c>
      <c r="U1381" s="13" t="s">
        <v>66</v>
      </c>
      <c r="V1381" s="13" t="s">
        <v>70</v>
      </c>
      <c r="W1381" s="13" t="s">
        <v>32</v>
      </c>
      <c r="X1381" s="13" t="s">
        <v>66</v>
      </c>
      <c r="Y1381" s="13" t="s">
        <v>7</v>
      </c>
      <c r="Z1381" s="9" t="s">
        <v>8</v>
      </c>
      <c r="AA1381" s="12" t="str">
        <f t="shared" si="42"/>
        <v>5980000000108</v>
      </c>
      <c r="AB1381" s="4" t="s">
        <v>66</v>
      </c>
      <c r="AC1381" s="48">
        <f t="shared" si="43"/>
        <v>0</v>
      </c>
      <c r="AD1381" s="31">
        <f>VLOOKUP(AB1381,'Utah Allocation %''s'!$A$6:$B$16,2,FALSE)</f>
        <v>0</v>
      </c>
    </row>
    <row r="1382" spans="1:30">
      <c r="A1382" s="9" t="s">
        <v>5544</v>
      </c>
      <c r="B1382" s="9" t="s">
        <v>24</v>
      </c>
      <c r="C1382" s="9" t="s">
        <v>62</v>
      </c>
      <c r="D1382" s="19">
        <v>41274</v>
      </c>
      <c r="E1382" s="3">
        <v>2012</v>
      </c>
      <c r="F1382" s="3">
        <v>12</v>
      </c>
      <c r="G1382" s="3" t="s">
        <v>14414</v>
      </c>
      <c r="H1382" s="9" t="s">
        <v>63</v>
      </c>
      <c r="I1382" s="9" t="s">
        <v>64</v>
      </c>
      <c r="J1382" s="21">
        <v>244.94</v>
      </c>
      <c r="K1382" s="9" t="s">
        <v>5545</v>
      </c>
      <c r="L1382" s="7" t="s">
        <v>5951</v>
      </c>
      <c r="M1382" s="7" t="s">
        <v>6179</v>
      </c>
      <c r="N1382" s="7" t="s">
        <v>207</v>
      </c>
      <c r="O1382" s="7" t="s">
        <v>254</v>
      </c>
      <c r="P1382" s="7" t="s">
        <v>548</v>
      </c>
      <c r="Q1382" s="7" t="s">
        <v>72</v>
      </c>
      <c r="R1382" s="9" t="s">
        <v>322</v>
      </c>
      <c r="S1382" s="7" t="s">
        <v>408</v>
      </c>
      <c r="T1382" s="13" t="s">
        <v>69</v>
      </c>
      <c r="U1382" s="13" t="s">
        <v>66</v>
      </c>
      <c r="V1382" s="13" t="s">
        <v>70</v>
      </c>
      <c r="W1382" s="13" t="s">
        <v>32</v>
      </c>
      <c r="X1382" s="13" t="s">
        <v>66</v>
      </c>
      <c r="Y1382" s="13" t="s">
        <v>7</v>
      </c>
      <c r="Z1382" s="9" t="s">
        <v>8</v>
      </c>
      <c r="AA1382" s="12" t="str">
        <f t="shared" si="42"/>
        <v>5980000000108</v>
      </c>
      <c r="AB1382" s="4" t="s">
        <v>66</v>
      </c>
      <c r="AC1382" s="48">
        <f t="shared" si="43"/>
        <v>0</v>
      </c>
      <c r="AD1382" s="31">
        <f>VLOOKUP(AB1382,'Utah Allocation %''s'!$A$6:$B$16,2,FALSE)</f>
        <v>0</v>
      </c>
    </row>
    <row r="1383" spans="1:30">
      <c r="A1383" s="9" t="s">
        <v>5546</v>
      </c>
      <c r="B1383" s="9" t="s">
        <v>24</v>
      </c>
      <c r="C1383" s="9" t="s">
        <v>62</v>
      </c>
      <c r="D1383" s="19">
        <v>41274</v>
      </c>
      <c r="E1383" s="3">
        <v>2012</v>
      </c>
      <c r="F1383" s="3">
        <v>12</v>
      </c>
      <c r="G1383" s="3" t="s">
        <v>14414</v>
      </c>
      <c r="H1383" s="9" t="s">
        <v>63</v>
      </c>
      <c r="I1383" s="9" t="s">
        <v>81</v>
      </c>
      <c r="J1383" s="21">
        <v>502.98</v>
      </c>
      <c r="K1383" s="9" t="s">
        <v>5547</v>
      </c>
      <c r="L1383" s="7" t="s">
        <v>5952</v>
      </c>
      <c r="M1383" s="7" t="s">
        <v>6180</v>
      </c>
      <c r="N1383" s="7" t="s">
        <v>207</v>
      </c>
      <c r="O1383" s="7" t="s">
        <v>254</v>
      </c>
      <c r="P1383" s="7" t="s">
        <v>548</v>
      </c>
      <c r="Q1383" s="7" t="s">
        <v>72</v>
      </c>
      <c r="R1383" s="9" t="s">
        <v>322</v>
      </c>
      <c r="S1383" s="7" t="s">
        <v>408</v>
      </c>
      <c r="T1383" s="13" t="s">
        <v>69</v>
      </c>
      <c r="U1383" s="13" t="s">
        <v>66</v>
      </c>
      <c r="V1383" s="13" t="s">
        <v>70</v>
      </c>
      <c r="W1383" s="13" t="s">
        <v>32</v>
      </c>
      <c r="X1383" s="13" t="s">
        <v>66</v>
      </c>
      <c r="Y1383" s="13" t="s">
        <v>7</v>
      </c>
      <c r="Z1383" s="9" t="s">
        <v>8</v>
      </c>
      <c r="AA1383" s="12" t="str">
        <f t="shared" si="42"/>
        <v>5980000000108</v>
      </c>
      <c r="AB1383" s="4" t="s">
        <v>66</v>
      </c>
      <c r="AC1383" s="48">
        <f t="shared" si="43"/>
        <v>0</v>
      </c>
      <c r="AD1383" s="31">
        <f>VLOOKUP(AB1383,'Utah Allocation %''s'!$A$6:$B$16,2,FALSE)</f>
        <v>0</v>
      </c>
    </row>
    <row r="1384" spans="1:30">
      <c r="A1384" s="9" t="s">
        <v>5548</v>
      </c>
      <c r="B1384" s="9" t="s">
        <v>24</v>
      </c>
      <c r="C1384" s="9" t="s">
        <v>62</v>
      </c>
      <c r="D1384" s="19">
        <v>41274</v>
      </c>
      <c r="E1384" s="3">
        <v>2012</v>
      </c>
      <c r="F1384" s="3">
        <v>12</v>
      </c>
      <c r="G1384" s="3" t="s">
        <v>14414</v>
      </c>
      <c r="H1384" s="9" t="s">
        <v>63</v>
      </c>
      <c r="I1384" s="9" t="s">
        <v>81</v>
      </c>
      <c r="J1384" s="21">
        <v>683.84</v>
      </c>
      <c r="K1384" s="9" t="s">
        <v>5549</v>
      </c>
      <c r="L1384" s="7" t="s">
        <v>5953</v>
      </c>
      <c r="M1384" s="7" t="s">
        <v>6181</v>
      </c>
      <c r="N1384" s="7" t="s">
        <v>207</v>
      </c>
      <c r="O1384" s="7" t="s">
        <v>254</v>
      </c>
      <c r="P1384" s="7" t="s">
        <v>548</v>
      </c>
      <c r="Q1384" s="7" t="s">
        <v>72</v>
      </c>
      <c r="R1384" s="9" t="s">
        <v>322</v>
      </c>
      <c r="S1384" s="7" t="s">
        <v>408</v>
      </c>
      <c r="T1384" s="13" t="s">
        <v>69</v>
      </c>
      <c r="U1384" s="13" t="s">
        <v>66</v>
      </c>
      <c r="V1384" s="13" t="s">
        <v>70</v>
      </c>
      <c r="W1384" s="13" t="s">
        <v>32</v>
      </c>
      <c r="X1384" s="13" t="s">
        <v>66</v>
      </c>
      <c r="Y1384" s="13" t="s">
        <v>7</v>
      </c>
      <c r="Z1384" s="9" t="s">
        <v>8</v>
      </c>
      <c r="AA1384" s="12" t="str">
        <f t="shared" si="42"/>
        <v>5980000000108</v>
      </c>
      <c r="AB1384" s="4" t="s">
        <v>66</v>
      </c>
      <c r="AC1384" s="48">
        <f t="shared" si="43"/>
        <v>0</v>
      </c>
      <c r="AD1384" s="31">
        <f>VLOOKUP(AB1384,'Utah Allocation %''s'!$A$6:$B$16,2,FALSE)</f>
        <v>0</v>
      </c>
    </row>
    <row r="1385" spans="1:30">
      <c r="A1385" s="9" t="s">
        <v>5550</v>
      </c>
      <c r="B1385" s="9" t="s">
        <v>24</v>
      </c>
      <c r="C1385" s="9" t="s">
        <v>62</v>
      </c>
      <c r="D1385" s="19">
        <v>41274</v>
      </c>
      <c r="E1385" s="3">
        <v>2012</v>
      </c>
      <c r="F1385" s="3">
        <v>12</v>
      </c>
      <c r="G1385" s="3" t="s">
        <v>14414</v>
      </c>
      <c r="H1385" s="9" t="s">
        <v>63</v>
      </c>
      <c r="I1385" s="9" t="s">
        <v>81</v>
      </c>
      <c r="J1385" s="21">
        <v>126.88</v>
      </c>
      <c r="K1385" s="9" t="s">
        <v>5551</v>
      </c>
      <c r="L1385" s="7" t="s">
        <v>5954</v>
      </c>
      <c r="M1385" s="7" t="s">
        <v>6182</v>
      </c>
      <c r="N1385" s="7" t="s">
        <v>208</v>
      </c>
      <c r="O1385" s="7" t="s">
        <v>255</v>
      </c>
      <c r="P1385" s="7" t="s">
        <v>633</v>
      </c>
      <c r="Q1385" s="7" t="s">
        <v>73</v>
      </c>
      <c r="R1385" s="9" t="s">
        <v>322</v>
      </c>
      <c r="S1385" s="7" t="s">
        <v>408</v>
      </c>
      <c r="T1385" s="13" t="s">
        <v>69</v>
      </c>
      <c r="U1385" s="13" t="s">
        <v>66</v>
      </c>
      <c r="V1385" s="13" t="s">
        <v>70</v>
      </c>
      <c r="W1385" s="13" t="s">
        <v>32</v>
      </c>
      <c r="X1385" s="13" t="s">
        <v>66</v>
      </c>
      <c r="Y1385" s="13" t="s">
        <v>7</v>
      </c>
      <c r="Z1385" s="9" t="s">
        <v>8</v>
      </c>
      <c r="AA1385" s="12" t="str">
        <f t="shared" si="42"/>
        <v>5980000000108</v>
      </c>
      <c r="AB1385" s="4" t="s">
        <v>66</v>
      </c>
      <c r="AC1385" s="48">
        <f t="shared" si="43"/>
        <v>0</v>
      </c>
      <c r="AD1385" s="31">
        <f>VLOOKUP(AB1385,'Utah Allocation %''s'!$A$6:$B$16,2,FALSE)</f>
        <v>0</v>
      </c>
    </row>
    <row r="1386" spans="1:30">
      <c r="A1386" s="9" t="s">
        <v>5552</v>
      </c>
      <c r="B1386" s="9" t="s">
        <v>24</v>
      </c>
      <c r="C1386" s="9" t="s">
        <v>62</v>
      </c>
      <c r="D1386" s="19">
        <v>41274</v>
      </c>
      <c r="E1386" s="3">
        <v>2012</v>
      </c>
      <c r="F1386" s="3">
        <v>12</v>
      </c>
      <c r="G1386" s="3" t="s">
        <v>14414</v>
      </c>
      <c r="H1386" s="9" t="s">
        <v>63</v>
      </c>
      <c r="I1386" s="9" t="s">
        <v>81</v>
      </c>
      <c r="J1386" s="21">
        <v>1014.16</v>
      </c>
      <c r="K1386" s="9" t="s">
        <v>5553</v>
      </c>
      <c r="L1386" s="7" t="s">
        <v>5955</v>
      </c>
      <c r="M1386" s="7" t="s">
        <v>6183</v>
      </c>
      <c r="N1386" s="7" t="s">
        <v>208</v>
      </c>
      <c r="O1386" s="7" t="s">
        <v>255</v>
      </c>
      <c r="P1386" s="7" t="s">
        <v>633</v>
      </c>
      <c r="Q1386" s="7" t="s">
        <v>73</v>
      </c>
      <c r="R1386" s="9" t="s">
        <v>322</v>
      </c>
      <c r="S1386" s="7" t="s">
        <v>408</v>
      </c>
      <c r="T1386" s="13" t="s">
        <v>69</v>
      </c>
      <c r="U1386" s="13" t="s">
        <v>66</v>
      </c>
      <c r="V1386" s="13" t="s">
        <v>70</v>
      </c>
      <c r="W1386" s="13" t="s">
        <v>32</v>
      </c>
      <c r="X1386" s="13" t="s">
        <v>66</v>
      </c>
      <c r="Y1386" s="13" t="s">
        <v>7</v>
      </c>
      <c r="Z1386" s="9" t="s">
        <v>8</v>
      </c>
      <c r="AA1386" s="12" t="str">
        <f t="shared" si="42"/>
        <v>5980000000108</v>
      </c>
      <c r="AB1386" s="4" t="s">
        <v>66</v>
      </c>
      <c r="AC1386" s="48">
        <f t="shared" si="43"/>
        <v>0</v>
      </c>
      <c r="AD1386" s="31">
        <f>VLOOKUP(AB1386,'Utah Allocation %''s'!$A$6:$B$16,2,FALSE)</f>
        <v>0</v>
      </c>
    </row>
    <row r="1387" spans="1:30">
      <c r="A1387" s="9" t="s">
        <v>5554</v>
      </c>
      <c r="B1387" s="9" t="s">
        <v>24</v>
      </c>
      <c r="C1387" s="9" t="s">
        <v>62</v>
      </c>
      <c r="D1387" s="19">
        <v>41274</v>
      </c>
      <c r="E1387" s="3">
        <v>2012</v>
      </c>
      <c r="F1387" s="3">
        <v>12</v>
      </c>
      <c r="G1387" s="3" t="s">
        <v>14414</v>
      </c>
      <c r="H1387" s="9" t="s">
        <v>63</v>
      </c>
      <c r="I1387" s="9" t="s">
        <v>81</v>
      </c>
      <c r="J1387" s="21">
        <v>130.04</v>
      </c>
      <c r="K1387" s="9" t="s">
        <v>5555</v>
      </c>
      <c r="L1387" s="7" t="s">
        <v>5956</v>
      </c>
      <c r="M1387" s="7" t="s">
        <v>6184</v>
      </c>
      <c r="N1387" s="7" t="s">
        <v>207</v>
      </c>
      <c r="O1387" s="7" t="s">
        <v>254</v>
      </c>
      <c r="P1387" s="7" t="s">
        <v>590</v>
      </c>
      <c r="Q1387" s="7" t="s">
        <v>88</v>
      </c>
      <c r="R1387" s="9" t="s">
        <v>323</v>
      </c>
      <c r="S1387" s="7" t="s">
        <v>409</v>
      </c>
      <c r="T1387" s="13" t="s">
        <v>69</v>
      </c>
      <c r="U1387" s="13" t="s">
        <v>89</v>
      </c>
      <c r="V1387" s="13" t="s">
        <v>90</v>
      </c>
      <c r="W1387" s="13" t="s">
        <v>31</v>
      </c>
      <c r="X1387" s="13" t="s">
        <v>91</v>
      </c>
      <c r="Y1387" s="13" t="s">
        <v>7</v>
      </c>
      <c r="Z1387" s="9" t="s">
        <v>17</v>
      </c>
      <c r="AA1387" s="12" t="str">
        <f t="shared" si="42"/>
        <v>5980000000111</v>
      </c>
      <c r="AB1387" s="4" t="s">
        <v>91</v>
      </c>
      <c r="AC1387" s="48">
        <f t="shared" si="43"/>
        <v>0</v>
      </c>
      <c r="AD1387" s="31">
        <f>VLOOKUP(AB1387,'Utah Allocation %''s'!$A$6:$B$16,2,FALSE)</f>
        <v>0</v>
      </c>
    </row>
    <row r="1388" spans="1:30">
      <c r="A1388" s="9" t="s">
        <v>5556</v>
      </c>
      <c r="B1388" s="9" t="s">
        <v>24</v>
      </c>
      <c r="C1388" s="9" t="s">
        <v>62</v>
      </c>
      <c r="D1388" s="19">
        <v>41274</v>
      </c>
      <c r="E1388" s="3">
        <v>2012</v>
      </c>
      <c r="F1388" s="3">
        <v>12</v>
      </c>
      <c r="G1388" s="3" t="s">
        <v>14414</v>
      </c>
      <c r="H1388" s="9" t="s">
        <v>63</v>
      </c>
      <c r="I1388" s="9" t="s">
        <v>81</v>
      </c>
      <c r="J1388" s="21">
        <v>245.28</v>
      </c>
      <c r="K1388" s="9" t="s">
        <v>5557</v>
      </c>
      <c r="L1388" s="7" t="s">
        <v>5957</v>
      </c>
      <c r="M1388" s="7" t="s">
        <v>6185</v>
      </c>
      <c r="N1388" s="7" t="s">
        <v>207</v>
      </c>
      <c r="O1388" s="7" t="s">
        <v>254</v>
      </c>
      <c r="P1388" s="7" t="s">
        <v>590</v>
      </c>
      <c r="Q1388" s="7" t="s">
        <v>88</v>
      </c>
      <c r="R1388" s="9" t="s">
        <v>323</v>
      </c>
      <c r="S1388" s="7" t="s">
        <v>409</v>
      </c>
      <c r="T1388" s="13" t="s">
        <v>69</v>
      </c>
      <c r="U1388" s="13" t="s">
        <v>89</v>
      </c>
      <c r="V1388" s="13" t="s">
        <v>90</v>
      </c>
      <c r="W1388" s="13" t="s">
        <v>31</v>
      </c>
      <c r="X1388" s="13" t="s">
        <v>91</v>
      </c>
      <c r="Y1388" s="13" t="s">
        <v>7</v>
      </c>
      <c r="Z1388" s="9" t="s">
        <v>17</v>
      </c>
      <c r="AA1388" s="12" t="str">
        <f t="shared" si="42"/>
        <v>5980000000111</v>
      </c>
      <c r="AB1388" s="4" t="s">
        <v>91</v>
      </c>
      <c r="AC1388" s="48">
        <f t="shared" si="43"/>
        <v>0</v>
      </c>
      <c r="AD1388" s="31">
        <f>VLOOKUP(AB1388,'Utah Allocation %''s'!$A$6:$B$16,2,FALSE)</f>
        <v>0</v>
      </c>
    </row>
    <row r="1389" spans="1:30">
      <c r="A1389" s="9" t="s">
        <v>5558</v>
      </c>
      <c r="B1389" s="9" t="s">
        <v>24</v>
      </c>
      <c r="C1389" s="9" t="s">
        <v>62</v>
      </c>
      <c r="D1389" s="19">
        <v>41274</v>
      </c>
      <c r="E1389" s="3">
        <v>2012</v>
      </c>
      <c r="F1389" s="3">
        <v>12</v>
      </c>
      <c r="G1389" s="3" t="s">
        <v>14414</v>
      </c>
      <c r="H1389" s="9" t="s">
        <v>63</v>
      </c>
      <c r="I1389" s="9" t="s">
        <v>81</v>
      </c>
      <c r="J1389" s="21">
        <v>490.56</v>
      </c>
      <c r="K1389" s="9" t="s">
        <v>5559</v>
      </c>
      <c r="L1389" s="7" t="s">
        <v>5958</v>
      </c>
      <c r="M1389" s="7" t="s">
        <v>6186</v>
      </c>
      <c r="N1389" s="7" t="s">
        <v>208</v>
      </c>
      <c r="O1389" s="7" t="s">
        <v>255</v>
      </c>
      <c r="P1389" s="7" t="s">
        <v>634</v>
      </c>
      <c r="Q1389" s="7" t="s">
        <v>92</v>
      </c>
      <c r="R1389" s="9" t="s">
        <v>323</v>
      </c>
      <c r="S1389" s="7" t="s">
        <v>409</v>
      </c>
      <c r="T1389" s="13" t="s">
        <v>69</v>
      </c>
      <c r="U1389" s="13" t="s">
        <v>89</v>
      </c>
      <c r="V1389" s="13" t="s">
        <v>90</v>
      </c>
      <c r="W1389" s="13" t="s">
        <v>31</v>
      </c>
      <c r="X1389" s="13" t="s">
        <v>91</v>
      </c>
      <c r="Y1389" s="13" t="s">
        <v>7</v>
      </c>
      <c r="Z1389" s="9" t="s">
        <v>17</v>
      </c>
      <c r="AA1389" s="12" t="str">
        <f t="shared" si="42"/>
        <v>5980000000111</v>
      </c>
      <c r="AB1389" s="4" t="s">
        <v>91</v>
      </c>
      <c r="AC1389" s="48">
        <f t="shared" si="43"/>
        <v>0</v>
      </c>
      <c r="AD1389" s="31">
        <f>VLOOKUP(AB1389,'Utah Allocation %''s'!$A$6:$B$16,2,FALSE)</f>
        <v>0</v>
      </c>
    </row>
    <row r="1390" spans="1:30">
      <c r="A1390" s="9" t="s">
        <v>5560</v>
      </c>
      <c r="B1390" s="9" t="s">
        <v>24</v>
      </c>
      <c r="C1390" s="9" t="s">
        <v>62</v>
      </c>
      <c r="D1390" s="19">
        <v>41274</v>
      </c>
      <c r="E1390" s="3">
        <v>2012</v>
      </c>
      <c r="F1390" s="3">
        <v>12</v>
      </c>
      <c r="G1390" s="3" t="s">
        <v>14414</v>
      </c>
      <c r="H1390" s="9" t="s">
        <v>63</v>
      </c>
      <c r="I1390" s="9" t="s">
        <v>81</v>
      </c>
      <c r="J1390" s="21">
        <v>390.13</v>
      </c>
      <c r="K1390" s="9" t="s">
        <v>5561</v>
      </c>
      <c r="L1390" s="7" t="s">
        <v>5959</v>
      </c>
      <c r="M1390" s="7" t="s">
        <v>6187</v>
      </c>
      <c r="N1390" s="7" t="s">
        <v>211</v>
      </c>
      <c r="O1390" s="7" t="s">
        <v>258</v>
      </c>
      <c r="P1390" s="7" t="s">
        <v>733</v>
      </c>
      <c r="Q1390" s="7" t="s">
        <v>129</v>
      </c>
      <c r="R1390" s="9" t="s">
        <v>323</v>
      </c>
      <c r="S1390" s="7" t="s">
        <v>409</v>
      </c>
      <c r="T1390" s="13" t="s">
        <v>69</v>
      </c>
      <c r="U1390" s="13" t="s">
        <v>89</v>
      </c>
      <c r="V1390" s="13" t="s">
        <v>90</v>
      </c>
      <c r="W1390" s="13" t="s">
        <v>31</v>
      </c>
      <c r="X1390" s="13" t="s">
        <v>91</v>
      </c>
      <c r="Y1390" s="13" t="s">
        <v>7</v>
      </c>
      <c r="Z1390" s="9" t="s">
        <v>17</v>
      </c>
      <c r="AA1390" s="12" t="str">
        <f t="shared" si="42"/>
        <v>5980000000111</v>
      </c>
      <c r="AB1390" s="4" t="s">
        <v>91</v>
      </c>
      <c r="AC1390" s="48">
        <f t="shared" si="43"/>
        <v>0</v>
      </c>
      <c r="AD1390" s="31">
        <f>VLOOKUP(AB1390,'Utah Allocation %''s'!$A$6:$B$16,2,FALSE)</f>
        <v>0</v>
      </c>
    </row>
    <row r="1391" spans="1:30">
      <c r="A1391" s="9" t="s">
        <v>5562</v>
      </c>
      <c r="B1391" s="9" t="s">
        <v>24</v>
      </c>
      <c r="C1391" s="9" t="s">
        <v>62</v>
      </c>
      <c r="D1391" s="19">
        <v>41274</v>
      </c>
      <c r="E1391" s="3">
        <v>2012</v>
      </c>
      <c r="F1391" s="3">
        <v>12</v>
      </c>
      <c r="G1391" s="3" t="s">
        <v>14414</v>
      </c>
      <c r="H1391" s="9" t="s">
        <v>63</v>
      </c>
      <c r="I1391" s="9" t="s">
        <v>81</v>
      </c>
      <c r="J1391" s="21">
        <v>371.26</v>
      </c>
      <c r="K1391" s="9" t="s">
        <v>5563</v>
      </c>
      <c r="L1391" s="7" t="s">
        <v>5960</v>
      </c>
      <c r="M1391" s="7" t="s">
        <v>6188</v>
      </c>
      <c r="N1391" s="7" t="s">
        <v>211</v>
      </c>
      <c r="O1391" s="7" t="s">
        <v>258</v>
      </c>
      <c r="P1391" s="7" t="s">
        <v>733</v>
      </c>
      <c r="Q1391" s="7" t="s">
        <v>129</v>
      </c>
      <c r="R1391" s="9" t="s">
        <v>323</v>
      </c>
      <c r="S1391" s="7" t="s">
        <v>409</v>
      </c>
      <c r="T1391" s="13" t="s">
        <v>69</v>
      </c>
      <c r="U1391" s="13" t="s">
        <v>89</v>
      </c>
      <c r="V1391" s="13" t="s">
        <v>90</v>
      </c>
      <c r="W1391" s="13" t="s">
        <v>31</v>
      </c>
      <c r="X1391" s="13" t="s">
        <v>91</v>
      </c>
      <c r="Y1391" s="13" t="s">
        <v>7</v>
      </c>
      <c r="Z1391" s="9" t="s">
        <v>17</v>
      </c>
      <c r="AA1391" s="12" t="str">
        <f t="shared" si="42"/>
        <v>5980000000111</v>
      </c>
      <c r="AB1391" s="4" t="s">
        <v>91</v>
      </c>
      <c r="AC1391" s="48">
        <f t="shared" si="43"/>
        <v>0</v>
      </c>
      <c r="AD1391" s="31">
        <f>VLOOKUP(AB1391,'Utah Allocation %''s'!$A$6:$B$16,2,FALSE)</f>
        <v>0</v>
      </c>
    </row>
    <row r="1392" spans="1:30">
      <c r="A1392" s="9" t="s">
        <v>5564</v>
      </c>
      <c r="B1392" s="9" t="s">
        <v>24</v>
      </c>
      <c r="C1392" s="9" t="s">
        <v>62</v>
      </c>
      <c r="D1392" s="19">
        <v>41274</v>
      </c>
      <c r="E1392" s="3">
        <v>2012</v>
      </c>
      <c r="F1392" s="3">
        <v>12</v>
      </c>
      <c r="G1392" s="3" t="s">
        <v>14414</v>
      </c>
      <c r="H1392" s="9" t="s">
        <v>63</v>
      </c>
      <c r="I1392" s="9" t="s">
        <v>81</v>
      </c>
      <c r="J1392" s="21">
        <v>232.03</v>
      </c>
      <c r="K1392" s="9" t="s">
        <v>5565</v>
      </c>
      <c r="L1392" s="7" t="s">
        <v>5961</v>
      </c>
      <c r="M1392" s="7" t="s">
        <v>6189</v>
      </c>
      <c r="N1392" s="7" t="s">
        <v>206</v>
      </c>
      <c r="O1392" s="7" t="s">
        <v>253</v>
      </c>
      <c r="P1392" s="7" t="s">
        <v>6190</v>
      </c>
      <c r="Q1392" s="7" t="s">
        <v>95</v>
      </c>
      <c r="R1392" s="9" t="s">
        <v>323</v>
      </c>
      <c r="S1392" s="7" t="s">
        <v>409</v>
      </c>
      <c r="T1392" s="13" t="s">
        <v>69</v>
      </c>
      <c r="U1392" s="13" t="s">
        <v>89</v>
      </c>
      <c r="V1392" s="13" t="s">
        <v>90</v>
      </c>
      <c r="W1392" s="13" t="s">
        <v>31</v>
      </c>
      <c r="X1392" s="13" t="s">
        <v>91</v>
      </c>
      <c r="Y1392" s="13" t="s">
        <v>7</v>
      </c>
      <c r="Z1392" s="9" t="s">
        <v>17</v>
      </c>
      <c r="AA1392" s="12" t="str">
        <f t="shared" si="42"/>
        <v>5980000000111</v>
      </c>
      <c r="AB1392" s="4" t="s">
        <v>91</v>
      </c>
      <c r="AC1392" s="48">
        <f t="shared" si="43"/>
        <v>0</v>
      </c>
      <c r="AD1392" s="31">
        <f>VLOOKUP(AB1392,'Utah Allocation %''s'!$A$6:$B$16,2,FALSE)</f>
        <v>0</v>
      </c>
    </row>
    <row r="1393" spans="1:30">
      <c r="A1393" s="9" t="s">
        <v>5566</v>
      </c>
      <c r="B1393" s="9" t="s">
        <v>24</v>
      </c>
      <c r="C1393" s="9" t="s">
        <v>62</v>
      </c>
      <c r="D1393" s="19">
        <v>41274</v>
      </c>
      <c r="E1393" s="3">
        <v>2012</v>
      </c>
      <c r="F1393" s="3">
        <v>12</v>
      </c>
      <c r="G1393" s="3" t="s">
        <v>14414</v>
      </c>
      <c r="H1393" s="9" t="s">
        <v>63</v>
      </c>
      <c r="I1393" s="9" t="s">
        <v>81</v>
      </c>
      <c r="J1393" s="21">
        <v>260.42</v>
      </c>
      <c r="K1393" s="9" t="s">
        <v>5567</v>
      </c>
      <c r="L1393" s="7" t="s">
        <v>5962</v>
      </c>
      <c r="M1393" s="7" t="s">
        <v>6191</v>
      </c>
      <c r="N1393" s="7" t="s">
        <v>208</v>
      </c>
      <c r="O1393" s="7" t="s">
        <v>255</v>
      </c>
      <c r="P1393" s="7" t="s">
        <v>633</v>
      </c>
      <c r="Q1393" s="7" t="s">
        <v>73</v>
      </c>
      <c r="R1393" s="9" t="s">
        <v>324</v>
      </c>
      <c r="S1393" s="7" t="s">
        <v>408</v>
      </c>
      <c r="T1393" s="13" t="s">
        <v>69</v>
      </c>
      <c r="U1393" s="13" t="s">
        <v>66</v>
      </c>
      <c r="V1393" s="13" t="s">
        <v>70</v>
      </c>
      <c r="W1393" s="13" t="s">
        <v>32</v>
      </c>
      <c r="X1393" s="13" t="s">
        <v>66</v>
      </c>
      <c r="Y1393" s="13" t="s">
        <v>7</v>
      </c>
      <c r="Z1393" s="9" t="s">
        <v>8</v>
      </c>
      <c r="AA1393" s="12" t="str">
        <f t="shared" si="42"/>
        <v>5980000000108</v>
      </c>
      <c r="AB1393" s="4" t="s">
        <v>66</v>
      </c>
      <c r="AC1393" s="48">
        <f t="shared" si="43"/>
        <v>0</v>
      </c>
      <c r="AD1393" s="31">
        <f>VLOOKUP(AB1393,'Utah Allocation %''s'!$A$6:$B$16,2,FALSE)</f>
        <v>0</v>
      </c>
    </row>
    <row r="1394" spans="1:30">
      <c r="A1394" s="9" t="s">
        <v>5568</v>
      </c>
      <c r="B1394" s="9" t="s">
        <v>24</v>
      </c>
      <c r="C1394" s="9" t="s">
        <v>62</v>
      </c>
      <c r="D1394" s="19">
        <v>41274</v>
      </c>
      <c r="E1394" s="3">
        <v>2012</v>
      </c>
      <c r="F1394" s="3">
        <v>12</v>
      </c>
      <c r="G1394" s="3" t="s">
        <v>14414</v>
      </c>
      <c r="H1394" s="9" t="s">
        <v>63</v>
      </c>
      <c r="I1394" s="9" t="s">
        <v>81</v>
      </c>
      <c r="J1394" s="21">
        <v>928.15</v>
      </c>
      <c r="K1394" s="9" t="s">
        <v>5569</v>
      </c>
      <c r="L1394" s="7" t="s">
        <v>5963</v>
      </c>
      <c r="M1394" s="7" t="s">
        <v>6192</v>
      </c>
      <c r="N1394" s="7" t="s">
        <v>208</v>
      </c>
      <c r="O1394" s="7" t="s">
        <v>255</v>
      </c>
      <c r="P1394" s="7" t="s">
        <v>634</v>
      </c>
      <c r="Q1394" s="7" t="s">
        <v>92</v>
      </c>
      <c r="R1394" s="9" t="s">
        <v>325</v>
      </c>
      <c r="S1394" s="7" t="s">
        <v>409</v>
      </c>
      <c r="T1394" s="13" t="s">
        <v>69</v>
      </c>
      <c r="U1394" s="13" t="s">
        <v>89</v>
      </c>
      <c r="V1394" s="13" t="s">
        <v>90</v>
      </c>
      <c r="W1394" s="13" t="s">
        <v>31</v>
      </c>
      <c r="X1394" s="13" t="s">
        <v>91</v>
      </c>
      <c r="Y1394" s="13" t="s">
        <v>7</v>
      </c>
      <c r="Z1394" s="9" t="s">
        <v>17</v>
      </c>
      <c r="AA1394" s="12" t="str">
        <f t="shared" si="42"/>
        <v>5980000000111</v>
      </c>
      <c r="AB1394" s="4" t="s">
        <v>91</v>
      </c>
      <c r="AC1394" s="48">
        <f t="shared" si="43"/>
        <v>0</v>
      </c>
      <c r="AD1394" s="31">
        <f>VLOOKUP(AB1394,'Utah Allocation %''s'!$A$6:$B$16,2,FALSE)</f>
        <v>0</v>
      </c>
    </row>
    <row r="1395" spans="1:30">
      <c r="A1395" s="9" t="s">
        <v>5570</v>
      </c>
      <c r="B1395" s="9" t="s">
        <v>24</v>
      </c>
      <c r="C1395" s="9" t="s">
        <v>62</v>
      </c>
      <c r="D1395" s="19">
        <v>41274</v>
      </c>
      <c r="E1395" s="3">
        <v>2012</v>
      </c>
      <c r="F1395" s="3">
        <v>12</v>
      </c>
      <c r="G1395" s="3" t="s">
        <v>14414</v>
      </c>
      <c r="H1395" s="9" t="s">
        <v>63</v>
      </c>
      <c r="I1395" s="9" t="s">
        <v>81</v>
      </c>
      <c r="J1395" s="21">
        <v>174.03</v>
      </c>
      <c r="K1395" s="9" t="s">
        <v>5571</v>
      </c>
      <c r="L1395" s="7" t="s">
        <v>5964</v>
      </c>
      <c r="M1395" s="7" t="s">
        <v>6193</v>
      </c>
      <c r="N1395" s="7" t="s">
        <v>208</v>
      </c>
      <c r="O1395" s="7" t="s">
        <v>255</v>
      </c>
      <c r="P1395" s="7" t="s">
        <v>634</v>
      </c>
      <c r="Q1395" s="7" t="s">
        <v>92</v>
      </c>
      <c r="R1395" s="9" t="s">
        <v>325</v>
      </c>
      <c r="S1395" s="7" t="s">
        <v>409</v>
      </c>
      <c r="T1395" s="13" t="s">
        <v>69</v>
      </c>
      <c r="U1395" s="13" t="s">
        <v>89</v>
      </c>
      <c r="V1395" s="13" t="s">
        <v>90</v>
      </c>
      <c r="W1395" s="13" t="s">
        <v>31</v>
      </c>
      <c r="X1395" s="13" t="s">
        <v>91</v>
      </c>
      <c r="Y1395" s="13" t="s">
        <v>7</v>
      </c>
      <c r="Z1395" s="9" t="s">
        <v>17</v>
      </c>
      <c r="AA1395" s="12" t="str">
        <f t="shared" si="42"/>
        <v>5980000000111</v>
      </c>
      <c r="AB1395" s="4" t="s">
        <v>91</v>
      </c>
      <c r="AC1395" s="48">
        <f t="shared" si="43"/>
        <v>0</v>
      </c>
      <c r="AD1395" s="31">
        <f>VLOOKUP(AB1395,'Utah Allocation %''s'!$A$6:$B$16,2,FALSE)</f>
        <v>0</v>
      </c>
    </row>
    <row r="1396" spans="1:30">
      <c r="A1396" s="9" t="s">
        <v>5572</v>
      </c>
      <c r="B1396" s="9" t="s">
        <v>24</v>
      </c>
      <c r="C1396" s="9" t="s">
        <v>62</v>
      </c>
      <c r="D1396" s="19">
        <v>41274</v>
      </c>
      <c r="E1396" s="3">
        <v>2012</v>
      </c>
      <c r="F1396" s="3">
        <v>12</v>
      </c>
      <c r="G1396" s="3" t="s">
        <v>14414</v>
      </c>
      <c r="H1396" s="9" t="s">
        <v>63</v>
      </c>
      <c r="I1396" s="9" t="s">
        <v>81</v>
      </c>
      <c r="J1396" s="21">
        <v>116.02</v>
      </c>
      <c r="K1396" s="9" t="s">
        <v>5573</v>
      </c>
      <c r="L1396" s="7" t="s">
        <v>5965</v>
      </c>
      <c r="M1396" s="7" t="s">
        <v>6194</v>
      </c>
      <c r="N1396" s="7" t="s">
        <v>208</v>
      </c>
      <c r="O1396" s="7" t="s">
        <v>255</v>
      </c>
      <c r="P1396" s="7" t="s">
        <v>6158</v>
      </c>
      <c r="Q1396" s="7" t="s">
        <v>92</v>
      </c>
      <c r="R1396" s="9" t="s">
        <v>325</v>
      </c>
      <c r="S1396" s="7" t="s">
        <v>409</v>
      </c>
      <c r="T1396" s="13" t="s">
        <v>69</v>
      </c>
      <c r="U1396" s="13" t="s">
        <v>89</v>
      </c>
      <c r="V1396" s="13" t="s">
        <v>90</v>
      </c>
      <c r="W1396" s="13" t="s">
        <v>31</v>
      </c>
      <c r="X1396" s="13" t="s">
        <v>91</v>
      </c>
      <c r="Y1396" s="13" t="s">
        <v>7</v>
      </c>
      <c r="Z1396" s="9" t="s">
        <v>17</v>
      </c>
      <c r="AA1396" s="12" t="str">
        <f t="shared" si="42"/>
        <v>5980000000111</v>
      </c>
      <c r="AB1396" s="4" t="s">
        <v>91</v>
      </c>
      <c r="AC1396" s="48">
        <f t="shared" si="43"/>
        <v>0</v>
      </c>
      <c r="AD1396" s="31">
        <f>VLOOKUP(AB1396,'Utah Allocation %''s'!$A$6:$B$16,2,FALSE)</f>
        <v>0</v>
      </c>
    </row>
    <row r="1397" spans="1:30">
      <c r="A1397" s="9" t="s">
        <v>5574</v>
      </c>
      <c r="B1397" s="9" t="s">
        <v>24</v>
      </c>
      <c r="C1397" s="9" t="s">
        <v>62</v>
      </c>
      <c r="D1397" s="19">
        <v>41274</v>
      </c>
      <c r="E1397" s="3">
        <v>2012</v>
      </c>
      <c r="F1397" s="3">
        <v>12</v>
      </c>
      <c r="G1397" s="3" t="s">
        <v>14414</v>
      </c>
      <c r="H1397" s="9" t="s">
        <v>63</v>
      </c>
      <c r="I1397" s="9" t="s">
        <v>81</v>
      </c>
      <c r="J1397" s="21">
        <v>424.62</v>
      </c>
      <c r="K1397" s="9" t="s">
        <v>5575</v>
      </c>
      <c r="L1397" s="7" t="s">
        <v>5966</v>
      </c>
      <c r="M1397" s="7" t="s">
        <v>6195</v>
      </c>
      <c r="N1397" s="7" t="s">
        <v>219</v>
      </c>
      <c r="O1397" s="7" t="s">
        <v>265</v>
      </c>
      <c r="P1397" s="7" t="s">
        <v>583</v>
      </c>
      <c r="Q1397" s="7" t="s">
        <v>137</v>
      </c>
      <c r="R1397" s="9" t="s">
        <v>328</v>
      </c>
      <c r="S1397" s="7" t="s">
        <v>408</v>
      </c>
      <c r="T1397" s="13" t="s">
        <v>69</v>
      </c>
      <c r="U1397" s="13" t="s">
        <v>66</v>
      </c>
      <c r="V1397" s="13" t="s">
        <v>70</v>
      </c>
      <c r="W1397" s="13" t="s">
        <v>32</v>
      </c>
      <c r="X1397" s="13" t="s">
        <v>66</v>
      </c>
      <c r="Y1397" s="13" t="s">
        <v>7</v>
      </c>
      <c r="Z1397" s="9" t="s">
        <v>8</v>
      </c>
      <c r="AA1397" s="12" t="str">
        <f t="shared" si="42"/>
        <v>5980000000108</v>
      </c>
      <c r="AB1397" s="4" t="s">
        <v>66</v>
      </c>
      <c r="AC1397" s="48">
        <f t="shared" si="43"/>
        <v>0</v>
      </c>
      <c r="AD1397" s="31">
        <f>VLOOKUP(AB1397,'Utah Allocation %''s'!$A$6:$B$16,2,FALSE)</f>
        <v>0</v>
      </c>
    </row>
    <row r="1398" spans="1:30">
      <c r="A1398" s="9" t="s">
        <v>5576</v>
      </c>
      <c r="B1398" s="9" t="s">
        <v>24</v>
      </c>
      <c r="C1398" s="9" t="s">
        <v>62</v>
      </c>
      <c r="D1398" s="19">
        <v>41274</v>
      </c>
      <c r="E1398" s="3">
        <v>2012</v>
      </c>
      <c r="F1398" s="3">
        <v>12</v>
      </c>
      <c r="G1398" s="3" t="s">
        <v>14414</v>
      </c>
      <c r="H1398" s="9" t="s">
        <v>63</v>
      </c>
      <c r="I1398" s="9" t="s">
        <v>64</v>
      </c>
      <c r="J1398" s="21">
        <v>785.85</v>
      </c>
      <c r="K1398" s="9" t="s">
        <v>5577</v>
      </c>
      <c r="L1398" s="7" t="s">
        <v>5967</v>
      </c>
      <c r="M1398" s="7" t="s">
        <v>6196</v>
      </c>
      <c r="N1398" s="7" t="s">
        <v>209</v>
      </c>
      <c r="O1398" s="7" t="s">
        <v>256</v>
      </c>
      <c r="P1398" s="7" t="s">
        <v>511</v>
      </c>
      <c r="Q1398" s="7" t="s">
        <v>87</v>
      </c>
      <c r="R1398" s="9" t="s">
        <v>329</v>
      </c>
      <c r="S1398" s="7" t="s">
        <v>409</v>
      </c>
      <c r="T1398" s="13" t="s">
        <v>69</v>
      </c>
      <c r="U1398" s="13" t="s">
        <v>79</v>
      </c>
      <c r="V1398" s="13" t="s">
        <v>80</v>
      </c>
      <c r="W1398" s="13" t="s">
        <v>29</v>
      </c>
      <c r="X1398" s="13" t="s">
        <v>79</v>
      </c>
      <c r="Y1398" s="13" t="s">
        <v>7</v>
      </c>
      <c r="Z1398" s="9" t="s">
        <v>16</v>
      </c>
      <c r="AA1398" s="12" t="str">
        <f t="shared" si="42"/>
        <v>5980000000109</v>
      </c>
      <c r="AB1398" s="4" t="s">
        <v>79</v>
      </c>
      <c r="AC1398" s="48">
        <f t="shared" si="43"/>
        <v>785.85</v>
      </c>
      <c r="AD1398" s="31">
        <f>VLOOKUP(AB1398,'Utah Allocation %''s'!$A$6:$B$16,2,FALSE)</f>
        <v>1</v>
      </c>
    </row>
    <row r="1399" spans="1:30">
      <c r="A1399" s="9" t="s">
        <v>5578</v>
      </c>
      <c r="B1399" s="9" t="s">
        <v>24</v>
      </c>
      <c r="C1399" s="9" t="s">
        <v>62</v>
      </c>
      <c r="D1399" s="19">
        <v>41274</v>
      </c>
      <c r="E1399" s="3">
        <v>2012</v>
      </c>
      <c r="F1399" s="3">
        <v>12</v>
      </c>
      <c r="G1399" s="3" t="s">
        <v>14414</v>
      </c>
      <c r="H1399" s="9" t="s">
        <v>63</v>
      </c>
      <c r="I1399" s="9" t="s">
        <v>64</v>
      </c>
      <c r="J1399" s="21">
        <v>939.31</v>
      </c>
      <c r="K1399" s="9" t="s">
        <v>5579</v>
      </c>
      <c r="L1399" s="7" t="s">
        <v>5968</v>
      </c>
      <c r="M1399" s="7" t="s">
        <v>6197</v>
      </c>
      <c r="N1399" s="7" t="s">
        <v>209</v>
      </c>
      <c r="O1399" s="7" t="s">
        <v>256</v>
      </c>
      <c r="P1399" s="7" t="s">
        <v>511</v>
      </c>
      <c r="Q1399" s="7" t="s">
        <v>87</v>
      </c>
      <c r="R1399" s="9" t="s">
        <v>329</v>
      </c>
      <c r="S1399" s="7" t="s">
        <v>409</v>
      </c>
      <c r="T1399" s="13" t="s">
        <v>69</v>
      </c>
      <c r="U1399" s="13" t="s">
        <v>79</v>
      </c>
      <c r="V1399" s="13" t="s">
        <v>80</v>
      </c>
      <c r="W1399" s="13" t="s">
        <v>29</v>
      </c>
      <c r="X1399" s="13" t="s">
        <v>79</v>
      </c>
      <c r="Y1399" s="13" t="s">
        <v>7</v>
      </c>
      <c r="Z1399" s="9" t="s">
        <v>16</v>
      </c>
      <c r="AA1399" s="12" t="str">
        <f t="shared" si="42"/>
        <v>5980000000109</v>
      </c>
      <c r="AB1399" s="4" t="s">
        <v>79</v>
      </c>
      <c r="AC1399" s="48">
        <f t="shared" si="43"/>
        <v>939.31</v>
      </c>
      <c r="AD1399" s="31">
        <f>VLOOKUP(AB1399,'Utah Allocation %''s'!$A$6:$B$16,2,FALSE)</f>
        <v>1</v>
      </c>
    </row>
    <row r="1400" spans="1:30">
      <c r="A1400" s="9" t="s">
        <v>5578</v>
      </c>
      <c r="B1400" s="9" t="s">
        <v>24</v>
      </c>
      <c r="C1400" s="9" t="s">
        <v>62</v>
      </c>
      <c r="D1400" s="19">
        <v>41274</v>
      </c>
      <c r="E1400" s="3">
        <v>2012</v>
      </c>
      <c r="F1400" s="3">
        <v>12</v>
      </c>
      <c r="G1400" s="3" t="s">
        <v>14414</v>
      </c>
      <c r="H1400" s="9" t="s">
        <v>63</v>
      </c>
      <c r="I1400" s="9" t="s">
        <v>81</v>
      </c>
      <c r="J1400" s="21">
        <v>181.41</v>
      </c>
      <c r="K1400" s="9" t="s">
        <v>5579</v>
      </c>
      <c r="L1400" s="7" t="s">
        <v>5968</v>
      </c>
      <c r="M1400" s="7" t="s">
        <v>6197</v>
      </c>
      <c r="N1400" s="7" t="s">
        <v>209</v>
      </c>
      <c r="O1400" s="7" t="s">
        <v>256</v>
      </c>
      <c r="P1400" s="7" t="s">
        <v>511</v>
      </c>
      <c r="Q1400" s="7" t="s">
        <v>87</v>
      </c>
      <c r="R1400" s="9" t="s">
        <v>329</v>
      </c>
      <c r="S1400" s="7" t="s">
        <v>409</v>
      </c>
      <c r="T1400" s="13" t="s">
        <v>69</v>
      </c>
      <c r="U1400" s="13" t="s">
        <v>79</v>
      </c>
      <c r="V1400" s="13" t="s">
        <v>80</v>
      </c>
      <c r="W1400" s="13" t="s">
        <v>29</v>
      </c>
      <c r="X1400" s="13" t="s">
        <v>79</v>
      </c>
      <c r="Y1400" s="13" t="s">
        <v>7</v>
      </c>
      <c r="Z1400" s="9" t="s">
        <v>16</v>
      </c>
      <c r="AA1400" s="12" t="str">
        <f t="shared" si="42"/>
        <v>5980000000109</v>
      </c>
      <c r="AB1400" s="4" t="s">
        <v>79</v>
      </c>
      <c r="AC1400" s="48">
        <f t="shared" si="43"/>
        <v>181.41</v>
      </c>
      <c r="AD1400" s="31">
        <f>VLOOKUP(AB1400,'Utah Allocation %''s'!$A$6:$B$16,2,FALSE)</f>
        <v>1</v>
      </c>
    </row>
    <row r="1401" spans="1:30">
      <c r="A1401" s="9" t="s">
        <v>5580</v>
      </c>
      <c r="B1401" s="9" t="s">
        <v>24</v>
      </c>
      <c r="C1401" s="9" t="s">
        <v>62</v>
      </c>
      <c r="D1401" s="19">
        <v>41274</v>
      </c>
      <c r="E1401" s="3">
        <v>2012</v>
      </c>
      <c r="F1401" s="3">
        <v>12</v>
      </c>
      <c r="G1401" s="3" t="s">
        <v>14414</v>
      </c>
      <c r="H1401" s="9" t="s">
        <v>63</v>
      </c>
      <c r="I1401" s="9" t="s">
        <v>81</v>
      </c>
      <c r="J1401" s="21">
        <v>4144.2299999999996</v>
      </c>
      <c r="K1401" s="9" t="s">
        <v>5581</v>
      </c>
      <c r="L1401" s="7" t="s">
        <v>5969</v>
      </c>
      <c r="M1401" s="7" t="s">
        <v>6198</v>
      </c>
      <c r="N1401" s="7" t="s">
        <v>206</v>
      </c>
      <c r="O1401" s="7" t="s">
        <v>253</v>
      </c>
      <c r="P1401" s="7" t="s">
        <v>586</v>
      </c>
      <c r="Q1401" s="7" t="s">
        <v>78</v>
      </c>
      <c r="R1401" s="9" t="s">
        <v>329</v>
      </c>
      <c r="S1401" s="7" t="s">
        <v>409</v>
      </c>
      <c r="T1401" s="13" t="s">
        <v>69</v>
      </c>
      <c r="U1401" s="13" t="s">
        <v>79</v>
      </c>
      <c r="V1401" s="13" t="s">
        <v>80</v>
      </c>
      <c r="W1401" s="13" t="s">
        <v>29</v>
      </c>
      <c r="X1401" s="13" t="s">
        <v>79</v>
      </c>
      <c r="Y1401" s="13" t="s">
        <v>7</v>
      </c>
      <c r="Z1401" s="9" t="s">
        <v>16</v>
      </c>
      <c r="AA1401" s="12" t="str">
        <f t="shared" si="42"/>
        <v>5980000000109</v>
      </c>
      <c r="AB1401" s="4" t="s">
        <v>79</v>
      </c>
      <c r="AC1401" s="48">
        <f t="shared" si="43"/>
        <v>4144.2299999999996</v>
      </c>
      <c r="AD1401" s="31">
        <f>VLOOKUP(AB1401,'Utah Allocation %''s'!$A$6:$B$16,2,FALSE)</f>
        <v>1</v>
      </c>
    </row>
    <row r="1402" spans="1:30">
      <c r="A1402" s="9" t="s">
        <v>5582</v>
      </c>
      <c r="B1402" s="9" t="s">
        <v>24</v>
      </c>
      <c r="C1402" s="9" t="s">
        <v>62</v>
      </c>
      <c r="D1402" s="19">
        <v>41274</v>
      </c>
      <c r="E1402" s="3">
        <v>2012</v>
      </c>
      <c r="F1402" s="3">
        <v>12</v>
      </c>
      <c r="G1402" s="3" t="s">
        <v>14414</v>
      </c>
      <c r="H1402" s="9" t="s">
        <v>63</v>
      </c>
      <c r="I1402" s="9" t="s">
        <v>81</v>
      </c>
      <c r="J1402" s="21">
        <v>3385.52</v>
      </c>
      <c r="K1402" s="9" t="s">
        <v>5583</v>
      </c>
      <c r="L1402" s="7" t="s">
        <v>5970</v>
      </c>
      <c r="M1402" s="7" t="s">
        <v>6199</v>
      </c>
      <c r="N1402" s="7" t="s">
        <v>206</v>
      </c>
      <c r="O1402" s="7" t="s">
        <v>253</v>
      </c>
      <c r="P1402" s="7" t="s">
        <v>586</v>
      </c>
      <c r="Q1402" s="7" t="s">
        <v>78</v>
      </c>
      <c r="R1402" s="9" t="s">
        <v>329</v>
      </c>
      <c r="S1402" s="7" t="s">
        <v>409</v>
      </c>
      <c r="T1402" s="13" t="s">
        <v>69</v>
      </c>
      <c r="U1402" s="13" t="s">
        <v>79</v>
      </c>
      <c r="V1402" s="13" t="s">
        <v>80</v>
      </c>
      <c r="W1402" s="13" t="s">
        <v>29</v>
      </c>
      <c r="X1402" s="13" t="s">
        <v>79</v>
      </c>
      <c r="Y1402" s="13" t="s">
        <v>7</v>
      </c>
      <c r="Z1402" s="9" t="s">
        <v>16</v>
      </c>
      <c r="AA1402" s="12" t="str">
        <f t="shared" si="42"/>
        <v>5980000000109</v>
      </c>
      <c r="AB1402" s="4" t="s">
        <v>79</v>
      </c>
      <c r="AC1402" s="48">
        <f t="shared" si="43"/>
        <v>3385.52</v>
      </c>
      <c r="AD1402" s="31">
        <f>VLOOKUP(AB1402,'Utah Allocation %''s'!$A$6:$B$16,2,FALSE)</f>
        <v>1</v>
      </c>
    </row>
    <row r="1403" spans="1:30">
      <c r="A1403" s="9" t="s">
        <v>5584</v>
      </c>
      <c r="B1403" s="9" t="s">
        <v>24</v>
      </c>
      <c r="C1403" s="9" t="s">
        <v>62</v>
      </c>
      <c r="D1403" s="19">
        <v>41274</v>
      </c>
      <c r="E1403" s="3">
        <v>2012</v>
      </c>
      <c r="F1403" s="3">
        <v>12</v>
      </c>
      <c r="G1403" s="3" t="s">
        <v>14414</v>
      </c>
      <c r="H1403" s="9" t="s">
        <v>63</v>
      </c>
      <c r="I1403" s="9" t="s">
        <v>81</v>
      </c>
      <c r="J1403" s="21">
        <v>3665.38</v>
      </c>
      <c r="K1403" s="9" t="s">
        <v>5585</v>
      </c>
      <c r="L1403" s="7" t="s">
        <v>5971</v>
      </c>
      <c r="M1403" s="7" t="s">
        <v>6200</v>
      </c>
      <c r="N1403" s="7" t="s">
        <v>206</v>
      </c>
      <c r="O1403" s="7" t="s">
        <v>253</v>
      </c>
      <c r="P1403" s="7" t="s">
        <v>586</v>
      </c>
      <c r="Q1403" s="7" t="s">
        <v>78</v>
      </c>
      <c r="R1403" s="9" t="s">
        <v>329</v>
      </c>
      <c r="S1403" s="7" t="s">
        <v>409</v>
      </c>
      <c r="T1403" s="13" t="s">
        <v>69</v>
      </c>
      <c r="U1403" s="13" t="s">
        <v>79</v>
      </c>
      <c r="V1403" s="13" t="s">
        <v>80</v>
      </c>
      <c r="W1403" s="13" t="s">
        <v>29</v>
      </c>
      <c r="X1403" s="13" t="s">
        <v>79</v>
      </c>
      <c r="Y1403" s="13" t="s">
        <v>7</v>
      </c>
      <c r="Z1403" s="9" t="s">
        <v>16</v>
      </c>
      <c r="AA1403" s="12" t="str">
        <f t="shared" si="42"/>
        <v>5980000000109</v>
      </c>
      <c r="AB1403" s="4" t="s">
        <v>79</v>
      </c>
      <c r="AC1403" s="48">
        <f t="shared" si="43"/>
        <v>3665.38</v>
      </c>
      <c r="AD1403" s="31">
        <f>VLOOKUP(AB1403,'Utah Allocation %''s'!$A$6:$B$16,2,FALSE)</f>
        <v>1</v>
      </c>
    </row>
    <row r="1404" spans="1:30">
      <c r="A1404" s="9" t="s">
        <v>5586</v>
      </c>
      <c r="B1404" s="9" t="s">
        <v>24</v>
      </c>
      <c r="C1404" s="9" t="s">
        <v>62</v>
      </c>
      <c r="D1404" s="19">
        <v>41274</v>
      </c>
      <c r="E1404" s="3">
        <v>2012</v>
      </c>
      <c r="F1404" s="3">
        <v>12</v>
      </c>
      <c r="G1404" s="3" t="s">
        <v>14414</v>
      </c>
      <c r="H1404" s="9" t="s">
        <v>63</v>
      </c>
      <c r="I1404" s="9" t="s">
        <v>81</v>
      </c>
      <c r="J1404" s="21">
        <v>1006.18</v>
      </c>
      <c r="K1404" s="9" t="s">
        <v>5587</v>
      </c>
      <c r="L1404" s="7" t="s">
        <v>5972</v>
      </c>
      <c r="M1404" s="7" t="s">
        <v>6201</v>
      </c>
      <c r="N1404" s="7" t="s">
        <v>207</v>
      </c>
      <c r="O1404" s="7" t="s">
        <v>254</v>
      </c>
      <c r="P1404" s="7" t="s">
        <v>588</v>
      </c>
      <c r="Q1404" s="7" t="s">
        <v>83</v>
      </c>
      <c r="R1404" s="9" t="s">
        <v>329</v>
      </c>
      <c r="S1404" s="7" t="s">
        <v>409</v>
      </c>
      <c r="T1404" s="13" t="s">
        <v>69</v>
      </c>
      <c r="U1404" s="13" t="s">
        <v>79</v>
      </c>
      <c r="V1404" s="13" t="s">
        <v>80</v>
      </c>
      <c r="W1404" s="13" t="s">
        <v>29</v>
      </c>
      <c r="X1404" s="13" t="s">
        <v>79</v>
      </c>
      <c r="Y1404" s="13" t="s">
        <v>7</v>
      </c>
      <c r="Z1404" s="9" t="s">
        <v>16</v>
      </c>
      <c r="AA1404" s="12" t="str">
        <f t="shared" si="42"/>
        <v>5980000000109</v>
      </c>
      <c r="AB1404" s="4" t="s">
        <v>79</v>
      </c>
      <c r="AC1404" s="48">
        <f t="shared" si="43"/>
        <v>1006.18</v>
      </c>
      <c r="AD1404" s="31">
        <f>VLOOKUP(AB1404,'Utah Allocation %''s'!$A$6:$B$16,2,FALSE)</f>
        <v>1</v>
      </c>
    </row>
    <row r="1405" spans="1:30">
      <c r="A1405" s="9" t="s">
        <v>5588</v>
      </c>
      <c r="B1405" s="9" t="s">
        <v>24</v>
      </c>
      <c r="C1405" s="9" t="s">
        <v>62</v>
      </c>
      <c r="D1405" s="19">
        <v>41274</v>
      </c>
      <c r="E1405" s="3">
        <v>2012</v>
      </c>
      <c r="F1405" s="3">
        <v>12</v>
      </c>
      <c r="G1405" s="3" t="s">
        <v>14414</v>
      </c>
      <c r="H1405" s="9" t="s">
        <v>63</v>
      </c>
      <c r="I1405" s="9" t="s">
        <v>81</v>
      </c>
      <c r="J1405" s="21">
        <v>1036.0999999999999</v>
      </c>
      <c r="K1405" s="9" t="s">
        <v>5589</v>
      </c>
      <c r="L1405" s="7" t="s">
        <v>5973</v>
      </c>
      <c r="M1405" s="7" t="s">
        <v>6202</v>
      </c>
      <c r="N1405" s="7" t="s">
        <v>207</v>
      </c>
      <c r="O1405" s="7" t="s">
        <v>254</v>
      </c>
      <c r="P1405" s="7" t="s">
        <v>588</v>
      </c>
      <c r="Q1405" s="7" t="s">
        <v>83</v>
      </c>
      <c r="R1405" s="9" t="s">
        <v>329</v>
      </c>
      <c r="S1405" s="7" t="s">
        <v>409</v>
      </c>
      <c r="T1405" s="13" t="s">
        <v>69</v>
      </c>
      <c r="U1405" s="13" t="s">
        <v>79</v>
      </c>
      <c r="V1405" s="13" t="s">
        <v>80</v>
      </c>
      <c r="W1405" s="13" t="s">
        <v>29</v>
      </c>
      <c r="X1405" s="13" t="s">
        <v>79</v>
      </c>
      <c r="Y1405" s="13" t="s">
        <v>7</v>
      </c>
      <c r="Z1405" s="9" t="s">
        <v>16</v>
      </c>
      <c r="AA1405" s="12" t="str">
        <f t="shared" si="42"/>
        <v>5980000000109</v>
      </c>
      <c r="AB1405" s="4" t="s">
        <v>79</v>
      </c>
      <c r="AC1405" s="48">
        <f t="shared" si="43"/>
        <v>1036.0999999999999</v>
      </c>
      <c r="AD1405" s="31">
        <f>VLOOKUP(AB1405,'Utah Allocation %''s'!$A$6:$B$16,2,FALSE)</f>
        <v>1</v>
      </c>
    </row>
    <row r="1406" spans="1:30">
      <c r="A1406" s="9" t="s">
        <v>5590</v>
      </c>
      <c r="B1406" s="9" t="s">
        <v>24</v>
      </c>
      <c r="C1406" s="9" t="s">
        <v>62</v>
      </c>
      <c r="D1406" s="19">
        <v>41274</v>
      </c>
      <c r="E1406" s="3">
        <v>2012</v>
      </c>
      <c r="F1406" s="3">
        <v>12</v>
      </c>
      <c r="G1406" s="3" t="s">
        <v>14414</v>
      </c>
      <c r="H1406" s="9" t="s">
        <v>63</v>
      </c>
      <c r="I1406" s="9" t="s">
        <v>81</v>
      </c>
      <c r="J1406" s="21">
        <v>978.76</v>
      </c>
      <c r="K1406" s="9" t="s">
        <v>5591</v>
      </c>
      <c r="L1406" s="7" t="s">
        <v>5974</v>
      </c>
      <c r="M1406" s="7" t="s">
        <v>6203</v>
      </c>
      <c r="N1406" s="7" t="s">
        <v>208</v>
      </c>
      <c r="O1406" s="7" t="s">
        <v>255</v>
      </c>
      <c r="P1406" s="7" t="s">
        <v>559</v>
      </c>
      <c r="Q1406" s="7" t="s">
        <v>84</v>
      </c>
      <c r="R1406" s="9" t="s">
        <v>329</v>
      </c>
      <c r="S1406" s="7" t="s">
        <v>409</v>
      </c>
      <c r="T1406" s="13" t="s">
        <v>69</v>
      </c>
      <c r="U1406" s="13" t="s">
        <v>79</v>
      </c>
      <c r="V1406" s="13" t="s">
        <v>80</v>
      </c>
      <c r="W1406" s="13" t="s">
        <v>29</v>
      </c>
      <c r="X1406" s="13" t="s">
        <v>79</v>
      </c>
      <c r="Y1406" s="13" t="s">
        <v>7</v>
      </c>
      <c r="Z1406" s="9" t="s">
        <v>16</v>
      </c>
      <c r="AA1406" s="12" t="str">
        <f t="shared" si="42"/>
        <v>5980000000109</v>
      </c>
      <c r="AB1406" s="4" t="s">
        <v>79</v>
      </c>
      <c r="AC1406" s="48">
        <f t="shared" si="43"/>
        <v>978.76</v>
      </c>
      <c r="AD1406" s="31">
        <f>VLOOKUP(AB1406,'Utah Allocation %''s'!$A$6:$B$16,2,FALSE)</f>
        <v>1</v>
      </c>
    </row>
    <row r="1407" spans="1:30">
      <c r="A1407" s="9" t="s">
        <v>5592</v>
      </c>
      <c r="B1407" s="9" t="s">
        <v>24</v>
      </c>
      <c r="C1407" s="9" t="s">
        <v>62</v>
      </c>
      <c r="D1407" s="19">
        <v>41274</v>
      </c>
      <c r="E1407" s="3">
        <v>2012</v>
      </c>
      <c r="F1407" s="3">
        <v>12</v>
      </c>
      <c r="G1407" s="3" t="s">
        <v>14414</v>
      </c>
      <c r="H1407" s="9" t="s">
        <v>63</v>
      </c>
      <c r="I1407" s="9" t="s">
        <v>81</v>
      </c>
      <c r="J1407" s="21">
        <v>978.47</v>
      </c>
      <c r="K1407" s="9" t="s">
        <v>5593</v>
      </c>
      <c r="L1407" s="7" t="s">
        <v>5975</v>
      </c>
      <c r="M1407" s="7" t="s">
        <v>6204</v>
      </c>
      <c r="N1407" s="7" t="s">
        <v>208</v>
      </c>
      <c r="O1407" s="7" t="s">
        <v>255</v>
      </c>
      <c r="P1407" s="7" t="s">
        <v>559</v>
      </c>
      <c r="Q1407" s="7" t="s">
        <v>84</v>
      </c>
      <c r="R1407" s="9" t="s">
        <v>329</v>
      </c>
      <c r="S1407" s="7" t="s">
        <v>409</v>
      </c>
      <c r="T1407" s="13" t="s">
        <v>69</v>
      </c>
      <c r="U1407" s="13" t="s">
        <v>79</v>
      </c>
      <c r="V1407" s="13" t="s">
        <v>80</v>
      </c>
      <c r="W1407" s="13" t="s">
        <v>29</v>
      </c>
      <c r="X1407" s="13" t="s">
        <v>79</v>
      </c>
      <c r="Y1407" s="13" t="s">
        <v>7</v>
      </c>
      <c r="Z1407" s="9" t="s">
        <v>16</v>
      </c>
      <c r="AA1407" s="12" t="str">
        <f t="shared" si="42"/>
        <v>5980000000109</v>
      </c>
      <c r="AB1407" s="4" t="s">
        <v>79</v>
      </c>
      <c r="AC1407" s="48">
        <f t="shared" si="43"/>
        <v>978.47</v>
      </c>
      <c r="AD1407" s="31">
        <f>VLOOKUP(AB1407,'Utah Allocation %''s'!$A$6:$B$16,2,FALSE)</f>
        <v>1</v>
      </c>
    </row>
    <row r="1408" spans="1:30">
      <c r="A1408" s="9" t="s">
        <v>5594</v>
      </c>
      <c r="B1408" s="9" t="s">
        <v>24</v>
      </c>
      <c r="C1408" s="9" t="s">
        <v>62</v>
      </c>
      <c r="D1408" s="19">
        <v>41274</v>
      </c>
      <c r="E1408" s="3">
        <v>2012</v>
      </c>
      <c r="F1408" s="3">
        <v>12</v>
      </c>
      <c r="G1408" s="3" t="s">
        <v>14414</v>
      </c>
      <c r="H1408" s="9" t="s">
        <v>63</v>
      </c>
      <c r="I1408" s="9" t="s">
        <v>81</v>
      </c>
      <c r="J1408" s="21">
        <v>1043.72</v>
      </c>
      <c r="K1408" s="9" t="s">
        <v>5595</v>
      </c>
      <c r="L1408" s="7" t="s">
        <v>5976</v>
      </c>
      <c r="M1408" s="7" t="s">
        <v>6204</v>
      </c>
      <c r="N1408" s="7" t="s">
        <v>208</v>
      </c>
      <c r="O1408" s="7" t="s">
        <v>255</v>
      </c>
      <c r="P1408" s="7" t="s">
        <v>559</v>
      </c>
      <c r="Q1408" s="7" t="s">
        <v>84</v>
      </c>
      <c r="R1408" s="9" t="s">
        <v>329</v>
      </c>
      <c r="S1408" s="7" t="s">
        <v>409</v>
      </c>
      <c r="T1408" s="13" t="s">
        <v>69</v>
      </c>
      <c r="U1408" s="13" t="s">
        <v>79</v>
      </c>
      <c r="V1408" s="13" t="s">
        <v>80</v>
      </c>
      <c r="W1408" s="13" t="s">
        <v>29</v>
      </c>
      <c r="X1408" s="13" t="s">
        <v>79</v>
      </c>
      <c r="Y1408" s="13" t="s">
        <v>7</v>
      </c>
      <c r="Z1408" s="9" t="s">
        <v>16</v>
      </c>
      <c r="AA1408" s="12" t="str">
        <f t="shared" si="42"/>
        <v>5980000000109</v>
      </c>
      <c r="AB1408" s="4" t="s">
        <v>79</v>
      </c>
      <c r="AC1408" s="48">
        <f t="shared" si="43"/>
        <v>1043.72</v>
      </c>
      <c r="AD1408" s="31">
        <f>VLOOKUP(AB1408,'Utah Allocation %''s'!$A$6:$B$16,2,FALSE)</f>
        <v>1</v>
      </c>
    </row>
    <row r="1409" spans="1:30">
      <c r="A1409" s="9" t="s">
        <v>5596</v>
      </c>
      <c r="B1409" s="9" t="s">
        <v>24</v>
      </c>
      <c r="C1409" s="9" t="s">
        <v>62</v>
      </c>
      <c r="D1409" s="19">
        <v>41274</v>
      </c>
      <c r="E1409" s="3">
        <v>2012</v>
      </c>
      <c r="F1409" s="3">
        <v>12</v>
      </c>
      <c r="G1409" s="3" t="s">
        <v>14414</v>
      </c>
      <c r="H1409" s="9" t="s">
        <v>63</v>
      </c>
      <c r="I1409" s="9" t="s">
        <v>81</v>
      </c>
      <c r="J1409" s="21">
        <v>1043.72</v>
      </c>
      <c r="K1409" s="9" t="s">
        <v>5597</v>
      </c>
      <c r="L1409" s="7" t="s">
        <v>5977</v>
      </c>
      <c r="M1409" s="7" t="s">
        <v>6205</v>
      </c>
      <c r="N1409" s="7" t="s">
        <v>208</v>
      </c>
      <c r="O1409" s="7" t="s">
        <v>255</v>
      </c>
      <c r="P1409" s="7" t="s">
        <v>559</v>
      </c>
      <c r="Q1409" s="7" t="s">
        <v>84</v>
      </c>
      <c r="R1409" s="9" t="s">
        <v>329</v>
      </c>
      <c r="S1409" s="7" t="s">
        <v>409</v>
      </c>
      <c r="T1409" s="13" t="s">
        <v>69</v>
      </c>
      <c r="U1409" s="13" t="s">
        <v>79</v>
      </c>
      <c r="V1409" s="13" t="s">
        <v>80</v>
      </c>
      <c r="W1409" s="13" t="s">
        <v>29</v>
      </c>
      <c r="X1409" s="13" t="s">
        <v>79</v>
      </c>
      <c r="Y1409" s="13" t="s">
        <v>7</v>
      </c>
      <c r="Z1409" s="9" t="s">
        <v>16</v>
      </c>
      <c r="AA1409" s="12" t="str">
        <f t="shared" si="42"/>
        <v>5980000000109</v>
      </c>
      <c r="AB1409" s="4" t="s">
        <v>79</v>
      </c>
      <c r="AC1409" s="48">
        <f t="shared" si="43"/>
        <v>1043.72</v>
      </c>
      <c r="AD1409" s="31">
        <f>VLOOKUP(AB1409,'Utah Allocation %''s'!$A$6:$B$16,2,FALSE)</f>
        <v>1</v>
      </c>
    </row>
    <row r="1410" spans="1:30">
      <c r="A1410" s="9" t="s">
        <v>5598</v>
      </c>
      <c r="B1410" s="9" t="s">
        <v>24</v>
      </c>
      <c r="C1410" s="9" t="s">
        <v>62</v>
      </c>
      <c r="D1410" s="19">
        <v>41274</v>
      </c>
      <c r="E1410" s="3">
        <v>2012</v>
      </c>
      <c r="F1410" s="3">
        <v>12</v>
      </c>
      <c r="G1410" s="3" t="s">
        <v>14414</v>
      </c>
      <c r="H1410" s="9" t="s">
        <v>63</v>
      </c>
      <c r="I1410" s="9" t="s">
        <v>81</v>
      </c>
      <c r="J1410" s="21">
        <v>978.47</v>
      </c>
      <c r="K1410" s="9" t="s">
        <v>5599</v>
      </c>
      <c r="L1410" s="7" t="s">
        <v>5978</v>
      </c>
      <c r="M1410" s="7" t="s">
        <v>6205</v>
      </c>
      <c r="N1410" s="7" t="s">
        <v>208</v>
      </c>
      <c r="O1410" s="7" t="s">
        <v>255</v>
      </c>
      <c r="P1410" s="7" t="s">
        <v>559</v>
      </c>
      <c r="Q1410" s="7" t="s">
        <v>84</v>
      </c>
      <c r="R1410" s="9" t="s">
        <v>329</v>
      </c>
      <c r="S1410" s="7" t="s">
        <v>409</v>
      </c>
      <c r="T1410" s="13" t="s">
        <v>69</v>
      </c>
      <c r="U1410" s="13" t="s">
        <v>79</v>
      </c>
      <c r="V1410" s="13" t="s">
        <v>80</v>
      </c>
      <c r="W1410" s="13" t="s">
        <v>29</v>
      </c>
      <c r="X1410" s="13" t="s">
        <v>79</v>
      </c>
      <c r="Y1410" s="13" t="s">
        <v>7</v>
      </c>
      <c r="Z1410" s="9" t="s">
        <v>16</v>
      </c>
      <c r="AA1410" s="12" t="str">
        <f t="shared" si="42"/>
        <v>5980000000109</v>
      </c>
      <c r="AB1410" s="4" t="s">
        <v>79</v>
      </c>
      <c r="AC1410" s="48">
        <f t="shared" si="43"/>
        <v>978.47</v>
      </c>
      <c r="AD1410" s="31">
        <f>VLOOKUP(AB1410,'Utah Allocation %''s'!$A$6:$B$16,2,FALSE)</f>
        <v>1</v>
      </c>
    </row>
    <row r="1411" spans="1:30">
      <c r="A1411" s="9" t="s">
        <v>5600</v>
      </c>
      <c r="B1411" s="9" t="s">
        <v>24</v>
      </c>
      <c r="C1411" s="9" t="s">
        <v>62</v>
      </c>
      <c r="D1411" s="19">
        <v>41274</v>
      </c>
      <c r="E1411" s="3">
        <v>2012</v>
      </c>
      <c r="F1411" s="3">
        <v>12</v>
      </c>
      <c r="G1411" s="3" t="s">
        <v>14414</v>
      </c>
      <c r="H1411" s="9" t="s">
        <v>63</v>
      </c>
      <c r="I1411" s="9" t="s">
        <v>81</v>
      </c>
      <c r="J1411" s="21">
        <v>911.48</v>
      </c>
      <c r="K1411" s="9" t="s">
        <v>5601</v>
      </c>
      <c r="L1411" s="7" t="s">
        <v>5979</v>
      </c>
      <c r="M1411" s="7" t="s">
        <v>6205</v>
      </c>
      <c r="N1411" s="7" t="s">
        <v>208</v>
      </c>
      <c r="O1411" s="7" t="s">
        <v>255</v>
      </c>
      <c r="P1411" s="7" t="s">
        <v>559</v>
      </c>
      <c r="Q1411" s="7" t="s">
        <v>84</v>
      </c>
      <c r="R1411" s="9" t="s">
        <v>329</v>
      </c>
      <c r="S1411" s="7" t="s">
        <v>409</v>
      </c>
      <c r="T1411" s="13" t="s">
        <v>69</v>
      </c>
      <c r="U1411" s="13" t="s">
        <v>79</v>
      </c>
      <c r="V1411" s="13" t="s">
        <v>80</v>
      </c>
      <c r="W1411" s="13" t="s">
        <v>29</v>
      </c>
      <c r="X1411" s="13" t="s">
        <v>79</v>
      </c>
      <c r="Y1411" s="13" t="s">
        <v>7</v>
      </c>
      <c r="Z1411" s="9" t="s">
        <v>16</v>
      </c>
      <c r="AA1411" s="12" t="str">
        <f t="shared" si="42"/>
        <v>5980000000109</v>
      </c>
      <c r="AB1411" s="4" t="s">
        <v>79</v>
      </c>
      <c r="AC1411" s="48">
        <f t="shared" si="43"/>
        <v>911.48</v>
      </c>
      <c r="AD1411" s="31">
        <f>VLOOKUP(AB1411,'Utah Allocation %''s'!$A$6:$B$16,2,FALSE)</f>
        <v>1</v>
      </c>
    </row>
    <row r="1412" spans="1:30">
      <c r="A1412" s="9" t="s">
        <v>5602</v>
      </c>
      <c r="B1412" s="9" t="s">
        <v>24</v>
      </c>
      <c r="C1412" s="9" t="s">
        <v>62</v>
      </c>
      <c r="D1412" s="19">
        <v>41274</v>
      </c>
      <c r="E1412" s="3">
        <v>2012</v>
      </c>
      <c r="F1412" s="3">
        <v>12</v>
      </c>
      <c r="G1412" s="3" t="s">
        <v>14414</v>
      </c>
      <c r="H1412" s="9" t="s">
        <v>63</v>
      </c>
      <c r="I1412" s="9" t="s">
        <v>81</v>
      </c>
      <c r="J1412" s="21">
        <v>911.48</v>
      </c>
      <c r="K1412" s="9" t="s">
        <v>5603</v>
      </c>
      <c r="L1412" s="7" t="s">
        <v>5980</v>
      </c>
      <c r="M1412" s="7" t="s">
        <v>6205</v>
      </c>
      <c r="N1412" s="7" t="s">
        <v>208</v>
      </c>
      <c r="O1412" s="7" t="s">
        <v>255</v>
      </c>
      <c r="P1412" s="7" t="s">
        <v>559</v>
      </c>
      <c r="Q1412" s="7" t="s">
        <v>84</v>
      </c>
      <c r="R1412" s="9" t="s">
        <v>329</v>
      </c>
      <c r="S1412" s="7" t="s">
        <v>409</v>
      </c>
      <c r="T1412" s="13" t="s">
        <v>69</v>
      </c>
      <c r="U1412" s="13" t="s">
        <v>79</v>
      </c>
      <c r="V1412" s="13" t="s">
        <v>80</v>
      </c>
      <c r="W1412" s="13" t="s">
        <v>29</v>
      </c>
      <c r="X1412" s="13" t="s">
        <v>79</v>
      </c>
      <c r="Y1412" s="13" t="s">
        <v>7</v>
      </c>
      <c r="Z1412" s="9" t="s">
        <v>16</v>
      </c>
      <c r="AA1412" s="12" t="str">
        <f t="shared" si="42"/>
        <v>5980000000109</v>
      </c>
      <c r="AB1412" s="4" t="s">
        <v>79</v>
      </c>
      <c r="AC1412" s="48">
        <f t="shared" si="43"/>
        <v>911.48</v>
      </c>
      <c r="AD1412" s="31">
        <f>VLOOKUP(AB1412,'Utah Allocation %''s'!$A$6:$B$16,2,FALSE)</f>
        <v>1</v>
      </c>
    </row>
    <row r="1413" spans="1:30">
      <c r="A1413" s="9" t="s">
        <v>5604</v>
      </c>
      <c r="B1413" s="9" t="s">
        <v>24</v>
      </c>
      <c r="C1413" s="9" t="s">
        <v>62</v>
      </c>
      <c r="D1413" s="19">
        <v>41274</v>
      </c>
      <c r="E1413" s="3">
        <v>2012</v>
      </c>
      <c r="F1413" s="3">
        <v>12</v>
      </c>
      <c r="G1413" s="3" t="s">
        <v>14414</v>
      </c>
      <c r="H1413" s="9" t="s">
        <v>63</v>
      </c>
      <c r="I1413" s="9" t="s">
        <v>81</v>
      </c>
      <c r="J1413" s="21">
        <v>1110.8800000000001</v>
      </c>
      <c r="K1413" s="9" t="s">
        <v>5605</v>
      </c>
      <c r="L1413" s="7" t="s">
        <v>5981</v>
      </c>
      <c r="M1413" s="7" t="s">
        <v>6206</v>
      </c>
      <c r="N1413" s="7" t="s">
        <v>208</v>
      </c>
      <c r="O1413" s="7" t="s">
        <v>255</v>
      </c>
      <c r="P1413" s="7" t="s">
        <v>559</v>
      </c>
      <c r="Q1413" s="7" t="s">
        <v>84</v>
      </c>
      <c r="R1413" s="9" t="s">
        <v>329</v>
      </c>
      <c r="S1413" s="7" t="s">
        <v>409</v>
      </c>
      <c r="T1413" s="13" t="s">
        <v>69</v>
      </c>
      <c r="U1413" s="13" t="s">
        <v>79</v>
      </c>
      <c r="V1413" s="13" t="s">
        <v>80</v>
      </c>
      <c r="W1413" s="13" t="s">
        <v>29</v>
      </c>
      <c r="X1413" s="13" t="s">
        <v>79</v>
      </c>
      <c r="Y1413" s="13" t="s">
        <v>7</v>
      </c>
      <c r="Z1413" s="9" t="s">
        <v>16</v>
      </c>
      <c r="AA1413" s="12" t="str">
        <f t="shared" ref="AA1413:AA1476" si="44">Y1413&amp;Z1413</f>
        <v>5980000000109</v>
      </c>
      <c r="AB1413" s="4" t="s">
        <v>79</v>
      </c>
      <c r="AC1413" s="48">
        <f t="shared" ref="AC1413:AC1476" si="45">+J1413*AD1413</f>
        <v>1110.8800000000001</v>
      </c>
      <c r="AD1413" s="31">
        <f>VLOOKUP(AB1413,'Utah Allocation %''s'!$A$6:$B$16,2,FALSE)</f>
        <v>1</v>
      </c>
    </row>
    <row r="1414" spans="1:30">
      <c r="A1414" s="9" t="s">
        <v>5606</v>
      </c>
      <c r="B1414" s="9" t="s">
        <v>24</v>
      </c>
      <c r="C1414" s="9" t="s">
        <v>62</v>
      </c>
      <c r="D1414" s="19">
        <v>41274</v>
      </c>
      <c r="E1414" s="3">
        <v>2012</v>
      </c>
      <c r="F1414" s="3">
        <v>12</v>
      </c>
      <c r="G1414" s="3" t="s">
        <v>14414</v>
      </c>
      <c r="H1414" s="9" t="s">
        <v>63</v>
      </c>
      <c r="I1414" s="9" t="s">
        <v>81</v>
      </c>
      <c r="J1414" s="21">
        <v>2304.16</v>
      </c>
      <c r="K1414" s="9" t="s">
        <v>5607</v>
      </c>
      <c r="L1414" s="7" t="s">
        <v>5982</v>
      </c>
      <c r="M1414" s="7" t="s">
        <v>6207</v>
      </c>
      <c r="N1414" s="7" t="s">
        <v>208</v>
      </c>
      <c r="O1414" s="7" t="s">
        <v>255</v>
      </c>
      <c r="P1414" s="7" t="s">
        <v>559</v>
      </c>
      <c r="Q1414" s="7" t="s">
        <v>84</v>
      </c>
      <c r="R1414" s="9" t="s">
        <v>329</v>
      </c>
      <c r="S1414" s="7" t="s">
        <v>409</v>
      </c>
      <c r="T1414" s="13" t="s">
        <v>69</v>
      </c>
      <c r="U1414" s="13" t="s">
        <v>79</v>
      </c>
      <c r="V1414" s="13" t="s">
        <v>80</v>
      </c>
      <c r="W1414" s="13" t="s">
        <v>29</v>
      </c>
      <c r="X1414" s="13" t="s">
        <v>79</v>
      </c>
      <c r="Y1414" s="13" t="s">
        <v>7</v>
      </c>
      <c r="Z1414" s="9" t="s">
        <v>16</v>
      </c>
      <c r="AA1414" s="12" t="str">
        <f t="shared" si="44"/>
        <v>5980000000109</v>
      </c>
      <c r="AB1414" s="4" t="s">
        <v>79</v>
      </c>
      <c r="AC1414" s="48">
        <f t="shared" si="45"/>
        <v>2304.16</v>
      </c>
      <c r="AD1414" s="31">
        <f>VLOOKUP(AB1414,'Utah Allocation %''s'!$A$6:$B$16,2,FALSE)</f>
        <v>1</v>
      </c>
    </row>
    <row r="1415" spans="1:30">
      <c r="A1415" s="9" t="s">
        <v>5608</v>
      </c>
      <c r="B1415" s="9" t="s">
        <v>24</v>
      </c>
      <c r="C1415" s="9" t="s">
        <v>62</v>
      </c>
      <c r="D1415" s="19">
        <v>41274</v>
      </c>
      <c r="E1415" s="3">
        <v>2012</v>
      </c>
      <c r="F1415" s="3">
        <v>12</v>
      </c>
      <c r="G1415" s="3" t="s">
        <v>14414</v>
      </c>
      <c r="H1415" s="9" t="s">
        <v>63</v>
      </c>
      <c r="I1415" s="9" t="s">
        <v>81</v>
      </c>
      <c r="J1415" s="21">
        <v>1890.94</v>
      </c>
      <c r="K1415" s="9" t="s">
        <v>5609</v>
      </c>
      <c r="L1415" s="7" t="s">
        <v>5983</v>
      </c>
      <c r="M1415" s="7" t="s">
        <v>6208</v>
      </c>
      <c r="N1415" s="7" t="s">
        <v>218</v>
      </c>
      <c r="O1415" s="7" t="s">
        <v>264</v>
      </c>
      <c r="P1415" s="7" t="s">
        <v>668</v>
      </c>
      <c r="Q1415" s="7" t="s">
        <v>108</v>
      </c>
      <c r="R1415" s="9" t="s">
        <v>329</v>
      </c>
      <c r="S1415" s="7" t="s">
        <v>409</v>
      </c>
      <c r="T1415" s="13" t="s">
        <v>69</v>
      </c>
      <c r="U1415" s="13" t="s">
        <v>79</v>
      </c>
      <c r="V1415" s="13" t="s">
        <v>80</v>
      </c>
      <c r="W1415" s="13" t="s">
        <v>29</v>
      </c>
      <c r="X1415" s="13" t="s">
        <v>79</v>
      </c>
      <c r="Y1415" s="13" t="s">
        <v>7</v>
      </c>
      <c r="Z1415" s="9" t="s">
        <v>16</v>
      </c>
      <c r="AA1415" s="12" t="str">
        <f t="shared" si="44"/>
        <v>5980000000109</v>
      </c>
      <c r="AB1415" s="4" t="s">
        <v>79</v>
      </c>
      <c r="AC1415" s="48">
        <f t="shared" si="45"/>
        <v>1890.94</v>
      </c>
      <c r="AD1415" s="31">
        <f>VLOOKUP(AB1415,'Utah Allocation %''s'!$A$6:$B$16,2,FALSE)</f>
        <v>1</v>
      </c>
    </row>
    <row r="1416" spans="1:30">
      <c r="A1416" s="9" t="s">
        <v>5610</v>
      </c>
      <c r="B1416" s="9" t="s">
        <v>24</v>
      </c>
      <c r="C1416" s="9" t="s">
        <v>62</v>
      </c>
      <c r="D1416" s="19">
        <v>41274</v>
      </c>
      <c r="E1416" s="3">
        <v>2012</v>
      </c>
      <c r="F1416" s="3">
        <v>12</v>
      </c>
      <c r="G1416" s="3" t="s">
        <v>14414</v>
      </c>
      <c r="H1416" s="9" t="s">
        <v>63</v>
      </c>
      <c r="I1416" s="9" t="s">
        <v>81</v>
      </c>
      <c r="J1416" s="21">
        <v>3779.31</v>
      </c>
      <c r="K1416" s="9" t="s">
        <v>5611</v>
      </c>
      <c r="L1416" s="7" t="s">
        <v>5984</v>
      </c>
      <c r="M1416" s="7" t="s">
        <v>6209</v>
      </c>
      <c r="N1416" s="7" t="s">
        <v>219</v>
      </c>
      <c r="O1416" s="7" t="s">
        <v>265</v>
      </c>
      <c r="P1416" s="7" t="s">
        <v>560</v>
      </c>
      <c r="Q1416" s="7" t="s">
        <v>104</v>
      </c>
      <c r="R1416" s="9" t="s">
        <v>329</v>
      </c>
      <c r="S1416" s="7" t="s">
        <v>409</v>
      </c>
      <c r="T1416" s="13" t="s">
        <v>69</v>
      </c>
      <c r="U1416" s="13" t="s">
        <v>79</v>
      </c>
      <c r="V1416" s="13" t="s">
        <v>80</v>
      </c>
      <c r="W1416" s="13" t="s">
        <v>29</v>
      </c>
      <c r="X1416" s="13" t="s">
        <v>79</v>
      </c>
      <c r="Y1416" s="13" t="s">
        <v>7</v>
      </c>
      <c r="Z1416" s="9" t="s">
        <v>16</v>
      </c>
      <c r="AA1416" s="12" t="str">
        <f t="shared" si="44"/>
        <v>5980000000109</v>
      </c>
      <c r="AB1416" s="4" t="s">
        <v>79</v>
      </c>
      <c r="AC1416" s="48">
        <f t="shared" si="45"/>
        <v>3779.31</v>
      </c>
      <c r="AD1416" s="31">
        <f>VLOOKUP(AB1416,'Utah Allocation %''s'!$A$6:$B$16,2,FALSE)</f>
        <v>1</v>
      </c>
    </row>
    <row r="1417" spans="1:30">
      <c r="A1417" s="9" t="s">
        <v>5612</v>
      </c>
      <c r="B1417" s="9" t="s">
        <v>24</v>
      </c>
      <c r="C1417" s="9" t="s">
        <v>62</v>
      </c>
      <c r="D1417" s="19">
        <v>41274</v>
      </c>
      <c r="E1417" s="3">
        <v>2012</v>
      </c>
      <c r="F1417" s="3">
        <v>12</v>
      </c>
      <c r="G1417" s="3" t="s">
        <v>14414</v>
      </c>
      <c r="H1417" s="9" t="s">
        <v>63</v>
      </c>
      <c r="I1417" s="9" t="s">
        <v>81</v>
      </c>
      <c r="J1417" s="21">
        <v>266.33999999999997</v>
      </c>
      <c r="K1417" s="9" t="s">
        <v>5613</v>
      </c>
      <c r="L1417" s="7" t="s">
        <v>5985</v>
      </c>
      <c r="M1417" s="7" t="s">
        <v>6210</v>
      </c>
      <c r="N1417" s="7" t="s">
        <v>215</v>
      </c>
      <c r="O1417" s="7" t="s">
        <v>261</v>
      </c>
      <c r="P1417" s="7" t="s">
        <v>561</v>
      </c>
      <c r="Q1417" s="7" t="s">
        <v>85</v>
      </c>
      <c r="R1417" s="9" t="s">
        <v>329</v>
      </c>
      <c r="S1417" s="7" t="s">
        <v>409</v>
      </c>
      <c r="T1417" s="13" t="s">
        <v>69</v>
      </c>
      <c r="U1417" s="13" t="s">
        <v>79</v>
      </c>
      <c r="V1417" s="13" t="s">
        <v>80</v>
      </c>
      <c r="W1417" s="13" t="s">
        <v>29</v>
      </c>
      <c r="X1417" s="13" t="s">
        <v>79</v>
      </c>
      <c r="Y1417" s="13" t="s">
        <v>7</v>
      </c>
      <c r="Z1417" s="9" t="s">
        <v>16</v>
      </c>
      <c r="AA1417" s="12" t="str">
        <f t="shared" si="44"/>
        <v>5980000000109</v>
      </c>
      <c r="AB1417" s="4" t="s">
        <v>79</v>
      </c>
      <c r="AC1417" s="48">
        <f t="shared" si="45"/>
        <v>266.33999999999997</v>
      </c>
      <c r="AD1417" s="31">
        <f>VLOOKUP(AB1417,'Utah Allocation %''s'!$A$6:$B$16,2,FALSE)</f>
        <v>1</v>
      </c>
    </row>
    <row r="1418" spans="1:30">
      <c r="A1418" s="9" t="s">
        <v>4626</v>
      </c>
      <c r="B1418" s="9" t="s">
        <v>24</v>
      </c>
      <c r="C1418" s="9" t="s">
        <v>62</v>
      </c>
      <c r="D1418" s="19">
        <v>41243</v>
      </c>
      <c r="E1418" s="6">
        <v>2012</v>
      </c>
      <c r="F1418" s="6">
        <v>12</v>
      </c>
      <c r="G1418" s="3" t="s">
        <v>14414</v>
      </c>
      <c r="H1418" s="9" t="s">
        <v>61</v>
      </c>
      <c r="I1418" s="9" t="s">
        <v>81</v>
      </c>
      <c r="J1418" s="21">
        <v>-87.78</v>
      </c>
      <c r="K1418" s="9" t="s">
        <v>4740</v>
      </c>
      <c r="L1418" s="7" t="s">
        <v>4992</v>
      </c>
      <c r="M1418" s="7" t="s">
        <v>5143</v>
      </c>
      <c r="N1418" s="7" t="s">
        <v>222</v>
      </c>
      <c r="O1418" s="7" t="s">
        <v>268</v>
      </c>
      <c r="P1418" s="7" t="s">
        <v>664</v>
      </c>
      <c r="Q1418" s="7" t="s">
        <v>106</v>
      </c>
      <c r="R1418" s="9" t="s">
        <v>329</v>
      </c>
      <c r="S1418" s="7" t="s">
        <v>409</v>
      </c>
      <c r="T1418" s="13" t="s">
        <v>69</v>
      </c>
      <c r="U1418" s="13" t="s">
        <v>79</v>
      </c>
      <c r="V1418" s="13" t="s">
        <v>80</v>
      </c>
      <c r="W1418" s="13" t="s">
        <v>29</v>
      </c>
      <c r="X1418" s="13" t="s">
        <v>79</v>
      </c>
      <c r="Y1418" s="13" t="s">
        <v>7</v>
      </c>
      <c r="Z1418" s="9" t="s">
        <v>16</v>
      </c>
      <c r="AA1418" s="12" t="str">
        <f t="shared" si="44"/>
        <v>5980000000109</v>
      </c>
      <c r="AB1418" s="4" t="s">
        <v>79</v>
      </c>
      <c r="AC1418" s="48">
        <f t="shared" si="45"/>
        <v>-87.78</v>
      </c>
      <c r="AD1418" s="31">
        <f>VLOOKUP(AB1418,'Utah Allocation %''s'!$A$6:$B$16,2,FALSE)</f>
        <v>1</v>
      </c>
    </row>
    <row r="1419" spans="1:30">
      <c r="A1419" s="9" t="s">
        <v>5614</v>
      </c>
      <c r="B1419" s="9" t="s">
        <v>24</v>
      </c>
      <c r="C1419" s="9" t="s">
        <v>62</v>
      </c>
      <c r="D1419" s="19">
        <v>41274</v>
      </c>
      <c r="E1419" s="3">
        <v>2012</v>
      </c>
      <c r="F1419" s="3">
        <v>12</v>
      </c>
      <c r="G1419" s="3" t="s">
        <v>14414</v>
      </c>
      <c r="H1419" s="9" t="s">
        <v>63</v>
      </c>
      <c r="I1419" s="9" t="s">
        <v>81</v>
      </c>
      <c r="J1419" s="21">
        <v>570.66</v>
      </c>
      <c r="K1419" s="9" t="s">
        <v>5615</v>
      </c>
      <c r="L1419" s="7" t="s">
        <v>5986</v>
      </c>
      <c r="M1419" s="7" t="s">
        <v>6211</v>
      </c>
      <c r="N1419" s="7" t="s">
        <v>208</v>
      </c>
      <c r="O1419" s="7" t="s">
        <v>255</v>
      </c>
      <c r="P1419" s="7" t="s">
        <v>4309</v>
      </c>
      <c r="Q1419" s="7" t="s">
        <v>151</v>
      </c>
      <c r="R1419" s="9" t="s">
        <v>335</v>
      </c>
      <c r="S1419" s="7" t="s">
        <v>408</v>
      </c>
      <c r="T1419" s="13" t="s">
        <v>69</v>
      </c>
      <c r="U1419" s="13" t="s">
        <v>76</v>
      </c>
      <c r="V1419" s="13" t="s">
        <v>77</v>
      </c>
      <c r="W1419" s="13" t="s">
        <v>34</v>
      </c>
      <c r="X1419" s="13" t="s">
        <v>76</v>
      </c>
      <c r="Y1419" s="13" t="s">
        <v>7</v>
      </c>
      <c r="Z1419" s="9" t="s">
        <v>11</v>
      </c>
      <c r="AA1419" s="12" t="str">
        <f t="shared" si="44"/>
        <v>5980000000103</v>
      </c>
      <c r="AB1419" s="4" t="s">
        <v>76</v>
      </c>
      <c r="AC1419" s="48">
        <f t="shared" si="45"/>
        <v>0</v>
      </c>
      <c r="AD1419" s="31">
        <f>VLOOKUP(AB1419,'Utah Allocation %''s'!$A$6:$B$16,2,FALSE)</f>
        <v>0</v>
      </c>
    </row>
    <row r="1420" spans="1:30">
      <c r="A1420" s="9" t="s">
        <v>5616</v>
      </c>
      <c r="B1420" s="9" t="s">
        <v>24</v>
      </c>
      <c r="C1420" s="9" t="s">
        <v>62</v>
      </c>
      <c r="D1420" s="19">
        <v>41274</v>
      </c>
      <c r="E1420" s="3">
        <v>2012</v>
      </c>
      <c r="F1420" s="3">
        <v>12</v>
      </c>
      <c r="G1420" s="3" t="s">
        <v>14414</v>
      </c>
      <c r="H1420" s="9" t="s">
        <v>63</v>
      </c>
      <c r="I1420" s="9" t="s">
        <v>81</v>
      </c>
      <c r="J1420" s="21">
        <v>380.22</v>
      </c>
      <c r="K1420" s="9" t="s">
        <v>5617</v>
      </c>
      <c r="L1420" s="7" t="s">
        <v>5987</v>
      </c>
      <c r="M1420" s="7" t="s">
        <v>6212</v>
      </c>
      <c r="N1420" s="7" t="s">
        <v>208</v>
      </c>
      <c r="O1420" s="7" t="s">
        <v>255</v>
      </c>
      <c r="P1420" s="7" t="s">
        <v>4309</v>
      </c>
      <c r="Q1420" s="7" t="s">
        <v>151</v>
      </c>
      <c r="R1420" s="9" t="s">
        <v>335</v>
      </c>
      <c r="S1420" s="7" t="s">
        <v>408</v>
      </c>
      <c r="T1420" s="13" t="s">
        <v>69</v>
      </c>
      <c r="U1420" s="13" t="s">
        <v>76</v>
      </c>
      <c r="V1420" s="13" t="s">
        <v>77</v>
      </c>
      <c r="W1420" s="13" t="s">
        <v>34</v>
      </c>
      <c r="X1420" s="13" t="s">
        <v>76</v>
      </c>
      <c r="Y1420" s="13" t="s">
        <v>7</v>
      </c>
      <c r="Z1420" s="9" t="s">
        <v>11</v>
      </c>
      <c r="AA1420" s="12" t="str">
        <f t="shared" si="44"/>
        <v>5980000000103</v>
      </c>
      <c r="AB1420" s="4" t="s">
        <v>76</v>
      </c>
      <c r="AC1420" s="48">
        <f t="shared" si="45"/>
        <v>0</v>
      </c>
      <c r="AD1420" s="31">
        <f>VLOOKUP(AB1420,'Utah Allocation %''s'!$A$6:$B$16,2,FALSE)</f>
        <v>0</v>
      </c>
    </row>
    <row r="1421" spans="1:30">
      <c r="A1421" s="9" t="s">
        <v>5618</v>
      </c>
      <c r="B1421" s="9" t="s">
        <v>24</v>
      </c>
      <c r="C1421" s="9" t="s">
        <v>62</v>
      </c>
      <c r="D1421" s="19">
        <v>41274</v>
      </c>
      <c r="E1421" s="3">
        <v>2012</v>
      </c>
      <c r="F1421" s="3">
        <v>12</v>
      </c>
      <c r="G1421" s="3" t="s">
        <v>14414</v>
      </c>
      <c r="H1421" s="9" t="s">
        <v>63</v>
      </c>
      <c r="I1421" s="9" t="s">
        <v>81</v>
      </c>
      <c r="J1421" s="21">
        <v>189.9</v>
      </c>
      <c r="K1421" s="9" t="s">
        <v>5619</v>
      </c>
      <c r="L1421" s="7" t="s">
        <v>5988</v>
      </c>
      <c r="M1421" s="7" t="s">
        <v>6213</v>
      </c>
      <c r="N1421" s="7" t="s">
        <v>208</v>
      </c>
      <c r="O1421" s="7" t="s">
        <v>255</v>
      </c>
      <c r="P1421" s="7" t="s">
        <v>4309</v>
      </c>
      <c r="Q1421" s="7" t="s">
        <v>151</v>
      </c>
      <c r="R1421" s="9" t="s">
        <v>335</v>
      </c>
      <c r="S1421" s="7" t="s">
        <v>408</v>
      </c>
      <c r="T1421" s="13" t="s">
        <v>69</v>
      </c>
      <c r="U1421" s="13" t="s">
        <v>76</v>
      </c>
      <c r="V1421" s="13" t="s">
        <v>77</v>
      </c>
      <c r="W1421" s="13" t="s">
        <v>34</v>
      </c>
      <c r="X1421" s="13" t="s">
        <v>76</v>
      </c>
      <c r="Y1421" s="13" t="s">
        <v>7</v>
      </c>
      <c r="Z1421" s="9" t="s">
        <v>11</v>
      </c>
      <c r="AA1421" s="12" t="str">
        <f t="shared" si="44"/>
        <v>5980000000103</v>
      </c>
      <c r="AB1421" s="4" t="s">
        <v>76</v>
      </c>
      <c r="AC1421" s="48">
        <f t="shared" si="45"/>
        <v>0</v>
      </c>
      <c r="AD1421" s="31">
        <f>VLOOKUP(AB1421,'Utah Allocation %''s'!$A$6:$B$16,2,FALSE)</f>
        <v>0</v>
      </c>
    </row>
    <row r="1422" spans="1:30">
      <c r="A1422" s="9" t="s">
        <v>5620</v>
      </c>
      <c r="B1422" s="9" t="s">
        <v>24</v>
      </c>
      <c r="C1422" s="9" t="s">
        <v>62</v>
      </c>
      <c r="D1422" s="19">
        <v>41274</v>
      </c>
      <c r="E1422" s="3">
        <v>2012</v>
      </c>
      <c r="F1422" s="3">
        <v>12</v>
      </c>
      <c r="G1422" s="3" t="s">
        <v>14414</v>
      </c>
      <c r="H1422" s="9" t="s">
        <v>63</v>
      </c>
      <c r="I1422" s="9" t="s">
        <v>81</v>
      </c>
      <c r="J1422" s="21">
        <v>317.2</v>
      </c>
      <c r="K1422" s="9" t="s">
        <v>5621</v>
      </c>
      <c r="L1422" s="7" t="s">
        <v>5989</v>
      </c>
      <c r="M1422" s="7" t="s">
        <v>6214</v>
      </c>
      <c r="N1422" s="7" t="s">
        <v>208</v>
      </c>
      <c r="O1422" s="7" t="s">
        <v>255</v>
      </c>
      <c r="P1422" s="7" t="s">
        <v>4309</v>
      </c>
      <c r="Q1422" s="7" t="s">
        <v>151</v>
      </c>
      <c r="R1422" s="9" t="s">
        <v>335</v>
      </c>
      <c r="S1422" s="7" t="s">
        <v>408</v>
      </c>
      <c r="T1422" s="13" t="s">
        <v>69</v>
      </c>
      <c r="U1422" s="13" t="s">
        <v>76</v>
      </c>
      <c r="V1422" s="13" t="s">
        <v>77</v>
      </c>
      <c r="W1422" s="13" t="s">
        <v>34</v>
      </c>
      <c r="X1422" s="13" t="s">
        <v>76</v>
      </c>
      <c r="Y1422" s="13" t="s">
        <v>7</v>
      </c>
      <c r="Z1422" s="9" t="s">
        <v>11</v>
      </c>
      <c r="AA1422" s="12" t="str">
        <f t="shared" si="44"/>
        <v>5980000000103</v>
      </c>
      <c r="AB1422" s="4" t="s">
        <v>76</v>
      </c>
      <c r="AC1422" s="48">
        <f t="shared" si="45"/>
        <v>0</v>
      </c>
      <c r="AD1422" s="31">
        <f>VLOOKUP(AB1422,'Utah Allocation %''s'!$A$6:$B$16,2,FALSE)</f>
        <v>0</v>
      </c>
    </row>
    <row r="1423" spans="1:30">
      <c r="A1423" s="9" t="s">
        <v>5622</v>
      </c>
      <c r="B1423" s="9" t="s">
        <v>24</v>
      </c>
      <c r="C1423" s="9" t="s">
        <v>62</v>
      </c>
      <c r="D1423" s="19">
        <v>41274</v>
      </c>
      <c r="E1423" s="3">
        <v>2012</v>
      </c>
      <c r="F1423" s="3">
        <v>12</v>
      </c>
      <c r="G1423" s="3" t="s">
        <v>14414</v>
      </c>
      <c r="H1423" s="9" t="s">
        <v>63</v>
      </c>
      <c r="I1423" s="9" t="s">
        <v>81</v>
      </c>
      <c r="J1423" s="21">
        <v>379.78</v>
      </c>
      <c r="K1423" s="9" t="s">
        <v>5623</v>
      </c>
      <c r="L1423" s="7" t="s">
        <v>5990</v>
      </c>
      <c r="M1423" s="7" t="s">
        <v>6215</v>
      </c>
      <c r="N1423" s="7" t="s">
        <v>207</v>
      </c>
      <c r="O1423" s="7" t="s">
        <v>254</v>
      </c>
      <c r="P1423" s="7" t="s">
        <v>548</v>
      </c>
      <c r="Q1423" s="7" t="s">
        <v>72</v>
      </c>
      <c r="R1423" s="9" t="s">
        <v>336</v>
      </c>
      <c r="S1423" s="7" t="s">
        <v>408</v>
      </c>
      <c r="T1423" s="13" t="s">
        <v>69</v>
      </c>
      <c r="U1423" s="13" t="s">
        <v>66</v>
      </c>
      <c r="V1423" s="13" t="s">
        <v>70</v>
      </c>
      <c r="W1423" s="13" t="s">
        <v>32</v>
      </c>
      <c r="X1423" s="13" t="s">
        <v>66</v>
      </c>
      <c r="Y1423" s="13" t="s">
        <v>7</v>
      </c>
      <c r="Z1423" s="9" t="s">
        <v>8</v>
      </c>
      <c r="AA1423" s="12" t="str">
        <f t="shared" si="44"/>
        <v>5980000000108</v>
      </c>
      <c r="AB1423" s="4" t="s">
        <v>66</v>
      </c>
      <c r="AC1423" s="48">
        <f t="shared" si="45"/>
        <v>0</v>
      </c>
      <c r="AD1423" s="31">
        <f>VLOOKUP(AB1423,'Utah Allocation %''s'!$A$6:$B$16,2,FALSE)</f>
        <v>0</v>
      </c>
    </row>
    <row r="1424" spans="1:30">
      <c r="A1424" s="9" t="s">
        <v>5624</v>
      </c>
      <c r="B1424" s="9" t="s">
        <v>24</v>
      </c>
      <c r="C1424" s="9" t="s">
        <v>62</v>
      </c>
      <c r="D1424" s="19">
        <v>41274</v>
      </c>
      <c r="E1424" s="3">
        <v>2012</v>
      </c>
      <c r="F1424" s="3">
        <v>12</v>
      </c>
      <c r="G1424" s="3" t="s">
        <v>14414</v>
      </c>
      <c r="H1424" s="9" t="s">
        <v>63</v>
      </c>
      <c r="I1424" s="9" t="s">
        <v>81</v>
      </c>
      <c r="J1424" s="21">
        <v>858.47</v>
      </c>
      <c r="K1424" s="9" t="s">
        <v>5625</v>
      </c>
      <c r="L1424" s="7" t="s">
        <v>5991</v>
      </c>
      <c r="M1424" s="7" t="s">
        <v>6216</v>
      </c>
      <c r="N1424" s="7" t="s">
        <v>208</v>
      </c>
      <c r="O1424" s="7" t="s">
        <v>255</v>
      </c>
      <c r="P1424" s="7" t="s">
        <v>634</v>
      </c>
      <c r="Q1424" s="7" t="s">
        <v>92</v>
      </c>
      <c r="R1424" s="9" t="s">
        <v>337</v>
      </c>
      <c r="S1424" s="7" t="s">
        <v>409</v>
      </c>
      <c r="T1424" s="13" t="s">
        <v>69</v>
      </c>
      <c r="U1424" s="13" t="s">
        <v>89</v>
      </c>
      <c r="V1424" s="13" t="s">
        <v>90</v>
      </c>
      <c r="W1424" s="13" t="s">
        <v>31</v>
      </c>
      <c r="X1424" s="13" t="s">
        <v>91</v>
      </c>
      <c r="Y1424" s="13" t="s">
        <v>7</v>
      </c>
      <c r="Z1424" s="9" t="s">
        <v>17</v>
      </c>
      <c r="AA1424" s="12" t="str">
        <f t="shared" si="44"/>
        <v>5980000000111</v>
      </c>
      <c r="AB1424" s="4" t="s">
        <v>91</v>
      </c>
      <c r="AC1424" s="48">
        <f t="shared" si="45"/>
        <v>0</v>
      </c>
      <c r="AD1424" s="31">
        <f>VLOOKUP(AB1424,'Utah Allocation %''s'!$A$6:$B$16,2,FALSE)</f>
        <v>0</v>
      </c>
    </row>
    <row r="1425" spans="1:30">
      <c r="A1425" s="9" t="s">
        <v>5626</v>
      </c>
      <c r="B1425" s="9" t="s">
        <v>24</v>
      </c>
      <c r="C1425" s="9" t="s">
        <v>62</v>
      </c>
      <c r="D1425" s="19">
        <v>41274</v>
      </c>
      <c r="E1425" s="3">
        <v>2012</v>
      </c>
      <c r="F1425" s="3">
        <v>12</v>
      </c>
      <c r="G1425" s="3" t="s">
        <v>14414</v>
      </c>
      <c r="H1425" s="9" t="s">
        <v>63</v>
      </c>
      <c r="I1425" s="9" t="s">
        <v>81</v>
      </c>
      <c r="J1425" s="21">
        <v>1091.5999999999999</v>
      </c>
      <c r="K1425" s="9" t="s">
        <v>5627</v>
      </c>
      <c r="L1425" s="7" t="s">
        <v>5992</v>
      </c>
      <c r="M1425" s="7" t="s">
        <v>6217</v>
      </c>
      <c r="N1425" s="7" t="s">
        <v>218</v>
      </c>
      <c r="O1425" s="7" t="s">
        <v>264</v>
      </c>
      <c r="P1425" s="7" t="s">
        <v>3222</v>
      </c>
      <c r="Q1425" s="7" t="s">
        <v>156</v>
      </c>
      <c r="R1425" s="9" t="s">
        <v>337</v>
      </c>
      <c r="S1425" s="7" t="s">
        <v>409</v>
      </c>
      <c r="T1425" s="13" t="s">
        <v>69</v>
      </c>
      <c r="U1425" s="13" t="s">
        <v>89</v>
      </c>
      <c r="V1425" s="13" t="s">
        <v>90</v>
      </c>
      <c r="W1425" s="13" t="s">
        <v>31</v>
      </c>
      <c r="X1425" s="13" t="s">
        <v>91</v>
      </c>
      <c r="Y1425" s="13" t="s">
        <v>7</v>
      </c>
      <c r="Z1425" s="9" t="s">
        <v>17</v>
      </c>
      <c r="AA1425" s="12" t="str">
        <f t="shared" si="44"/>
        <v>5980000000111</v>
      </c>
      <c r="AB1425" s="4" t="s">
        <v>91</v>
      </c>
      <c r="AC1425" s="48">
        <f t="shared" si="45"/>
        <v>0</v>
      </c>
      <c r="AD1425" s="31">
        <f>VLOOKUP(AB1425,'Utah Allocation %''s'!$A$6:$B$16,2,FALSE)</f>
        <v>0</v>
      </c>
    </row>
    <row r="1426" spans="1:30">
      <c r="A1426" s="9" t="s">
        <v>5628</v>
      </c>
      <c r="B1426" s="9" t="s">
        <v>24</v>
      </c>
      <c r="C1426" s="9" t="s">
        <v>62</v>
      </c>
      <c r="D1426" s="19">
        <v>41274</v>
      </c>
      <c r="E1426" s="3">
        <v>2012</v>
      </c>
      <c r="F1426" s="3">
        <v>12</v>
      </c>
      <c r="G1426" s="3" t="s">
        <v>14414</v>
      </c>
      <c r="H1426" s="9" t="s">
        <v>63</v>
      </c>
      <c r="I1426" s="9" t="s">
        <v>64</v>
      </c>
      <c r="J1426" s="21">
        <v>897.24</v>
      </c>
      <c r="K1426" s="9" t="s">
        <v>5629</v>
      </c>
      <c r="L1426" s="7" t="s">
        <v>5993</v>
      </c>
      <c r="M1426" s="7" t="s">
        <v>6218</v>
      </c>
      <c r="N1426" s="7" t="s">
        <v>209</v>
      </c>
      <c r="O1426" s="7" t="s">
        <v>256</v>
      </c>
      <c r="P1426" s="7" t="s">
        <v>6219</v>
      </c>
      <c r="Q1426" s="7" t="s">
        <v>6220</v>
      </c>
      <c r="R1426" s="9" t="s">
        <v>338</v>
      </c>
      <c r="S1426" s="7" t="s">
        <v>409</v>
      </c>
      <c r="T1426" s="13" t="s">
        <v>69</v>
      </c>
      <c r="U1426" s="13" t="s">
        <v>79</v>
      </c>
      <c r="V1426" s="13" t="s">
        <v>80</v>
      </c>
      <c r="W1426" s="13" t="s">
        <v>29</v>
      </c>
      <c r="X1426" s="13" t="s">
        <v>79</v>
      </c>
      <c r="Y1426" s="13" t="s">
        <v>7</v>
      </c>
      <c r="Z1426" s="9" t="s">
        <v>16</v>
      </c>
      <c r="AA1426" s="12" t="str">
        <f t="shared" si="44"/>
        <v>5980000000109</v>
      </c>
      <c r="AB1426" s="4" t="s">
        <v>79</v>
      </c>
      <c r="AC1426" s="48">
        <f t="shared" si="45"/>
        <v>897.24</v>
      </c>
      <c r="AD1426" s="31">
        <f>VLOOKUP(AB1426,'Utah Allocation %''s'!$A$6:$B$16,2,FALSE)</f>
        <v>1</v>
      </c>
    </row>
    <row r="1427" spans="1:30">
      <c r="A1427" s="9" t="s">
        <v>5630</v>
      </c>
      <c r="B1427" s="9" t="s">
        <v>24</v>
      </c>
      <c r="C1427" s="9" t="s">
        <v>62</v>
      </c>
      <c r="D1427" s="19">
        <v>41274</v>
      </c>
      <c r="E1427" s="3">
        <v>2012</v>
      </c>
      <c r="F1427" s="3">
        <v>12</v>
      </c>
      <c r="G1427" s="3" t="s">
        <v>14414</v>
      </c>
      <c r="H1427" s="9" t="s">
        <v>63</v>
      </c>
      <c r="I1427" s="9" t="s">
        <v>81</v>
      </c>
      <c r="J1427" s="21">
        <v>726.34</v>
      </c>
      <c r="K1427" s="9" t="s">
        <v>5631</v>
      </c>
      <c r="L1427" s="7" t="s">
        <v>5994</v>
      </c>
      <c r="M1427" s="7" t="s">
        <v>6221</v>
      </c>
      <c r="N1427" s="7" t="s">
        <v>212</v>
      </c>
      <c r="O1427" s="7" t="s">
        <v>259</v>
      </c>
      <c r="P1427" s="7" t="s">
        <v>735</v>
      </c>
      <c r="Q1427" s="7" t="s">
        <v>165</v>
      </c>
      <c r="R1427" s="9" t="s">
        <v>338</v>
      </c>
      <c r="S1427" s="7" t="s">
        <v>409</v>
      </c>
      <c r="T1427" s="13" t="s">
        <v>69</v>
      </c>
      <c r="U1427" s="13" t="s">
        <v>79</v>
      </c>
      <c r="V1427" s="13" t="s">
        <v>80</v>
      </c>
      <c r="W1427" s="13" t="s">
        <v>29</v>
      </c>
      <c r="X1427" s="13" t="s">
        <v>79</v>
      </c>
      <c r="Y1427" s="13" t="s">
        <v>7</v>
      </c>
      <c r="Z1427" s="9" t="s">
        <v>16</v>
      </c>
      <c r="AA1427" s="12" t="str">
        <f t="shared" si="44"/>
        <v>5980000000109</v>
      </c>
      <c r="AB1427" s="4" t="s">
        <v>79</v>
      </c>
      <c r="AC1427" s="48">
        <f t="shared" si="45"/>
        <v>726.34</v>
      </c>
      <c r="AD1427" s="31">
        <f>VLOOKUP(AB1427,'Utah Allocation %''s'!$A$6:$B$16,2,FALSE)</f>
        <v>1</v>
      </c>
    </row>
    <row r="1428" spans="1:30">
      <c r="A1428" s="9" t="s">
        <v>5632</v>
      </c>
      <c r="B1428" s="9" t="s">
        <v>24</v>
      </c>
      <c r="C1428" s="9" t="s">
        <v>62</v>
      </c>
      <c r="D1428" s="19">
        <v>41274</v>
      </c>
      <c r="E1428" s="3">
        <v>2012</v>
      </c>
      <c r="F1428" s="3">
        <v>12</v>
      </c>
      <c r="G1428" s="3" t="s">
        <v>14414</v>
      </c>
      <c r="H1428" s="9" t="s">
        <v>63</v>
      </c>
      <c r="I1428" s="9" t="s">
        <v>81</v>
      </c>
      <c r="J1428" s="21">
        <v>607.09</v>
      </c>
      <c r="K1428" s="9" t="s">
        <v>5633</v>
      </c>
      <c r="L1428" s="7" t="s">
        <v>5995</v>
      </c>
      <c r="M1428" s="7" t="s">
        <v>6222</v>
      </c>
      <c r="N1428" s="7" t="s">
        <v>212</v>
      </c>
      <c r="O1428" s="7" t="s">
        <v>259</v>
      </c>
      <c r="P1428" s="7" t="s">
        <v>735</v>
      </c>
      <c r="Q1428" s="7" t="s">
        <v>165</v>
      </c>
      <c r="R1428" s="9" t="s">
        <v>338</v>
      </c>
      <c r="S1428" s="7" t="s">
        <v>409</v>
      </c>
      <c r="T1428" s="13" t="s">
        <v>69</v>
      </c>
      <c r="U1428" s="13" t="s">
        <v>79</v>
      </c>
      <c r="V1428" s="13" t="s">
        <v>80</v>
      </c>
      <c r="W1428" s="13" t="s">
        <v>29</v>
      </c>
      <c r="X1428" s="13" t="s">
        <v>79</v>
      </c>
      <c r="Y1428" s="13" t="s">
        <v>7</v>
      </c>
      <c r="Z1428" s="9" t="s">
        <v>16</v>
      </c>
      <c r="AA1428" s="12" t="str">
        <f t="shared" si="44"/>
        <v>5980000000109</v>
      </c>
      <c r="AB1428" s="4" t="s">
        <v>79</v>
      </c>
      <c r="AC1428" s="48">
        <f t="shared" si="45"/>
        <v>607.09</v>
      </c>
      <c r="AD1428" s="31">
        <f>VLOOKUP(AB1428,'Utah Allocation %''s'!$A$6:$B$16,2,FALSE)</f>
        <v>1</v>
      </c>
    </row>
    <row r="1429" spans="1:30">
      <c r="A1429" s="9" t="s">
        <v>5634</v>
      </c>
      <c r="B1429" s="9" t="s">
        <v>24</v>
      </c>
      <c r="C1429" s="9" t="s">
        <v>62</v>
      </c>
      <c r="D1429" s="19">
        <v>41274</v>
      </c>
      <c r="E1429" s="3">
        <v>2012</v>
      </c>
      <c r="F1429" s="3">
        <v>12</v>
      </c>
      <c r="G1429" s="3" t="s">
        <v>14414</v>
      </c>
      <c r="H1429" s="9" t="s">
        <v>63</v>
      </c>
      <c r="I1429" s="9" t="s">
        <v>64</v>
      </c>
      <c r="J1429" s="21">
        <v>812.27</v>
      </c>
      <c r="K1429" s="9" t="s">
        <v>5635</v>
      </c>
      <c r="L1429" s="7" t="s">
        <v>5996</v>
      </c>
      <c r="M1429" s="7" t="s">
        <v>6223</v>
      </c>
      <c r="N1429" s="7" t="s">
        <v>237</v>
      </c>
      <c r="O1429" s="7" t="s">
        <v>281</v>
      </c>
      <c r="P1429" s="7" t="s">
        <v>469</v>
      </c>
      <c r="Q1429" s="7" t="s">
        <v>189</v>
      </c>
      <c r="R1429" s="9" t="s">
        <v>339</v>
      </c>
      <c r="S1429" s="7" t="s">
        <v>408</v>
      </c>
      <c r="T1429" s="13" t="s">
        <v>69</v>
      </c>
      <c r="U1429" s="13" t="s">
        <v>66</v>
      </c>
      <c r="V1429" s="13" t="s">
        <v>70</v>
      </c>
      <c r="W1429" s="13" t="s">
        <v>32</v>
      </c>
      <c r="X1429" s="13" t="s">
        <v>66</v>
      </c>
      <c r="Y1429" s="13" t="s">
        <v>7</v>
      </c>
      <c r="Z1429" s="9" t="s">
        <v>8</v>
      </c>
      <c r="AA1429" s="12" t="str">
        <f t="shared" si="44"/>
        <v>5980000000108</v>
      </c>
      <c r="AB1429" s="4" t="s">
        <v>66</v>
      </c>
      <c r="AC1429" s="48">
        <f t="shared" si="45"/>
        <v>0</v>
      </c>
      <c r="AD1429" s="31">
        <f>VLOOKUP(AB1429,'Utah Allocation %''s'!$A$6:$B$16,2,FALSE)</f>
        <v>0</v>
      </c>
    </row>
    <row r="1430" spans="1:30">
      <c r="A1430" s="9" t="s">
        <v>5634</v>
      </c>
      <c r="B1430" s="9" t="s">
        <v>24</v>
      </c>
      <c r="C1430" s="9" t="s">
        <v>62</v>
      </c>
      <c r="D1430" s="19">
        <v>41274</v>
      </c>
      <c r="E1430" s="3">
        <v>2012</v>
      </c>
      <c r="F1430" s="3">
        <v>12</v>
      </c>
      <c r="G1430" s="3" t="s">
        <v>14414</v>
      </c>
      <c r="H1430" s="9" t="s">
        <v>63</v>
      </c>
      <c r="I1430" s="9" t="s">
        <v>81</v>
      </c>
      <c r="J1430" s="21">
        <v>118.36</v>
      </c>
      <c r="K1430" s="9" t="s">
        <v>5635</v>
      </c>
      <c r="L1430" s="7" t="s">
        <v>5996</v>
      </c>
      <c r="M1430" s="7" t="s">
        <v>6223</v>
      </c>
      <c r="N1430" s="7" t="s">
        <v>237</v>
      </c>
      <c r="O1430" s="7" t="s">
        <v>281</v>
      </c>
      <c r="P1430" s="7" t="s">
        <v>469</v>
      </c>
      <c r="Q1430" s="7" t="s">
        <v>189</v>
      </c>
      <c r="R1430" s="9" t="s">
        <v>339</v>
      </c>
      <c r="S1430" s="7" t="s">
        <v>408</v>
      </c>
      <c r="T1430" s="13" t="s">
        <v>69</v>
      </c>
      <c r="U1430" s="13" t="s">
        <v>66</v>
      </c>
      <c r="V1430" s="13" t="s">
        <v>70</v>
      </c>
      <c r="W1430" s="13" t="s">
        <v>32</v>
      </c>
      <c r="X1430" s="13" t="s">
        <v>66</v>
      </c>
      <c r="Y1430" s="13" t="s">
        <v>7</v>
      </c>
      <c r="Z1430" s="9" t="s">
        <v>8</v>
      </c>
      <c r="AA1430" s="12" t="str">
        <f t="shared" si="44"/>
        <v>5980000000108</v>
      </c>
      <c r="AB1430" s="4" t="s">
        <v>66</v>
      </c>
      <c r="AC1430" s="48">
        <f t="shared" si="45"/>
        <v>0</v>
      </c>
      <c r="AD1430" s="31">
        <f>VLOOKUP(AB1430,'Utah Allocation %''s'!$A$6:$B$16,2,FALSE)</f>
        <v>0</v>
      </c>
    </row>
    <row r="1431" spans="1:30">
      <c r="A1431" s="9" t="s">
        <v>5636</v>
      </c>
      <c r="B1431" s="9" t="s">
        <v>24</v>
      </c>
      <c r="C1431" s="9" t="s">
        <v>62</v>
      </c>
      <c r="D1431" s="19">
        <v>41274</v>
      </c>
      <c r="E1431" s="3">
        <v>2012</v>
      </c>
      <c r="F1431" s="3">
        <v>12</v>
      </c>
      <c r="G1431" s="3" t="s">
        <v>14414</v>
      </c>
      <c r="H1431" s="9" t="s">
        <v>63</v>
      </c>
      <c r="I1431" s="9" t="s">
        <v>64</v>
      </c>
      <c r="J1431" s="21">
        <v>700.84</v>
      </c>
      <c r="K1431" s="9" t="s">
        <v>5637</v>
      </c>
      <c r="L1431" s="7" t="s">
        <v>5997</v>
      </c>
      <c r="M1431" s="7" t="s">
        <v>6224</v>
      </c>
      <c r="N1431" s="7" t="s">
        <v>208</v>
      </c>
      <c r="O1431" s="7" t="s">
        <v>255</v>
      </c>
      <c r="P1431" s="7" t="s">
        <v>476</v>
      </c>
      <c r="Q1431" s="7" t="s">
        <v>73</v>
      </c>
      <c r="R1431" s="9" t="s">
        <v>339</v>
      </c>
      <c r="S1431" s="7" t="s">
        <v>408</v>
      </c>
      <c r="T1431" s="13" t="s">
        <v>69</v>
      </c>
      <c r="U1431" s="13" t="s">
        <v>66</v>
      </c>
      <c r="V1431" s="13" t="s">
        <v>70</v>
      </c>
      <c r="W1431" s="13" t="s">
        <v>32</v>
      </c>
      <c r="X1431" s="13" t="s">
        <v>66</v>
      </c>
      <c r="Y1431" s="13" t="s">
        <v>7</v>
      </c>
      <c r="Z1431" s="9" t="s">
        <v>8</v>
      </c>
      <c r="AA1431" s="12" t="str">
        <f t="shared" si="44"/>
        <v>5980000000108</v>
      </c>
      <c r="AB1431" s="4" t="s">
        <v>66</v>
      </c>
      <c r="AC1431" s="48">
        <f t="shared" si="45"/>
        <v>0</v>
      </c>
      <c r="AD1431" s="31">
        <f>VLOOKUP(AB1431,'Utah Allocation %''s'!$A$6:$B$16,2,FALSE)</f>
        <v>0</v>
      </c>
    </row>
    <row r="1432" spans="1:30">
      <c r="A1432" s="9" t="s">
        <v>5636</v>
      </c>
      <c r="B1432" s="9" t="s">
        <v>24</v>
      </c>
      <c r="C1432" s="9" t="s">
        <v>62</v>
      </c>
      <c r="D1432" s="19">
        <v>41274</v>
      </c>
      <c r="E1432" s="3">
        <v>2012</v>
      </c>
      <c r="F1432" s="3">
        <v>12</v>
      </c>
      <c r="G1432" s="3" t="s">
        <v>14414</v>
      </c>
      <c r="H1432" s="9" t="s">
        <v>63</v>
      </c>
      <c r="I1432" s="9" t="s">
        <v>81</v>
      </c>
      <c r="J1432" s="21">
        <v>308.31</v>
      </c>
      <c r="K1432" s="9" t="s">
        <v>5637</v>
      </c>
      <c r="L1432" s="7" t="s">
        <v>5997</v>
      </c>
      <c r="M1432" s="7" t="s">
        <v>6224</v>
      </c>
      <c r="N1432" s="7" t="s">
        <v>208</v>
      </c>
      <c r="O1432" s="7" t="s">
        <v>255</v>
      </c>
      <c r="P1432" s="7" t="s">
        <v>476</v>
      </c>
      <c r="Q1432" s="7" t="s">
        <v>73</v>
      </c>
      <c r="R1432" s="9" t="s">
        <v>339</v>
      </c>
      <c r="S1432" s="7" t="s">
        <v>408</v>
      </c>
      <c r="T1432" s="13" t="s">
        <v>69</v>
      </c>
      <c r="U1432" s="13" t="s">
        <v>66</v>
      </c>
      <c r="V1432" s="13" t="s">
        <v>70</v>
      </c>
      <c r="W1432" s="13" t="s">
        <v>32</v>
      </c>
      <c r="X1432" s="13" t="s">
        <v>66</v>
      </c>
      <c r="Y1432" s="13" t="s">
        <v>7</v>
      </c>
      <c r="Z1432" s="9" t="s">
        <v>8</v>
      </c>
      <c r="AA1432" s="12" t="str">
        <f t="shared" si="44"/>
        <v>5980000000108</v>
      </c>
      <c r="AB1432" s="4" t="s">
        <v>66</v>
      </c>
      <c r="AC1432" s="48">
        <f t="shared" si="45"/>
        <v>0</v>
      </c>
      <c r="AD1432" s="31">
        <f>VLOOKUP(AB1432,'Utah Allocation %''s'!$A$6:$B$16,2,FALSE)</f>
        <v>0</v>
      </c>
    </row>
    <row r="1433" spans="1:30">
      <c r="A1433" s="9" t="s">
        <v>5638</v>
      </c>
      <c r="B1433" s="9" t="s">
        <v>24</v>
      </c>
      <c r="C1433" s="9" t="s">
        <v>62</v>
      </c>
      <c r="D1433" s="19">
        <v>41274</v>
      </c>
      <c r="E1433" s="3">
        <v>2012</v>
      </c>
      <c r="F1433" s="3">
        <v>12</v>
      </c>
      <c r="G1433" s="3" t="s">
        <v>14414</v>
      </c>
      <c r="H1433" s="9" t="s">
        <v>63</v>
      </c>
      <c r="I1433" s="9" t="s">
        <v>64</v>
      </c>
      <c r="J1433" s="21">
        <v>670.57</v>
      </c>
      <c r="K1433" s="9" t="s">
        <v>5639</v>
      </c>
      <c r="L1433" s="7" t="s">
        <v>5998</v>
      </c>
      <c r="M1433" s="7" t="s">
        <v>6225</v>
      </c>
      <c r="N1433" s="7" t="s">
        <v>208</v>
      </c>
      <c r="O1433" s="7" t="s">
        <v>255</v>
      </c>
      <c r="P1433" s="7" t="s">
        <v>476</v>
      </c>
      <c r="Q1433" s="7" t="s">
        <v>73</v>
      </c>
      <c r="R1433" s="9" t="s">
        <v>339</v>
      </c>
      <c r="S1433" s="7" t="s">
        <v>408</v>
      </c>
      <c r="T1433" s="13" t="s">
        <v>69</v>
      </c>
      <c r="U1433" s="13" t="s">
        <v>66</v>
      </c>
      <c r="V1433" s="13" t="s">
        <v>70</v>
      </c>
      <c r="W1433" s="13" t="s">
        <v>32</v>
      </c>
      <c r="X1433" s="13" t="s">
        <v>66</v>
      </c>
      <c r="Y1433" s="13" t="s">
        <v>7</v>
      </c>
      <c r="Z1433" s="9" t="s">
        <v>8</v>
      </c>
      <c r="AA1433" s="12" t="str">
        <f t="shared" si="44"/>
        <v>5980000000108</v>
      </c>
      <c r="AB1433" s="4" t="s">
        <v>66</v>
      </c>
      <c r="AC1433" s="48">
        <f t="shared" si="45"/>
        <v>0</v>
      </c>
      <c r="AD1433" s="31">
        <f>VLOOKUP(AB1433,'Utah Allocation %''s'!$A$6:$B$16,2,FALSE)</f>
        <v>0</v>
      </c>
    </row>
    <row r="1434" spans="1:30">
      <c r="A1434" s="9" t="s">
        <v>5638</v>
      </c>
      <c r="B1434" s="9" t="s">
        <v>24</v>
      </c>
      <c r="C1434" s="9" t="s">
        <v>62</v>
      </c>
      <c r="D1434" s="19">
        <v>41274</v>
      </c>
      <c r="E1434" s="3">
        <v>2012</v>
      </c>
      <c r="F1434" s="3">
        <v>12</v>
      </c>
      <c r="G1434" s="3" t="s">
        <v>14414</v>
      </c>
      <c r="H1434" s="9" t="s">
        <v>63</v>
      </c>
      <c r="I1434" s="9" t="s">
        <v>81</v>
      </c>
      <c r="J1434" s="21">
        <v>118.55</v>
      </c>
      <c r="K1434" s="9" t="s">
        <v>5639</v>
      </c>
      <c r="L1434" s="7" t="s">
        <v>5998</v>
      </c>
      <c r="M1434" s="7" t="s">
        <v>6225</v>
      </c>
      <c r="N1434" s="7" t="s">
        <v>208</v>
      </c>
      <c r="O1434" s="7" t="s">
        <v>255</v>
      </c>
      <c r="P1434" s="7" t="s">
        <v>476</v>
      </c>
      <c r="Q1434" s="7" t="s">
        <v>73</v>
      </c>
      <c r="R1434" s="9" t="s">
        <v>339</v>
      </c>
      <c r="S1434" s="7" t="s">
        <v>408</v>
      </c>
      <c r="T1434" s="13" t="s">
        <v>69</v>
      </c>
      <c r="U1434" s="13" t="s">
        <v>66</v>
      </c>
      <c r="V1434" s="13" t="s">
        <v>70</v>
      </c>
      <c r="W1434" s="13" t="s">
        <v>32</v>
      </c>
      <c r="X1434" s="13" t="s">
        <v>66</v>
      </c>
      <c r="Y1434" s="13" t="s">
        <v>7</v>
      </c>
      <c r="Z1434" s="9" t="s">
        <v>8</v>
      </c>
      <c r="AA1434" s="12" t="str">
        <f t="shared" si="44"/>
        <v>5980000000108</v>
      </c>
      <c r="AB1434" s="4" t="s">
        <v>66</v>
      </c>
      <c r="AC1434" s="48">
        <f t="shared" si="45"/>
        <v>0</v>
      </c>
      <c r="AD1434" s="31">
        <f>VLOOKUP(AB1434,'Utah Allocation %''s'!$A$6:$B$16,2,FALSE)</f>
        <v>0</v>
      </c>
    </row>
    <row r="1435" spans="1:30">
      <c r="A1435" s="9" t="s">
        <v>5640</v>
      </c>
      <c r="B1435" s="9" t="s">
        <v>24</v>
      </c>
      <c r="C1435" s="9" t="s">
        <v>62</v>
      </c>
      <c r="D1435" s="19">
        <v>41274</v>
      </c>
      <c r="E1435" s="3">
        <v>2012</v>
      </c>
      <c r="F1435" s="3">
        <v>12</v>
      </c>
      <c r="G1435" s="3" t="s">
        <v>14414</v>
      </c>
      <c r="H1435" s="9" t="s">
        <v>63</v>
      </c>
      <c r="I1435" s="9" t="s">
        <v>64</v>
      </c>
      <c r="J1435" s="21">
        <v>3115.55</v>
      </c>
      <c r="K1435" s="9" t="s">
        <v>5641</v>
      </c>
      <c r="L1435" s="7" t="s">
        <v>5999</v>
      </c>
      <c r="M1435" s="7" t="s">
        <v>6226</v>
      </c>
      <c r="N1435" s="7" t="s">
        <v>219</v>
      </c>
      <c r="O1435" s="7" t="s">
        <v>265</v>
      </c>
      <c r="P1435" s="7" t="s">
        <v>459</v>
      </c>
      <c r="Q1435" s="7" t="s">
        <v>137</v>
      </c>
      <c r="R1435" s="9" t="s">
        <v>339</v>
      </c>
      <c r="S1435" s="7" t="s">
        <v>408</v>
      </c>
      <c r="T1435" s="13" t="s">
        <v>69</v>
      </c>
      <c r="U1435" s="13" t="s">
        <v>66</v>
      </c>
      <c r="V1435" s="13" t="s">
        <v>70</v>
      </c>
      <c r="W1435" s="13" t="s">
        <v>32</v>
      </c>
      <c r="X1435" s="13" t="s">
        <v>66</v>
      </c>
      <c r="Y1435" s="13" t="s">
        <v>7</v>
      </c>
      <c r="Z1435" s="9" t="s">
        <v>8</v>
      </c>
      <c r="AA1435" s="12" t="str">
        <f t="shared" si="44"/>
        <v>5980000000108</v>
      </c>
      <c r="AB1435" s="4" t="s">
        <v>66</v>
      </c>
      <c r="AC1435" s="48">
        <f t="shared" si="45"/>
        <v>0</v>
      </c>
      <c r="AD1435" s="31">
        <f>VLOOKUP(AB1435,'Utah Allocation %''s'!$A$6:$B$16,2,FALSE)</f>
        <v>0</v>
      </c>
    </row>
    <row r="1436" spans="1:30">
      <c r="A1436" s="9" t="s">
        <v>5640</v>
      </c>
      <c r="B1436" s="9" t="s">
        <v>24</v>
      </c>
      <c r="C1436" s="9" t="s">
        <v>62</v>
      </c>
      <c r="D1436" s="19">
        <v>41274</v>
      </c>
      <c r="E1436" s="3">
        <v>2012</v>
      </c>
      <c r="F1436" s="3">
        <v>12</v>
      </c>
      <c r="G1436" s="3" t="s">
        <v>14414</v>
      </c>
      <c r="H1436" s="9" t="s">
        <v>63</v>
      </c>
      <c r="I1436" s="9" t="s">
        <v>81</v>
      </c>
      <c r="J1436" s="21">
        <v>4247.34</v>
      </c>
      <c r="K1436" s="9" t="s">
        <v>5641</v>
      </c>
      <c r="L1436" s="7" t="s">
        <v>5999</v>
      </c>
      <c r="M1436" s="7" t="s">
        <v>6226</v>
      </c>
      <c r="N1436" s="7" t="s">
        <v>219</v>
      </c>
      <c r="O1436" s="7" t="s">
        <v>265</v>
      </c>
      <c r="P1436" s="7" t="s">
        <v>459</v>
      </c>
      <c r="Q1436" s="7" t="s">
        <v>137</v>
      </c>
      <c r="R1436" s="9" t="s">
        <v>339</v>
      </c>
      <c r="S1436" s="7" t="s">
        <v>408</v>
      </c>
      <c r="T1436" s="13" t="s">
        <v>69</v>
      </c>
      <c r="U1436" s="13" t="s">
        <v>66</v>
      </c>
      <c r="V1436" s="13" t="s">
        <v>70</v>
      </c>
      <c r="W1436" s="13" t="s">
        <v>32</v>
      </c>
      <c r="X1436" s="13" t="s">
        <v>66</v>
      </c>
      <c r="Y1436" s="13" t="s">
        <v>7</v>
      </c>
      <c r="Z1436" s="9" t="s">
        <v>8</v>
      </c>
      <c r="AA1436" s="12" t="str">
        <f t="shared" si="44"/>
        <v>5980000000108</v>
      </c>
      <c r="AB1436" s="4" t="s">
        <v>66</v>
      </c>
      <c r="AC1436" s="48">
        <f t="shared" si="45"/>
        <v>0</v>
      </c>
      <c r="AD1436" s="31">
        <f>VLOOKUP(AB1436,'Utah Allocation %''s'!$A$6:$B$16,2,FALSE)</f>
        <v>0</v>
      </c>
    </row>
    <row r="1437" spans="1:30">
      <c r="A1437" s="9" t="s">
        <v>5642</v>
      </c>
      <c r="B1437" s="9" t="s">
        <v>24</v>
      </c>
      <c r="C1437" s="9" t="s">
        <v>62</v>
      </c>
      <c r="D1437" s="19">
        <v>41274</v>
      </c>
      <c r="E1437" s="3">
        <v>2012</v>
      </c>
      <c r="F1437" s="3">
        <v>12</v>
      </c>
      <c r="G1437" s="3" t="s">
        <v>14414</v>
      </c>
      <c r="H1437" s="9" t="s">
        <v>63</v>
      </c>
      <c r="I1437" s="9" t="s">
        <v>64</v>
      </c>
      <c r="J1437" s="21">
        <v>740.16</v>
      </c>
      <c r="K1437" s="9" t="s">
        <v>5643</v>
      </c>
      <c r="L1437" s="7" t="s">
        <v>6000</v>
      </c>
      <c r="M1437" s="7" t="s">
        <v>6227</v>
      </c>
      <c r="N1437" s="7" t="s">
        <v>243</v>
      </c>
      <c r="O1437" s="7" t="s">
        <v>286</v>
      </c>
      <c r="P1437" s="7" t="s">
        <v>520</v>
      </c>
      <c r="Q1437" s="7" t="s">
        <v>521</v>
      </c>
      <c r="R1437" s="9" t="s">
        <v>339</v>
      </c>
      <c r="S1437" s="7" t="s">
        <v>408</v>
      </c>
      <c r="T1437" s="13" t="s">
        <v>69</v>
      </c>
      <c r="U1437" s="13" t="s">
        <v>66</v>
      </c>
      <c r="V1437" s="13" t="s">
        <v>70</v>
      </c>
      <c r="W1437" s="13" t="s">
        <v>32</v>
      </c>
      <c r="X1437" s="13" t="s">
        <v>66</v>
      </c>
      <c r="Y1437" s="13" t="s">
        <v>7</v>
      </c>
      <c r="Z1437" s="9" t="s">
        <v>8</v>
      </c>
      <c r="AA1437" s="12" t="str">
        <f t="shared" si="44"/>
        <v>5980000000108</v>
      </c>
      <c r="AB1437" s="4" t="s">
        <v>66</v>
      </c>
      <c r="AC1437" s="48">
        <f t="shared" si="45"/>
        <v>0</v>
      </c>
      <c r="AD1437" s="31">
        <f>VLOOKUP(AB1437,'Utah Allocation %''s'!$A$6:$B$16,2,FALSE)</f>
        <v>0</v>
      </c>
    </row>
    <row r="1438" spans="1:30">
      <c r="A1438" s="9" t="s">
        <v>5642</v>
      </c>
      <c r="B1438" s="9" t="s">
        <v>24</v>
      </c>
      <c r="C1438" s="9" t="s">
        <v>62</v>
      </c>
      <c r="D1438" s="19">
        <v>41274</v>
      </c>
      <c r="E1438" s="3">
        <v>2012</v>
      </c>
      <c r="F1438" s="3">
        <v>12</v>
      </c>
      <c r="G1438" s="3" t="s">
        <v>14414</v>
      </c>
      <c r="H1438" s="9" t="s">
        <v>63</v>
      </c>
      <c r="I1438" s="9" t="s">
        <v>81</v>
      </c>
      <c r="J1438" s="21">
        <v>395.04</v>
      </c>
      <c r="K1438" s="9" t="s">
        <v>5643</v>
      </c>
      <c r="L1438" s="7" t="s">
        <v>6000</v>
      </c>
      <c r="M1438" s="7" t="s">
        <v>6227</v>
      </c>
      <c r="N1438" s="7" t="s">
        <v>243</v>
      </c>
      <c r="O1438" s="7" t="s">
        <v>286</v>
      </c>
      <c r="P1438" s="7" t="s">
        <v>520</v>
      </c>
      <c r="Q1438" s="7" t="s">
        <v>521</v>
      </c>
      <c r="R1438" s="9" t="s">
        <v>339</v>
      </c>
      <c r="S1438" s="7" t="s">
        <v>408</v>
      </c>
      <c r="T1438" s="13" t="s">
        <v>69</v>
      </c>
      <c r="U1438" s="13" t="s">
        <v>66</v>
      </c>
      <c r="V1438" s="13" t="s">
        <v>70</v>
      </c>
      <c r="W1438" s="13" t="s">
        <v>32</v>
      </c>
      <c r="X1438" s="13" t="s">
        <v>66</v>
      </c>
      <c r="Y1438" s="13" t="s">
        <v>7</v>
      </c>
      <c r="Z1438" s="9" t="s">
        <v>8</v>
      </c>
      <c r="AA1438" s="12" t="str">
        <f t="shared" si="44"/>
        <v>5980000000108</v>
      </c>
      <c r="AB1438" s="4" t="s">
        <v>66</v>
      </c>
      <c r="AC1438" s="48">
        <f t="shared" si="45"/>
        <v>0</v>
      </c>
      <c r="AD1438" s="31">
        <f>VLOOKUP(AB1438,'Utah Allocation %''s'!$A$6:$B$16,2,FALSE)</f>
        <v>0</v>
      </c>
    </row>
    <row r="1439" spans="1:30">
      <c r="A1439" s="9" t="s">
        <v>5644</v>
      </c>
      <c r="B1439" s="9" t="s">
        <v>24</v>
      </c>
      <c r="C1439" s="9" t="s">
        <v>62</v>
      </c>
      <c r="D1439" s="19">
        <v>41274</v>
      </c>
      <c r="E1439" s="3">
        <v>2012</v>
      </c>
      <c r="F1439" s="3">
        <v>12</v>
      </c>
      <c r="G1439" s="3" t="s">
        <v>14414</v>
      </c>
      <c r="H1439" s="9" t="s">
        <v>63</v>
      </c>
      <c r="I1439" s="9" t="s">
        <v>81</v>
      </c>
      <c r="J1439" s="21">
        <v>475.79</v>
      </c>
      <c r="K1439" s="9" t="s">
        <v>5645</v>
      </c>
      <c r="L1439" s="7" t="s">
        <v>6001</v>
      </c>
      <c r="M1439" s="7" t="s">
        <v>6228</v>
      </c>
      <c r="N1439" s="7" t="s">
        <v>206</v>
      </c>
      <c r="O1439" s="7" t="s">
        <v>253</v>
      </c>
      <c r="P1439" s="7" t="s">
        <v>691</v>
      </c>
      <c r="Q1439" s="7" t="s">
        <v>71</v>
      </c>
      <c r="R1439" s="9" t="s">
        <v>339</v>
      </c>
      <c r="S1439" s="7" t="s">
        <v>408</v>
      </c>
      <c r="T1439" s="13" t="s">
        <v>69</v>
      </c>
      <c r="U1439" s="13" t="s">
        <v>66</v>
      </c>
      <c r="V1439" s="13" t="s">
        <v>70</v>
      </c>
      <c r="W1439" s="13" t="s">
        <v>32</v>
      </c>
      <c r="X1439" s="13" t="s">
        <v>66</v>
      </c>
      <c r="Y1439" s="13" t="s">
        <v>7</v>
      </c>
      <c r="Z1439" s="9" t="s">
        <v>8</v>
      </c>
      <c r="AA1439" s="12" t="str">
        <f t="shared" si="44"/>
        <v>5980000000108</v>
      </c>
      <c r="AB1439" s="4" t="s">
        <v>66</v>
      </c>
      <c r="AC1439" s="48">
        <f t="shared" si="45"/>
        <v>0</v>
      </c>
      <c r="AD1439" s="31">
        <f>VLOOKUP(AB1439,'Utah Allocation %''s'!$A$6:$B$16,2,FALSE)</f>
        <v>0</v>
      </c>
    </row>
    <row r="1440" spans="1:30">
      <c r="A1440" s="9" t="s">
        <v>5646</v>
      </c>
      <c r="B1440" s="9" t="s">
        <v>24</v>
      </c>
      <c r="C1440" s="9" t="s">
        <v>62</v>
      </c>
      <c r="D1440" s="19">
        <v>41274</v>
      </c>
      <c r="E1440" s="3">
        <v>2012</v>
      </c>
      <c r="F1440" s="3">
        <v>12</v>
      </c>
      <c r="G1440" s="3" t="s">
        <v>14414</v>
      </c>
      <c r="H1440" s="9" t="s">
        <v>63</v>
      </c>
      <c r="I1440" s="9" t="s">
        <v>81</v>
      </c>
      <c r="J1440" s="21">
        <v>696.54</v>
      </c>
      <c r="K1440" s="9" t="s">
        <v>5647</v>
      </c>
      <c r="L1440" s="7" t="s">
        <v>6002</v>
      </c>
      <c r="M1440" s="7" t="s">
        <v>6229</v>
      </c>
      <c r="N1440" s="7" t="s">
        <v>206</v>
      </c>
      <c r="O1440" s="7" t="s">
        <v>253</v>
      </c>
      <c r="P1440" s="7" t="s">
        <v>691</v>
      </c>
      <c r="Q1440" s="7" t="s">
        <v>71</v>
      </c>
      <c r="R1440" s="9" t="s">
        <v>339</v>
      </c>
      <c r="S1440" s="7" t="s">
        <v>408</v>
      </c>
      <c r="T1440" s="13" t="s">
        <v>69</v>
      </c>
      <c r="U1440" s="13" t="s">
        <v>66</v>
      </c>
      <c r="V1440" s="13" t="s">
        <v>70</v>
      </c>
      <c r="W1440" s="13" t="s">
        <v>32</v>
      </c>
      <c r="X1440" s="13" t="s">
        <v>66</v>
      </c>
      <c r="Y1440" s="13" t="s">
        <v>7</v>
      </c>
      <c r="Z1440" s="9" t="s">
        <v>8</v>
      </c>
      <c r="AA1440" s="12" t="str">
        <f t="shared" si="44"/>
        <v>5980000000108</v>
      </c>
      <c r="AB1440" s="4" t="s">
        <v>66</v>
      </c>
      <c r="AC1440" s="48">
        <f t="shared" si="45"/>
        <v>0</v>
      </c>
      <c r="AD1440" s="31">
        <f>VLOOKUP(AB1440,'Utah Allocation %''s'!$A$6:$B$16,2,FALSE)</f>
        <v>0</v>
      </c>
    </row>
    <row r="1441" spans="1:30">
      <c r="A1441" s="9" t="s">
        <v>5648</v>
      </c>
      <c r="B1441" s="9" t="s">
        <v>24</v>
      </c>
      <c r="C1441" s="9" t="s">
        <v>62</v>
      </c>
      <c r="D1441" s="19">
        <v>41274</v>
      </c>
      <c r="E1441" s="3">
        <v>2012</v>
      </c>
      <c r="F1441" s="3">
        <v>12</v>
      </c>
      <c r="G1441" s="3" t="s">
        <v>14414</v>
      </c>
      <c r="H1441" s="9" t="s">
        <v>63</v>
      </c>
      <c r="I1441" s="9" t="s">
        <v>81</v>
      </c>
      <c r="J1441" s="21">
        <v>347.58</v>
      </c>
      <c r="K1441" s="9" t="s">
        <v>5649</v>
      </c>
      <c r="L1441" s="7" t="s">
        <v>6003</v>
      </c>
      <c r="M1441" s="7" t="s">
        <v>6230</v>
      </c>
      <c r="N1441" s="7" t="s">
        <v>211</v>
      </c>
      <c r="O1441" s="7" t="s">
        <v>258</v>
      </c>
      <c r="P1441" s="7" t="s">
        <v>706</v>
      </c>
      <c r="Q1441" s="7" t="s">
        <v>103</v>
      </c>
      <c r="R1441" s="9" t="s">
        <v>339</v>
      </c>
      <c r="S1441" s="7" t="s">
        <v>408</v>
      </c>
      <c r="T1441" s="13" t="s">
        <v>69</v>
      </c>
      <c r="U1441" s="13" t="s">
        <v>66</v>
      </c>
      <c r="V1441" s="13" t="s">
        <v>70</v>
      </c>
      <c r="W1441" s="13" t="s">
        <v>32</v>
      </c>
      <c r="X1441" s="13" t="s">
        <v>66</v>
      </c>
      <c r="Y1441" s="13" t="s">
        <v>7</v>
      </c>
      <c r="Z1441" s="9" t="s">
        <v>8</v>
      </c>
      <c r="AA1441" s="12" t="str">
        <f t="shared" si="44"/>
        <v>5980000000108</v>
      </c>
      <c r="AB1441" s="4" t="s">
        <v>66</v>
      </c>
      <c r="AC1441" s="48">
        <f t="shared" si="45"/>
        <v>0</v>
      </c>
      <c r="AD1441" s="31">
        <f>VLOOKUP(AB1441,'Utah Allocation %''s'!$A$6:$B$16,2,FALSE)</f>
        <v>0</v>
      </c>
    </row>
    <row r="1442" spans="1:30">
      <c r="A1442" s="9" t="s">
        <v>5650</v>
      </c>
      <c r="B1442" s="9" t="s">
        <v>24</v>
      </c>
      <c r="C1442" s="9" t="s">
        <v>62</v>
      </c>
      <c r="D1442" s="19">
        <v>41274</v>
      </c>
      <c r="E1442" s="3">
        <v>2012</v>
      </c>
      <c r="F1442" s="3">
        <v>12</v>
      </c>
      <c r="G1442" s="3" t="s">
        <v>14414</v>
      </c>
      <c r="H1442" s="9" t="s">
        <v>63</v>
      </c>
      <c r="I1442" s="9" t="s">
        <v>81</v>
      </c>
      <c r="J1442" s="21">
        <v>217.56</v>
      </c>
      <c r="K1442" s="9" t="s">
        <v>5651</v>
      </c>
      <c r="L1442" s="7" t="s">
        <v>6004</v>
      </c>
      <c r="M1442" s="7" t="s">
        <v>6231</v>
      </c>
      <c r="N1442" s="7" t="s">
        <v>208</v>
      </c>
      <c r="O1442" s="7" t="s">
        <v>255</v>
      </c>
      <c r="P1442" s="7" t="s">
        <v>559</v>
      </c>
      <c r="Q1442" s="7" t="s">
        <v>84</v>
      </c>
      <c r="R1442" s="9" t="s">
        <v>340</v>
      </c>
      <c r="S1442" s="7" t="s">
        <v>409</v>
      </c>
      <c r="T1442" s="13" t="s">
        <v>69</v>
      </c>
      <c r="U1442" s="13" t="s">
        <v>79</v>
      </c>
      <c r="V1442" s="13" t="s">
        <v>80</v>
      </c>
      <c r="W1442" s="13" t="s">
        <v>29</v>
      </c>
      <c r="X1442" s="13" t="s">
        <v>79</v>
      </c>
      <c r="Y1442" s="13" t="s">
        <v>7</v>
      </c>
      <c r="Z1442" s="9" t="s">
        <v>16</v>
      </c>
      <c r="AA1442" s="12" t="str">
        <f t="shared" si="44"/>
        <v>5980000000109</v>
      </c>
      <c r="AB1442" s="4" t="s">
        <v>79</v>
      </c>
      <c r="AC1442" s="48">
        <f t="shared" si="45"/>
        <v>217.56</v>
      </c>
      <c r="AD1442" s="31">
        <f>VLOOKUP(AB1442,'Utah Allocation %''s'!$A$6:$B$16,2,FALSE)</f>
        <v>1</v>
      </c>
    </row>
    <row r="1443" spans="1:30">
      <c r="A1443" s="9" t="s">
        <v>5652</v>
      </c>
      <c r="B1443" s="9" t="s">
        <v>24</v>
      </c>
      <c r="C1443" s="9" t="s">
        <v>62</v>
      </c>
      <c r="D1443" s="19">
        <v>41274</v>
      </c>
      <c r="E1443" s="3">
        <v>2012</v>
      </c>
      <c r="F1443" s="3">
        <v>12</v>
      </c>
      <c r="G1443" s="3" t="s">
        <v>14414</v>
      </c>
      <c r="H1443" s="9" t="s">
        <v>63</v>
      </c>
      <c r="I1443" s="9" t="s">
        <v>81</v>
      </c>
      <c r="J1443" s="21">
        <v>2050.88</v>
      </c>
      <c r="K1443" s="9" t="s">
        <v>5653</v>
      </c>
      <c r="L1443" s="7" t="s">
        <v>6005</v>
      </c>
      <c r="M1443" s="7" t="s">
        <v>6232</v>
      </c>
      <c r="N1443" s="7" t="s">
        <v>207</v>
      </c>
      <c r="O1443" s="7" t="s">
        <v>254</v>
      </c>
      <c r="P1443" s="7" t="s">
        <v>548</v>
      </c>
      <c r="Q1443" s="7" t="s">
        <v>72</v>
      </c>
      <c r="R1443" s="9" t="s">
        <v>343</v>
      </c>
      <c r="S1443" s="7" t="s">
        <v>408</v>
      </c>
      <c r="T1443" s="13" t="s">
        <v>69</v>
      </c>
      <c r="U1443" s="13" t="s">
        <v>66</v>
      </c>
      <c r="V1443" s="13" t="s">
        <v>70</v>
      </c>
      <c r="W1443" s="13" t="s">
        <v>32</v>
      </c>
      <c r="X1443" s="13" t="s">
        <v>66</v>
      </c>
      <c r="Y1443" s="13" t="s">
        <v>7</v>
      </c>
      <c r="Z1443" s="9" t="s">
        <v>8</v>
      </c>
      <c r="AA1443" s="12" t="str">
        <f t="shared" si="44"/>
        <v>5980000000108</v>
      </c>
      <c r="AB1443" s="4" t="s">
        <v>66</v>
      </c>
      <c r="AC1443" s="48">
        <f t="shared" si="45"/>
        <v>0</v>
      </c>
      <c r="AD1443" s="31">
        <f>VLOOKUP(AB1443,'Utah Allocation %''s'!$A$6:$B$16,2,FALSE)</f>
        <v>0</v>
      </c>
    </row>
    <row r="1444" spans="1:30">
      <c r="A1444" s="9" t="s">
        <v>5654</v>
      </c>
      <c r="B1444" s="9" t="s">
        <v>24</v>
      </c>
      <c r="C1444" s="9" t="s">
        <v>62</v>
      </c>
      <c r="D1444" s="19">
        <v>41274</v>
      </c>
      <c r="E1444" s="3">
        <v>2012</v>
      </c>
      <c r="F1444" s="3">
        <v>12</v>
      </c>
      <c r="G1444" s="3" t="s">
        <v>14414</v>
      </c>
      <c r="H1444" s="9" t="s">
        <v>63</v>
      </c>
      <c r="I1444" s="9" t="s">
        <v>81</v>
      </c>
      <c r="J1444" s="21">
        <v>849.24</v>
      </c>
      <c r="K1444" s="9" t="s">
        <v>5655</v>
      </c>
      <c r="L1444" s="7" t="s">
        <v>6006</v>
      </c>
      <c r="M1444" s="7" t="s">
        <v>6233</v>
      </c>
      <c r="N1444" s="7" t="s">
        <v>212</v>
      </c>
      <c r="O1444" s="7" t="s">
        <v>259</v>
      </c>
      <c r="P1444" s="7" t="s">
        <v>6234</v>
      </c>
      <c r="Q1444" s="7" t="s">
        <v>172</v>
      </c>
      <c r="R1444" s="9" t="s">
        <v>343</v>
      </c>
      <c r="S1444" s="7" t="s">
        <v>408</v>
      </c>
      <c r="T1444" s="13" t="s">
        <v>69</v>
      </c>
      <c r="U1444" s="13" t="s">
        <v>66</v>
      </c>
      <c r="V1444" s="13" t="s">
        <v>70</v>
      </c>
      <c r="W1444" s="13" t="s">
        <v>32</v>
      </c>
      <c r="X1444" s="13" t="s">
        <v>66</v>
      </c>
      <c r="Y1444" s="13" t="s">
        <v>7</v>
      </c>
      <c r="Z1444" s="9" t="s">
        <v>8</v>
      </c>
      <c r="AA1444" s="12" t="str">
        <f t="shared" si="44"/>
        <v>5980000000108</v>
      </c>
      <c r="AB1444" s="4" t="s">
        <v>66</v>
      </c>
      <c r="AC1444" s="48">
        <f t="shared" si="45"/>
        <v>0</v>
      </c>
      <c r="AD1444" s="31">
        <f>VLOOKUP(AB1444,'Utah Allocation %''s'!$A$6:$B$16,2,FALSE)</f>
        <v>0</v>
      </c>
    </row>
    <row r="1445" spans="1:30">
      <c r="A1445" s="9" t="s">
        <v>5656</v>
      </c>
      <c r="B1445" s="9" t="s">
        <v>24</v>
      </c>
      <c r="C1445" s="9" t="s">
        <v>62</v>
      </c>
      <c r="D1445" s="19">
        <v>41274</v>
      </c>
      <c r="E1445" s="3">
        <v>2012</v>
      </c>
      <c r="F1445" s="3">
        <v>12</v>
      </c>
      <c r="G1445" s="3" t="s">
        <v>14414</v>
      </c>
      <c r="H1445" s="9" t="s">
        <v>63</v>
      </c>
      <c r="I1445" s="9" t="s">
        <v>64</v>
      </c>
      <c r="J1445" s="21">
        <v>573.94000000000005</v>
      </c>
      <c r="K1445" s="9" t="s">
        <v>5657</v>
      </c>
      <c r="L1445" s="7" t="s">
        <v>6007</v>
      </c>
      <c r="M1445" s="7" t="s">
        <v>6235</v>
      </c>
      <c r="N1445" s="7" t="s">
        <v>213</v>
      </c>
      <c r="O1445" s="7" t="s">
        <v>595</v>
      </c>
      <c r="P1445" s="7" t="s">
        <v>516</v>
      </c>
      <c r="Q1445" s="7" t="s">
        <v>68</v>
      </c>
      <c r="R1445" s="9" t="s">
        <v>344</v>
      </c>
      <c r="S1445" s="7" t="s">
        <v>408</v>
      </c>
      <c r="T1445" s="13" t="s">
        <v>69</v>
      </c>
      <c r="U1445" s="13" t="s">
        <v>66</v>
      </c>
      <c r="V1445" s="13" t="s">
        <v>70</v>
      </c>
      <c r="W1445" s="13" t="s">
        <v>32</v>
      </c>
      <c r="X1445" s="13" t="s">
        <v>66</v>
      </c>
      <c r="Y1445" s="13" t="s">
        <v>7</v>
      </c>
      <c r="Z1445" s="9" t="s">
        <v>8</v>
      </c>
      <c r="AA1445" s="12" t="str">
        <f t="shared" si="44"/>
        <v>5980000000108</v>
      </c>
      <c r="AB1445" s="4" t="s">
        <v>66</v>
      </c>
      <c r="AC1445" s="48">
        <f t="shared" si="45"/>
        <v>0</v>
      </c>
      <c r="AD1445" s="31">
        <f>VLOOKUP(AB1445,'Utah Allocation %''s'!$A$6:$B$16,2,FALSE)</f>
        <v>0</v>
      </c>
    </row>
    <row r="1446" spans="1:30">
      <c r="A1446" s="9" t="s">
        <v>5656</v>
      </c>
      <c r="B1446" s="9" t="s">
        <v>24</v>
      </c>
      <c r="C1446" s="9" t="s">
        <v>62</v>
      </c>
      <c r="D1446" s="19">
        <v>41274</v>
      </c>
      <c r="E1446" s="3">
        <v>2012</v>
      </c>
      <c r="F1446" s="3">
        <v>12</v>
      </c>
      <c r="G1446" s="3" t="s">
        <v>14414</v>
      </c>
      <c r="H1446" s="9" t="s">
        <v>63</v>
      </c>
      <c r="I1446" s="9" t="s">
        <v>81</v>
      </c>
      <c r="J1446" s="21">
        <v>378.21</v>
      </c>
      <c r="K1446" s="9" t="s">
        <v>5657</v>
      </c>
      <c r="L1446" s="7" t="s">
        <v>6007</v>
      </c>
      <c r="M1446" s="7" t="s">
        <v>6235</v>
      </c>
      <c r="N1446" s="7" t="s">
        <v>213</v>
      </c>
      <c r="O1446" s="7" t="s">
        <v>595</v>
      </c>
      <c r="P1446" s="7" t="s">
        <v>516</v>
      </c>
      <c r="Q1446" s="7" t="s">
        <v>68</v>
      </c>
      <c r="R1446" s="9" t="s">
        <v>344</v>
      </c>
      <c r="S1446" s="7" t="s">
        <v>408</v>
      </c>
      <c r="T1446" s="13" t="s">
        <v>69</v>
      </c>
      <c r="U1446" s="13" t="s">
        <v>66</v>
      </c>
      <c r="V1446" s="13" t="s">
        <v>70</v>
      </c>
      <c r="W1446" s="13" t="s">
        <v>32</v>
      </c>
      <c r="X1446" s="13" t="s">
        <v>66</v>
      </c>
      <c r="Y1446" s="13" t="s">
        <v>7</v>
      </c>
      <c r="Z1446" s="9" t="s">
        <v>8</v>
      </c>
      <c r="AA1446" s="12" t="str">
        <f t="shared" si="44"/>
        <v>5980000000108</v>
      </c>
      <c r="AB1446" s="4" t="s">
        <v>66</v>
      </c>
      <c r="AC1446" s="48">
        <f t="shared" si="45"/>
        <v>0</v>
      </c>
      <c r="AD1446" s="31">
        <f>VLOOKUP(AB1446,'Utah Allocation %''s'!$A$6:$B$16,2,FALSE)</f>
        <v>0</v>
      </c>
    </row>
    <row r="1447" spans="1:30">
      <c r="A1447" s="9" t="s">
        <v>5658</v>
      </c>
      <c r="B1447" s="9" t="s">
        <v>24</v>
      </c>
      <c r="C1447" s="9" t="s">
        <v>62</v>
      </c>
      <c r="D1447" s="19">
        <v>41274</v>
      </c>
      <c r="E1447" s="3">
        <v>2012</v>
      </c>
      <c r="F1447" s="3">
        <v>12</v>
      </c>
      <c r="G1447" s="3" t="s">
        <v>14414</v>
      </c>
      <c r="H1447" s="9" t="s">
        <v>63</v>
      </c>
      <c r="I1447" s="9" t="s">
        <v>64</v>
      </c>
      <c r="J1447" s="21">
        <v>1749.56</v>
      </c>
      <c r="K1447" s="9" t="s">
        <v>5659</v>
      </c>
      <c r="L1447" s="7" t="s">
        <v>6008</v>
      </c>
      <c r="M1447" s="7" t="s">
        <v>6236</v>
      </c>
      <c r="N1447" s="7" t="s">
        <v>237</v>
      </c>
      <c r="O1447" s="7" t="s">
        <v>281</v>
      </c>
      <c r="P1447" s="7" t="s">
        <v>469</v>
      </c>
      <c r="Q1447" s="7" t="s">
        <v>189</v>
      </c>
      <c r="R1447" s="9" t="s">
        <v>344</v>
      </c>
      <c r="S1447" s="7" t="s">
        <v>408</v>
      </c>
      <c r="T1447" s="13" t="s">
        <v>69</v>
      </c>
      <c r="U1447" s="13" t="s">
        <v>66</v>
      </c>
      <c r="V1447" s="13" t="s">
        <v>70</v>
      </c>
      <c r="W1447" s="13" t="s">
        <v>32</v>
      </c>
      <c r="X1447" s="13" t="s">
        <v>66</v>
      </c>
      <c r="Y1447" s="13" t="s">
        <v>7</v>
      </c>
      <c r="Z1447" s="9" t="s">
        <v>8</v>
      </c>
      <c r="AA1447" s="12" t="str">
        <f t="shared" si="44"/>
        <v>5980000000108</v>
      </c>
      <c r="AB1447" s="4" t="s">
        <v>66</v>
      </c>
      <c r="AC1447" s="48">
        <f t="shared" si="45"/>
        <v>0</v>
      </c>
      <c r="AD1447" s="31">
        <f>VLOOKUP(AB1447,'Utah Allocation %''s'!$A$6:$B$16,2,FALSE)</f>
        <v>0</v>
      </c>
    </row>
    <row r="1448" spans="1:30">
      <c r="A1448" s="9" t="s">
        <v>5660</v>
      </c>
      <c r="B1448" s="9" t="s">
        <v>24</v>
      </c>
      <c r="C1448" s="9" t="s">
        <v>62</v>
      </c>
      <c r="D1448" s="19">
        <v>41274</v>
      </c>
      <c r="E1448" s="3">
        <v>2012</v>
      </c>
      <c r="F1448" s="3">
        <v>12</v>
      </c>
      <c r="G1448" s="3" t="s">
        <v>14414</v>
      </c>
      <c r="H1448" s="9" t="s">
        <v>63</v>
      </c>
      <c r="I1448" s="9" t="s">
        <v>81</v>
      </c>
      <c r="J1448" s="21">
        <v>280.91000000000003</v>
      </c>
      <c r="K1448" s="9" t="s">
        <v>5661</v>
      </c>
      <c r="L1448" s="7" t="s">
        <v>6009</v>
      </c>
      <c r="M1448" s="7" t="s">
        <v>6237</v>
      </c>
      <c r="N1448" s="7" t="s">
        <v>206</v>
      </c>
      <c r="O1448" s="7" t="s">
        <v>253</v>
      </c>
      <c r="P1448" s="7" t="s">
        <v>691</v>
      </c>
      <c r="Q1448" s="7" t="s">
        <v>71</v>
      </c>
      <c r="R1448" s="9" t="s">
        <v>344</v>
      </c>
      <c r="S1448" s="7" t="s">
        <v>408</v>
      </c>
      <c r="T1448" s="13" t="s">
        <v>69</v>
      </c>
      <c r="U1448" s="13" t="s">
        <v>66</v>
      </c>
      <c r="V1448" s="13" t="s">
        <v>70</v>
      </c>
      <c r="W1448" s="13" t="s">
        <v>32</v>
      </c>
      <c r="X1448" s="13" t="s">
        <v>66</v>
      </c>
      <c r="Y1448" s="13" t="s">
        <v>7</v>
      </c>
      <c r="Z1448" s="9" t="s">
        <v>8</v>
      </c>
      <c r="AA1448" s="12" t="str">
        <f t="shared" si="44"/>
        <v>5980000000108</v>
      </c>
      <c r="AB1448" s="4" t="s">
        <v>66</v>
      </c>
      <c r="AC1448" s="48">
        <f t="shared" si="45"/>
        <v>0</v>
      </c>
      <c r="AD1448" s="31">
        <f>VLOOKUP(AB1448,'Utah Allocation %''s'!$A$6:$B$16,2,FALSE)</f>
        <v>0</v>
      </c>
    </row>
    <row r="1449" spans="1:30">
      <c r="A1449" s="9" t="s">
        <v>5662</v>
      </c>
      <c r="B1449" s="9" t="s">
        <v>24</v>
      </c>
      <c r="C1449" s="9" t="s">
        <v>62</v>
      </c>
      <c r="D1449" s="19">
        <v>41274</v>
      </c>
      <c r="E1449" s="3">
        <v>2012</v>
      </c>
      <c r="F1449" s="3">
        <v>12</v>
      </c>
      <c r="G1449" s="3" t="s">
        <v>14414</v>
      </c>
      <c r="H1449" s="9" t="s">
        <v>63</v>
      </c>
      <c r="I1449" s="9" t="s">
        <v>81</v>
      </c>
      <c r="J1449" s="21">
        <v>570.95000000000005</v>
      </c>
      <c r="K1449" s="9" t="s">
        <v>5663</v>
      </c>
      <c r="L1449" s="7" t="s">
        <v>6010</v>
      </c>
      <c r="M1449" s="7" t="s">
        <v>6238</v>
      </c>
      <c r="N1449" s="7" t="s">
        <v>207</v>
      </c>
      <c r="O1449" s="7" t="s">
        <v>254</v>
      </c>
      <c r="P1449" s="7" t="s">
        <v>548</v>
      </c>
      <c r="Q1449" s="7" t="s">
        <v>72</v>
      </c>
      <c r="R1449" s="9" t="s">
        <v>344</v>
      </c>
      <c r="S1449" s="7" t="s">
        <v>408</v>
      </c>
      <c r="T1449" s="13" t="s">
        <v>69</v>
      </c>
      <c r="U1449" s="13" t="s">
        <v>66</v>
      </c>
      <c r="V1449" s="13" t="s">
        <v>70</v>
      </c>
      <c r="W1449" s="13" t="s">
        <v>32</v>
      </c>
      <c r="X1449" s="13" t="s">
        <v>66</v>
      </c>
      <c r="Y1449" s="13" t="s">
        <v>7</v>
      </c>
      <c r="Z1449" s="9" t="s">
        <v>8</v>
      </c>
      <c r="AA1449" s="12" t="str">
        <f t="shared" si="44"/>
        <v>5980000000108</v>
      </c>
      <c r="AB1449" s="4" t="s">
        <v>66</v>
      </c>
      <c r="AC1449" s="48">
        <f t="shared" si="45"/>
        <v>0</v>
      </c>
      <c r="AD1449" s="31">
        <f>VLOOKUP(AB1449,'Utah Allocation %''s'!$A$6:$B$16,2,FALSE)</f>
        <v>0</v>
      </c>
    </row>
    <row r="1450" spans="1:30">
      <c r="A1450" s="9" t="s">
        <v>5664</v>
      </c>
      <c r="B1450" s="9" t="s">
        <v>24</v>
      </c>
      <c r="C1450" s="9" t="s">
        <v>62</v>
      </c>
      <c r="D1450" s="19">
        <v>41274</v>
      </c>
      <c r="E1450" s="3">
        <v>2012</v>
      </c>
      <c r="F1450" s="3">
        <v>12</v>
      </c>
      <c r="G1450" s="3" t="s">
        <v>14414</v>
      </c>
      <c r="H1450" s="9" t="s">
        <v>63</v>
      </c>
      <c r="I1450" s="9" t="s">
        <v>64</v>
      </c>
      <c r="J1450" s="21">
        <v>327.08999999999997</v>
      </c>
      <c r="K1450" s="9" t="s">
        <v>5665</v>
      </c>
      <c r="L1450" s="7" t="s">
        <v>6011</v>
      </c>
      <c r="M1450" s="7" t="s">
        <v>6239</v>
      </c>
      <c r="N1450" s="7" t="s">
        <v>208</v>
      </c>
      <c r="O1450" s="7" t="s">
        <v>255</v>
      </c>
      <c r="P1450" s="7" t="s">
        <v>633</v>
      </c>
      <c r="Q1450" s="7" t="s">
        <v>73</v>
      </c>
      <c r="R1450" s="9" t="s">
        <v>344</v>
      </c>
      <c r="S1450" s="7" t="s">
        <v>408</v>
      </c>
      <c r="T1450" s="13" t="s">
        <v>69</v>
      </c>
      <c r="U1450" s="13" t="s">
        <v>66</v>
      </c>
      <c r="V1450" s="13" t="s">
        <v>70</v>
      </c>
      <c r="W1450" s="13" t="s">
        <v>32</v>
      </c>
      <c r="X1450" s="13" t="s">
        <v>66</v>
      </c>
      <c r="Y1450" s="13" t="s">
        <v>7</v>
      </c>
      <c r="Z1450" s="9" t="s">
        <v>8</v>
      </c>
      <c r="AA1450" s="12" t="str">
        <f t="shared" si="44"/>
        <v>5980000000108</v>
      </c>
      <c r="AB1450" s="4" t="s">
        <v>66</v>
      </c>
      <c r="AC1450" s="48">
        <f t="shared" si="45"/>
        <v>0</v>
      </c>
      <c r="AD1450" s="31">
        <f>VLOOKUP(AB1450,'Utah Allocation %''s'!$A$6:$B$16,2,FALSE)</f>
        <v>0</v>
      </c>
    </row>
    <row r="1451" spans="1:30">
      <c r="A1451" s="9" t="s">
        <v>5664</v>
      </c>
      <c r="B1451" s="9" t="s">
        <v>24</v>
      </c>
      <c r="C1451" s="9" t="s">
        <v>62</v>
      </c>
      <c r="D1451" s="19">
        <v>41274</v>
      </c>
      <c r="E1451" s="3">
        <v>2012</v>
      </c>
      <c r="F1451" s="3">
        <v>12</v>
      </c>
      <c r="G1451" s="3" t="s">
        <v>14414</v>
      </c>
      <c r="H1451" s="9" t="s">
        <v>63</v>
      </c>
      <c r="I1451" s="9" t="s">
        <v>81</v>
      </c>
      <c r="J1451" s="21">
        <v>253.24</v>
      </c>
      <c r="K1451" s="9" t="s">
        <v>5665</v>
      </c>
      <c r="L1451" s="7" t="s">
        <v>6011</v>
      </c>
      <c r="M1451" s="7" t="s">
        <v>6239</v>
      </c>
      <c r="N1451" s="7" t="s">
        <v>208</v>
      </c>
      <c r="O1451" s="7" t="s">
        <v>255</v>
      </c>
      <c r="P1451" s="7" t="s">
        <v>633</v>
      </c>
      <c r="Q1451" s="7" t="s">
        <v>73</v>
      </c>
      <c r="R1451" s="9" t="s">
        <v>344</v>
      </c>
      <c r="S1451" s="7" t="s">
        <v>408</v>
      </c>
      <c r="T1451" s="13" t="s">
        <v>69</v>
      </c>
      <c r="U1451" s="13" t="s">
        <v>66</v>
      </c>
      <c r="V1451" s="13" t="s">
        <v>70</v>
      </c>
      <c r="W1451" s="13" t="s">
        <v>32</v>
      </c>
      <c r="X1451" s="13" t="s">
        <v>66</v>
      </c>
      <c r="Y1451" s="13" t="s">
        <v>7</v>
      </c>
      <c r="Z1451" s="9" t="s">
        <v>8</v>
      </c>
      <c r="AA1451" s="12" t="str">
        <f t="shared" si="44"/>
        <v>5980000000108</v>
      </c>
      <c r="AB1451" s="4" t="s">
        <v>66</v>
      </c>
      <c r="AC1451" s="48">
        <f t="shared" si="45"/>
        <v>0</v>
      </c>
      <c r="AD1451" s="31">
        <f>VLOOKUP(AB1451,'Utah Allocation %''s'!$A$6:$B$16,2,FALSE)</f>
        <v>0</v>
      </c>
    </row>
    <row r="1452" spans="1:30">
      <c r="A1452" s="9" t="s">
        <v>5666</v>
      </c>
      <c r="B1452" s="9" t="s">
        <v>24</v>
      </c>
      <c r="C1452" s="9" t="s">
        <v>62</v>
      </c>
      <c r="D1452" s="19">
        <v>41274</v>
      </c>
      <c r="E1452" s="3">
        <v>2012</v>
      </c>
      <c r="F1452" s="3">
        <v>12</v>
      </c>
      <c r="G1452" s="3" t="s">
        <v>14414</v>
      </c>
      <c r="H1452" s="9" t="s">
        <v>63</v>
      </c>
      <c r="I1452" s="9" t="s">
        <v>81</v>
      </c>
      <c r="J1452" s="21">
        <v>791.52</v>
      </c>
      <c r="K1452" s="9" t="s">
        <v>5667</v>
      </c>
      <c r="L1452" s="7" t="s">
        <v>6012</v>
      </c>
      <c r="M1452" s="7" t="s">
        <v>6240</v>
      </c>
      <c r="N1452" s="7" t="s">
        <v>208</v>
      </c>
      <c r="O1452" s="7" t="s">
        <v>255</v>
      </c>
      <c r="P1452" s="7" t="s">
        <v>633</v>
      </c>
      <c r="Q1452" s="7" t="s">
        <v>73</v>
      </c>
      <c r="R1452" s="9" t="s">
        <v>344</v>
      </c>
      <c r="S1452" s="7" t="s">
        <v>408</v>
      </c>
      <c r="T1452" s="13" t="s">
        <v>69</v>
      </c>
      <c r="U1452" s="13" t="s">
        <v>66</v>
      </c>
      <c r="V1452" s="13" t="s">
        <v>70</v>
      </c>
      <c r="W1452" s="13" t="s">
        <v>32</v>
      </c>
      <c r="X1452" s="13" t="s">
        <v>66</v>
      </c>
      <c r="Y1452" s="13" t="s">
        <v>7</v>
      </c>
      <c r="Z1452" s="9" t="s">
        <v>8</v>
      </c>
      <c r="AA1452" s="12" t="str">
        <f t="shared" si="44"/>
        <v>5980000000108</v>
      </c>
      <c r="AB1452" s="4" t="s">
        <v>66</v>
      </c>
      <c r="AC1452" s="48">
        <f t="shared" si="45"/>
        <v>0</v>
      </c>
      <c r="AD1452" s="31">
        <f>VLOOKUP(AB1452,'Utah Allocation %''s'!$A$6:$B$16,2,FALSE)</f>
        <v>0</v>
      </c>
    </row>
    <row r="1453" spans="1:30">
      <c r="A1453" s="9" t="s">
        <v>5668</v>
      </c>
      <c r="B1453" s="9" t="s">
        <v>24</v>
      </c>
      <c r="C1453" s="9" t="s">
        <v>62</v>
      </c>
      <c r="D1453" s="19">
        <v>41274</v>
      </c>
      <c r="E1453" s="3">
        <v>2012</v>
      </c>
      <c r="F1453" s="3">
        <v>12</v>
      </c>
      <c r="G1453" s="3" t="s">
        <v>14414</v>
      </c>
      <c r="H1453" s="9" t="s">
        <v>63</v>
      </c>
      <c r="I1453" s="9" t="s">
        <v>81</v>
      </c>
      <c r="J1453" s="21">
        <v>569.9</v>
      </c>
      <c r="K1453" s="9" t="s">
        <v>5669</v>
      </c>
      <c r="L1453" s="7" t="s">
        <v>6013</v>
      </c>
      <c r="M1453" s="7" t="s">
        <v>6241</v>
      </c>
      <c r="N1453" s="7" t="s">
        <v>219</v>
      </c>
      <c r="O1453" s="7" t="s">
        <v>265</v>
      </c>
      <c r="P1453" s="7" t="s">
        <v>583</v>
      </c>
      <c r="Q1453" s="7" t="s">
        <v>137</v>
      </c>
      <c r="R1453" s="9" t="s">
        <v>344</v>
      </c>
      <c r="S1453" s="7" t="s">
        <v>408</v>
      </c>
      <c r="T1453" s="13" t="s">
        <v>69</v>
      </c>
      <c r="U1453" s="13" t="s">
        <v>66</v>
      </c>
      <c r="V1453" s="13" t="s">
        <v>70</v>
      </c>
      <c r="W1453" s="13" t="s">
        <v>32</v>
      </c>
      <c r="X1453" s="13" t="s">
        <v>66</v>
      </c>
      <c r="Y1453" s="13" t="s">
        <v>7</v>
      </c>
      <c r="Z1453" s="9" t="s">
        <v>8</v>
      </c>
      <c r="AA1453" s="12" t="str">
        <f t="shared" si="44"/>
        <v>5980000000108</v>
      </c>
      <c r="AB1453" s="4" t="s">
        <v>66</v>
      </c>
      <c r="AC1453" s="48">
        <f t="shared" si="45"/>
        <v>0</v>
      </c>
      <c r="AD1453" s="31">
        <f>VLOOKUP(AB1453,'Utah Allocation %''s'!$A$6:$B$16,2,FALSE)</f>
        <v>0</v>
      </c>
    </row>
    <row r="1454" spans="1:30">
      <c r="A1454" s="9" t="s">
        <v>5670</v>
      </c>
      <c r="B1454" s="9" t="s">
        <v>24</v>
      </c>
      <c r="C1454" s="9" t="s">
        <v>62</v>
      </c>
      <c r="D1454" s="19">
        <v>41274</v>
      </c>
      <c r="E1454" s="3">
        <v>2012</v>
      </c>
      <c r="F1454" s="3">
        <v>12</v>
      </c>
      <c r="G1454" s="3" t="s">
        <v>14414</v>
      </c>
      <c r="H1454" s="9" t="s">
        <v>63</v>
      </c>
      <c r="I1454" s="9" t="s">
        <v>81</v>
      </c>
      <c r="J1454" s="21">
        <v>709.1</v>
      </c>
      <c r="K1454" s="9" t="s">
        <v>5671</v>
      </c>
      <c r="L1454" s="7" t="s">
        <v>6014</v>
      </c>
      <c r="M1454" s="7" t="s">
        <v>6242</v>
      </c>
      <c r="N1454" s="7" t="s">
        <v>216</v>
      </c>
      <c r="O1454" s="7" t="s">
        <v>262</v>
      </c>
      <c r="P1454" s="7" t="s">
        <v>671</v>
      </c>
      <c r="Q1454" s="7" t="s">
        <v>107</v>
      </c>
      <c r="R1454" s="9" t="s">
        <v>306</v>
      </c>
      <c r="S1454" s="7" t="s">
        <v>409</v>
      </c>
      <c r="T1454" s="13" t="s">
        <v>69</v>
      </c>
      <c r="U1454" s="13" t="s">
        <v>79</v>
      </c>
      <c r="V1454" s="13" t="s">
        <v>80</v>
      </c>
      <c r="W1454" s="13" t="s">
        <v>29</v>
      </c>
      <c r="X1454" s="13" t="s">
        <v>79</v>
      </c>
      <c r="Y1454" s="13" t="s">
        <v>7</v>
      </c>
      <c r="Z1454" s="9" t="s">
        <v>16</v>
      </c>
      <c r="AA1454" s="12" t="str">
        <f t="shared" si="44"/>
        <v>5980000000109</v>
      </c>
      <c r="AB1454" s="4" t="s">
        <v>79</v>
      </c>
      <c r="AC1454" s="48">
        <f t="shared" si="45"/>
        <v>709.1</v>
      </c>
      <c r="AD1454" s="31">
        <f>VLOOKUP(AB1454,'Utah Allocation %''s'!$A$6:$B$16,2,FALSE)</f>
        <v>1</v>
      </c>
    </row>
    <row r="1455" spans="1:30">
      <c r="A1455" s="9" t="s">
        <v>5672</v>
      </c>
      <c r="B1455" s="9" t="s">
        <v>24</v>
      </c>
      <c r="C1455" s="9" t="s">
        <v>62</v>
      </c>
      <c r="D1455" s="19">
        <v>41274</v>
      </c>
      <c r="E1455" s="3">
        <v>2012</v>
      </c>
      <c r="F1455" s="3">
        <v>12</v>
      </c>
      <c r="G1455" s="3" t="s">
        <v>14414</v>
      </c>
      <c r="H1455" s="9" t="s">
        <v>63</v>
      </c>
      <c r="I1455" s="9" t="s">
        <v>81</v>
      </c>
      <c r="J1455" s="21">
        <v>1418.21</v>
      </c>
      <c r="K1455" s="9" t="s">
        <v>5673</v>
      </c>
      <c r="L1455" s="7" t="s">
        <v>6015</v>
      </c>
      <c r="M1455" s="7" t="s">
        <v>6243</v>
      </c>
      <c r="N1455" s="7" t="s">
        <v>216</v>
      </c>
      <c r="O1455" s="7" t="s">
        <v>262</v>
      </c>
      <c r="P1455" s="7" t="s">
        <v>671</v>
      </c>
      <c r="Q1455" s="7" t="s">
        <v>107</v>
      </c>
      <c r="R1455" s="9" t="s">
        <v>306</v>
      </c>
      <c r="S1455" s="7" t="s">
        <v>409</v>
      </c>
      <c r="T1455" s="13" t="s">
        <v>69</v>
      </c>
      <c r="U1455" s="13" t="s">
        <v>79</v>
      </c>
      <c r="V1455" s="13" t="s">
        <v>80</v>
      </c>
      <c r="W1455" s="13" t="s">
        <v>29</v>
      </c>
      <c r="X1455" s="13" t="s">
        <v>79</v>
      </c>
      <c r="Y1455" s="13" t="s">
        <v>7</v>
      </c>
      <c r="Z1455" s="9" t="s">
        <v>16</v>
      </c>
      <c r="AA1455" s="12" t="str">
        <f t="shared" si="44"/>
        <v>5980000000109</v>
      </c>
      <c r="AB1455" s="4" t="s">
        <v>79</v>
      </c>
      <c r="AC1455" s="48">
        <f t="shared" si="45"/>
        <v>1418.21</v>
      </c>
      <c r="AD1455" s="31">
        <f>VLOOKUP(AB1455,'Utah Allocation %''s'!$A$6:$B$16,2,FALSE)</f>
        <v>1</v>
      </c>
    </row>
    <row r="1456" spans="1:30">
      <c r="A1456" s="9" t="s">
        <v>5674</v>
      </c>
      <c r="B1456" s="9" t="s">
        <v>24</v>
      </c>
      <c r="C1456" s="9" t="s">
        <v>62</v>
      </c>
      <c r="D1456" s="19">
        <v>41274</v>
      </c>
      <c r="E1456" s="3">
        <v>2012</v>
      </c>
      <c r="F1456" s="3">
        <v>12</v>
      </c>
      <c r="G1456" s="3" t="s">
        <v>14414</v>
      </c>
      <c r="H1456" s="9" t="s">
        <v>63</v>
      </c>
      <c r="I1456" s="9" t="s">
        <v>81</v>
      </c>
      <c r="J1456" s="21">
        <v>236.37</v>
      </c>
      <c r="K1456" s="9" t="s">
        <v>5675</v>
      </c>
      <c r="L1456" s="7" t="s">
        <v>6016</v>
      </c>
      <c r="M1456" s="7" t="s">
        <v>6244</v>
      </c>
      <c r="N1456" s="7" t="s">
        <v>216</v>
      </c>
      <c r="O1456" s="7" t="s">
        <v>262</v>
      </c>
      <c r="P1456" s="7" t="s">
        <v>671</v>
      </c>
      <c r="Q1456" s="7" t="s">
        <v>107</v>
      </c>
      <c r="R1456" s="9" t="s">
        <v>306</v>
      </c>
      <c r="S1456" s="7" t="s">
        <v>409</v>
      </c>
      <c r="T1456" s="13" t="s">
        <v>69</v>
      </c>
      <c r="U1456" s="13" t="s">
        <v>79</v>
      </c>
      <c r="V1456" s="13" t="s">
        <v>80</v>
      </c>
      <c r="W1456" s="13" t="s">
        <v>29</v>
      </c>
      <c r="X1456" s="13" t="s">
        <v>79</v>
      </c>
      <c r="Y1456" s="13" t="s">
        <v>7</v>
      </c>
      <c r="Z1456" s="9" t="s">
        <v>16</v>
      </c>
      <c r="AA1456" s="12" t="str">
        <f t="shared" si="44"/>
        <v>5980000000109</v>
      </c>
      <c r="AB1456" s="4" t="s">
        <v>79</v>
      </c>
      <c r="AC1456" s="48">
        <f t="shared" si="45"/>
        <v>236.37</v>
      </c>
      <c r="AD1456" s="31">
        <f>VLOOKUP(AB1456,'Utah Allocation %''s'!$A$6:$B$16,2,FALSE)</f>
        <v>1</v>
      </c>
    </row>
    <row r="1457" spans="1:30">
      <c r="A1457" s="9" t="s">
        <v>5676</v>
      </c>
      <c r="B1457" s="9" t="s">
        <v>24</v>
      </c>
      <c r="C1457" s="9" t="s">
        <v>62</v>
      </c>
      <c r="D1457" s="19">
        <v>41274</v>
      </c>
      <c r="E1457" s="3">
        <v>2012</v>
      </c>
      <c r="F1457" s="3">
        <v>12</v>
      </c>
      <c r="G1457" s="3" t="s">
        <v>14414</v>
      </c>
      <c r="H1457" s="9" t="s">
        <v>63</v>
      </c>
      <c r="I1457" s="9" t="s">
        <v>81</v>
      </c>
      <c r="J1457" s="21">
        <v>674.39</v>
      </c>
      <c r="K1457" s="9" t="s">
        <v>5677</v>
      </c>
      <c r="L1457" s="7" t="s">
        <v>6017</v>
      </c>
      <c r="M1457" s="7" t="s">
        <v>6245</v>
      </c>
      <c r="N1457" s="7" t="s">
        <v>237</v>
      </c>
      <c r="O1457" s="7" t="s">
        <v>281</v>
      </c>
      <c r="P1457" s="7" t="s">
        <v>734</v>
      </c>
      <c r="Q1457" s="7" t="s">
        <v>346</v>
      </c>
      <c r="R1457" s="9" t="s">
        <v>306</v>
      </c>
      <c r="S1457" s="7" t="s">
        <v>409</v>
      </c>
      <c r="T1457" s="13" t="s">
        <v>69</v>
      </c>
      <c r="U1457" s="13" t="s">
        <v>79</v>
      </c>
      <c r="V1457" s="13" t="s">
        <v>80</v>
      </c>
      <c r="W1457" s="13" t="s">
        <v>29</v>
      </c>
      <c r="X1457" s="13" t="s">
        <v>79</v>
      </c>
      <c r="Y1457" s="13" t="s">
        <v>7</v>
      </c>
      <c r="Z1457" s="9" t="s">
        <v>16</v>
      </c>
      <c r="AA1457" s="12" t="str">
        <f t="shared" si="44"/>
        <v>5980000000109</v>
      </c>
      <c r="AB1457" s="4" t="s">
        <v>79</v>
      </c>
      <c r="AC1457" s="48">
        <f t="shared" si="45"/>
        <v>674.39</v>
      </c>
      <c r="AD1457" s="31">
        <f>VLOOKUP(AB1457,'Utah Allocation %''s'!$A$6:$B$16,2,FALSE)</f>
        <v>1</v>
      </c>
    </row>
    <row r="1458" spans="1:30">
      <c r="A1458" s="9" t="s">
        <v>5678</v>
      </c>
      <c r="B1458" s="9" t="s">
        <v>24</v>
      </c>
      <c r="C1458" s="9" t="s">
        <v>62</v>
      </c>
      <c r="D1458" s="19">
        <v>41274</v>
      </c>
      <c r="E1458" s="3">
        <v>2012</v>
      </c>
      <c r="F1458" s="3">
        <v>12</v>
      </c>
      <c r="G1458" s="3" t="s">
        <v>14414</v>
      </c>
      <c r="H1458" s="9" t="s">
        <v>63</v>
      </c>
      <c r="I1458" s="9" t="s">
        <v>81</v>
      </c>
      <c r="J1458" s="21">
        <v>727.4</v>
      </c>
      <c r="K1458" s="9" t="s">
        <v>5679</v>
      </c>
      <c r="L1458" s="7" t="s">
        <v>6018</v>
      </c>
      <c r="M1458" s="7" t="s">
        <v>6246</v>
      </c>
      <c r="N1458" s="7" t="s">
        <v>206</v>
      </c>
      <c r="O1458" s="7" t="s">
        <v>253</v>
      </c>
      <c r="P1458" s="7" t="s">
        <v>586</v>
      </c>
      <c r="Q1458" s="7" t="s">
        <v>78</v>
      </c>
      <c r="R1458" s="9" t="s">
        <v>306</v>
      </c>
      <c r="S1458" s="7" t="s">
        <v>409</v>
      </c>
      <c r="T1458" s="13" t="s">
        <v>69</v>
      </c>
      <c r="U1458" s="13" t="s">
        <v>79</v>
      </c>
      <c r="V1458" s="13" t="s">
        <v>80</v>
      </c>
      <c r="W1458" s="13" t="s">
        <v>29</v>
      </c>
      <c r="X1458" s="13" t="s">
        <v>79</v>
      </c>
      <c r="Y1458" s="13" t="s">
        <v>7</v>
      </c>
      <c r="Z1458" s="9" t="s">
        <v>16</v>
      </c>
      <c r="AA1458" s="12" t="str">
        <f t="shared" si="44"/>
        <v>5980000000109</v>
      </c>
      <c r="AB1458" s="4" t="s">
        <v>79</v>
      </c>
      <c r="AC1458" s="48">
        <f t="shared" si="45"/>
        <v>727.4</v>
      </c>
      <c r="AD1458" s="31">
        <f>VLOOKUP(AB1458,'Utah Allocation %''s'!$A$6:$B$16,2,FALSE)</f>
        <v>1</v>
      </c>
    </row>
    <row r="1459" spans="1:30">
      <c r="A1459" s="9" t="s">
        <v>5680</v>
      </c>
      <c r="B1459" s="9" t="s">
        <v>24</v>
      </c>
      <c r="C1459" s="9" t="s">
        <v>62</v>
      </c>
      <c r="D1459" s="19">
        <v>41274</v>
      </c>
      <c r="E1459" s="3">
        <v>2012</v>
      </c>
      <c r="F1459" s="3">
        <v>12</v>
      </c>
      <c r="G1459" s="3" t="s">
        <v>14414</v>
      </c>
      <c r="H1459" s="9" t="s">
        <v>63</v>
      </c>
      <c r="I1459" s="9" t="s">
        <v>81</v>
      </c>
      <c r="J1459" s="21">
        <v>709.1</v>
      </c>
      <c r="K1459" s="9" t="s">
        <v>5681</v>
      </c>
      <c r="L1459" s="7" t="s">
        <v>6019</v>
      </c>
      <c r="M1459" s="7" t="s">
        <v>6247</v>
      </c>
      <c r="N1459" s="7" t="s">
        <v>206</v>
      </c>
      <c r="O1459" s="7" t="s">
        <v>253</v>
      </c>
      <c r="P1459" s="7" t="s">
        <v>586</v>
      </c>
      <c r="Q1459" s="7" t="s">
        <v>78</v>
      </c>
      <c r="R1459" s="9" t="s">
        <v>306</v>
      </c>
      <c r="S1459" s="7" t="s">
        <v>409</v>
      </c>
      <c r="T1459" s="13" t="s">
        <v>69</v>
      </c>
      <c r="U1459" s="13" t="s">
        <v>79</v>
      </c>
      <c r="V1459" s="13" t="s">
        <v>80</v>
      </c>
      <c r="W1459" s="13" t="s">
        <v>29</v>
      </c>
      <c r="X1459" s="13" t="s">
        <v>79</v>
      </c>
      <c r="Y1459" s="13" t="s">
        <v>7</v>
      </c>
      <c r="Z1459" s="9" t="s">
        <v>16</v>
      </c>
      <c r="AA1459" s="12" t="str">
        <f t="shared" si="44"/>
        <v>5980000000109</v>
      </c>
      <c r="AB1459" s="4" t="s">
        <v>79</v>
      </c>
      <c r="AC1459" s="48">
        <f t="shared" si="45"/>
        <v>709.1</v>
      </c>
      <c r="AD1459" s="31">
        <f>VLOOKUP(AB1459,'Utah Allocation %''s'!$A$6:$B$16,2,FALSE)</f>
        <v>1</v>
      </c>
    </row>
    <row r="1460" spans="1:30">
      <c r="A1460" s="9" t="s">
        <v>5682</v>
      </c>
      <c r="B1460" s="9" t="s">
        <v>24</v>
      </c>
      <c r="C1460" s="9" t="s">
        <v>62</v>
      </c>
      <c r="D1460" s="19">
        <v>41274</v>
      </c>
      <c r="E1460" s="3">
        <v>2012</v>
      </c>
      <c r="F1460" s="3">
        <v>12</v>
      </c>
      <c r="G1460" s="3" t="s">
        <v>14414</v>
      </c>
      <c r="H1460" s="9" t="s">
        <v>63</v>
      </c>
      <c r="I1460" s="9" t="s">
        <v>81</v>
      </c>
      <c r="J1460" s="21">
        <v>449.59</v>
      </c>
      <c r="K1460" s="9" t="s">
        <v>5683</v>
      </c>
      <c r="L1460" s="7" t="s">
        <v>6020</v>
      </c>
      <c r="M1460" s="7" t="s">
        <v>6248</v>
      </c>
      <c r="N1460" s="7" t="s">
        <v>206</v>
      </c>
      <c r="O1460" s="7" t="s">
        <v>253</v>
      </c>
      <c r="P1460" s="7" t="s">
        <v>586</v>
      </c>
      <c r="Q1460" s="7" t="s">
        <v>78</v>
      </c>
      <c r="R1460" s="9" t="s">
        <v>306</v>
      </c>
      <c r="S1460" s="7" t="s">
        <v>409</v>
      </c>
      <c r="T1460" s="13" t="s">
        <v>69</v>
      </c>
      <c r="U1460" s="13" t="s">
        <v>79</v>
      </c>
      <c r="V1460" s="13" t="s">
        <v>80</v>
      </c>
      <c r="W1460" s="13" t="s">
        <v>29</v>
      </c>
      <c r="X1460" s="13" t="s">
        <v>79</v>
      </c>
      <c r="Y1460" s="13" t="s">
        <v>7</v>
      </c>
      <c r="Z1460" s="9" t="s">
        <v>16</v>
      </c>
      <c r="AA1460" s="12" t="str">
        <f t="shared" si="44"/>
        <v>5980000000109</v>
      </c>
      <c r="AB1460" s="4" t="s">
        <v>79</v>
      </c>
      <c r="AC1460" s="48">
        <f t="shared" si="45"/>
        <v>449.59</v>
      </c>
      <c r="AD1460" s="31">
        <f>VLOOKUP(AB1460,'Utah Allocation %''s'!$A$6:$B$16,2,FALSE)</f>
        <v>1</v>
      </c>
    </row>
    <row r="1461" spans="1:30">
      <c r="A1461" s="9" t="s">
        <v>5684</v>
      </c>
      <c r="B1461" s="9" t="s">
        <v>24</v>
      </c>
      <c r="C1461" s="9" t="s">
        <v>62</v>
      </c>
      <c r="D1461" s="19">
        <v>41274</v>
      </c>
      <c r="E1461" s="3">
        <v>2012</v>
      </c>
      <c r="F1461" s="3">
        <v>12</v>
      </c>
      <c r="G1461" s="3" t="s">
        <v>14414</v>
      </c>
      <c r="H1461" s="9" t="s">
        <v>63</v>
      </c>
      <c r="I1461" s="9" t="s">
        <v>81</v>
      </c>
      <c r="J1461" s="21">
        <v>505.79</v>
      </c>
      <c r="K1461" s="9" t="s">
        <v>5685</v>
      </c>
      <c r="L1461" s="7" t="s">
        <v>6021</v>
      </c>
      <c r="M1461" s="7" t="s">
        <v>6249</v>
      </c>
      <c r="N1461" s="7" t="s">
        <v>206</v>
      </c>
      <c r="O1461" s="7" t="s">
        <v>253</v>
      </c>
      <c r="P1461" s="7" t="s">
        <v>586</v>
      </c>
      <c r="Q1461" s="7" t="s">
        <v>78</v>
      </c>
      <c r="R1461" s="9" t="s">
        <v>306</v>
      </c>
      <c r="S1461" s="7" t="s">
        <v>409</v>
      </c>
      <c r="T1461" s="13" t="s">
        <v>69</v>
      </c>
      <c r="U1461" s="13" t="s">
        <v>79</v>
      </c>
      <c r="V1461" s="13" t="s">
        <v>80</v>
      </c>
      <c r="W1461" s="13" t="s">
        <v>29</v>
      </c>
      <c r="X1461" s="13" t="s">
        <v>79</v>
      </c>
      <c r="Y1461" s="13" t="s">
        <v>7</v>
      </c>
      <c r="Z1461" s="9" t="s">
        <v>16</v>
      </c>
      <c r="AA1461" s="12" t="str">
        <f t="shared" si="44"/>
        <v>5980000000109</v>
      </c>
      <c r="AB1461" s="4" t="s">
        <v>79</v>
      </c>
      <c r="AC1461" s="48">
        <f t="shared" si="45"/>
        <v>505.79</v>
      </c>
      <c r="AD1461" s="31">
        <f>VLOOKUP(AB1461,'Utah Allocation %''s'!$A$6:$B$16,2,FALSE)</f>
        <v>1</v>
      </c>
    </row>
    <row r="1462" spans="1:30">
      <c r="A1462" s="9" t="s">
        <v>5686</v>
      </c>
      <c r="B1462" s="9" t="s">
        <v>24</v>
      </c>
      <c r="C1462" s="9" t="s">
        <v>62</v>
      </c>
      <c r="D1462" s="19">
        <v>41274</v>
      </c>
      <c r="E1462" s="3">
        <v>2012</v>
      </c>
      <c r="F1462" s="3">
        <v>12</v>
      </c>
      <c r="G1462" s="3" t="s">
        <v>14414</v>
      </c>
      <c r="H1462" s="9" t="s">
        <v>63</v>
      </c>
      <c r="I1462" s="9" t="s">
        <v>81</v>
      </c>
      <c r="J1462" s="21">
        <v>236.37</v>
      </c>
      <c r="K1462" s="9" t="s">
        <v>5687</v>
      </c>
      <c r="L1462" s="7" t="s">
        <v>6022</v>
      </c>
      <c r="M1462" s="7" t="s">
        <v>6250</v>
      </c>
      <c r="N1462" s="7" t="s">
        <v>207</v>
      </c>
      <c r="O1462" s="7" t="s">
        <v>254</v>
      </c>
      <c r="P1462" s="7" t="s">
        <v>588</v>
      </c>
      <c r="Q1462" s="7" t="s">
        <v>83</v>
      </c>
      <c r="R1462" s="9" t="s">
        <v>306</v>
      </c>
      <c r="S1462" s="7" t="s">
        <v>409</v>
      </c>
      <c r="T1462" s="13" t="s">
        <v>69</v>
      </c>
      <c r="U1462" s="13" t="s">
        <v>79</v>
      </c>
      <c r="V1462" s="13" t="s">
        <v>80</v>
      </c>
      <c r="W1462" s="13" t="s">
        <v>29</v>
      </c>
      <c r="X1462" s="13" t="s">
        <v>79</v>
      </c>
      <c r="Y1462" s="13" t="s">
        <v>7</v>
      </c>
      <c r="Z1462" s="9" t="s">
        <v>16</v>
      </c>
      <c r="AA1462" s="12" t="str">
        <f t="shared" si="44"/>
        <v>5980000000109</v>
      </c>
      <c r="AB1462" s="4" t="s">
        <v>79</v>
      </c>
      <c r="AC1462" s="48">
        <f t="shared" si="45"/>
        <v>236.37</v>
      </c>
      <c r="AD1462" s="31">
        <f>VLOOKUP(AB1462,'Utah Allocation %''s'!$A$6:$B$16,2,FALSE)</f>
        <v>1</v>
      </c>
    </row>
    <row r="1463" spans="1:30">
      <c r="A1463" s="9" t="s">
        <v>5688</v>
      </c>
      <c r="B1463" s="9" t="s">
        <v>24</v>
      </c>
      <c r="C1463" s="9" t="s">
        <v>62</v>
      </c>
      <c r="D1463" s="19">
        <v>41274</v>
      </c>
      <c r="E1463" s="3">
        <v>2012</v>
      </c>
      <c r="F1463" s="3">
        <v>12</v>
      </c>
      <c r="G1463" s="3" t="s">
        <v>14414</v>
      </c>
      <c r="H1463" s="9" t="s">
        <v>63</v>
      </c>
      <c r="I1463" s="9" t="s">
        <v>81</v>
      </c>
      <c r="J1463" s="21">
        <v>4715.83</v>
      </c>
      <c r="K1463" s="9" t="s">
        <v>5689</v>
      </c>
      <c r="L1463" s="7" t="s">
        <v>6023</v>
      </c>
      <c r="M1463" s="7" t="s">
        <v>524</v>
      </c>
      <c r="N1463" s="7" t="s">
        <v>208</v>
      </c>
      <c r="O1463" s="7" t="s">
        <v>255</v>
      </c>
      <c r="P1463" s="7" t="s">
        <v>559</v>
      </c>
      <c r="Q1463" s="7" t="s">
        <v>84</v>
      </c>
      <c r="R1463" s="9" t="s">
        <v>306</v>
      </c>
      <c r="S1463" s="7" t="s">
        <v>409</v>
      </c>
      <c r="T1463" s="13" t="s">
        <v>69</v>
      </c>
      <c r="U1463" s="13" t="s">
        <v>79</v>
      </c>
      <c r="V1463" s="13" t="s">
        <v>80</v>
      </c>
      <c r="W1463" s="13" t="s">
        <v>29</v>
      </c>
      <c r="X1463" s="13" t="s">
        <v>79</v>
      </c>
      <c r="Y1463" s="13" t="s">
        <v>7</v>
      </c>
      <c r="Z1463" s="9" t="s">
        <v>16</v>
      </c>
      <c r="AA1463" s="12" t="str">
        <f t="shared" si="44"/>
        <v>5980000000109</v>
      </c>
      <c r="AB1463" s="4" t="s">
        <v>79</v>
      </c>
      <c r="AC1463" s="48">
        <f t="shared" si="45"/>
        <v>4715.83</v>
      </c>
      <c r="AD1463" s="31">
        <f>VLOOKUP(AB1463,'Utah Allocation %''s'!$A$6:$B$16,2,FALSE)</f>
        <v>1</v>
      </c>
    </row>
    <row r="1464" spans="1:30">
      <c r="A1464" s="9" t="s">
        <v>5690</v>
      </c>
      <c r="B1464" s="9" t="s">
        <v>24</v>
      </c>
      <c r="C1464" s="9" t="s">
        <v>62</v>
      </c>
      <c r="D1464" s="19">
        <v>41274</v>
      </c>
      <c r="E1464" s="3">
        <v>2012</v>
      </c>
      <c r="F1464" s="3">
        <v>12</v>
      </c>
      <c r="G1464" s="3" t="s">
        <v>14414</v>
      </c>
      <c r="H1464" s="9" t="s">
        <v>61</v>
      </c>
      <c r="I1464" s="9" t="s">
        <v>81</v>
      </c>
      <c r="J1464" s="21">
        <v>-559.66999999999996</v>
      </c>
      <c r="K1464" s="9" t="s">
        <v>5691</v>
      </c>
      <c r="L1464" s="7" t="s">
        <v>6024</v>
      </c>
      <c r="M1464" s="7" t="s">
        <v>6251</v>
      </c>
      <c r="N1464" s="7" t="s">
        <v>208</v>
      </c>
      <c r="O1464" s="7" t="s">
        <v>255</v>
      </c>
      <c r="P1464" s="7" t="s">
        <v>559</v>
      </c>
      <c r="Q1464" s="7" t="s">
        <v>84</v>
      </c>
      <c r="R1464" s="9" t="s">
        <v>306</v>
      </c>
      <c r="S1464" s="7" t="s">
        <v>409</v>
      </c>
      <c r="T1464" s="13" t="s">
        <v>69</v>
      </c>
      <c r="U1464" s="13" t="s">
        <v>79</v>
      </c>
      <c r="V1464" s="13" t="s">
        <v>80</v>
      </c>
      <c r="W1464" s="13" t="s">
        <v>29</v>
      </c>
      <c r="X1464" s="13" t="s">
        <v>79</v>
      </c>
      <c r="Y1464" s="13" t="s">
        <v>7</v>
      </c>
      <c r="Z1464" s="9" t="s">
        <v>16</v>
      </c>
      <c r="AA1464" s="12" t="str">
        <f t="shared" si="44"/>
        <v>5980000000109</v>
      </c>
      <c r="AB1464" s="4" t="s">
        <v>79</v>
      </c>
      <c r="AC1464" s="48">
        <f t="shared" si="45"/>
        <v>-559.66999999999996</v>
      </c>
      <c r="AD1464" s="31">
        <f>VLOOKUP(AB1464,'Utah Allocation %''s'!$A$6:$B$16,2,FALSE)</f>
        <v>1</v>
      </c>
    </row>
    <row r="1465" spans="1:30">
      <c r="A1465" s="9" t="s">
        <v>5692</v>
      </c>
      <c r="B1465" s="9" t="s">
        <v>24</v>
      </c>
      <c r="C1465" s="9" t="s">
        <v>62</v>
      </c>
      <c r="D1465" s="19">
        <v>41274</v>
      </c>
      <c r="E1465" s="3">
        <v>2012</v>
      </c>
      <c r="F1465" s="3">
        <v>12</v>
      </c>
      <c r="G1465" s="3" t="s">
        <v>14414</v>
      </c>
      <c r="H1465" s="9" t="s">
        <v>63</v>
      </c>
      <c r="I1465" s="9" t="s">
        <v>81</v>
      </c>
      <c r="J1465" s="21">
        <v>913.52</v>
      </c>
      <c r="K1465" s="9" t="s">
        <v>5693</v>
      </c>
      <c r="L1465" s="7" t="s">
        <v>6025</v>
      </c>
      <c r="M1465" s="7" t="s">
        <v>6252</v>
      </c>
      <c r="N1465" s="7" t="s">
        <v>208</v>
      </c>
      <c r="O1465" s="7" t="s">
        <v>255</v>
      </c>
      <c r="P1465" s="7" t="s">
        <v>559</v>
      </c>
      <c r="Q1465" s="7" t="s">
        <v>84</v>
      </c>
      <c r="R1465" s="9" t="s">
        <v>306</v>
      </c>
      <c r="S1465" s="7" t="s">
        <v>409</v>
      </c>
      <c r="T1465" s="13" t="s">
        <v>69</v>
      </c>
      <c r="U1465" s="13" t="s">
        <v>79</v>
      </c>
      <c r="V1465" s="13" t="s">
        <v>80</v>
      </c>
      <c r="W1465" s="13" t="s">
        <v>29</v>
      </c>
      <c r="X1465" s="13" t="s">
        <v>79</v>
      </c>
      <c r="Y1465" s="13" t="s">
        <v>7</v>
      </c>
      <c r="Z1465" s="9" t="s">
        <v>16</v>
      </c>
      <c r="AA1465" s="12" t="str">
        <f t="shared" si="44"/>
        <v>5980000000109</v>
      </c>
      <c r="AB1465" s="4" t="s">
        <v>79</v>
      </c>
      <c r="AC1465" s="48">
        <f t="shared" si="45"/>
        <v>913.52</v>
      </c>
      <c r="AD1465" s="31">
        <f>VLOOKUP(AB1465,'Utah Allocation %''s'!$A$6:$B$16,2,FALSE)</f>
        <v>1</v>
      </c>
    </row>
    <row r="1466" spans="1:30">
      <c r="A1466" s="9" t="s">
        <v>5694</v>
      </c>
      <c r="B1466" s="9" t="s">
        <v>24</v>
      </c>
      <c r="C1466" s="9" t="s">
        <v>62</v>
      </c>
      <c r="D1466" s="19">
        <v>41274</v>
      </c>
      <c r="E1466" s="3">
        <v>2012</v>
      </c>
      <c r="F1466" s="3">
        <v>12</v>
      </c>
      <c r="G1466" s="3" t="s">
        <v>14414</v>
      </c>
      <c r="H1466" s="9" t="s">
        <v>63</v>
      </c>
      <c r="I1466" s="9" t="s">
        <v>81</v>
      </c>
      <c r="J1466" s="21">
        <v>590.91999999999996</v>
      </c>
      <c r="K1466" s="9" t="s">
        <v>5695</v>
      </c>
      <c r="L1466" s="7" t="s">
        <v>6026</v>
      </c>
      <c r="M1466" s="7" t="s">
        <v>6253</v>
      </c>
      <c r="N1466" s="7" t="s">
        <v>208</v>
      </c>
      <c r="O1466" s="7" t="s">
        <v>255</v>
      </c>
      <c r="P1466" s="7" t="s">
        <v>559</v>
      </c>
      <c r="Q1466" s="7" t="s">
        <v>84</v>
      </c>
      <c r="R1466" s="9" t="s">
        <v>306</v>
      </c>
      <c r="S1466" s="7" t="s">
        <v>409</v>
      </c>
      <c r="T1466" s="13" t="s">
        <v>69</v>
      </c>
      <c r="U1466" s="13" t="s">
        <v>79</v>
      </c>
      <c r="V1466" s="13" t="s">
        <v>80</v>
      </c>
      <c r="W1466" s="13" t="s">
        <v>29</v>
      </c>
      <c r="X1466" s="13" t="s">
        <v>79</v>
      </c>
      <c r="Y1466" s="13" t="s">
        <v>7</v>
      </c>
      <c r="Z1466" s="9" t="s">
        <v>16</v>
      </c>
      <c r="AA1466" s="12" t="str">
        <f t="shared" si="44"/>
        <v>5980000000109</v>
      </c>
      <c r="AB1466" s="4" t="s">
        <v>79</v>
      </c>
      <c r="AC1466" s="48">
        <f t="shared" si="45"/>
        <v>590.91999999999996</v>
      </c>
      <c r="AD1466" s="31">
        <f>VLOOKUP(AB1466,'Utah Allocation %''s'!$A$6:$B$16,2,FALSE)</f>
        <v>1</v>
      </c>
    </row>
    <row r="1467" spans="1:30">
      <c r="A1467" s="9" t="s">
        <v>5696</v>
      </c>
      <c r="B1467" s="9" t="s">
        <v>24</v>
      </c>
      <c r="C1467" s="9" t="s">
        <v>62</v>
      </c>
      <c r="D1467" s="19">
        <v>41274</v>
      </c>
      <c r="E1467" s="3">
        <v>2012</v>
      </c>
      <c r="F1467" s="3">
        <v>12</v>
      </c>
      <c r="G1467" s="3" t="s">
        <v>14414</v>
      </c>
      <c r="H1467" s="9" t="s">
        <v>63</v>
      </c>
      <c r="I1467" s="9" t="s">
        <v>81</v>
      </c>
      <c r="J1467" s="21">
        <v>1461.18</v>
      </c>
      <c r="K1467" s="9" t="s">
        <v>5697</v>
      </c>
      <c r="L1467" s="7" t="s">
        <v>6027</v>
      </c>
      <c r="M1467" s="7" t="s">
        <v>6254</v>
      </c>
      <c r="N1467" s="7" t="s">
        <v>208</v>
      </c>
      <c r="O1467" s="7" t="s">
        <v>255</v>
      </c>
      <c r="P1467" s="7" t="s">
        <v>559</v>
      </c>
      <c r="Q1467" s="7" t="s">
        <v>84</v>
      </c>
      <c r="R1467" s="9" t="s">
        <v>306</v>
      </c>
      <c r="S1467" s="7" t="s">
        <v>409</v>
      </c>
      <c r="T1467" s="13" t="s">
        <v>69</v>
      </c>
      <c r="U1467" s="13" t="s">
        <v>79</v>
      </c>
      <c r="V1467" s="13" t="s">
        <v>80</v>
      </c>
      <c r="W1467" s="13" t="s">
        <v>29</v>
      </c>
      <c r="X1467" s="13" t="s">
        <v>79</v>
      </c>
      <c r="Y1467" s="13" t="s">
        <v>7</v>
      </c>
      <c r="Z1467" s="9" t="s">
        <v>16</v>
      </c>
      <c r="AA1467" s="12" t="str">
        <f t="shared" si="44"/>
        <v>5980000000109</v>
      </c>
      <c r="AB1467" s="4" t="s">
        <v>79</v>
      </c>
      <c r="AC1467" s="48">
        <f t="shared" si="45"/>
        <v>1461.18</v>
      </c>
      <c r="AD1467" s="31">
        <f>VLOOKUP(AB1467,'Utah Allocation %''s'!$A$6:$B$16,2,FALSE)</f>
        <v>1</v>
      </c>
    </row>
    <row r="1468" spans="1:30">
      <c r="A1468" s="9" t="s">
        <v>5698</v>
      </c>
      <c r="B1468" s="9" t="s">
        <v>24</v>
      </c>
      <c r="C1468" s="9" t="s">
        <v>62</v>
      </c>
      <c r="D1468" s="19">
        <v>41274</v>
      </c>
      <c r="E1468" s="3">
        <v>2012</v>
      </c>
      <c r="F1468" s="3">
        <v>12</v>
      </c>
      <c r="G1468" s="3" t="s">
        <v>14414</v>
      </c>
      <c r="H1468" s="9" t="s">
        <v>63</v>
      </c>
      <c r="I1468" s="9" t="s">
        <v>81</v>
      </c>
      <c r="J1468" s="21">
        <v>449.59</v>
      </c>
      <c r="K1468" s="9" t="s">
        <v>5699</v>
      </c>
      <c r="L1468" s="7" t="s">
        <v>6028</v>
      </c>
      <c r="M1468" s="7" t="s">
        <v>6255</v>
      </c>
      <c r="N1468" s="7" t="s">
        <v>208</v>
      </c>
      <c r="O1468" s="7" t="s">
        <v>255</v>
      </c>
      <c r="P1468" s="7" t="s">
        <v>559</v>
      </c>
      <c r="Q1468" s="7" t="s">
        <v>84</v>
      </c>
      <c r="R1468" s="9" t="s">
        <v>306</v>
      </c>
      <c r="S1468" s="7" t="s">
        <v>409</v>
      </c>
      <c r="T1468" s="13" t="s">
        <v>69</v>
      </c>
      <c r="U1468" s="13" t="s">
        <v>79</v>
      </c>
      <c r="V1468" s="13" t="s">
        <v>80</v>
      </c>
      <c r="W1468" s="13" t="s">
        <v>29</v>
      </c>
      <c r="X1468" s="13" t="s">
        <v>79</v>
      </c>
      <c r="Y1468" s="13" t="s">
        <v>7</v>
      </c>
      <c r="Z1468" s="9" t="s">
        <v>16</v>
      </c>
      <c r="AA1468" s="12" t="str">
        <f t="shared" si="44"/>
        <v>5980000000109</v>
      </c>
      <c r="AB1468" s="4" t="s">
        <v>79</v>
      </c>
      <c r="AC1468" s="48">
        <f t="shared" si="45"/>
        <v>449.59</v>
      </c>
      <c r="AD1468" s="31">
        <f>VLOOKUP(AB1468,'Utah Allocation %''s'!$A$6:$B$16,2,FALSE)</f>
        <v>1</v>
      </c>
    </row>
    <row r="1469" spans="1:30">
      <c r="A1469" s="9" t="s">
        <v>5700</v>
      </c>
      <c r="B1469" s="9" t="s">
        <v>24</v>
      </c>
      <c r="C1469" s="9" t="s">
        <v>62</v>
      </c>
      <c r="D1469" s="19">
        <v>41274</v>
      </c>
      <c r="E1469" s="3">
        <v>2012</v>
      </c>
      <c r="F1469" s="3">
        <v>12</v>
      </c>
      <c r="G1469" s="3" t="s">
        <v>14414</v>
      </c>
      <c r="H1469" s="9" t="s">
        <v>63</v>
      </c>
      <c r="I1469" s="9" t="s">
        <v>64</v>
      </c>
      <c r="J1469" s="21">
        <v>2047.68</v>
      </c>
      <c r="K1469" s="9" t="s">
        <v>5701</v>
      </c>
      <c r="L1469" s="7" t="s">
        <v>6029</v>
      </c>
      <c r="M1469" s="7" t="s">
        <v>6256</v>
      </c>
      <c r="N1469" s="7" t="s">
        <v>227</v>
      </c>
      <c r="O1469" s="7" t="s">
        <v>273</v>
      </c>
      <c r="P1469" s="7" t="s">
        <v>632</v>
      </c>
      <c r="Q1469" s="7" t="s">
        <v>153</v>
      </c>
      <c r="R1469" s="9" t="s">
        <v>306</v>
      </c>
      <c r="S1469" s="7" t="s">
        <v>409</v>
      </c>
      <c r="T1469" s="13" t="s">
        <v>69</v>
      </c>
      <c r="U1469" s="13" t="s">
        <v>79</v>
      </c>
      <c r="V1469" s="13" t="s">
        <v>80</v>
      </c>
      <c r="W1469" s="13" t="s">
        <v>29</v>
      </c>
      <c r="X1469" s="13" t="s">
        <v>79</v>
      </c>
      <c r="Y1469" s="13" t="s">
        <v>7</v>
      </c>
      <c r="Z1469" s="9" t="s">
        <v>16</v>
      </c>
      <c r="AA1469" s="12" t="str">
        <f t="shared" si="44"/>
        <v>5980000000109</v>
      </c>
      <c r="AB1469" s="4" t="s">
        <v>79</v>
      </c>
      <c r="AC1469" s="48">
        <f t="shared" si="45"/>
        <v>2047.68</v>
      </c>
      <c r="AD1469" s="31">
        <f>VLOOKUP(AB1469,'Utah Allocation %''s'!$A$6:$B$16,2,FALSE)</f>
        <v>1</v>
      </c>
    </row>
    <row r="1470" spans="1:30">
      <c r="A1470" s="9" t="s">
        <v>5700</v>
      </c>
      <c r="B1470" s="9" t="s">
        <v>24</v>
      </c>
      <c r="C1470" s="9" t="s">
        <v>62</v>
      </c>
      <c r="D1470" s="19">
        <v>41274</v>
      </c>
      <c r="E1470" s="3">
        <v>2012</v>
      </c>
      <c r="F1470" s="3">
        <v>12</v>
      </c>
      <c r="G1470" s="3" t="s">
        <v>14414</v>
      </c>
      <c r="H1470" s="9" t="s">
        <v>63</v>
      </c>
      <c r="I1470" s="9" t="s">
        <v>81</v>
      </c>
      <c r="J1470" s="21">
        <v>18495.54</v>
      </c>
      <c r="K1470" s="9" t="s">
        <v>5701</v>
      </c>
      <c r="L1470" s="7" t="s">
        <v>6029</v>
      </c>
      <c r="M1470" s="7" t="s">
        <v>6256</v>
      </c>
      <c r="N1470" s="7" t="s">
        <v>227</v>
      </c>
      <c r="O1470" s="7" t="s">
        <v>273</v>
      </c>
      <c r="P1470" s="7" t="s">
        <v>632</v>
      </c>
      <c r="Q1470" s="7" t="s">
        <v>153</v>
      </c>
      <c r="R1470" s="9" t="s">
        <v>306</v>
      </c>
      <c r="S1470" s="7" t="s">
        <v>409</v>
      </c>
      <c r="T1470" s="13" t="s">
        <v>69</v>
      </c>
      <c r="U1470" s="13" t="s">
        <v>79</v>
      </c>
      <c r="V1470" s="13" t="s">
        <v>80</v>
      </c>
      <c r="W1470" s="13" t="s">
        <v>29</v>
      </c>
      <c r="X1470" s="13" t="s">
        <v>79</v>
      </c>
      <c r="Y1470" s="13" t="s">
        <v>7</v>
      </c>
      <c r="Z1470" s="9" t="s">
        <v>16</v>
      </c>
      <c r="AA1470" s="12" t="str">
        <f t="shared" si="44"/>
        <v>5980000000109</v>
      </c>
      <c r="AB1470" s="4" t="s">
        <v>79</v>
      </c>
      <c r="AC1470" s="48">
        <f t="shared" si="45"/>
        <v>18495.54</v>
      </c>
      <c r="AD1470" s="31">
        <f>VLOOKUP(AB1470,'Utah Allocation %''s'!$A$6:$B$16,2,FALSE)</f>
        <v>1</v>
      </c>
    </row>
    <row r="1471" spans="1:30">
      <c r="A1471" s="9" t="s">
        <v>5702</v>
      </c>
      <c r="B1471" s="9" t="s">
        <v>24</v>
      </c>
      <c r="C1471" s="9" t="s">
        <v>62</v>
      </c>
      <c r="D1471" s="19">
        <v>41274</v>
      </c>
      <c r="E1471" s="3">
        <v>2012</v>
      </c>
      <c r="F1471" s="3">
        <v>12</v>
      </c>
      <c r="G1471" s="3" t="s">
        <v>14414</v>
      </c>
      <c r="H1471" s="9" t="s">
        <v>63</v>
      </c>
      <c r="I1471" s="9" t="s">
        <v>81</v>
      </c>
      <c r="J1471" s="21">
        <v>1890.94</v>
      </c>
      <c r="K1471" s="9" t="s">
        <v>5703</v>
      </c>
      <c r="L1471" s="7" t="s">
        <v>6030</v>
      </c>
      <c r="M1471" s="7" t="s">
        <v>6257</v>
      </c>
      <c r="N1471" s="7" t="s">
        <v>227</v>
      </c>
      <c r="O1471" s="7" t="s">
        <v>273</v>
      </c>
      <c r="P1471" s="7" t="s">
        <v>632</v>
      </c>
      <c r="Q1471" s="7" t="s">
        <v>153</v>
      </c>
      <c r="R1471" s="9" t="s">
        <v>306</v>
      </c>
      <c r="S1471" s="7" t="s">
        <v>409</v>
      </c>
      <c r="T1471" s="13" t="s">
        <v>69</v>
      </c>
      <c r="U1471" s="13" t="s">
        <v>79</v>
      </c>
      <c r="V1471" s="13" t="s">
        <v>80</v>
      </c>
      <c r="W1471" s="13" t="s">
        <v>29</v>
      </c>
      <c r="X1471" s="13" t="s">
        <v>79</v>
      </c>
      <c r="Y1471" s="13" t="s">
        <v>7</v>
      </c>
      <c r="Z1471" s="9" t="s">
        <v>16</v>
      </c>
      <c r="AA1471" s="12" t="str">
        <f t="shared" si="44"/>
        <v>5980000000109</v>
      </c>
      <c r="AB1471" s="4" t="s">
        <v>79</v>
      </c>
      <c r="AC1471" s="48">
        <f t="shared" si="45"/>
        <v>1890.94</v>
      </c>
      <c r="AD1471" s="31">
        <f>VLOOKUP(AB1471,'Utah Allocation %''s'!$A$6:$B$16,2,FALSE)</f>
        <v>1</v>
      </c>
    </row>
    <row r="1472" spans="1:30">
      <c r="A1472" s="9" t="s">
        <v>5704</v>
      </c>
      <c r="B1472" s="9" t="s">
        <v>24</v>
      </c>
      <c r="C1472" s="9" t="s">
        <v>62</v>
      </c>
      <c r="D1472" s="19">
        <v>41274</v>
      </c>
      <c r="E1472" s="3">
        <v>2012</v>
      </c>
      <c r="F1472" s="3">
        <v>12</v>
      </c>
      <c r="G1472" s="3" t="s">
        <v>14414</v>
      </c>
      <c r="H1472" s="9" t="s">
        <v>63</v>
      </c>
      <c r="I1472" s="9" t="s">
        <v>81</v>
      </c>
      <c r="J1472" s="21">
        <v>44.25</v>
      </c>
      <c r="K1472" s="9" t="s">
        <v>5705</v>
      </c>
      <c r="L1472" s="7" t="s">
        <v>6031</v>
      </c>
      <c r="M1472" s="7" t="s">
        <v>6258</v>
      </c>
      <c r="N1472" s="7" t="s">
        <v>222</v>
      </c>
      <c r="O1472" s="7" t="s">
        <v>268</v>
      </c>
      <c r="P1472" s="7" t="s">
        <v>664</v>
      </c>
      <c r="Q1472" s="7" t="s">
        <v>106</v>
      </c>
      <c r="R1472" s="9" t="s">
        <v>306</v>
      </c>
      <c r="S1472" s="7" t="s">
        <v>409</v>
      </c>
      <c r="T1472" s="13" t="s">
        <v>69</v>
      </c>
      <c r="U1472" s="13" t="s">
        <v>79</v>
      </c>
      <c r="V1472" s="13" t="s">
        <v>80</v>
      </c>
      <c r="W1472" s="13" t="s">
        <v>29</v>
      </c>
      <c r="X1472" s="13" t="s">
        <v>79</v>
      </c>
      <c r="Y1472" s="13" t="s">
        <v>7</v>
      </c>
      <c r="Z1472" s="9" t="s">
        <v>16</v>
      </c>
      <c r="AA1472" s="12" t="str">
        <f t="shared" si="44"/>
        <v>5980000000109</v>
      </c>
      <c r="AB1472" s="4" t="s">
        <v>79</v>
      </c>
      <c r="AC1472" s="48">
        <f t="shared" si="45"/>
        <v>44.25</v>
      </c>
      <c r="AD1472" s="31">
        <f>VLOOKUP(AB1472,'Utah Allocation %''s'!$A$6:$B$16,2,FALSE)</f>
        <v>1</v>
      </c>
    </row>
    <row r="1473" spans="1:30">
      <c r="A1473" s="9" t="s">
        <v>5706</v>
      </c>
      <c r="B1473" s="9" t="s">
        <v>24</v>
      </c>
      <c r="C1473" s="9" t="s">
        <v>62</v>
      </c>
      <c r="D1473" s="19">
        <v>41274</v>
      </c>
      <c r="E1473" s="3">
        <v>2012</v>
      </c>
      <c r="F1473" s="3">
        <v>12</v>
      </c>
      <c r="G1473" s="3" t="s">
        <v>14414</v>
      </c>
      <c r="H1473" s="9" t="s">
        <v>63</v>
      </c>
      <c r="I1473" s="9" t="s">
        <v>81</v>
      </c>
      <c r="J1473" s="21">
        <v>449.59</v>
      </c>
      <c r="K1473" s="9" t="s">
        <v>5707</v>
      </c>
      <c r="L1473" s="7" t="s">
        <v>6032</v>
      </c>
      <c r="M1473" s="7" t="s">
        <v>6259</v>
      </c>
      <c r="N1473" s="7" t="s">
        <v>213</v>
      </c>
      <c r="O1473" s="7" t="s">
        <v>595</v>
      </c>
      <c r="P1473" s="7" t="s">
        <v>6260</v>
      </c>
      <c r="Q1473" s="7" t="s">
        <v>86</v>
      </c>
      <c r="R1473" s="9" t="s">
        <v>306</v>
      </c>
      <c r="S1473" s="7" t="s">
        <v>409</v>
      </c>
      <c r="T1473" s="13" t="s">
        <v>69</v>
      </c>
      <c r="U1473" s="13" t="s">
        <v>79</v>
      </c>
      <c r="V1473" s="13" t="s">
        <v>80</v>
      </c>
      <c r="W1473" s="13" t="s">
        <v>29</v>
      </c>
      <c r="X1473" s="13" t="s">
        <v>79</v>
      </c>
      <c r="Y1473" s="13" t="s">
        <v>7</v>
      </c>
      <c r="Z1473" s="9" t="s">
        <v>16</v>
      </c>
      <c r="AA1473" s="12" t="str">
        <f t="shared" si="44"/>
        <v>5980000000109</v>
      </c>
      <c r="AB1473" s="4" t="s">
        <v>79</v>
      </c>
      <c r="AC1473" s="48">
        <f t="shared" si="45"/>
        <v>449.59</v>
      </c>
      <c r="AD1473" s="31">
        <f>VLOOKUP(AB1473,'Utah Allocation %''s'!$A$6:$B$16,2,FALSE)</f>
        <v>1</v>
      </c>
    </row>
    <row r="1474" spans="1:30">
      <c r="A1474" s="9" t="s">
        <v>5708</v>
      </c>
      <c r="B1474" s="9" t="s">
        <v>24</v>
      </c>
      <c r="C1474" s="9" t="s">
        <v>62</v>
      </c>
      <c r="D1474" s="19">
        <v>41274</v>
      </c>
      <c r="E1474" s="3">
        <v>2012</v>
      </c>
      <c r="F1474" s="3">
        <v>12</v>
      </c>
      <c r="G1474" s="3" t="s">
        <v>14414</v>
      </c>
      <c r="H1474" s="9" t="s">
        <v>63</v>
      </c>
      <c r="I1474" s="9" t="s">
        <v>81</v>
      </c>
      <c r="J1474" s="21">
        <v>1098.57</v>
      </c>
      <c r="K1474" s="9" t="s">
        <v>5709</v>
      </c>
      <c r="L1474" s="7" t="s">
        <v>6033</v>
      </c>
      <c r="M1474" s="7" t="s">
        <v>6261</v>
      </c>
      <c r="N1474" s="7" t="s">
        <v>219</v>
      </c>
      <c r="O1474" s="7" t="s">
        <v>265</v>
      </c>
      <c r="P1474" s="7" t="s">
        <v>6262</v>
      </c>
      <c r="Q1474" s="7" t="s">
        <v>104</v>
      </c>
      <c r="R1474" s="9" t="s">
        <v>306</v>
      </c>
      <c r="S1474" s="7" t="s">
        <v>409</v>
      </c>
      <c r="T1474" s="13" t="s">
        <v>69</v>
      </c>
      <c r="U1474" s="13" t="s">
        <v>79</v>
      </c>
      <c r="V1474" s="13" t="s">
        <v>80</v>
      </c>
      <c r="W1474" s="13" t="s">
        <v>29</v>
      </c>
      <c r="X1474" s="13" t="s">
        <v>79</v>
      </c>
      <c r="Y1474" s="13" t="s">
        <v>7</v>
      </c>
      <c r="Z1474" s="9" t="s">
        <v>16</v>
      </c>
      <c r="AA1474" s="12" t="str">
        <f t="shared" si="44"/>
        <v>5980000000109</v>
      </c>
      <c r="AB1474" s="4" t="s">
        <v>79</v>
      </c>
      <c r="AC1474" s="48">
        <f t="shared" si="45"/>
        <v>1098.57</v>
      </c>
      <c r="AD1474" s="31">
        <f>VLOOKUP(AB1474,'Utah Allocation %''s'!$A$6:$B$16,2,FALSE)</f>
        <v>1</v>
      </c>
    </row>
    <row r="1475" spans="1:30">
      <c r="A1475" s="9" t="s">
        <v>5710</v>
      </c>
      <c r="B1475" s="9" t="s">
        <v>24</v>
      </c>
      <c r="C1475" s="9" t="s">
        <v>62</v>
      </c>
      <c r="D1475" s="19">
        <v>41274</v>
      </c>
      <c r="E1475" s="3">
        <v>2012</v>
      </c>
      <c r="F1475" s="3">
        <v>12</v>
      </c>
      <c r="G1475" s="3" t="s">
        <v>14414</v>
      </c>
      <c r="H1475" s="9" t="s">
        <v>61</v>
      </c>
      <c r="I1475" s="9" t="s">
        <v>64</v>
      </c>
      <c r="J1475" s="21">
        <v>-3102.32</v>
      </c>
      <c r="K1475" s="9" t="s">
        <v>2609</v>
      </c>
      <c r="L1475" s="7" t="s">
        <v>2929</v>
      </c>
      <c r="M1475" s="7" t="s">
        <v>3129</v>
      </c>
      <c r="N1475" s="7" t="s">
        <v>215</v>
      </c>
      <c r="O1475" s="7" t="s">
        <v>261</v>
      </c>
      <c r="P1475" s="7" t="s">
        <v>496</v>
      </c>
      <c r="Q1475" s="7" t="s">
        <v>85</v>
      </c>
      <c r="R1475" s="9" t="s">
        <v>347</v>
      </c>
      <c r="S1475" s="7" t="s">
        <v>409</v>
      </c>
      <c r="T1475" s="13" t="s">
        <v>69</v>
      </c>
      <c r="U1475" s="13" t="s">
        <v>79</v>
      </c>
      <c r="V1475" s="13" t="s">
        <v>80</v>
      </c>
      <c r="W1475" s="13" t="s">
        <v>29</v>
      </c>
      <c r="X1475" s="13" t="s">
        <v>79</v>
      </c>
      <c r="Y1475" s="13" t="s">
        <v>7</v>
      </c>
      <c r="Z1475" s="9" t="s">
        <v>16</v>
      </c>
      <c r="AA1475" s="12" t="str">
        <f t="shared" si="44"/>
        <v>5980000000109</v>
      </c>
      <c r="AB1475" s="4" t="s">
        <v>79</v>
      </c>
      <c r="AC1475" s="48">
        <f t="shared" si="45"/>
        <v>-3102.32</v>
      </c>
      <c r="AD1475" s="31">
        <f>VLOOKUP(AB1475,'Utah Allocation %''s'!$A$6:$B$16,2,FALSE)</f>
        <v>1</v>
      </c>
    </row>
    <row r="1476" spans="1:30">
      <c r="A1476" s="9" t="s">
        <v>5711</v>
      </c>
      <c r="B1476" s="9" t="s">
        <v>24</v>
      </c>
      <c r="C1476" s="9" t="s">
        <v>62</v>
      </c>
      <c r="D1476" s="19">
        <v>41274</v>
      </c>
      <c r="E1476" s="3">
        <v>2012</v>
      </c>
      <c r="F1476" s="3">
        <v>12</v>
      </c>
      <c r="G1476" s="3" t="s">
        <v>14414</v>
      </c>
      <c r="H1476" s="9" t="s">
        <v>63</v>
      </c>
      <c r="I1476" s="9" t="s">
        <v>64</v>
      </c>
      <c r="J1476" s="21">
        <v>3102.32</v>
      </c>
      <c r="K1476" s="9" t="s">
        <v>2609</v>
      </c>
      <c r="L1476" s="7" t="s">
        <v>2929</v>
      </c>
      <c r="M1476" s="7" t="s">
        <v>3129</v>
      </c>
      <c r="N1476" s="7" t="s">
        <v>215</v>
      </c>
      <c r="O1476" s="7" t="s">
        <v>261</v>
      </c>
      <c r="P1476" s="7" t="s">
        <v>496</v>
      </c>
      <c r="Q1476" s="7" t="s">
        <v>85</v>
      </c>
      <c r="R1476" s="9" t="s">
        <v>347</v>
      </c>
      <c r="S1476" s="7" t="s">
        <v>409</v>
      </c>
      <c r="T1476" s="13" t="s">
        <v>69</v>
      </c>
      <c r="U1476" s="13" t="s">
        <v>79</v>
      </c>
      <c r="V1476" s="13" t="s">
        <v>80</v>
      </c>
      <c r="W1476" s="13" t="s">
        <v>29</v>
      </c>
      <c r="X1476" s="13" t="s">
        <v>79</v>
      </c>
      <c r="Y1476" s="13" t="s">
        <v>7</v>
      </c>
      <c r="Z1476" s="9" t="s">
        <v>16</v>
      </c>
      <c r="AA1476" s="12" t="str">
        <f t="shared" si="44"/>
        <v>5980000000109</v>
      </c>
      <c r="AB1476" s="4" t="s">
        <v>79</v>
      </c>
      <c r="AC1476" s="48">
        <f t="shared" si="45"/>
        <v>3102.32</v>
      </c>
      <c r="AD1476" s="31">
        <f>VLOOKUP(AB1476,'Utah Allocation %''s'!$A$6:$B$16,2,FALSE)</f>
        <v>1</v>
      </c>
    </row>
    <row r="1477" spans="1:30">
      <c r="A1477" s="9" t="s">
        <v>5712</v>
      </c>
      <c r="B1477" s="9" t="s">
        <v>24</v>
      </c>
      <c r="C1477" s="9" t="s">
        <v>62</v>
      </c>
      <c r="D1477" s="19">
        <v>41274</v>
      </c>
      <c r="E1477" s="3">
        <v>2012</v>
      </c>
      <c r="F1477" s="3">
        <v>12</v>
      </c>
      <c r="G1477" s="3" t="s">
        <v>14414</v>
      </c>
      <c r="H1477" s="9" t="s">
        <v>61</v>
      </c>
      <c r="I1477" s="9" t="s">
        <v>64</v>
      </c>
      <c r="J1477" s="21">
        <v>-3102.32</v>
      </c>
      <c r="K1477" s="9" t="s">
        <v>2609</v>
      </c>
      <c r="L1477" s="7" t="s">
        <v>2929</v>
      </c>
      <c r="M1477" s="7" t="s">
        <v>3129</v>
      </c>
      <c r="N1477" s="7" t="s">
        <v>215</v>
      </c>
      <c r="O1477" s="7" t="s">
        <v>261</v>
      </c>
      <c r="P1477" s="7" t="s">
        <v>496</v>
      </c>
      <c r="Q1477" s="7" t="s">
        <v>85</v>
      </c>
      <c r="R1477" s="9" t="s">
        <v>347</v>
      </c>
      <c r="S1477" s="7" t="s">
        <v>409</v>
      </c>
      <c r="T1477" s="13" t="s">
        <v>69</v>
      </c>
      <c r="U1477" s="13" t="s">
        <v>79</v>
      </c>
      <c r="V1477" s="13" t="s">
        <v>80</v>
      </c>
      <c r="W1477" s="13" t="s">
        <v>29</v>
      </c>
      <c r="X1477" s="13" t="s">
        <v>79</v>
      </c>
      <c r="Y1477" s="13" t="s">
        <v>7</v>
      </c>
      <c r="Z1477" s="9" t="s">
        <v>16</v>
      </c>
      <c r="AA1477" s="12" t="str">
        <f t="shared" ref="AA1477:AA1540" si="46">Y1477&amp;Z1477</f>
        <v>5980000000109</v>
      </c>
      <c r="AB1477" s="4" t="s">
        <v>79</v>
      </c>
      <c r="AC1477" s="48">
        <f t="shared" ref="AC1477:AC1540" si="47">+J1477*AD1477</f>
        <v>-3102.32</v>
      </c>
      <c r="AD1477" s="31">
        <f>VLOOKUP(AB1477,'Utah Allocation %''s'!$A$6:$B$16,2,FALSE)</f>
        <v>1</v>
      </c>
    </row>
    <row r="1478" spans="1:30">
      <c r="A1478" s="9" t="s">
        <v>5713</v>
      </c>
      <c r="B1478" s="9" t="s">
        <v>24</v>
      </c>
      <c r="C1478" s="9" t="s">
        <v>62</v>
      </c>
      <c r="D1478" s="19">
        <v>41274</v>
      </c>
      <c r="E1478" s="3">
        <v>2012</v>
      </c>
      <c r="F1478" s="3">
        <v>12</v>
      </c>
      <c r="G1478" s="3" t="s">
        <v>14414</v>
      </c>
      <c r="H1478" s="9" t="s">
        <v>63</v>
      </c>
      <c r="I1478" s="9" t="s">
        <v>81</v>
      </c>
      <c r="J1478" s="21">
        <v>3593.23</v>
      </c>
      <c r="K1478" s="9" t="s">
        <v>5714</v>
      </c>
      <c r="L1478" s="7" t="s">
        <v>6034</v>
      </c>
      <c r="M1478" s="7" t="s">
        <v>6263</v>
      </c>
      <c r="N1478" s="7" t="s">
        <v>207</v>
      </c>
      <c r="O1478" s="7" t="s">
        <v>254</v>
      </c>
      <c r="P1478" s="7" t="s">
        <v>588</v>
      </c>
      <c r="Q1478" s="7" t="s">
        <v>83</v>
      </c>
      <c r="R1478" s="9" t="s">
        <v>347</v>
      </c>
      <c r="S1478" s="7" t="s">
        <v>409</v>
      </c>
      <c r="T1478" s="13" t="s">
        <v>69</v>
      </c>
      <c r="U1478" s="13" t="s">
        <v>79</v>
      </c>
      <c r="V1478" s="13" t="s">
        <v>80</v>
      </c>
      <c r="W1478" s="13" t="s">
        <v>29</v>
      </c>
      <c r="X1478" s="13" t="s">
        <v>79</v>
      </c>
      <c r="Y1478" s="13" t="s">
        <v>7</v>
      </c>
      <c r="Z1478" s="9" t="s">
        <v>16</v>
      </c>
      <c r="AA1478" s="12" t="str">
        <f t="shared" si="46"/>
        <v>5980000000109</v>
      </c>
      <c r="AB1478" s="4" t="s">
        <v>79</v>
      </c>
      <c r="AC1478" s="48">
        <f t="shared" si="47"/>
        <v>3593.23</v>
      </c>
      <c r="AD1478" s="31">
        <f>VLOOKUP(AB1478,'Utah Allocation %''s'!$A$6:$B$16,2,FALSE)</f>
        <v>1</v>
      </c>
    </row>
    <row r="1479" spans="1:30">
      <c r="A1479" s="9" t="s">
        <v>5715</v>
      </c>
      <c r="B1479" s="9" t="s">
        <v>24</v>
      </c>
      <c r="C1479" s="9" t="s">
        <v>62</v>
      </c>
      <c r="D1479" s="19">
        <v>41274</v>
      </c>
      <c r="E1479" s="3">
        <v>2012</v>
      </c>
      <c r="F1479" s="3">
        <v>12</v>
      </c>
      <c r="G1479" s="3" t="s">
        <v>14414</v>
      </c>
      <c r="H1479" s="9" t="s">
        <v>63</v>
      </c>
      <c r="I1479" s="9" t="s">
        <v>81</v>
      </c>
      <c r="J1479" s="21">
        <v>354.78</v>
      </c>
      <c r="K1479" s="9" t="s">
        <v>5716</v>
      </c>
      <c r="L1479" s="7" t="s">
        <v>6035</v>
      </c>
      <c r="M1479" s="7" t="s">
        <v>6264</v>
      </c>
      <c r="N1479" s="7" t="s">
        <v>207</v>
      </c>
      <c r="O1479" s="7" t="s">
        <v>254</v>
      </c>
      <c r="P1479" s="7" t="s">
        <v>588</v>
      </c>
      <c r="Q1479" s="7" t="s">
        <v>83</v>
      </c>
      <c r="R1479" s="9" t="s">
        <v>347</v>
      </c>
      <c r="S1479" s="7" t="s">
        <v>409</v>
      </c>
      <c r="T1479" s="13" t="s">
        <v>69</v>
      </c>
      <c r="U1479" s="13" t="s">
        <v>79</v>
      </c>
      <c r="V1479" s="13" t="s">
        <v>80</v>
      </c>
      <c r="W1479" s="13" t="s">
        <v>29</v>
      </c>
      <c r="X1479" s="13" t="s">
        <v>79</v>
      </c>
      <c r="Y1479" s="13" t="s">
        <v>7</v>
      </c>
      <c r="Z1479" s="9" t="s">
        <v>16</v>
      </c>
      <c r="AA1479" s="12" t="str">
        <f t="shared" si="46"/>
        <v>5980000000109</v>
      </c>
      <c r="AB1479" s="4" t="s">
        <v>79</v>
      </c>
      <c r="AC1479" s="48">
        <f t="shared" si="47"/>
        <v>354.78</v>
      </c>
      <c r="AD1479" s="31">
        <f>VLOOKUP(AB1479,'Utah Allocation %''s'!$A$6:$B$16,2,FALSE)</f>
        <v>1</v>
      </c>
    </row>
    <row r="1480" spans="1:30">
      <c r="A1480" s="9" t="s">
        <v>5717</v>
      </c>
      <c r="B1480" s="9" t="s">
        <v>24</v>
      </c>
      <c r="C1480" s="9" t="s">
        <v>62</v>
      </c>
      <c r="D1480" s="19">
        <v>41274</v>
      </c>
      <c r="E1480" s="3">
        <v>2012</v>
      </c>
      <c r="F1480" s="3">
        <v>12</v>
      </c>
      <c r="G1480" s="3" t="s">
        <v>14414</v>
      </c>
      <c r="H1480" s="9" t="s">
        <v>63</v>
      </c>
      <c r="I1480" s="9" t="s">
        <v>81</v>
      </c>
      <c r="J1480" s="21">
        <v>1033.96</v>
      </c>
      <c r="K1480" s="9" t="s">
        <v>5718</v>
      </c>
      <c r="L1480" s="7" t="s">
        <v>6036</v>
      </c>
      <c r="M1480" s="7" t="s">
        <v>6265</v>
      </c>
      <c r="N1480" s="7" t="s">
        <v>216</v>
      </c>
      <c r="O1480" s="7" t="s">
        <v>262</v>
      </c>
      <c r="P1480" s="7" t="s">
        <v>708</v>
      </c>
      <c r="Q1480" s="7" t="s">
        <v>169</v>
      </c>
      <c r="R1480" s="9" t="s">
        <v>349</v>
      </c>
      <c r="S1480" s="7" t="s">
        <v>409</v>
      </c>
      <c r="T1480" s="13" t="s">
        <v>69</v>
      </c>
      <c r="U1480" s="13" t="s">
        <v>111</v>
      </c>
      <c r="V1480" s="13" t="s">
        <v>112</v>
      </c>
      <c r="W1480" s="13" t="s">
        <v>30</v>
      </c>
      <c r="X1480" s="13" t="s">
        <v>113</v>
      </c>
      <c r="Y1480" s="13" t="s">
        <v>7</v>
      </c>
      <c r="Z1480" s="9" t="s">
        <v>15</v>
      </c>
      <c r="AA1480" s="12" t="str">
        <f t="shared" si="46"/>
        <v>5980000000106</v>
      </c>
      <c r="AB1480" s="4" t="s">
        <v>113</v>
      </c>
      <c r="AC1480" s="48">
        <f t="shared" si="47"/>
        <v>0</v>
      </c>
      <c r="AD1480" s="31">
        <f>VLOOKUP(AB1480,'Utah Allocation %''s'!$A$6:$B$16,2,FALSE)</f>
        <v>0</v>
      </c>
    </row>
    <row r="1481" spans="1:30">
      <c r="A1481" s="9" t="s">
        <v>5719</v>
      </c>
      <c r="B1481" s="9" t="s">
        <v>24</v>
      </c>
      <c r="C1481" s="9" t="s">
        <v>62</v>
      </c>
      <c r="D1481" s="19">
        <v>41274</v>
      </c>
      <c r="E1481" s="3">
        <v>2012</v>
      </c>
      <c r="F1481" s="3">
        <v>12</v>
      </c>
      <c r="G1481" s="3" t="s">
        <v>14414</v>
      </c>
      <c r="H1481" s="9" t="s">
        <v>63</v>
      </c>
      <c r="I1481" s="9" t="s">
        <v>81</v>
      </c>
      <c r="J1481" s="21">
        <v>477.47</v>
      </c>
      <c r="K1481" s="9" t="s">
        <v>5720</v>
      </c>
      <c r="L1481" s="7" t="s">
        <v>6037</v>
      </c>
      <c r="M1481" s="7" t="s">
        <v>6266</v>
      </c>
      <c r="N1481" s="7" t="s">
        <v>207</v>
      </c>
      <c r="O1481" s="7" t="s">
        <v>254</v>
      </c>
      <c r="P1481" s="7" t="s">
        <v>710</v>
      </c>
      <c r="Q1481" s="7" t="s">
        <v>115</v>
      </c>
      <c r="R1481" s="9" t="s">
        <v>349</v>
      </c>
      <c r="S1481" s="7" t="s">
        <v>409</v>
      </c>
      <c r="T1481" s="13" t="s">
        <v>69</v>
      </c>
      <c r="U1481" s="13" t="s">
        <v>111</v>
      </c>
      <c r="V1481" s="13" t="s">
        <v>112</v>
      </c>
      <c r="W1481" s="13" t="s">
        <v>30</v>
      </c>
      <c r="X1481" s="13" t="s">
        <v>113</v>
      </c>
      <c r="Y1481" s="13" t="s">
        <v>7</v>
      </c>
      <c r="Z1481" s="9" t="s">
        <v>15</v>
      </c>
      <c r="AA1481" s="12" t="str">
        <f t="shared" si="46"/>
        <v>5980000000106</v>
      </c>
      <c r="AB1481" s="4" t="s">
        <v>113</v>
      </c>
      <c r="AC1481" s="48">
        <f t="shared" si="47"/>
        <v>0</v>
      </c>
      <c r="AD1481" s="31">
        <f>VLOOKUP(AB1481,'Utah Allocation %''s'!$A$6:$B$16,2,FALSE)</f>
        <v>0</v>
      </c>
    </row>
    <row r="1482" spans="1:30">
      <c r="A1482" s="9" t="s">
        <v>5721</v>
      </c>
      <c r="B1482" s="9" t="s">
        <v>24</v>
      </c>
      <c r="C1482" s="9" t="s">
        <v>62</v>
      </c>
      <c r="D1482" s="19">
        <v>41274</v>
      </c>
      <c r="E1482" s="3">
        <v>2012</v>
      </c>
      <c r="F1482" s="3">
        <v>12</v>
      </c>
      <c r="G1482" s="3" t="s">
        <v>14414</v>
      </c>
      <c r="H1482" s="9" t="s">
        <v>63</v>
      </c>
      <c r="I1482" s="9" t="s">
        <v>81</v>
      </c>
      <c r="J1482" s="21">
        <v>543.9</v>
      </c>
      <c r="K1482" s="9" t="s">
        <v>5722</v>
      </c>
      <c r="L1482" s="7" t="s">
        <v>6038</v>
      </c>
      <c r="M1482" s="7" t="s">
        <v>6267</v>
      </c>
      <c r="N1482" s="7" t="s">
        <v>217</v>
      </c>
      <c r="O1482" s="7" t="s">
        <v>263</v>
      </c>
      <c r="P1482" s="7" t="s">
        <v>641</v>
      </c>
      <c r="Q1482" s="7" t="s">
        <v>116</v>
      </c>
      <c r="R1482" s="9" t="s">
        <v>349</v>
      </c>
      <c r="S1482" s="7" t="s">
        <v>409</v>
      </c>
      <c r="T1482" s="13" t="s">
        <v>69</v>
      </c>
      <c r="U1482" s="13" t="s">
        <v>111</v>
      </c>
      <c r="V1482" s="13" t="s">
        <v>112</v>
      </c>
      <c r="W1482" s="13" t="s">
        <v>30</v>
      </c>
      <c r="X1482" s="13" t="s">
        <v>113</v>
      </c>
      <c r="Y1482" s="13" t="s">
        <v>7</v>
      </c>
      <c r="Z1482" s="9" t="s">
        <v>15</v>
      </c>
      <c r="AA1482" s="12" t="str">
        <f t="shared" si="46"/>
        <v>5980000000106</v>
      </c>
      <c r="AB1482" s="4" t="s">
        <v>113</v>
      </c>
      <c r="AC1482" s="48">
        <f t="shared" si="47"/>
        <v>0</v>
      </c>
      <c r="AD1482" s="31">
        <f>VLOOKUP(AB1482,'Utah Allocation %''s'!$A$6:$B$16,2,FALSE)</f>
        <v>0</v>
      </c>
    </row>
    <row r="1483" spans="1:30">
      <c r="A1483" s="9" t="s">
        <v>5723</v>
      </c>
      <c r="B1483" s="9" t="s">
        <v>24</v>
      </c>
      <c r="C1483" s="9" t="s">
        <v>62</v>
      </c>
      <c r="D1483" s="19">
        <v>41274</v>
      </c>
      <c r="E1483" s="3">
        <v>2012</v>
      </c>
      <c r="F1483" s="3">
        <v>12</v>
      </c>
      <c r="G1483" s="3" t="s">
        <v>14414</v>
      </c>
      <c r="H1483" s="9" t="s">
        <v>63</v>
      </c>
      <c r="I1483" s="9" t="s">
        <v>81</v>
      </c>
      <c r="J1483" s="21">
        <v>3097.52</v>
      </c>
      <c r="K1483" s="9" t="s">
        <v>5724</v>
      </c>
      <c r="L1483" s="7" t="s">
        <v>6039</v>
      </c>
      <c r="M1483" s="7" t="s">
        <v>6268</v>
      </c>
      <c r="N1483" s="7" t="s">
        <v>219</v>
      </c>
      <c r="O1483" s="7" t="s">
        <v>265</v>
      </c>
      <c r="P1483" s="7" t="s">
        <v>673</v>
      </c>
      <c r="Q1483" s="7" t="s">
        <v>152</v>
      </c>
      <c r="R1483" s="9" t="s">
        <v>352</v>
      </c>
      <c r="S1483" s="7" t="s">
        <v>408</v>
      </c>
      <c r="T1483" s="13" t="s">
        <v>69</v>
      </c>
      <c r="U1483" s="13" t="s">
        <v>76</v>
      </c>
      <c r="V1483" s="13" t="s">
        <v>77</v>
      </c>
      <c r="W1483" s="13" t="s">
        <v>34</v>
      </c>
      <c r="X1483" s="13" t="s">
        <v>76</v>
      </c>
      <c r="Y1483" s="13" t="s">
        <v>7</v>
      </c>
      <c r="Z1483" s="9" t="s">
        <v>11</v>
      </c>
      <c r="AA1483" s="12" t="str">
        <f t="shared" si="46"/>
        <v>5980000000103</v>
      </c>
      <c r="AB1483" s="4" t="s">
        <v>76</v>
      </c>
      <c r="AC1483" s="48">
        <f t="shared" si="47"/>
        <v>0</v>
      </c>
      <c r="AD1483" s="31">
        <f>VLOOKUP(AB1483,'Utah Allocation %''s'!$A$6:$B$16,2,FALSE)</f>
        <v>0</v>
      </c>
    </row>
    <row r="1484" spans="1:30">
      <c r="A1484" s="9" t="s">
        <v>5725</v>
      </c>
      <c r="B1484" s="9" t="s">
        <v>24</v>
      </c>
      <c r="C1484" s="9" t="s">
        <v>62</v>
      </c>
      <c r="D1484" s="19">
        <v>41274</v>
      </c>
      <c r="E1484" s="3">
        <v>2012</v>
      </c>
      <c r="F1484" s="3">
        <v>12</v>
      </c>
      <c r="G1484" s="3" t="s">
        <v>14414</v>
      </c>
      <c r="H1484" s="9" t="s">
        <v>63</v>
      </c>
      <c r="I1484" s="9" t="s">
        <v>81</v>
      </c>
      <c r="J1484" s="21">
        <v>1754.78</v>
      </c>
      <c r="K1484" s="9" t="s">
        <v>5726</v>
      </c>
      <c r="L1484" s="7" t="s">
        <v>6040</v>
      </c>
      <c r="M1484" s="7" t="s">
        <v>6269</v>
      </c>
      <c r="N1484" s="7" t="s">
        <v>206</v>
      </c>
      <c r="O1484" s="7" t="s">
        <v>253</v>
      </c>
      <c r="P1484" s="7" t="s">
        <v>586</v>
      </c>
      <c r="Q1484" s="7" t="s">
        <v>78</v>
      </c>
      <c r="R1484" s="9" t="s">
        <v>353</v>
      </c>
      <c r="S1484" s="7" t="s">
        <v>409</v>
      </c>
      <c r="T1484" s="13" t="s">
        <v>69</v>
      </c>
      <c r="U1484" s="13" t="s">
        <v>79</v>
      </c>
      <c r="V1484" s="13" t="s">
        <v>80</v>
      </c>
      <c r="W1484" s="13" t="s">
        <v>29</v>
      </c>
      <c r="X1484" s="13" t="s">
        <v>79</v>
      </c>
      <c r="Y1484" s="13" t="s">
        <v>7</v>
      </c>
      <c r="Z1484" s="9" t="s">
        <v>16</v>
      </c>
      <c r="AA1484" s="12" t="str">
        <f t="shared" si="46"/>
        <v>5980000000109</v>
      </c>
      <c r="AB1484" s="4" t="s">
        <v>79</v>
      </c>
      <c r="AC1484" s="48">
        <f t="shared" si="47"/>
        <v>1754.78</v>
      </c>
      <c r="AD1484" s="31">
        <f>VLOOKUP(AB1484,'Utah Allocation %''s'!$A$6:$B$16,2,FALSE)</f>
        <v>1</v>
      </c>
    </row>
    <row r="1485" spans="1:30">
      <c r="A1485" s="9" t="s">
        <v>5727</v>
      </c>
      <c r="B1485" s="9" t="s">
        <v>24</v>
      </c>
      <c r="C1485" s="9" t="s">
        <v>62</v>
      </c>
      <c r="D1485" s="19">
        <v>41274</v>
      </c>
      <c r="E1485" s="3">
        <v>2012</v>
      </c>
      <c r="F1485" s="3">
        <v>12</v>
      </c>
      <c r="G1485" s="3" t="s">
        <v>14414</v>
      </c>
      <c r="H1485" s="9" t="s">
        <v>63</v>
      </c>
      <c r="I1485" s="9" t="s">
        <v>81</v>
      </c>
      <c r="J1485" s="21">
        <v>217.56</v>
      </c>
      <c r="K1485" s="9" t="s">
        <v>5728</v>
      </c>
      <c r="L1485" s="7" t="s">
        <v>6041</v>
      </c>
      <c r="M1485" s="7" t="s">
        <v>6270</v>
      </c>
      <c r="N1485" s="7" t="s">
        <v>208</v>
      </c>
      <c r="O1485" s="7" t="s">
        <v>255</v>
      </c>
      <c r="P1485" s="7" t="s">
        <v>559</v>
      </c>
      <c r="Q1485" s="7" t="s">
        <v>84</v>
      </c>
      <c r="R1485" s="9" t="s">
        <v>353</v>
      </c>
      <c r="S1485" s="7" t="s">
        <v>409</v>
      </c>
      <c r="T1485" s="13" t="s">
        <v>69</v>
      </c>
      <c r="U1485" s="13" t="s">
        <v>79</v>
      </c>
      <c r="V1485" s="13" t="s">
        <v>80</v>
      </c>
      <c r="W1485" s="13" t="s">
        <v>29</v>
      </c>
      <c r="X1485" s="13" t="s">
        <v>79</v>
      </c>
      <c r="Y1485" s="13" t="s">
        <v>7</v>
      </c>
      <c r="Z1485" s="9" t="s">
        <v>16</v>
      </c>
      <c r="AA1485" s="12" t="str">
        <f t="shared" si="46"/>
        <v>5980000000109</v>
      </c>
      <c r="AB1485" s="4" t="s">
        <v>79</v>
      </c>
      <c r="AC1485" s="48">
        <f t="shared" si="47"/>
        <v>217.56</v>
      </c>
      <c r="AD1485" s="31">
        <f>VLOOKUP(AB1485,'Utah Allocation %''s'!$A$6:$B$16,2,FALSE)</f>
        <v>1</v>
      </c>
    </row>
    <row r="1486" spans="1:30">
      <c r="A1486" s="9" t="s">
        <v>5729</v>
      </c>
      <c r="B1486" s="9" t="s">
        <v>24</v>
      </c>
      <c r="C1486" s="9" t="s">
        <v>62</v>
      </c>
      <c r="D1486" s="19">
        <v>41274</v>
      </c>
      <c r="E1486" s="3">
        <v>2012</v>
      </c>
      <c r="F1486" s="3">
        <v>12</v>
      </c>
      <c r="G1486" s="3" t="s">
        <v>14414</v>
      </c>
      <c r="H1486" s="9" t="s">
        <v>63</v>
      </c>
      <c r="I1486" s="9" t="s">
        <v>81</v>
      </c>
      <c r="J1486" s="21">
        <v>1221.3</v>
      </c>
      <c r="K1486" s="9" t="s">
        <v>5730</v>
      </c>
      <c r="L1486" s="7" t="s">
        <v>6042</v>
      </c>
      <c r="M1486" s="7" t="s">
        <v>6271</v>
      </c>
      <c r="N1486" s="7" t="s">
        <v>207</v>
      </c>
      <c r="O1486" s="7" t="s">
        <v>254</v>
      </c>
      <c r="P1486" s="7" t="s">
        <v>588</v>
      </c>
      <c r="Q1486" s="7" t="s">
        <v>83</v>
      </c>
      <c r="R1486" s="9" t="s">
        <v>355</v>
      </c>
      <c r="S1486" s="7" t="s">
        <v>409</v>
      </c>
      <c r="T1486" s="13" t="s">
        <v>69</v>
      </c>
      <c r="U1486" s="13" t="s">
        <v>79</v>
      </c>
      <c r="V1486" s="13" t="s">
        <v>80</v>
      </c>
      <c r="W1486" s="13" t="s">
        <v>29</v>
      </c>
      <c r="X1486" s="13" t="s">
        <v>79</v>
      </c>
      <c r="Y1486" s="13" t="s">
        <v>7</v>
      </c>
      <c r="Z1486" s="9" t="s">
        <v>16</v>
      </c>
      <c r="AA1486" s="12" t="str">
        <f t="shared" si="46"/>
        <v>5980000000109</v>
      </c>
      <c r="AB1486" s="4" t="s">
        <v>79</v>
      </c>
      <c r="AC1486" s="48">
        <f t="shared" si="47"/>
        <v>1221.3</v>
      </c>
      <c r="AD1486" s="31">
        <f>VLOOKUP(AB1486,'Utah Allocation %''s'!$A$6:$B$16,2,FALSE)</f>
        <v>1</v>
      </c>
    </row>
    <row r="1487" spans="1:30">
      <c r="A1487" s="9" t="s">
        <v>5731</v>
      </c>
      <c r="B1487" s="9" t="s">
        <v>24</v>
      </c>
      <c r="C1487" s="9" t="s">
        <v>62</v>
      </c>
      <c r="D1487" s="19">
        <v>41274</v>
      </c>
      <c r="E1487" s="3">
        <v>2012</v>
      </c>
      <c r="F1487" s="3">
        <v>12</v>
      </c>
      <c r="G1487" s="3" t="s">
        <v>14414</v>
      </c>
      <c r="H1487" s="9" t="s">
        <v>61</v>
      </c>
      <c r="I1487" s="9" t="s">
        <v>81</v>
      </c>
      <c r="J1487" s="21">
        <v>-10842.67</v>
      </c>
      <c r="K1487" s="9" t="s">
        <v>2647</v>
      </c>
      <c r="L1487" s="7" t="s">
        <v>2948</v>
      </c>
      <c r="M1487" s="7" t="s">
        <v>3148</v>
      </c>
      <c r="N1487" s="7" t="s">
        <v>217</v>
      </c>
      <c r="O1487" s="7" t="s">
        <v>263</v>
      </c>
      <c r="P1487" s="7" t="s">
        <v>700</v>
      </c>
      <c r="Q1487" s="7" t="s">
        <v>145</v>
      </c>
      <c r="R1487" s="9" t="s">
        <v>355</v>
      </c>
      <c r="S1487" s="7" t="s">
        <v>409</v>
      </c>
      <c r="T1487" s="13" t="s">
        <v>69</v>
      </c>
      <c r="U1487" s="13" t="s">
        <v>79</v>
      </c>
      <c r="V1487" s="13" t="s">
        <v>80</v>
      </c>
      <c r="W1487" s="13" t="s">
        <v>29</v>
      </c>
      <c r="X1487" s="13" t="s">
        <v>79</v>
      </c>
      <c r="Y1487" s="13" t="s">
        <v>7</v>
      </c>
      <c r="Z1487" s="9" t="s">
        <v>16</v>
      </c>
      <c r="AA1487" s="12" t="str">
        <f t="shared" si="46"/>
        <v>5980000000109</v>
      </c>
      <c r="AB1487" s="4" t="s">
        <v>79</v>
      </c>
      <c r="AC1487" s="48">
        <f t="shared" si="47"/>
        <v>-10842.67</v>
      </c>
      <c r="AD1487" s="31">
        <f>VLOOKUP(AB1487,'Utah Allocation %''s'!$A$6:$B$16,2,FALSE)</f>
        <v>1</v>
      </c>
    </row>
    <row r="1488" spans="1:30">
      <c r="A1488" s="9" t="s">
        <v>5732</v>
      </c>
      <c r="B1488" s="9" t="s">
        <v>24</v>
      </c>
      <c r="C1488" s="9" t="s">
        <v>62</v>
      </c>
      <c r="D1488" s="19">
        <v>41274</v>
      </c>
      <c r="E1488" s="3">
        <v>2012</v>
      </c>
      <c r="F1488" s="3">
        <v>12</v>
      </c>
      <c r="G1488" s="3" t="s">
        <v>14414</v>
      </c>
      <c r="H1488" s="9" t="s">
        <v>63</v>
      </c>
      <c r="I1488" s="9" t="s">
        <v>81</v>
      </c>
      <c r="J1488" s="21">
        <v>649.6</v>
      </c>
      <c r="K1488" s="9" t="s">
        <v>5733</v>
      </c>
      <c r="L1488" s="7" t="s">
        <v>6043</v>
      </c>
      <c r="M1488" s="7" t="s">
        <v>6272</v>
      </c>
      <c r="N1488" s="7" t="s">
        <v>207</v>
      </c>
      <c r="O1488" s="7" t="s">
        <v>254</v>
      </c>
      <c r="P1488" s="7" t="s">
        <v>548</v>
      </c>
      <c r="Q1488" s="7" t="s">
        <v>72</v>
      </c>
      <c r="R1488" s="9" t="s">
        <v>357</v>
      </c>
      <c r="S1488" s="7" t="s">
        <v>408</v>
      </c>
      <c r="T1488" s="13" t="s">
        <v>69</v>
      </c>
      <c r="U1488" s="13" t="s">
        <v>66</v>
      </c>
      <c r="V1488" s="13" t="s">
        <v>70</v>
      </c>
      <c r="W1488" s="13" t="s">
        <v>32</v>
      </c>
      <c r="X1488" s="13" t="s">
        <v>66</v>
      </c>
      <c r="Y1488" s="13" t="s">
        <v>7</v>
      </c>
      <c r="Z1488" s="9" t="s">
        <v>8</v>
      </c>
      <c r="AA1488" s="12" t="str">
        <f t="shared" si="46"/>
        <v>5980000000108</v>
      </c>
      <c r="AB1488" s="4" t="s">
        <v>66</v>
      </c>
      <c r="AC1488" s="48">
        <f t="shared" si="47"/>
        <v>0</v>
      </c>
      <c r="AD1488" s="31">
        <f>VLOOKUP(AB1488,'Utah Allocation %''s'!$A$6:$B$16,2,FALSE)</f>
        <v>0</v>
      </c>
    </row>
    <row r="1489" spans="1:30">
      <c r="A1489" s="9" t="s">
        <v>5734</v>
      </c>
      <c r="B1489" s="9" t="s">
        <v>24</v>
      </c>
      <c r="C1489" s="9" t="s">
        <v>62</v>
      </c>
      <c r="D1489" s="19">
        <v>41274</v>
      </c>
      <c r="E1489" s="3">
        <v>2012</v>
      </c>
      <c r="F1489" s="3">
        <v>12</v>
      </c>
      <c r="G1489" s="3" t="s">
        <v>14414</v>
      </c>
      <c r="H1489" s="9" t="s">
        <v>63</v>
      </c>
      <c r="I1489" s="9" t="s">
        <v>81</v>
      </c>
      <c r="J1489" s="21">
        <v>1269.55</v>
      </c>
      <c r="K1489" s="9" t="s">
        <v>5735</v>
      </c>
      <c r="L1489" s="7" t="s">
        <v>6044</v>
      </c>
      <c r="M1489" s="7" t="s">
        <v>6273</v>
      </c>
      <c r="N1489" s="7" t="s">
        <v>206</v>
      </c>
      <c r="O1489" s="7" t="s">
        <v>253</v>
      </c>
      <c r="P1489" s="7" t="s">
        <v>691</v>
      </c>
      <c r="Q1489" s="7" t="s">
        <v>71</v>
      </c>
      <c r="R1489" s="9" t="s">
        <v>354</v>
      </c>
      <c r="S1489" s="7" t="s">
        <v>408</v>
      </c>
      <c r="T1489" s="13" t="s">
        <v>69</v>
      </c>
      <c r="U1489" s="13" t="s">
        <v>66</v>
      </c>
      <c r="V1489" s="13" t="s">
        <v>70</v>
      </c>
      <c r="W1489" s="13" t="s">
        <v>32</v>
      </c>
      <c r="X1489" s="13" t="s">
        <v>66</v>
      </c>
      <c r="Y1489" s="13" t="s">
        <v>7</v>
      </c>
      <c r="Z1489" s="9" t="s">
        <v>8</v>
      </c>
      <c r="AA1489" s="12" t="str">
        <f t="shared" si="46"/>
        <v>5980000000108</v>
      </c>
      <c r="AB1489" s="4" t="s">
        <v>66</v>
      </c>
      <c r="AC1489" s="48">
        <f t="shared" si="47"/>
        <v>0</v>
      </c>
      <c r="AD1489" s="31">
        <f>VLOOKUP(AB1489,'Utah Allocation %''s'!$A$6:$B$16,2,FALSE)</f>
        <v>0</v>
      </c>
    </row>
    <row r="1490" spans="1:30">
      <c r="A1490" s="9" t="s">
        <v>5736</v>
      </c>
      <c r="B1490" s="9" t="s">
        <v>24</v>
      </c>
      <c r="C1490" s="9" t="s">
        <v>62</v>
      </c>
      <c r="D1490" s="19">
        <v>41274</v>
      </c>
      <c r="E1490" s="3">
        <v>2012</v>
      </c>
      <c r="F1490" s="3">
        <v>12</v>
      </c>
      <c r="G1490" s="3" t="s">
        <v>14414</v>
      </c>
      <c r="H1490" s="9" t="s">
        <v>63</v>
      </c>
      <c r="I1490" s="9" t="s">
        <v>81</v>
      </c>
      <c r="J1490" s="21">
        <v>130.21</v>
      </c>
      <c r="K1490" s="9" t="s">
        <v>5737</v>
      </c>
      <c r="L1490" s="7" t="s">
        <v>6045</v>
      </c>
      <c r="M1490" s="7" t="s">
        <v>6274</v>
      </c>
      <c r="N1490" s="7" t="s">
        <v>207</v>
      </c>
      <c r="O1490" s="7" t="s">
        <v>254</v>
      </c>
      <c r="P1490" s="7" t="s">
        <v>548</v>
      </c>
      <c r="Q1490" s="7" t="s">
        <v>72</v>
      </c>
      <c r="R1490" s="9" t="s">
        <v>354</v>
      </c>
      <c r="S1490" s="7" t="s">
        <v>408</v>
      </c>
      <c r="T1490" s="13" t="s">
        <v>69</v>
      </c>
      <c r="U1490" s="13" t="s">
        <v>66</v>
      </c>
      <c r="V1490" s="13" t="s">
        <v>70</v>
      </c>
      <c r="W1490" s="13" t="s">
        <v>32</v>
      </c>
      <c r="X1490" s="13" t="s">
        <v>66</v>
      </c>
      <c r="Y1490" s="13" t="s">
        <v>7</v>
      </c>
      <c r="Z1490" s="9" t="s">
        <v>8</v>
      </c>
      <c r="AA1490" s="12" t="str">
        <f t="shared" si="46"/>
        <v>5980000000108</v>
      </c>
      <c r="AB1490" s="4" t="s">
        <v>66</v>
      </c>
      <c r="AC1490" s="48">
        <f t="shared" si="47"/>
        <v>0</v>
      </c>
      <c r="AD1490" s="31">
        <f>VLOOKUP(AB1490,'Utah Allocation %''s'!$A$6:$B$16,2,FALSE)</f>
        <v>0</v>
      </c>
    </row>
    <row r="1491" spans="1:30">
      <c r="A1491" s="9" t="s">
        <v>5738</v>
      </c>
      <c r="B1491" s="9" t="s">
        <v>24</v>
      </c>
      <c r="C1491" s="9" t="s">
        <v>62</v>
      </c>
      <c r="D1491" s="19">
        <v>41274</v>
      </c>
      <c r="E1491" s="3">
        <v>2012</v>
      </c>
      <c r="F1491" s="3">
        <v>12</v>
      </c>
      <c r="G1491" s="3" t="s">
        <v>14414</v>
      </c>
      <c r="H1491" s="9" t="s">
        <v>63</v>
      </c>
      <c r="I1491" s="9" t="s">
        <v>81</v>
      </c>
      <c r="J1491" s="21">
        <v>1334.65</v>
      </c>
      <c r="K1491" s="9" t="s">
        <v>5739</v>
      </c>
      <c r="L1491" s="7" t="s">
        <v>6046</v>
      </c>
      <c r="M1491" s="7" t="s">
        <v>6275</v>
      </c>
      <c r="N1491" s="7" t="s">
        <v>208</v>
      </c>
      <c r="O1491" s="7" t="s">
        <v>255</v>
      </c>
      <c r="P1491" s="7" t="s">
        <v>633</v>
      </c>
      <c r="Q1491" s="7" t="s">
        <v>73</v>
      </c>
      <c r="R1491" s="9" t="s">
        <v>354</v>
      </c>
      <c r="S1491" s="7" t="s">
        <v>408</v>
      </c>
      <c r="T1491" s="13" t="s">
        <v>69</v>
      </c>
      <c r="U1491" s="13" t="s">
        <v>66</v>
      </c>
      <c r="V1491" s="13" t="s">
        <v>70</v>
      </c>
      <c r="W1491" s="13" t="s">
        <v>32</v>
      </c>
      <c r="X1491" s="13" t="s">
        <v>66</v>
      </c>
      <c r="Y1491" s="13" t="s">
        <v>7</v>
      </c>
      <c r="Z1491" s="9" t="s">
        <v>8</v>
      </c>
      <c r="AA1491" s="12" t="str">
        <f t="shared" si="46"/>
        <v>5980000000108</v>
      </c>
      <c r="AB1491" s="4" t="s">
        <v>66</v>
      </c>
      <c r="AC1491" s="48">
        <f t="shared" si="47"/>
        <v>0</v>
      </c>
      <c r="AD1491" s="31">
        <f>VLOOKUP(AB1491,'Utah Allocation %''s'!$A$6:$B$16,2,FALSE)</f>
        <v>0</v>
      </c>
    </row>
    <row r="1492" spans="1:30">
      <c r="A1492" s="9" t="s">
        <v>5740</v>
      </c>
      <c r="B1492" s="9" t="s">
        <v>24</v>
      </c>
      <c r="C1492" s="9" t="s">
        <v>62</v>
      </c>
      <c r="D1492" s="19">
        <v>41274</v>
      </c>
      <c r="E1492" s="3">
        <v>2012</v>
      </c>
      <c r="F1492" s="3">
        <v>12</v>
      </c>
      <c r="G1492" s="3" t="s">
        <v>14414</v>
      </c>
      <c r="H1492" s="9" t="s">
        <v>63</v>
      </c>
      <c r="I1492" s="9" t="s">
        <v>81</v>
      </c>
      <c r="J1492" s="21">
        <v>195.32</v>
      </c>
      <c r="K1492" s="9" t="s">
        <v>5741</v>
      </c>
      <c r="L1492" s="7" t="s">
        <v>6047</v>
      </c>
      <c r="M1492" s="7" t="s">
        <v>6276</v>
      </c>
      <c r="N1492" s="7" t="s">
        <v>208</v>
      </c>
      <c r="O1492" s="7" t="s">
        <v>255</v>
      </c>
      <c r="P1492" s="7" t="s">
        <v>633</v>
      </c>
      <c r="Q1492" s="7" t="s">
        <v>73</v>
      </c>
      <c r="R1492" s="9" t="s">
        <v>354</v>
      </c>
      <c r="S1492" s="7" t="s">
        <v>408</v>
      </c>
      <c r="T1492" s="13" t="s">
        <v>69</v>
      </c>
      <c r="U1492" s="13" t="s">
        <v>66</v>
      </c>
      <c r="V1492" s="13" t="s">
        <v>70</v>
      </c>
      <c r="W1492" s="13" t="s">
        <v>32</v>
      </c>
      <c r="X1492" s="13" t="s">
        <v>66</v>
      </c>
      <c r="Y1492" s="13" t="s">
        <v>7</v>
      </c>
      <c r="Z1492" s="9" t="s">
        <v>8</v>
      </c>
      <c r="AA1492" s="12" t="str">
        <f t="shared" si="46"/>
        <v>5980000000108</v>
      </c>
      <c r="AB1492" s="4" t="s">
        <v>66</v>
      </c>
      <c r="AC1492" s="48">
        <f t="shared" si="47"/>
        <v>0</v>
      </c>
      <c r="AD1492" s="31">
        <f>VLOOKUP(AB1492,'Utah Allocation %''s'!$A$6:$B$16,2,FALSE)</f>
        <v>0</v>
      </c>
    </row>
    <row r="1493" spans="1:30">
      <c r="A1493" s="9" t="s">
        <v>5742</v>
      </c>
      <c r="B1493" s="9" t="s">
        <v>24</v>
      </c>
      <c r="C1493" s="9" t="s">
        <v>62</v>
      </c>
      <c r="D1493" s="19">
        <v>41274</v>
      </c>
      <c r="E1493" s="3">
        <v>2012</v>
      </c>
      <c r="F1493" s="3">
        <v>12</v>
      </c>
      <c r="G1493" s="3" t="s">
        <v>14414</v>
      </c>
      <c r="H1493" s="9" t="s">
        <v>63</v>
      </c>
      <c r="I1493" s="9" t="s">
        <v>81</v>
      </c>
      <c r="J1493" s="21">
        <v>454.72</v>
      </c>
      <c r="K1493" s="9" t="s">
        <v>5743</v>
      </c>
      <c r="L1493" s="7" t="s">
        <v>6048</v>
      </c>
      <c r="M1493" s="7" t="s">
        <v>6277</v>
      </c>
      <c r="N1493" s="7" t="s">
        <v>208</v>
      </c>
      <c r="O1493" s="7" t="s">
        <v>255</v>
      </c>
      <c r="P1493" s="7" t="s">
        <v>633</v>
      </c>
      <c r="Q1493" s="7" t="s">
        <v>73</v>
      </c>
      <c r="R1493" s="9" t="s">
        <v>354</v>
      </c>
      <c r="S1493" s="7" t="s">
        <v>408</v>
      </c>
      <c r="T1493" s="13" t="s">
        <v>69</v>
      </c>
      <c r="U1493" s="13" t="s">
        <v>66</v>
      </c>
      <c r="V1493" s="13" t="s">
        <v>70</v>
      </c>
      <c r="W1493" s="13" t="s">
        <v>32</v>
      </c>
      <c r="X1493" s="13" t="s">
        <v>66</v>
      </c>
      <c r="Y1493" s="13" t="s">
        <v>7</v>
      </c>
      <c r="Z1493" s="9" t="s">
        <v>8</v>
      </c>
      <c r="AA1493" s="12" t="str">
        <f t="shared" si="46"/>
        <v>5980000000108</v>
      </c>
      <c r="AB1493" s="4" t="s">
        <v>66</v>
      </c>
      <c r="AC1493" s="48">
        <f t="shared" si="47"/>
        <v>0</v>
      </c>
      <c r="AD1493" s="31">
        <f>VLOOKUP(AB1493,'Utah Allocation %''s'!$A$6:$B$16,2,FALSE)</f>
        <v>0</v>
      </c>
    </row>
    <row r="1494" spans="1:30">
      <c r="A1494" s="9" t="s">
        <v>5744</v>
      </c>
      <c r="B1494" s="9" t="s">
        <v>24</v>
      </c>
      <c r="C1494" s="9" t="s">
        <v>62</v>
      </c>
      <c r="D1494" s="19">
        <v>41274</v>
      </c>
      <c r="E1494" s="3">
        <v>2012</v>
      </c>
      <c r="F1494" s="3">
        <v>12</v>
      </c>
      <c r="G1494" s="3" t="s">
        <v>14414</v>
      </c>
      <c r="H1494" s="9" t="s">
        <v>63</v>
      </c>
      <c r="I1494" s="9" t="s">
        <v>81</v>
      </c>
      <c r="J1494" s="21">
        <v>716.16</v>
      </c>
      <c r="K1494" s="9" t="s">
        <v>5745</v>
      </c>
      <c r="L1494" s="7" t="s">
        <v>6049</v>
      </c>
      <c r="M1494" s="7" t="s">
        <v>6278</v>
      </c>
      <c r="N1494" s="7" t="s">
        <v>221</v>
      </c>
      <c r="O1494" s="7" t="s">
        <v>267</v>
      </c>
      <c r="P1494" s="7" t="s">
        <v>5339</v>
      </c>
      <c r="Q1494" s="7" t="s">
        <v>121</v>
      </c>
      <c r="R1494" s="9" t="s">
        <v>354</v>
      </c>
      <c r="S1494" s="7" t="s">
        <v>408</v>
      </c>
      <c r="T1494" s="13" t="s">
        <v>69</v>
      </c>
      <c r="U1494" s="13" t="s">
        <v>66</v>
      </c>
      <c r="V1494" s="13" t="s">
        <v>70</v>
      </c>
      <c r="W1494" s="13" t="s">
        <v>32</v>
      </c>
      <c r="X1494" s="13" t="s">
        <v>66</v>
      </c>
      <c r="Y1494" s="13" t="s">
        <v>7</v>
      </c>
      <c r="Z1494" s="9" t="s">
        <v>8</v>
      </c>
      <c r="AA1494" s="12" t="str">
        <f t="shared" si="46"/>
        <v>5980000000108</v>
      </c>
      <c r="AB1494" s="4" t="s">
        <v>66</v>
      </c>
      <c r="AC1494" s="48">
        <f t="shared" si="47"/>
        <v>0</v>
      </c>
      <c r="AD1494" s="31">
        <f>VLOOKUP(AB1494,'Utah Allocation %''s'!$A$6:$B$16,2,FALSE)</f>
        <v>0</v>
      </c>
    </row>
    <row r="1495" spans="1:30">
      <c r="A1495" s="9" t="s">
        <v>5746</v>
      </c>
      <c r="B1495" s="9" t="s">
        <v>24</v>
      </c>
      <c r="C1495" s="9" t="s">
        <v>62</v>
      </c>
      <c r="D1495" s="19">
        <v>41274</v>
      </c>
      <c r="E1495" s="3">
        <v>2012</v>
      </c>
      <c r="F1495" s="3">
        <v>12</v>
      </c>
      <c r="G1495" s="3" t="s">
        <v>14414</v>
      </c>
      <c r="H1495" s="9" t="s">
        <v>63</v>
      </c>
      <c r="I1495" s="9" t="s">
        <v>81</v>
      </c>
      <c r="J1495" s="21">
        <v>1655.66</v>
      </c>
      <c r="K1495" s="9" t="s">
        <v>5747</v>
      </c>
      <c r="L1495" s="7" t="s">
        <v>6050</v>
      </c>
      <c r="M1495" s="7" t="s">
        <v>6279</v>
      </c>
      <c r="N1495" s="7" t="s">
        <v>217</v>
      </c>
      <c r="O1495" s="7" t="s">
        <v>263</v>
      </c>
      <c r="P1495" s="7" t="s">
        <v>700</v>
      </c>
      <c r="Q1495" s="7" t="s">
        <v>145</v>
      </c>
      <c r="R1495" s="9" t="s">
        <v>360</v>
      </c>
      <c r="S1495" s="7" t="s">
        <v>409</v>
      </c>
      <c r="T1495" s="13" t="s">
        <v>69</v>
      </c>
      <c r="U1495" s="13" t="s">
        <v>79</v>
      </c>
      <c r="V1495" s="13" t="s">
        <v>80</v>
      </c>
      <c r="W1495" s="13" t="s">
        <v>29</v>
      </c>
      <c r="X1495" s="13" t="s">
        <v>79</v>
      </c>
      <c r="Y1495" s="13" t="s">
        <v>7</v>
      </c>
      <c r="Z1495" s="9" t="s">
        <v>16</v>
      </c>
      <c r="AA1495" s="12" t="str">
        <f t="shared" si="46"/>
        <v>5980000000109</v>
      </c>
      <c r="AB1495" s="4" t="s">
        <v>79</v>
      </c>
      <c r="AC1495" s="48">
        <f t="shared" si="47"/>
        <v>1655.66</v>
      </c>
      <c r="AD1495" s="31">
        <f>VLOOKUP(AB1495,'Utah Allocation %''s'!$A$6:$B$16,2,FALSE)</f>
        <v>1</v>
      </c>
    </row>
    <row r="1496" spans="1:30">
      <c r="A1496" s="9" t="s">
        <v>5748</v>
      </c>
      <c r="B1496" s="9" t="s">
        <v>24</v>
      </c>
      <c r="C1496" s="9" t="s">
        <v>62</v>
      </c>
      <c r="D1496" s="19">
        <v>41274</v>
      </c>
      <c r="E1496" s="3">
        <v>2012</v>
      </c>
      <c r="F1496" s="3">
        <v>12</v>
      </c>
      <c r="G1496" s="3" t="s">
        <v>14414</v>
      </c>
      <c r="H1496" s="9" t="s">
        <v>63</v>
      </c>
      <c r="I1496" s="9" t="s">
        <v>81</v>
      </c>
      <c r="J1496" s="21">
        <v>520.84</v>
      </c>
      <c r="K1496" s="9" t="s">
        <v>5749</v>
      </c>
      <c r="L1496" s="7" t="s">
        <v>6051</v>
      </c>
      <c r="M1496" s="7" t="s">
        <v>6280</v>
      </c>
      <c r="N1496" s="7" t="s">
        <v>212</v>
      </c>
      <c r="O1496" s="7" t="s">
        <v>259</v>
      </c>
      <c r="P1496" s="7" t="s">
        <v>639</v>
      </c>
      <c r="Q1496" s="7" t="s">
        <v>172</v>
      </c>
      <c r="R1496" s="9" t="s">
        <v>363</v>
      </c>
      <c r="S1496" s="7" t="s">
        <v>408</v>
      </c>
      <c r="T1496" s="13" t="s">
        <v>69</v>
      </c>
      <c r="U1496" s="13" t="s">
        <v>66</v>
      </c>
      <c r="V1496" s="13" t="s">
        <v>70</v>
      </c>
      <c r="W1496" s="13" t="s">
        <v>32</v>
      </c>
      <c r="X1496" s="13" t="s">
        <v>66</v>
      </c>
      <c r="Y1496" s="13" t="s">
        <v>7</v>
      </c>
      <c r="Z1496" s="9" t="s">
        <v>8</v>
      </c>
      <c r="AA1496" s="12" t="str">
        <f t="shared" si="46"/>
        <v>5980000000108</v>
      </c>
      <c r="AB1496" s="4" t="s">
        <v>66</v>
      </c>
      <c r="AC1496" s="48">
        <f t="shared" si="47"/>
        <v>0</v>
      </c>
      <c r="AD1496" s="31">
        <f>VLOOKUP(AB1496,'Utah Allocation %''s'!$A$6:$B$16,2,FALSE)</f>
        <v>0</v>
      </c>
    </row>
    <row r="1497" spans="1:30">
      <c r="A1497" s="9" t="s">
        <v>5750</v>
      </c>
      <c r="B1497" s="9" t="s">
        <v>24</v>
      </c>
      <c r="C1497" s="9" t="s">
        <v>62</v>
      </c>
      <c r="D1497" s="19">
        <v>41274</v>
      </c>
      <c r="E1497" s="3">
        <v>2012</v>
      </c>
      <c r="F1497" s="3">
        <v>12</v>
      </c>
      <c r="G1497" s="3" t="s">
        <v>14414</v>
      </c>
      <c r="H1497" s="9" t="s">
        <v>63</v>
      </c>
      <c r="I1497" s="9" t="s">
        <v>81</v>
      </c>
      <c r="J1497" s="21">
        <v>130.21</v>
      </c>
      <c r="K1497" s="9" t="s">
        <v>5751</v>
      </c>
      <c r="L1497" s="7" t="s">
        <v>6052</v>
      </c>
      <c r="M1497" s="7" t="s">
        <v>6281</v>
      </c>
      <c r="N1497" s="7" t="s">
        <v>217</v>
      </c>
      <c r="O1497" s="7" t="s">
        <v>263</v>
      </c>
      <c r="P1497" s="7" t="s">
        <v>738</v>
      </c>
      <c r="Q1497" s="7" t="s">
        <v>100</v>
      </c>
      <c r="R1497" s="9" t="s">
        <v>363</v>
      </c>
      <c r="S1497" s="7" t="s">
        <v>408</v>
      </c>
      <c r="T1497" s="13" t="s">
        <v>69</v>
      </c>
      <c r="U1497" s="13" t="s">
        <v>66</v>
      </c>
      <c r="V1497" s="13" t="s">
        <v>70</v>
      </c>
      <c r="W1497" s="13" t="s">
        <v>32</v>
      </c>
      <c r="X1497" s="13" t="s">
        <v>66</v>
      </c>
      <c r="Y1497" s="13" t="s">
        <v>7</v>
      </c>
      <c r="Z1497" s="9" t="s">
        <v>8</v>
      </c>
      <c r="AA1497" s="12" t="str">
        <f t="shared" si="46"/>
        <v>5980000000108</v>
      </c>
      <c r="AB1497" s="4" t="s">
        <v>66</v>
      </c>
      <c r="AC1497" s="48">
        <f t="shared" si="47"/>
        <v>0</v>
      </c>
      <c r="AD1497" s="31">
        <f>VLOOKUP(AB1497,'Utah Allocation %''s'!$A$6:$B$16,2,FALSE)</f>
        <v>0</v>
      </c>
    </row>
    <row r="1498" spans="1:30">
      <c r="A1498" s="9" t="s">
        <v>5752</v>
      </c>
      <c r="B1498" s="9" t="s">
        <v>24</v>
      </c>
      <c r="C1498" s="9" t="s">
        <v>62</v>
      </c>
      <c r="D1498" s="19">
        <v>41274</v>
      </c>
      <c r="E1498" s="3">
        <v>2012</v>
      </c>
      <c r="F1498" s="3">
        <v>12</v>
      </c>
      <c r="G1498" s="3" t="s">
        <v>14414</v>
      </c>
      <c r="H1498" s="9" t="s">
        <v>63</v>
      </c>
      <c r="I1498" s="9" t="s">
        <v>81</v>
      </c>
      <c r="J1498" s="21">
        <v>3488.72</v>
      </c>
      <c r="K1498" s="9" t="s">
        <v>5753</v>
      </c>
      <c r="L1498" s="7" t="s">
        <v>6053</v>
      </c>
      <c r="M1498" s="7" t="s">
        <v>6282</v>
      </c>
      <c r="N1498" s="7" t="s">
        <v>211</v>
      </c>
      <c r="O1498" s="7" t="s">
        <v>258</v>
      </c>
      <c r="P1498" s="7" t="s">
        <v>6283</v>
      </c>
      <c r="Q1498" s="7" t="s">
        <v>6284</v>
      </c>
      <c r="R1498" s="9" t="s">
        <v>364</v>
      </c>
      <c r="S1498" s="7" t="s">
        <v>409</v>
      </c>
      <c r="T1498" s="13" t="s">
        <v>69</v>
      </c>
      <c r="U1498" s="13" t="s">
        <v>89</v>
      </c>
      <c r="V1498" s="13" t="s">
        <v>90</v>
      </c>
      <c r="W1498" s="13" t="s">
        <v>31</v>
      </c>
      <c r="X1498" s="13" t="s">
        <v>91</v>
      </c>
      <c r="Y1498" s="13" t="s">
        <v>7</v>
      </c>
      <c r="Z1498" s="9" t="s">
        <v>17</v>
      </c>
      <c r="AA1498" s="12" t="str">
        <f t="shared" si="46"/>
        <v>5980000000111</v>
      </c>
      <c r="AB1498" s="4" t="s">
        <v>91</v>
      </c>
      <c r="AC1498" s="48">
        <f t="shared" si="47"/>
        <v>0</v>
      </c>
      <c r="AD1498" s="31">
        <f>VLOOKUP(AB1498,'Utah Allocation %''s'!$A$6:$B$16,2,FALSE)</f>
        <v>0</v>
      </c>
    </row>
    <row r="1499" spans="1:30">
      <c r="A1499" s="9" t="s">
        <v>5754</v>
      </c>
      <c r="B1499" s="9" t="s">
        <v>24</v>
      </c>
      <c r="C1499" s="9" t="s">
        <v>62</v>
      </c>
      <c r="D1499" s="19">
        <v>41274</v>
      </c>
      <c r="E1499" s="3">
        <v>2012</v>
      </c>
      <c r="F1499" s="3">
        <v>12</v>
      </c>
      <c r="G1499" s="3" t="s">
        <v>14414</v>
      </c>
      <c r="H1499" s="9" t="s">
        <v>63</v>
      </c>
      <c r="I1499" s="9" t="s">
        <v>81</v>
      </c>
      <c r="J1499" s="21">
        <v>507.6</v>
      </c>
      <c r="K1499" s="9" t="s">
        <v>5755</v>
      </c>
      <c r="L1499" s="7" t="s">
        <v>6054</v>
      </c>
      <c r="M1499" s="7" t="s">
        <v>6285</v>
      </c>
      <c r="N1499" s="7" t="s">
        <v>208</v>
      </c>
      <c r="O1499" s="7" t="s">
        <v>255</v>
      </c>
      <c r="P1499" s="7" t="s">
        <v>634</v>
      </c>
      <c r="Q1499" s="7" t="s">
        <v>92</v>
      </c>
      <c r="R1499" s="9" t="s">
        <v>364</v>
      </c>
      <c r="S1499" s="7" t="s">
        <v>409</v>
      </c>
      <c r="T1499" s="13" t="s">
        <v>69</v>
      </c>
      <c r="U1499" s="13" t="s">
        <v>89</v>
      </c>
      <c r="V1499" s="13" t="s">
        <v>90</v>
      </c>
      <c r="W1499" s="13" t="s">
        <v>31</v>
      </c>
      <c r="X1499" s="13" t="s">
        <v>91</v>
      </c>
      <c r="Y1499" s="13" t="s">
        <v>7</v>
      </c>
      <c r="Z1499" s="9" t="s">
        <v>17</v>
      </c>
      <c r="AA1499" s="12" t="str">
        <f t="shared" si="46"/>
        <v>5980000000111</v>
      </c>
      <c r="AB1499" s="4" t="s">
        <v>91</v>
      </c>
      <c r="AC1499" s="48">
        <f t="shared" si="47"/>
        <v>0</v>
      </c>
      <c r="AD1499" s="31">
        <f>VLOOKUP(AB1499,'Utah Allocation %''s'!$A$6:$B$16,2,FALSE)</f>
        <v>0</v>
      </c>
    </row>
    <row r="1500" spans="1:30">
      <c r="A1500" s="9" t="s">
        <v>5756</v>
      </c>
      <c r="B1500" s="9" t="s">
        <v>24</v>
      </c>
      <c r="C1500" s="9" t="s">
        <v>62</v>
      </c>
      <c r="D1500" s="19">
        <v>41274</v>
      </c>
      <c r="E1500" s="3">
        <v>2012</v>
      </c>
      <c r="F1500" s="3">
        <v>12</v>
      </c>
      <c r="G1500" s="3" t="s">
        <v>14414</v>
      </c>
      <c r="H1500" s="9" t="s">
        <v>63</v>
      </c>
      <c r="I1500" s="9" t="s">
        <v>81</v>
      </c>
      <c r="J1500" s="21">
        <v>696.1</v>
      </c>
      <c r="K1500" s="9" t="s">
        <v>5757</v>
      </c>
      <c r="L1500" s="7" t="s">
        <v>6055</v>
      </c>
      <c r="M1500" s="7" t="s">
        <v>6286</v>
      </c>
      <c r="N1500" s="7" t="s">
        <v>208</v>
      </c>
      <c r="O1500" s="7" t="s">
        <v>255</v>
      </c>
      <c r="P1500" s="7" t="s">
        <v>634</v>
      </c>
      <c r="Q1500" s="7" t="s">
        <v>92</v>
      </c>
      <c r="R1500" s="9" t="s">
        <v>364</v>
      </c>
      <c r="S1500" s="7" t="s">
        <v>409</v>
      </c>
      <c r="T1500" s="13" t="s">
        <v>69</v>
      </c>
      <c r="U1500" s="13" t="s">
        <v>89</v>
      </c>
      <c r="V1500" s="13" t="s">
        <v>90</v>
      </c>
      <c r="W1500" s="13" t="s">
        <v>31</v>
      </c>
      <c r="X1500" s="13" t="s">
        <v>91</v>
      </c>
      <c r="Y1500" s="13" t="s">
        <v>7</v>
      </c>
      <c r="Z1500" s="9" t="s">
        <v>17</v>
      </c>
      <c r="AA1500" s="12" t="str">
        <f t="shared" si="46"/>
        <v>5980000000111</v>
      </c>
      <c r="AB1500" s="4" t="s">
        <v>91</v>
      </c>
      <c r="AC1500" s="48">
        <f t="shared" si="47"/>
        <v>0</v>
      </c>
      <c r="AD1500" s="31">
        <f>VLOOKUP(AB1500,'Utah Allocation %''s'!$A$6:$B$16,2,FALSE)</f>
        <v>0</v>
      </c>
    </row>
    <row r="1501" spans="1:30">
      <c r="A1501" s="9" t="s">
        <v>5758</v>
      </c>
      <c r="B1501" s="9" t="s">
        <v>24</v>
      </c>
      <c r="C1501" s="9" t="s">
        <v>62</v>
      </c>
      <c r="D1501" s="19">
        <v>41274</v>
      </c>
      <c r="E1501" s="3">
        <v>2012</v>
      </c>
      <c r="F1501" s="3">
        <v>12</v>
      </c>
      <c r="G1501" s="3" t="s">
        <v>14414</v>
      </c>
      <c r="H1501" s="9" t="s">
        <v>63</v>
      </c>
      <c r="I1501" s="9" t="s">
        <v>81</v>
      </c>
      <c r="J1501" s="21">
        <v>348.05</v>
      </c>
      <c r="K1501" s="9" t="s">
        <v>5759</v>
      </c>
      <c r="L1501" s="7" t="s">
        <v>6056</v>
      </c>
      <c r="M1501" s="7" t="s">
        <v>6287</v>
      </c>
      <c r="N1501" s="7" t="s">
        <v>208</v>
      </c>
      <c r="O1501" s="7" t="s">
        <v>255</v>
      </c>
      <c r="P1501" s="7" t="s">
        <v>634</v>
      </c>
      <c r="Q1501" s="7" t="s">
        <v>92</v>
      </c>
      <c r="R1501" s="9" t="s">
        <v>364</v>
      </c>
      <c r="S1501" s="7" t="s">
        <v>409</v>
      </c>
      <c r="T1501" s="13" t="s">
        <v>69</v>
      </c>
      <c r="U1501" s="13" t="s">
        <v>89</v>
      </c>
      <c r="V1501" s="13" t="s">
        <v>90</v>
      </c>
      <c r="W1501" s="13" t="s">
        <v>31</v>
      </c>
      <c r="X1501" s="13" t="s">
        <v>91</v>
      </c>
      <c r="Y1501" s="13" t="s">
        <v>7</v>
      </c>
      <c r="Z1501" s="9" t="s">
        <v>17</v>
      </c>
      <c r="AA1501" s="12" t="str">
        <f t="shared" si="46"/>
        <v>5980000000111</v>
      </c>
      <c r="AB1501" s="4" t="s">
        <v>91</v>
      </c>
      <c r="AC1501" s="48">
        <f t="shared" si="47"/>
        <v>0</v>
      </c>
      <c r="AD1501" s="31">
        <f>VLOOKUP(AB1501,'Utah Allocation %''s'!$A$6:$B$16,2,FALSE)</f>
        <v>0</v>
      </c>
    </row>
    <row r="1502" spans="1:30">
      <c r="A1502" s="9" t="s">
        <v>5760</v>
      </c>
      <c r="B1502" s="9" t="s">
        <v>24</v>
      </c>
      <c r="C1502" s="9" t="s">
        <v>62</v>
      </c>
      <c r="D1502" s="19">
        <v>41274</v>
      </c>
      <c r="E1502" s="3">
        <v>2012</v>
      </c>
      <c r="F1502" s="3">
        <v>12</v>
      </c>
      <c r="G1502" s="3" t="s">
        <v>14414</v>
      </c>
      <c r="H1502" s="9" t="s">
        <v>63</v>
      </c>
      <c r="I1502" s="9" t="s">
        <v>81</v>
      </c>
      <c r="J1502" s="21">
        <v>735.83</v>
      </c>
      <c r="K1502" s="9" t="s">
        <v>5761</v>
      </c>
      <c r="L1502" s="7" t="s">
        <v>6057</v>
      </c>
      <c r="M1502" s="7" t="s">
        <v>6288</v>
      </c>
      <c r="N1502" s="7" t="s">
        <v>211</v>
      </c>
      <c r="O1502" s="7" t="s">
        <v>258</v>
      </c>
      <c r="P1502" s="7" t="s">
        <v>733</v>
      </c>
      <c r="Q1502" s="7" t="s">
        <v>129</v>
      </c>
      <c r="R1502" s="9" t="s">
        <v>364</v>
      </c>
      <c r="S1502" s="7" t="s">
        <v>409</v>
      </c>
      <c r="T1502" s="13" t="s">
        <v>69</v>
      </c>
      <c r="U1502" s="13" t="s">
        <v>89</v>
      </c>
      <c r="V1502" s="13" t="s">
        <v>90</v>
      </c>
      <c r="W1502" s="13" t="s">
        <v>31</v>
      </c>
      <c r="X1502" s="13" t="s">
        <v>91</v>
      </c>
      <c r="Y1502" s="13" t="s">
        <v>7</v>
      </c>
      <c r="Z1502" s="9" t="s">
        <v>17</v>
      </c>
      <c r="AA1502" s="12" t="str">
        <f t="shared" si="46"/>
        <v>5980000000111</v>
      </c>
      <c r="AB1502" s="4" t="s">
        <v>91</v>
      </c>
      <c r="AC1502" s="48">
        <f t="shared" si="47"/>
        <v>0</v>
      </c>
      <c r="AD1502" s="31">
        <f>VLOOKUP(AB1502,'Utah Allocation %''s'!$A$6:$B$16,2,FALSE)</f>
        <v>0</v>
      </c>
    </row>
    <row r="1503" spans="1:30">
      <c r="A1503" s="9" t="s">
        <v>5762</v>
      </c>
      <c r="B1503" s="9" t="s">
        <v>24</v>
      </c>
      <c r="C1503" s="9" t="s">
        <v>62</v>
      </c>
      <c r="D1503" s="19">
        <v>41274</v>
      </c>
      <c r="E1503" s="3">
        <v>2012</v>
      </c>
      <c r="F1503" s="3">
        <v>12</v>
      </c>
      <c r="G1503" s="3" t="s">
        <v>14414</v>
      </c>
      <c r="H1503" s="9" t="s">
        <v>63</v>
      </c>
      <c r="I1503" s="9" t="s">
        <v>81</v>
      </c>
      <c r="J1503" s="21">
        <v>851.85</v>
      </c>
      <c r="K1503" s="9" t="s">
        <v>5763</v>
      </c>
      <c r="L1503" s="7" t="s">
        <v>6058</v>
      </c>
      <c r="M1503" s="7" t="s">
        <v>6289</v>
      </c>
      <c r="N1503" s="7" t="s">
        <v>209</v>
      </c>
      <c r="O1503" s="7" t="s">
        <v>256</v>
      </c>
      <c r="P1503" s="7" t="s">
        <v>728</v>
      </c>
      <c r="Q1503" s="7" t="s">
        <v>102</v>
      </c>
      <c r="R1503" s="9" t="s">
        <v>364</v>
      </c>
      <c r="S1503" s="7" t="s">
        <v>409</v>
      </c>
      <c r="T1503" s="13" t="s">
        <v>69</v>
      </c>
      <c r="U1503" s="13" t="s">
        <v>89</v>
      </c>
      <c r="V1503" s="13" t="s">
        <v>90</v>
      </c>
      <c r="W1503" s="13" t="s">
        <v>31</v>
      </c>
      <c r="X1503" s="13" t="s">
        <v>91</v>
      </c>
      <c r="Y1503" s="13" t="s">
        <v>7</v>
      </c>
      <c r="Z1503" s="9" t="s">
        <v>17</v>
      </c>
      <c r="AA1503" s="12" t="str">
        <f t="shared" si="46"/>
        <v>5980000000111</v>
      </c>
      <c r="AB1503" s="4" t="s">
        <v>91</v>
      </c>
      <c r="AC1503" s="48">
        <f t="shared" si="47"/>
        <v>0</v>
      </c>
      <c r="AD1503" s="31">
        <f>VLOOKUP(AB1503,'Utah Allocation %''s'!$A$6:$B$16,2,FALSE)</f>
        <v>0</v>
      </c>
    </row>
    <row r="1504" spans="1:30">
      <c r="A1504" s="9" t="s">
        <v>5764</v>
      </c>
      <c r="B1504" s="9" t="s">
        <v>24</v>
      </c>
      <c r="C1504" s="9" t="s">
        <v>62</v>
      </c>
      <c r="D1504" s="19">
        <v>41274</v>
      </c>
      <c r="E1504" s="3">
        <v>2012</v>
      </c>
      <c r="F1504" s="3">
        <v>12</v>
      </c>
      <c r="G1504" s="3" t="s">
        <v>14414</v>
      </c>
      <c r="H1504" s="9" t="s">
        <v>63</v>
      </c>
      <c r="I1504" s="9" t="s">
        <v>81</v>
      </c>
      <c r="J1504" s="21">
        <v>219.52</v>
      </c>
      <c r="K1504" s="9" t="s">
        <v>5765</v>
      </c>
      <c r="L1504" s="7" t="s">
        <v>6059</v>
      </c>
      <c r="M1504" s="7" t="s">
        <v>6290</v>
      </c>
      <c r="N1504" s="7" t="s">
        <v>218</v>
      </c>
      <c r="O1504" s="7" t="s">
        <v>264</v>
      </c>
      <c r="P1504" s="7" t="s">
        <v>3222</v>
      </c>
      <c r="Q1504" s="7" t="s">
        <v>156</v>
      </c>
      <c r="R1504" s="9" t="s">
        <v>364</v>
      </c>
      <c r="S1504" s="7" t="s">
        <v>409</v>
      </c>
      <c r="T1504" s="13" t="s">
        <v>69</v>
      </c>
      <c r="U1504" s="13" t="s">
        <v>89</v>
      </c>
      <c r="V1504" s="13" t="s">
        <v>90</v>
      </c>
      <c r="W1504" s="13" t="s">
        <v>31</v>
      </c>
      <c r="X1504" s="13" t="s">
        <v>91</v>
      </c>
      <c r="Y1504" s="13" t="s">
        <v>7</v>
      </c>
      <c r="Z1504" s="9" t="s">
        <v>17</v>
      </c>
      <c r="AA1504" s="12" t="str">
        <f t="shared" si="46"/>
        <v>5980000000111</v>
      </c>
      <c r="AB1504" s="4" t="s">
        <v>91</v>
      </c>
      <c r="AC1504" s="48">
        <f t="shared" si="47"/>
        <v>0</v>
      </c>
      <c r="AD1504" s="31">
        <f>VLOOKUP(AB1504,'Utah Allocation %''s'!$A$6:$B$16,2,FALSE)</f>
        <v>0</v>
      </c>
    </row>
    <row r="1505" spans="1:30">
      <c r="A1505" s="9" t="s">
        <v>5766</v>
      </c>
      <c r="B1505" s="9" t="s">
        <v>24</v>
      </c>
      <c r="C1505" s="9" t="s">
        <v>62</v>
      </c>
      <c r="D1505" s="19">
        <v>41274</v>
      </c>
      <c r="E1505" s="3">
        <v>2012</v>
      </c>
      <c r="F1505" s="3">
        <v>12</v>
      </c>
      <c r="G1505" s="3" t="s">
        <v>14414</v>
      </c>
      <c r="H1505" s="9" t="s">
        <v>63</v>
      </c>
      <c r="I1505" s="9" t="s">
        <v>81</v>
      </c>
      <c r="J1505" s="21">
        <v>232.03</v>
      </c>
      <c r="K1505" s="9" t="s">
        <v>5767</v>
      </c>
      <c r="L1505" s="7" t="s">
        <v>6060</v>
      </c>
      <c r="M1505" s="7" t="s">
        <v>6291</v>
      </c>
      <c r="N1505" s="7" t="s">
        <v>220</v>
      </c>
      <c r="O1505" s="7" t="s">
        <v>266</v>
      </c>
      <c r="P1505" s="7" t="s">
        <v>1407</v>
      </c>
      <c r="Q1505" s="7" t="s">
        <v>96</v>
      </c>
      <c r="R1505" s="9" t="s">
        <v>364</v>
      </c>
      <c r="S1505" s="7" t="s">
        <v>409</v>
      </c>
      <c r="T1505" s="13" t="s">
        <v>69</v>
      </c>
      <c r="U1505" s="13" t="s">
        <v>89</v>
      </c>
      <c r="V1505" s="13" t="s">
        <v>90</v>
      </c>
      <c r="W1505" s="13" t="s">
        <v>31</v>
      </c>
      <c r="X1505" s="13" t="s">
        <v>91</v>
      </c>
      <c r="Y1505" s="13" t="s">
        <v>7</v>
      </c>
      <c r="Z1505" s="9" t="s">
        <v>17</v>
      </c>
      <c r="AA1505" s="12" t="str">
        <f t="shared" si="46"/>
        <v>5980000000111</v>
      </c>
      <c r="AB1505" s="4" t="s">
        <v>91</v>
      </c>
      <c r="AC1505" s="48">
        <f t="shared" si="47"/>
        <v>0</v>
      </c>
      <c r="AD1505" s="31">
        <f>VLOOKUP(AB1505,'Utah Allocation %''s'!$A$6:$B$16,2,FALSE)</f>
        <v>0</v>
      </c>
    </row>
    <row r="1506" spans="1:30">
      <c r="A1506" s="9" t="s">
        <v>5768</v>
      </c>
      <c r="B1506" s="9" t="s">
        <v>24</v>
      </c>
      <c r="C1506" s="9" t="s">
        <v>62</v>
      </c>
      <c r="D1506" s="19">
        <v>41274</v>
      </c>
      <c r="E1506" s="3">
        <v>2012</v>
      </c>
      <c r="F1506" s="3">
        <v>12</v>
      </c>
      <c r="G1506" s="3" t="s">
        <v>14414</v>
      </c>
      <c r="H1506" s="9" t="s">
        <v>63</v>
      </c>
      <c r="I1506" s="9" t="s">
        <v>81</v>
      </c>
      <c r="J1506" s="21">
        <v>217.56</v>
      </c>
      <c r="K1506" s="9" t="s">
        <v>5769</v>
      </c>
      <c r="L1506" s="7" t="s">
        <v>6061</v>
      </c>
      <c r="M1506" s="7" t="s">
        <v>6292</v>
      </c>
      <c r="N1506" s="7" t="s">
        <v>212</v>
      </c>
      <c r="O1506" s="7" t="s">
        <v>259</v>
      </c>
      <c r="P1506" s="7" t="s">
        <v>6293</v>
      </c>
      <c r="Q1506" s="7" t="s">
        <v>178</v>
      </c>
      <c r="R1506" s="9" t="s">
        <v>365</v>
      </c>
      <c r="S1506" s="7" t="s">
        <v>409</v>
      </c>
      <c r="T1506" s="13" t="s">
        <v>69</v>
      </c>
      <c r="U1506" s="13" t="s">
        <v>111</v>
      </c>
      <c r="V1506" s="13" t="s">
        <v>112</v>
      </c>
      <c r="W1506" s="13" t="s">
        <v>30</v>
      </c>
      <c r="X1506" s="13" t="s">
        <v>113</v>
      </c>
      <c r="Y1506" s="13" t="s">
        <v>7</v>
      </c>
      <c r="Z1506" s="9" t="s">
        <v>15</v>
      </c>
      <c r="AA1506" s="12" t="str">
        <f t="shared" si="46"/>
        <v>5980000000106</v>
      </c>
      <c r="AB1506" s="4" t="s">
        <v>113</v>
      </c>
      <c r="AC1506" s="48">
        <f t="shared" si="47"/>
        <v>0</v>
      </c>
      <c r="AD1506" s="31">
        <f>VLOOKUP(AB1506,'Utah Allocation %''s'!$A$6:$B$16,2,FALSE)</f>
        <v>0</v>
      </c>
    </row>
    <row r="1507" spans="1:30">
      <c r="A1507" s="9" t="s">
        <v>5770</v>
      </c>
      <c r="B1507" s="9" t="s">
        <v>24</v>
      </c>
      <c r="C1507" s="9" t="s">
        <v>62</v>
      </c>
      <c r="D1507" s="19">
        <v>41274</v>
      </c>
      <c r="E1507" s="3">
        <v>2012</v>
      </c>
      <c r="F1507" s="3">
        <v>12</v>
      </c>
      <c r="G1507" s="3" t="s">
        <v>14414</v>
      </c>
      <c r="H1507" s="9" t="s">
        <v>63</v>
      </c>
      <c r="I1507" s="9" t="s">
        <v>81</v>
      </c>
      <c r="J1507" s="21">
        <v>94.91</v>
      </c>
      <c r="K1507" s="9" t="s">
        <v>5771</v>
      </c>
      <c r="L1507" s="7" t="s">
        <v>6062</v>
      </c>
      <c r="M1507" s="7" t="s">
        <v>6294</v>
      </c>
      <c r="N1507" s="7" t="s">
        <v>302</v>
      </c>
      <c r="O1507" s="7" t="s">
        <v>404</v>
      </c>
      <c r="P1507" s="7" t="s">
        <v>6295</v>
      </c>
      <c r="Q1507" s="7" t="s">
        <v>6296</v>
      </c>
      <c r="R1507" s="9" t="s">
        <v>307</v>
      </c>
      <c r="S1507" s="7" t="s">
        <v>409</v>
      </c>
      <c r="T1507" s="13" t="s">
        <v>133</v>
      </c>
      <c r="U1507" s="13" t="s">
        <v>79</v>
      </c>
      <c r="V1507" s="13" t="s">
        <v>135</v>
      </c>
      <c r="W1507" s="13" t="s">
        <v>28</v>
      </c>
      <c r="X1507" s="13" t="s">
        <v>57</v>
      </c>
      <c r="Y1507" s="13" t="s">
        <v>13</v>
      </c>
      <c r="Z1507" s="9" t="s">
        <v>4</v>
      </c>
      <c r="AA1507" s="12" t="str">
        <f t="shared" si="46"/>
        <v>9350000000001</v>
      </c>
      <c r="AB1507" s="4" t="s">
        <v>14425</v>
      </c>
      <c r="AC1507" s="53">
        <f t="shared" si="47"/>
        <v>40.308547529367672</v>
      </c>
      <c r="AD1507" s="31">
        <f>VLOOKUP(AB1507,'Utah Allocation %''s'!$A$6:$B$16,2,FALSE)</f>
        <v>0.4247028503779125</v>
      </c>
    </row>
    <row r="1508" spans="1:30">
      <c r="A1508" s="9" t="s">
        <v>5772</v>
      </c>
      <c r="B1508" s="9" t="s">
        <v>24</v>
      </c>
      <c r="C1508" s="9" t="s">
        <v>62</v>
      </c>
      <c r="D1508" s="19">
        <v>41274</v>
      </c>
      <c r="E1508" s="3">
        <v>2012</v>
      </c>
      <c r="F1508" s="3">
        <v>12</v>
      </c>
      <c r="G1508" s="3" t="s">
        <v>14414</v>
      </c>
      <c r="H1508" s="9" t="s">
        <v>63</v>
      </c>
      <c r="I1508" s="9" t="s">
        <v>81</v>
      </c>
      <c r="J1508" s="21">
        <v>236.52</v>
      </c>
      <c r="K1508" s="9" t="s">
        <v>5773</v>
      </c>
      <c r="L1508" s="7" t="s">
        <v>6063</v>
      </c>
      <c r="M1508" s="7" t="s">
        <v>6297</v>
      </c>
      <c r="N1508" s="7" t="s">
        <v>216</v>
      </c>
      <c r="O1508" s="7" t="s">
        <v>262</v>
      </c>
      <c r="P1508" s="7" t="s">
        <v>671</v>
      </c>
      <c r="Q1508" s="7" t="s">
        <v>107</v>
      </c>
      <c r="R1508" s="9" t="s">
        <v>366</v>
      </c>
      <c r="S1508" s="7" t="s">
        <v>409</v>
      </c>
      <c r="T1508" s="13" t="s">
        <v>69</v>
      </c>
      <c r="U1508" s="13" t="s">
        <v>79</v>
      </c>
      <c r="V1508" s="13" t="s">
        <v>80</v>
      </c>
      <c r="W1508" s="13" t="s">
        <v>29</v>
      </c>
      <c r="X1508" s="13" t="s">
        <v>79</v>
      </c>
      <c r="Y1508" s="13" t="s">
        <v>7</v>
      </c>
      <c r="Z1508" s="9" t="s">
        <v>16</v>
      </c>
      <c r="AA1508" s="12" t="str">
        <f t="shared" si="46"/>
        <v>5980000000109</v>
      </c>
      <c r="AB1508" s="4" t="s">
        <v>79</v>
      </c>
      <c r="AC1508" s="48">
        <f t="shared" si="47"/>
        <v>236.52</v>
      </c>
      <c r="AD1508" s="31">
        <f>VLOOKUP(AB1508,'Utah Allocation %''s'!$A$6:$B$16,2,FALSE)</f>
        <v>1</v>
      </c>
    </row>
    <row r="1509" spans="1:30">
      <c r="A1509" s="9" t="s">
        <v>5774</v>
      </c>
      <c r="B1509" s="9" t="s">
        <v>24</v>
      </c>
      <c r="C1509" s="9" t="s">
        <v>62</v>
      </c>
      <c r="D1509" s="19">
        <v>41274</v>
      </c>
      <c r="E1509" s="3">
        <v>2012</v>
      </c>
      <c r="F1509" s="3">
        <v>12</v>
      </c>
      <c r="G1509" s="3" t="s">
        <v>14414</v>
      </c>
      <c r="H1509" s="9" t="s">
        <v>63</v>
      </c>
      <c r="I1509" s="9" t="s">
        <v>81</v>
      </c>
      <c r="J1509" s="21">
        <v>264.25</v>
      </c>
      <c r="K1509" s="9" t="s">
        <v>5775</v>
      </c>
      <c r="L1509" s="7" t="s">
        <v>6064</v>
      </c>
      <c r="M1509" s="7" t="s">
        <v>6298</v>
      </c>
      <c r="N1509" s="7" t="s">
        <v>207</v>
      </c>
      <c r="O1509" s="7" t="s">
        <v>254</v>
      </c>
      <c r="P1509" s="7" t="s">
        <v>588</v>
      </c>
      <c r="Q1509" s="7" t="s">
        <v>83</v>
      </c>
      <c r="R1509" s="9" t="s">
        <v>366</v>
      </c>
      <c r="S1509" s="7" t="s">
        <v>409</v>
      </c>
      <c r="T1509" s="13" t="s">
        <v>69</v>
      </c>
      <c r="U1509" s="13" t="s">
        <v>79</v>
      </c>
      <c r="V1509" s="13" t="s">
        <v>80</v>
      </c>
      <c r="W1509" s="13" t="s">
        <v>29</v>
      </c>
      <c r="X1509" s="13" t="s">
        <v>79</v>
      </c>
      <c r="Y1509" s="13" t="s">
        <v>7</v>
      </c>
      <c r="Z1509" s="9" t="s">
        <v>16</v>
      </c>
      <c r="AA1509" s="12" t="str">
        <f t="shared" si="46"/>
        <v>5980000000109</v>
      </c>
      <c r="AB1509" s="4" t="s">
        <v>79</v>
      </c>
      <c r="AC1509" s="48">
        <f t="shared" si="47"/>
        <v>264.25</v>
      </c>
      <c r="AD1509" s="31">
        <f>VLOOKUP(AB1509,'Utah Allocation %''s'!$A$6:$B$16,2,FALSE)</f>
        <v>1</v>
      </c>
    </row>
    <row r="1510" spans="1:30">
      <c r="A1510" s="9" t="s">
        <v>5776</v>
      </c>
      <c r="B1510" s="9" t="s">
        <v>24</v>
      </c>
      <c r="C1510" s="9" t="s">
        <v>62</v>
      </c>
      <c r="D1510" s="19">
        <v>41274</v>
      </c>
      <c r="E1510" s="3">
        <v>2012</v>
      </c>
      <c r="F1510" s="3">
        <v>12</v>
      </c>
      <c r="G1510" s="3" t="s">
        <v>14414</v>
      </c>
      <c r="H1510" s="9" t="s">
        <v>63</v>
      </c>
      <c r="I1510" s="9" t="s">
        <v>81</v>
      </c>
      <c r="J1510" s="21">
        <v>519.07000000000005</v>
      </c>
      <c r="K1510" s="9" t="s">
        <v>5777</v>
      </c>
      <c r="L1510" s="7" t="s">
        <v>6065</v>
      </c>
      <c r="M1510" s="7" t="s">
        <v>6299</v>
      </c>
      <c r="N1510" s="7" t="s">
        <v>207</v>
      </c>
      <c r="O1510" s="7" t="s">
        <v>254</v>
      </c>
      <c r="P1510" s="7" t="s">
        <v>588</v>
      </c>
      <c r="Q1510" s="7" t="s">
        <v>83</v>
      </c>
      <c r="R1510" s="9" t="s">
        <v>366</v>
      </c>
      <c r="S1510" s="7" t="s">
        <v>409</v>
      </c>
      <c r="T1510" s="13" t="s">
        <v>69</v>
      </c>
      <c r="U1510" s="13" t="s">
        <v>79</v>
      </c>
      <c r="V1510" s="13" t="s">
        <v>80</v>
      </c>
      <c r="W1510" s="13" t="s">
        <v>29</v>
      </c>
      <c r="X1510" s="13" t="s">
        <v>79</v>
      </c>
      <c r="Y1510" s="13" t="s">
        <v>7</v>
      </c>
      <c r="Z1510" s="9" t="s">
        <v>16</v>
      </c>
      <c r="AA1510" s="12" t="str">
        <f t="shared" si="46"/>
        <v>5980000000109</v>
      </c>
      <c r="AB1510" s="4" t="s">
        <v>79</v>
      </c>
      <c r="AC1510" s="48">
        <f t="shared" si="47"/>
        <v>519.07000000000005</v>
      </c>
      <c r="AD1510" s="31">
        <f>VLOOKUP(AB1510,'Utah Allocation %''s'!$A$6:$B$16,2,FALSE)</f>
        <v>1</v>
      </c>
    </row>
    <row r="1511" spans="1:30">
      <c r="A1511" s="9" t="s">
        <v>5778</v>
      </c>
      <c r="B1511" s="9" t="s">
        <v>24</v>
      </c>
      <c r="C1511" s="9" t="s">
        <v>62</v>
      </c>
      <c r="D1511" s="19">
        <v>41274</v>
      </c>
      <c r="E1511" s="3">
        <v>2012</v>
      </c>
      <c r="F1511" s="3">
        <v>12</v>
      </c>
      <c r="G1511" s="3" t="s">
        <v>14414</v>
      </c>
      <c r="H1511" s="9" t="s">
        <v>63</v>
      </c>
      <c r="I1511" s="9" t="s">
        <v>81</v>
      </c>
      <c r="J1511" s="21">
        <v>908.37</v>
      </c>
      <c r="K1511" s="9" t="s">
        <v>5779</v>
      </c>
      <c r="L1511" s="7" t="s">
        <v>6066</v>
      </c>
      <c r="M1511" s="7" t="s">
        <v>6300</v>
      </c>
      <c r="N1511" s="7" t="s">
        <v>208</v>
      </c>
      <c r="O1511" s="7" t="s">
        <v>255</v>
      </c>
      <c r="P1511" s="7" t="s">
        <v>559</v>
      </c>
      <c r="Q1511" s="7" t="s">
        <v>84</v>
      </c>
      <c r="R1511" s="9" t="s">
        <v>366</v>
      </c>
      <c r="S1511" s="7" t="s">
        <v>409</v>
      </c>
      <c r="T1511" s="13" t="s">
        <v>69</v>
      </c>
      <c r="U1511" s="13" t="s">
        <v>79</v>
      </c>
      <c r="V1511" s="13" t="s">
        <v>80</v>
      </c>
      <c r="W1511" s="13" t="s">
        <v>29</v>
      </c>
      <c r="X1511" s="13" t="s">
        <v>79</v>
      </c>
      <c r="Y1511" s="13" t="s">
        <v>7</v>
      </c>
      <c r="Z1511" s="9" t="s">
        <v>16</v>
      </c>
      <c r="AA1511" s="12" t="str">
        <f t="shared" si="46"/>
        <v>5980000000109</v>
      </c>
      <c r="AB1511" s="4" t="s">
        <v>79</v>
      </c>
      <c r="AC1511" s="48">
        <f t="shared" si="47"/>
        <v>908.37</v>
      </c>
      <c r="AD1511" s="31">
        <f>VLOOKUP(AB1511,'Utah Allocation %''s'!$A$6:$B$16,2,FALSE)</f>
        <v>1</v>
      </c>
    </row>
    <row r="1512" spans="1:30">
      <c r="A1512" s="9" t="s">
        <v>5780</v>
      </c>
      <c r="B1512" s="9" t="s">
        <v>24</v>
      </c>
      <c r="C1512" s="9" t="s">
        <v>62</v>
      </c>
      <c r="D1512" s="19">
        <v>41274</v>
      </c>
      <c r="E1512" s="3">
        <v>2012</v>
      </c>
      <c r="F1512" s="3">
        <v>12</v>
      </c>
      <c r="G1512" s="3" t="s">
        <v>14414</v>
      </c>
      <c r="H1512" s="9" t="s">
        <v>63</v>
      </c>
      <c r="I1512" s="9" t="s">
        <v>81</v>
      </c>
      <c r="J1512" s="21">
        <v>1047.57</v>
      </c>
      <c r="K1512" s="9" t="s">
        <v>5781</v>
      </c>
      <c r="L1512" s="7" t="s">
        <v>6067</v>
      </c>
      <c r="M1512" s="7" t="s">
        <v>6301</v>
      </c>
      <c r="N1512" s="7" t="s">
        <v>208</v>
      </c>
      <c r="O1512" s="7" t="s">
        <v>255</v>
      </c>
      <c r="P1512" s="7" t="s">
        <v>559</v>
      </c>
      <c r="Q1512" s="7" t="s">
        <v>84</v>
      </c>
      <c r="R1512" s="9" t="s">
        <v>366</v>
      </c>
      <c r="S1512" s="7" t="s">
        <v>409</v>
      </c>
      <c r="T1512" s="13" t="s">
        <v>69</v>
      </c>
      <c r="U1512" s="13" t="s">
        <v>79</v>
      </c>
      <c r="V1512" s="13" t="s">
        <v>80</v>
      </c>
      <c r="W1512" s="13" t="s">
        <v>29</v>
      </c>
      <c r="X1512" s="13" t="s">
        <v>79</v>
      </c>
      <c r="Y1512" s="13" t="s">
        <v>7</v>
      </c>
      <c r="Z1512" s="9" t="s">
        <v>16</v>
      </c>
      <c r="AA1512" s="12" t="str">
        <f t="shared" si="46"/>
        <v>5980000000109</v>
      </c>
      <c r="AB1512" s="4" t="s">
        <v>79</v>
      </c>
      <c r="AC1512" s="48">
        <f t="shared" si="47"/>
        <v>1047.57</v>
      </c>
      <c r="AD1512" s="31">
        <f>VLOOKUP(AB1512,'Utah Allocation %''s'!$A$6:$B$16,2,FALSE)</f>
        <v>1</v>
      </c>
    </row>
    <row r="1513" spans="1:30">
      <c r="A1513" s="9" t="s">
        <v>5782</v>
      </c>
      <c r="B1513" s="9" t="s">
        <v>24</v>
      </c>
      <c r="C1513" s="9" t="s">
        <v>62</v>
      </c>
      <c r="D1513" s="19">
        <v>41274</v>
      </c>
      <c r="E1513" s="3">
        <v>2012</v>
      </c>
      <c r="F1513" s="3">
        <v>12</v>
      </c>
      <c r="G1513" s="3" t="s">
        <v>14414</v>
      </c>
      <c r="H1513" s="9" t="s">
        <v>63</v>
      </c>
      <c r="I1513" s="9" t="s">
        <v>81</v>
      </c>
      <c r="J1513" s="21">
        <v>946.09</v>
      </c>
      <c r="K1513" s="9" t="s">
        <v>5783</v>
      </c>
      <c r="L1513" s="7" t="s">
        <v>6068</v>
      </c>
      <c r="M1513" s="7" t="s">
        <v>6302</v>
      </c>
      <c r="N1513" s="7" t="s">
        <v>217</v>
      </c>
      <c r="O1513" s="7" t="s">
        <v>263</v>
      </c>
      <c r="P1513" s="7" t="s">
        <v>700</v>
      </c>
      <c r="Q1513" s="7" t="s">
        <v>145</v>
      </c>
      <c r="R1513" s="9" t="s">
        <v>366</v>
      </c>
      <c r="S1513" s="7" t="s">
        <v>409</v>
      </c>
      <c r="T1513" s="13" t="s">
        <v>69</v>
      </c>
      <c r="U1513" s="13" t="s">
        <v>79</v>
      </c>
      <c r="V1513" s="13" t="s">
        <v>80</v>
      </c>
      <c r="W1513" s="13" t="s">
        <v>29</v>
      </c>
      <c r="X1513" s="13" t="s">
        <v>79</v>
      </c>
      <c r="Y1513" s="13" t="s">
        <v>7</v>
      </c>
      <c r="Z1513" s="9" t="s">
        <v>16</v>
      </c>
      <c r="AA1513" s="12" t="str">
        <f t="shared" si="46"/>
        <v>5980000000109</v>
      </c>
      <c r="AB1513" s="4" t="s">
        <v>79</v>
      </c>
      <c r="AC1513" s="48">
        <f t="shared" si="47"/>
        <v>946.09</v>
      </c>
      <c r="AD1513" s="31">
        <f>VLOOKUP(AB1513,'Utah Allocation %''s'!$A$6:$B$16,2,FALSE)</f>
        <v>1</v>
      </c>
    </row>
    <row r="1514" spans="1:30">
      <c r="A1514" s="9" t="s">
        <v>5784</v>
      </c>
      <c r="B1514" s="9" t="s">
        <v>24</v>
      </c>
      <c r="C1514" s="9" t="s">
        <v>62</v>
      </c>
      <c r="D1514" s="19">
        <v>41274</v>
      </c>
      <c r="E1514" s="3">
        <v>2012</v>
      </c>
      <c r="F1514" s="3">
        <v>12</v>
      </c>
      <c r="G1514" s="3" t="s">
        <v>14414</v>
      </c>
      <c r="H1514" s="9" t="s">
        <v>63</v>
      </c>
      <c r="I1514" s="9" t="s">
        <v>81</v>
      </c>
      <c r="J1514" s="21">
        <v>878.08</v>
      </c>
      <c r="K1514" s="9" t="s">
        <v>5785</v>
      </c>
      <c r="L1514" s="7" t="s">
        <v>6069</v>
      </c>
      <c r="M1514" s="7" t="s">
        <v>6303</v>
      </c>
      <c r="N1514" s="7" t="s">
        <v>208</v>
      </c>
      <c r="O1514" s="7" t="s">
        <v>255</v>
      </c>
      <c r="P1514" s="7" t="s">
        <v>634</v>
      </c>
      <c r="Q1514" s="7" t="s">
        <v>92</v>
      </c>
      <c r="R1514" s="9" t="s">
        <v>367</v>
      </c>
      <c r="S1514" s="7" t="s">
        <v>409</v>
      </c>
      <c r="T1514" s="13" t="s">
        <v>69</v>
      </c>
      <c r="U1514" s="13" t="s">
        <v>89</v>
      </c>
      <c r="V1514" s="13" t="s">
        <v>90</v>
      </c>
      <c r="W1514" s="13" t="s">
        <v>31</v>
      </c>
      <c r="X1514" s="13" t="s">
        <v>91</v>
      </c>
      <c r="Y1514" s="13" t="s">
        <v>7</v>
      </c>
      <c r="Z1514" s="9" t="s">
        <v>17</v>
      </c>
      <c r="AA1514" s="12" t="str">
        <f t="shared" si="46"/>
        <v>5980000000111</v>
      </c>
      <c r="AB1514" s="4" t="s">
        <v>91</v>
      </c>
      <c r="AC1514" s="48">
        <f t="shared" si="47"/>
        <v>0</v>
      </c>
      <c r="AD1514" s="31">
        <f>VLOOKUP(AB1514,'Utah Allocation %''s'!$A$6:$B$16,2,FALSE)</f>
        <v>0</v>
      </c>
    </row>
    <row r="1515" spans="1:30">
      <c r="A1515" s="9" t="s">
        <v>5786</v>
      </c>
      <c r="B1515" s="9" t="s">
        <v>24</v>
      </c>
      <c r="C1515" s="9" t="s">
        <v>62</v>
      </c>
      <c r="D1515" s="19">
        <v>41274</v>
      </c>
      <c r="E1515" s="3">
        <v>2012</v>
      </c>
      <c r="F1515" s="3">
        <v>12</v>
      </c>
      <c r="G1515" s="3" t="s">
        <v>14414</v>
      </c>
      <c r="H1515" s="9" t="s">
        <v>63</v>
      </c>
      <c r="I1515" s="9" t="s">
        <v>81</v>
      </c>
      <c r="J1515" s="21">
        <v>464.07</v>
      </c>
      <c r="K1515" s="9" t="s">
        <v>5787</v>
      </c>
      <c r="L1515" s="7" t="s">
        <v>6070</v>
      </c>
      <c r="M1515" s="7" t="s">
        <v>6304</v>
      </c>
      <c r="N1515" s="7" t="s">
        <v>214</v>
      </c>
      <c r="O1515" s="7" t="s">
        <v>260</v>
      </c>
      <c r="P1515" s="7" t="s">
        <v>5200</v>
      </c>
      <c r="Q1515" s="7" t="s">
        <v>93</v>
      </c>
      <c r="R1515" s="9" t="s">
        <v>367</v>
      </c>
      <c r="S1515" s="7" t="s">
        <v>409</v>
      </c>
      <c r="T1515" s="13" t="s">
        <v>69</v>
      </c>
      <c r="U1515" s="13" t="s">
        <v>89</v>
      </c>
      <c r="V1515" s="13" t="s">
        <v>90</v>
      </c>
      <c r="W1515" s="13" t="s">
        <v>31</v>
      </c>
      <c r="X1515" s="13" t="s">
        <v>91</v>
      </c>
      <c r="Y1515" s="13" t="s">
        <v>7</v>
      </c>
      <c r="Z1515" s="9" t="s">
        <v>17</v>
      </c>
      <c r="AA1515" s="12" t="str">
        <f t="shared" si="46"/>
        <v>5980000000111</v>
      </c>
      <c r="AB1515" s="4" t="s">
        <v>91</v>
      </c>
      <c r="AC1515" s="48">
        <f t="shared" si="47"/>
        <v>0</v>
      </c>
      <c r="AD1515" s="31">
        <f>VLOOKUP(AB1515,'Utah Allocation %''s'!$A$6:$B$16,2,FALSE)</f>
        <v>0</v>
      </c>
    </row>
    <row r="1516" spans="1:30">
      <c r="A1516" s="9" t="s">
        <v>5788</v>
      </c>
      <c r="B1516" s="9" t="s">
        <v>24</v>
      </c>
      <c r="C1516" s="9" t="s">
        <v>62</v>
      </c>
      <c r="D1516" s="19">
        <v>41274</v>
      </c>
      <c r="E1516" s="3">
        <v>2012</v>
      </c>
      <c r="F1516" s="3">
        <v>12</v>
      </c>
      <c r="G1516" s="3" t="s">
        <v>14414</v>
      </c>
      <c r="H1516" s="9" t="s">
        <v>63</v>
      </c>
      <c r="I1516" s="9" t="s">
        <v>81</v>
      </c>
      <c r="J1516" s="21">
        <v>1197.9000000000001</v>
      </c>
      <c r="K1516" s="9" t="s">
        <v>5789</v>
      </c>
      <c r="L1516" s="7" t="s">
        <v>6071</v>
      </c>
      <c r="M1516" s="7" t="s">
        <v>6305</v>
      </c>
      <c r="N1516" s="7" t="s">
        <v>211</v>
      </c>
      <c r="O1516" s="7" t="s">
        <v>258</v>
      </c>
      <c r="P1516" s="7" t="s">
        <v>6306</v>
      </c>
      <c r="Q1516" s="7" t="s">
        <v>6307</v>
      </c>
      <c r="R1516" s="9" t="s">
        <v>316</v>
      </c>
      <c r="S1516" s="7" t="s">
        <v>409</v>
      </c>
      <c r="T1516" s="13" t="s">
        <v>69</v>
      </c>
      <c r="U1516" s="13" t="s">
        <v>89</v>
      </c>
      <c r="V1516" s="13" t="s">
        <v>90</v>
      </c>
      <c r="W1516" s="13" t="s">
        <v>31</v>
      </c>
      <c r="X1516" s="13" t="s">
        <v>91</v>
      </c>
      <c r="Y1516" s="13" t="s">
        <v>7</v>
      </c>
      <c r="Z1516" s="9" t="s">
        <v>17</v>
      </c>
      <c r="AA1516" s="12" t="str">
        <f t="shared" si="46"/>
        <v>5980000000111</v>
      </c>
      <c r="AB1516" s="4" t="s">
        <v>91</v>
      </c>
      <c r="AC1516" s="48">
        <f t="shared" si="47"/>
        <v>0</v>
      </c>
      <c r="AD1516" s="31">
        <f>VLOOKUP(AB1516,'Utah Allocation %''s'!$A$6:$B$16,2,FALSE)</f>
        <v>0</v>
      </c>
    </row>
    <row r="1517" spans="1:30">
      <c r="A1517" s="9" t="s">
        <v>5790</v>
      </c>
      <c r="B1517" s="9" t="s">
        <v>24</v>
      </c>
      <c r="C1517" s="9" t="s">
        <v>62</v>
      </c>
      <c r="D1517" s="19">
        <v>41274</v>
      </c>
      <c r="E1517" s="3">
        <v>2012</v>
      </c>
      <c r="F1517" s="3">
        <v>12</v>
      </c>
      <c r="G1517" s="3" t="s">
        <v>14414</v>
      </c>
      <c r="H1517" s="9" t="s">
        <v>63</v>
      </c>
      <c r="I1517" s="9" t="s">
        <v>81</v>
      </c>
      <c r="J1517" s="21">
        <v>682.25</v>
      </c>
      <c r="K1517" s="9" t="s">
        <v>5791</v>
      </c>
      <c r="L1517" s="7" t="s">
        <v>6072</v>
      </c>
      <c r="M1517" s="7" t="s">
        <v>6308</v>
      </c>
      <c r="N1517" s="7" t="s">
        <v>215</v>
      </c>
      <c r="O1517" s="7" t="s">
        <v>261</v>
      </c>
      <c r="P1517" s="7" t="s">
        <v>737</v>
      </c>
      <c r="Q1517" s="7" t="s">
        <v>94</v>
      </c>
      <c r="R1517" s="9" t="s">
        <v>316</v>
      </c>
      <c r="S1517" s="7" t="s">
        <v>409</v>
      </c>
      <c r="T1517" s="13" t="s">
        <v>69</v>
      </c>
      <c r="U1517" s="13" t="s">
        <v>89</v>
      </c>
      <c r="V1517" s="13" t="s">
        <v>90</v>
      </c>
      <c r="W1517" s="13" t="s">
        <v>31</v>
      </c>
      <c r="X1517" s="13" t="s">
        <v>91</v>
      </c>
      <c r="Y1517" s="13" t="s">
        <v>7</v>
      </c>
      <c r="Z1517" s="9" t="s">
        <v>17</v>
      </c>
      <c r="AA1517" s="12" t="str">
        <f t="shared" si="46"/>
        <v>5980000000111</v>
      </c>
      <c r="AB1517" s="4" t="s">
        <v>91</v>
      </c>
      <c r="AC1517" s="48">
        <f t="shared" si="47"/>
        <v>0</v>
      </c>
      <c r="AD1517" s="31">
        <f>VLOOKUP(AB1517,'Utah Allocation %''s'!$A$6:$B$16,2,FALSE)</f>
        <v>0</v>
      </c>
    </row>
    <row r="1518" spans="1:30">
      <c r="A1518" s="9" t="s">
        <v>4625</v>
      </c>
      <c r="B1518" s="9" t="s">
        <v>24</v>
      </c>
      <c r="C1518" s="9" t="s">
        <v>62</v>
      </c>
      <c r="D1518" s="19">
        <v>41243</v>
      </c>
      <c r="E1518" s="6">
        <v>2012</v>
      </c>
      <c r="F1518" s="6">
        <v>12</v>
      </c>
      <c r="G1518" s="3" t="s">
        <v>14414</v>
      </c>
      <c r="H1518" s="9" t="s">
        <v>63</v>
      </c>
      <c r="I1518" s="9" t="s">
        <v>81</v>
      </c>
      <c r="J1518" s="21">
        <v>17.68</v>
      </c>
      <c r="K1518" s="9" t="s">
        <v>4821</v>
      </c>
      <c r="L1518" s="7" t="s">
        <v>5073</v>
      </c>
      <c r="M1518" s="7" t="s">
        <v>5142</v>
      </c>
      <c r="N1518" s="7" t="s">
        <v>207</v>
      </c>
      <c r="O1518" s="7" t="s">
        <v>254</v>
      </c>
      <c r="P1518" s="7" t="s">
        <v>548</v>
      </c>
      <c r="Q1518" s="7" t="s">
        <v>72</v>
      </c>
      <c r="R1518" s="9" t="s">
        <v>369</v>
      </c>
      <c r="S1518" s="7" t="s">
        <v>408</v>
      </c>
      <c r="T1518" s="13" t="s">
        <v>69</v>
      </c>
      <c r="U1518" s="13" t="s">
        <v>66</v>
      </c>
      <c r="V1518" s="13" t="s">
        <v>70</v>
      </c>
      <c r="W1518" s="13" t="s">
        <v>32</v>
      </c>
      <c r="X1518" s="13" t="s">
        <v>66</v>
      </c>
      <c r="Y1518" s="13" t="s">
        <v>7</v>
      </c>
      <c r="Z1518" s="9" t="s">
        <v>8</v>
      </c>
      <c r="AA1518" s="12" t="str">
        <f t="shared" si="46"/>
        <v>5980000000108</v>
      </c>
      <c r="AB1518" s="4" t="s">
        <v>66</v>
      </c>
      <c r="AC1518" s="48">
        <f t="shared" si="47"/>
        <v>0</v>
      </c>
      <c r="AD1518" s="31">
        <f>VLOOKUP(AB1518,'Utah Allocation %''s'!$A$6:$B$16,2,FALSE)</f>
        <v>0</v>
      </c>
    </row>
    <row r="1519" spans="1:30">
      <c r="A1519" s="9" t="s">
        <v>5792</v>
      </c>
      <c r="B1519" s="9" t="s">
        <v>24</v>
      </c>
      <c r="C1519" s="9" t="s">
        <v>62</v>
      </c>
      <c r="D1519" s="19">
        <v>41274</v>
      </c>
      <c r="E1519" s="3">
        <v>2012</v>
      </c>
      <c r="F1519" s="3">
        <v>12</v>
      </c>
      <c r="G1519" s="3" t="s">
        <v>14414</v>
      </c>
      <c r="H1519" s="9" t="s">
        <v>61</v>
      </c>
      <c r="I1519" s="9" t="s">
        <v>81</v>
      </c>
      <c r="J1519" s="21">
        <v>-17.68</v>
      </c>
      <c r="K1519" s="9" t="s">
        <v>4821</v>
      </c>
      <c r="L1519" s="7" t="s">
        <v>5073</v>
      </c>
      <c r="M1519" s="7" t="s">
        <v>5142</v>
      </c>
      <c r="N1519" s="7" t="s">
        <v>207</v>
      </c>
      <c r="O1519" s="7" t="s">
        <v>254</v>
      </c>
      <c r="P1519" s="7" t="s">
        <v>548</v>
      </c>
      <c r="Q1519" s="7" t="s">
        <v>72</v>
      </c>
      <c r="R1519" s="9" t="s">
        <v>369</v>
      </c>
      <c r="S1519" s="7" t="s">
        <v>408</v>
      </c>
      <c r="T1519" s="13" t="s">
        <v>69</v>
      </c>
      <c r="U1519" s="13" t="s">
        <v>66</v>
      </c>
      <c r="V1519" s="13" t="s">
        <v>70</v>
      </c>
      <c r="W1519" s="13" t="s">
        <v>32</v>
      </c>
      <c r="X1519" s="13" t="s">
        <v>66</v>
      </c>
      <c r="Y1519" s="13" t="s">
        <v>7</v>
      </c>
      <c r="Z1519" s="9" t="s">
        <v>8</v>
      </c>
      <c r="AA1519" s="12" t="str">
        <f t="shared" si="46"/>
        <v>5980000000108</v>
      </c>
      <c r="AB1519" s="4" t="s">
        <v>66</v>
      </c>
      <c r="AC1519" s="48">
        <f t="shared" si="47"/>
        <v>0</v>
      </c>
      <c r="AD1519" s="31">
        <f>VLOOKUP(AB1519,'Utah Allocation %''s'!$A$6:$B$16,2,FALSE)</f>
        <v>0</v>
      </c>
    </row>
    <row r="1520" spans="1:30">
      <c r="A1520" s="9" t="s">
        <v>5793</v>
      </c>
      <c r="B1520" s="9" t="s">
        <v>24</v>
      </c>
      <c r="C1520" s="9" t="s">
        <v>62</v>
      </c>
      <c r="D1520" s="19">
        <v>41274</v>
      </c>
      <c r="E1520" s="3">
        <v>2012</v>
      </c>
      <c r="F1520" s="3">
        <v>12</v>
      </c>
      <c r="G1520" s="3" t="s">
        <v>14414</v>
      </c>
      <c r="H1520" s="9" t="s">
        <v>63</v>
      </c>
      <c r="I1520" s="9" t="s">
        <v>81</v>
      </c>
      <c r="J1520" s="21">
        <v>2688.95</v>
      </c>
      <c r="K1520" s="9" t="s">
        <v>5794</v>
      </c>
      <c r="L1520" s="7" t="s">
        <v>6073</v>
      </c>
      <c r="M1520" s="7" t="s">
        <v>6309</v>
      </c>
      <c r="N1520" s="7" t="s">
        <v>208</v>
      </c>
      <c r="O1520" s="7" t="s">
        <v>255</v>
      </c>
      <c r="P1520" s="7" t="s">
        <v>633</v>
      </c>
      <c r="Q1520" s="7" t="s">
        <v>73</v>
      </c>
      <c r="R1520" s="9" t="s">
        <v>369</v>
      </c>
      <c r="S1520" s="7" t="s">
        <v>408</v>
      </c>
      <c r="T1520" s="13" t="s">
        <v>69</v>
      </c>
      <c r="U1520" s="13" t="s">
        <v>66</v>
      </c>
      <c r="V1520" s="13" t="s">
        <v>70</v>
      </c>
      <c r="W1520" s="13" t="s">
        <v>32</v>
      </c>
      <c r="X1520" s="13" t="s">
        <v>66</v>
      </c>
      <c r="Y1520" s="13" t="s">
        <v>7</v>
      </c>
      <c r="Z1520" s="9" t="s">
        <v>8</v>
      </c>
      <c r="AA1520" s="12" t="str">
        <f t="shared" si="46"/>
        <v>5980000000108</v>
      </c>
      <c r="AB1520" s="4" t="s">
        <v>66</v>
      </c>
      <c r="AC1520" s="48">
        <f t="shared" si="47"/>
        <v>0</v>
      </c>
      <c r="AD1520" s="31">
        <f>VLOOKUP(AB1520,'Utah Allocation %''s'!$A$6:$B$16,2,FALSE)</f>
        <v>0</v>
      </c>
    </row>
    <row r="1521" spans="1:30">
      <c r="A1521" s="9" t="s">
        <v>5795</v>
      </c>
      <c r="B1521" s="9" t="s">
        <v>24</v>
      </c>
      <c r="C1521" s="9" t="s">
        <v>62</v>
      </c>
      <c r="D1521" s="19">
        <v>41274</v>
      </c>
      <c r="E1521" s="3">
        <v>2012</v>
      </c>
      <c r="F1521" s="3">
        <v>12</v>
      </c>
      <c r="G1521" s="3" t="s">
        <v>14414</v>
      </c>
      <c r="H1521" s="9" t="s">
        <v>63</v>
      </c>
      <c r="I1521" s="9" t="s">
        <v>81</v>
      </c>
      <c r="J1521" s="21">
        <v>1141.8900000000001</v>
      </c>
      <c r="K1521" s="9" t="s">
        <v>5796</v>
      </c>
      <c r="L1521" s="7" t="s">
        <v>6074</v>
      </c>
      <c r="M1521" s="7" t="s">
        <v>6310</v>
      </c>
      <c r="N1521" s="7" t="s">
        <v>220</v>
      </c>
      <c r="O1521" s="7" t="s">
        <v>266</v>
      </c>
      <c r="P1521" s="7" t="s">
        <v>3225</v>
      </c>
      <c r="Q1521" s="7" t="s">
        <v>138</v>
      </c>
      <c r="R1521" s="9" t="s">
        <v>369</v>
      </c>
      <c r="S1521" s="7" t="s">
        <v>408</v>
      </c>
      <c r="T1521" s="13" t="s">
        <v>69</v>
      </c>
      <c r="U1521" s="13" t="s">
        <v>66</v>
      </c>
      <c r="V1521" s="13" t="s">
        <v>70</v>
      </c>
      <c r="W1521" s="13" t="s">
        <v>32</v>
      </c>
      <c r="X1521" s="13" t="s">
        <v>66</v>
      </c>
      <c r="Y1521" s="13" t="s">
        <v>7</v>
      </c>
      <c r="Z1521" s="9" t="s">
        <v>8</v>
      </c>
      <c r="AA1521" s="12" t="str">
        <f t="shared" si="46"/>
        <v>5980000000108</v>
      </c>
      <c r="AB1521" s="4" t="s">
        <v>66</v>
      </c>
      <c r="AC1521" s="48">
        <f t="shared" si="47"/>
        <v>0</v>
      </c>
      <c r="AD1521" s="31">
        <f>VLOOKUP(AB1521,'Utah Allocation %''s'!$A$6:$B$16,2,FALSE)</f>
        <v>0</v>
      </c>
    </row>
    <row r="1522" spans="1:30">
      <c r="A1522" s="9" t="s">
        <v>5797</v>
      </c>
      <c r="B1522" s="9" t="s">
        <v>24</v>
      </c>
      <c r="C1522" s="9" t="s">
        <v>62</v>
      </c>
      <c r="D1522" s="19">
        <v>41274</v>
      </c>
      <c r="E1522" s="3">
        <v>2012</v>
      </c>
      <c r="F1522" s="3">
        <v>12</v>
      </c>
      <c r="G1522" s="3" t="s">
        <v>14414</v>
      </c>
      <c r="H1522" s="9" t="s">
        <v>63</v>
      </c>
      <c r="I1522" s="9" t="s">
        <v>81</v>
      </c>
      <c r="J1522" s="21">
        <v>808.36</v>
      </c>
      <c r="K1522" s="9" t="s">
        <v>5798</v>
      </c>
      <c r="L1522" s="7" t="s">
        <v>6075</v>
      </c>
      <c r="M1522" s="7" t="s">
        <v>6311</v>
      </c>
      <c r="N1522" s="7" t="s">
        <v>211</v>
      </c>
      <c r="O1522" s="7" t="s">
        <v>258</v>
      </c>
      <c r="P1522" s="7" t="s">
        <v>6312</v>
      </c>
      <c r="Q1522" s="7" t="s">
        <v>350</v>
      </c>
      <c r="R1522" s="9" t="s">
        <v>371</v>
      </c>
      <c r="S1522" s="7" t="s">
        <v>409</v>
      </c>
      <c r="T1522" s="13" t="s">
        <v>69</v>
      </c>
      <c r="U1522" s="13" t="s">
        <v>111</v>
      </c>
      <c r="V1522" s="13" t="s">
        <v>112</v>
      </c>
      <c r="W1522" s="13" t="s">
        <v>30</v>
      </c>
      <c r="X1522" s="13" t="s">
        <v>113</v>
      </c>
      <c r="Y1522" s="13" t="s">
        <v>7</v>
      </c>
      <c r="Z1522" s="9" t="s">
        <v>15</v>
      </c>
      <c r="AA1522" s="12" t="str">
        <f t="shared" si="46"/>
        <v>5980000000106</v>
      </c>
      <c r="AB1522" s="4" t="s">
        <v>113</v>
      </c>
      <c r="AC1522" s="48">
        <f t="shared" si="47"/>
        <v>0</v>
      </c>
      <c r="AD1522" s="31">
        <f>VLOOKUP(AB1522,'Utah Allocation %''s'!$A$6:$B$16,2,FALSE)</f>
        <v>0</v>
      </c>
    </row>
    <row r="1523" spans="1:30">
      <c r="A1523" s="9" t="s">
        <v>5799</v>
      </c>
      <c r="B1523" s="9" t="s">
        <v>24</v>
      </c>
      <c r="C1523" s="9" t="s">
        <v>62</v>
      </c>
      <c r="D1523" s="19">
        <v>41274</v>
      </c>
      <c r="E1523" s="3">
        <v>2012</v>
      </c>
      <c r="F1523" s="3">
        <v>12</v>
      </c>
      <c r="G1523" s="3" t="s">
        <v>14414</v>
      </c>
      <c r="H1523" s="9" t="s">
        <v>63</v>
      </c>
      <c r="I1523" s="9" t="s">
        <v>81</v>
      </c>
      <c r="J1523" s="21">
        <v>229.77</v>
      </c>
      <c r="K1523" s="9" t="s">
        <v>5800</v>
      </c>
      <c r="L1523" s="7" t="s">
        <v>6076</v>
      </c>
      <c r="M1523" s="7" t="s">
        <v>6313</v>
      </c>
      <c r="N1523" s="7" t="s">
        <v>213</v>
      </c>
      <c r="O1523" s="7" t="s">
        <v>595</v>
      </c>
      <c r="P1523" s="7" t="s">
        <v>679</v>
      </c>
      <c r="Q1523" s="7" t="s">
        <v>86</v>
      </c>
      <c r="R1523" s="9" t="s">
        <v>372</v>
      </c>
      <c r="S1523" s="7" t="s">
        <v>409</v>
      </c>
      <c r="T1523" s="13" t="s">
        <v>69</v>
      </c>
      <c r="U1523" s="13" t="s">
        <v>79</v>
      </c>
      <c r="V1523" s="13" t="s">
        <v>80</v>
      </c>
      <c r="W1523" s="13" t="s">
        <v>29</v>
      </c>
      <c r="X1523" s="13" t="s">
        <v>79</v>
      </c>
      <c r="Y1523" s="13" t="s">
        <v>7</v>
      </c>
      <c r="Z1523" s="9" t="s">
        <v>16</v>
      </c>
      <c r="AA1523" s="12" t="str">
        <f t="shared" si="46"/>
        <v>5980000000109</v>
      </c>
      <c r="AB1523" s="4" t="s">
        <v>79</v>
      </c>
      <c r="AC1523" s="48">
        <f t="shared" si="47"/>
        <v>229.77</v>
      </c>
      <c r="AD1523" s="31">
        <f>VLOOKUP(AB1523,'Utah Allocation %''s'!$A$6:$B$16,2,FALSE)</f>
        <v>1</v>
      </c>
    </row>
    <row r="1524" spans="1:30">
      <c r="A1524" s="9" t="s">
        <v>5801</v>
      </c>
      <c r="B1524" s="9" t="s">
        <v>24</v>
      </c>
      <c r="C1524" s="9" t="s">
        <v>62</v>
      </c>
      <c r="D1524" s="19">
        <v>41274</v>
      </c>
      <c r="E1524" s="3">
        <v>2012</v>
      </c>
      <c r="F1524" s="3">
        <v>12</v>
      </c>
      <c r="G1524" s="3" t="s">
        <v>14414</v>
      </c>
      <c r="H1524" s="9" t="s">
        <v>63</v>
      </c>
      <c r="I1524" s="9" t="s">
        <v>81</v>
      </c>
      <c r="J1524" s="21">
        <v>1056.3800000000001</v>
      </c>
      <c r="K1524" s="9" t="s">
        <v>5802</v>
      </c>
      <c r="L1524" s="7" t="s">
        <v>6077</v>
      </c>
      <c r="M1524" s="7" t="s">
        <v>6314</v>
      </c>
      <c r="N1524" s="7" t="s">
        <v>240</v>
      </c>
      <c r="O1524" s="7" t="s">
        <v>283</v>
      </c>
      <c r="P1524" s="7" t="s">
        <v>775</v>
      </c>
      <c r="Q1524" s="7" t="s">
        <v>776</v>
      </c>
      <c r="R1524" s="9" t="s">
        <v>372</v>
      </c>
      <c r="S1524" s="7" t="s">
        <v>409</v>
      </c>
      <c r="T1524" s="13" t="s">
        <v>69</v>
      </c>
      <c r="U1524" s="13" t="s">
        <v>79</v>
      </c>
      <c r="V1524" s="13" t="s">
        <v>80</v>
      </c>
      <c r="W1524" s="13" t="s">
        <v>29</v>
      </c>
      <c r="X1524" s="13" t="s">
        <v>79</v>
      </c>
      <c r="Y1524" s="13" t="s">
        <v>7</v>
      </c>
      <c r="Z1524" s="9" t="s">
        <v>16</v>
      </c>
      <c r="AA1524" s="12" t="str">
        <f t="shared" si="46"/>
        <v>5980000000109</v>
      </c>
      <c r="AB1524" s="4" t="s">
        <v>79</v>
      </c>
      <c r="AC1524" s="48">
        <f t="shared" si="47"/>
        <v>1056.3800000000001</v>
      </c>
      <c r="AD1524" s="31">
        <f>VLOOKUP(AB1524,'Utah Allocation %''s'!$A$6:$B$16,2,FALSE)</f>
        <v>1</v>
      </c>
    </row>
    <row r="1525" spans="1:30">
      <c r="A1525" s="9" t="s">
        <v>5803</v>
      </c>
      <c r="B1525" s="9" t="s">
        <v>24</v>
      </c>
      <c r="C1525" s="9" t="s">
        <v>62</v>
      </c>
      <c r="D1525" s="19">
        <v>41274</v>
      </c>
      <c r="E1525" s="3">
        <v>2012</v>
      </c>
      <c r="F1525" s="3">
        <v>12</v>
      </c>
      <c r="G1525" s="3" t="s">
        <v>14414</v>
      </c>
      <c r="H1525" s="9" t="s">
        <v>63</v>
      </c>
      <c r="I1525" s="9" t="s">
        <v>81</v>
      </c>
      <c r="J1525" s="21">
        <v>1464.86</v>
      </c>
      <c r="K1525" s="9" t="s">
        <v>5804</v>
      </c>
      <c r="L1525" s="7" t="s">
        <v>6078</v>
      </c>
      <c r="M1525" s="7" t="s">
        <v>6315</v>
      </c>
      <c r="N1525" s="7" t="s">
        <v>206</v>
      </c>
      <c r="O1525" s="7" t="s">
        <v>253</v>
      </c>
      <c r="P1525" s="7" t="s">
        <v>568</v>
      </c>
      <c r="Q1525" s="7" t="s">
        <v>127</v>
      </c>
      <c r="R1525" s="9" t="s">
        <v>380</v>
      </c>
      <c r="S1525" s="7" t="s">
        <v>408</v>
      </c>
      <c r="T1525" s="13" t="s">
        <v>69</v>
      </c>
      <c r="U1525" s="13" t="s">
        <v>123</v>
      </c>
      <c r="V1525" s="13" t="s">
        <v>124</v>
      </c>
      <c r="W1525" s="13" t="s">
        <v>33</v>
      </c>
      <c r="X1525" s="13" t="s">
        <v>123</v>
      </c>
      <c r="Y1525" s="13" t="s">
        <v>7</v>
      </c>
      <c r="Z1525" s="9" t="s">
        <v>12</v>
      </c>
      <c r="AA1525" s="12" t="str">
        <f t="shared" si="46"/>
        <v>5980000000110</v>
      </c>
      <c r="AB1525" s="4" t="s">
        <v>123</v>
      </c>
      <c r="AC1525" s="48">
        <f t="shared" si="47"/>
        <v>0</v>
      </c>
      <c r="AD1525" s="31">
        <f>VLOOKUP(AB1525,'Utah Allocation %''s'!$A$6:$B$16,2,FALSE)</f>
        <v>0</v>
      </c>
    </row>
    <row r="1526" spans="1:30">
      <c r="A1526" s="9" t="s">
        <v>5805</v>
      </c>
      <c r="B1526" s="9" t="s">
        <v>24</v>
      </c>
      <c r="C1526" s="9" t="s">
        <v>62</v>
      </c>
      <c r="D1526" s="19">
        <v>41274</v>
      </c>
      <c r="E1526" s="3">
        <v>2012</v>
      </c>
      <c r="F1526" s="3">
        <v>12</v>
      </c>
      <c r="G1526" s="3" t="s">
        <v>14414</v>
      </c>
      <c r="H1526" s="9" t="s">
        <v>63</v>
      </c>
      <c r="I1526" s="9" t="s">
        <v>81</v>
      </c>
      <c r="J1526" s="21">
        <v>911.47</v>
      </c>
      <c r="K1526" s="9" t="s">
        <v>5806</v>
      </c>
      <c r="L1526" s="7" t="s">
        <v>6079</v>
      </c>
      <c r="M1526" s="7" t="s">
        <v>6316</v>
      </c>
      <c r="N1526" s="7" t="s">
        <v>207</v>
      </c>
      <c r="O1526" s="7" t="s">
        <v>254</v>
      </c>
      <c r="P1526" s="7" t="s">
        <v>767</v>
      </c>
      <c r="Q1526" s="7" t="s">
        <v>131</v>
      </c>
      <c r="R1526" s="9" t="s">
        <v>380</v>
      </c>
      <c r="S1526" s="7" t="s">
        <v>408</v>
      </c>
      <c r="T1526" s="13" t="s">
        <v>69</v>
      </c>
      <c r="U1526" s="13" t="s">
        <v>123</v>
      </c>
      <c r="V1526" s="13" t="s">
        <v>124</v>
      </c>
      <c r="W1526" s="13" t="s">
        <v>33</v>
      </c>
      <c r="X1526" s="13" t="s">
        <v>123</v>
      </c>
      <c r="Y1526" s="13" t="s">
        <v>7</v>
      </c>
      <c r="Z1526" s="9" t="s">
        <v>12</v>
      </c>
      <c r="AA1526" s="12" t="str">
        <f t="shared" si="46"/>
        <v>5980000000110</v>
      </c>
      <c r="AB1526" s="4" t="s">
        <v>123</v>
      </c>
      <c r="AC1526" s="48">
        <f t="shared" si="47"/>
        <v>0</v>
      </c>
      <c r="AD1526" s="31">
        <f>VLOOKUP(AB1526,'Utah Allocation %''s'!$A$6:$B$16,2,FALSE)</f>
        <v>0</v>
      </c>
    </row>
    <row r="1527" spans="1:30">
      <c r="A1527" s="9" t="s">
        <v>5807</v>
      </c>
      <c r="B1527" s="9" t="s">
        <v>24</v>
      </c>
      <c r="C1527" s="9" t="s">
        <v>62</v>
      </c>
      <c r="D1527" s="19">
        <v>41274</v>
      </c>
      <c r="E1527" s="3">
        <v>2012</v>
      </c>
      <c r="F1527" s="3">
        <v>12</v>
      </c>
      <c r="G1527" s="3" t="s">
        <v>14414</v>
      </c>
      <c r="H1527" s="9" t="s">
        <v>63</v>
      </c>
      <c r="I1527" s="9" t="s">
        <v>81</v>
      </c>
      <c r="J1527" s="21">
        <v>1169.28</v>
      </c>
      <c r="K1527" s="9" t="s">
        <v>5808</v>
      </c>
      <c r="L1527" s="7" t="s">
        <v>6080</v>
      </c>
      <c r="M1527" s="7" t="s">
        <v>6317</v>
      </c>
      <c r="N1527" s="7" t="s">
        <v>208</v>
      </c>
      <c r="O1527" s="7" t="s">
        <v>255</v>
      </c>
      <c r="P1527" s="7" t="s">
        <v>692</v>
      </c>
      <c r="Q1527" s="7" t="s">
        <v>122</v>
      </c>
      <c r="R1527" s="9" t="s">
        <v>380</v>
      </c>
      <c r="S1527" s="7" t="s">
        <v>408</v>
      </c>
      <c r="T1527" s="13" t="s">
        <v>69</v>
      </c>
      <c r="U1527" s="13" t="s">
        <v>123</v>
      </c>
      <c r="V1527" s="13" t="s">
        <v>124</v>
      </c>
      <c r="W1527" s="13" t="s">
        <v>33</v>
      </c>
      <c r="X1527" s="13" t="s">
        <v>123</v>
      </c>
      <c r="Y1527" s="13" t="s">
        <v>7</v>
      </c>
      <c r="Z1527" s="9" t="s">
        <v>12</v>
      </c>
      <c r="AA1527" s="12" t="str">
        <f t="shared" si="46"/>
        <v>5980000000110</v>
      </c>
      <c r="AB1527" s="4" t="s">
        <v>123</v>
      </c>
      <c r="AC1527" s="48">
        <f t="shared" si="47"/>
        <v>0</v>
      </c>
      <c r="AD1527" s="31">
        <f>VLOOKUP(AB1527,'Utah Allocation %''s'!$A$6:$B$16,2,FALSE)</f>
        <v>0</v>
      </c>
    </row>
    <row r="1528" spans="1:30">
      <c r="A1528" s="9" t="s">
        <v>5809</v>
      </c>
      <c r="B1528" s="9" t="s">
        <v>24</v>
      </c>
      <c r="C1528" s="9" t="s">
        <v>62</v>
      </c>
      <c r="D1528" s="19">
        <v>41274</v>
      </c>
      <c r="E1528" s="3">
        <v>2012</v>
      </c>
      <c r="F1528" s="3">
        <v>12</v>
      </c>
      <c r="G1528" s="3" t="s">
        <v>14414</v>
      </c>
      <c r="H1528" s="9" t="s">
        <v>63</v>
      </c>
      <c r="I1528" s="9" t="s">
        <v>81</v>
      </c>
      <c r="J1528" s="21">
        <v>260.42</v>
      </c>
      <c r="K1528" s="9" t="s">
        <v>5810</v>
      </c>
      <c r="L1528" s="7" t="s">
        <v>6081</v>
      </c>
      <c r="M1528" s="7" t="s">
        <v>6318</v>
      </c>
      <c r="N1528" s="7" t="s">
        <v>217</v>
      </c>
      <c r="O1528" s="7" t="s">
        <v>263</v>
      </c>
      <c r="P1528" s="7" t="s">
        <v>699</v>
      </c>
      <c r="Q1528" s="7" t="s">
        <v>130</v>
      </c>
      <c r="R1528" s="9" t="s">
        <v>380</v>
      </c>
      <c r="S1528" s="7" t="s">
        <v>408</v>
      </c>
      <c r="T1528" s="13" t="s">
        <v>69</v>
      </c>
      <c r="U1528" s="13" t="s">
        <v>123</v>
      </c>
      <c r="V1528" s="13" t="s">
        <v>124</v>
      </c>
      <c r="W1528" s="13" t="s">
        <v>33</v>
      </c>
      <c r="X1528" s="13" t="s">
        <v>123</v>
      </c>
      <c r="Y1528" s="13" t="s">
        <v>7</v>
      </c>
      <c r="Z1528" s="9" t="s">
        <v>12</v>
      </c>
      <c r="AA1528" s="12" t="str">
        <f t="shared" si="46"/>
        <v>5980000000110</v>
      </c>
      <c r="AB1528" s="4" t="s">
        <v>123</v>
      </c>
      <c r="AC1528" s="48">
        <f t="shared" si="47"/>
        <v>0</v>
      </c>
      <c r="AD1528" s="31">
        <f>VLOOKUP(AB1528,'Utah Allocation %''s'!$A$6:$B$16,2,FALSE)</f>
        <v>0</v>
      </c>
    </row>
    <row r="1529" spans="1:30">
      <c r="A1529" s="9" t="s">
        <v>5811</v>
      </c>
      <c r="B1529" s="9" t="s">
        <v>24</v>
      </c>
      <c r="C1529" s="9" t="s">
        <v>62</v>
      </c>
      <c r="D1529" s="19">
        <v>41274</v>
      </c>
      <c r="E1529" s="3">
        <v>2012</v>
      </c>
      <c r="F1529" s="3">
        <v>12</v>
      </c>
      <c r="G1529" s="3" t="s">
        <v>14414</v>
      </c>
      <c r="H1529" s="9" t="s">
        <v>63</v>
      </c>
      <c r="I1529" s="9" t="s">
        <v>81</v>
      </c>
      <c r="J1529" s="21">
        <v>1026.98</v>
      </c>
      <c r="K1529" s="9" t="s">
        <v>5812</v>
      </c>
      <c r="L1529" s="7" t="s">
        <v>6082</v>
      </c>
      <c r="M1529" s="7" t="s">
        <v>6319</v>
      </c>
      <c r="N1529" s="7" t="s">
        <v>222</v>
      </c>
      <c r="O1529" s="7" t="s">
        <v>268</v>
      </c>
      <c r="P1529" s="7" t="s">
        <v>5366</v>
      </c>
      <c r="Q1529" s="7" t="s">
        <v>154</v>
      </c>
      <c r="R1529" s="9" t="s">
        <v>380</v>
      </c>
      <c r="S1529" s="7" t="s">
        <v>408</v>
      </c>
      <c r="T1529" s="13" t="s">
        <v>69</v>
      </c>
      <c r="U1529" s="13" t="s">
        <v>123</v>
      </c>
      <c r="V1529" s="13" t="s">
        <v>124</v>
      </c>
      <c r="W1529" s="13" t="s">
        <v>33</v>
      </c>
      <c r="X1529" s="13" t="s">
        <v>123</v>
      </c>
      <c r="Y1529" s="13" t="s">
        <v>7</v>
      </c>
      <c r="Z1529" s="9" t="s">
        <v>12</v>
      </c>
      <c r="AA1529" s="12" t="str">
        <f t="shared" si="46"/>
        <v>5980000000110</v>
      </c>
      <c r="AB1529" s="4" t="s">
        <v>123</v>
      </c>
      <c r="AC1529" s="48">
        <f t="shared" si="47"/>
        <v>0</v>
      </c>
      <c r="AD1529" s="31">
        <f>VLOOKUP(AB1529,'Utah Allocation %''s'!$A$6:$B$16,2,FALSE)</f>
        <v>0</v>
      </c>
    </row>
    <row r="1530" spans="1:30">
      <c r="A1530" s="9" t="s">
        <v>5813</v>
      </c>
      <c r="B1530" s="9" t="s">
        <v>24</v>
      </c>
      <c r="C1530" s="9" t="s">
        <v>62</v>
      </c>
      <c r="D1530" s="19">
        <v>41274</v>
      </c>
      <c r="E1530" s="3">
        <v>2012</v>
      </c>
      <c r="F1530" s="3">
        <v>12</v>
      </c>
      <c r="G1530" s="3" t="s">
        <v>14414</v>
      </c>
      <c r="H1530" s="9" t="s">
        <v>63</v>
      </c>
      <c r="I1530" s="9" t="s">
        <v>64</v>
      </c>
      <c r="J1530" s="21">
        <v>10863.49</v>
      </c>
      <c r="K1530" s="9" t="s">
        <v>5814</v>
      </c>
      <c r="L1530" s="7" t="s">
        <v>6083</v>
      </c>
      <c r="M1530" s="7" t="s">
        <v>6320</v>
      </c>
      <c r="N1530" s="7" t="s">
        <v>240</v>
      </c>
      <c r="O1530" s="7" t="s">
        <v>283</v>
      </c>
      <c r="P1530" s="7" t="s">
        <v>637</v>
      </c>
      <c r="Q1530" s="7" t="s">
        <v>638</v>
      </c>
      <c r="R1530" s="9" t="s">
        <v>373</v>
      </c>
      <c r="S1530" s="7" t="s">
        <v>409</v>
      </c>
      <c r="T1530" s="13" t="s">
        <v>133</v>
      </c>
      <c r="U1530" s="13" t="s">
        <v>79</v>
      </c>
      <c r="V1530" s="13" t="s">
        <v>135</v>
      </c>
      <c r="W1530" s="13" t="s">
        <v>28</v>
      </c>
      <c r="X1530" s="13" t="s">
        <v>57</v>
      </c>
      <c r="Y1530" s="13" t="s">
        <v>13</v>
      </c>
      <c r="Z1530" s="9" t="s">
        <v>4</v>
      </c>
      <c r="AA1530" s="12" t="str">
        <f t="shared" si="46"/>
        <v>9350000000001</v>
      </c>
      <c r="AB1530" s="4" t="s">
        <v>14425</v>
      </c>
      <c r="AC1530" s="53">
        <f t="shared" si="47"/>
        <v>4613.7551680519482</v>
      </c>
      <c r="AD1530" s="31">
        <f>VLOOKUP(AB1530,'Utah Allocation %''s'!$A$6:$B$16,2,FALSE)</f>
        <v>0.4247028503779125</v>
      </c>
    </row>
    <row r="1531" spans="1:30">
      <c r="A1531" s="9" t="s">
        <v>5813</v>
      </c>
      <c r="B1531" s="9" t="s">
        <v>24</v>
      </c>
      <c r="C1531" s="9" t="s">
        <v>62</v>
      </c>
      <c r="D1531" s="19">
        <v>41274</v>
      </c>
      <c r="E1531" s="3">
        <v>2012</v>
      </c>
      <c r="F1531" s="3">
        <v>12</v>
      </c>
      <c r="G1531" s="3" t="s">
        <v>14414</v>
      </c>
      <c r="H1531" s="9" t="s">
        <v>61</v>
      </c>
      <c r="I1531" s="9" t="s">
        <v>81</v>
      </c>
      <c r="J1531" s="21">
        <v>-773.65</v>
      </c>
      <c r="K1531" s="9" t="s">
        <v>5814</v>
      </c>
      <c r="L1531" s="7" t="s">
        <v>6083</v>
      </c>
      <c r="M1531" s="7" t="s">
        <v>6320</v>
      </c>
      <c r="N1531" s="7" t="s">
        <v>240</v>
      </c>
      <c r="O1531" s="7" t="s">
        <v>283</v>
      </c>
      <c r="P1531" s="7" t="s">
        <v>637</v>
      </c>
      <c r="Q1531" s="7" t="s">
        <v>638</v>
      </c>
      <c r="R1531" s="9" t="s">
        <v>373</v>
      </c>
      <c r="S1531" s="7" t="s">
        <v>409</v>
      </c>
      <c r="T1531" s="13" t="s">
        <v>133</v>
      </c>
      <c r="U1531" s="13" t="s">
        <v>79</v>
      </c>
      <c r="V1531" s="13" t="s">
        <v>135</v>
      </c>
      <c r="W1531" s="13" t="s">
        <v>28</v>
      </c>
      <c r="X1531" s="13" t="s">
        <v>57</v>
      </c>
      <c r="Y1531" s="13" t="s">
        <v>13</v>
      </c>
      <c r="Z1531" s="9" t="s">
        <v>4</v>
      </c>
      <c r="AA1531" s="12" t="str">
        <f t="shared" si="46"/>
        <v>9350000000001</v>
      </c>
      <c r="AB1531" s="4" t="s">
        <v>14425</v>
      </c>
      <c r="AC1531" s="53">
        <f t="shared" si="47"/>
        <v>-328.571360194872</v>
      </c>
      <c r="AD1531" s="31">
        <f>VLOOKUP(AB1531,'Utah Allocation %''s'!$A$6:$B$16,2,FALSE)</f>
        <v>0.4247028503779125</v>
      </c>
    </row>
    <row r="1532" spans="1:30">
      <c r="A1532" s="9" t="s">
        <v>4624</v>
      </c>
      <c r="B1532" s="9" t="s">
        <v>24</v>
      </c>
      <c r="C1532" s="9" t="s">
        <v>62</v>
      </c>
      <c r="D1532" s="19">
        <v>41243</v>
      </c>
      <c r="E1532" s="6">
        <v>2012</v>
      </c>
      <c r="F1532" s="6">
        <v>12</v>
      </c>
      <c r="G1532" s="3" t="s">
        <v>14414</v>
      </c>
      <c r="H1532" s="9" t="s">
        <v>63</v>
      </c>
      <c r="I1532" s="9" t="s">
        <v>81</v>
      </c>
      <c r="J1532" s="21">
        <v>11.14</v>
      </c>
      <c r="K1532" s="9" t="s">
        <v>4848</v>
      </c>
      <c r="L1532" s="7" t="s">
        <v>5100</v>
      </c>
      <c r="M1532" s="7" t="s">
        <v>5141</v>
      </c>
      <c r="N1532" s="7" t="s">
        <v>240</v>
      </c>
      <c r="O1532" s="7" t="s">
        <v>283</v>
      </c>
      <c r="P1532" s="7" t="s">
        <v>637</v>
      </c>
      <c r="Q1532" s="7" t="s">
        <v>638</v>
      </c>
      <c r="R1532" s="9" t="s">
        <v>373</v>
      </c>
      <c r="S1532" s="7" t="s">
        <v>409</v>
      </c>
      <c r="T1532" s="13" t="s">
        <v>133</v>
      </c>
      <c r="U1532" s="13" t="s">
        <v>79</v>
      </c>
      <c r="V1532" s="13" t="s">
        <v>135</v>
      </c>
      <c r="W1532" s="13" t="s">
        <v>28</v>
      </c>
      <c r="X1532" s="13" t="s">
        <v>57</v>
      </c>
      <c r="Y1532" s="13" t="s">
        <v>13</v>
      </c>
      <c r="Z1532" s="9" t="s">
        <v>4</v>
      </c>
      <c r="AA1532" s="12" t="str">
        <f t="shared" si="46"/>
        <v>9350000000001</v>
      </c>
      <c r="AB1532" s="4" t="s">
        <v>14425</v>
      </c>
      <c r="AC1532" s="53">
        <f t="shared" si="47"/>
        <v>4.7311897532099456</v>
      </c>
      <c r="AD1532" s="31">
        <f>VLOOKUP(AB1532,'Utah Allocation %''s'!$A$6:$B$16,2,FALSE)</f>
        <v>0.4247028503779125</v>
      </c>
    </row>
    <row r="1533" spans="1:30">
      <c r="A1533" s="9" t="s">
        <v>5815</v>
      </c>
      <c r="B1533" s="9" t="s">
        <v>24</v>
      </c>
      <c r="C1533" s="9" t="s">
        <v>62</v>
      </c>
      <c r="D1533" s="19">
        <v>41274</v>
      </c>
      <c r="E1533" s="3">
        <v>2012</v>
      </c>
      <c r="F1533" s="3">
        <v>12</v>
      </c>
      <c r="G1533" s="3" t="s">
        <v>14414</v>
      </c>
      <c r="H1533" s="9" t="s">
        <v>61</v>
      </c>
      <c r="I1533" s="9" t="s">
        <v>64</v>
      </c>
      <c r="J1533" s="21">
        <v>-88.26</v>
      </c>
      <c r="K1533" s="9" t="s">
        <v>4848</v>
      </c>
      <c r="L1533" s="7" t="s">
        <v>5100</v>
      </c>
      <c r="M1533" s="7" t="s">
        <v>5141</v>
      </c>
      <c r="N1533" s="7" t="s">
        <v>240</v>
      </c>
      <c r="O1533" s="7" t="s">
        <v>283</v>
      </c>
      <c r="P1533" s="7" t="s">
        <v>637</v>
      </c>
      <c r="Q1533" s="7" t="s">
        <v>638</v>
      </c>
      <c r="R1533" s="9" t="s">
        <v>373</v>
      </c>
      <c r="S1533" s="7" t="s">
        <v>409</v>
      </c>
      <c r="T1533" s="13" t="s">
        <v>133</v>
      </c>
      <c r="U1533" s="13" t="s">
        <v>79</v>
      </c>
      <c r="V1533" s="13" t="s">
        <v>135</v>
      </c>
      <c r="W1533" s="13" t="s">
        <v>28</v>
      </c>
      <c r="X1533" s="13" t="s">
        <v>57</v>
      </c>
      <c r="Y1533" s="13" t="s">
        <v>13</v>
      </c>
      <c r="Z1533" s="9" t="s">
        <v>4</v>
      </c>
      <c r="AA1533" s="12" t="str">
        <f t="shared" si="46"/>
        <v>9350000000001</v>
      </c>
      <c r="AB1533" s="4" t="s">
        <v>14425</v>
      </c>
      <c r="AC1533" s="53">
        <f t="shared" si="47"/>
        <v>-37.48427357435456</v>
      </c>
      <c r="AD1533" s="31">
        <f>VLOOKUP(AB1533,'Utah Allocation %''s'!$A$6:$B$16,2,FALSE)</f>
        <v>0.4247028503779125</v>
      </c>
    </row>
    <row r="1534" spans="1:30">
      <c r="A1534" s="9" t="s">
        <v>5816</v>
      </c>
      <c r="B1534" s="9" t="s">
        <v>24</v>
      </c>
      <c r="C1534" s="9" t="s">
        <v>62</v>
      </c>
      <c r="D1534" s="19">
        <v>41274</v>
      </c>
      <c r="E1534" s="3">
        <v>2012</v>
      </c>
      <c r="F1534" s="3">
        <v>12</v>
      </c>
      <c r="G1534" s="3" t="s">
        <v>14414</v>
      </c>
      <c r="H1534" s="9" t="s">
        <v>63</v>
      </c>
      <c r="I1534" s="9" t="s">
        <v>81</v>
      </c>
      <c r="J1534" s="21">
        <v>1178.73</v>
      </c>
      <c r="K1534" s="9" t="s">
        <v>5817</v>
      </c>
      <c r="L1534" s="7" t="s">
        <v>6084</v>
      </c>
      <c r="M1534" s="7" t="s">
        <v>6321</v>
      </c>
      <c r="N1534" s="7" t="s">
        <v>206</v>
      </c>
      <c r="O1534" s="7" t="s">
        <v>253</v>
      </c>
      <c r="P1534" s="7" t="s">
        <v>586</v>
      </c>
      <c r="Q1534" s="7" t="s">
        <v>78</v>
      </c>
      <c r="R1534" s="9" t="s">
        <v>381</v>
      </c>
      <c r="S1534" s="7" t="s">
        <v>409</v>
      </c>
      <c r="T1534" s="13" t="s">
        <v>69</v>
      </c>
      <c r="U1534" s="13" t="s">
        <v>79</v>
      </c>
      <c r="V1534" s="13" t="s">
        <v>80</v>
      </c>
      <c r="W1534" s="13" t="s">
        <v>29</v>
      </c>
      <c r="X1534" s="13" t="s">
        <v>79</v>
      </c>
      <c r="Y1534" s="13" t="s">
        <v>7</v>
      </c>
      <c r="Z1534" s="9" t="s">
        <v>16</v>
      </c>
      <c r="AA1534" s="12" t="str">
        <f t="shared" si="46"/>
        <v>5980000000109</v>
      </c>
      <c r="AB1534" s="4" t="s">
        <v>79</v>
      </c>
      <c r="AC1534" s="48">
        <f t="shared" si="47"/>
        <v>1178.73</v>
      </c>
      <c r="AD1534" s="31">
        <f>VLOOKUP(AB1534,'Utah Allocation %''s'!$A$6:$B$16,2,FALSE)</f>
        <v>1</v>
      </c>
    </row>
    <row r="1535" spans="1:30">
      <c r="A1535" s="9" t="s">
        <v>5818</v>
      </c>
      <c r="B1535" s="9" t="s">
        <v>24</v>
      </c>
      <c r="C1535" s="9" t="s">
        <v>62</v>
      </c>
      <c r="D1535" s="19">
        <v>41274</v>
      </c>
      <c r="E1535" s="3">
        <v>2012</v>
      </c>
      <c r="F1535" s="3">
        <v>12</v>
      </c>
      <c r="G1535" s="3" t="s">
        <v>14414</v>
      </c>
      <c r="H1535" s="9" t="s">
        <v>63</v>
      </c>
      <c r="I1535" s="9" t="s">
        <v>81</v>
      </c>
      <c r="J1535" s="21">
        <v>449.59</v>
      </c>
      <c r="K1535" s="9" t="s">
        <v>5819</v>
      </c>
      <c r="L1535" s="7" t="s">
        <v>6085</v>
      </c>
      <c r="M1535" s="7" t="s">
        <v>6322</v>
      </c>
      <c r="N1535" s="7" t="s">
        <v>207</v>
      </c>
      <c r="O1535" s="7" t="s">
        <v>254</v>
      </c>
      <c r="P1535" s="7" t="s">
        <v>588</v>
      </c>
      <c r="Q1535" s="7" t="s">
        <v>83</v>
      </c>
      <c r="R1535" s="9" t="s">
        <v>381</v>
      </c>
      <c r="S1535" s="7" t="s">
        <v>409</v>
      </c>
      <c r="T1535" s="13" t="s">
        <v>69</v>
      </c>
      <c r="U1535" s="13" t="s">
        <v>79</v>
      </c>
      <c r="V1535" s="13" t="s">
        <v>80</v>
      </c>
      <c r="W1535" s="13" t="s">
        <v>29</v>
      </c>
      <c r="X1535" s="13" t="s">
        <v>79</v>
      </c>
      <c r="Y1535" s="13" t="s">
        <v>7</v>
      </c>
      <c r="Z1535" s="9" t="s">
        <v>16</v>
      </c>
      <c r="AA1535" s="12" t="str">
        <f t="shared" si="46"/>
        <v>5980000000109</v>
      </c>
      <c r="AB1535" s="4" t="s">
        <v>79</v>
      </c>
      <c r="AC1535" s="48">
        <f t="shared" si="47"/>
        <v>449.59</v>
      </c>
      <c r="AD1535" s="31">
        <f>VLOOKUP(AB1535,'Utah Allocation %''s'!$A$6:$B$16,2,FALSE)</f>
        <v>1</v>
      </c>
    </row>
    <row r="1536" spans="1:30">
      <c r="A1536" s="9" t="s">
        <v>5820</v>
      </c>
      <c r="B1536" s="9" t="s">
        <v>24</v>
      </c>
      <c r="C1536" s="9" t="s">
        <v>62</v>
      </c>
      <c r="D1536" s="19">
        <v>41274</v>
      </c>
      <c r="E1536" s="3">
        <v>2012</v>
      </c>
      <c r="F1536" s="3">
        <v>12</v>
      </c>
      <c r="G1536" s="3" t="s">
        <v>14414</v>
      </c>
      <c r="H1536" s="9" t="s">
        <v>63</v>
      </c>
      <c r="I1536" s="9" t="s">
        <v>81</v>
      </c>
      <c r="J1536" s="21">
        <v>983.08</v>
      </c>
      <c r="K1536" s="9" t="s">
        <v>5821</v>
      </c>
      <c r="L1536" s="7" t="s">
        <v>6086</v>
      </c>
      <c r="M1536" s="7" t="s">
        <v>6323</v>
      </c>
      <c r="N1536" s="7" t="s">
        <v>208</v>
      </c>
      <c r="O1536" s="7" t="s">
        <v>255</v>
      </c>
      <c r="P1536" s="7" t="s">
        <v>559</v>
      </c>
      <c r="Q1536" s="7" t="s">
        <v>84</v>
      </c>
      <c r="R1536" s="9" t="s">
        <v>381</v>
      </c>
      <c r="S1536" s="7" t="s">
        <v>409</v>
      </c>
      <c r="T1536" s="13" t="s">
        <v>69</v>
      </c>
      <c r="U1536" s="13" t="s">
        <v>79</v>
      </c>
      <c r="V1536" s="13" t="s">
        <v>80</v>
      </c>
      <c r="W1536" s="13" t="s">
        <v>29</v>
      </c>
      <c r="X1536" s="13" t="s">
        <v>79</v>
      </c>
      <c r="Y1536" s="13" t="s">
        <v>7</v>
      </c>
      <c r="Z1536" s="9" t="s">
        <v>16</v>
      </c>
      <c r="AA1536" s="12" t="str">
        <f t="shared" si="46"/>
        <v>5980000000109</v>
      </c>
      <c r="AB1536" s="4" t="s">
        <v>79</v>
      </c>
      <c r="AC1536" s="48">
        <f t="shared" si="47"/>
        <v>983.08</v>
      </c>
      <c r="AD1536" s="31">
        <f>VLOOKUP(AB1536,'Utah Allocation %''s'!$A$6:$B$16,2,FALSE)</f>
        <v>1</v>
      </c>
    </row>
    <row r="1537" spans="1:30">
      <c r="A1537" s="9" t="s">
        <v>5822</v>
      </c>
      <c r="B1537" s="9" t="s">
        <v>24</v>
      </c>
      <c r="C1537" s="9" t="s">
        <v>62</v>
      </c>
      <c r="D1537" s="19">
        <v>41274</v>
      </c>
      <c r="E1537" s="3">
        <v>2012</v>
      </c>
      <c r="F1537" s="3">
        <v>12</v>
      </c>
      <c r="G1537" s="3" t="s">
        <v>14414</v>
      </c>
      <c r="H1537" s="9" t="s">
        <v>63</v>
      </c>
      <c r="I1537" s="9" t="s">
        <v>81</v>
      </c>
      <c r="J1537" s="21">
        <v>863.46</v>
      </c>
      <c r="K1537" s="9" t="s">
        <v>5823</v>
      </c>
      <c r="L1537" s="7" t="s">
        <v>6087</v>
      </c>
      <c r="M1537" s="7" t="s">
        <v>6324</v>
      </c>
      <c r="N1537" s="7" t="s">
        <v>227</v>
      </c>
      <c r="O1537" s="7" t="s">
        <v>273</v>
      </c>
      <c r="P1537" s="7" t="s">
        <v>632</v>
      </c>
      <c r="Q1537" s="7" t="s">
        <v>153</v>
      </c>
      <c r="R1537" s="9" t="s">
        <v>381</v>
      </c>
      <c r="S1537" s="7" t="s">
        <v>409</v>
      </c>
      <c r="T1537" s="13" t="s">
        <v>69</v>
      </c>
      <c r="U1537" s="13" t="s">
        <v>79</v>
      </c>
      <c r="V1537" s="13" t="s">
        <v>80</v>
      </c>
      <c r="W1537" s="13" t="s">
        <v>29</v>
      </c>
      <c r="X1537" s="13" t="s">
        <v>79</v>
      </c>
      <c r="Y1537" s="13" t="s">
        <v>7</v>
      </c>
      <c r="Z1537" s="9" t="s">
        <v>16</v>
      </c>
      <c r="AA1537" s="12" t="str">
        <f t="shared" si="46"/>
        <v>5980000000109</v>
      </c>
      <c r="AB1537" s="4" t="s">
        <v>79</v>
      </c>
      <c r="AC1537" s="48">
        <f t="shared" si="47"/>
        <v>863.46</v>
      </c>
      <c r="AD1537" s="31">
        <f>VLOOKUP(AB1537,'Utah Allocation %''s'!$A$6:$B$16,2,FALSE)</f>
        <v>1</v>
      </c>
    </row>
    <row r="1538" spans="1:30">
      <c r="A1538" s="9" t="s">
        <v>5824</v>
      </c>
      <c r="B1538" s="9" t="s">
        <v>24</v>
      </c>
      <c r="C1538" s="9" t="s">
        <v>62</v>
      </c>
      <c r="D1538" s="19">
        <v>41274</v>
      </c>
      <c r="E1538" s="3">
        <v>2012</v>
      </c>
      <c r="F1538" s="3">
        <v>12</v>
      </c>
      <c r="G1538" s="3" t="s">
        <v>14414</v>
      </c>
      <c r="H1538" s="9" t="s">
        <v>63</v>
      </c>
      <c r="I1538" s="9" t="s">
        <v>81</v>
      </c>
      <c r="J1538" s="21">
        <v>295.45999999999998</v>
      </c>
      <c r="K1538" s="9" t="s">
        <v>5825</v>
      </c>
      <c r="L1538" s="7" t="s">
        <v>6088</v>
      </c>
      <c r="M1538" s="7" t="s">
        <v>6325</v>
      </c>
      <c r="N1538" s="7" t="s">
        <v>220</v>
      </c>
      <c r="O1538" s="7" t="s">
        <v>266</v>
      </c>
      <c r="P1538" s="7" t="s">
        <v>563</v>
      </c>
      <c r="Q1538" s="7" t="s">
        <v>126</v>
      </c>
      <c r="R1538" s="9" t="s">
        <v>381</v>
      </c>
      <c r="S1538" s="7" t="s">
        <v>409</v>
      </c>
      <c r="T1538" s="13" t="s">
        <v>69</v>
      </c>
      <c r="U1538" s="13" t="s">
        <v>79</v>
      </c>
      <c r="V1538" s="13" t="s">
        <v>80</v>
      </c>
      <c r="W1538" s="13" t="s">
        <v>29</v>
      </c>
      <c r="X1538" s="13" t="s">
        <v>79</v>
      </c>
      <c r="Y1538" s="13" t="s">
        <v>7</v>
      </c>
      <c r="Z1538" s="9" t="s">
        <v>16</v>
      </c>
      <c r="AA1538" s="12" t="str">
        <f t="shared" si="46"/>
        <v>5980000000109</v>
      </c>
      <c r="AB1538" s="4" t="s">
        <v>79</v>
      </c>
      <c r="AC1538" s="48">
        <f t="shared" si="47"/>
        <v>295.45999999999998</v>
      </c>
      <c r="AD1538" s="31">
        <f>VLOOKUP(AB1538,'Utah Allocation %''s'!$A$6:$B$16,2,FALSE)</f>
        <v>1</v>
      </c>
    </row>
    <row r="1539" spans="1:30">
      <c r="A1539" s="9" t="s">
        <v>5826</v>
      </c>
      <c r="B1539" s="9" t="s">
        <v>24</v>
      </c>
      <c r="C1539" s="9" t="s">
        <v>62</v>
      </c>
      <c r="D1539" s="19">
        <v>41274</v>
      </c>
      <c r="E1539" s="3">
        <v>2012</v>
      </c>
      <c r="F1539" s="3">
        <v>12</v>
      </c>
      <c r="G1539" s="3" t="s">
        <v>14414</v>
      </c>
      <c r="H1539" s="9" t="s">
        <v>63</v>
      </c>
      <c r="I1539" s="9" t="s">
        <v>81</v>
      </c>
      <c r="J1539" s="21">
        <v>264.25</v>
      </c>
      <c r="K1539" s="9" t="s">
        <v>5827</v>
      </c>
      <c r="L1539" s="7" t="s">
        <v>6089</v>
      </c>
      <c r="M1539" s="7" t="s">
        <v>6326</v>
      </c>
      <c r="N1539" s="7" t="s">
        <v>206</v>
      </c>
      <c r="O1539" s="7" t="s">
        <v>253</v>
      </c>
      <c r="P1539" s="7" t="s">
        <v>586</v>
      </c>
      <c r="Q1539" s="7" t="s">
        <v>78</v>
      </c>
      <c r="R1539" s="9" t="s">
        <v>383</v>
      </c>
      <c r="S1539" s="7" t="s">
        <v>409</v>
      </c>
      <c r="T1539" s="13" t="s">
        <v>69</v>
      </c>
      <c r="U1539" s="13" t="s">
        <v>79</v>
      </c>
      <c r="V1539" s="13" t="s">
        <v>80</v>
      </c>
      <c r="W1539" s="13" t="s">
        <v>29</v>
      </c>
      <c r="X1539" s="13" t="s">
        <v>79</v>
      </c>
      <c r="Y1539" s="13" t="s">
        <v>7</v>
      </c>
      <c r="Z1539" s="9" t="s">
        <v>16</v>
      </c>
      <c r="AA1539" s="12" t="str">
        <f t="shared" si="46"/>
        <v>5980000000109</v>
      </c>
      <c r="AB1539" s="4" t="s">
        <v>79</v>
      </c>
      <c r="AC1539" s="48">
        <f t="shared" si="47"/>
        <v>264.25</v>
      </c>
      <c r="AD1539" s="31">
        <f>VLOOKUP(AB1539,'Utah Allocation %''s'!$A$6:$B$16,2,FALSE)</f>
        <v>1</v>
      </c>
    </row>
    <row r="1540" spans="1:30">
      <c r="A1540" s="9" t="s">
        <v>5828</v>
      </c>
      <c r="B1540" s="9" t="s">
        <v>24</v>
      </c>
      <c r="C1540" s="9" t="s">
        <v>62</v>
      </c>
      <c r="D1540" s="19">
        <v>41274</v>
      </c>
      <c r="E1540" s="3">
        <v>2012</v>
      </c>
      <c r="F1540" s="3">
        <v>12</v>
      </c>
      <c r="G1540" s="3" t="s">
        <v>14414</v>
      </c>
      <c r="H1540" s="9" t="s">
        <v>63</v>
      </c>
      <c r="I1540" s="9" t="s">
        <v>81</v>
      </c>
      <c r="J1540" s="21">
        <v>389.3</v>
      </c>
      <c r="K1540" s="9" t="s">
        <v>5829</v>
      </c>
      <c r="L1540" s="7" t="s">
        <v>6090</v>
      </c>
      <c r="M1540" s="7" t="s">
        <v>6327</v>
      </c>
      <c r="N1540" s="7" t="s">
        <v>206</v>
      </c>
      <c r="O1540" s="7" t="s">
        <v>253</v>
      </c>
      <c r="P1540" s="7" t="s">
        <v>586</v>
      </c>
      <c r="Q1540" s="7" t="s">
        <v>78</v>
      </c>
      <c r="R1540" s="9" t="s">
        <v>383</v>
      </c>
      <c r="S1540" s="7" t="s">
        <v>409</v>
      </c>
      <c r="T1540" s="13" t="s">
        <v>69</v>
      </c>
      <c r="U1540" s="13" t="s">
        <v>79</v>
      </c>
      <c r="V1540" s="13" t="s">
        <v>80</v>
      </c>
      <c r="W1540" s="13" t="s">
        <v>29</v>
      </c>
      <c r="X1540" s="13" t="s">
        <v>79</v>
      </c>
      <c r="Y1540" s="13" t="s">
        <v>7</v>
      </c>
      <c r="Z1540" s="9" t="s">
        <v>16</v>
      </c>
      <c r="AA1540" s="12" t="str">
        <f t="shared" si="46"/>
        <v>5980000000109</v>
      </c>
      <c r="AB1540" s="4" t="s">
        <v>79</v>
      </c>
      <c r="AC1540" s="48">
        <f t="shared" si="47"/>
        <v>389.3</v>
      </c>
      <c r="AD1540" s="31">
        <f>VLOOKUP(AB1540,'Utah Allocation %''s'!$A$6:$B$16,2,FALSE)</f>
        <v>1</v>
      </c>
    </row>
    <row r="1541" spans="1:30">
      <c r="A1541" s="9" t="s">
        <v>5830</v>
      </c>
      <c r="B1541" s="9" t="s">
        <v>24</v>
      </c>
      <c r="C1541" s="9" t="s">
        <v>62</v>
      </c>
      <c r="D1541" s="19">
        <v>41274</v>
      </c>
      <c r="E1541" s="3">
        <v>2012</v>
      </c>
      <c r="F1541" s="3">
        <v>12</v>
      </c>
      <c r="G1541" s="3" t="s">
        <v>14414</v>
      </c>
      <c r="H1541" s="9" t="s">
        <v>63</v>
      </c>
      <c r="I1541" s="9" t="s">
        <v>81</v>
      </c>
      <c r="J1541" s="21">
        <v>264.25</v>
      </c>
      <c r="K1541" s="9" t="s">
        <v>5831</v>
      </c>
      <c r="L1541" s="7" t="s">
        <v>6091</v>
      </c>
      <c r="M1541" s="7" t="s">
        <v>6328</v>
      </c>
      <c r="N1541" s="7" t="s">
        <v>207</v>
      </c>
      <c r="O1541" s="7" t="s">
        <v>254</v>
      </c>
      <c r="P1541" s="7" t="s">
        <v>588</v>
      </c>
      <c r="Q1541" s="7" t="s">
        <v>83</v>
      </c>
      <c r="R1541" s="9" t="s">
        <v>383</v>
      </c>
      <c r="S1541" s="7" t="s">
        <v>409</v>
      </c>
      <c r="T1541" s="13" t="s">
        <v>69</v>
      </c>
      <c r="U1541" s="13" t="s">
        <v>79</v>
      </c>
      <c r="V1541" s="13" t="s">
        <v>80</v>
      </c>
      <c r="W1541" s="13" t="s">
        <v>29</v>
      </c>
      <c r="X1541" s="13" t="s">
        <v>79</v>
      </c>
      <c r="Y1541" s="13" t="s">
        <v>7</v>
      </c>
      <c r="Z1541" s="9" t="s">
        <v>16</v>
      </c>
      <c r="AA1541" s="12" t="str">
        <f t="shared" ref="AA1541:AA1604" si="48">Y1541&amp;Z1541</f>
        <v>5980000000109</v>
      </c>
      <c r="AB1541" s="4" t="s">
        <v>79</v>
      </c>
      <c r="AC1541" s="48">
        <f t="shared" ref="AC1541:AC1604" si="49">+J1541*AD1541</f>
        <v>264.25</v>
      </c>
      <c r="AD1541" s="31">
        <f>VLOOKUP(AB1541,'Utah Allocation %''s'!$A$6:$B$16,2,FALSE)</f>
        <v>1</v>
      </c>
    </row>
    <row r="1542" spans="1:30">
      <c r="A1542" s="9" t="s">
        <v>5832</v>
      </c>
      <c r="B1542" s="9" t="s">
        <v>24</v>
      </c>
      <c r="C1542" s="9" t="s">
        <v>62</v>
      </c>
      <c r="D1542" s="19">
        <v>41274</v>
      </c>
      <c r="E1542" s="3">
        <v>2012</v>
      </c>
      <c r="F1542" s="3">
        <v>12</v>
      </c>
      <c r="G1542" s="3" t="s">
        <v>14414</v>
      </c>
      <c r="H1542" s="9" t="s">
        <v>63</v>
      </c>
      <c r="I1542" s="9" t="s">
        <v>81</v>
      </c>
      <c r="J1542" s="21">
        <v>473.06</v>
      </c>
      <c r="K1542" s="9" t="s">
        <v>5833</v>
      </c>
      <c r="L1542" s="7" t="s">
        <v>6092</v>
      </c>
      <c r="M1542" s="7" t="s">
        <v>6329</v>
      </c>
      <c r="N1542" s="7" t="s">
        <v>207</v>
      </c>
      <c r="O1542" s="7" t="s">
        <v>254</v>
      </c>
      <c r="P1542" s="7" t="s">
        <v>588</v>
      </c>
      <c r="Q1542" s="7" t="s">
        <v>83</v>
      </c>
      <c r="R1542" s="9" t="s">
        <v>383</v>
      </c>
      <c r="S1542" s="7" t="s">
        <v>409</v>
      </c>
      <c r="T1542" s="13" t="s">
        <v>69</v>
      </c>
      <c r="U1542" s="13" t="s">
        <v>79</v>
      </c>
      <c r="V1542" s="13" t="s">
        <v>80</v>
      </c>
      <c r="W1542" s="13" t="s">
        <v>29</v>
      </c>
      <c r="X1542" s="13" t="s">
        <v>79</v>
      </c>
      <c r="Y1542" s="13" t="s">
        <v>7</v>
      </c>
      <c r="Z1542" s="9" t="s">
        <v>16</v>
      </c>
      <c r="AA1542" s="12" t="str">
        <f t="shared" si="48"/>
        <v>5980000000109</v>
      </c>
      <c r="AB1542" s="4" t="s">
        <v>79</v>
      </c>
      <c r="AC1542" s="48">
        <f t="shared" si="49"/>
        <v>473.06</v>
      </c>
      <c r="AD1542" s="31">
        <f>VLOOKUP(AB1542,'Utah Allocation %''s'!$A$6:$B$16,2,FALSE)</f>
        <v>1</v>
      </c>
    </row>
    <row r="1543" spans="1:30">
      <c r="A1543" s="9" t="s">
        <v>5834</v>
      </c>
      <c r="B1543" s="9" t="s">
        <v>24</v>
      </c>
      <c r="C1543" s="9" t="s">
        <v>62</v>
      </c>
      <c r="D1543" s="19">
        <v>41274</v>
      </c>
      <c r="E1543" s="3">
        <v>2012</v>
      </c>
      <c r="F1543" s="3">
        <v>12</v>
      </c>
      <c r="G1543" s="3" t="s">
        <v>14414</v>
      </c>
      <c r="H1543" s="9" t="s">
        <v>63</v>
      </c>
      <c r="I1543" s="9" t="s">
        <v>64</v>
      </c>
      <c r="J1543" s="21">
        <v>1778.37</v>
      </c>
      <c r="K1543" s="9" t="s">
        <v>5835</v>
      </c>
      <c r="L1543" s="7" t="s">
        <v>6093</v>
      </c>
      <c r="M1543" s="7" t="s">
        <v>6330</v>
      </c>
      <c r="N1543" s="7" t="s">
        <v>213</v>
      </c>
      <c r="O1543" s="7" t="s">
        <v>595</v>
      </c>
      <c r="P1543" s="7" t="s">
        <v>567</v>
      </c>
      <c r="Q1543" s="7" t="s">
        <v>386</v>
      </c>
      <c r="R1543" s="9" t="s">
        <v>384</v>
      </c>
      <c r="S1543" s="7" t="s">
        <v>408</v>
      </c>
      <c r="T1543" s="13" t="s">
        <v>69</v>
      </c>
      <c r="U1543" s="13" t="s">
        <v>123</v>
      </c>
      <c r="V1543" s="13" t="s">
        <v>124</v>
      </c>
      <c r="W1543" s="13" t="s">
        <v>33</v>
      </c>
      <c r="X1543" s="13" t="s">
        <v>123</v>
      </c>
      <c r="Y1543" s="13" t="s">
        <v>7</v>
      </c>
      <c r="Z1543" s="9" t="s">
        <v>12</v>
      </c>
      <c r="AA1543" s="12" t="str">
        <f t="shared" si="48"/>
        <v>5980000000110</v>
      </c>
      <c r="AB1543" s="4" t="s">
        <v>123</v>
      </c>
      <c r="AC1543" s="48">
        <f t="shared" si="49"/>
        <v>0</v>
      </c>
      <c r="AD1543" s="31">
        <f>VLOOKUP(AB1543,'Utah Allocation %''s'!$A$6:$B$16,2,FALSE)</f>
        <v>0</v>
      </c>
    </row>
    <row r="1544" spans="1:30">
      <c r="A1544" s="9" t="s">
        <v>5834</v>
      </c>
      <c r="B1544" s="9" t="s">
        <v>24</v>
      </c>
      <c r="C1544" s="9" t="s">
        <v>62</v>
      </c>
      <c r="D1544" s="19">
        <v>41274</v>
      </c>
      <c r="E1544" s="3">
        <v>2012</v>
      </c>
      <c r="F1544" s="3">
        <v>12</v>
      </c>
      <c r="G1544" s="3" t="s">
        <v>14414</v>
      </c>
      <c r="H1544" s="9" t="s">
        <v>63</v>
      </c>
      <c r="I1544" s="9" t="s">
        <v>81</v>
      </c>
      <c r="J1544" s="21">
        <v>152.78</v>
      </c>
      <c r="K1544" s="9" t="s">
        <v>5835</v>
      </c>
      <c r="L1544" s="7" t="s">
        <v>6093</v>
      </c>
      <c r="M1544" s="7" t="s">
        <v>6330</v>
      </c>
      <c r="N1544" s="7" t="s">
        <v>213</v>
      </c>
      <c r="O1544" s="7" t="s">
        <v>595</v>
      </c>
      <c r="P1544" s="7" t="s">
        <v>567</v>
      </c>
      <c r="Q1544" s="7" t="s">
        <v>386</v>
      </c>
      <c r="R1544" s="9" t="s">
        <v>384</v>
      </c>
      <c r="S1544" s="7" t="s">
        <v>408</v>
      </c>
      <c r="T1544" s="13" t="s">
        <v>69</v>
      </c>
      <c r="U1544" s="13" t="s">
        <v>123</v>
      </c>
      <c r="V1544" s="13" t="s">
        <v>124</v>
      </c>
      <c r="W1544" s="13" t="s">
        <v>33</v>
      </c>
      <c r="X1544" s="13" t="s">
        <v>123</v>
      </c>
      <c r="Y1544" s="13" t="s">
        <v>7</v>
      </c>
      <c r="Z1544" s="9" t="s">
        <v>12</v>
      </c>
      <c r="AA1544" s="12" t="str">
        <f t="shared" si="48"/>
        <v>5980000000110</v>
      </c>
      <c r="AB1544" s="4" t="s">
        <v>123</v>
      </c>
      <c r="AC1544" s="48">
        <f t="shared" si="49"/>
        <v>0</v>
      </c>
      <c r="AD1544" s="31">
        <f>VLOOKUP(AB1544,'Utah Allocation %''s'!$A$6:$B$16,2,FALSE)</f>
        <v>0</v>
      </c>
    </row>
    <row r="1545" spans="1:30">
      <c r="A1545" s="9" t="s">
        <v>5836</v>
      </c>
      <c r="B1545" s="9" t="s">
        <v>24</v>
      </c>
      <c r="C1545" s="9" t="s">
        <v>62</v>
      </c>
      <c r="D1545" s="19">
        <v>41274</v>
      </c>
      <c r="E1545" s="3">
        <v>2012</v>
      </c>
      <c r="F1545" s="3">
        <v>12</v>
      </c>
      <c r="G1545" s="3" t="s">
        <v>14414</v>
      </c>
      <c r="H1545" s="9" t="s">
        <v>63</v>
      </c>
      <c r="I1545" s="9" t="s">
        <v>64</v>
      </c>
      <c r="J1545" s="21">
        <v>9064.86</v>
      </c>
      <c r="K1545" s="9" t="s">
        <v>5837</v>
      </c>
      <c r="L1545" s="7" t="s">
        <v>6094</v>
      </c>
      <c r="M1545" s="7" t="s">
        <v>6331</v>
      </c>
      <c r="N1545" s="7" t="s">
        <v>215</v>
      </c>
      <c r="O1545" s="7" t="s">
        <v>261</v>
      </c>
      <c r="P1545" s="7" t="s">
        <v>726</v>
      </c>
      <c r="Q1545" s="7" t="s">
        <v>132</v>
      </c>
      <c r="R1545" s="9" t="s">
        <v>384</v>
      </c>
      <c r="S1545" s="7" t="s">
        <v>408</v>
      </c>
      <c r="T1545" s="13" t="s">
        <v>69</v>
      </c>
      <c r="U1545" s="13" t="s">
        <v>123</v>
      </c>
      <c r="V1545" s="13" t="s">
        <v>124</v>
      </c>
      <c r="W1545" s="13" t="s">
        <v>33</v>
      </c>
      <c r="X1545" s="13" t="s">
        <v>123</v>
      </c>
      <c r="Y1545" s="13" t="s">
        <v>7</v>
      </c>
      <c r="Z1545" s="9" t="s">
        <v>12</v>
      </c>
      <c r="AA1545" s="12" t="str">
        <f t="shared" si="48"/>
        <v>5980000000110</v>
      </c>
      <c r="AB1545" s="4" t="s">
        <v>123</v>
      </c>
      <c r="AC1545" s="48">
        <f t="shared" si="49"/>
        <v>0</v>
      </c>
      <c r="AD1545" s="31">
        <f>VLOOKUP(AB1545,'Utah Allocation %''s'!$A$6:$B$16,2,FALSE)</f>
        <v>0</v>
      </c>
    </row>
    <row r="1546" spans="1:30">
      <c r="A1546" s="9" t="s">
        <v>5838</v>
      </c>
      <c r="B1546" s="9" t="s">
        <v>24</v>
      </c>
      <c r="C1546" s="9" t="s">
        <v>62</v>
      </c>
      <c r="D1546" s="19">
        <v>41274</v>
      </c>
      <c r="E1546" s="3">
        <v>2012</v>
      </c>
      <c r="F1546" s="3">
        <v>12</v>
      </c>
      <c r="G1546" s="3" t="s">
        <v>14414</v>
      </c>
      <c r="H1546" s="9" t="s">
        <v>63</v>
      </c>
      <c r="I1546" s="9" t="s">
        <v>81</v>
      </c>
      <c r="J1546" s="21">
        <v>128.76</v>
      </c>
      <c r="K1546" s="9" t="s">
        <v>5839</v>
      </c>
      <c r="L1546" s="7" t="s">
        <v>6095</v>
      </c>
      <c r="M1546" s="7" t="s">
        <v>6332</v>
      </c>
      <c r="N1546" s="7" t="s">
        <v>206</v>
      </c>
      <c r="O1546" s="7" t="s">
        <v>253</v>
      </c>
      <c r="P1546" s="7" t="s">
        <v>568</v>
      </c>
      <c r="Q1546" s="7" t="s">
        <v>127</v>
      </c>
      <c r="R1546" s="9" t="s">
        <v>384</v>
      </c>
      <c r="S1546" s="7" t="s">
        <v>408</v>
      </c>
      <c r="T1546" s="13" t="s">
        <v>69</v>
      </c>
      <c r="U1546" s="13" t="s">
        <v>123</v>
      </c>
      <c r="V1546" s="13" t="s">
        <v>124</v>
      </c>
      <c r="W1546" s="13" t="s">
        <v>33</v>
      </c>
      <c r="X1546" s="13" t="s">
        <v>123</v>
      </c>
      <c r="Y1546" s="13" t="s">
        <v>7</v>
      </c>
      <c r="Z1546" s="9" t="s">
        <v>12</v>
      </c>
      <c r="AA1546" s="12" t="str">
        <f t="shared" si="48"/>
        <v>5980000000110</v>
      </c>
      <c r="AB1546" s="4" t="s">
        <v>123</v>
      </c>
      <c r="AC1546" s="48">
        <f t="shared" si="49"/>
        <v>0</v>
      </c>
      <c r="AD1546" s="31">
        <f>VLOOKUP(AB1546,'Utah Allocation %''s'!$A$6:$B$16,2,FALSE)</f>
        <v>0</v>
      </c>
    </row>
    <row r="1547" spans="1:30">
      <c r="A1547" s="9" t="s">
        <v>5840</v>
      </c>
      <c r="B1547" s="9" t="s">
        <v>24</v>
      </c>
      <c r="C1547" s="9" t="s">
        <v>62</v>
      </c>
      <c r="D1547" s="19">
        <v>41274</v>
      </c>
      <c r="E1547" s="3">
        <v>2012</v>
      </c>
      <c r="F1547" s="3">
        <v>12</v>
      </c>
      <c r="G1547" s="3" t="s">
        <v>14414</v>
      </c>
      <c r="H1547" s="9" t="s">
        <v>63</v>
      </c>
      <c r="I1547" s="9" t="s">
        <v>64</v>
      </c>
      <c r="J1547" s="21">
        <v>2084.33</v>
      </c>
      <c r="K1547" s="9" t="s">
        <v>5841</v>
      </c>
      <c r="L1547" s="7" t="s">
        <v>6096</v>
      </c>
      <c r="M1547" s="7" t="s">
        <v>6333</v>
      </c>
      <c r="N1547" s="7" t="s">
        <v>208</v>
      </c>
      <c r="O1547" s="7" t="s">
        <v>255</v>
      </c>
      <c r="P1547" s="7" t="s">
        <v>692</v>
      </c>
      <c r="Q1547" s="7" t="s">
        <v>122</v>
      </c>
      <c r="R1547" s="9" t="s">
        <v>384</v>
      </c>
      <c r="S1547" s="7" t="s">
        <v>408</v>
      </c>
      <c r="T1547" s="13" t="s">
        <v>69</v>
      </c>
      <c r="U1547" s="13" t="s">
        <v>123</v>
      </c>
      <c r="V1547" s="13" t="s">
        <v>124</v>
      </c>
      <c r="W1547" s="13" t="s">
        <v>33</v>
      </c>
      <c r="X1547" s="13" t="s">
        <v>123</v>
      </c>
      <c r="Y1547" s="13" t="s">
        <v>7</v>
      </c>
      <c r="Z1547" s="9" t="s">
        <v>12</v>
      </c>
      <c r="AA1547" s="12" t="str">
        <f t="shared" si="48"/>
        <v>5980000000110</v>
      </c>
      <c r="AB1547" s="4" t="s">
        <v>123</v>
      </c>
      <c r="AC1547" s="48">
        <f t="shared" si="49"/>
        <v>0</v>
      </c>
      <c r="AD1547" s="31">
        <f>VLOOKUP(AB1547,'Utah Allocation %''s'!$A$6:$B$16,2,FALSE)</f>
        <v>0</v>
      </c>
    </row>
    <row r="1548" spans="1:30">
      <c r="A1548" s="9" t="s">
        <v>5840</v>
      </c>
      <c r="B1548" s="9" t="s">
        <v>24</v>
      </c>
      <c r="C1548" s="9" t="s">
        <v>62</v>
      </c>
      <c r="D1548" s="19">
        <v>41274</v>
      </c>
      <c r="E1548" s="3">
        <v>2012</v>
      </c>
      <c r="F1548" s="3">
        <v>12</v>
      </c>
      <c r="G1548" s="3" t="s">
        <v>14414</v>
      </c>
      <c r="H1548" s="9" t="s">
        <v>63</v>
      </c>
      <c r="I1548" s="9" t="s">
        <v>81</v>
      </c>
      <c r="J1548" s="21">
        <v>109.53</v>
      </c>
      <c r="K1548" s="9" t="s">
        <v>5841</v>
      </c>
      <c r="L1548" s="7" t="s">
        <v>6096</v>
      </c>
      <c r="M1548" s="7" t="s">
        <v>6333</v>
      </c>
      <c r="N1548" s="7" t="s">
        <v>208</v>
      </c>
      <c r="O1548" s="7" t="s">
        <v>255</v>
      </c>
      <c r="P1548" s="7" t="s">
        <v>692</v>
      </c>
      <c r="Q1548" s="7" t="s">
        <v>122</v>
      </c>
      <c r="R1548" s="9" t="s">
        <v>384</v>
      </c>
      <c r="S1548" s="7" t="s">
        <v>408</v>
      </c>
      <c r="T1548" s="13" t="s">
        <v>69</v>
      </c>
      <c r="U1548" s="13" t="s">
        <v>123</v>
      </c>
      <c r="V1548" s="13" t="s">
        <v>124</v>
      </c>
      <c r="W1548" s="13" t="s">
        <v>33</v>
      </c>
      <c r="X1548" s="13" t="s">
        <v>123</v>
      </c>
      <c r="Y1548" s="13" t="s">
        <v>7</v>
      </c>
      <c r="Z1548" s="9" t="s">
        <v>12</v>
      </c>
      <c r="AA1548" s="12" t="str">
        <f t="shared" si="48"/>
        <v>5980000000110</v>
      </c>
      <c r="AB1548" s="4" t="s">
        <v>123</v>
      </c>
      <c r="AC1548" s="48">
        <f t="shared" si="49"/>
        <v>0</v>
      </c>
      <c r="AD1548" s="31">
        <f>VLOOKUP(AB1548,'Utah Allocation %''s'!$A$6:$B$16,2,FALSE)</f>
        <v>0</v>
      </c>
    </row>
    <row r="1549" spans="1:30">
      <c r="A1549" s="9" t="s">
        <v>5842</v>
      </c>
      <c r="B1549" s="9" t="s">
        <v>24</v>
      </c>
      <c r="C1549" s="9" t="s">
        <v>62</v>
      </c>
      <c r="D1549" s="19">
        <v>41274</v>
      </c>
      <c r="E1549" s="3">
        <v>2012</v>
      </c>
      <c r="F1549" s="3">
        <v>12</v>
      </c>
      <c r="G1549" s="3" t="s">
        <v>14414</v>
      </c>
      <c r="H1549" s="9" t="s">
        <v>63</v>
      </c>
      <c r="I1549" s="9" t="s">
        <v>81</v>
      </c>
      <c r="J1549" s="21">
        <v>389.76</v>
      </c>
      <c r="K1549" s="9" t="s">
        <v>5843</v>
      </c>
      <c r="L1549" s="7" t="s">
        <v>6097</v>
      </c>
      <c r="M1549" s="7" t="s">
        <v>6334</v>
      </c>
      <c r="N1549" s="7" t="s">
        <v>208</v>
      </c>
      <c r="O1549" s="7" t="s">
        <v>255</v>
      </c>
      <c r="P1549" s="7" t="s">
        <v>692</v>
      </c>
      <c r="Q1549" s="7" t="s">
        <v>122</v>
      </c>
      <c r="R1549" s="9" t="s">
        <v>384</v>
      </c>
      <c r="S1549" s="7" t="s">
        <v>408</v>
      </c>
      <c r="T1549" s="13" t="s">
        <v>69</v>
      </c>
      <c r="U1549" s="13" t="s">
        <v>123</v>
      </c>
      <c r="V1549" s="13" t="s">
        <v>124</v>
      </c>
      <c r="W1549" s="13" t="s">
        <v>33</v>
      </c>
      <c r="X1549" s="13" t="s">
        <v>123</v>
      </c>
      <c r="Y1549" s="13" t="s">
        <v>7</v>
      </c>
      <c r="Z1549" s="9" t="s">
        <v>12</v>
      </c>
      <c r="AA1549" s="12" t="str">
        <f t="shared" si="48"/>
        <v>5980000000110</v>
      </c>
      <c r="AB1549" s="4" t="s">
        <v>123</v>
      </c>
      <c r="AC1549" s="48">
        <f t="shared" si="49"/>
        <v>0</v>
      </c>
      <c r="AD1549" s="31">
        <f>VLOOKUP(AB1549,'Utah Allocation %''s'!$A$6:$B$16,2,FALSE)</f>
        <v>0</v>
      </c>
    </row>
    <row r="1550" spans="1:30">
      <c r="A1550" s="9" t="s">
        <v>5844</v>
      </c>
      <c r="B1550" s="9" t="s">
        <v>24</v>
      </c>
      <c r="C1550" s="9" t="s">
        <v>62</v>
      </c>
      <c r="D1550" s="19">
        <v>41274</v>
      </c>
      <c r="E1550" s="3">
        <v>2012</v>
      </c>
      <c r="F1550" s="3">
        <v>12</v>
      </c>
      <c r="G1550" s="3" t="s">
        <v>14414</v>
      </c>
      <c r="H1550" s="9" t="s">
        <v>63</v>
      </c>
      <c r="I1550" s="9" t="s">
        <v>81</v>
      </c>
      <c r="J1550" s="21">
        <v>303.3</v>
      </c>
      <c r="K1550" s="9" t="s">
        <v>5845</v>
      </c>
      <c r="L1550" s="7" t="s">
        <v>6098</v>
      </c>
      <c r="M1550" s="7" t="s">
        <v>6335</v>
      </c>
      <c r="N1550" s="7" t="s">
        <v>217</v>
      </c>
      <c r="O1550" s="7" t="s">
        <v>263</v>
      </c>
      <c r="P1550" s="7" t="s">
        <v>6336</v>
      </c>
      <c r="Q1550" s="7" t="s">
        <v>130</v>
      </c>
      <c r="R1550" s="9" t="s">
        <v>384</v>
      </c>
      <c r="S1550" s="7" t="s">
        <v>408</v>
      </c>
      <c r="T1550" s="13" t="s">
        <v>69</v>
      </c>
      <c r="U1550" s="13" t="s">
        <v>123</v>
      </c>
      <c r="V1550" s="13" t="s">
        <v>124</v>
      </c>
      <c r="W1550" s="13" t="s">
        <v>33</v>
      </c>
      <c r="X1550" s="13" t="s">
        <v>123</v>
      </c>
      <c r="Y1550" s="13" t="s">
        <v>7</v>
      </c>
      <c r="Z1550" s="9" t="s">
        <v>12</v>
      </c>
      <c r="AA1550" s="12" t="str">
        <f t="shared" si="48"/>
        <v>5980000000110</v>
      </c>
      <c r="AB1550" s="4" t="s">
        <v>123</v>
      </c>
      <c r="AC1550" s="48">
        <f t="shared" si="49"/>
        <v>0</v>
      </c>
      <c r="AD1550" s="31">
        <f>VLOOKUP(AB1550,'Utah Allocation %''s'!$A$6:$B$16,2,FALSE)</f>
        <v>0</v>
      </c>
    </row>
    <row r="1551" spans="1:30">
      <c r="A1551" s="9" t="s">
        <v>5846</v>
      </c>
      <c r="B1551" s="9" t="s">
        <v>24</v>
      </c>
      <c r="C1551" s="9" t="s">
        <v>62</v>
      </c>
      <c r="D1551" s="19">
        <v>41274</v>
      </c>
      <c r="E1551" s="3">
        <v>2012</v>
      </c>
      <c r="F1551" s="3">
        <v>12</v>
      </c>
      <c r="G1551" s="3" t="s">
        <v>14414</v>
      </c>
      <c r="H1551" s="9" t="s">
        <v>63</v>
      </c>
      <c r="I1551" s="9" t="s">
        <v>81</v>
      </c>
      <c r="J1551" s="21">
        <v>367.92</v>
      </c>
      <c r="K1551" s="9" t="s">
        <v>5847</v>
      </c>
      <c r="L1551" s="7" t="s">
        <v>6099</v>
      </c>
      <c r="M1551" s="7" t="s">
        <v>6337</v>
      </c>
      <c r="N1551" s="7" t="s">
        <v>207</v>
      </c>
      <c r="O1551" s="7" t="s">
        <v>254</v>
      </c>
      <c r="P1551" s="7" t="s">
        <v>590</v>
      </c>
      <c r="Q1551" s="7" t="s">
        <v>88</v>
      </c>
      <c r="R1551" s="9" t="s">
        <v>387</v>
      </c>
      <c r="S1551" s="7" t="s">
        <v>409</v>
      </c>
      <c r="T1551" s="13" t="s">
        <v>69</v>
      </c>
      <c r="U1551" s="13" t="s">
        <v>89</v>
      </c>
      <c r="V1551" s="13" t="s">
        <v>90</v>
      </c>
      <c r="W1551" s="13" t="s">
        <v>31</v>
      </c>
      <c r="X1551" s="13" t="s">
        <v>91</v>
      </c>
      <c r="Y1551" s="13" t="s">
        <v>7</v>
      </c>
      <c r="Z1551" s="9" t="s">
        <v>17</v>
      </c>
      <c r="AA1551" s="12" t="str">
        <f t="shared" si="48"/>
        <v>5980000000111</v>
      </c>
      <c r="AB1551" s="4" t="s">
        <v>91</v>
      </c>
      <c r="AC1551" s="48">
        <f t="shared" si="49"/>
        <v>0</v>
      </c>
      <c r="AD1551" s="31">
        <f>VLOOKUP(AB1551,'Utah Allocation %''s'!$A$6:$B$16,2,FALSE)</f>
        <v>0</v>
      </c>
    </row>
    <row r="1552" spans="1:30">
      <c r="A1552" s="9" t="s">
        <v>5848</v>
      </c>
      <c r="B1552" s="9" t="s">
        <v>24</v>
      </c>
      <c r="C1552" s="9" t="s">
        <v>62</v>
      </c>
      <c r="D1552" s="19">
        <v>41274</v>
      </c>
      <c r="E1552" s="3">
        <v>2012</v>
      </c>
      <c r="F1552" s="3">
        <v>12</v>
      </c>
      <c r="G1552" s="3" t="s">
        <v>14414</v>
      </c>
      <c r="H1552" s="9" t="s">
        <v>63</v>
      </c>
      <c r="I1552" s="9" t="s">
        <v>64</v>
      </c>
      <c r="J1552" s="21">
        <v>1384.29</v>
      </c>
      <c r="K1552" s="9" t="s">
        <v>5849</v>
      </c>
      <c r="L1552" s="7" t="s">
        <v>6100</v>
      </c>
      <c r="M1552" s="7" t="s">
        <v>6338</v>
      </c>
      <c r="N1552" s="7" t="s">
        <v>207</v>
      </c>
      <c r="O1552" s="7" t="s">
        <v>254</v>
      </c>
      <c r="P1552" s="7" t="s">
        <v>548</v>
      </c>
      <c r="Q1552" s="7" t="s">
        <v>72</v>
      </c>
      <c r="R1552" s="9" t="s">
        <v>388</v>
      </c>
      <c r="S1552" s="7" t="s">
        <v>408</v>
      </c>
      <c r="T1552" s="13" t="s">
        <v>69</v>
      </c>
      <c r="U1552" s="13" t="s">
        <v>66</v>
      </c>
      <c r="V1552" s="13" t="s">
        <v>70</v>
      </c>
      <c r="W1552" s="13" t="s">
        <v>32</v>
      </c>
      <c r="X1552" s="13" t="s">
        <v>66</v>
      </c>
      <c r="Y1552" s="13" t="s">
        <v>7</v>
      </c>
      <c r="Z1552" s="9" t="s">
        <v>8</v>
      </c>
      <c r="AA1552" s="12" t="str">
        <f t="shared" si="48"/>
        <v>5980000000108</v>
      </c>
      <c r="AB1552" s="4" t="s">
        <v>66</v>
      </c>
      <c r="AC1552" s="48">
        <f t="shared" si="49"/>
        <v>0</v>
      </c>
      <c r="AD1552" s="31">
        <f>VLOOKUP(AB1552,'Utah Allocation %''s'!$A$6:$B$16,2,FALSE)</f>
        <v>0</v>
      </c>
    </row>
    <row r="1553" spans="1:30">
      <c r="A1553" s="9" t="s">
        <v>5848</v>
      </c>
      <c r="B1553" s="9" t="s">
        <v>24</v>
      </c>
      <c r="C1553" s="9" t="s">
        <v>62</v>
      </c>
      <c r="D1553" s="19">
        <v>41274</v>
      </c>
      <c r="E1553" s="3">
        <v>2012</v>
      </c>
      <c r="F1553" s="3">
        <v>12</v>
      </c>
      <c r="G1553" s="3" t="s">
        <v>14414</v>
      </c>
      <c r="H1553" s="9" t="s">
        <v>63</v>
      </c>
      <c r="I1553" s="9" t="s">
        <v>81</v>
      </c>
      <c r="J1553" s="21">
        <v>254.07</v>
      </c>
      <c r="K1553" s="9" t="s">
        <v>5849</v>
      </c>
      <c r="L1553" s="7" t="s">
        <v>6100</v>
      </c>
      <c r="M1553" s="7" t="s">
        <v>6338</v>
      </c>
      <c r="N1553" s="7" t="s">
        <v>207</v>
      </c>
      <c r="O1553" s="7" t="s">
        <v>254</v>
      </c>
      <c r="P1553" s="7" t="s">
        <v>548</v>
      </c>
      <c r="Q1553" s="7" t="s">
        <v>72</v>
      </c>
      <c r="R1553" s="9" t="s">
        <v>388</v>
      </c>
      <c r="S1553" s="7" t="s">
        <v>408</v>
      </c>
      <c r="T1553" s="13" t="s">
        <v>69</v>
      </c>
      <c r="U1553" s="13" t="s">
        <v>66</v>
      </c>
      <c r="V1553" s="13" t="s">
        <v>70</v>
      </c>
      <c r="W1553" s="13" t="s">
        <v>32</v>
      </c>
      <c r="X1553" s="13" t="s">
        <v>66</v>
      </c>
      <c r="Y1553" s="13" t="s">
        <v>7</v>
      </c>
      <c r="Z1553" s="9" t="s">
        <v>8</v>
      </c>
      <c r="AA1553" s="12" t="str">
        <f t="shared" si="48"/>
        <v>5980000000108</v>
      </c>
      <c r="AB1553" s="4" t="s">
        <v>66</v>
      </c>
      <c r="AC1553" s="48">
        <f t="shared" si="49"/>
        <v>0</v>
      </c>
      <c r="AD1553" s="31">
        <f>VLOOKUP(AB1553,'Utah Allocation %''s'!$A$6:$B$16,2,FALSE)</f>
        <v>0</v>
      </c>
    </row>
    <row r="1554" spans="1:30">
      <c r="A1554" s="9" t="s">
        <v>5850</v>
      </c>
      <c r="B1554" s="9" t="s">
        <v>24</v>
      </c>
      <c r="C1554" s="9" t="s">
        <v>62</v>
      </c>
      <c r="D1554" s="19">
        <v>41274</v>
      </c>
      <c r="E1554" s="3">
        <v>2012</v>
      </c>
      <c r="F1554" s="3">
        <v>12</v>
      </c>
      <c r="G1554" s="3" t="s">
        <v>14414</v>
      </c>
      <c r="H1554" s="9" t="s">
        <v>63</v>
      </c>
      <c r="I1554" s="9" t="s">
        <v>81</v>
      </c>
      <c r="J1554" s="21">
        <v>7055</v>
      </c>
      <c r="K1554" s="9" t="s">
        <v>3709</v>
      </c>
      <c r="L1554" s="7" t="s">
        <v>4017</v>
      </c>
      <c r="M1554" s="7" t="s">
        <v>4275</v>
      </c>
      <c r="N1554" s="7" t="s">
        <v>207</v>
      </c>
      <c r="O1554" s="7" t="s">
        <v>254</v>
      </c>
      <c r="P1554" s="7" t="s">
        <v>483</v>
      </c>
      <c r="Q1554" s="7" t="s">
        <v>131</v>
      </c>
      <c r="R1554" s="9" t="s">
        <v>385</v>
      </c>
      <c r="S1554" s="7" t="s">
        <v>408</v>
      </c>
      <c r="T1554" s="13" t="s">
        <v>69</v>
      </c>
      <c r="U1554" s="13" t="s">
        <v>123</v>
      </c>
      <c r="V1554" s="13" t="s">
        <v>124</v>
      </c>
      <c r="W1554" s="13" t="s">
        <v>33</v>
      </c>
      <c r="X1554" s="13" t="s">
        <v>123</v>
      </c>
      <c r="Y1554" s="13" t="s">
        <v>7</v>
      </c>
      <c r="Z1554" s="9" t="s">
        <v>12</v>
      </c>
      <c r="AA1554" s="12" t="str">
        <f t="shared" si="48"/>
        <v>5980000000110</v>
      </c>
      <c r="AB1554" s="4" t="s">
        <v>123</v>
      </c>
      <c r="AC1554" s="48">
        <f t="shared" si="49"/>
        <v>0</v>
      </c>
      <c r="AD1554" s="31">
        <f>VLOOKUP(AB1554,'Utah Allocation %''s'!$A$6:$B$16,2,FALSE)</f>
        <v>0</v>
      </c>
    </row>
    <row r="1555" spans="1:30">
      <c r="A1555" s="9" t="s">
        <v>5851</v>
      </c>
      <c r="B1555" s="9" t="s">
        <v>24</v>
      </c>
      <c r="C1555" s="9" t="s">
        <v>62</v>
      </c>
      <c r="D1555" s="19">
        <v>41274</v>
      </c>
      <c r="E1555" s="3">
        <v>2012</v>
      </c>
      <c r="F1555" s="3">
        <v>12</v>
      </c>
      <c r="G1555" s="3" t="s">
        <v>14414</v>
      </c>
      <c r="H1555" s="9" t="s">
        <v>61</v>
      </c>
      <c r="I1555" s="9" t="s">
        <v>64</v>
      </c>
      <c r="J1555" s="21">
        <v>-16814.599999999999</v>
      </c>
      <c r="K1555" s="9" t="s">
        <v>5852</v>
      </c>
      <c r="L1555" s="7" t="s">
        <v>6101</v>
      </c>
      <c r="M1555" s="7" t="s">
        <v>6339</v>
      </c>
      <c r="N1555" s="7" t="s">
        <v>217</v>
      </c>
      <c r="O1555" s="7" t="s">
        <v>263</v>
      </c>
      <c r="P1555" s="7" t="s">
        <v>489</v>
      </c>
      <c r="Q1555" s="7" t="s">
        <v>130</v>
      </c>
      <c r="R1555" s="9" t="s">
        <v>385</v>
      </c>
      <c r="S1555" s="7" t="s">
        <v>408</v>
      </c>
      <c r="T1555" s="13" t="s">
        <v>69</v>
      </c>
      <c r="U1555" s="13" t="s">
        <v>123</v>
      </c>
      <c r="V1555" s="13" t="s">
        <v>124</v>
      </c>
      <c r="W1555" s="13" t="s">
        <v>33</v>
      </c>
      <c r="X1555" s="13" t="s">
        <v>123</v>
      </c>
      <c r="Y1555" s="13" t="s">
        <v>7</v>
      </c>
      <c r="Z1555" s="9" t="s">
        <v>12</v>
      </c>
      <c r="AA1555" s="12" t="str">
        <f t="shared" si="48"/>
        <v>5980000000110</v>
      </c>
      <c r="AB1555" s="4" t="s">
        <v>123</v>
      </c>
      <c r="AC1555" s="48">
        <f t="shared" si="49"/>
        <v>0</v>
      </c>
      <c r="AD1555" s="31">
        <f>VLOOKUP(AB1555,'Utah Allocation %''s'!$A$6:$B$16,2,FALSE)</f>
        <v>0</v>
      </c>
    </row>
    <row r="1556" spans="1:30">
      <c r="A1556" s="9" t="s">
        <v>5851</v>
      </c>
      <c r="B1556" s="9" t="s">
        <v>24</v>
      </c>
      <c r="C1556" s="9" t="s">
        <v>62</v>
      </c>
      <c r="D1556" s="19">
        <v>41274</v>
      </c>
      <c r="E1556" s="3">
        <v>2012</v>
      </c>
      <c r="F1556" s="3">
        <v>12</v>
      </c>
      <c r="G1556" s="3" t="s">
        <v>14414</v>
      </c>
      <c r="H1556" s="9" t="s">
        <v>63</v>
      </c>
      <c r="I1556" s="9" t="s">
        <v>81</v>
      </c>
      <c r="J1556" s="21">
        <v>20349.740000000002</v>
      </c>
      <c r="K1556" s="9" t="s">
        <v>5852</v>
      </c>
      <c r="L1556" s="7" t="s">
        <v>6101</v>
      </c>
      <c r="M1556" s="7" t="s">
        <v>6339</v>
      </c>
      <c r="N1556" s="7" t="s">
        <v>217</v>
      </c>
      <c r="O1556" s="7" t="s">
        <v>263</v>
      </c>
      <c r="P1556" s="7" t="s">
        <v>489</v>
      </c>
      <c r="Q1556" s="7" t="s">
        <v>130</v>
      </c>
      <c r="R1556" s="9" t="s">
        <v>385</v>
      </c>
      <c r="S1556" s="7" t="s">
        <v>408</v>
      </c>
      <c r="T1556" s="13" t="s">
        <v>69</v>
      </c>
      <c r="U1556" s="13" t="s">
        <v>123</v>
      </c>
      <c r="V1556" s="13" t="s">
        <v>124</v>
      </c>
      <c r="W1556" s="13" t="s">
        <v>33</v>
      </c>
      <c r="X1556" s="13" t="s">
        <v>123</v>
      </c>
      <c r="Y1556" s="13" t="s">
        <v>7</v>
      </c>
      <c r="Z1556" s="9" t="s">
        <v>12</v>
      </c>
      <c r="AA1556" s="12" t="str">
        <f t="shared" si="48"/>
        <v>5980000000110</v>
      </c>
      <c r="AB1556" s="4" t="s">
        <v>123</v>
      </c>
      <c r="AC1556" s="48">
        <f t="shared" si="49"/>
        <v>0</v>
      </c>
      <c r="AD1556" s="31">
        <f>VLOOKUP(AB1556,'Utah Allocation %''s'!$A$6:$B$16,2,FALSE)</f>
        <v>0</v>
      </c>
    </row>
    <row r="1557" spans="1:30">
      <c r="A1557" s="9" t="s">
        <v>5853</v>
      </c>
      <c r="B1557" s="9" t="s">
        <v>24</v>
      </c>
      <c r="C1557" s="9" t="s">
        <v>62</v>
      </c>
      <c r="D1557" s="19">
        <v>41274</v>
      </c>
      <c r="E1557" s="3">
        <v>2012</v>
      </c>
      <c r="F1557" s="3">
        <v>12</v>
      </c>
      <c r="G1557" s="3" t="s">
        <v>14414</v>
      </c>
      <c r="H1557" s="9" t="s">
        <v>63</v>
      </c>
      <c r="I1557" s="9" t="s">
        <v>64</v>
      </c>
      <c r="J1557" s="21">
        <v>41.52</v>
      </c>
      <c r="K1557" s="9" t="s">
        <v>5854</v>
      </c>
      <c r="L1557" s="7" t="s">
        <v>6102</v>
      </c>
      <c r="M1557" s="7" t="s">
        <v>6340</v>
      </c>
      <c r="N1557" s="7" t="s">
        <v>302</v>
      </c>
      <c r="O1557" s="7" t="s">
        <v>404</v>
      </c>
      <c r="P1557" s="7" t="s">
        <v>6341</v>
      </c>
      <c r="Q1557" s="7" t="s">
        <v>6342</v>
      </c>
      <c r="R1557" s="9" t="s">
        <v>303</v>
      </c>
      <c r="S1557" s="7" t="s">
        <v>408</v>
      </c>
      <c r="T1557" s="13" t="s">
        <v>133</v>
      </c>
      <c r="U1557" s="13" t="s">
        <v>123</v>
      </c>
      <c r="V1557" s="13" t="s">
        <v>134</v>
      </c>
      <c r="W1557" s="13" t="s">
        <v>27</v>
      </c>
      <c r="X1557" s="13" t="s">
        <v>57</v>
      </c>
      <c r="Y1557" s="13" t="s">
        <v>13</v>
      </c>
      <c r="Z1557" s="9" t="s">
        <v>4</v>
      </c>
      <c r="AA1557" s="12" t="str">
        <f t="shared" si="48"/>
        <v>9350000000001</v>
      </c>
      <c r="AB1557" s="4" t="s">
        <v>14425</v>
      </c>
      <c r="AC1557" s="53">
        <f t="shared" si="49"/>
        <v>17.63366234769093</v>
      </c>
      <c r="AD1557" s="31">
        <f>VLOOKUP(AB1557,'Utah Allocation %''s'!$A$6:$B$16,2,FALSE)</f>
        <v>0.4247028503779125</v>
      </c>
    </row>
    <row r="1558" spans="1:30">
      <c r="A1558" s="9" t="s">
        <v>5855</v>
      </c>
      <c r="B1558" s="9" t="s">
        <v>24</v>
      </c>
      <c r="C1558" s="9" t="s">
        <v>62</v>
      </c>
      <c r="D1558" s="19">
        <v>41274</v>
      </c>
      <c r="E1558" s="3">
        <v>2012</v>
      </c>
      <c r="F1558" s="3">
        <v>12</v>
      </c>
      <c r="G1558" s="3" t="s">
        <v>14414</v>
      </c>
      <c r="H1558" s="9" t="s">
        <v>63</v>
      </c>
      <c r="I1558" s="9" t="s">
        <v>81</v>
      </c>
      <c r="J1558" s="21">
        <v>259.83999999999997</v>
      </c>
      <c r="K1558" s="9" t="s">
        <v>5856</v>
      </c>
      <c r="L1558" s="7" t="s">
        <v>6103</v>
      </c>
      <c r="M1558" s="7" t="s">
        <v>6343</v>
      </c>
      <c r="N1558" s="7" t="s">
        <v>212</v>
      </c>
      <c r="O1558" s="7" t="s">
        <v>259</v>
      </c>
      <c r="P1558" s="7" t="s">
        <v>676</v>
      </c>
      <c r="Q1558" s="7" t="s">
        <v>142</v>
      </c>
      <c r="R1558" s="9" t="s">
        <v>385</v>
      </c>
      <c r="S1558" s="7" t="s">
        <v>408</v>
      </c>
      <c r="T1558" s="13" t="s">
        <v>69</v>
      </c>
      <c r="U1558" s="13" t="s">
        <v>123</v>
      </c>
      <c r="V1558" s="13" t="s">
        <v>124</v>
      </c>
      <c r="W1558" s="13" t="s">
        <v>33</v>
      </c>
      <c r="X1558" s="13" t="s">
        <v>123</v>
      </c>
      <c r="Y1558" s="13" t="s">
        <v>7</v>
      </c>
      <c r="Z1558" s="9" t="s">
        <v>12</v>
      </c>
      <c r="AA1558" s="12" t="str">
        <f t="shared" si="48"/>
        <v>5980000000110</v>
      </c>
      <c r="AB1558" s="4" t="s">
        <v>123</v>
      </c>
      <c r="AC1558" s="48">
        <f t="shared" si="49"/>
        <v>0</v>
      </c>
      <c r="AD1558" s="31">
        <f>VLOOKUP(AB1558,'Utah Allocation %''s'!$A$6:$B$16,2,FALSE)</f>
        <v>0</v>
      </c>
    </row>
    <row r="1559" spans="1:30">
      <c r="A1559" s="9" t="s">
        <v>5857</v>
      </c>
      <c r="B1559" s="9" t="s">
        <v>24</v>
      </c>
      <c r="C1559" s="9" t="s">
        <v>62</v>
      </c>
      <c r="D1559" s="19">
        <v>41274</v>
      </c>
      <c r="E1559" s="3">
        <v>2012</v>
      </c>
      <c r="F1559" s="3">
        <v>12</v>
      </c>
      <c r="G1559" s="3" t="s">
        <v>14414</v>
      </c>
      <c r="H1559" s="9" t="s">
        <v>63</v>
      </c>
      <c r="I1559" s="9" t="s">
        <v>81</v>
      </c>
      <c r="J1559" s="21">
        <v>1818.88</v>
      </c>
      <c r="K1559" s="9" t="s">
        <v>5858</v>
      </c>
      <c r="L1559" s="7" t="s">
        <v>6104</v>
      </c>
      <c r="M1559" s="7" t="s">
        <v>6344</v>
      </c>
      <c r="N1559" s="7" t="s">
        <v>206</v>
      </c>
      <c r="O1559" s="7" t="s">
        <v>253</v>
      </c>
      <c r="P1559" s="7" t="s">
        <v>568</v>
      </c>
      <c r="Q1559" s="7" t="s">
        <v>127</v>
      </c>
      <c r="R1559" s="9" t="s">
        <v>385</v>
      </c>
      <c r="S1559" s="7" t="s">
        <v>408</v>
      </c>
      <c r="T1559" s="13" t="s">
        <v>69</v>
      </c>
      <c r="U1559" s="13" t="s">
        <v>123</v>
      </c>
      <c r="V1559" s="13" t="s">
        <v>124</v>
      </c>
      <c r="W1559" s="13" t="s">
        <v>33</v>
      </c>
      <c r="X1559" s="13" t="s">
        <v>123</v>
      </c>
      <c r="Y1559" s="13" t="s">
        <v>7</v>
      </c>
      <c r="Z1559" s="9" t="s">
        <v>12</v>
      </c>
      <c r="AA1559" s="12" t="str">
        <f t="shared" si="48"/>
        <v>5980000000110</v>
      </c>
      <c r="AB1559" s="4" t="s">
        <v>123</v>
      </c>
      <c r="AC1559" s="48">
        <f t="shared" si="49"/>
        <v>0</v>
      </c>
      <c r="AD1559" s="31">
        <f>VLOOKUP(AB1559,'Utah Allocation %''s'!$A$6:$B$16,2,FALSE)</f>
        <v>0</v>
      </c>
    </row>
    <row r="1560" spans="1:30">
      <c r="A1560" s="9" t="s">
        <v>5859</v>
      </c>
      <c r="B1560" s="9" t="s">
        <v>24</v>
      </c>
      <c r="C1560" s="9" t="s">
        <v>62</v>
      </c>
      <c r="D1560" s="19">
        <v>41274</v>
      </c>
      <c r="E1560" s="3">
        <v>2012</v>
      </c>
      <c r="F1560" s="3">
        <v>12</v>
      </c>
      <c r="G1560" s="3" t="s">
        <v>14414</v>
      </c>
      <c r="H1560" s="9" t="s">
        <v>63</v>
      </c>
      <c r="I1560" s="9" t="s">
        <v>81</v>
      </c>
      <c r="J1560" s="21">
        <v>976.58</v>
      </c>
      <c r="K1560" s="9" t="s">
        <v>5860</v>
      </c>
      <c r="L1560" s="7" t="s">
        <v>6105</v>
      </c>
      <c r="M1560" s="7" t="s">
        <v>6345</v>
      </c>
      <c r="N1560" s="7" t="s">
        <v>207</v>
      </c>
      <c r="O1560" s="7" t="s">
        <v>254</v>
      </c>
      <c r="P1560" s="7" t="s">
        <v>767</v>
      </c>
      <c r="Q1560" s="7" t="s">
        <v>131</v>
      </c>
      <c r="R1560" s="9" t="s">
        <v>385</v>
      </c>
      <c r="S1560" s="7" t="s">
        <v>408</v>
      </c>
      <c r="T1560" s="13" t="s">
        <v>69</v>
      </c>
      <c r="U1560" s="13" t="s">
        <v>123</v>
      </c>
      <c r="V1560" s="13" t="s">
        <v>124</v>
      </c>
      <c r="W1560" s="13" t="s">
        <v>33</v>
      </c>
      <c r="X1560" s="13" t="s">
        <v>123</v>
      </c>
      <c r="Y1560" s="13" t="s">
        <v>7</v>
      </c>
      <c r="Z1560" s="9" t="s">
        <v>12</v>
      </c>
      <c r="AA1560" s="12" t="str">
        <f t="shared" si="48"/>
        <v>5980000000110</v>
      </c>
      <c r="AB1560" s="4" t="s">
        <v>123</v>
      </c>
      <c r="AC1560" s="48">
        <f t="shared" si="49"/>
        <v>0</v>
      </c>
      <c r="AD1560" s="31">
        <f>VLOOKUP(AB1560,'Utah Allocation %''s'!$A$6:$B$16,2,FALSE)</f>
        <v>0</v>
      </c>
    </row>
    <row r="1561" spans="1:30">
      <c r="A1561" s="9" t="s">
        <v>5861</v>
      </c>
      <c r="B1561" s="9" t="s">
        <v>24</v>
      </c>
      <c r="C1561" s="9" t="s">
        <v>62</v>
      </c>
      <c r="D1561" s="19">
        <v>41274</v>
      </c>
      <c r="E1561" s="3">
        <v>2012</v>
      </c>
      <c r="F1561" s="3">
        <v>12</v>
      </c>
      <c r="G1561" s="3" t="s">
        <v>14414</v>
      </c>
      <c r="H1561" s="9" t="s">
        <v>63</v>
      </c>
      <c r="I1561" s="9" t="s">
        <v>81</v>
      </c>
      <c r="J1561" s="21">
        <v>162.76</v>
      </c>
      <c r="K1561" s="9" t="s">
        <v>5862</v>
      </c>
      <c r="L1561" s="7" t="s">
        <v>6106</v>
      </c>
      <c r="M1561" s="7" t="s">
        <v>6346</v>
      </c>
      <c r="N1561" s="7" t="s">
        <v>207</v>
      </c>
      <c r="O1561" s="7" t="s">
        <v>254</v>
      </c>
      <c r="P1561" s="7" t="s">
        <v>767</v>
      </c>
      <c r="Q1561" s="7" t="s">
        <v>131</v>
      </c>
      <c r="R1561" s="9" t="s">
        <v>385</v>
      </c>
      <c r="S1561" s="7" t="s">
        <v>408</v>
      </c>
      <c r="T1561" s="13" t="s">
        <v>69</v>
      </c>
      <c r="U1561" s="13" t="s">
        <v>123</v>
      </c>
      <c r="V1561" s="13" t="s">
        <v>124</v>
      </c>
      <c r="W1561" s="13" t="s">
        <v>33</v>
      </c>
      <c r="X1561" s="13" t="s">
        <v>123</v>
      </c>
      <c r="Y1561" s="13" t="s">
        <v>7</v>
      </c>
      <c r="Z1561" s="9" t="s">
        <v>12</v>
      </c>
      <c r="AA1561" s="12" t="str">
        <f t="shared" si="48"/>
        <v>5980000000110</v>
      </c>
      <c r="AB1561" s="4" t="s">
        <v>123</v>
      </c>
      <c r="AC1561" s="48">
        <f t="shared" si="49"/>
        <v>0</v>
      </c>
      <c r="AD1561" s="31">
        <f>VLOOKUP(AB1561,'Utah Allocation %''s'!$A$6:$B$16,2,FALSE)</f>
        <v>0</v>
      </c>
    </row>
    <row r="1562" spans="1:30">
      <c r="A1562" s="9" t="s">
        <v>5863</v>
      </c>
      <c r="B1562" s="9" t="s">
        <v>24</v>
      </c>
      <c r="C1562" s="9" t="s">
        <v>62</v>
      </c>
      <c r="D1562" s="19">
        <v>41274</v>
      </c>
      <c r="E1562" s="3">
        <v>2012</v>
      </c>
      <c r="F1562" s="3">
        <v>12</v>
      </c>
      <c r="G1562" s="3" t="s">
        <v>14414</v>
      </c>
      <c r="H1562" s="9" t="s">
        <v>63</v>
      </c>
      <c r="I1562" s="9" t="s">
        <v>81</v>
      </c>
      <c r="J1562" s="21">
        <v>716.16</v>
      </c>
      <c r="K1562" s="9" t="s">
        <v>5864</v>
      </c>
      <c r="L1562" s="7" t="s">
        <v>6107</v>
      </c>
      <c r="M1562" s="7" t="s">
        <v>6347</v>
      </c>
      <c r="N1562" s="7" t="s">
        <v>207</v>
      </c>
      <c r="O1562" s="7" t="s">
        <v>254</v>
      </c>
      <c r="P1562" s="7" t="s">
        <v>767</v>
      </c>
      <c r="Q1562" s="7" t="s">
        <v>131</v>
      </c>
      <c r="R1562" s="9" t="s">
        <v>385</v>
      </c>
      <c r="S1562" s="7" t="s">
        <v>408</v>
      </c>
      <c r="T1562" s="13" t="s">
        <v>69</v>
      </c>
      <c r="U1562" s="13" t="s">
        <v>123</v>
      </c>
      <c r="V1562" s="13" t="s">
        <v>124</v>
      </c>
      <c r="W1562" s="13" t="s">
        <v>33</v>
      </c>
      <c r="X1562" s="13" t="s">
        <v>123</v>
      </c>
      <c r="Y1562" s="13" t="s">
        <v>7</v>
      </c>
      <c r="Z1562" s="9" t="s">
        <v>12</v>
      </c>
      <c r="AA1562" s="12" t="str">
        <f t="shared" si="48"/>
        <v>5980000000110</v>
      </c>
      <c r="AB1562" s="4" t="s">
        <v>123</v>
      </c>
      <c r="AC1562" s="48">
        <f t="shared" si="49"/>
        <v>0</v>
      </c>
      <c r="AD1562" s="31">
        <f>VLOOKUP(AB1562,'Utah Allocation %''s'!$A$6:$B$16,2,FALSE)</f>
        <v>0</v>
      </c>
    </row>
    <row r="1563" spans="1:30">
      <c r="A1563" s="9" t="s">
        <v>5865</v>
      </c>
      <c r="B1563" s="9" t="s">
        <v>24</v>
      </c>
      <c r="C1563" s="9" t="s">
        <v>62</v>
      </c>
      <c r="D1563" s="19">
        <v>41274</v>
      </c>
      <c r="E1563" s="3">
        <v>2012</v>
      </c>
      <c r="F1563" s="3">
        <v>12</v>
      </c>
      <c r="G1563" s="3" t="s">
        <v>14414</v>
      </c>
      <c r="H1563" s="9" t="s">
        <v>63</v>
      </c>
      <c r="I1563" s="9" t="s">
        <v>81</v>
      </c>
      <c r="J1563" s="21">
        <v>324.8</v>
      </c>
      <c r="K1563" s="9" t="s">
        <v>5866</v>
      </c>
      <c r="L1563" s="7" t="s">
        <v>6108</v>
      </c>
      <c r="M1563" s="7" t="s">
        <v>6348</v>
      </c>
      <c r="N1563" s="7" t="s">
        <v>207</v>
      </c>
      <c r="O1563" s="7" t="s">
        <v>254</v>
      </c>
      <c r="P1563" s="7" t="s">
        <v>767</v>
      </c>
      <c r="Q1563" s="7" t="s">
        <v>131</v>
      </c>
      <c r="R1563" s="9" t="s">
        <v>385</v>
      </c>
      <c r="S1563" s="7" t="s">
        <v>408</v>
      </c>
      <c r="T1563" s="13" t="s">
        <v>69</v>
      </c>
      <c r="U1563" s="13" t="s">
        <v>123</v>
      </c>
      <c r="V1563" s="13" t="s">
        <v>124</v>
      </c>
      <c r="W1563" s="13" t="s">
        <v>33</v>
      </c>
      <c r="X1563" s="13" t="s">
        <v>123</v>
      </c>
      <c r="Y1563" s="13" t="s">
        <v>7</v>
      </c>
      <c r="Z1563" s="9" t="s">
        <v>12</v>
      </c>
      <c r="AA1563" s="12" t="str">
        <f t="shared" si="48"/>
        <v>5980000000110</v>
      </c>
      <c r="AB1563" s="4" t="s">
        <v>123</v>
      </c>
      <c r="AC1563" s="48">
        <f t="shared" si="49"/>
        <v>0</v>
      </c>
      <c r="AD1563" s="31">
        <f>VLOOKUP(AB1563,'Utah Allocation %''s'!$A$6:$B$16,2,FALSE)</f>
        <v>0</v>
      </c>
    </row>
    <row r="1564" spans="1:30">
      <c r="A1564" s="9" t="s">
        <v>5867</v>
      </c>
      <c r="B1564" s="9" t="s">
        <v>24</v>
      </c>
      <c r="C1564" s="9" t="s">
        <v>62</v>
      </c>
      <c r="D1564" s="19">
        <v>41274</v>
      </c>
      <c r="E1564" s="3">
        <v>2012</v>
      </c>
      <c r="F1564" s="3">
        <v>12</v>
      </c>
      <c r="G1564" s="3" t="s">
        <v>14414</v>
      </c>
      <c r="H1564" s="9" t="s">
        <v>63</v>
      </c>
      <c r="I1564" s="9" t="s">
        <v>81</v>
      </c>
      <c r="J1564" s="21">
        <v>7153.91</v>
      </c>
      <c r="K1564" s="9" t="s">
        <v>5868</v>
      </c>
      <c r="L1564" s="7" t="s">
        <v>6109</v>
      </c>
      <c r="M1564" s="7" t="s">
        <v>6349</v>
      </c>
      <c r="N1564" s="7" t="s">
        <v>208</v>
      </c>
      <c r="O1564" s="7" t="s">
        <v>255</v>
      </c>
      <c r="P1564" s="7" t="s">
        <v>692</v>
      </c>
      <c r="Q1564" s="7" t="s">
        <v>122</v>
      </c>
      <c r="R1564" s="9" t="s">
        <v>385</v>
      </c>
      <c r="S1564" s="7" t="s">
        <v>408</v>
      </c>
      <c r="T1564" s="13" t="s">
        <v>69</v>
      </c>
      <c r="U1564" s="13" t="s">
        <v>123</v>
      </c>
      <c r="V1564" s="13" t="s">
        <v>124</v>
      </c>
      <c r="W1564" s="13" t="s">
        <v>33</v>
      </c>
      <c r="X1564" s="13" t="s">
        <v>123</v>
      </c>
      <c r="Y1564" s="13" t="s">
        <v>7</v>
      </c>
      <c r="Z1564" s="9" t="s">
        <v>12</v>
      </c>
      <c r="AA1564" s="12" t="str">
        <f t="shared" si="48"/>
        <v>5980000000110</v>
      </c>
      <c r="AB1564" s="4" t="s">
        <v>123</v>
      </c>
      <c r="AC1564" s="48">
        <f t="shared" si="49"/>
        <v>0</v>
      </c>
      <c r="AD1564" s="31">
        <f>VLOOKUP(AB1564,'Utah Allocation %''s'!$A$6:$B$16,2,FALSE)</f>
        <v>0</v>
      </c>
    </row>
    <row r="1565" spans="1:30">
      <c r="A1565" s="9" t="s">
        <v>5869</v>
      </c>
      <c r="B1565" s="9" t="s">
        <v>24</v>
      </c>
      <c r="C1565" s="9" t="s">
        <v>62</v>
      </c>
      <c r="D1565" s="19">
        <v>41274</v>
      </c>
      <c r="E1565" s="3">
        <v>2012</v>
      </c>
      <c r="F1565" s="3">
        <v>12</v>
      </c>
      <c r="G1565" s="3" t="s">
        <v>14414</v>
      </c>
      <c r="H1565" s="9" t="s">
        <v>63</v>
      </c>
      <c r="I1565" s="9" t="s">
        <v>81</v>
      </c>
      <c r="J1565" s="21">
        <v>506.37</v>
      </c>
      <c r="K1565" s="9" t="s">
        <v>5870</v>
      </c>
      <c r="L1565" s="7" t="s">
        <v>6110</v>
      </c>
      <c r="M1565" s="7" t="s">
        <v>6350</v>
      </c>
      <c r="N1565" s="7" t="s">
        <v>218</v>
      </c>
      <c r="O1565" s="7" t="s">
        <v>264</v>
      </c>
      <c r="P1565" s="7" t="s">
        <v>670</v>
      </c>
      <c r="Q1565" s="7" t="s">
        <v>160</v>
      </c>
      <c r="R1565" s="9" t="s">
        <v>374</v>
      </c>
      <c r="S1565" s="7" t="s">
        <v>408</v>
      </c>
      <c r="T1565" s="13" t="s">
        <v>69</v>
      </c>
      <c r="U1565" s="13" t="s">
        <v>76</v>
      </c>
      <c r="V1565" s="13" t="s">
        <v>77</v>
      </c>
      <c r="W1565" s="13" t="s">
        <v>34</v>
      </c>
      <c r="X1565" s="13" t="s">
        <v>76</v>
      </c>
      <c r="Y1565" s="13" t="s">
        <v>7</v>
      </c>
      <c r="Z1565" s="9" t="s">
        <v>11</v>
      </c>
      <c r="AA1565" s="12" t="str">
        <f t="shared" si="48"/>
        <v>5980000000103</v>
      </c>
      <c r="AB1565" s="4" t="s">
        <v>76</v>
      </c>
      <c r="AC1565" s="48">
        <f t="shared" si="49"/>
        <v>0</v>
      </c>
      <c r="AD1565" s="31">
        <f>VLOOKUP(AB1565,'Utah Allocation %''s'!$A$6:$B$16,2,FALSE)</f>
        <v>0</v>
      </c>
    </row>
    <row r="1566" spans="1:30">
      <c r="A1566" s="9" t="s">
        <v>5871</v>
      </c>
      <c r="B1566" s="9" t="s">
        <v>24</v>
      </c>
      <c r="C1566" s="9" t="s">
        <v>62</v>
      </c>
      <c r="D1566" s="19">
        <v>41274</v>
      </c>
      <c r="E1566" s="3">
        <v>2012</v>
      </c>
      <c r="F1566" s="3">
        <v>12</v>
      </c>
      <c r="G1566" s="3" t="s">
        <v>14414</v>
      </c>
      <c r="H1566" s="9" t="s">
        <v>63</v>
      </c>
      <c r="I1566" s="9" t="s">
        <v>81</v>
      </c>
      <c r="J1566" s="21">
        <v>6205.52</v>
      </c>
      <c r="K1566" s="9" t="s">
        <v>5872</v>
      </c>
      <c r="L1566" s="7" t="s">
        <v>6111</v>
      </c>
      <c r="M1566" s="7" t="s">
        <v>6351</v>
      </c>
      <c r="N1566" s="7" t="s">
        <v>219</v>
      </c>
      <c r="O1566" s="7" t="s">
        <v>265</v>
      </c>
      <c r="P1566" s="7" t="s">
        <v>673</v>
      </c>
      <c r="Q1566" s="7" t="s">
        <v>152</v>
      </c>
      <c r="R1566" s="9" t="s">
        <v>374</v>
      </c>
      <c r="S1566" s="7" t="s">
        <v>408</v>
      </c>
      <c r="T1566" s="13" t="s">
        <v>69</v>
      </c>
      <c r="U1566" s="13" t="s">
        <v>76</v>
      </c>
      <c r="V1566" s="13" t="s">
        <v>77</v>
      </c>
      <c r="W1566" s="13" t="s">
        <v>34</v>
      </c>
      <c r="X1566" s="13" t="s">
        <v>76</v>
      </c>
      <c r="Y1566" s="13" t="s">
        <v>7</v>
      </c>
      <c r="Z1566" s="9" t="s">
        <v>11</v>
      </c>
      <c r="AA1566" s="12" t="str">
        <f t="shared" si="48"/>
        <v>5980000000103</v>
      </c>
      <c r="AB1566" s="4" t="s">
        <v>76</v>
      </c>
      <c r="AC1566" s="48">
        <f t="shared" si="49"/>
        <v>0</v>
      </c>
      <c r="AD1566" s="31">
        <f>VLOOKUP(AB1566,'Utah Allocation %''s'!$A$6:$B$16,2,FALSE)</f>
        <v>0</v>
      </c>
    </row>
    <row r="1567" spans="1:30">
      <c r="A1567" s="9" t="s">
        <v>5873</v>
      </c>
      <c r="B1567" s="9" t="s">
        <v>24</v>
      </c>
      <c r="C1567" s="9" t="s">
        <v>62</v>
      </c>
      <c r="D1567" s="19">
        <v>41274</v>
      </c>
      <c r="E1567" s="3">
        <v>2012</v>
      </c>
      <c r="F1567" s="3">
        <v>12</v>
      </c>
      <c r="G1567" s="3" t="s">
        <v>14414</v>
      </c>
      <c r="H1567" s="9" t="s">
        <v>63</v>
      </c>
      <c r="I1567" s="9" t="s">
        <v>81</v>
      </c>
      <c r="J1567" s="21">
        <v>139.38</v>
      </c>
      <c r="K1567" s="9" t="s">
        <v>5874</v>
      </c>
      <c r="L1567" s="7" t="s">
        <v>6112</v>
      </c>
      <c r="M1567" s="7" t="s">
        <v>6352</v>
      </c>
      <c r="N1567" s="7" t="s">
        <v>229</v>
      </c>
      <c r="O1567" s="7" t="s">
        <v>275</v>
      </c>
      <c r="P1567" s="7" t="s">
        <v>3230</v>
      </c>
      <c r="Q1567" s="7" t="s">
        <v>188</v>
      </c>
      <c r="R1567" s="9" t="s">
        <v>359</v>
      </c>
      <c r="S1567" s="7" t="s">
        <v>408</v>
      </c>
      <c r="T1567" s="13" t="s">
        <v>69</v>
      </c>
      <c r="U1567" s="13" t="s">
        <v>66</v>
      </c>
      <c r="V1567" s="13" t="s">
        <v>70</v>
      </c>
      <c r="W1567" s="13" t="s">
        <v>32</v>
      </c>
      <c r="X1567" s="13" t="s">
        <v>66</v>
      </c>
      <c r="Y1567" s="13" t="s">
        <v>7</v>
      </c>
      <c r="Z1567" s="9" t="s">
        <v>8</v>
      </c>
      <c r="AA1567" s="12" t="str">
        <f t="shared" si="48"/>
        <v>5980000000108</v>
      </c>
      <c r="AB1567" s="4" t="s">
        <v>66</v>
      </c>
      <c r="AC1567" s="48">
        <f t="shared" si="49"/>
        <v>0</v>
      </c>
      <c r="AD1567" s="31">
        <f>VLOOKUP(AB1567,'Utah Allocation %''s'!$A$6:$B$16,2,FALSE)</f>
        <v>0</v>
      </c>
    </row>
    <row r="1568" spans="1:30">
      <c r="A1568" s="9" t="s">
        <v>5875</v>
      </c>
      <c r="B1568" s="9" t="s">
        <v>24</v>
      </c>
      <c r="C1568" s="9" t="s">
        <v>62</v>
      </c>
      <c r="D1568" s="19">
        <v>41274</v>
      </c>
      <c r="E1568" s="3">
        <v>2012</v>
      </c>
      <c r="F1568" s="3">
        <v>12</v>
      </c>
      <c r="G1568" s="3" t="s">
        <v>14414</v>
      </c>
      <c r="H1568" s="9" t="s">
        <v>63</v>
      </c>
      <c r="I1568" s="9" t="s">
        <v>81</v>
      </c>
      <c r="J1568" s="21">
        <v>37.99</v>
      </c>
      <c r="K1568" s="9" t="s">
        <v>5876</v>
      </c>
      <c r="L1568" s="7" t="s">
        <v>6113</v>
      </c>
      <c r="M1568" s="7" t="s">
        <v>6353</v>
      </c>
      <c r="N1568" s="7" t="s">
        <v>232</v>
      </c>
      <c r="O1568" s="7" t="s">
        <v>276</v>
      </c>
      <c r="P1568" s="7" t="s">
        <v>6354</v>
      </c>
      <c r="Q1568" s="7" t="s">
        <v>6355</v>
      </c>
      <c r="R1568" s="9" t="s">
        <v>304</v>
      </c>
      <c r="S1568" s="7" t="s">
        <v>408</v>
      </c>
      <c r="T1568" s="13" t="s">
        <v>65</v>
      </c>
      <c r="U1568" s="13" t="s">
        <v>76</v>
      </c>
      <c r="V1568" s="13" t="s">
        <v>67</v>
      </c>
      <c r="W1568" s="13" t="s">
        <v>35</v>
      </c>
      <c r="X1568" s="13" t="s">
        <v>57</v>
      </c>
      <c r="Y1568" s="13" t="s">
        <v>14</v>
      </c>
      <c r="Z1568" s="9" t="s">
        <v>4</v>
      </c>
      <c r="AA1568" s="12" t="str">
        <f t="shared" si="48"/>
        <v>5730000000001</v>
      </c>
      <c r="AB1568" s="4" t="s">
        <v>14422</v>
      </c>
      <c r="AC1568" s="53">
        <f t="shared" si="49"/>
        <v>16.194497689098288</v>
      </c>
      <c r="AD1568" s="31">
        <f>VLOOKUP(AB1568,'Utah Allocation %''s'!$A$6:$B$16,2,FALSE)</f>
        <v>0.4262831716003761</v>
      </c>
    </row>
    <row r="1569" spans="1:30">
      <c r="A1569" s="9" t="s">
        <v>5877</v>
      </c>
      <c r="B1569" s="9" t="s">
        <v>24</v>
      </c>
      <c r="C1569" s="9" t="s">
        <v>62</v>
      </c>
      <c r="D1569" s="19">
        <v>41274</v>
      </c>
      <c r="E1569" s="3">
        <v>2012</v>
      </c>
      <c r="F1569" s="3">
        <v>12</v>
      </c>
      <c r="G1569" s="3" t="s">
        <v>14414</v>
      </c>
      <c r="H1569" s="9" t="s">
        <v>63</v>
      </c>
      <c r="I1569" s="9" t="s">
        <v>81</v>
      </c>
      <c r="J1569" s="21">
        <v>2446.1799999999998</v>
      </c>
      <c r="K1569" s="9" t="s">
        <v>5878</v>
      </c>
      <c r="L1569" s="7" t="s">
        <v>6114</v>
      </c>
      <c r="M1569" s="7" t="s">
        <v>6356</v>
      </c>
      <c r="N1569" s="7" t="s">
        <v>233</v>
      </c>
      <c r="O1569" s="7" t="s">
        <v>277</v>
      </c>
      <c r="P1569" s="7" t="s">
        <v>631</v>
      </c>
      <c r="Q1569" s="7" t="s">
        <v>448</v>
      </c>
      <c r="R1569" s="9" t="s">
        <v>309</v>
      </c>
      <c r="S1569" s="7" t="s">
        <v>408</v>
      </c>
      <c r="T1569" s="13" t="s">
        <v>65</v>
      </c>
      <c r="U1569" s="13" t="s">
        <v>66</v>
      </c>
      <c r="V1569" s="13" t="s">
        <v>67</v>
      </c>
      <c r="W1569" s="13" t="s">
        <v>35</v>
      </c>
      <c r="X1569" s="13" t="s">
        <v>57</v>
      </c>
      <c r="Y1569" s="13" t="s">
        <v>14</v>
      </c>
      <c r="Z1569" s="9" t="s">
        <v>4</v>
      </c>
      <c r="AA1569" s="12" t="str">
        <f t="shared" si="48"/>
        <v>5730000000001</v>
      </c>
      <c r="AB1569" s="4" t="s">
        <v>14422</v>
      </c>
      <c r="AC1569" s="53">
        <f t="shared" si="49"/>
        <v>1042.765368705408</v>
      </c>
      <c r="AD1569" s="31">
        <f>VLOOKUP(AB1569,'Utah Allocation %''s'!$A$6:$B$16,2,FALSE)</f>
        <v>0.4262831716003761</v>
      </c>
    </row>
    <row r="1570" spans="1:30">
      <c r="A1570" s="9" t="s">
        <v>5879</v>
      </c>
      <c r="B1570" s="9" t="s">
        <v>24</v>
      </c>
      <c r="C1570" s="9" t="s">
        <v>62</v>
      </c>
      <c r="D1570" s="19">
        <v>41274</v>
      </c>
      <c r="E1570" s="3">
        <v>2012</v>
      </c>
      <c r="F1570" s="3">
        <v>12</v>
      </c>
      <c r="G1570" s="3" t="s">
        <v>14414</v>
      </c>
      <c r="H1570" s="9" t="s">
        <v>63</v>
      </c>
      <c r="I1570" s="9" t="s">
        <v>81</v>
      </c>
      <c r="J1570" s="21">
        <v>586.33000000000004</v>
      </c>
      <c r="K1570" s="9" t="s">
        <v>5880</v>
      </c>
      <c r="L1570" s="7" t="s">
        <v>6115</v>
      </c>
      <c r="M1570" s="7" t="s">
        <v>6357</v>
      </c>
      <c r="N1570" s="7" t="s">
        <v>205</v>
      </c>
      <c r="O1570" s="7" t="s">
        <v>252</v>
      </c>
      <c r="P1570" s="7" t="s">
        <v>6358</v>
      </c>
      <c r="Q1570" s="7" t="s">
        <v>6359</v>
      </c>
      <c r="R1570" s="9" t="s">
        <v>771</v>
      </c>
      <c r="S1570" s="7" t="s">
        <v>408</v>
      </c>
      <c r="T1570" s="13" t="s">
        <v>65</v>
      </c>
      <c r="U1570" s="13" t="s">
        <v>66</v>
      </c>
      <c r="V1570" s="13" t="s">
        <v>67</v>
      </c>
      <c r="W1570" s="13" t="s">
        <v>35</v>
      </c>
      <c r="X1570" s="13" t="s">
        <v>57</v>
      </c>
      <c r="Y1570" s="13" t="s">
        <v>14</v>
      </c>
      <c r="Z1570" s="9" t="s">
        <v>4</v>
      </c>
      <c r="AA1570" s="12" t="str">
        <f t="shared" si="48"/>
        <v>5730000000001</v>
      </c>
      <c r="AB1570" s="4" t="s">
        <v>14422</v>
      </c>
      <c r="AC1570" s="53">
        <f t="shared" si="49"/>
        <v>249.94261200444853</v>
      </c>
      <c r="AD1570" s="31">
        <f>VLOOKUP(AB1570,'Utah Allocation %''s'!$A$6:$B$16,2,FALSE)</f>
        <v>0.4262831716003761</v>
      </c>
    </row>
    <row r="1571" spans="1:30">
      <c r="A1571" s="9" t="s">
        <v>5881</v>
      </c>
      <c r="B1571" s="9" t="s">
        <v>24</v>
      </c>
      <c r="C1571" s="9" t="s">
        <v>62</v>
      </c>
      <c r="D1571" s="19">
        <v>41274</v>
      </c>
      <c r="E1571" s="3">
        <v>2012</v>
      </c>
      <c r="F1571" s="3">
        <v>12</v>
      </c>
      <c r="G1571" s="3" t="s">
        <v>14414</v>
      </c>
      <c r="H1571" s="9" t="s">
        <v>63</v>
      </c>
      <c r="I1571" s="9" t="s">
        <v>64</v>
      </c>
      <c r="J1571" s="21">
        <v>1903.44</v>
      </c>
      <c r="K1571" s="9" t="s">
        <v>5882</v>
      </c>
      <c r="L1571" s="7" t="s">
        <v>6116</v>
      </c>
      <c r="M1571" s="7" t="s">
        <v>6360</v>
      </c>
      <c r="N1571" s="7" t="s">
        <v>238</v>
      </c>
      <c r="O1571" s="7" t="s">
        <v>450</v>
      </c>
      <c r="P1571" s="7" t="s">
        <v>570</v>
      </c>
      <c r="Q1571" s="7" t="s">
        <v>571</v>
      </c>
      <c r="R1571" s="9" t="s">
        <v>431</v>
      </c>
      <c r="S1571" s="7" t="s">
        <v>409</v>
      </c>
      <c r="T1571" s="13" t="s">
        <v>65</v>
      </c>
      <c r="U1571" s="13" t="s">
        <v>79</v>
      </c>
      <c r="V1571" s="13" t="s">
        <v>67</v>
      </c>
      <c r="W1571" s="13" t="s">
        <v>35</v>
      </c>
      <c r="X1571" s="13" t="s">
        <v>57</v>
      </c>
      <c r="Y1571" s="13" t="s">
        <v>14</v>
      </c>
      <c r="Z1571" s="9" t="s">
        <v>4</v>
      </c>
      <c r="AA1571" s="12" t="str">
        <f t="shared" si="48"/>
        <v>5730000000001</v>
      </c>
      <c r="AB1571" s="4" t="s">
        <v>14422</v>
      </c>
      <c r="AC1571" s="53">
        <f t="shared" si="49"/>
        <v>811.40444015101991</v>
      </c>
      <c r="AD1571" s="31">
        <f>VLOOKUP(AB1571,'Utah Allocation %''s'!$A$6:$B$16,2,FALSE)</f>
        <v>0.4262831716003761</v>
      </c>
    </row>
    <row r="1572" spans="1:30">
      <c r="A1572" s="9" t="s">
        <v>5881</v>
      </c>
      <c r="B1572" s="9" t="s">
        <v>24</v>
      </c>
      <c r="C1572" s="9" t="s">
        <v>62</v>
      </c>
      <c r="D1572" s="19">
        <v>41274</v>
      </c>
      <c r="E1572" s="3">
        <v>2012</v>
      </c>
      <c r="F1572" s="3">
        <v>12</v>
      </c>
      <c r="G1572" s="3" t="s">
        <v>14414</v>
      </c>
      <c r="H1572" s="9" t="s">
        <v>63</v>
      </c>
      <c r="I1572" s="9" t="s">
        <v>81</v>
      </c>
      <c r="J1572" s="21">
        <v>7203.54</v>
      </c>
      <c r="K1572" s="9" t="s">
        <v>5882</v>
      </c>
      <c r="L1572" s="7" t="s">
        <v>6116</v>
      </c>
      <c r="M1572" s="7" t="s">
        <v>6360</v>
      </c>
      <c r="N1572" s="7" t="s">
        <v>238</v>
      </c>
      <c r="O1572" s="7" t="s">
        <v>450</v>
      </c>
      <c r="P1572" s="7" t="s">
        <v>570</v>
      </c>
      <c r="Q1572" s="7" t="s">
        <v>571</v>
      </c>
      <c r="R1572" s="9" t="s">
        <v>431</v>
      </c>
      <c r="S1572" s="7" t="s">
        <v>409</v>
      </c>
      <c r="T1572" s="13" t="s">
        <v>65</v>
      </c>
      <c r="U1572" s="13" t="s">
        <v>79</v>
      </c>
      <c r="V1572" s="13" t="s">
        <v>67</v>
      </c>
      <c r="W1572" s="13" t="s">
        <v>35</v>
      </c>
      <c r="X1572" s="13" t="s">
        <v>57</v>
      </c>
      <c r="Y1572" s="13" t="s">
        <v>14</v>
      </c>
      <c r="Z1572" s="9" t="s">
        <v>4</v>
      </c>
      <c r="AA1572" s="12" t="str">
        <f t="shared" si="48"/>
        <v>5730000000001</v>
      </c>
      <c r="AB1572" s="4" t="s">
        <v>14422</v>
      </c>
      <c r="AC1572" s="53">
        <f t="shared" si="49"/>
        <v>3070.747877950173</v>
      </c>
      <c r="AD1572" s="31">
        <f>VLOOKUP(AB1572,'Utah Allocation %''s'!$A$6:$B$16,2,FALSE)</f>
        <v>0.4262831716003761</v>
      </c>
    </row>
    <row r="1573" spans="1:30">
      <c r="A1573" s="9" t="s">
        <v>5883</v>
      </c>
      <c r="B1573" s="9" t="s">
        <v>24</v>
      </c>
      <c r="C1573" s="9" t="s">
        <v>62</v>
      </c>
      <c r="D1573" s="19">
        <v>41274</v>
      </c>
      <c r="E1573" s="3">
        <v>2012</v>
      </c>
      <c r="F1573" s="3">
        <v>12</v>
      </c>
      <c r="G1573" s="3" t="s">
        <v>14414</v>
      </c>
      <c r="H1573" s="9" t="s">
        <v>63</v>
      </c>
      <c r="I1573" s="9" t="s">
        <v>81</v>
      </c>
      <c r="J1573" s="21">
        <v>1.42</v>
      </c>
      <c r="K1573" s="9" t="s">
        <v>711</v>
      </c>
      <c r="L1573" s="7" t="s">
        <v>716</v>
      </c>
      <c r="M1573" s="7" t="s">
        <v>721</v>
      </c>
      <c r="N1573" s="7" t="s">
        <v>210</v>
      </c>
      <c r="O1573" s="7" t="s">
        <v>257</v>
      </c>
      <c r="P1573" s="7" t="s">
        <v>550</v>
      </c>
      <c r="Q1573" s="7" t="s">
        <v>551</v>
      </c>
      <c r="R1573" s="9" t="s">
        <v>431</v>
      </c>
      <c r="S1573" s="7" t="s">
        <v>409</v>
      </c>
      <c r="T1573" s="13" t="s">
        <v>65</v>
      </c>
      <c r="U1573" s="13" t="s">
        <v>79</v>
      </c>
      <c r="V1573" s="13" t="s">
        <v>105</v>
      </c>
      <c r="W1573" s="13" t="s">
        <v>36</v>
      </c>
      <c r="X1573" s="13" t="s">
        <v>57</v>
      </c>
      <c r="Y1573" s="13" t="s">
        <v>14</v>
      </c>
      <c r="Z1573" s="9" t="s">
        <v>4</v>
      </c>
      <c r="AA1573" s="12" t="str">
        <f t="shared" si="48"/>
        <v>5730000000001</v>
      </c>
      <c r="AB1573" s="4" t="s">
        <v>14422</v>
      </c>
      <c r="AC1573" s="53">
        <f t="shared" si="49"/>
        <v>0.60532210367253403</v>
      </c>
      <c r="AD1573" s="31">
        <f>VLOOKUP(AB1573,'Utah Allocation %''s'!$A$6:$B$16,2,FALSE)</f>
        <v>0.4262831716003761</v>
      </c>
    </row>
    <row r="1574" spans="1:30">
      <c r="A1574" s="9" t="s">
        <v>5884</v>
      </c>
      <c r="B1574" s="9" t="s">
        <v>24</v>
      </c>
      <c r="C1574" s="9" t="s">
        <v>62</v>
      </c>
      <c r="D1574" s="19">
        <v>41274</v>
      </c>
      <c r="E1574" s="3">
        <v>2012</v>
      </c>
      <c r="F1574" s="3">
        <v>12</v>
      </c>
      <c r="G1574" s="3" t="s">
        <v>14414</v>
      </c>
      <c r="H1574" s="9" t="s">
        <v>63</v>
      </c>
      <c r="I1574" s="9" t="s">
        <v>81</v>
      </c>
      <c r="J1574" s="21">
        <v>0.92</v>
      </c>
      <c r="K1574" s="9" t="s">
        <v>712</v>
      </c>
      <c r="L1574" s="7" t="s">
        <v>717</v>
      </c>
      <c r="M1574" s="7" t="s">
        <v>722</v>
      </c>
      <c r="N1574" s="7" t="s">
        <v>210</v>
      </c>
      <c r="O1574" s="7" t="s">
        <v>257</v>
      </c>
      <c r="P1574" s="7" t="s">
        <v>550</v>
      </c>
      <c r="Q1574" s="7" t="s">
        <v>551</v>
      </c>
      <c r="R1574" s="9" t="s">
        <v>431</v>
      </c>
      <c r="S1574" s="7" t="s">
        <v>409</v>
      </c>
      <c r="T1574" s="13" t="s">
        <v>65</v>
      </c>
      <c r="U1574" s="13" t="s">
        <v>79</v>
      </c>
      <c r="V1574" s="13" t="s">
        <v>105</v>
      </c>
      <c r="W1574" s="13" t="s">
        <v>36</v>
      </c>
      <c r="X1574" s="13" t="s">
        <v>57</v>
      </c>
      <c r="Y1574" s="13" t="s">
        <v>14</v>
      </c>
      <c r="Z1574" s="9" t="s">
        <v>4</v>
      </c>
      <c r="AA1574" s="12" t="str">
        <f t="shared" si="48"/>
        <v>5730000000001</v>
      </c>
      <c r="AB1574" s="4" t="s">
        <v>14422</v>
      </c>
      <c r="AC1574" s="53">
        <f t="shared" si="49"/>
        <v>0.39218051787234604</v>
      </c>
      <c r="AD1574" s="31">
        <f>VLOOKUP(AB1574,'Utah Allocation %''s'!$A$6:$B$16,2,FALSE)</f>
        <v>0.4262831716003761</v>
      </c>
    </row>
    <row r="1575" spans="1:30">
      <c r="A1575" s="9" t="s">
        <v>5885</v>
      </c>
      <c r="B1575" s="9" t="s">
        <v>24</v>
      </c>
      <c r="C1575" s="9" t="s">
        <v>62</v>
      </c>
      <c r="D1575" s="19">
        <v>41274</v>
      </c>
      <c r="E1575" s="3">
        <v>2012</v>
      </c>
      <c r="F1575" s="3">
        <v>12</v>
      </c>
      <c r="G1575" s="3" t="s">
        <v>14414</v>
      </c>
      <c r="H1575" s="9" t="s">
        <v>63</v>
      </c>
      <c r="I1575" s="9" t="s">
        <v>64</v>
      </c>
      <c r="J1575" s="21">
        <v>1051.2</v>
      </c>
      <c r="K1575" s="9" t="s">
        <v>5886</v>
      </c>
      <c r="L1575" s="7" t="s">
        <v>6117</v>
      </c>
      <c r="M1575" s="7" t="s">
        <v>593</v>
      </c>
      <c r="N1575" s="7" t="s">
        <v>243</v>
      </c>
      <c r="O1575" s="7" t="s">
        <v>286</v>
      </c>
      <c r="P1575" s="7" t="s">
        <v>592</v>
      </c>
      <c r="Q1575" s="7" t="s">
        <v>593</v>
      </c>
      <c r="R1575" s="9" t="s">
        <v>349</v>
      </c>
      <c r="S1575" s="7" t="s">
        <v>409</v>
      </c>
      <c r="T1575" s="13" t="s">
        <v>65</v>
      </c>
      <c r="U1575" s="13" t="s">
        <v>111</v>
      </c>
      <c r="V1575" s="13" t="s">
        <v>105</v>
      </c>
      <c r="W1575" s="13" t="s">
        <v>36</v>
      </c>
      <c r="X1575" s="13" t="s">
        <v>57</v>
      </c>
      <c r="Y1575" s="13" t="s">
        <v>14</v>
      </c>
      <c r="Z1575" s="9" t="s">
        <v>4</v>
      </c>
      <c r="AA1575" s="12" t="str">
        <f t="shared" si="48"/>
        <v>5730000000001</v>
      </c>
      <c r="AB1575" s="4" t="s">
        <v>14422</v>
      </c>
      <c r="AC1575" s="53">
        <f t="shared" si="49"/>
        <v>448.10886998631537</v>
      </c>
      <c r="AD1575" s="31">
        <f>VLOOKUP(AB1575,'Utah Allocation %''s'!$A$6:$B$16,2,FALSE)</f>
        <v>0.4262831716003761</v>
      </c>
    </row>
    <row r="1576" spans="1:30">
      <c r="A1576" s="9" t="s">
        <v>5887</v>
      </c>
      <c r="B1576" s="9" t="s">
        <v>24</v>
      </c>
      <c r="C1576" s="9" t="s">
        <v>62</v>
      </c>
      <c r="D1576" s="19">
        <v>41274</v>
      </c>
      <c r="E1576" s="3">
        <v>2012</v>
      </c>
      <c r="F1576" s="3">
        <v>12</v>
      </c>
      <c r="G1576" s="3" t="s">
        <v>14414</v>
      </c>
      <c r="H1576" s="9" t="s">
        <v>63</v>
      </c>
      <c r="I1576" s="9" t="s">
        <v>81</v>
      </c>
      <c r="J1576" s="21">
        <v>428.18</v>
      </c>
      <c r="K1576" s="9" t="s">
        <v>5888</v>
      </c>
      <c r="L1576" s="7" t="s">
        <v>6118</v>
      </c>
      <c r="M1576" s="7" t="s">
        <v>6361</v>
      </c>
      <c r="N1576" s="7" t="s">
        <v>233</v>
      </c>
      <c r="O1576" s="7" t="s">
        <v>277</v>
      </c>
      <c r="P1576" s="7" t="s">
        <v>877</v>
      </c>
      <c r="Q1576" s="7" t="s">
        <v>467</v>
      </c>
      <c r="R1576" s="9" t="s">
        <v>353</v>
      </c>
      <c r="S1576" s="7" t="s">
        <v>409</v>
      </c>
      <c r="T1576" s="13" t="s">
        <v>65</v>
      </c>
      <c r="U1576" s="13" t="s">
        <v>79</v>
      </c>
      <c r="V1576" s="13" t="s">
        <v>105</v>
      </c>
      <c r="W1576" s="13" t="s">
        <v>36</v>
      </c>
      <c r="X1576" s="13" t="s">
        <v>57</v>
      </c>
      <c r="Y1576" s="13" t="s">
        <v>14</v>
      </c>
      <c r="Z1576" s="9" t="s">
        <v>4</v>
      </c>
      <c r="AA1576" s="12" t="str">
        <f t="shared" si="48"/>
        <v>5730000000001</v>
      </c>
      <c r="AB1576" s="4" t="s">
        <v>14422</v>
      </c>
      <c r="AC1576" s="53">
        <f t="shared" si="49"/>
        <v>182.52592841584905</v>
      </c>
      <c r="AD1576" s="31">
        <f>VLOOKUP(AB1576,'Utah Allocation %''s'!$A$6:$B$16,2,FALSE)</f>
        <v>0.4262831716003761</v>
      </c>
    </row>
    <row r="1577" spans="1:30">
      <c r="A1577" s="9" t="s">
        <v>5889</v>
      </c>
      <c r="B1577" s="9" t="s">
        <v>24</v>
      </c>
      <c r="C1577" s="9" t="s">
        <v>62</v>
      </c>
      <c r="D1577" s="19">
        <v>41274</v>
      </c>
      <c r="E1577" s="3">
        <v>2012</v>
      </c>
      <c r="F1577" s="3">
        <v>12</v>
      </c>
      <c r="G1577" s="3" t="s">
        <v>14414</v>
      </c>
      <c r="H1577" s="9" t="s">
        <v>63</v>
      </c>
      <c r="I1577" s="9" t="s">
        <v>81</v>
      </c>
      <c r="J1577" s="21">
        <v>1068.06</v>
      </c>
      <c r="K1577" s="9" t="s">
        <v>5890</v>
      </c>
      <c r="L1577" s="7" t="s">
        <v>6119</v>
      </c>
      <c r="M1577" s="7" t="s">
        <v>6362</v>
      </c>
      <c r="N1577" s="7" t="s">
        <v>233</v>
      </c>
      <c r="O1577" s="7" t="s">
        <v>277</v>
      </c>
      <c r="P1577" s="7" t="s">
        <v>6363</v>
      </c>
      <c r="Q1577" s="7" t="s">
        <v>467</v>
      </c>
      <c r="R1577" s="9" t="s">
        <v>353</v>
      </c>
      <c r="S1577" s="7" t="s">
        <v>409</v>
      </c>
      <c r="T1577" s="13" t="s">
        <v>65</v>
      </c>
      <c r="U1577" s="13" t="s">
        <v>79</v>
      </c>
      <c r="V1577" s="13" t="s">
        <v>105</v>
      </c>
      <c r="W1577" s="13" t="s">
        <v>36</v>
      </c>
      <c r="X1577" s="13" t="s">
        <v>57</v>
      </c>
      <c r="Y1577" s="13" t="s">
        <v>14</v>
      </c>
      <c r="Z1577" s="9" t="s">
        <v>4</v>
      </c>
      <c r="AA1577" s="12" t="str">
        <f t="shared" si="48"/>
        <v>5730000000001</v>
      </c>
      <c r="AB1577" s="4" t="s">
        <v>14422</v>
      </c>
      <c r="AC1577" s="53">
        <f t="shared" si="49"/>
        <v>455.29600425949769</v>
      </c>
      <c r="AD1577" s="31">
        <f>VLOOKUP(AB1577,'Utah Allocation %''s'!$A$6:$B$16,2,FALSE)</f>
        <v>0.4262831716003761</v>
      </c>
    </row>
    <row r="1578" spans="1:30">
      <c r="A1578" s="9" t="s">
        <v>5891</v>
      </c>
      <c r="B1578" s="9" t="s">
        <v>24</v>
      </c>
      <c r="C1578" s="9" t="s">
        <v>62</v>
      </c>
      <c r="D1578" s="19">
        <v>41274</v>
      </c>
      <c r="E1578" s="3">
        <v>2012</v>
      </c>
      <c r="F1578" s="3">
        <v>12</v>
      </c>
      <c r="G1578" s="3" t="s">
        <v>14414</v>
      </c>
      <c r="H1578" s="9" t="s">
        <v>63</v>
      </c>
      <c r="I1578" s="9" t="s">
        <v>81</v>
      </c>
      <c r="J1578" s="21">
        <v>2498.42</v>
      </c>
      <c r="K1578" s="9" t="s">
        <v>5892</v>
      </c>
      <c r="L1578" s="7" t="s">
        <v>6120</v>
      </c>
      <c r="M1578" s="7" t="s">
        <v>6364</v>
      </c>
      <c r="N1578" s="7" t="s">
        <v>232</v>
      </c>
      <c r="O1578" s="7" t="s">
        <v>276</v>
      </c>
      <c r="P1578" s="7" t="s">
        <v>709</v>
      </c>
      <c r="Q1578" s="7" t="s">
        <v>426</v>
      </c>
      <c r="R1578" s="9" t="s">
        <v>369</v>
      </c>
      <c r="S1578" s="7" t="s">
        <v>408</v>
      </c>
      <c r="T1578" s="13" t="s">
        <v>65</v>
      </c>
      <c r="U1578" s="13" t="s">
        <v>66</v>
      </c>
      <c r="V1578" s="13" t="s">
        <v>67</v>
      </c>
      <c r="W1578" s="13" t="s">
        <v>35</v>
      </c>
      <c r="X1578" s="13" t="s">
        <v>57</v>
      </c>
      <c r="Y1578" s="13" t="s">
        <v>14</v>
      </c>
      <c r="Z1578" s="9" t="s">
        <v>4</v>
      </c>
      <c r="AA1578" s="12" t="str">
        <f t="shared" si="48"/>
        <v>5730000000001</v>
      </c>
      <c r="AB1578" s="4" t="s">
        <v>14422</v>
      </c>
      <c r="AC1578" s="53">
        <f t="shared" si="49"/>
        <v>1065.0344015898118</v>
      </c>
      <c r="AD1578" s="31">
        <f>VLOOKUP(AB1578,'Utah Allocation %''s'!$A$6:$B$16,2,FALSE)</f>
        <v>0.4262831716003761</v>
      </c>
    </row>
    <row r="1579" spans="1:30">
      <c r="A1579" s="9" t="s">
        <v>5893</v>
      </c>
      <c r="B1579" s="9" t="s">
        <v>24</v>
      </c>
      <c r="C1579" s="9" t="s">
        <v>62</v>
      </c>
      <c r="D1579" s="19">
        <v>41274</v>
      </c>
      <c r="E1579" s="3">
        <v>2012</v>
      </c>
      <c r="F1579" s="3">
        <v>12</v>
      </c>
      <c r="G1579" s="3" t="s">
        <v>14414</v>
      </c>
      <c r="H1579" s="9" t="s">
        <v>63</v>
      </c>
      <c r="I1579" s="9" t="s">
        <v>64</v>
      </c>
      <c r="J1579" s="21">
        <v>777.58</v>
      </c>
      <c r="K1579" s="9" t="s">
        <v>5894</v>
      </c>
      <c r="L1579" s="7" t="s">
        <v>6121</v>
      </c>
      <c r="M1579" s="7" t="s">
        <v>6365</v>
      </c>
      <c r="N1579" s="7" t="s">
        <v>233</v>
      </c>
      <c r="O1579" s="7" t="s">
        <v>277</v>
      </c>
      <c r="P1579" s="7" t="s">
        <v>530</v>
      </c>
      <c r="Q1579" s="7" t="s">
        <v>531</v>
      </c>
      <c r="R1579" s="9" t="s">
        <v>374</v>
      </c>
      <c r="S1579" s="7" t="s">
        <v>408</v>
      </c>
      <c r="T1579" s="13" t="s">
        <v>65</v>
      </c>
      <c r="U1579" s="13" t="s">
        <v>76</v>
      </c>
      <c r="V1579" s="13" t="s">
        <v>67</v>
      </c>
      <c r="W1579" s="13" t="s">
        <v>35</v>
      </c>
      <c r="X1579" s="13" t="s">
        <v>57</v>
      </c>
      <c r="Y1579" s="13" t="s">
        <v>14</v>
      </c>
      <c r="Z1579" s="9" t="s">
        <v>4</v>
      </c>
      <c r="AA1579" s="12" t="str">
        <f t="shared" si="48"/>
        <v>5730000000001</v>
      </c>
      <c r="AB1579" s="4" t="s">
        <v>14422</v>
      </c>
      <c r="AC1579" s="53">
        <f t="shared" si="49"/>
        <v>331.46926857302049</v>
      </c>
      <c r="AD1579" s="31">
        <f>VLOOKUP(AB1579,'Utah Allocation %''s'!$A$6:$B$16,2,FALSE)</f>
        <v>0.4262831716003761</v>
      </c>
    </row>
    <row r="1580" spans="1:30">
      <c r="A1580" s="9" t="s">
        <v>7293</v>
      </c>
      <c r="B1580" s="9" t="s">
        <v>51</v>
      </c>
      <c r="C1580" s="9" t="s">
        <v>52</v>
      </c>
      <c r="D1580" s="19">
        <v>41305</v>
      </c>
      <c r="E1580" s="3">
        <v>2013</v>
      </c>
      <c r="F1580" s="3">
        <v>1</v>
      </c>
      <c r="G1580" s="3" t="s">
        <v>14414</v>
      </c>
      <c r="H1580" s="12" t="s">
        <v>58</v>
      </c>
      <c r="J1580" s="21">
        <v>-43000</v>
      </c>
      <c r="K1580" s="27" t="s">
        <v>54</v>
      </c>
      <c r="L1580" s="27" t="s">
        <v>54</v>
      </c>
      <c r="M1580" s="27" t="s">
        <v>54</v>
      </c>
      <c r="N1580" s="8"/>
      <c r="O1580" s="27" t="s">
        <v>54</v>
      </c>
      <c r="P1580" s="27" t="s">
        <v>54</v>
      </c>
      <c r="Q1580" s="27" t="s">
        <v>54</v>
      </c>
      <c r="S1580" s="7" t="s">
        <v>408</v>
      </c>
      <c r="T1580" s="9" t="s">
        <v>69</v>
      </c>
      <c r="V1580" s="9" t="s">
        <v>59</v>
      </c>
      <c r="W1580" s="9" t="s">
        <v>60</v>
      </c>
      <c r="X1580" s="9" t="s">
        <v>57</v>
      </c>
      <c r="Y1580" s="9" t="s">
        <v>7</v>
      </c>
      <c r="Z1580" s="9" t="s">
        <v>10</v>
      </c>
      <c r="AA1580" s="12" t="str">
        <f t="shared" si="48"/>
        <v>5980000000090</v>
      </c>
      <c r="AB1580" s="4" t="s">
        <v>14424</v>
      </c>
      <c r="AC1580" s="48">
        <f t="shared" si="49"/>
        <v>-20776.45688449093</v>
      </c>
      <c r="AD1580" s="31">
        <f>VLOOKUP(AB1580,'Utah Allocation %''s'!$A$6:$B$16,2,FALSE)</f>
        <v>0.48317341591839369</v>
      </c>
    </row>
    <row r="1581" spans="1:30">
      <c r="A1581" s="9" t="s">
        <v>7293</v>
      </c>
      <c r="B1581" s="9" t="s">
        <v>51</v>
      </c>
      <c r="C1581" s="9" t="s">
        <v>52</v>
      </c>
      <c r="D1581" s="19">
        <v>41305</v>
      </c>
      <c r="E1581" s="3">
        <v>2013</v>
      </c>
      <c r="F1581" s="3">
        <v>1</v>
      </c>
      <c r="G1581" s="3" t="s">
        <v>14414</v>
      </c>
      <c r="H1581" s="12" t="s">
        <v>53</v>
      </c>
      <c r="J1581" s="21">
        <v>66000</v>
      </c>
      <c r="K1581" s="27" t="s">
        <v>54</v>
      </c>
      <c r="L1581" s="27" t="s">
        <v>54</v>
      </c>
      <c r="M1581" s="27" t="s">
        <v>54</v>
      </c>
      <c r="N1581" s="8"/>
      <c r="O1581" s="27" t="s">
        <v>54</v>
      </c>
      <c r="P1581" s="27" t="s">
        <v>54</v>
      </c>
      <c r="Q1581" s="27" t="s">
        <v>54</v>
      </c>
      <c r="S1581" s="7" t="s">
        <v>409</v>
      </c>
      <c r="T1581" s="9" t="s">
        <v>69</v>
      </c>
      <c r="V1581" s="9" t="s">
        <v>55</v>
      </c>
      <c r="W1581" s="9" t="s">
        <v>56</v>
      </c>
      <c r="X1581" s="9" t="s">
        <v>57</v>
      </c>
      <c r="Y1581" s="9" t="s">
        <v>7</v>
      </c>
      <c r="Z1581" s="9" t="s">
        <v>9</v>
      </c>
      <c r="AA1581" s="12" t="str">
        <f t="shared" si="48"/>
        <v>5980000000095</v>
      </c>
      <c r="AB1581" s="4" t="s">
        <v>14424</v>
      </c>
      <c r="AC1581" s="48">
        <f t="shared" si="49"/>
        <v>31889.445450613985</v>
      </c>
      <c r="AD1581" s="31">
        <f>VLOOKUP(AB1581,'Utah Allocation %''s'!$A$6:$B$16,2,FALSE)</f>
        <v>0.48317341591839369</v>
      </c>
    </row>
    <row r="1582" spans="1:30">
      <c r="A1582" s="9" t="s">
        <v>6373</v>
      </c>
      <c r="B1582" s="9" t="s">
        <v>24</v>
      </c>
      <c r="C1582" s="9" t="s">
        <v>62</v>
      </c>
      <c r="D1582" s="19">
        <v>41305</v>
      </c>
      <c r="E1582" s="3">
        <v>2013</v>
      </c>
      <c r="F1582" s="3">
        <v>1</v>
      </c>
      <c r="G1582" s="3" t="s">
        <v>14414</v>
      </c>
      <c r="H1582" s="9" t="s">
        <v>63</v>
      </c>
      <c r="I1582" s="9" t="s">
        <v>64</v>
      </c>
      <c r="J1582" s="21">
        <v>216321.11</v>
      </c>
      <c r="K1582" s="9" t="s">
        <v>6374</v>
      </c>
      <c r="L1582" s="7" t="s">
        <v>6824</v>
      </c>
      <c r="M1582" s="7" t="s">
        <v>7261</v>
      </c>
      <c r="N1582" s="7" t="s">
        <v>239</v>
      </c>
      <c r="O1582" s="7" t="s">
        <v>282</v>
      </c>
      <c r="P1582" s="7" t="s">
        <v>7262</v>
      </c>
      <c r="Q1582" s="7" t="s">
        <v>7263</v>
      </c>
      <c r="R1582" s="9" t="s">
        <v>23</v>
      </c>
      <c r="S1582" s="7" t="s">
        <v>410</v>
      </c>
      <c r="T1582" s="13" t="s">
        <v>133</v>
      </c>
      <c r="U1582" s="13" t="s">
        <v>66</v>
      </c>
      <c r="V1582" s="13" t="s">
        <v>3240</v>
      </c>
      <c r="W1582" s="13" t="s">
        <v>144</v>
      </c>
      <c r="X1582" s="13" t="s">
        <v>57</v>
      </c>
      <c r="Y1582" s="13" t="s">
        <v>2</v>
      </c>
      <c r="Z1582" s="9" t="s">
        <v>4</v>
      </c>
      <c r="AA1582" s="12" t="str">
        <f t="shared" si="48"/>
        <v>9210000000001</v>
      </c>
      <c r="AB1582" s="4" t="s">
        <v>14425</v>
      </c>
      <c r="AC1582" s="53">
        <f t="shared" si="49"/>
        <v>91872.19201391394</v>
      </c>
      <c r="AD1582" s="31">
        <f>VLOOKUP(AB1582,'Utah Allocation %''s'!$A$6:$B$16,2,FALSE)</f>
        <v>0.4247028503779125</v>
      </c>
    </row>
    <row r="1583" spans="1:30">
      <c r="A1583" s="9" t="s">
        <v>6375</v>
      </c>
      <c r="B1583" s="9" t="s">
        <v>24</v>
      </c>
      <c r="C1583" s="9" t="s">
        <v>62</v>
      </c>
      <c r="D1583" s="19">
        <v>41305</v>
      </c>
      <c r="E1583" s="3">
        <v>2013</v>
      </c>
      <c r="F1583" s="3">
        <v>1</v>
      </c>
      <c r="G1583" s="3" t="s">
        <v>14414</v>
      </c>
      <c r="H1583" s="9" t="s">
        <v>63</v>
      </c>
      <c r="I1583" s="9" t="s">
        <v>64</v>
      </c>
      <c r="J1583" s="21">
        <v>12546</v>
      </c>
      <c r="K1583" s="9" t="s">
        <v>6376</v>
      </c>
      <c r="L1583" s="7" t="s">
        <v>6825</v>
      </c>
      <c r="M1583" s="7" t="s">
        <v>7264</v>
      </c>
      <c r="N1583" s="7" t="s">
        <v>239</v>
      </c>
      <c r="O1583" s="7" t="s">
        <v>282</v>
      </c>
      <c r="P1583" s="7" t="s">
        <v>7262</v>
      </c>
      <c r="Q1583" s="7" t="s">
        <v>7263</v>
      </c>
      <c r="R1583" s="9" t="s">
        <v>23</v>
      </c>
      <c r="S1583" s="7" t="s">
        <v>410</v>
      </c>
      <c r="T1583" s="13" t="s">
        <v>133</v>
      </c>
      <c r="U1583" s="13" t="s">
        <v>79</v>
      </c>
      <c r="V1583" s="13" t="s">
        <v>3240</v>
      </c>
      <c r="W1583" s="13" t="s">
        <v>144</v>
      </c>
      <c r="X1583" s="13" t="s">
        <v>57</v>
      </c>
      <c r="Y1583" s="13" t="s">
        <v>2</v>
      </c>
      <c r="Z1583" s="9" t="s">
        <v>4</v>
      </c>
      <c r="AA1583" s="12" t="str">
        <f t="shared" si="48"/>
        <v>9210000000001</v>
      </c>
      <c r="AB1583" s="4" t="s">
        <v>14425</v>
      </c>
      <c r="AC1583" s="53">
        <f t="shared" si="49"/>
        <v>5328.3219608412901</v>
      </c>
      <c r="AD1583" s="31">
        <f>VLOOKUP(AB1583,'Utah Allocation %''s'!$A$6:$B$16,2,FALSE)</f>
        <v>0.4247028503779125</v>
      </c>
    </row>
    <row r="1584" spans="1:30">
      <c r="A1584" s="9" t="s">
        <v>6795</v>
      </c>
      <c r="B1584" s="9" t="s">
        <v>24</v>
      </c>
      <c r="C1584" s="9" t="s">
        <v>62</v>
      </c>
      <c r="D1584" s="19">
        <v>41305</v>
      </c>
      <c r="E1584" s="3">
        <v>2013</v>
      </c>
      <c r="F1584" s="3">
        <v>1</v>
      </c>
      <c r="G1584" s="3" t="s">
        <v>14414</v>
      </c>
      <c r="H1584" s="9" t="s">
        <v>63</v>
      </c>
      <c r="I1584" s="9" t="s">
        <v>81</v>
      </c>
      <c r="J1584" s="21">
        <v>24301.06</v>
      </c>
      <c r="K1584" s="9" t="s">
        <v>6796</v>
      </c>
      <c r="L1584" s="7" t="s">
        <v>7031</v>
      </c>
      <c r="M1584" s="7" t="s">
        <v>7265</v>
      </c>
      <c r="N1584" s="7" t="s">
        <v>239</v>
      </c>
      <c r="O1584" s="7" t="s">
        <v>282</v>
      </c>
      <c r="P1584" s="7" t="s">
        <v>7266</v>
      </c>
      <c r="Q1584" s="7" t="s">
        <v>7267</v>
      </c>
      <c r="R1584" s="9" t="s">
        <v>23</v>
      </c>
      <c r="S1584" s="7" t="s">
        <v>410</v>
      </c>
      <c r="T1584" s="13" t="s">
        <v>143</v>
      </c>
      <c r="U1584" s="13" t="s">
        <v>66</v>
      </c>
      <c r="V1584" s="13" t="s">
        <v>7291</v>
      </c>
      <c r="W1584" s="13" t="s">
        <v>144</v>
      </c>
      <c r="X1584" s="13" t="s">
        <v>57</v>
      </c>
      <c r="Y1584" s="9" t="s">
        <v>7292</v>
      </c>
      <c r="Z1584" s="9" t="s">
        <v>4</v>
      </c>
      <c r="AA1584" s="12" t="str">
        <f t="shared" si="48"/>
        <v>9031000000001</v>
      </c>
      <c r="AB1584" s="4" t="s">
        <v>14435</v>
      </c>
      <c r="AC1584" s="53">
        <f t="shared" si="49"/>
        <v>11209.82071453255</v>
      </c>
      <c r="AD1584" s="31">
        <f>VLOOKUP(AB1584,'Utah Allocation %''s'!$A$6:$B$16,2,FALSE)</f>
        <v>0.461289372337361</v>
      </c>
    </row>
    <row r="1585" spans="1:30">
      <c r="A1585" s="9" t="s">
        <v>6377</v>
      </c>
      <c r="B1585" s="9" t="s">
        <v>24</v>
      </c>
      <c r="C1585" s="9" t="s">
        <v>62</v>
      </c>
      <c r="D1585" s="19">
        <v>41305</v>
      </c>
      <c r="E1585" s="3">
        <v>2013</v>
      </c>
      <c r="F1585" s="3">
        <v>1</v>
      </c>
      <c r="G1585" s="3" t="s">
        <v>14414</v>
      </c>
      <c r="H1585" s="9" t="s">
        <v>63</v>
      </c>
      <c r="I1585" s="9" t="s">
        <v>64</v>
      </c>
      <c r="J1585" s="21">
        <v>443.26</v>
      </c>
      <c r="K1585" s="9" t="s">
        <v>6378</v>
      </c>
      <c r="L1585" s="7" t="s">
        <v>6826</v>
      </c>
      <c r="M1585" s="7" t="s">
        <v>7113</v>
      </c>
      <c r="N1585" s="7" t="s">
        <v>206</v>
      </c>
      <c r="O1585" s="7" t="s">
        <v>253</v>
      </c>
      <c r="P1585" s="7" t="s">
        <v>691</v>
      </c>
      <c r="Q1585" s="7" t="s">
        <v>71</v>
      </c>
      <c r="R1585" s="9" t="s">
        <v>301</v>
      </c>
      <c r="S1585" s="7" t="s">
        <v>408</v>
      </c>
      <c r="T1585" s="13" t="s">
        <v>69</v>
      </c>
      <c r="U1585" s="13" t="s">
        <v>66</v>
      </c>
      <c r="V1585" s="13" t="s">
        <v>70</v>
      </c>
      <c r="W1585" s="13" t="s">
        <v>32</v>
      </c>
      <c r="X1585" s="13" t="s">
        <v>66</v>
      </c>
      <c r="Y1585" s="13" t="s">
        <v>7</v>
      </c>
      <c r="Z1585" s="9" t="s">
        <v>8</v>
      </c>
      <c r="AA1585" s="12" t="str">
        <f t="shared" si="48"/>
        <v>5980000000108</v>
      </c>
      <c r="AB1585" s="4" t="s">
        <v>66</v>
      </c>
      <c r="AC1585" s="48">
        <f t="shared" si="49"/>
        <v>0</v>
      </c>
      <c r="AD1585" s="31">
        <f>VLOOKUP(AB1585,'Utah Allocation %''s'!$A$6:$B$16,2,FALSE)</f>
        <v>0</v>
      </c>
    </row>
    <row r="1586" spans="1:30">
      <c r="A1586" s="9" t="s">
        <v>6379</v>
      </c>
      <c r="B1586" s="9" t="s">
        <v>24</v>
      </c>
      <c r="C1586" s="9" t="s">
        <v>62</v>
      </c>
      <c r="D1586" s="19">
        <v>41305</v>
      </c>
      <c r="E1586" s="3">
        <v>2013</v>
      </c>
      <c r="F1586" s="3">
        <v>1</v>
      </c>
      <c r="G1586" s="3" t="s">
        <v>14414</v>
      </c>
      <c r="H1586" s="9" t="s">
        <v>63</v>
      </c>
      <c r="I1586" s="9" t="s">
        <v>64</v>
      </c>
      <c r="J1586" s="21">
        <v>126.64</v>
      </c>
      <c r="K1586" s="9" t="s">
        <v>6380</v>
      </c>
      <c r="L1586" s="7" t="s">
        <v>6827</v>
      </c>
      <c r="M1586" s="7" t="s">
        <v>7091</v>
      </c>
      <c r="N1586" s="7" t="s">
        <v>207</v>
      </c>
      <c r="O1586" s="7" t="s">
        <v>254</v>
      </c>
      <c r="P1586" s="7" t="s">
        <v>548</v>
      </c>
      <c r="Q1586" s="7" t="s">
        <v>72</v>
      </c>
      <c r="R1586" s="9" t="s">
        <v>301</v>
      </c>
      <c r="S1586" s="7" t="s">
        <v>408</v>
      </c>
      <c r="T1586" s="13" t="s">
        <v>69</v>
      </c>
      <c r="U1586" s="13" t="s">
        <v>66</v>
      </c>
      <c r="V1586" s="13" t="s">
        <v>70</v>
      </c>
      <c r="W1586" s="13" t="s">
        <v>32</v>
      </c>
      <c r="X1586" s="13" t="s">
        <v>66</v>
      </c>
      <c r="Y1586" s="13" t="s">
        <v>7</v>
      </c>
      <c r="Z1586" s="9" t="s">
        <v>8</v>
      </c>
      <c r="AA1586" s="12" t="str">
        <f t="shared" si="48"/>
        <v>5980000000108</v>
      </c>
      <c r="AB1586" s="4" t="s">
        <v>66</v>
      </c>
      <c r="AC1586" s="48">
        <f t="shared" si="49"/>
        <v>0</v>
      </c>
      <c r="AD1586" s="31">
        <f>VLOOKUP(AB1586,'Utah Allocation %''s'!$A$6:$B$16,2,FALSE)</f>
        <v>0</v>
      </c>
    </row>
    <row r="1587" spans="1:30">
      <c r="A1587" s="9" t="s">
        <v>6381</v>
      </c>
      <c r="B1587" s="9" t="s">
        <v>24</v>
      </c>
      <c r="C1587" s="9" t="s">
        <v>62</v>
      </c>
      <c r="D1587" s="19">
        <v>41305</v>
      </c>
      <c r="E1587" s="3">
        <v>2013</v>
      </c>
      <c r="F1587" s="3">
        <v>1</v>
      </c>
      <c r="G1587" s="3" t="s">
        <v>14414</v>
      </c>
      <c r="H1587" s="9" t="s">
        <v>63</v>
      </c>
      <c r="I1587" s="9" t="s">
        <v>64</v>
      </c>
      <c r="J1587" s="21">
        <v>330.52</v>
      </c>
      <c r="K1587" s="9" t="s">
        <v>6382</v>
      </c>
      <c r="L1587" s="7" t="s">
        <v>6828</v>
      </c>
      <c r="M1587" s="7" t="s">
        <v>7055</v>
      </c>
      <c r="N1587" s="7" t="s">
        <v>208</v>
      </c>
      <c r="O1587" s="7" t="s">
        <v>255</v>
      </c>
      <c r="P1587" s="7" t="s">
        <v>633</v>
      </c>
      <c r="Q1587" s="7" t="s">
        <v>73</v>
      </c>
      <c r="R1587" s="9" t="s">
        <v>301</v>
      </c>
      <c r="S1587" s="7" t="s">
        <v>408</v>
      </c>
      <c r="T1587" s="13" t="s">
        <v>69</v>
      </c>
      <c r="U1587" s="13" t="s">
        <v>66</v>
      </c>
      <c r="V1587" s="13" t="s">
        <v>70</v>
      </c>
      <c r="W1587" s="13" t="s">
        <v>32</v>
      </c>
      <c r="X1587" s="13" t="s">
        <v>66</v>
      </c>
      <c r="Y1587" s="13" t="s">
        <v>7</v>
      </c>
      <c r="Z1587" s="9" t="s">
        <v>8</v>
      </c>
      <c r="AA1587" s="12" t="str">
        <f t="shared" si="48"/>
        <v>5980000000108</v>
      </c>
      <c r="AB1587" s="4" t="s">
        <v>66</v>
      </c>
      <c r="AC1587" s="48">
        <f t="shared" si="49"/>
        <v>0</v>
      </c>
      <c r="AD1587" s="31">
        <f>VLOOKUP(AB1587,'Utah Allocation %''s'!$A$6:$B$16,2,FALSE)</f>
        <v>0</v>
      </c>
    </row>
    <row r="1588" spans="1:30">
      <c r="A1588" s="9" t="s">
        <v>6383</v>
      </c>
      <c r="B1588" s="9" t="s">
        <v>24</v>
      </c>
      <c r="C1588" s="9" t="s">
        <v>62</v>
      </c>
      <c r="D1588" s="19">
        <v>41305</v>
      </c>
      <c r="E1588" s="3">
        <v>2013</v>
      </c>
      <c r="F1588" s="3">
        <v>1</v>
      </c>
      <c r="G1588" s="3" t="s">
        <v>14414</v>
      </c>
      <c r="H1588" s="9" t="s">
        <v>63</v>
      </c>
      <c r="I1588" s="9" t="s">
        <v>64</v>
      </c>
      <c r="J1588" s="21">
        <v>250.93</v>
      </c>
      <c r="K1588" s="9" t="s">
        <v>6384</v>
      </c>
      <c r="L1588" s="7" t="s">
        <v>6829</v>
      </c>
      <c r="M1588" s="7" t="s">
        <v>7281</v>
      </c>
      <c r="N1588" s="7" t="s">
        <v>208</v>
      </c>
      <c r="O1588" s="7" t="s">
        <v>255</v>
      </c>
      <c r="P1588" s="7" t="s">
        <v>633</v>
      </c>
      <c r="Q1588" s="7" t="s">
        <v>73</v>
      </c>
      <c r="R1588" s="9" t="s">
        <v>301</v>
      </c>
      <c r="S1588" s="7" t="s">
        <v>408</v>
      </c>
      <c r="T1588" s="13" t="s">
        <v>69</v>
      </c>
      <c r="U1588" s="13" t="s">
        <v>66</v>
      </c>
      <c r="V1588" s="13" t="s">
        <v>70</v>
      </c>
      <c r="W1588" s="13" t="s">
        <v>32</v>
      </c>
      <c r="X1588" s="13" t="s">
        <v>66</v>
      </c>
      <c r="Y1588" s="13" t="s">
        <v>7</v>
      </c>
      <c r="Z1588" s="9" t="s">
        <v>8</v>
      </c>
      <c r="AA1588" s="12" t="str">
        <f t="shared" si="48"/>
        <v>5980000000108</v>
      </c>
      <c r="AB1588" s="4" t="s">
        <v>66</v>
      </c>
      <c r="AC1588" s="48">
        <f t="shared" si="49"/>
        <v>0</v>
      </c>
      <c r="AD1588" s="31">
        <f>VLOOKUP(AB1588,'Utah Allocation %''s'!$A$6:$B$16,2,FALSE)</f>
        <v>0</v>
      </c>
    </row>
    <row r="1589" spans="1:30">
      <c r="A1589" s="9" t="s">
        <v>6385</v>
      </c>
      <c r="B1589" s="9" t="s">
        <v>24</v>
      </c>
      <c r="C1589" s="9" t="s">
        <v>62</v>
      </c>
      <c r="D1589" s="19">
        <v>41305</v>
      </c>
      <c r="E1589" s="3">
        <v>2013</v>
      </c>
      <c r="F1589" s="3">
        <v>1</v>
      </c>
      <c r="G1589" s="3" t="s">
        <v>14414</v>
      </c>
      <c r="H1589" s="9" t="s">
        <v>63</v>
      </c>
      <c r="I1589" s="9" t="s">
        <v>64</v>
      </c>
      <c r="J1589" s="21">
        <v>497.33</v>
      </c>
      <c r="K1589" s="9" t="s">
        <v>6386</v>
      </c>
      <c r="L1589" s="7" t="s">
        <v>6830</v>
      </c>
      <c r="M1589" s="7" t="s">
        <v>7248</v>
      </c>
      <c r="N1589" s="7" t="s">
        <v>208</v>
      </c>
      <c r="O1589" s="7" t="s">
        <v>255</v>
      </c>
      <c r="P1589" s="7" t="s">
        <v>633</v>
      </c>
      <c r="Q1589" s="7" t="s">
        <v>73</v>
      </c>
      <c r="R1589" s="9" t="s">
        <v>301</v>
      </c>
      <c r="S1589" s="7" t="s">
        <v>408</v>
      </c>
      <c r="T1589" s="13" t="s">
        <v>69</v>
      </c>
      <c r="U1589" s="13" t="s">
        <v>66</v>
      </c>
      <c r="V1589" s="13" t="s">
        <v>70</v>
      </c>
      <c r="W1589" s="13" t="s">
        <v>32</v>
      </c>
      <c r="X1589" s="13" t="s">
        <v>66</v>
      </c>
      <c r="Y1589" s="13" t="s">
        <v>7</v>
      </c>
      <c r="Z1589" s="9" t="s">
        <v>8</v>
      </c>
      <c r="AA1589" s="12" t="str">
        <f t="shared" si="48"/>
        <v>5980000000108</v>
      </c>
      <c r="AB1589" s="4" t="s">
        <v>66</v>
      </c>
      <c r="AC1589" s="48">
        <f t="shared" si="49"/>
        <v>0</v>
      </c>
      <c r="AD1589" s="31">
        <f>VLOOKUP(AB1589,'Utah Allocation %''s'!$A$6:$B$16,2,FALSE)</f>
        <v>0</v>
      </c>
    </row>
    <row r="1590" spans="1:30">
      <c r="A1590" s="9" t="s">
        <v>6387</v>
      </c>
      <c r="B1590" s="9" t="s">
        <v>24</v>
      </c>
      <c r="C1590" s="9" t="s">
        <v>62</v>
      </c>
      <c r="D1590" s="19">
        <v>41305</v>
      </c>
      <c r="E1590" s="3">
        <v>2013</v>
      </c>
      <c r="F1590" s="3">
        <v>1</v>
      </c>
      <c r="G1590" s="3" t="s">
        <v>14414</v>
      </c>
      <c r="H1590" s="9" t="s">
        <v>63</v>
      </c>
      <c r="I1590" s="9" t="s">
        <v>64</v>
      </c>
      <c r="J1590" s="21">
        <v>253.29</v>
      </c>
      <c r="K1590" s="9" t="s">
        <v>6388</v>
      </c>
      <c r="L1590" s="7" t="s">
        <v>6831</v>
      </c>
      <c r="M1590" s="7" t="s">
        <v>7045</v>
      </c>
      <c r="N1590" s="7" t="s">
        <v>208</v>
      </c>
      <c r="O1590" s="7" t="s">
        <v>255</v>
      </c>
      <c r="P1590" s="7" t="s">
        <v>633</v>
      </c>
      <c r="Q1590" s="7" t="s">
        <v>73</v>
      </c>
      <c r="R1590" s="9" t="s">
        <v>301</v>
      </c>
      <c r="S1590" s="7" t="s">
        <v>408</v>
      </c>
      <c r="T1590" s="13" t="s">
        <v>69</v>
      </c>
      <c r="U1590" s="13" t="s">
        <v>66</v>
      </c>
      <c r="V1590" s="13" t="s">
        <v>70</v>
      </c>
      <c r="W1590" s="13" t="s">
        <v>32</v>
      </c>
      <c r="X1590" s="13" t="s">
        <v>66</v>
      </c>
      <c r="Y1590" s="13" t="s">
        <v>7</v>
      </c>
      <c r="Z1590" s="9" t="s">
        <v>8</v>
      </c>
      <c r="AA1590" s="12" t="str">
        <f t="shared" si="48"/>
        <v>5980000000108</v>
      </c>
      <c r="AB1590" s="4" t="s">
        <v>66</v>
      </c>
      <c r="AC1590" s="48">
        <f t="shared" si="49"/>
        <v>0</v>
      </c>
      <c r="AD1590" s="31">
        <f>VLOOKUP(AB1590,'Utah Allocation %''s'!$A$6:$B$16,2,FALSE)</f>
        <v>0</v>
      </c>
    </row>
    <row r="1591" spans="1:30">
      <c r="A1591" s="9" t="s">
        <v>6389</v>
      </c>
      <c r="B1591" s="9" t="s">
        <v>24</v>
      </c>
      <c r="C1591" s="9" t="s">
        <v>62</v>
      </c>
      <c r="D1591" s="19">
        <v>41305</v>
      </c>
      <c r="E1591" s="3">
        <v>2013</v>
      </c>
      <c r="F1591" s="3">
        <v>1</v>
      </c>
      <c r="G1591" s="3" t="s">
        <v>14414</v>
      </c>
      <c r="H1591" s="9" t="s">
        <v>63</v>
      </c>
      <c r="I1591" s="9" t="s">
        <v>64</v>
      </c>
      <c r="J1591" s="21">
        <v>1148.1500000000001</v>
      </c>
      <c r="K1591" s="9" t="s">
        <v>6390</v>
      </c>
      <c r="L1591" s="7" t="s">
        <v>6832</v>
      </c>
      <c r="M1591" s="7" t="s">
        <v>1284</v>
      </c>
      <c r="N1591" s="7" t="s">
        <v>209</v>
      </c>
      <c r="O1591" s="7" t="s">
        <v>256</v>
      </c>
      <c r="P1591" s="7" t="s">
        <v>707</v>
      </c>
      <c r="Q1591" s="7" t="s">
        <v>109</v>
      </c>
      <c r="R1591" s="9" t="s">
        <v>301</v>
      </c>
      <c r="S1591" s="7" t="s">
        <v>408</v>
      </c>
      <c r="T1591" s="13" t="s">
        <v>69</v>
      </c>
      <c r="U1591" s="13" t="s">
        <v>66</v>
      </c>
      <c r="V1591" s="13" t="s">
        <v>70</v>
      </c>
      <c r="W1591" s="13" t="s">
        <v>32</v>
      </c>
      <c r="X1591" s="13" t="s">
        <v>66</v>
      </c>
      <c r="Y1591" s="13" t="s">
        <v>7</v>
      </c>
      <c r="Z1591" s="9" t="s">
        <v>8</v>
      </c>
      <c r="AA1591" s="12" t="str">
        <f t="shared" si="48"/>
        <v>5980000000108</v>
      </c>
      <c r="AB1591" s="4" t="s">
        <v>66</v>
      </c>
      <c r="AC1591" s="48">
        <f t="shared" si="49"/>
        <v>0</v>
      </c>
      <c r="AD1591" s="31">
        <f>VLOOKUP(AB1591,'Utah Allocation %''s'!$A$6:$B$16,2,FALSE)</f>
        <v>0</v>
      </c>
    </row>
    <row r="1592" spans="1:30">
      <c r="A1592" s="9" t="s">
        <v>6389</v>
      </c>
      <c r="B1592" s="9" t="s">
        <v>24</v>
      </c>
      <c r="C1592" s="9" t="s">
        <v>62</v>
      </c>
      <c r="D1592" s="19">
        <v>41305</v>
      </c>
      <c r="E1592" s="3">
        <v>2013</v>
      </c>
      <c r="F1592" s="3">
        <v>1</v>
      </c>
      <c r="G1592" s="3" t="s">
        <v>14414</v>
      </c>
      <c r="H1592" s="9" t="s">
        <v>63</v>
      </c>
      <c r="I1592" s="9" t="s">
        <v>81</v>
      </c>
      <c r="J1592" s="21">
        <v>167.66</v>
      </c>
      <c r="K1592" s="9" t="s">
        <v>6390</v>
      </c>
      <c r="L1592" s="7" t="s">
        <v>6832</v>
      </c>
      <c r="M1592" s="7" t="s">
        <v>1284</v>
      </c>
      <c r="N1592" s="7" t="s">
        <v>209</v>
      </c>
      <c r="O1592" s="7" t="s">
        <v>256</v>
      </c>
      <c r="P1592" s="7" t="s">
        <v>707</v>
      </c>
      <c r="Q1592" s="7" t="s">
        <v>109</v>
      </c>
      <c r="R1592" s="9" t="s">
        <v>301</v>
      </c>
      <c r="S1592" s="7" t="s">
        <v>408</v>
      </c>
      <c r="T1592" s="13" t="s">
        <v>69</v>
      </c>
      <c r="U1592" s="13" t="s">
        <v>66</v>
      </c>
      <c r="V1592" s="13" t="s">
        <v>70</v>
      </c>
      <c r="W1592" s="13" t="s">
        <v>32</v>
      </c>
      <c r="X1592" s="13" t="s">
        <v>66</v>
      </c>
      <c r="Y1592" s="13" t="s">
        <v>7</v>
      </c>
      <c r="Z1592" s="9" t="s">
        <v>8</v>
      </c>
      <c r="AA1592" s="12" t="str">
        <f t="shared" si="48"/>
        <v>5980000000108</v>
      </c>
      <c r="AB1592" s="4" t="s">
        <v>66</v>
      </c>
      <c r="AC1592" s="48">
        <f t="shared" si="49"/>
        <v>0</v>
      </c>
      <c r="AD1592" s="31">
        <f>VLOOKUP(AB1592,'Utah Allocation %''s'!$A$6:$B$16,2,FALSE)</f>
        <v>0</v>
      </c>
    </row>
    <row r="1593" spans="1:30">
      <c r="A1593" s="9" t="s">
        <v>6391</v>
      </c>
      <c r="B1593" s="9" t="s">
        <v>24</v>
      </c>
      <c r="C1593" s="9" t="s">
        <v>62</v>
      </c>
      <c r="D1593" s="19">
        <v>41305</v>
      </c>
      <c r="E1593" s="3">
        <v>2013</v>
      </c>
      <c r="F1593" s="3">
        <v>1</v>
      </c>
      <c r="G1593" s="3" t="s">
        <v>14414</v>
      </c>
      <c r="H1593" s="9" t="s">
        <v>63</v>
      </c>
      <c r="I1593" s="9" t="s">
        <v>64</v>
      </c>
      <c r="J1593" s="21">
        <v>1015.01</v>
      </c>
      <c r="K1593" s="9" t="s">
        <v>6392</v>
      </c>
      <c r="L1593" s="7" t="s">
        <v>6833</v>
      </c>
      <c r="M1593" s="7" t="s">
        <v>7190</v>
      </c>
      <c r="N1593" s="7" t="s">
        <v>207</v>
      </c>
      <c r="O1593" s="7" t="s">
        <v>254</v>
      </c>
      <c r="P1593" s="7" t="s">
        <v>761</v>
      </c>
      <c r="Q1593" s="7" t="s">
        <v>98</v>
      </c>
      <c r="R1593" s="9" t="s">
        <v>304</v>
      </c>
      <c r="S1593" s="7" t="s">
        <v>408</v>
      </c>
      <c r="T1593" s="13" t="s">
        <v>69</v>
      </c>
      <c r="U1593" s="13" t="s">
        <v>76</v>
      </c>
      <c r="V1593" s="13" t="s">
        <v>77</v>
      </c>
      <c r="W1593" s="13" t="s">
        <v>34</v>
      </c>
      <c r="X1593" s="13" t="s">
        <v>76</v>
      </c>
      <c r="Y1593" s="13" t="s">
        <v>7</v>
      </c>
      <c r="Z1593" s="9" t="s">
        <v>11</v>
      </c>
      <c r="AA1593" s="12" t="str">
        <f t="shared" si="48"/>
        <v>5980000000103</v>
      </c>
      <c r="AB1593" s="4" t="s">
        <v>76</v>
      </c>
      <c r="AC1593" s="48">
        <f t="shared" si="49"/>
        <v>0</v>
      </c>
      <c r="AD1593" s="31">
        <f>VLOOKUP(AB1593,'Utah Allocation %''s'!$A$6:$B$16,2,FALSE)</f>
        <v>0</v>
      </c>
    </row>
    <row r="1594" spans="1:30">
      <c r="A1594" s="9" t="s">
        <v>6393</v>
      </c>
      <c r="B1594" s="9" t="s">
        <v>24</v>
      </c>
      <c r="C1594" s="9" t="s">
        <v>62</v>
      </c>
      <c r="D1594" s="19">
        <v>41305</v>
      </c>
      <c r="E1594" s="3">
        <v>2013</v>
      </c>
      <c r="F1594" s="3">
        <v>1</v>
      </c>
      <c r="G1594" s="3" t="s">
        <v>14414</v>
      </c>
      <c r="H1594" s="9" t="s">
        <v>63</v>
      </c>
      <c r="I1594" s="9" t="s">
        <v>64</v>
      </c>
      <c r="J1594" s="21">
        <v>1110.3599999999999</v>
      </c>
      <c r="K1594" s="9" t="s">
        <v>6394</v>
      </c>
      <c r="L1594" s="7" t="s">
        <v>6834</v>
      </c>
      <c r="M1594" s="7" t="s">
        <v>7172</v>
      </c>
      <c r="N1594" s="7" t="s">
        <v>206</v>
      </c>
      <c r="O1594" s="7" t="s">
        <v>253</v>
      </c>
      <c r="P1594" s="7" t="s">
        <v>586</v>
      </c>
      <c r="Q1594" s="7" t="s">
        <v>78</v>
      </c>
      <c r="R1594" s="9" t="s">
        <v>305</v>
      </c>
      <c r="S1594" s="7" t="s">
        <v>409</v>
      </c>
      <c r="T1594" s="13" t="s">
        <v>69</v>
      </c>
      <c r="U1594" s="13" t="s">
        <v>79</v>
      </c>
      <c r="V1594" s="13" t="s">
        <v>80</v>
      </c>
      <c r="W1594" s="13" t="s">
        <v>29</v>
      </c>
      <c r="X1594" s="13" t="s">
        <v>79</v>
      </c>
      <c r="Y1594" s="13" t="s">
        <v>7</v>
      </c>
      <c r="Z1594" s="9" t="s">
        <v>16</v>
      </c>
      <c r="AA1594" s="12" t="str">
        <f t="shared" si="48"/>
        <v>5980000000109</v>
      </c>
      <c r="AB1594" s="4" t="s">
        <v>79</v>
      </c>
      <c r="AC1594" s="48">
        <f t="shared" si="49"/>
        <v>1110.3599999999999</v>
      </c>
      <c r="AD1594" s="31">
        <f>VLOOKUP(AB1594,'Utah Allocation %''s'!$A$6:$B$16,2,FALSE)</f>
        <v>1</v>
      </c>
    </row>
    <row r="1595" spans="1:30">
      <c r="A1595" s="9" t="s">
        <v>6395</v>
      </c>
      <c r="B1595" s="9" t="s">
        <v>24</v>
      </c>
      <c r="C1595" s="9" t="s">
        <v>62</v>
      </c>
      <c r="D1595" s="19">
        <v>41305</v>
      </c>
      <c r="E1595" s="3">
        <v>2013</v>
      </c>
      <c r="F1595" s="3">
        <v>1</v>
      </c>
      <c r="G1595" s="3" t="s">
        <v>14414</v>
      </c>
      <c r="H1595" s="9" t="s">
        <v>63</v>
      </c>
      <c r="I1595" s="9" t="s">
        <v>64</v>
      </c>
      <c r="J1595" s="21">
        <v>768.72</v>
      </c>
      <c r="K1595" s="9" t="s">
        <v>6396</v>
      </c>
      <c r="L1595" s="7" t="s">
        <v>6835</v>
      </c>
      <c r="M1595" s="7" t="s">
        <v>7076</v>
      </c>
      <c r="N1595" s="7" t="s">
        <v>206</v>
      </c>
      <c r="O1595" s="7" t="s">
        <v>253</v>
      </c>
      <c r="P1595" s="7" t="s">
        <v>586</v>
      </c>
      <c r="Q1595" s="7" t="s">
        <v>78</v>
      </c>
      <c r="R1595" s="9" t="s">
        <v>305</v>
      </c>
      <c r="S1595" s="7" t="s">
        <v>409</v>
      </c>
      <c r="T1595" s="13" t="s">
        <v>69</v>
      </c>
      <c r="U1595" s="13" t="s">
        <v>79</v>
      </c>
      <c r="V1595" s="13" t="s">
        <v>80</v>
      </c>
      <c r="W1595" s="13" t="s">
        <v>29</v>
      </c>
      <c r="X1595" s="13" t="s">
        <v>79</v>
      </c>
      <c r="Y1595" s="13" t="s">
        <v>7</v>
      </c>
      <c r="Z1595" s="9" t="s">
        <v>16</v>
      </c>
      <c r="AA1595" s="12" t="str">
        <f t="shared" si="48"/>
        <v>5980000000109</v>
      </c>
      <c r="AB1595" s="4" t="s">
        <v>79</v>
      </c>
      <c r="AC1595" s="48">
        <f t="shared" si="49"/>
        <v>768.72</v>
      </c>
      <c r="AD1595" s="31">
        <f>VLOOKUP(AB1595,'Utah Allocation %''s'!$A$6:$B$16,2,FALSE)</f>
        <v>1</v>
      </c>
    </row>
    <row r="1596" spans="1:30">
      <c r="A1596" s="9" t="s">
        <v>6397</v>
      </c>
      <c r="B1596" s="9" t="s">
        <v>24</v>
      </c>
      <c r="C1596" s="9" t="s">
        <v>62</v>
      </c>
      <c r="D1596" s="19">
        <v>41305</v>
      </c>
      <c r="E1596" s="3">
        <v>2013</v>
      </c>
      <c r="F1596" s="3">
        <v>1</v>
      </c>
      <c r="G1596" s="3" t="s">
        <v>14414</v>
      </c>
      <c r="H1596" s="9" t="s">
        <v>63</v>
      </c>
      <c r="I1596" s="9" t="s">
        <v>64</v>
      </c>
      <c r="J1596" s="21">
        <v>650.45000000000005</v>
      </c>
      <c r="K1596" s="9" t="s">
        <v>6398</v>
      </c>
      <c r="L1596" s="7" t="s">
        <v>6836</v>
      </c>
      <c r="M1596" s="7" t="s">
        <v>7085</v>
      </c>
      <c r="N1596" s="7" t="s">
        <v>206</v>
      </c>
      <c r="O1596" s="7" t="s">
        <v>253</v>
      </c>
      <c r="P1596" s="7" t="s">
        <v>586</v>
      </c>
      <c r="Q1596" s="7" t="s">
        <v>78</v>
      </c>
      <c r="R1596" s="9" t="s">
        <v>305</v>
      </c>
      <c r="S1596" s="7" t="s">
        <v>409</v>
      </c>
      <c r="T1596" s="13" t="s">
        <v>69</v>
      </c>
      <c r="U1596" s="13" t="s">
        <v>79</v>
      </c>
      <c r="V1596" s="13" t="s">
        <v>80</v>
      </c>
      <c r="W1596" s="13" t="s">
        <v>29</v>
      </c>
      <c r="X1596" s="13" t="s">
        <v>79</v>
      </c>
      <c r="Y1596" s="13" t="s">
        <v>7</v>
      </c>
      <c r="Z1596" s="9" t="s">
        <v>16</v>
      </c>
      <c r="AA1596" s="12" t="str">
        <f t="shared" si="48"/>
        <v>5980000000109</v>
      </c>
      <c r="AB1596" s="4" t="s">
        <v>79</v>
      </c>
      <c r="AC1596" s="48">
        <f t="shared" si="49"/>
        <v>650.45000000000005</v>
      </c>
      <c r="AD1596" s="31">
        <f>VLOOKUP(AB1596,'Utah Allocation %''s'!$A$6:$B$16,2,FALSE)</f>
        <v>1</v>
      </c>
    </row>
    <row r="1597" spans="1:30">
      <c r="A1597" s="9" t="s">
        <v>6399</v>
      </c>
      <c r="B1597" s="9" t="s">
        <v>24</v>
      </c>
      <c r="C1597" s="9" t="s">
        <v>62</v>
      </c>
      <c r="D1597" s="19">
        <v>41305</v>
      </c>
      <c r="E1597" s="3">
        <v>2013</v>
      </c>
      <c r="F1597" s="3">
        <v>1</v>
      </c>
      <c r="G1597" s="3" t="s">
        <v>14414</v>
      </c>
      <c r="H1597" s="9" t="s">
        <v>63</v>
      </c>
      <c r="I1597" s="9" t="s">
        <v>64</v>
      </c>
      <c r="J1597" s="21">
        <v>4022.78</v>
      </c>
      <c r="K1597" s="9" t="s">
        <v>6400</v>
      </c>
      <c r="L1597" s="7" t="s">
        <v>6837</v>
      </c>
      <c r="M1597" s="7" t="s">
        <v>7110</v>
      </c>
      <c r="N1597" s="7" t="s">
        <v>207</v>
      </c>
      <c r="O1597" s="7" t="s">
        <v>254</v>
      </c>
      <c r="P1597" s="7" t="s">
        <v>588</v>
      </c>
      <c r="Q1597" s="7" t="s">
        <v>83</v>
      </c>
      <c r="R1597" s="9" t="s">
        <v>305</v>
      </c>
      <c r="S1597" s="7" t="s">
        <v>409</v>
      </c>
      <c r="T1597" s="13" t="s">
        <v>69</v>
      </c>
      <c r="U1597" s="13" t="s">
        <v>79</v>
      </c>
      <c r="V1597" s="13" t="s">
        <v>80</v>
      </c>
      <c r="W1597" s="13" t="s">
        <v>29</v>
      </c>
      <c r="X1597" s="13" t="s">
        <v>79</v>
      </c>
      <c r="Y1597" s="13" t="s">
        <v>7</v>
      </c>
      <c r="Z1597" s="9" t="s">
        <v>16</v>
      </c>
      <c r="AA1597" s="12" t="str">
        <f t="shared" si="48"/>
        <v>5980000000109</v>
      </c>
      <c r="AB1597" s="4" t="s">
        <v>79</v>
      </c>
      <c r="AC1597" s="48">
        <f t="shared" si="49"/>
        <v>4022.78</v>
      </c>
      <c r="AD1597" s="31">
        <f>VLOOKUP(AB1597,'Utah Allocation %''s'!$A$6:$B$16,2,FALSE)</f>
        <v>1</v>
      </c>
    </row>
    <row r="1598" spans="1:30">
      <c r="A1598" s="9" t="s">
        <v>6401</v>
      </c>
      <c r="B1598" s="9" t="s">
        <v>24</v>
      </c>
      <c r="C1598" s="9" t="s">
        <v>62</v>
      </c>
      <c r="D1598" s="19">
        <v>41305</v>
      </c>
      <c r="E1598" s="3">
        <v>2013</v>
      </c>
      <c r="F1598" s="3">
        <v>1</v>
      </c>
      <c r="G1598" s="3" t="s">
        <v>14414</v>
      </c>
      <c r="H1598" s="9" t="s">
        <v>61</v>
      </c>
      <c r="I1598" s="9" t="s">
        <v>64</v>
      </c>
      <c r="J1598" s="21">
        <v>-24397.22</v>
      </c>
      <c r="K1598" s="9" t="s">
        <v>6402</v>
      </c>
      <c r="L1598" s="7" t="s">
        <v>6838</v>
      </c>
      <c r="M1598" s="7" t="s">
        <v>7134</v>
      </c>
      <c r="N1598" s="7" t="s">
        <v>207</v>
      </c>
      <c r="O1598" s="7" t="s">
        <v>254</v>
      </c>
      <c r="P1598" s="7" t="s">
        <v>588</v>
      </c>
      <c r="Q1598" s="7" t="s">
        <v>83</v>
      </c>
      <c r="R1598" s="9" t="s">
        <v>305</v>
      </c>
      <c r="S1598" s="7" t="s">
        <v>409</v>
      </c>
      <c r="T1598" s="13" t="s">
        <v>69</v>
      </c>
      <c r="U1598" s="13" t="s">
        <v>79</v>
      </c>
      <c r="V1598" s="13" t="s">
        <v>80</v>
      </c>
      <c r="W1598" s="13" t="s">
        <v>29</v>
      </c>
      <c r="X1598" s="13" t="s">
        <v>79</v>
      </c>
      <c r="Y1598" s="13" t="s">
        <v>7</v>
      </c>
      <c r="Z1598" s="9" t="s">
        <v>16</v>
      </c>
      <c r="AA1598" s="12" t="str">
        <f t="shared" si="48"/>
        <v>5980000000109</v>
      </c>
      <c r="AB1598" s="4" t="s">
        <v>79</v>
      </c>
      <c r="AC1598" s="48">
        <f t="shared" si="49"/>
        <v>-24397.22</v>
      </c>
      <c r="AD1598" s="31">
        <f>VLOOKUP(AB1598,'Utah Allocation %''s'!$A$6:$B$16,2,FALSE)</f>
        <v>1</v>
      </c>
    </row>
    <row r="1599" spans="1:30">
      <c r="A1599" s="9" t="s">
        <v>6401</v>
      </c>
      <c r="B1599" s="9" t="s">
        <v>24</v>
      </c>
      <c r="C1599" s="9" t="s">
        <v>62</v>
      </c>
      <c r="D1599" s="19">
        <v>41305</v>
      </c>
      <c r="E1599" s="3">
        <v>2013</v>
      </c>
      <c r="F1599" s="3">
        <v>1</v>
      </c>
      <c r="G1599" s="3" t="s">
        <v>14414</v>
      </c>
      <c r="H1599" s="9" t="s">
        <v>63</v>
      </c>
      <c r="I1599" s="9" t="s">
        <v>81</v>
      </c>
      <c r="J1599" s="21">
        <v>24393.9</v>
      </c>
      <c r="K1599" s="9" t="s">
        <v>6402</v>
      </c>
      <c r="L1599" s="7" t="s">
        <v>6838</v>
      </c>
      <c r="M1599" s="7" t="s">
        <v>7134</v>
      </c>
      <c r="N1599" s="7" t="s">
        <v>207</v>
      </c>
      <c r="O1599" s="7" t="s">
        <v>254</v>
      </c>
      <c r="P1599" s="7" t="s">
        <v>588</v>
      </c>
      <c r="Q1599" s="7" t="s">
        <v>83</v>
      </c>
      <c r="R1599" s="9" t="s">
        <v>305</v>
      </c>
      <c r="S1599" s="7" t="s">
        <v>409</v>
      </c>
      <c r="T1599" s="13" t="s">
        <v>69</v>
      </c>
      <c r="U1599" s="13" t="s">
        <v>79</v>
      </c>
      <c r="V1599" s="13" t="s">
        <v>80</v>
      </c>
      <c r="W1599" s="13" t="s">
        <v>29</v>
      </c>
      <c r="X1599" s="13" t="s">
        <v>79</v>
      </c>
      <c r="Y1599" s="13" t="s">
        <v>7</v>
      </c>
      <c r="Z1599" s="9" t="s">
        <v>16</v>
      </c>
      <c r="AA1599" s="12" t="str">
        <f t="shared" si="48"/>
        <v>5980000000109</v>
      </c>
      <c r="AB1599" s="4" t="s">
        <v>79</v>
      </c>
      <c r="AC1599" s="48">
        <f t="shared" si="49"/>
        <v>24393.9</v>
      </c>
      <c r="AD1599" s="31">
        <f>VLOOKUP(AB1599,'Utah Allocation %''s'!$A$6:$B$16,2,FALSE)</f>
        <v>1</v>
      </c>
    </row>
    <row r="1600" spans="1:30">
      <c r="A1600" s="9" t="s">
        <v>6403</v>
      </c>
      <c r="B1600" s="9" t="s">
        <v>24</v>
      </c>
      <c r="C1600" s="9" t="s">
        <v>62</v>
      </c>
      <c r="D1600" s="19">
        <v>41305</v>
      </c>
      <c r="E1600" s="3">
        <v>2013</v>
      </c>
      <c r="F1600" s="3">
        <v>1</v>
      </c>
      <c r="G1600" s="3" t="s">
        <v>14414</v>
      </c>
      <c r="H1600" s="9" t="s">
        <v>63</v>
      </c>
      <c r="I1600" s="9" t="s">
        <v>64</v>
      </c>
      <c r="J1600" s="21">
        <v>1125.31</v>
      </c>
      <c r="K1600" s="9" t="s">
        <v>6404</v>
      </c>
      <c r="L1600" s="7" t="s">
        <v>6839</v>
      </c>
      <c r="M1600" s="7" t="s">
        <v>7046</v>
      </c>
      <c r="N1600" s="7" t="s">
        <v>208</v>
      </c>
      <c r="O1600" s="7" t="s">
        <v>255</v>
      </c>
      <c r="P1600" s="7" t="s">
        <v>559</v>
      </c>
      <c r="Q1600" s="7" t="s">
        <v>84</v>
      </c>
      <c r="R1600" s="9" t="s">
        <v>305</v>
      </c>
      <c r="S1600" s="7" t="s">
        <v>409</v>
      </c>
      <c r="T1600" s="13" t="s">
        <v>69</v>
      </c>
      <c r="U1600" s="13" t="s">
        <v>79</v>
      </c>
      <c r="V1600" s="13" t="s">
        <v>80</v>
      </c>
      <c r="W1600" s="13" t="s">
        <v>29</v>
      </c>
      <c r="X1600" s="13" t="s">
        <v>79</v>
      </c>
      <c r="Y1600" s="13" t="s">
        <v>7</v>
      </c>
      <c r="Z1600" s="9" t="s">
        <v>16</v>
      </c>
      <c r="AA1600" s="12" t="str">
        <f t="shared" si="48"/>
        <v>5980000000109</v>
      </c>
      <c r="AB1600" s="4" t="s">
        <v>79</v>
      </c>
      <c r="AC1600" s="48">
        <f t="shared" si="49"/>
        <v>1125.31</v>
      </c>
      <c r="AD1600" s="31">
        <f>VLOOKUP(AB1600,'Utah Allocation %''s'!$A$6:$B$16,2,FALSE)</f>
        <v>1</v>
      </c>
    </row>
    <row r="1601" spans="1:30">
      <c r="A1601" s="9" t="s">
        <v>6405</v>
      </c>
      <c r="B1601" s="9" t="s">
        <v>24</v>
      </c>
      <c r="C1601" s="9" t="s">
        <v>62</v>
      </c>
      <c r="D1601" s="19">
        <v>41305</v>
      </c>
      <c r="E1601" s="3">
        <v>2013</v>
      </c>
      <c r="F1601" s="3">
        <v>1</v>
      </c>
      <c r="G1601" s="3" t="s">
        <v>14414</v>
      </c>
      <c r="H1601" s="9" t="s">
        <v>63</v>
      </c>
      <c r="I1601" s="9" t="s">
        <v>64</v>
      </c>
      <c r="J1601" s="21">
        <v>249.31</v>
      </c>
      <c r="K1601" s="9" t="s">
        <v>6406</v>
      </c>
      <c r="L1601" s="7" t="s">
        <v>6840</v>
      </c>
      <c r="M1601" s="7" t="s">
        <v>7133</v>
      </c>
      <c r="N1601" s="7" t="s">
        <v>209</v>
      </c>
      <c r="O1601" s="7" t="s">
        <v>256</v>
      </c>
      <c r="P1601" s="7" t="s">
        <v>730</v>
      </c>
      <c r="Q1601" s="7" t="s">
        <v>87</v>
      </c>
      <c r="R1601" s="9" t="s">
        <v>305</v>
      </c>
      <c r="S1601" s="7" t="s">
        <v>409</v>
      </c>
      <c r="T1601" s="13" t="s">
        <v>69</v>
      </c>
      <c r="U1601" s="13" t="s">
        <v>79</v>
      </c>
      <c r="V1601" s="13" t="s">
        <v>80</v>
      </c>
      <c r="W1601" s="13" t="s">
        <v>29</v>
      </c>
      <c r="X1601" s="13" t="s">
        <v>79</v>
      </c>
      <c r="Y1601" s="13" t="s">
        <v>7</v>
      </c>
      <c r="Z1601" s="9" t="s">
        <v>16</v>
      </c>
      <c r="AA1601" s="12" t="str">
        <f t="shared" si="48"/>
        <v>5980000000109</v>
      </c>
      <c r="AB1601" s="4" t="s">
        <v>79</v>
      </c>
      <c r="AC1601" s="48">
        <f t="shared" si="49"/>
        <v>249.31</v>
      </c>
      <c r="AD1601" s="31">
        <f>VLOOKUP(AB1601,'Utah Allocation %''s'!$A$6:$B$16,2,FALSE)</f>
        <v>1</v>
      </c>
    </row>
    <row r="1602" spans="1:30">
      <c r="A1602" s="9" t="s">
        <v>6407</v>
      </c>
      <c r="B1602" s="9" t="s">
        <v>24</v>
      </c>
      <c r="C1602" s="9" t="s">
        <v>62</v>
      </c>
      <c r="D1602" s="19">
        <v>41305</v>
      </c>
      <c r="E1602" s="3">
        <v>2013</v>
      </c>
      <c r="F1602" s="3">
        <v>1</v>
      </c>
      <c r="G1602" s="3" t="s">
        <v>14414</v>
      </c>
      <c r="H1602" s="9" t="s">
        <v>63</v>
      </c>
      <c r="I1602" s="9" t="s">
        <v>64</v>
      </c>
      <c r="J1602" s="21">
        <v>124.66</v>
      </c>
      <c r="K1602" s="9" t="s">
        <v>6408</v>
      </c>
      <c r="L1602" s="7" t="s">
        <v>6841</v>
      </c>
      <c r="M1602" s="7" t="s">
        <v>544</v>
      </c>
      <c r="N1602" s="7" t="s">
        <v>209</v>
      </c>
      <c r="O1602" s="7" t="s">
        <v>256</v>
      </c>
      <c r="P1602" s="7" t="s">
        <v>730</v>
      </c>
      <c r="Q1602" s="7" t="s">
        <v>87</v>
      </c>
      <c r="R1602" s="9" t="s">
        <v>305</v>
      </c>
      <c r="S1602" s="7" t="s">
        <v>409</v>
      </c>
      <c r="T1602" s="13" t="s">
        <v>69</v>
      </c>
      <c r="U1602" s="13" t="s">
        <v>79</v>
      </c>
      <c r="V1602" s="13" t="s">
        <v>80</v>
      </c>
      <c r="W1602" s="13" t="s">
        <v>29</v>
      </c>
      <c r="X1602" s="13" t="s">
        <v>79</v>
      </c>
      <c r="Y1602" s="13" t="s">
        <v>7</v>
      </c>
      <c r="Z1602" s="9" t="s">
        <v>16</v>
      </c>
      <c r="AA1602" s="12" t="str">
        <f t="shared" si="48"/>
        <v>5980000000109</v>
      </c>
      <c r="AB1602" s="4" t="s">
        <v>79</v>
      </c>
      <c r="AC1602" s="48">
        <f t="shared" si="49"/>
        <v>124.66</v>
      </c>
      <c r="AD1602" s="31">
        <f>VLOOKUP(AB1602,'Utah Allocation %''s'!$A$6:$B$16,2,FALSE)</f>
        <v>1</v>
      </c>
    </row>
    <row r="1603" spans="1:30">
      <c r="A1603" s="9" t="s">
        <v>6409</v>
      </c>
      <c r="B1603" s="9" t="s">
        <v>24</v>
      </c>
      <c r="C1603" s="9" t="s">
        <v>62</v>
      </c>
      <c r="D1603" s="19">
        <v>41305</v>
      </c>
      <c r="E1603" s="3">
        <v>2013</v>
      </c>
      <c r="F1603" s="3">
        <v>1</v>
      </c>
      <c r="G1603" s="3" t="s">
        <v>14414</v>
      </c>
      <c r="H1603" s="9" t="s">
        <v>63</v>
      </c>
      <c r="I1603" s="9" t="s">
        <v>64</v>
      </c>
      <c r="J1603" s="21">
        <v>130.94999999999999</v>
      </c>
      <c r="K1603" s="9" t="s">
        <v>6410</v>
      </c>
      <c r="L1603" s="7" t="s">
        <v>6842</v>
      </c>
      <c r="M1603" s="7" t="s">
        <v>7200</v>
      </c>
      <c r="N1603" s="7" t="s">
        <v>227</v>
      </c>
      <c r="O1603" s="7" t="s">
        <v>273</v>
      </c>
      <c r="P1603" s="7" t="s">
        <v>632</v>
      </c>
      <c r="Q1603" s="7" t="s">
        <v>153</v>
      </c>
      <c r="R1603" s="9" t="s">
        <v>305</v>
      </c>
      <c r="S1603" s="7" t="s">
        <v>409</v>
      </c>
      <c r="T1603" s="13" t="s">
        <v>69</v>
      </c>
      <c r="U1603" s="13" t="s">
        <v>79</v>
      </c>
      <c r="V1603" s="13" t="s">
        <v>80</v>
      </c>
      <c r="W1603" s="13" t="s">
        <v>29</v>
      </c>
      <c r="X1603" s="13" t="s">
        <v>79</v>
      </c>
      <c r="Y1603" s="13" t="s">
        <v>7</v>
      </c>
      <c r="Z1603" s="9" t="s">
        <v>16</v>
      </c>
      <c r="AA1603" s="12" t="str">
        <f t="shared" si="48"/>
        <v>5980000000109</v>
      </c>
      <c r="AB1603" s="4" t="s">
        <v>79</v>
      </c>
      <c r="AC1603" s="48">
        <f t="shared" si="49"/>
        <v>130.94999999999999</v>
      </c>
      <c r="AD1603" s="31">
        <f>VLOOKUP(AB1603,'Utah Allocation %''s'!$A$6:$B$16,2,FALSE)</f>
        <v>1</v>
      </c>
    </row>
    <row r="1604" spans="1:30">
      <c r="A1604" s="9" t="s">
        <v>6411</v>
      </c>
      <c r="B1604" s="9" t="s">
        <v>24</v>
      </c>
      <c r="C1604" s="9" t="s">
        <v>62</v>
      </c>
      <c r="D1604" s="19">
        <v>41305</v>
      </c>
      <c r="E1604" s="3">
        <v>2013</v>
      </c>
      <c r="F1604" s="3">
        <v>1</v>
      </c>
      <c r="G1604" s="3" t="s">
        <v>14414</v>
      </c>
      <c r="H1604" s="9" t="s">
        <v>63</v>
      </c>
      <c r="I1604" s="9" t="s">
        <v>64</v>
      </c>
      <c r="J1604" s="21">
        <v>591.30999999999995</v>
      </c>
      <c r="K1604" s="9" t="s">
        <v>6412</v>
      </c>
      <c r="L1604" s="7" t="s">
        <v>6843</v>
      </c>
      <c r="M1604" s="7" t="s">
        <v>7047</v>
      </c>
      <c r="N1604" s="7" t="s">
        <v>214</v>
      </c>
      <c r="O1604" s="7" t="s">
        <v>260</v>
      </c>
      <c r="P1604" s="7" t="s">
        <v>582</v>
      </c>
      <c r="Q1604" s="7" t="s">
        <v>158</v>
      </c>
      <c r="R1604" s="9" t="s">
        <v>305</v>
      </c>
      <c r="S1604" s="7" t="s">
        <v>409</v>
      </c>
      <c r="T1604" s="13" t="s">
        <v>69</v>
      </c>
      <c r="U1604" s="13" t="s">
        <v>79</v>
      </c>
      <c r="V1604" s="13" t="s">
        <v>80</v>
      </c>
      <c r="W1604" s="13" t="s">
        <v>29</v>
      </c>
      <c r="X1604" s="13" t="s">
        <v>79</v>
      </c>
      <c r="Y1604" s="13" t="s">
        <v>7</v>
      </c>
      <c r="Z1604" s="9" t="s">
        <v>16</v>
      </c>
      <c r="AA1604" s="12" t="str">
        <f t="shared" si="48"/>
        <v>5980000000109</v>
      </c>
      <c r="AB1604" s="4" t="s">
        <v>79</v>
      </c>
      <c r="AC1604" s="48">
        <f t="shared" si="49"/>
        <v>591.30999999999995</v>
      </c>
      <c r="AD1604" s="31">
        <f>VLOOKUP(AB1604,'Utah Allocation %''s'!$A$6:$B$16,2,FALSE)</f>
        <v>1</v>
      </c>
    </row>
    <row r="1605" spans="1:30">
      <c r="A1605" s="9" t="s">
        <v>6413</v>
      </c>
      <c r="B1605" s="9" t="s">
        <v>24</v>
      </c>
      <c r="C1605" s="9" t="s">
        <v>62</v>
      </c>
      <c r="D1605" s="19">
        <v>41305</v>
      </c>
      <c r="E1605" s="3">
        <v>2013</v>
      </c>
      <c r="F1605" s="3">
        <v>1</v>
      </c>
      <c r="G1605" s="3" t="s">
        <v>14414</v>
      </c>
      <c r="H1605" s="9" t="s">
        <v>63</v>
      </c>
      <c r="I1605" s="9" t="s">
        <v>64</v>
      </c>
      <c r="J1605" s="21">
        <v>392.84</v>
      </c>
      <c r="K1605" s="9" t="s">
        <v>6414</v>
      </c>
      <c r="L1605" s="7" t="s">
        <v>6844</v>
      </c>
      <c r="M1605" s="7" t="s">
        <v>7169</v>
      </c>
      <c r="N1605" s="7" t="s">
        <v>219</v>
      </c>
      <c r="O1605" s="7" t="s">
        <v>265</v>
      </c>
      <c r="P1605" s="7" t="s">
        <v>560</v>
      </c>
      <c r="Q1605" s="7" t="s">
        <v>104</v>
      </c>
      <c r="R1605" s="9" t="s">
        <v>305</v>
      </c>
      <c r="S1605" s="7" t="s">
        <v>409</v>
      </c>
      <c r="T1605" s="13" t="s">
        <v>69</v>
      </c>
      <c r="U1605" s="13" t="s">
        <v>79</v>
      </c>
      <c r="V1605" s="13" t="s">
        <v>80</v>
      </c>
      <c r="W1605" s="13" t="s">
        <v>29</v>
      </c>
      <c r="X1605" s="13" t="s">
        <v>79</v>
      </c>
      <c r="Y1605" s="13" t="s">
        <v>7</v>
      </c>
      <c r="Z1605" s="9" t="s">
        <v>16</v>
      </c>
      <c r="AA1605" s="12" t="str">
        <f t="shared" ref="AA1605:AA1668" si="50">Y1605&amp;Z1605</f>
        <v>5980000000109</v>
      </c>
      <c r="AB1605" s="4" t="s">
        <v>79</v>
      </c>
      <c r="AC1605" s="48">
        <f t="shared" ref="AC1605:AC1668" si="51">+J1605*AD1605</f>
        <v>392.84</v>
      </c>
      <c r="AD1605" s="31">
        <f>VLOOKUP(AB1605,'Utah Allocation %''s'!$A$6:$B$16,2,FALSE)</f>
        <v>1</v>
      </c>
    </row>
    <row r="1606" spans="1:30">
      <c r="A1606" s="9" t="s">
        <v>6415</v>
      </c>
      <c r="B1606" s="9" t="s">
        <v>24</v>
      </c>
      <c r="C1606" s="9" t="s">
        <v>62</v>
      </c>
      <c r="D1606" s="19">
        <v>41305</v>
      </c>
      <c r="E1606" s="3">
        <v>2013</v>
      </c>
      <c r="F1606" s="3">
        <v>1</v>
      </c>
      <c r="G1606" s="3" t="s">
        <v>14414</v>
      </c>
      <c r="H1606" s="9" t="s">
        <v>63</v>
      </c>
      <c r="I1606" s="9" t="s">
        <v>64</v>
      </c>
      <c r="J1606" s="21">
        <v>354.78</v>
      </c>
      <c r="K1606" s="9" t="s">
        <v>6416</v>
      </c>
      <c r="L1606" s="7" t="s">
        <v>6845</v>
      </c>
      <c r="M1606" s="7" t="s">
        <v>7088</v>
      </c>
      <c r="N1606" s="7" t="s">
        <v>219</v>
      </c>
      <c r="O1606" s="7" t="s">
        <v>265</v>
      </c>
      <c r="P1606" s="7" t="s">
        <v>560</v>
      </c>
      <c r="Q1606" s="7" t="s">
        <v>104</v>
      </c>
      <c r="R1606" s="9" t="s">
        <v>305</v>
      </c>
      <c r="S1606" s="7" t="s">
        <v>409</v>
      </c>
      <c r="T1606" s="13" t="s">
        <v>69</v>
      </c>
      <c r="U1606" s="13" t="s">
        <v>79</v>
      </c>
      <c r="V1606" s="13" t="s">
        <v>80</v>
      </c>
      <c r="W1606" s="13" t="s">
        <v>29</v>
      </c>
      <c r="X1606" s="13" t="s">
        <v>79</v>
      </c>
      <c r="Y1606" s="13" t="s">
        <v>7</v>
      </c>
      <c r="Z1606" s="9" t="s">
        <v>16</v>
      </c>
      <c r="AA1606" s="12" t="str">
        <f t="shared" si="50"/>
        <v>5980000000109</v>
      </c>
      <c r="AB1606" s="4" t="s">
        <v>79</v>
      </c>
      <c r="AC1606" s="48">
        <f t="shared" si="51"/>
        <v>354.78</v>
      </c>
      <c r="AD1606" s="31">
        <f>VLOOKUP(AB1606,'Utah Allocation %''s'!$A$6:$B$16,2,FALSE)</f>
        <v>1</v>
      </c>
    </row>
    <row r="1607" spans="1:30">
      <c r="A1607" s="9" t="s">
        <v>6417</v>
      </c>
      <c r="B1607" s="9" t="s">
        <v>24</v>
      </c>
      <c r="C1607" s="9" t="s">
        <v>62</v>
      </c>
      <c r="D1607" s="19">
        <v>41305</v>
      </c>
      <c r="E1607" s="3">
        <v>2013</v>
      </c>
      <c r="F1607" s="3">
        <v>1</v>
      </c>
      <c r="G1607" s="3" t="s">
        <v>14414</v>
      </c>
      <c r="H1607" s="9" t="s">
        <v>63</v>
      </c>
      <c r="I1607" s="9" t="s">
        <v>64</v>
      </c>
      <c r="J1607" s="21">
        <v>1419.13</v>
      </c>
      <c r="K1607" s="9" t="s">
        <v>6418</v>
      </c>
      <c r="L1607" s="7" t="s">
        <v>6846</v>
      </c>
      <c r="M1607" s="7" t="s">
        <v>7207</v>
      </c>
      <c r="N1607" s="7" t="s">
        <v>206</v>
      </c>
      <c r="O1607" s="7" t="s">
        <v>253</v>
      </c>
      <c r="P1607" s="7" t="s">
        <v>5145</v>
      </c>
      <c r="Q1607" s="7" t="s">
        <v>78</v>
      </c>
      <c r="R1607" s="9" t="s">
        <v>305</v>
      </c>
      <c r="S1607" s="7" t="s">
        <v>409</v>
      </c>
      <c r="T1607" s="13" t="s">
        <v>69</v>
      </c>
      <c r="U1607" s="13" t="s">
        <v>79</v>
      </c>
      <c r="V1607" s="13" t="s">
        <v>80</v>
      </c>
      <c r="W1607" s="13" t="s">
        <v>29</v>
      </c>
      <c r="X1607" s="13" t="s">
        <v>79</v>
      </c>
      <c r="Y1607" s="13" t="s">
        <v>7</v>
      </c>
      <c r="Z1607" s="9" t="s">
        <v>16</v>
      </c>
      <c r="AA1607" s="12" t="str">
        <f t="shared" si="50"/>
        <v>5980000000109</v>
      </c>
      <c r="AB1607" s="4" t="s">
        <v>79</v>
      </c>
      <c r="AC1607" s="48">
        <f t="shared" si="51"/>
        <v>1419.13</v>
      </c>
      <c r="AD1607" s="31">
        <f>VLOOKUP(AB1607,'Utah Allocation %''s'!$A$6:$B$16,2,FALSE)</f>
        <v>1</v>
      </c>
    </row>
    <row r="1608" spans="1:30">
      <c r="A1608" s="9" t="s">
        <v>6419</v>
      </c>
      <c r="B1608" s="9" t="s">
        <v>24</v>
      </c>
      <c r="C1608" s="9" t="s">
        <v>62</v>
      </c>
      <c r="D1608" s="19">
        <v>41305</v>
      </c>
      <c r="E1608" s="3">
        <v>2013</v>
      </c>
      <c r="F1608" s="3">
        <v>1</v>
      </c>
      <c r="G1608" s="3" t="s">
        <v>14414</v>
      </c>
      <c r="H1608" s="9" t="s">
        <v>63</v>
      </c>
      <c r="I1608" s="9" t="s">
        <v>64</v>
      </c>
      <c r="J1608" s="21">
        <v>709.57</v>
      </c>
      <c r="K1608" s="9" t="s">
        <v>6420</v>
      </c>
      <c r="L1608" s="7" t="s">
        <v>6847</v>
      </c>
      <c r="M1608" s="7" t="s">
        <v>7224</v>
      </c>
      <c r="N1608" s="7" t="s">
        <v>208</v>
      </c>
      <c r="O1608" s="7" t="s">
        <v>255</v>
      </c>
      <c r="P1608" s="7" t="s">
        <v>6141</v>
      </c>
      <c r="Q1608" s="7" t="s">
        <v>84</v>
      </c>
      <c r="R1608" s="9" t="s">
        <v>305</v>
      </c>
      <c r="S1608" s="7" t="s">
        <v>409</v>
      </c>
      <c r="T1608" s="13" t="s">
        <v>69</v>
      </c>
      <c r="U1608" s="13" t="s">
        <v>79</v>
      </c>
      <c r="V1608" s="13" t="s">
        <v>80</v>
      </c>
      <c r="W1608" s="13" t="s">
        <v>29</v>
      </c>
      <c r="X1608" s="13" t="s">
        <v>79</v>
      </c>
      <c r="Y1608" s="13" t="s">
        <v>7</v>
      </c>
      <c r="Z1608" s="9" t="s">
        <v>16</v>
      </c>
      <c r="AA1608" s="12" t="str">
        <f t="shared" si="50"/>
        <v>5980000000109</v>
      </c>
      <c r="AB1608" s="4" t="s">
        <v>79</v>
      </c>
      <c r="AC1608" s="48">
        <f t="shared" si="51"/>
        <v>709.57</v>
      </c>
      <c r="AD1608" s="31">
        <f>VLOOKUP(AB1608,'Utah Allocation %''s'!$A$6:$B$16,2,FALSE)</f>
        <v>1</v>
      </c>
    </row>
    <row r="1609" spans="1:30">
      <c r="A1609" s="9" t="s">
        <v>6421</v>
      </c>
      <c r="B1609" s="9" t="s">
        <v>24</v>
      </c>
      <c r="C1609" s="9" t="s">
        <v>62</v>
      </c>
      <c r="D1609" s="19">
        <v>41305</v>
      </c>
      <c r="E1609" s="3">
        <v>2013</v>
      </c>
      <c r="F1609" s="3">
        <v>1</v>
      </c>
      <c r="G1609" s="3" t="s">
        <v>14414</v>
      </c>
      <c r="H1609" s="9" t="s">
        <v>63</v>
      </c>
      <c r="I1609" s="9" t="s">
        <v>64</v>
      </c>
      <c r="J1609" s="21">
        <v>354.78</v>
      </c>
      <c r="K1609" s="9" t="s">
        <v>6422</v>
      </c>
      <c r="L1609" s="7" t="s">
        <v>6848</v>
      </c>
      <c r="M1609" s="7" t="s">
        <v>7089</v>
      </c>
      <c r="N1609" s="7" t="s">
        <v>208</v>
      </c>
      <c r="O1609" s="7" t="s">
        <v>255</v>
      </c>
      <c r="P1609" s="7" t="s">
        <v>6141</v>
      </c>
      <c r="Q1609" s="7" t="s">
        <v>84</v>
      </c>
      <c r="R1609" s="9" t="s">
        <v>305</v>
      </c>
      <c r="S1609" s="7" t="s">
        <v>409</v>
      </c>
      <c r="T1609" s="13" t="s">
        <v>69</v>
      </c>
      <c r="U1609" s="13" t="s">
        <v>79</v>
      </c>
      <c r="V1609" s="13" t="s">
        <v>80</v>
      </c>
      <c r="W1609" s="13" t="s">
        <v>29</v>
      </c>
      <c r="X1609" s="13" t="s">
        <v>79</v>
      </c>
      <c r="Y1609" s="13" t="s">
        <v>7</v>
      </c>
      <c r="Z1609" s="9" t="s">
        <v>16</v>
      </c>
      <c r="AA1609" s="12" t="str">
        <f t="shared" si="50"/>
        <v>5980000000109</v>
      </c>
      <c r="AB1609" s="4" t="s">
        <v>79</v>
      </c>
      <c r="AC1609" s="48">
        <f t="shared" si="51"/>
        <v>354.78</v>
      </c>
      <c r="AD1609" s="31">
        <f>VLOOKUP(AB1609,'Utah Allocation %''s'!$A$6:$B$16,2,FALSE)</f>
        <v>1</v>
      </c>
    </row>
    <row r="1610" spans="1:30">
      <c r="A1610" s="9" t="s">
        <v>6423</v>
      </c>
      <c r="B1610" s="9" t="s">
        <v>24</v>
      </c>
      <c r="C1610" s="9" t="s">
        <v>62</v>
      </c>
      <c r="D1610" s="19">
        <v>41305</v>
      </c>
      <c r="E1610" s="3">
        <v>2013</v>
      </c>
      <c r="F1610" s="3">
        <v>1</v>
      </c>
      <c r="G1610" s="3" t="s">
        <v>14414</v>
      </c>
      <c r="H1610" s="9" t="s">
        <v>63</v>
      </c>
      <c r="I1610" s="9" t="s">
        <v>64</v>
      </c>
      <c r="J1610" s="21">
        <v>386.28</v>
      </c>
      <c r="K1610" s="9" t="s">
        <v>6424</v>
      </c>
      <c r="L1610" s="7" t="s">
        <v>6849</v>
      </c>
      <c r="M1610" s="7" t="s">
        <v>7274</v>
      </c>
      <c r="N1610" s="7" t="s">
        <v>208</v>
      </c>
      <c r="O1610" s="7" t="s">
        <v>255</v>
      </c>
      <c r="P1610" s="7" t="s">
        <v>633</v>
      </c>
      <c r="Q1610" s="7" t="s">
        <v>73</v>
      </c>
      <c r="R1610" s="9" t="s">
        <v>309</v>
      </c>
      <c r="S1610" s="7" t="s">
        <v>408</v>
      </c>
      <c r="T1610" s="13" t="s">
        <v>69</v>
      </c>
      <c r="U1610" s="13" t="s">
        <v>66</v>
      </c>
      <c r="V1610" s="13" t="s">
        <v>70</v>
      </c>
      <c r="W1610" s="13" t="s">
        <v>32</v>
      </c>
      <c r="X1610" s="13" t="s">
        <v>66</v>
      </c>
      <c r="Y1610" s="13" t="s">
        <v>7</v>
      </c>
      <c r="Z1610" s="9" t="s">
        <v>8</v>
      </c>
      <c r="AA1610" s="12" t="str">
        <f t="shared" si="50"/>
        <v>5980000000108</v>
      </c>
      <c r="AB1610" s="4" t="s">
        <v>66</v>
      </c>
      <c r="AC1610" s="48">
        <f t="shared" si="51"/>
        <v>0</v>
      </c>
      <c r="AD1610" s="31">
        <f>VLOOKUP(AB1610,'Utah Allocation %''s'!$A$6:$B$16,2,FALSE)</f>
        <v>0</v>
      </c>
    </row>
    <row r="1611" spans="1:30">
      <c r="A1611" s="9" t="s">
        <v>6425</v>
      </c>
      <c r="B1611" s="9" t="s">
        <v>24</v>
      </c>
      <c r="C1611" s="9" t="s">
        <v>62</v>
      </c>
      <c r="D1611" s="19">
        <v>41305</v>
      </c>
      <c r="E1611" s="3">
        <v>2013</v>
      </c>
      <c r="F1611" s="3">
        <v>1</v>
      </c>
      <c r="G1611" s="3" t="s">
        <v>14414</v>
      </c>
      <c r="H1611" s="9" t="s">
        <v>63</v>
      </c>
      <c r="I1611" s="9" t="s">
        <v>64</v>
      </c>
      <c r="J1611" s="21">
        <v>1287.5999999999999</v>
      </c>
      <c r="K1611" s="9" t="s">
        <v>6426</v>
      </c>
      <c r="L1611" s="7" t="s">
        <v>6850</v>
      </c>
      <c r="M1611" s="7" t="s">
        <v>7275</v>
      </c>
      <c r="N1611" s="7" t="s">
        <v>208</v>
      </c>
      <c r="O1611" s="7" t="s">
        <v>255</v>
      </c>
      <c r="P1611" s="7" t="s">
        <v>633</v>
      </c>
      <c r="Q1611" s="7" t="s">
        <v>73</v>
      </c>
      <c r="R1611" s="9" t="s">
        <v>309</v>
      </c>
      <c r="S1611" s="7" t="s">
        <v>408</v>
      </c>
      <c r="T1611" s="13" t="s">
        <v>69</v>
      </c>
      <c r="U1611" s="13" t="s">
        <v>66</v>
      </c>
      <c r="V1611" s="13" t="s">
        <v>70</v>
      </c>
      <c r="W1611" s="13" t="s">
        <v>32</v>
      </c>
      <c r="X1611" s="13" t="s">
        <v>66</v>
      </c>
      <c r="Y1611" s="13" t="s">
        <v>7</v>
      </c>
      <c r="Z1611" s="9" t="s">
        <v>8</v>
      </c>
      <c r="AA1611" s="12" t="str">
        <f t="shared" si="50"/>
        <v>5980000000108</v>
      </c>
      <c r="AB1611" s="4" t="s">
        <v>66</v>
      </c>
      <c r="AC1611" s="48">
        <f t="shared" si="51"/>
        <v>0</v>
      </c>
      <c r="AD1611" s="31">
        <f>VLOOKUP(AB1611,'Utah Allocation %''s'!$A$6:$B$16,2,FALSE)</f>
        <v>0</v>
      </c>
    </row>
    <row r="1612" spans="1:30">
      <c r="A1612" s="9" t="s">
        <v>6427</v>
      </c>
      <c r="B1612" s="9" t="s">
        <v>24</v>
      </c>
      <c r="C1612" s="9" t="s">
        <v>62</v>
      </c>
      <c r="D1612" s="19">
        <v>41305</v>
      </c>
      <c r="E1612" s="3">
        <v>2013</v>
      </c>
      <c r="F1612" s="3">
        <v>1</v>
      </c>
      <c r="G1612" s="3" t="s">
        <v>14414</v>
      </c>
      <c r="H1612" s="9" t="s">
        <v>63</v>
      </c>
      <c r="I1612" s="9" t="s">
        <v>64</v>
      </c>
      <c r="J1612" s="21">
        <v>515.04</v>
      </c>
      <c r="K1612" s="9" t="s">
        <v>6428</v>
      </c>
      <c r="L1612" s="7" t="s">
        <v>6851</v>
      </c>
      <c r="M1612" s="7" t="s">
        <v>7195</v>
      </c>
      <c r="N1612" s="7" t="s">
        <v>207</v>
      </c>
      <c r="O1612" s="7" t="s">
        <v>254</v>
      </c>
      <c r="P1612" s="7" t="s">
        <v>548</v>
      </c>
      <c r="Q1612" s="7" t="s">
        <v>72</v>
      </c>
      <c r="R1612" s="9" t="s">
        <v>311</v>
      </c>
      <c r="S1612" s="7" t="s">
        <v>408</v>
      </c>
      <c r="T1612" s="13" t="s">
        <v>69</v>
      </c>
      <c r="U1612" s="13" t="s">
        <v>66</v>
      </c>
      <c r="V1612" s="13" t="s">
        <v>70</v>
      </c>
      <c r="W1612" s="13" t="s">
        <v>32</v>
      </c>
      <c r="X1612" s="13" t="s">
        <v>66</v>
      </c>
      <c r="Y1612" s="13" t="s">
        <v>7</v>
      </c>
      <c r="Z1612" s="9" t="s">
        <v>8</v>
      </c>
      <c r="AA1612" s="12" t="str">
        <f t="shared" si="50"/>
        <v>5980000000108</v>
      </c>
      <c r="AB1612" s="4" t="s">
        <v>66</v>
      </c>
      <c r="AC1612" s="48">
        <f t="shared" si="51"/>
        <v>0</v>
      </c>
      <c r="AD1612" s="31">
        <f>VLOOKUP(AB1612,'Utah Allocation %''s'!$A$6:$B$16,2,FALSE)</f>
        <v>0</v>
      </c>
    </row>
    <row r="1613" spans="1:30">
      <c r="A1613" s="9" t="s">
        <v>6429</v>
      </c>
      <c r="B1613" s="9" t="s">
        <v>24</v>
      </c>
      <c r="C1613" s="9" t="s">
        <v>62</v>
      </c>
      <c r="D1613" s="19">
        <v>41305</v>
      </c>
      <c r="E1613" s="3">
        <v>2013</v>
      </c>
      <c r="F1613" s="3">
        <v>1</v>
      </c>
      <c r="G1613" s="3" t="s">
        <v>14414</v>
      </c>
      <c r="H1613" s="9" t="s">
        <v>63</v>
      </c>
      <c r="I1613" s="9" t="s">
        <v>64</v>
      </c>
      <c r="J1613" s="21">
        <v>464.07</v>
      </c>
      <c r="K1613" s="9" t="s">
        <v>6430</v>
      </c>
      <c r="L1613" s="7" t="s">
        <v>6852</v>
      </c>
      <c r="M1613" s="7" t="s">
        <v>7122</v>
      </c>
      <c r="N1613" s="7" t="s">
        <v>216</v>
      </c>
      <c r="O1613" s="7" t="s">
        <v>262</v>
      </c>
      <c r="P1613" s="7" t="s">
        <v>5183</v>
      </c>
      <c r="Q1613" s="7" t="s">
        <v>157</v>
      </c>
      <c r="R1613" s="9" t="s">
        <v>312</v>
      </c>
      <c r="S1613" s="7" t="s">
        <v>409</v>
      </c>
      <c r="T1613" s="13" t="s">
        <v>69</v>
      </c>
      <c r="U1613" s="13" t="s">
        <v>89</v>
      </c>
      <c r="V1613" s="13" t="s">
        <v>90</v>
      </c>
      <c r="W1613" s="13" t="s">
        <v>31</v>
      </c>
      <c r="X1613" s="13" t="s">
        <v>91</v>
      </c>
      <c r="Y1613" s="13" t="s">
        <v>7</v>
      </c>
      <c r="Z1613" s="9" t="s">
        <v>17</v>
      </c>
      <c r="AA1613" s="12" t="str">
        <f t="shared" si="50"/>
        <v>5980000000111</v>
      </c>
      <c r="AB1613" s="4" t="s">
        <v>91</v>
      </c>
      <c r="AC1613" s="48">
        <f t="shared" si="51"/>
        <v>0</v>
      </c>
      <c r="AD1613" s="31">
        <f>VLOOKUP(AB1613,'Utah Allocation %''s'!$A$6:$B$16,2,FALSE)</f>
        <v>0</v>
      </c>
    </row>
    <row r="1614" spans="1:30">
      <c r="A1614" s="9" t="s">
        <v>6431</v>
      </c>
      <c r="B1614" s="9" t="s">
        <v>24</v>
      </c>
      <c r="C1614" s="9" t="s">
        <v>62</v>
      </c>
      <c r="D1614" s="19">
        <v>41305</v>
      </c>
      <c r="E1614" s="3">
        <v>2013</v>
      </c>
      <c r="F1614" s="3">
        <v>1</v>
      </c>
      <c r="G1614" s="3" t="s">
        <v>14414</v>
      </c>
      <c r="H1614" s="9" t="s">
        <v>63</v>
      </c>
      <c r="I1614" s="9" t="s">
        <v>64</v>
      </c>
      <c r="J1614" s="21">
        <v>464.07</v>
      </c>
      <c r="K1614" s="9" t="s">
        <v>6432</v>
      </c>
      <c r="L1614" s="7" t="s">
        <v>6853</v>
      </c>
      <c r="M1614" s="7" t="s">
        <v>7065</v>
      </c>
      <c r="N1614" s="7" t="s">
        <v>216</v>
      </c>
      <c r="O1614" s="7" t="s">
        <v>262</v>
      </c>
      <c r="P1614" s="7" t="s">
        <v>5183</v>
      </c>
      <c r="Q1614" s="7" t="s">
        <v>157</v>
      </c>
      <c r="R1614" s="9" t="s">
        <v>312</v>
      </c>
      <c r="S1614" s="7" t="s">
        <v>409</v>
      </c>
      <c r="T1614" s="13" t="s">
        <v>69</v>
      </c>
      <c r="U1614" s="13" t="s">
        <v>89</v>
      </c>
      <c r="V1614" s="13" t="s">
        <v>90</v>
      </c>
      <c r="W1614" s="13" t="s">
        <v>31</v>
      </c>
      <c r="X1614" s="13" t="s">
        <v>91</v>
      </c>
      <c r="Y1614" s="13" t="s">
        <v>7</v>
      </c>
      <c r="Z1614" s="9" t="s">
        <v>17</v>
      </c>
      <c r="AA1614" s="12" t="str">
        <f t="shared" si="50"/>
        <v>5980000000111</v>
      </c>
      <c r="AB1614" s="4" t="s">
        <v>91</v>
      </c>
      <c r="AC1614" s="48">
        <f t="shared" si="51"/>
        <v>0</v>
      </c>
      <c r="AD1614" s="31">
        <f>VLOOKUP(AB1614,'Utah Allocation %''s'!$A$6:$B$16,2,FALSE)</f>
        <v>0</v>
      </c>
    </row>
    <row r="1615" spans="1:30">
      <c r="A1615" s="9" t="s">
        <v>6433</v>
      </c>
      <c r="B1615" s="9" t="s">
        <v>24</v>
      </c>
      <c r="C1615" s="9" t="s">
        <v>62</v>
      </c>
      <c r="D1615" s="19">
        <v>41305</v>
      </c>
      <c r="E1615" s="3">
        <v>2013</v>
      </c>
      <c r="F1615" s="3">
        <v>1</v>
      </c>
      <c r="G1615" s="3" t="s">
        <v>14414</v>
      </c>
      <c r="H1615" s="9" t="s">
        <v>63</v>
      </c>
      <c r="I1615" s="9" t="s">
        <v>64</v>
      </c>
      <c r="J1615" s="21">
        <v>3073.79</v>
      </c>
      <c r="K1615" s="9" t="s">
        <v>6434</v>
      </c>
      <c r="L1615" s="7" t="s">
        <v>6854</v>
      </c>
      <c r="M1615" s="7" t="s">
        <v>7061</v>
      </c>
      <c r="N1615" s="7" t="s">
        <v>206</v>
      </c>
      <c r="O1615" s="7" t="s">
        <v>253</v>
      </c>
      <c r="P1615" s="7" t="s">
        <v>635</v>
      </c>
      <c r="Q1615" s="7" t="s">
        <v>95</v>
      </c>
      <c r="R1615" s="9" t="s">
        <v>312</v>
      </c>
      <c r="S1615" s="7" t="s">
        <v>409</v>
      </c>
      <c r="T1615" s="13" t="s">
        <v>69</v>
      </c>
      <c r="U1615" s="13" t="s">
        <v>89</v>
      </c>
      <c r="V1615" s="13" t="s">
        <v>90</v>
      </c>
      <c r="W1615" s="13" t="s">
        <v>31</v>
      </c>
      <c r="X1615" s="13" t="s">
        <v>91</v>
      </c>
      <c r="Y1615" s="13" t="s">
        <v>7</v>
      </c>
      <c r="Z1615" s="9" t="s">
        <v>17</v>
      </c>
      <c r="AA1615" s="12" t="str">
        <f t="shared" si="50"/>
        <v>5980000000111</v>
      </c>
      <c r="AB1615" s="4" t="s">
        <v>91</v>
      </c>
      <c r="AC1615" s="48">
        <f t="shared" si="51"/>
        <v>0</v>
      </c>
      <c r="AD1615" s="31">
        <f>VLOOKUP(AB1615,'Utah Allocation %''s'!$A$6:$B$16,2,FALSE)</f>
        <v>0</v>
      </c>
    </row>
    <row r="1616" spans="1:30">
      <c r="A1616" s="9" t="s">
        <v>6435</v>
      </c>
      <c r="B1616" s="9" t="s">
        <v>24</v>
      </c>
      <c r="C1616" s="9" t="s">
        <v>62</v>
      </c>
      <c r="D1616" s="19">
        <v>41305</v>
      </c>
      <c r="E1616" s="3">
        <v>2013</v>
      </c>
      <c r="F1616" s="3">
        <v>1</v>
      </c>
      <c r="G1616" s="3" t="s">
        <v>14414</v>
      </c>
      <c r="H1616" s="9" t="s">
        <v>63</v>
      </c>
      <c r="I1616" s="9" t="s">
        <v>64</v>
      </c>
      <c r="J1616" s="21">
        <v>545.79999999999995</v>
      </c>
      <c r="K1616" s="9" t="s">
        <v>6436</v>
      </c>
      <c r="L1616" s="7" t="s">
        <v>6855</v>
      </c>
      <c r="M1616" s="7" t="s">
        <v>7279</v>
      </c>
      <c r="N1616" s="7" t="s">
        <v>207</v>
      </c>
      <c r="O1616" s="7" t="s">
        <v>254</v>
      </c>
      <c r="P1616" s="7" t="s">
        <v>590</v>
      </c>
      <c r="Q1616" s="7" t="s">
        <v>88</v>
      </c>
      <c r="R1616" s="9" t="s">
        <v>312</v>
      </c>
      <c r="S1616" s="7" t="s">
        <v>409</v>
      </c>
      <c r="T1616" s="13" t="s">
        <v>69</v>
      </c>
      <c r="U1616" s="13" t="s">
        <v>89</v>
      </c>
      <c r="V1616" s="13" t="s">
        <v>90</v>
      </c>
      <c r="W1616" s="13" t="s">
        <v>31</v>
      </c>
      <c r="X1616" s="13" t="s">
        <v>91</v>
      </c>
      <c r="Y1616" s="13" t="s">
        <v>7</v>
      </c>
      <c r="Z1616" s="9" t="s">
        <v>17</v>
      </c>
      <c r="AA1616" s="12" t="str">
        <f t="shared" si="50"/>
        <v>5980000000111</v>
      </c>
      <c r="AB1616" s="4" t="s">
        <v>91</v>
      </c>
      <c r="AC1616" s="48">
        <f t="shared" si="51"/>
        <v>0</v>
      </c>
      <c r="AD1616" s="31">
        <f>VLOOKUP(AB1616,'Utah Allocation %''s'!$A$6:$B$16,2,FALSE)</f>
        <v>0</v>
      </c>
    </row>
    <row r="1617" spans="1:30">
      <c r="A1617" s="9" t="s">
        <v>6437</v>
      </c>
      <c r="B1617" s="9" t="s">
        <v>24</v>
      </c>
      <c r="C1617" s="9" t="s">
        <v>62</v>
      </c>
      <c r="D1617" s="19">
        <v>41305</v>
      </c>
      <c r="E1617" s="3">
        <v>2013</v>
      </c>
      <c r="F1617" s="3">
        <v>1</v>
      </c>
      <c r="G1617" s="3" t="s">
        <v>14414</v>
      </c>
      <c r="H1617" s="9" t="s">
        <v>63</v>
      </c>
      <c r="I1617" s="9" t="s">
        <v>64</v>
      </c>
      <c r="J1617" s="21">
        <v>674.68</v>
      </c>
      <c r="K1617" s="9" t="s">
        <v>6438</v>
      </c>
      <c r="L1617" s="7" t="s">
        <v>6856</v>
      </c>
      <c r="M1617" s="7" t="s">
        <v>7280</v>
      </c>
      <c r="N1617" s="7" t="s">
        <v>207</v>
      </c>
      <c r="O1617" s="7" t="s">
        <v>254</v>
      </c>
      <c r="P1617" s="7" t="s">
        <v>590</v>
      </c>
      <c r="Q1617" s="7" t="s">
        <v>88</v>
      </c>
      <c r="R1617" s="9" t="s">
        <v>312</v>
      </c>
      <c r="S1617" s="7" t="s">
        <v>409</v>
      </c>
      <c r="T1617" s="13" t="s">
        <v>69</v>
      </c>
      <c r="U1617" s="13" t="s">
        <v>89</v>
      </c>
      <c r="V1617" s="13" t="s">
        <v>90</v>
      </c>
      <c r="W1617" s="13" t="s">
        <v>31</v>
      </c>
      <c r="X1617" s="13" t="s">
        <v>91</v>
      </c>
      <c r="Y1617" s="13" t="s">
        <v>7</v>
      </c>
      <c r="Z1617" s="9" t="s">
        <v>17</v>
      </c>
      <c r="AA1617" s="12" t="str">
        <f t="shared" si="50"/>
        <v>5980000000111</v>
      </c>
      <c r="AB1617" s="4" t="s">
        <v>91</v>
      </c>
      <c r="AC1617" s="48">
        <f t="shared" si="51"/>
        <v>0</v>
      </c>
      <c r="AD1617" s="31">
        <f>VLOOKUP(AB1617,'Utah Allocation %''s'!$A$6:$B$16,2,FALSE)</f>
        <v>0</v>
      </c>
    </row>
    <row r="1618" spans="1:30">
      <c r="A1618" s="9" t="s">
        <v>6439</v>
      </c>
      <c r="B1618" s="9" t="s">
        <v>24</v>
      </c>
      <c r="C1618" s="9" t="s">
        <v>62</v>
      </c>
      <c r="D1618" s="19">
        <v>41305</v>
      </c>
      <c r="E1618" s="3">
        <v>2013</v>
      </c>
      <c r="F1618" s="3">
        <v>1</v>
      </c>
      <c r="G1618" s="3" t="s">
        <v>14414</v>
      </c>
      <c r="H1618" s="9" t="s">
        <v>63</v>
      </c>
      <c r="I1618" s="9" t="s">
        <v>64</v>
      </c>
      <c r="J1618" s="21">
        <v>1594.31</v>
      </c>
      <c r="K1618" s="9" t="s">
        <v>6440</v>
      </c>
      <c r="L1618" s="7" t="s">
        <v>6857</v>
      </c>
      <c r="M1618" s="7" t="s">
        <v>7060</v>
      </c>
      <c r="N1618" s="7" t="s">
        <v>207</v>
      </c>
      <c r="O1618" s="7" t="s">
        <v>254</v>
      </c>
      <c r="P1618" s="7" t="s">
        <v>590</v>
      </c>
      <c r="Q1618" s="7" t="s">
        <v>88</v>
      </c>
      <c r="R1618" s="9" t="s">
        <v>312</v>
      </c>
      <c r="S1618" s="7" t="s">
        <v>409</v>
      </c>
      <c r="T1618" s="13" t="s">
        <v>69</v>
      </c>
      <c r="U1618" s="13" t="s">
        <v>89</v>
      </c>
      <c r="V1618" s="13" t="s">
        <v>90</v>
      </c>
      <c r="W1618" s="13" t="s">
        <v>31</v>
      </c>
      <c r="X1618" s="13" t="s">
        <v>91</v>
      </c>
      <c r="Y1618" s="13" t="s">
        <v>7</v>
      </c>
      <c r="Z1618" s="9" t="s">
        <v>17</v>
      </c>
      <c r="AA1618" s="12" t="str">
        <f t="shared" si="50"/>
        <v>5980000000111</v>
      </c>
      <c r="AB1618" s="4" t="s">
        <v>91</v>
      </c>
      <c r="AC1618" s="48">
        <f t="shared" si="51"/>
        <v>0</v>
      </c>
      <c r="AD1618" s="31">
        <f>VLOOKUP(AB1618,'Utah Allocation %''s'!$A$6:$B$16,2,FALSE)</f>
        <v>0</v>
      </c>
    </row>
    <row r="1619" spans="1:30">
      <c r="A1619" s="9" t="s">
        <v>6441</v>
      </c>
      <c r="B1619" s="9" t="s">
        <v>24</v>
      </c>
      <c r="C1619" s="9" t="s">
        <v>62</v>
      </c>
      <c r="D1619" s="19">
        <v>41305</v>
      </c>
      <c r="E1619" s="3">
        <v>2013</v>
      </c>
      <c r="F1619" s="3">
        <v>1</v>
      </c>
      <c r="G1619" s="3" t="s">
        <v>14414</v>
      </c>
      <c r="H1619" s="9" t="s">
        <v>63</v>
      </c>
      <c r="I1619" s="9" t="s">
        <v>64</v>
      </c>
      <c r="J1619" s="21">
        <v>367.92</v>
      </c>
      <c r="K1619" s="9" t="s">
        <v>6442</v>
      </c>
      <c r="L1619" s="7" t="s">
        <v>6858</v>
      </c>
      <c r="M1619" s="7" t="s">
        <v>7286</v>
      </c>
      <c r="N1619" s="7" t="s">
        <v>207</v>
      </c>
      <c r="O1619" s="7" t="s">
        <v>254</v>
      </c>
      <c r="P1619" s="7" t="s">
        <v>590</v>
      </c>
      <c r="Q1619" s="7" t="s">
        <v>88</v>
      </c>
      <c r="R1619" s="9" t="s">
        <v>312</v>
      </c>
      <c r="S1619" s="7" t="s">
        <v>409</v>
      </c>
      <c r="T1619" s="13" t="s">
        <v>69</v>
      </c>
      <c r="U1619" s="13" t="s">
        <v>89</v>
      </c>
      <c r="V1619" s="13" t="s">
        <v>90</v>
      </c>
      <c r="W1619" s="13" t="s">
        <v>31</v>
      </c>
      <c r="X1619" s="13" t="s">
        <v>91</v>
      </c>
      <c r="Y1619" s="13" t="s">
        <v>7</v>
      </c>
      <c r="Z1619" s="9" t="s">
        <v>17</v>
      </c>
      <c r="AA1619" s="12" t="str">
        <f t="shared" si="50"/>
        <v>5980000000111</v>
      </c>
      <c r="AB1619" s="4" t="s">
        <v>91</v>
      </c>
      <c r="AC1619" s="48">
        <f t="shared" si="51"/>
        <v>0</v>
      </c>
      <c r="AD1619" s="31">
        <f>VLOOKUP(AB1619,'Utah Allocation %''s'!$A$6:$B$16,2,FALSE)</f>
        <v>0</v>
      </c>
    </row>
    <row r="1620" spans="1:30">
      <c r="A1620" s="9" t="s">
        <v>6443</v>
      </c>
      <c r="B1620" s="9" t="s">
        <v>24</v>
      </c>
      <c r="C1620" s="9" t="s">
        <v>62</v>
      </c>
      <c r="D1620" s="19">
        <v>41305</v>
      </c>
      <c r="E1620" s="3">
        <v>2013</v>
      </c>
      <c r="F1620" s="3">
        <v>1</v>
      </c>
      <c r="G1620" s="3" t="s">
        <v>14414</v>
      </c>
      <c r="H1620" s="9" t="s">
        <v>63</v>
      </c>
      <c r="I1620" s="9" t="s">
        <v>64</v>
      </c>
      <c r="J1620" s="21">
        <v>464.07</v>
      </c>
      <c r="K1620" s="9" t="s">
        <v>6444</v>
      </c>
      <c r="L1620" s="7" t="s">
        <v>6859</v>
      </c>
      <c r="M1620" s="7" t="s">
        <v>7064</v>
      </c>
      <c r="N1620" s="7" t="s">
        <v>208</v>
      </c>
      <c r="O1620" s="7" t="s">
        <v>255</v>
      </c>
      <c r="P1620" s="7" t="s">
        <v>634</v>
      </c>
      <c r="Q1620" s="7" t="s">
        <v>92</v>
      </c>
      <c r="R1620" s="9" t="s">
        <v>312</v>
      </c>
      <c r="S1620" s="7" t="s">
        <v>409</v>
      </c>
      <c r="T1620" s="13" t="s">
        <v>69</v>
      </c>
      <c r="U1620" s="13" t="s">
        <v>89</v>
      </c>
      <c r="V1620" s="13" t="s">
        <v>90</v>
      </c>
      <c r="W1620" s="13" t="s">
        <v>31</v>
      </c>
      <c r="X1620" s="13" t="s">
        <v>91</v>
      </c>
      <c r="Y1620" s="13" t="s">
        <v>7</v>
      </c>
      <c r="Z1620" s="9" t="s">
        <v>17</v>
      </c>
      <c r="AA1620" s="12" t="str">
        <f t="shared" si="50"/>
        <v>5980000000111</v>
      </c>
      <c r="AB1620" s="4" t="s">
        <v>91</v>
      </c>
      <c r="AC1620" s="48">
        <f t="shared" si="51"/>
        <v>0</v>
      </c>
      <c r="AD1620" s="31">
        <f>VLOOKUP(AB1620,'Utah Allocation %''s'!$A$6:$B$16,2,FALSE)</f>
        <v>0</v>
      </c>
    </row>
    <row r="1621" spans="1:30">
      <c r="A1621" s="9" t="s">
        <v>6445</v>
      </c>
      <c r="B1621" s="9" t="s">
        <v>24</v>
      </c>
      <c r="C1621" s="9" t="s">
        <v>62</v>
      </c>
      <c r="D1621" s="19">
        <v>41305</v>
      </c>
      <c r="E1621" s="3">
        <v>2013</v>
      </c>
      <c r="F1621" s="3">
        <v>1</v>
      </c>
      <c r="G1621" s="3" t="s">
        <v>14414</v>
      </c>
      <c r="H1621" s="9" t="s">
        <v>63</v>
      </c>
      <c r="I1621" s="9" t="s">
        <v>64</v>
      </c>
      <c r="J1621" s="21">
        <v>464.07</v>
      </c>
      <c r="K1621" s="9" t="s">
        <v>6446</v>
      </c>
      <c r="L1621" s="7" t="s">
        <v>6860</v>
      </c>
      <c r="M1621" s="7" t="s">
        <v>7075</v>
      </c>
      <c r="N1621" s="7" t="s">
        <v>208</v>
      </c>
      <c r="O1621" s="7" t="s">
        <v>255</v>
      </c>
      <c r="P1621" s="7" t="s">
        <v>634</v>
      </c>
      <c r="Q1621" s="7" t="s">
        <v>92</v>
      </c>
      <c r="R1621" s="9" t="s">
        <v>312</v>
      </c>
      <c r="S1621" s="7" t="s">
        <v>409</v>
      </c>
      <c r="T1621" s="13" t="s">
        <v>69</v>
      </c>
      <c r="U1621" s="13" t="s">
        <v>89</v>
      </c>
      <c r="V1621" s="13" t="s">
        <v>90</v>
      </c>
      <c r="W1621" s="13" t="s">
        <v>31</v>
      </c>
      <c r="X1621" s="13" t="s">
        <v>91</v>
      </c>
      <c r="Y1621" s="13" t="s">
        <v>7</v>
      </c>
      <c r="Z1621" s="9" t="s">
        <v>17</v>
      </c>
      <c r="AA1621" s="12" t="str">
        <f t="shared" si="50"/>
        <v>5980000000111</v>
      </c>
      <c r="AB1621" s="4" t="s">
        <v>91</v>
      </c>
      <c r="AC1621" s="48">
        <f t="shared" si="51"/>
        <v>0</v>
      </c>
      <c r="AD1621" s="31">
        <f>VLOOKUP(AB1621,'Utah Allocation %''s'!$A$6:$B$16,2,FALSE)</f>
        <v>0</v>
      </c>
    </row>
    <row r="1622" spans="1:30">
      <c r="A1622" s="9" t="s">
        <v>6447</v>
      </c>
      <c r="B1622" s="9" t="s">
        <v>24</v>
      </c>
      <c r="C1622" s="9" t="s">
        <v>62</v>
      </c>
      <c r="D1622" s="19">
        <v>41305</v>
      </c>
      <c r="E1622" s="3">
        <v>2013</v>
      </c>
      <c r="F1622" s="3">
        <v>1</v>
      </c>
      <c r="G1622" s="3" t="s">
        <v>14414</v>
      </c>
      <c r="H1622" s="9" t="s">
        <v>63</v>
      </c>
      <c r="I1622" s="9" t="s">
        <v>64</v>
      </c>
      <c r="J1622" s="21">
        <v>735.83</v>
      </c>
      <c r="K1622" s="9" t="s">
        <v>6448</v>
      </c>
      <c r="L1622" s="7" t="s">
        <v>6861</v>
      </c>
      <c r="M1622" s="7" t="s">
        <v>7063</v>
      </c>
      <c r="N1622" s="7" t="s">
        <v>209</v>
      </c>
      <c r="O1622" s="7" t="s">
        <v>256</v>
      </c>
      <c r="P1622" s="7" t="s">
        <v>728</v>
      </c>
      <c r="Q1622" s="7" t="s">
        <v>102</v>
      </c>
      <c r="R1622" s="9" t="s">
        <v>312</v>
      </c>
      <c r="S1622" s="7" t="s">
        <v>409</v>
      </c>
      <c r="T1622" s="13" t="s">
        <v>69</v>
      </c>
      <c r="U1622" s="13" t="s">
        <v>89</v>
      </c>
      <c r="V1622" s="13" t="s">
        <v>90</v>
      </c>
      <c r="W1622" s="13" t="s">
        <v>31</v>
      </c>
      <c r="X1622" s="13" t="s">
        <v>91</v>
      </c>
      <c r="Y1622" s="13" t="s">
        <v>7</v>
      </c>
      <c r="Z1622" s="9" t="s">
        <v>17</v>
      </c>
      <c r="AA1622" s="12" t="str">
        <f t="shared" si="50"/>
        <v>5980000000111</v>
      </c>
      <c r="AB1622" s="4" t="s">
        <v>91</v>
      </c>
      <c r="AC1622" s="48">
        <f t="shared" si="51"/>
        <v>0</v>
      </c>
      <c r="AD1622" s="31">
        <f>VLOOKUP(AB1622,'Utah Allocation %''s'!$A$6:$B$16,2,FALSE)</f>
        <v>0</v>
      </c>
    </row>
    <row r="1623" spans="1:30">
      <c r="A1623" s="9" t="s">
        <v>6449</v>
      </c>
      <c r="B1623" s="9" t="s">
        <v>24</v>
      </c>
      <c r="C1623" s="9" t="s">
        <v>62</v>
      </c>
      <c r="D1623" s="19">
        <v>41305</v>
      </c>
      <c r="E1623" s="3">
        <v>2013</v>
      </c>
      <c r="F1623" s="3">
        <v>1</v>
      </c>
      <c r="G1623" s="3" t="s">
        <v>14414</v>
      </c>
      <c r="H1623" s="9" t="s">
        <v>63</v>
      </c>
      <c r="I1623" s="9" t="s">
        <v>64</v>
      </c>
      <c r="J1623" s="21">
        <v>1160.17</v>
      </c>
      <c r="K1623" s="9" t="s">
        <v>6450</v>
      </c>
      <c r="L1623" s="7" t="s">
        <v>6862</v>
      </c>
      <c r="M1623" s="7" t="s">
        <v>7118</v>
      </c>
      <c r="N1623" s="7" t="s">
        <v>207</v>
      </c>
      <c r="O1623" s="7" t="s">
        <v>254</v>
      </c>
      <c r="P1623" s="7" t="s">
        <v>6156</v>
      </c>
      <c r="Q1623" s="7" t="s">
        <v>88</v>
      </c>
      <c r="R1623" s="9" t="s">
        <v>312</v>
      </c>
      <c r="S1623" s="7" t="s">
        <v>409</v>
      </c>
      <c r="T1623" s="13" t="s">
        <v>69</v>
      </c>
      <c r="U1623" s="13" t="s">
        <v>89</v>
      </c>
      <c r="V1623" s="13" t="s">
        <v>90</v>
      </c>
      <c r="W1623" s="13" t="s">
        <v>31</v>
      </c>
      <c r="X1623" s="13" t="s">
        <v>91</v>
      </c>
      <c r="Y1623" s="13" t="s">
        <v>7</v>
      </c>
      <c r="Z1623" s="9" t="s">
        <v>17</v>
      </c>
      <c r="AA1623" s="12" t="str">
        <f t="shared" si="50"/>
        <v>5980000000111</v>
      </c>
      <c r="AB1623" s="4" t="s">
        <v>91</v>
      </c>
      <c r="AC1623" s="48">
        <f t="shared" si="51"/>
        <v>0</v>
      </c>
      <c r="AD1623" s="31">
        <f>VLOOKUP(AB1623,'Utah Allocation %''s'!$A$6:$B$16,2,FALSE)</f>
        <v>0</v>
      </c>
    </row>
    <row r="1624" spans="1:30">
      <c r="A1624" s="9" t="s">
        <v>6451</v>
      </c>
      <c r="B1624" s="9" t="s">
        <v>24</v>
      </c>
      <c r="C1624" s="9" t="s">
        <v>62</v>
      </c>
      <c r="D1624" s="19">
        <v>41305</v>
      </c>
      <c r="E1624" s="3">
        <v>2013</v>
      </c>
      <c r="F1624" s="3">
        <v>1</v>
      </c>
      <c r="G1624" s="3" t="s">
        <v>14414</v>
      </c>
      <c r="H1624" s="9" t="s">
        <v>63</v>
      </c>
      <c r="I1624" s="9" t="s">
        <v>64</v>
      </c>
      <c r="J1624" s="21">
        <v>1189.18</v>
      </c>
      <c r="K1624" s="9" t="s">
        <v>6452</v>
      </c>
      <c r="L1624" s="7" t="s">
        <v>6863</v>
      </c>
      <c r="M1624" s="7" t="s">
        <v>7117</v>
      </c>
      <c r="N1624" s="7" t="s">
        <v>208</v>
      </c>
      <c r="O1624" s="7" t="s">
        <v>255</v>
      </c>
      <c r="P1624" s="7" t="s">
        <v>6158</v>
      </c>
      <c r="Q1624" s="7" t="s">
        <v>92</v>
      </c>
      <c r="R1624" s="9" t="s">
        <v>312</v>
      </c>
      <c r="S1624" s="7" t="s">
        <v>409</v>
      </c>
      <c r="T1624" s="13" t="s">
        <v>69</v>
      </c>
      <c r="U1624" s="13" t="s">
        <v>89</v>
      </c>
      <c r="V1624" s="13" t="s">
        <v>90</v>
      </c>
      <c r="W1624" s="13" t="s">
        <v>31</v>
      </c>
      <c r="X1624" s="13" t="s">
        <v>91</v>
      </c>
      <c r="Y1624" s="13" t="s">
        <v>7</v>
      </c>
      <c r="Z1624" s="9" t="s">
        <v>17</v>
      </c>
      <c r="AA1624" s="12" t="str">
        <f t="shared" si="50"/>
        <v>5980000000111</v>
      </c>
      <c r="AB1624" s="4" t="s">
        <v>91</v>
      </c>
      <c r="AC1624" s="48">
        <f t="shared" si="51"/>
        <v>0</v>
      </c>
      <c r="AD1624" s="31">
        <f>VLOOKUP(AB1624,'Utah Allocation %''s'!$A$6:$B$16,2,FALSE)</f>
        <v>0</v>
      </c>
    </row>
    <row r="1625" spans="1:30">
      <c r="A1625" s="9" t="s">
        <v>6453</v>
      </c>
      <c r="B1625" s="9" t="s">
        <v>24</v>
      </c>
      <c r="C1625" s="9" t="s">
        <v>62</v>
      </c>
      <c r="D1625" s="19">
        <v>41305</v>
      </c>
      <c r="E1625" s="3">
        <v>2013</v>
      </c>
      <c r="F1625" s="3">
        <v>1</v>
      </c>
      <c r="G1625" s="3" t="s">
        <v>14414</v>
      </c>
      <c r="H1625" s="9" t="s">
        <v>61</v>
      </c>
      <c r="I1625" s="9" t="s">
        <v>64</v>
      </c>
      <c r="J1625" s="21">
        <v>-1189.18</v>
      </c>
      <c r="K1625" s="9" t="s">
        <v>6452</v>
      </c>
      <c r="L1625" s="7" t="s">
        <v>6863</v>
      </c>
      <c r="M1625" s="7" t="s">
        <v>7117</v>
      </c>
      <c r="N1625" s="7" t="s">
        <v>208</v>
      </c>
      <c r="O1625" s="7" t="s">
        <v>255</v>
      </c>
      <c r="P1625" s="7" t="s">
        <v>6158</v>
      </c>
      <c r="Q1625" s="7" t="s">
        <v>92</v>
      </c>
      <c r="R1625" s="9" t="s">
        <v>312</v>
      </c>
      <c r="S1625" s="7" t="s">
        <v>409</v>
      </c>
      <c r="T1625" s="13" t="s">
        <v>69</v>
      </c>
      <c r="U1625" s="13" t="s">
        <v>89</v>
      </c>
      <c r="V1625" s="13" t="s">
        <v>90</v>
      </c>
      <c r="W1625" s="13" t="s">
        <v>31</v>
      </c>
      <c r="X1625" s="13" t="s">
        <v>91</v>
      </c>
      <c r="Y1625" s="13" t="s">
        <v>7</v>
      </c>
      <c r="Z1625" s="9" t="s">
        <v>17</v>
      </c>
      <c r="AA1625" s="12" t="str">
        <f t="shared" si="50"/>
        <v>5980000000111</v>
      </c>
      <c r="AB1625" s="4" t="s">
        <v>91</v>
      </c>
      <c r="AC1625" s="48">
        <f t="shared" si="51"/>
        <v>0</v>
      </c>
      <c r="AD1625" s="31">
        <f>VLOOKUP(AB1625,'Utah Allocation %''s'!$A$6:$B$16,2,FALSE)</f>
        <v>0</v>
      </c>
    </row>
    <row r="1626" spans="1:30">
      <c r="A1626" s="9" t="s">
        <v>6453</v>
      </c>
      <c r="B1626" s="9" t="s">
        <v>24</v>
      </c>
      <c r="C1626" s="9" t="s">
        <v>62</v>
      </c>
      <c r="D1626" s="19">
        <v>41305</v>
      </c>
      <c r="E1626" s="3">
        <v>2013</v>
      </c>
      <c r="F1626" s="3">
        <v>1</v>
      </c>
      <c r="G1626" s="3" t="s">
        <v>14414</v>
      </c>
      <c r="H1626" s="9" t="s">
        <v>61</v>
      </c>
      <c r="I1626" s="9" t="s">
        <v>81</v>
      </c>
      <c r="J1626" s="21">
        <v>-3956.82</v>
      </c>
      <c r="K1626" s="9" t="s">
        <v>6452</v>
      </c>
      <c r="L1626" s="7" t="s">
        <v>6863</v>
      </c>
      <c r="M1626" s="7" t="s">
        <v>7117</v>
      </c>
      <c r="N1626" s="7" t="s">
        <v>208</v>
      </c>
      <c r="O1626" s="7" t="s">
        <v>255</v>
      </c>
      <c r="P1626" s="7" t="s">
        <v>6158</v>
      </c>
      <c r="Q1626" s="7" t="s">
        <v>92</v>
      </c>
      <c r="R1626" s="9" t="s">
        <v>312</v>
      </c>
      <c r="S1626" s="7" t="s">
        <v>409</v>
      </c>
      <c r="T1626" s="13" t="s">
        <v>69</v>
      </c>
      <c r="U1626" s="13" t="s">
        <v>89</v>
      </c>
      <c r="V1626" s="13" t="s">
        <v>90</v>
      </c>
      <c r="W1626" s="13" t="s">
        <v>31</v>
      </c>
      <c r="X1626" s="13" t="s">
        <v>91</v>
      </c>
      <c r="Y1626" s="13" t="s">
        <v>7</v>
      </c>
      <c r="Z1626" s="9" t="s">
        <v>17</v>
      </c>
      <c r="AA1626" s="12" t="str">
        <f t="shared" si="50"/>
        <v>5980000000111</v>
      </c>
      <c r="AB1626" s="4" t="s">
        <v>91</v>
      </c>
      <c r="AC1626" s="48">
        <f t="shared" si="51"/>
        <v>0</v>
      </c>
      <c r="AD1626" s="31">
        <f>VLOOKUP(AB1626,'Utah Allocation %''s'!$A$6:$B$16,2,FALSE)</f>
        <v>0</v>
      </c>
    </row>
    <row r="1627" spans="1:30">
      <c r="A1627" s="9" t="s">
        <v>6797</v>
      </c>
      <c r="B1627" s="9" t="s">
        <v>24</v>
      </c>
      <c r="C1627" s="9" t="s">
        <v>62</v>
      </c>
      <c r="D1627" s="19">
        <v>41305</v>
      </c>
      <c r="E1627" s="3">
        <v>2013</v>
      </c>
      <c r="F1627" s="3">
        <v>1</v>
      </c>
      <c r="G1627" s="3" t="s">
        <v>14414</v>
      </c>
      <c r="H1627" s="9" t="s">
        <v>63</v>
      </c>
      <c r="I1627" s="9" t="s">
        <v>81</v>
      </c>
      <c r="J1627" s="21">
        <v>4459</v>
      </c>
      <c r="K1627" s="9" t="s">
        <v>6452</v>
      </c>
      <c r="L1627" s="7" t="s">
        <v>6863</v>
      </c>
      <c r="M1627" s="7" t="s">
        <v>7117</v>
      </c>
      <c r="N1627" s="7" t="s">
        <v>208</v>
      </c>
      <c r="O1627" s="7" t="s">
        <v>255</v>
      </c>
      <c r="P1627" s="7" t="s">
        <v>6158</v>
      </c>
      <c r="Q1627" s="7" t="s">
        <v>92</v>
      </c>
      <c r="R1627" s="9" t="s">
        <v>312</v>
      </c>
      <c r="S1627" s="7" t="s">
        <v>409</v>
      </c>
      <c r="T1627" s="13" t="s">
        <v>69</v>
      </c>
      <c r="U1627" s="13" t="s">
        <v>89</v>
      </c>
      <c r="V1627" s="13" t="s">
        <v>90</v>
      </c>
      <c r="W1627" s="13" t="s">
        <v>31</v>
      </c>
      <c r="X1627" s="13" t="s">
        <v>91</v>
      </c>
      <c r="Y1627" s="13" t="s">
        <v>7</v>
      </c>
      <c r="Z1627" s="9" t="s">
        <v>17</v>
      </c>
      <c r="AA1627" s="12" t="str">
        <f t="shared" si="50"/>
        <v>5980000000111</v>
      </c>
      <c r="AB1627" s="4" t="s">
        <v>91</v>
      </c>
      <c r="AC1627" s="48">
        <f t="shared" si="51"/>
        <v>0</v>
      </c>
      <c r="AD1627" s="31">
        <f>VLOOKUP(AB1627,'Utah Allocation %''s'!$A$6:$B$16,2,FALSE)</f>
        <v>0</v>
      </c>
    </row>
    <row r="1628" spans="1:30">
      <c r="A1628" s="9" t="s">
        <v>6798</v>
      </c>
      <c r="B1628" s="9" t="s">
        <v>24</v>
      </c>
      <c r="C1628" s="9" t="s">
        <v>62</v>
      </c>
      <c r="D1628" s="19">
        <v>41305</v>
      </c>
      <c r="E1628" s="3">
        <v>2013</v>
      </c>
      <c r="F1628" s="3">
        <v>1</v>
      </c>
      <c r="G1628" s="3" t="s">
        <v>14414</v>
      </c>
      <c r="H1628" s="9" t="s">
        <v>63</v>
      </c>
      <c r="I1628" s="9" t="s">
        <v>81</v>
      </c>
      <c r="J1628" s="21">
        <v>687</v>
      </c>
      <c r="K1628" s="9" t="s">
        <v>6452</v>
      </c>
      <c r="L1628" s="7" t="s">
        <v>6863</v>
      </c>
      <c r="M1628" s="7" t="s">
        <v>7117</v>
      </c>
      <c r="N1628" s="7" t="s">
        <v>208</v>
      </c>
      <c r="O1628" s="7" t="s">
        <v>255</v>
      </c>
      <c r="P1628" s="7" t="s">
        <v>6158</v>
      </c>
      <c r="Q1628" s="7" t="s">
        <v>92</v>
      </c>
      <c r="R1628" s="9" t="s">
        <v>312</v>
      </c>
      <c r="S1628" s="7" t="s">
        <v>409</v>
      </c>
      <c r="T1628" s="13" t="s">
        <v>69</v>
      </c>
      <c r="U1628" s="13" t="s">
        <v>89</v>
      </c>
      <c r="V1628" s="13" t="s">
        <v>90</v>
      </c>
      <c r="W1628" s="13" t="s">
        <v>31</v>
      </c>
      <c r="X1628" s="13" t="s">
        <v>91</v>
      </c>
      <c r="Y1628" s="13" t="s">
        <v>7</v>
      </c>
      <c r="Z1628" s="9" t="s">
        <v>17</v>
      </c>
      <c r="AA1628" s="12" t="str">
        <f t="shared" si="50"/>
        <v>5980000000111</v>
      </c>
      <c r="AB1628" s="4" t="s">
        <v>91</v>
      </c>
      <c r="AC1628" s="48">
        <f t="shared" si="51"/>
        <v>0</v>
      </c>
      <c r="AD1628" s="31">
        <f>VLOOKUP(AB1628,'Utah Allocation %''s'!$A$6:$B$16,2,FALSE)</f>
        <v>0</v>
      </c>
    </row>
    <row r="1629" spans="1:30">
      <c r="A1629" s="9" t="s">
        <v>6454</v>
      </c>
      <c r="B1629" s="9" t="s">
        <v>24</v>
      </c>
      <c r="C1629" s="9" t="s">
        <v>62</v>
      </c>
      <c r="D1629" s="19">
        <v>41305</v>
      </c>
      <c r="E1629" s="3">
        <v>2013</v>
      </c>
      <c r="F1629" s="3">
        <v>1</v>
      </c>
      <c r="G1629" s="3" t="s">
        <v>14414</v>
      </c>
      <c r="H1629" s="9" t="s">
        <v>63</v>
      </c>
      <c r="I1629" s="9" t="s">
        <v>64</v>
      </c>
      <c r="J1629" s="21">
        <v>464.07</v>
      </c>
      <c r="K1629" s="9" t="s">
        <v>6455</v>
      </c>
      <c r="L1629" s="7" t="s">
        <v>6864</v>
      </c>
      <c r="M1629" s="7" t="s">
        <v>7078</v>
      </c>
      <c r="N1629" s="7" t="s">
        <v>208</v>
      </c>
      <c r="O1629" s="7" t="s">
        <v>255</v>
      </c>
      <c r="P1629" s="7" t="s">
        <v>6158</v>
      </c>
      <c r="Q1629" s="7" t="s">
        <v>92</v>
      </c>
      <c r="R1629" s="9" t="s">
        <v>312</v>
      </c>
      <c r="S1629" s="7" t="s">
        <v>409</v>
      </c>
      <c r="T1629" s="13" t="s">
        <v>69</v>
      </c>
      <c r="U1629" s="13" t="s">
        <v>89</v>
      </c>
      <c r="V1629" s="13" t="s">
        <v>90</v>
      </c>
      <c r="W1629" s="13" t="s">
        <v>31</v>
      </c>
      <c r="X1629" s="13" t="s">
        <v>91</v>
      </c>
      <c r="Y1629" s="13" t="s">
        <v>7</v>
      </c>
      <c r="Z1629" s="9" t="s">
        <v>17</v>
      </c>
      <c r="AA1629" s="12" t="str">
        <f t="shared" si="50"/>
        <v>5980000000111</v>
      </c>
      <c r="AB1629" s="4" t="s">
        <v>91</v>
      </c>
      <c r="AC1629" s="48">
        <f t="shared" si="51"/>
        <v>0</v>
      </c>
      <c r="AD1629" s="31">
        <f>VLOOKUP(AB1629,'Utah Allocation %''s'!$A$6:$B$16,2,FALSE)</f>
        <v>0</v>
      </c>
    </row>
    <row r="1630" spans="1:30">
      <c r="A1630" s="9" t="s">
        <v>6456</v>
      </c>
      <c r="B1630" s="9" t="s">
        <v>24</v>
      </c>
      <c r="C1630" s="9" t="s">
        <v>62</v>
      </c>
      <c r="D1630" s="19">
        <v>41305</v>
      </c>
      <c r="E1630" s="3">
        <v>2013</v>
      </c>
      <c r="F1630" s="3">
        <v>1</v>
      </c>
      <c r="G1630" s="3" t="s">
        <v>14414</v>
      </c>
      <c r="H1630" s="9" t="s">
        <v>63</v>
      </c>
      <c r="I1630" s="9" t="s">
        <v>64</v>
      </c>
      <c r="J1630" s="21">
        <v>120.74</v>
      </c>
      <c r="K1630" s="9" t="s">
        <v>6457</v>
      </c>
      <c r="L1630" s="7" t="s">
        <v>6865</v>
      </c>
      <c r="M1630" s="7" t="s">
        <v>7115</v>
      </c>
      <c r="N1630" s="7" t="s">
        <v>214</v>
      </c>
      <c r="O1630" s="7" t="s">
        <v>260</v>
      </c>
      <c r="P1630" s="7" t="s">
        <v>7116</v>
      </c>
      <c r="Q1630" s="7" t="s">
        <v>93</v>
      </c>
      <c r="R1630" s="9" t="s">
        <v>312</v>
      </c>
      <c r="S1630" s="7" t="s">
        <v>409</v>
      </c>
      <c r="T1630" s="13" t="s">
        <v>69</v>
      </c>
      <c r="U1630" s="13" t="s">
        <v>89</v>
      </c>
      <c r="V1630" s="13" t="s">
        <v>90</v>
      </c>
      <c r="W1630" s="13" t="s">
        <v>31</v>
      </c>
      <c r="X1630" s="13" t="s">
        <v>91</v>
      </c>
      <c r="Y1630" s="13" t="s">
        <v>7</v>
      </c>
      <c r="Z1630" s="9" t="s">
        <v>17</v>
      </c>
      <c r="AA1630" s="12" t="str">
        <f t="shared" si="50"/>
        <v>5980000000111</v>
      </c>
      <c r="AB1630" s="4" t="s">
        <v>91</v>
      </c>
      <c r="AC1630" s="48">
        <f t="shared" si="51"/>
        <v>0</v>
      </c>
      <c r="AD1630" s="31">
        <f>VLOOKUP(AB1630,'Utah Allocation %''s'!$A$6:$B$16,2,FALSE)</f>
        <v>0</v>
      </c>
    </row>
    <row r="1631" spans="1:30">
      <c r="A1631" s="9" t="s">
        <v>6458</v>
      </c>
      <c r="B1631" s="9" t="s">
        <v>24</v>
      </c>
      <c r="C1631" s="9" t="s">
        <v>62</v>
      </c>
      <c r="D1631" s="19">
        <v>41305</v>
      </c>
      <c r="E1631" s="3">
        <v>2013</v>
      </c>
      <c r="F1631" s="3">
        <v>1</v>
      </c>
      <c r="G1631" s="3" t="s">
        <v>14414</v>
      </c>
      <c r="H1631" s="9" t="s">
        <v>63</v>
      </c>
      <c r="I1631" s="9" t="s">
        <v>64</v>
      </c>
      <c r="J1631" s="21">
        <v>3453.57</v>
      </c>
      <c r="K1631" s="9" t="s">
        <v>6459</v>
      </c>
      <c r="L1631" s="7" t="s">
        <v>6866</v>
      </c>
      <c r="M1631" s="7" t="s">
        <v>7220</v>
      </c>
      <c r="N1631" s="7" t="s">
        <v>206</v>
      </c>
      <c r="O1631" s="7" t="s">
        <v>253</v>
      </c>
      <c r="P1631" s="7" t="s">
        <v>586</v>
      </c>
      <c r="Q1631" s="7" t="s">
        <v>78</v>
      </c>
      <c r="R1631" s="9" t="s">
        <v>313</v>
      </c>
      <c r="S1631" s="7" t="s">
        <v>409</v>
      </c>
      <c r="T1631" s="13" t="s">
        <v>69</v>
      </c>
      <c r="U1631" s="13" t="s">
        <v>79</v>
      </c>
      <c r="V1631" s="13" t="s">
        <v>80</v>
      </c>
      <c r="W1631" s="13" t="s">
        <v>29</v>
      </c>
      <c r="X1631" s="13" t="s">
        <v>79</v>
      </c>
      <c r="Y1631" s="13" t="s">
        <v>7</v>
      </c>
      <c r="Z1631" s="9" t="s">
        <v>16</v>
      </c>
      <c r="AA1631" s="12" t="str">
        <f t="shared" si="50"/>
        <v>5980000000109</v>
      </c>
      <c r="AB1631" s="4" t="s">
        <v>79</v>
      </c>
      <c r="AC1631" s="48">
        <f t="shared" si="51"/>
        <v>3453.57</v>
      </c>
      <c r="AD1631" s="31">
        <f>VLOOKUP(AB1631,'Utah Allocation %''s'!$A$6:$B$16,2,FALSE)</f>
        <v>1</v>
      </c>
    </row>
    <row r="1632" spans="1:30">
      <c r="A1632" s="9" t="s">
        <v>6460</v>
      </c>
      <c r="B1632" s="9" t="s">
        <v>24</v>
      </c>
      <c r="C1632" s="9" t="s">
        <v>62</v>
      </c>
      <c r="D1632" s="19">
        <v>41305</v>
      </c>
      <c r="E1632" s="3">
        <v>2013</v>
      </c>
      <c r="F1632" s="3">
        <v>1</v>
      </c>
      <c r="G1632" s="3" t="s">
        <v>14414</v>
      </c>
      <c r="H1632" s="9" t="s">
        <v>63</v>
      </c>
      <c r="I1632" s="9" t="s">
        <v>64</v>
      </c>
      <c r="J1632" s="21">
        <v>660.63</v>
      </c>
      <c r="K1632" s="9" t="s">
        <v>6461</v>
      </c>
      <c r="L1632" s="7" t="s">
        <v>6867</v>
      </c>
      <c r="M1632" s="7" t="s">
        <v>7148</v>
      </c>
      <c r="N1632" s="7" t="s">
        <v>207</v>
      </c>
      <c r="O1632" s="7" t="s">
        <v>254</v>
      </c>
      <c r="P1632" s="7" t="s">
        <v>588</v>
      </c>
      <c r="Q1632" s="7" t="s">
        <v>83</v>
      </c>
      <c r="R1632" s="9" t="s">
        <v>313</v>
      </c>
      <c r="S1632" s="7" t="s">
        <v>409</v>
      </c>
      <c r="T1632" s="13" t="s">
        <v>69</v>
      </c>
      <c r="U1632" s="13" t="s">
        <v>79</v>
      </c>
      <c r="V1632" s="13" t="s">
        <v>80</v>
      </c>
      <c r="W1632" s="13" t="s">
        <v>29</v>
      </c>
      <c r="X1632" s="13" t="s">
        <v>79</v>
      </c>
      <c r="Y1632" s="13" t="s">
        <v>7</v>
      </c>
      <c r="Z1632" s="9" t="s">
        <v>16</v>
      </c>
      <c r="AA1632" s="12" t="str">
        <f t="shared" si="50"/>
        <v>5980000000109</v>
      </c>
      <c r="AB1632" s="4" t="s">
        <v>79</v>
      </c>
      <c r="AC1632" s="48">
        <f t="shared" si="51"/>
        <v>660.63</v>
      </c>
      <c r="AD1632" s="31">
        <f>VLOOKUP(AB1632,'Utah Allocation %''s'!$A$6:$B$16,2,FALSE)</f>
        <v>1</v>
      </c>
    </row>
    <row r="1633" spans="1:30">
      <c r="A1633" s="9" t="s">
        <v>6462</v>
      </c>
      <c r="B1633" s="9" t="s">
        <v>24</v>
      </c>
      <c r="C1633" s="9" t="s">
        <v>62</v>
      </c>
      <c r="D1633" s="19">
        <v>41305</v>
      </c>
      <c r="E1633" s="3">
        <v>2013</v>
      </c>
      <c r="F1633" s="3">
        <v>1</v>
      </c>
      <c r="G1633" s="3" t="s">
        <v>14414</v>
      </c>
      <c r="H1633" s="9" t="s">
        <v>63</v>
      </c>
      <c r="I1633" s="9" t="s">
        <v>64</v>
      </c>
      <c r="J1633" s="21">
        <v>3049.53</v>
      </c>
      <c r="K1633" s="9" t="s">
        <v>6463</v>
      </c>
      <c r="L1633" s="7" t="s">
        <v>6868</v>
      </c>
      <c r="M1633" s="7" t="s">
        <v>7284</v>
      </c>
      <c r="N1633" s="7" t="s">
        <v>207</v>
      </c>
      <c r="O1633" s="7" t="s">
        <v>254</v>
      </c>
      <c r="P1633" s="7" t="s">
        <v>588</v>
      </c>
      <c r="Q1633" s="7" t="s">
        <v>83</v>
      </c>
      <c r="R1633" s="9" t="s">
        <v>313</v>
      </c>
      <c r="S1633" s="7" t="s">
        <v>409</v>
      </c>
      <c r="T1633" s="13" t="s">
        <v>69</v>
      </c>
      <c r="U1633" s="13" t="s">
        <v>79</v>
      </c>
      <c r="V1633" s="13" t="s">
        <v>80</v>
      </c>
      <c r="W1633" s="13" t="s">
        <v>29</v>
      </c>
      <c r="X1633" s="13" t="s">
        <v>79</v>
      </c>
      <c r="Y1633" s="13" t="s">
        <v>7</v>
      </c>
      <c r="Z1633" s="9" t="s">
        <v>16</v>
      </c>
      <c r="AA1633" s="12" t="str">
        <f t="shared" si="50"/>
        <v>5980000000109</v>
      </c>
      <c r="AB1633" s="4" t="s">
        <v>79</v>
      </c>
      <c r="AC1633" s="48">
        <f t="shared" si="51"/>
        <v>3049.53</v>
      </c>
      <c r="AD1633" s="31">
        <f>VLOOKUP(AB1633,'Utah Allocation %''s'!$A$6:$B$16,2,FALSE)</f>
        <v>1</v>
      </c>
    </row>
    <row r="1634" spans="1:30">
      <c r="A1634" s="9" t="s">
        <v>6464</v>
      </c>
      <c r="B1634" s="9" t="s">
        <v>24</v>
      </c>
      <c r="C1634" s="9" t="s">
        <v>62</v>
      </c>
      <c r="D1634" s="19">
        <v>41305</v>
      </c>
      <c r="E1634" s="3">
        <v>2013</v>
      </c>
      <c r="F1634" s="3">
        <v>1</v>
      </c>
      <c r="G1634" s="3" t="s">
        <v>14414</v>
      </c>
      <c r="H1634" s="9" t="s">
        <v>63</v>
      </c>
      <c r="I1634" s="9" t="s">
        <v>64</v>
      </c>
      <c r="J1634" s="21">
        <v>354.78</v>
      </c>
      <c r="K1634" s="9" t="s">
        <v>6465</v>
      </c>
      <c r="L1634" s="7" t="s">
        <v>6869</v>
      </c>
      <c r="M1634" s="7" t="s">
        <v>7174</v>
      </c>
      <c r="N1634" s="7" t="s">
        <v>219</v>
      </c>
      <c r="O1634" s="7" t="s">
        <v>265</v>
      </c>
      <c r="P1634" s="7" t="s">
        <v>6262</v>
      </c>
      <c r="Q1634" s="7" t="s">
        <v>104</v>
      </c>
      <c r="R1634" s="9" t="s">
        <v>313</v>
      </c>
      <c r="S1634" s="7" t="s">
        <v>409</v>
      </c>
      <c r="T1634" s="13" t="s">
        <v>69</v>
      </c>
      <c r="U1634" s="13" t="s">
        <v>79</v>
      </c>
      <c r="V1634" s="13" t="s">
        <v>80</v>
      </c>
      <c r="W1634" s="13" t="s">
        <v>29</v>
      </c>
      <c r="X1634" s="13" t="s">
        <v>79</v>
      </c>
      <c r="Y1634" s="13" t="s">
        <v>7</v>
      </c>
      <c r="Z1634" s="9" t="s">
        <v>16</v>
      </c>
      <c r="AA1634" s="12" t="str">
        <f t="shared" si="50"/>
        <v>5980000000109</v>
      </c>
      <c r="AB1634" s="4" t="s">
        <v>79</v>
      </c>
      <c r="AC1634" s="48">
        <f t="shared" si="51"/>
        <v>354.78</v>
      </c>
      <c r="AD1634" s="31">
        <f>VLOOKUP(AB1634,'Utah Allocation %''s'!$A$6:$B$16,2,FALSE)</f>
        <v>1</v>
      </c>
    </row>
    <row r="1635" spans="1:30">
      <c r="A1635" s="9" t="s">
        <v>6466</v>
      </c>
      <c r="B1635" s="9" t="s">
        <v>24</v>
      </c>
      <c r="C1635" s="9" t="s">
        <v>62</v>
      </c>
      <c r="D1635" s="19">
        <v>41305</v>
      </c>
      <c r="E1635" s="3">
        <v>2013</v>
      </c>
      <c r="F1635" s="3">
        <v>1</v>
      </c>
      <c r="G1635" s="3" t="s">
        <v>14414</v>
      </c>
      <c r="H1635" s="9" t="s">
        <v>63</v>
      </c>
      <c r="I1635" s="9" t="s">
        <v>64</v>
      </c>
      <c r="J1635" s="21">
        <v>2900.43</v>
      </c>
      <c r="K1635" s="9" t="s">
        <v>6467</v>
      </c>
      <c r="L1635" s="7" t="s">
        <v>6870</v>
      </c>
      <c r="M1635" s="7" t="s">
        <v>7288</v>
      </c>
      <c r="N1635" s="7" t="s">
        <v>206</v>
      </c>
      <c r="O1635" s="7" t="s">
        <v>253</v>
      </c>
      <c r="P1635" s="7" t="s">
        <v>635</v>
      </c>
      <c r="Q1635" s="7" t="s">
        <v>95</v>
      </c>
      <c r="R1635" s="9" t="s">
        <v>315</v>
      </c>
      <c r="S1635" s="7" t="s">
        <v>409</v>
      </c>
      <c r="T1635" s="13" t="s">
        <v>69</v>
      </c>
      <c r="U1635" s="13" t="s">
        <v>89</v>
      </c>
      <c r="V1635" s="13" t="s">
        <v>90</v>
      </c>
      <c r="W1635" s="13" t="s">
        <v>31</v>
      </c>
      <c r="X1635" s="13" t="s">
        <v>91</v>
      </c>
      <c r="Y1635" s="13" t="s">
        <v>7</v>
      </c>
      <c r="Z1635" s="9" t="s">
        <v>17</v>
      </c>
      <c r="AA1635" s="12" t="str">
        <f t="shared" si="50"/>
        <v>5980000000111</v>
      </c>
      <c r="AB1635" s="4" t="s">
        <v>91</v>
      </c>
      <c r="AC1635" s="48">
        <f t="shared" si="51"/>
        <v>0</v>
      </c>
      <c r="AD1635" s="31">
        <f>VLOOKUP(AB1635,'Utah Allocation %''s'!$A$6:$B$16,2,FALSE)</f>
        <v>0</v>
      </c>
    </row>
    <row r="1636" spans="1:30">
      <c r="A1636" s="9" t="s">
        <v>6468</v>
      </c>
      <c r="B1636" s="9" t="s">
        <v>24</v>
      </c>
      <c r="C1636" s="9" t="s">
        <v>62</v>
      </c>
      <c r="D1636" s="19">
        <v>41305</v>
      </c>
      <c r="E1636" s="3">
        <v>2013</v>
      </c>
      <c r="F1636" s="3">
        <v>1</v>
      </c>
      <c r="G1636" s="3" t="s">
        <v>14414</v>
      </c>
      <c r="H1636" s="9" t="s">
        <v>63</v>
      </c>
      <c r="I1636" s="9" t="s">
        <v>64</v>
      </c>
      <c r="J1636" s="21">
        <v>696.54</v>
      </c>
      <c r="K1636" s="9" t="s">
        <v>6469</v>
      </c>
      <c r="L1636" s="7" t="s">
        <v>6871</v>
      </c>
      <c r="M1636" s="7" t="s">
        <v>7067</v>
      </c>
      <c r="N1636" s="7" t="s">
        <v>212</v>
      </c>
      <c r="O1636" s="7" t="s">
        <v>259</v>
      </c>
      <c r="P1636" s="7" t="s">
        <v>639</v>
      </c>
      <c r="Q1636" s="7" t="s">
        <v>172</v>
      </c>
      <c r="R1636" s="9" t="s">
        <v>317</v>
      </c>
      <c r="S1636" s="7" t="s">
        <v>408</v>
      </c>
      <c r="T1636" s="13" t="s">
        <v>69</v>
      </c>
      <c r="U1636" s="13" t="s">
        <v>66</v>
      </c>
      <c r="V1636" s="13" t="s">
        <v>70</v>
      </c>
      <c r="W1636" s="13" t="s">
        <v>32</v>
      </c>
      <c r="X1636" s="13" t="s">
        <v>66</v>
      </c>
      <c r="Y1636" s="13" t="s">
        <v>7</v>
      </c>
      <c r="Z1636" s="9" t="s">
        <v>8</v>
      </c>
      <c r="AA1636" s="12" t="str">
        <f t="shared" si="50"/>
        <v>5980000000108</v>
      </c>
      <c r="AB1636" s="4" t="s">
        <v>66</v>
      </c>
      <c r="AC1636" s="48">
        <f t="shared" si="51"/>
        <v>0</v>
      </c>
      <c r="AD1636" s="31">
        <f>VLOOKUP(AB1636,'Utah Allocation %''s'!$A$6:$B$16,2,FALSE)</f>
        <v>0</v>
      </c>
    </row>
    <row r="1637" spans="1:30">
      <c r="A1637" s="9" t="s">
        <v>6470</v>
      </c>
      <c r="B1637" s="9" t="s">
        <v>24</v>
      </c>
      <c r="C1637" s="9" t="s">
        <v>62</v>
      </c>
      <c r="D1637" s="19">
        <v>41305</v>
      </c>
      <c r="E1637" s="3">
        <v>2013</v>
      </c>
      <c r="F1637" s="3">
        <v>1</v>
      </c>
      <c r="G1637" s="3" t="s">
        <v>14414</v>
      </c>
      <c r="H1637" s="9" t="s">
        <v>63</v>
      </c>
      <c r="I1637" s="9" t="s">
        <v>64</v>
      </c>
      <c r="J1637" s="21">
        <v>633.22</v>
      </c>
      <c r="K1637" s="9" t="s">
        <v>6471</v>
      </c>
      <c r="L1637" s="7" t="s">
        <v>6872</v>
      </c>
      <c r="M1637" s="7" t="s">
        <v>7068</v>
      </c>
      <c r="N1637" s="7" t="s">
        <v>212</v>
      </c>
      <c r="O1637" s="7" t="s">
        <v>259</v>
      </c>
      <c r="P1637" s="7" t="s">
        <v>639</v>
      </c>
      <c r="Q1637" s="7" t="s">
        <v>172</v>
      </c>
      <c r="R1637" s="9" t="s">
        <v>317</v>
      </c>
      <c r="S1637" s="7" t="s">
        <v>408</v>
      </c>
      <c r="T1637" s="13" t="s">
        <v>69</v>
      </c>
      <c r="U1637" s="13" t="s">
        <v>66</v>
      </c>
      <c r="V1637" s="13" t="s">
        <v>70</v>
      </c>
      <c r="W1637" s="13" t="s">
        <v>32</v>
      </c>
      <c r="X1637" s="13" t="s">
        <v>66</v>
      </c>
      <c r="Y1637" s="13" t="s">
        <v>7</v>
      </c>
      <c r="Z1637" s="9" t="s">
        <v>8</v>
      </c>
      <c r="AA1637" s="12" t="str">
        <f t="shared" si="50"/>
        <v>5980000000108</v>
      </c>
      <c r="AB1637" s="4" t="s">
        <v>66</v>
      </c>
      <c r="AC1637" s="48">
        <f t="shared" si="51"/>
        <v>0</v>
      </c>
      <c r="AD1637" s="31">
        <f>VLOOKUP(AB1637,'Utah Allocation %''s'!$A$6:$B$16,2,FALSE)</f>
        <v>0</v>
      </c>
    </row>
    <row r="1638" spans="1:30">
      <c r="A1638" s="9" t="s">
        <v>6472</v>
      </c>
      <c r="B1638" s="9" t="s">
        <v>24</v>
      </c>
      <c r="C1638" s="9" t="s">
        <v>62</v>
      </c>
      <c r="D1638" s="19">
        <v>41305</v>
      </c>
      <c r="E1638" s="3">
        <v>2013</v>
      </c>
      <c r="F1638" s="3">
        <v>1</v>
      </c>
      <c r="G1638" s="3" t="s">
        <v>14414</v>
      </c>
      <c r="H1638" s="9" t="s">
        <v>63</v>
      </c>
      <c r="I1638" s="9" t="s">
        <v>64</v>
      </c>
      <c r="J1638" s="21">
        <v>124.08</v>
      </c>
      <c r="K1638" s="9" t="s">
        <v>6473</v>
      </c>
      <c r="L1638" s="7" t="s">
        <v>6873</v>
      </c>
      <c r="M1638" s="7" t="s">
        <v>7273</v>
      </c>
      <c r="N1638" s="7" t="s">
        <v>215</v>
      </c>
      <c r="O1638" s="7" t="s">
        <v>261</v>
      </c>
      <c r="P1638" s="7" t="s">
        <v>855</v>
      </c>
      <c r="Q1638" s="7" t="s">
        <v>97</v>
      </c>
      <c r="R1638" s="9" t="s">
        <v>317</v>
      </c>
      <c r="S1638" s="7" t="s">
        <v>408</v>
      </c>
      <c r="T1638" s="13" t="s">
        <v>69</v>
      </c>
      <c r="U1638" s="13" t="s">
        <v>66</v>
      </c>
      <c r="V1638" s="13" t="s">
        <v>70</v>
      </c>
      <c r="W1638" s="13" t="s">
        <v>32</v>
      </c>
      <c r="X1638" s="13" t="s">
        <v>66</v>
      </c>
      <c r="Y1638" s="13" t="s">
        <v>7</v>
      </c>
      <c r="Z1638" s="9" t="s">
        <v>8</v>
      </c>
      <c r="AA1638" s="12" t="str">
        <f t="shared" si="50"/>
        <v>5980000000108</v>
      </c>
      <c r="AB1638" s="4" t="s">
        <v>66</v>
      </c>
      <c r="AC1638" s="48">
        <f t="shared" si="51"/>
        <v>0</v>
      </c>
      <c r="AD1638" s="31">
        <f>VLOOKUP(AB1638,'Utah Allocation %''s'!$A$6:$B$16,2,FALSE)</f>
        <v>0</v>
      </c>
    </row>
    <row r="1639" spans="1:30">
      <c r="A1639" s="9" t="s">
        <v>6475</v>
      </c>
      <c r="B1639" s="9" t="s">
        <v>24</v>
      </c>
      <c r="C1639" s="9" t="s">
        <v>62</v>
      </c>
      <c r="D1639" s="19">
        <v>41305</v>
      </c>
      <c r="E1639" s="3">
        <v>2013</v>
      </c>
      <c r="F1639" s="3">
        <v>1</v>
      </c>
      <c r="G1639" s="3" t="s">
        <v>14414</v>
      </c>
      <c r="H1639" s="9" t="s">
        <v>63</v>
      </c>
      <c r="I1639" s="9" t="s">
        <v>64</v>
      </c>
      <c r="J1639" s="21">
        <v>1013.16</v>
      </c>
      <c r="K1639" s="9" t="s">
        <v>6476</v>
      </c>
      <c r="L1639" s="7" t="s">
        <v>6874</v>
      </c>
      <c r="M1639" s="7" t="s">
        <v>7119</v>
      </c>
      <c r="N1639" s="7" t="s">
        <v>212</v>
      </c>
      <c r="O1639" s="7" t="s">
        <v>259</v>
      </c>
      <c r="P1639" s="7" t="s">
        <v>6234</v>
      </c>
      <c r="Q1639" s="7" t="s">
        <v>172</v>
      </c>
      <c r="R1639" s="9" t="s">
        <v>317</v>
      </c>
      <c r="S1639" s="7" t="s">
        <v>408</v>
      </c>
      <c r="T1639" s="13" t="s">
        <v>69</v>
      </c>
      <c r="U1639" s="13" t="s">
        <v>66</v>
      </c>
      <c r="V1639" s="13" t="s">
        <v>70</v>
      </c>
      <c r="W1639" s="13" t="s">
        <v>32</v>
      </c>
      <c r="X1639" s="13" t="s">
        <v>66</v>
      </c>
      <c r="Y1639" s="13" t="s">
        <v>7</v>
      </c>
      <c r="Z1639" s="9" t="s">
        <v>8</v>
      </c>
      <c r="AA1639" s="12" t="str">
        <f t="shared" si="50"/>
        <v>5980000000108</v>
      </c>
      <c r="AB1639" s="4" t="s">
        <v>66</v>
      </c>
      <c r="AC1639" s="48">
        <f t="shared" si="51"/>
        <v>0</v>
      </c>
      <c r="AD1639" s="31">
        <f>VLOOKUP(AB1639,'Utah Allocation %''s'!$A$6:$B$16,2,FALSE)</f>
        <v>0</v>
      </c>
    </row>
    <row r="1640" spans="1:30">
      <c r="A1640" s="9" t="s">
        <v>6477</v>
      </c>
      <c r="B1640" s="9" t="s">
        <v>24</v>
      </c>
      <c r="C1640" s="9" t="s">
        <v>62</v>
      </c>
      <c r="D1640" s="19">
        <v>41305</v>
      </c>
      <c r="E1640" s="3">
        <v>2013</v>
      </c>
      <c r="F1640" s="3">
        <v>1</v>
      </c>
      <c r="G1640" s="3" t="s">
        <v>14414</v>
      </c>
      <c r="H1640" s="9" t="s">
        <v>63</v>
      </c>
      <c r="I1640" s="9" t="s">
        <v>64</v>
      </c>
      <c r="J1640" s="21">
        <v>2854.72</v>
      </c>
      <c r="K1640" s="9" t="s">
        <v>6478</v>
      </c>
      <c r="L1640" s="7" t="s">
        <v>6875</v>
      </c>
      <c r="M1640" s="7" t="s">
        <v>7188</v>
      </c>
      <c r="N1640" s="7" t="s">
        <v>226</v>
      </c>
      <c r="O1640" s="7" t="s">
        <v>272</v>
      </c>
      <c r="P1640" s="7" t="s">
        <v>7189</v>
      </c>
      <c r="Q1640" s="7" t="s">
        <v>320</v>
      </c>
      <c r="R1640" s="9" t="s">
        <v>319</v>
      </c>
      <c r="S1640" s="7" t="s">
        <v>408</v>
      </c>
      <c r="T1640" s="13" t="s">
        <v>69</v>
      </c>
      <c r="U1640" s="13" t="s">
        <v>76</v>
      </c>
      <c r="V1640" s="13" t="s">
        <v>77</v>
      </c>
      <c r="W1640" s="13" t="s">
        <v>34</v>
      </c>
      <c r="X1640" s="13" t="s">
        <v>76</v>
      </c>
      <c r="Y1640" s="13" t="s">
        <v>7</v>
      </c>
      <c r="Z1640" s="9" t="s">
        <v>11</v>
      </c>
      <c r="AA1640" s="12" t="str">
        <f t="shared" si="50"/>
        <v>5980000000103</v>
      </c>
      <c r="AB1640" s="4" t="s">
        <v>76</v>
      </c>
      <c r="AC1640" s="48">
        <f t="shared" si="51"/>
        <v>0</v>
      </c>
      <c r="AD1640" s="31">
        <f>VLOOKUP(AB1640,'Utah Allocation %''s'!$A$6:$B$16,2,FALSE)</f>
        <v>0</v>
      </c>
    </row>
    <row r="1641" spans="1:30">
      <c r="A1641" s="9" t="s">
        <v>6479</v>
      </c>
      <c r="B1641" s="9" t="s">
        <v>24</v>
      </c>
      <c r="C1641" s="9" t="s">
        <v>62</v>
      </c>
      <c r="D1641" s="19">
        <v>41305</v>
      </c>
      <c r="E1641" s="3">
        <v>2013</v>
      </c>
      <c r="F1641" s="3">
        <v>1</v>
      </c>
      <c r="G1641" s="3" t="s">
        <v>14414</v>
      </c>
      <c r="H1641" s="9" t="s">
        <v>63</v>
      </c>
      <c r="I1641" s="9" t="s">
        <v>64</v>
      </c>
      <c r="J1641" s="21">
        <v>253.29</v>
      </c>
      <c r="K1641" s="9" t="s">
        <v>6480</v>
      </c>
      <c r="L1641" s="7" t="s">
        <v>6876</v>
      </c>
      <c r="M1641" s="7" t="s">
        <v>7071</v>
      </c>
      <c r="N1641" s="7" t="s">
        <v>222</v>
      </c>
      <c r="O1641" s="7" t="s">
        <v>268</v>
      </c>
      <c r="P1641" s="7" t="s">
        <v>764</v>
      </c>
      <c r="Q1641" s="7" t="s">
        <v>99</v>
      </c>
      <c r="R1641" s="9" t="s">
        <v>319</v>
      </c>
      <c r="S1641" s="7" t="s">
        <v>408</v>
      </c>
      <c r="T1641" s="13" t="s">
        <v>69</v>
      </c>
      <c r="U1641" s="13" t="s">
        <v>76</v>
      </c>
      <c r="V1641" s="13" t="s">
        <v>77</v>
      </c>
      <c r="W1641" s="13" t="s">
        <v>34</v>
      </c>
      <c r="X1641" s="13" t="s">
        <v>76</v>
      </c>
      <c r="Y1641" s="13" t="s">
        <v>7</v>
      </c>
      <c r="Z1641" s="9" t="s">
        <v>11</v>
      </c>
      <c r="AA1641" s="12" t="str">
        <f t="shared" si="50"/>
        <v>5980000000103</v>
      </c>
      <c r="AB1641" s="4" t="s">
        <v>76</v>
      </c>
      <c r="AC1641" s="48">
        <f t="shared" si="51"/>
        <v>0</v>
      </c>
      <c r="AD1641" s="31">
        <f>VLOOKUP(AB1641,'Utah Allocation %''s'!$A$6:$B$16,2,FALSE)</f>
        <v>0</v>
      </c>
    </row>
    <row r="1642" spans="1:30">
      <c r="A1642" s="9" t="s">
        <v>6481</v>
      </c>
      <c r="B1642" s="9" t="s">
        <v>24</v>
      </c>
      <c r="C1642" s="9" t="s">
        <v>62</v>
      </c>
      <c r="D1642" s="19">
        <v>41305</v>
      </c>
      <c r="E1642" s="3">
        <v>2013</v>
      </c>
      <c r="F1642" s="3">
        <v>1</v>
      </c>
      <c r="G1642" s="3" t="s">
        <v>14414</v>
      </c>
      <c r="H1642" s="9" t="s">
        <v>63</v>
      </c>
      <c r="I1642" s="9" t="s">
        <v>64</v>
      </c>
      <c r="J1642" s="21">
        <v>1318.5</v>
      </c>
      <c r="K1642" s="9" t="s">
        <v>6482</v>
      </c>
      <c r="L1642" s="7" t="s">
        <v>6877</v>
      </c>
      <c r="M1642" s="7" t="s">
        <v>7282</v>
      </c>
      <c r="N1642" s="7" t="s">
        <v>207</v>
      </c>
      <c r="O1642" s="7" t="s">
        <v>254</v>
      </c>
      <c r="P1642" s="7" t="s">
        <v>548</v>
      </c>
      <c r="Q1642" s="7" t="s">
        <v>72</v>
      </c>
      <c r="R1642" s="9" t="s">
        <v>322</v>
      </c>
      <c r="S1642" s="7" t="s">
        <v>408</v>
      </c>
      <c r="T1642" s="13" t="s">
        <v>69</v>
      </c>
      <c r="U1642" s="13" t="s">
        <v>66</v>
      </c>
      <c r="V1642" s="13" t="s">
        <v>70</v>
      </c>
      <c r="W1642" s="13" t="s">
        <v>32</v>
      </c>
      <c r="X1642" s="13" t="s">
        <v>66</v>
      </c>
      <c r="Y1642" s="13" t="s">
        <v>7</v>
      </c>
      <c r="Z1642" s="9" t="s">
        <v>8</v>
      </c>
      <c r="AA1642" s="12" t="str">
        <f t="shared" si="50"/>
        <v>5980000000108</v>
      </c>
      <c r="AB1642" s="4" t="s">
        <v>66</v>
      </c>
      <c r="AC1642" s="48">
        <f t="shared" si="51"/>
        <v>0</v>
      </c>
      <c r="AD1642" s="31">
        <f>VLOOKUP(AB1642,'Utah Allocation %''s'!$A$6:$B$16,2,FALSE)</f>
        <v>0</v>
      </c>
    </row>
    <row r="1643" spans="1:30">
      <c r="A1643" s="9" t="s">
        <v>6483</v>
      </c>
      <c r="B1643" s="9" t="s">
        <v>24</v>
      </c>
      <c r="C1643" s="9" t="s">
        <v>62</v>
      </c>
      <c r="D1643" s="19">
        <v>41305</v>
      </c>
      <c r="E1643" s="3">
        <v>2013</v>
      </c>
      <c r="F1643" s="3">
        <v>1</v>
      </c>
      <c r="G1643" s="3" t="s">
        <v>14414</v>
      </c>
      <c r="H1643" s="9" t="s">
        <v>63</v>
      </c>
      <c r="I1643" s="9" t="s">
        <v>64</v>
      </c>
      <c r="J1643" s="21">
        <v>5142.8500000000004</v>
      </c>
      <c r="K1643" s="9" t="s">
        <v>6484</v>
      </c>
      <c r="L1643" s="7" t="s">
        <v>6878</v>
      </c>
      <c r="M1643" s="7" t="s">
        <v>7135</v>
      </c>
      <c r="N1643" s="7" t="s">
        <v>211</v>
      </c>
      <c r="O1643" s="7" t="s">
        <v>258</v>
      </c>
      <c r="P1643" s="7" t="s">
        <v>492</v>
      </c>
      <c r="Q1643" s="7" t="s">
        <v>129</v>
      </c>
      <c r="R1643" s="9" t="s">
        <v>323</v>
      </c>
      <c r="S1643" s="7" t="s">
        <v>409</v>
      </c>
      <c r="T1643" s="13" t="s">
        <v>69</v>
      </c>
      <c r="U1643" s="13" t="s">
        <v>89</v>
      </c>
      <c r="V1643" s="13" t="s">
        <v>90</v>
      </c>
      <c r="W1643" s="13" t="s">
        <v>31</v>
      </c>
      <c r="X1643" s="13" t="s">
        <v>91</v>
      </c>
      <c r="Y1643" s="13" t="s">
        <v>7</v>
      </c>
      <c r="Z1643" s="9" t="s">
        <v>17</v>
      </c>
      <c r="AA1643" s="12" t="str">
        <f t="shared" si="50"/>
        <v>5980000000111</v>
      </c>
      <c r="AB1643" s="4" t="s">
        <v>91</v>
      </c>
      <c r="AC1643" s="48">
        <f t="shared" si="51"/>
        <v>0</v>
      </c>
      <c r="AD1643" s="31">
        <f>VLOOKUP(AB1643,'Utah Allocation %''s'!$A$6:$B$16,2,FALSE)</f>
        <v>0</v>
      </c>
    </row>
    <row r="1644" spans="1:30">
      <c r="A1644" s="9" t="s">
        <v>6483</v>
      </c>
      <c r="B1644" s="9" t="s">
        <v>24</v>
      </c>
      <c r="C1644" s="9" t="s">
        <v>62</v>
      </c>
      <c r="D1644" s="19">
        <v>41305</v>
      </c>
      <c r="E1644" s="3">
        <v>2013</v>
      </c>
      <c r="F1644" s="3">
        <v>1</v>
      </c>
      <c r="G1644" s="3" t="s">
        <v>14414</v>
      </c>
      <c r="H1644" s="9" t="s">
        <v>63</v>
      </c>
      <c r="I1644" s="9" t="s">
        <v>81</v>
      </c>
      <c r="J1644" s="21">
        <v>1175</v>
      </c>
      <c r="K1644" s="9" t="s">
        <v>6484</v>
      </c>
      <c r="L1644" s="7" t="s">
        <v>6878</v>
      </c>
      <c r="M1644" s="7" t="s">
        <v>7135</v>
      </c>
      <c r="N1644" s="7" t="s">
        <v>211</v>
      </c>
      <c r="O1644" s="7" t="s">
        <v>258</v>
      </c>
      <c r="P1644" s="7" t="s">
        <v>492</v>
      </c>
      <c r="Q1644" s="7" t="s">
        <v>129</v>
      </c>
      <c r="R1644" s="9" t="s">
        <v>323</v>
      </c>
      <c r="S1644" s="7" t="s">
        <v>409</v>
      </c>
      <c r="T1644" s="13" t="s">
        <v>69</v>
      </c>
      <c r="U1644" s="13" t="s">
        <v>89</v>
      </c>
      <c r="V1644" s="13" t="s">
        <v>90</v>
      </c>
      <c r="W1644" s="13" t="s">
        <v>31</v>
      </c>
      <c r="X1644" s="13" t="s">
        <v>91</v>
      </c>
      <c r="Y1644" s="13" t="s">
        <v>7</v>
      </c>
      <c r="Z1644" s="9" t="s">
        <v>17</v>
      </c>
      <c r="AA1644" s="12" t="str">
        <f t="shared" si="50"/>
        <v>5980000000111</v>
      </c>
      <c r="AB1644" s="4" t="s">
        <v>91</v>
      </c>
      <c r="AC1644" s="48">
        <f t="shared" si="51"/>
        <v>0</v>
      </c>
      <c r="AD1644" s="31">
        <f>VLOOKUP(AB1644,'Utah Allocation %''s'!$A$6:$B$16,2,FALSE)</f>
        <v>0</v>
      </c>
    </row>
    <row r="1645" spans="1:30">
      <c r="A1645" s="9" t="s">
        <v>6485</v>
      </c>
      <c r="B1645" s="9" t="s">
        <v>24</v>
      </c>
      <c r="C1645" s="9" t="s">
        <v>62</v>
      </c>
      <c r="D1645" s="19">
        <v>41305</v>
      </c>
      <c r="E1645" s="3">
        <v>2013</v>
      </c>
      <c r="F1645" s="3">
        <v>1</v>
      </c>
      <c r="G1645" s="3" t="s">
        <v>14414</v>
      </c>
      <c r="H1645" s="9" t="s">
        <v>63</v>
      </c>
      <c r="I1645" s="9" t="s">
        <v>64</v>
      </c>
      <c r="J1645" s="21">
        <v>490.56</v>
      </c>
      <c r="K1645" s="9" t="s">
        <v>6486</v>
      </c>
      <c r="L1645" s="7" t="s">
        <v>6879</v>
      </c>
      <c r="M1645" s="7" t="s">
        <v>7176</v>
      </c>
      <c r="N1645" s="7" t="s">
        <v>208</v>
      </c>
      <c r="O1645" s="7" t="s">
        <v>255</v>
      </c>
      <c r="P1645" s="7" t="s">
        <v>634</v>
      </c>
      <c r="Q1645" s="7" t="s">
        <v>92</v>
      </c>
      <c r="R1645" s="9" t="s">
        <v>323</v>
      </c>
      <c r="S1645" s="7" t="s">
        <v>409</v>
      </c>
      <c r="T1645" s="13" t="s">
        <v>69</v>
      </c>
      <c r="U1645" s="13" t="s">
        <v>89</v>
      </c>
      <c r="V1645" s="13" t="s">
        <v>90</v>
      </c>
      <c r="W1645" s="13" t="s">
        <v>31</v>
      </c>
      <c r="X1645" s="13" t="s">
        <v>91</v>
      </c>
      <c r="Y1645" s="13" t="s">
        <v>7</v>
      </c>
      <c r="Z1645" s="9" t="s">
        <v>17</v>
      </c>
      <c r="AA1645" s="12" t="str">
        <f t="shared" si="50"/>
        <v>5980000000111</v>
      </c>
      <c r="AB1645" s="4" t="s">
        <v>91</v>
      </c>
      <c r="AC1645" s="48">
        <f t="shared" si="51"/>
        <v>0</v>
      </c>
      <c r="AD1645" s="31">
        <f>VLOOKUP(AB1645,'Utah Allocation %''s'!$A$6:$B$16,2,FALSE)</f>
        <v>0</v>
      </c>
    </row>
    <row r="1646" spans="1:30">
      <c r="A1646" s="9" t="s">
        <v>6487</v>
      </c>
      <c r="B1646" s="9" t="s">
        <v>24</v>
      </c>
      <c r="C1646" s="9" t="s">
        <v>62</v>
      </c>
      <c r="D1646" s="19">
        <v>41305</v>
      </c>
      <c r="E1646" s="3">
        <v>2013</v>
      </c>
      <c r="F1646" s="3">
        <v>1</v>
      </c>
      <c r="G1646" s="3" t="s">
        <v>14414</v>
      </c>
      <c r="H1646" s="9" t="s">
        <v>63</v>
      </c>
      <c r="I1646" s="9" t="s">
        <v>64</v>
      </c>
      <c r="J1646" s="21">
        <v>1657.35</v>
      </c>
      <c r="K1646" s="9" t="s">
        <v>6488</v>
      </c>
      <c r="L1646" s="7" t="s">
        <v>6880</v>
      </c>
      <c r="M1646" s="7" t="s">
        <v>7074</v>
      </c>
      <c r="N1646" s="7" t="s">
        <v>211</v>
      </c>
      <c r="O1646" s="7" t="s">
        <v>258</v>
      </c>
      <c r="P1646" s="7" t="s">
        <v>733</v>
      </c>
      <c r="Q1646" s="7" t="s">
        <v>129</v>
      </c>
      <c r="R1646" s="9" t="s">
        <v>323</v>
      </c>
      <c r="S1646" s="7" t="s">
        <v>409</v>
      </c>
      <c r="T1646" s="13" t="s">
        <v>69</v>
      </c>
      <c r="U1646" s="13" t="s">
        <v>89</v>
      </c>
      <c r="V1646" s="13" t="s">
        <v>90</v>
      </c>
      <c r="W1646" s="13" t="s">
        <v>31</v>
      </c>
      <c r="X1646" s="13" t="s">
        <v>91</v>
      </c>
      <c r="Y1646" s="13" t="s">
        <v>7</v>
      </c>
      <c r="Z1646" s="9" t="s">
        <v>17</v>
      </c>
      <c r="AA1646" s="12" t="str">
        <f t="shared" si="50"/>
        <v>5980000000111</v>
      </c>
      <c r="AB1646" s="4" t="s">
        <v>91</v>
      </c>
      <c r="AC1646" s="48">
        <f t="shared" si="51"/>
        <v>0</v>
      </c>
      <c r="AD1646" s="31">
        <f>VLOOKUP(AB1646,'Utah Allocation %''s'!$A$6:$B$16,2,FALSE)</f>
        <v>0</v>
      </c>
    </row>
    <row r="1647" spans="1:30">
      <c r="A1647" s="9" t="s">
        <v>6489</v>
      </c>
      <c r="B1647" s="9" t="s">
        <v>24</v>
      </c>
      <c r="C1647" s="9" t="s">
        <v>62</v>
      </c>
      <c r="D1647" s="19">
        <v>41305</v>
      </c>
      <c r="E1647" s="3">
        <v>2013</v>
      </c>
      <c r="F1647" s="3">
        <v>1</v>
      </c>
      <c r="G1647" s="3" t="s">
        <v>14414</v>
      </c>
      <c r="H1647" s="9" t="s">
        <v>63</v>
      </c>
      <c r="I1647" s="9" t="s">
        <v>64</v>
      </c>
      <c r="J1647" s="21">
        <v>2784.41</v>
      </c>
      <c r="K1647" s="9" t="s">
        <v>6490</v>
      </c>
      <c r="L1647" s="7" t="s">
        <v>6881</v>
      </c>
      <c r="M1647" s="7" t="s">
        <v>7093</v>
      </c>
      <c r="N1647" s="7" t="s">
        <v>218</v>
      </c>
      <c r="O1647" s="7" t="s">
        <v>264</v>
      </c>
      <c r="P1647" s="7" t="s">
        <v>3222</v>
      </c>
      <c r="Q1647" s="7" t="s">
        <v>156</v>
      </c>
      <c r="R1647" s="9" t="s">
        <v>323</v>
      </c>
      <c r="S1647" s="7" t="s">
        <v>409</v>
      </c>
      <c r="T1647" s="13" t="s">
        <v>69</v>
      </c>
      <c r="U1647" s="13" t="s">
        <v>89</v>
      </c>
      <c r="V1647" s="13" t="s">
        <v>90</v>
      </c>
      <c r="W1647" s="13" t="s">
        <v>31</v>
      </c>
      <c r="X1647" s="13" t="s">
        <v>91</v>
      </c>
      <c r="Y1647" s="13" t="s">
        <v>7</v>
      </c>
      <c r="Z1647" s="9" t="s">
        <v>17</v>
      </c>
      <c r="AA1647" s="12" t="str">
        <f t="shared" si="50"/>
        <v>5980000000111</v>
      </c>
      <c r="AB1647" s="4" t="s">
        <v>91</v>
      </c>
      <c r="AC1647" s="48">
        <f t="shared" si="51"/>
        <v>0</v>
      </c>
      <c r="AD1647" s="31">
        <f>VLOOKUP(AB1647,'Utah Allocation %''s'!$A$6:$B$16,2,FALSE)</f>
        <v>0</v>
      </c>
    </row>
    <row r="1648" spans="1:30">
      <c r="A1648" s="9" t="s">
        <v>6491</v>
      </c>
      <c r="B1648" s="9" t="s">
        <v>24</v>
      </c>
      <c r="C1648" s="9" t="s">
        <v>62</v>
      </c>
      <c r="D1648" s="19">
        <v>41305</v>
      </c>
      <c r="E1648" s="3">
        <v>2013</v>
      </c>
      <c r="F1648" s="3">
        <v>1</v>
      </c>
      <c r="G1648" s="3" t="s">
        <v>14414</v>
      </c>
      <c r="H1648" s="9" t="s">
        <v>63</v>
      </c>
      <c r="I1648" s="9" t="s">
        <v>64</v>
      </c>
      <c r="J1648" s="21">
        <v>725.61</v>
      </c>
      <c r="K1648" s="9" t="s">
        <v>6492</v>
      </c>
      <c r="L1648" s="7" t="s">
        <v>6882</v>
      </c>
      <c r="M1648" s="7" t="s">
        <v>7240</v>
      </c>
      <c r="N1648" s="7" t="s">
        <v>211</v>
      </c>
      <c r="O1648" s="7" t="s">
        <v>258</v>
      </c>
      <c r="P1648" s="7" t="s">
        <v>7241</v>
      </c>
      <c r="Q1648" s="7" t="s">
        <v>129</v>
      </c>
      <c r="R1648" s="9" t="s">
        <v>323</v>
      </c>
      <c r="S1648" s="7" t="s">
        <v>409</v>
      </c>
      <c r="T1648" s="13" t="s">
        <v>69</v>
      </c>
      <c r="U1648" s="13" t="s">
        <v>89</v>
      </c>
      <c r="V1648" s="13" t="s">
        <v>90</v>
      </c>
      <c r="W1648" s="13" t="s">
        <v>31</v>
      </c>
      <c r="X1648" s="13" t="s">
        <v>91</v>
      </c>
      <c r="Y1648" s="13" t="s">
        <v>7</v>
      </c>
      <c r="Z1648" s="9" t="s">
        <v>17</v>
      </c>
      <c r="AA1648" s="12" t="str">
        <f t="shared" si="50"/>
        <v>5980000000111</v>
      </c>
      <c r="AB1648" s="4" t="s">
        <v>91</v>
      </c>
      <c r="AC1648" s="48">
        <f t="shared" si="51"/>
        <v>0</v>
      </c>
      <c r="AD1648" s="31">
        <f>VLOOKUP(AB1648,'Utah Allocation %''s'!$A$6:$B$16,2,FALSE)</f>
        <v>0</v>
      </c>
    </row>
    <row r="1649" spans="1:30">
      <c r="A1649" s="9" t="s">
        <v>6491</v>
      </c>
      <c r="B1649" s="9" t="s">
        <v>24</v>
      </c>
      <c r="C1649" s="9" t="s">
        <v>62</v>
      </c>
      <c r="D1649" s="19">
        <v>41305</v>
      </c>
      <c r="E1649" s="3">
        <v>2013</v>
      </c>
      <c r="F1649" s="3">
        <v>1</v>
      </c>
      <c r="G1649" s="3" t="s">
        <v>14414</v>
      </c>
      <c r="H1649" s="9" t="s">
        <v>63</v>
      </c>
      <c r="I1649" s="9" t="s">
        <v>81</v>
      </c>
      <c r="J1649" s="21">
        <v>468.41</v>
      </c>
      <c r="K1649" s="9" t="s">
        <v>6492</v>
      </c>
      <c r="L1649" s="7" t="s">
        <v>6882</v>
      </c>
      <c r="M1649" s="7" t="s">
        <v>7240</v>
      </c>
      <c r="N1649" s="7" t="s">
        <v>211</v>
      </c>
      <c r="O1649" s="7" t="s">
        <v>258</v>
      </c>
      <c r="P1649" s="7" t="s">
        <v>7241</v>
      </c>
      <c r="Q1649" s="7" t="s">
        <v>129</v>
      </c>
      <c r="R1649" s="9" t="s">
        <v>323</v>
      </c>
      <c r="S1649" s="7" t="s">
        <v>409</v>
      </c>
      <c r="T1649" s="13" t="s">
        <v>69</v>
      </c>
      <c r="U1649" s="13" t="s">
        <v>89</v>
      </c>
      <c r="V1649" s="13" t="s">
        <v>90</v>
      </c>
      <c r="W1649" s="13" t="s">
        <v>31</v>
      </c>
      <c r="X1649" s="13" t="s">
        <v>91</v>
      </c>
      <c r="Y1649" s="13" t="s">
        <v>7</v>
      </c>
      <c r="Z1649" s="9" t="s">
        <v>17</v>
      </c>
      <c r="AA1649" s="12" t="str">
        <f t="shared" si="50"/>
        <v>5980000000111</v>
      </c>
      <c r="AB1649" s="4" t="s">
        <v>91</v>
      </c>
      <c r="AC1649" s="48">
        <f t="shared" si="51"/>
        <v>0</v>
      </c>
      <c r="AD1649" s="31">
        <f>VLOOKUP(AB1649,'Utah Allocation %''s'!$A$6:$B$16,2,FALSE)</f>
        <v>0</v>
      </c>
    </row>
    <row r="1650" spans="1:30">
      <c r="A1650" s="9" t="s">
        <v>6493</v>
      </c>
      <c r="B1650" s="9" t="s">
        <v>24</v>
      </c>
      <c r="C1650" s="9" t="s">
        <v>62</v>
      </c>
      <c r="D1650" s="19">
        <v>41305</v>
      </c>
      <c r="E1650" s="3">
        <v>2013</v>
      </c>
      <c r="F1650" s="3">
        <v>1</v>
      </c>
      <c r="G1650" s="3" t="s">
        <v>14414</v>
      </c>
      <c r="H1650" s="9" t="s">
        <v>63</v>
      </c>
      <c r="I1650" s="9" t="s">
        <v>64</v>
      </c>
      <c r="J1650" s="21">
        <v>725.61</v>
      </c>
      <c r="K1650" s="9" t="s">
        <v>6494</v>
      </c>
      <c r="L1650" s="7" t="s">
        <v>6883</v>
      </c>
      <c r="M1650" s="7" t="s">
        <v>7242</v>
      </c>
      <c r="N1650" s="7" t="s">
        <v>211</v>
      </c>
      <c r="O1650" s="7" t="s">
        <v>258</v>
      </c>
      <c r="P1650" s="7" t="s">
        <v>7241</v>
      </c>
      <c r="Q1650" s="7" t="s">
        <v>129</v>
      </c>
      <c r="R1650" s="9" t="s">
        <v>323</v>
      </c>
      <c r="S1650" s="7" t="s">
        <v>409</v>
      </c>
      <c r="T1650" s="13" t="s">
        <v>69</v>
      </c>
      <c r="U1650" s="13" t="s">
        <v>89</v>
      </c>
      <c r="V1650" s="13" t="s">
        <v>90</v>
      </c>
      <c r="W1650" s="13" t="s">
        <v>31</v>
      </c>
      <c r="X1650" s="13" t="s">
        <v>91</v>
      </c>
      <c r="Y1650" s="13" t="s">
        <v>7</v>
      </c>
      <c r="Z1650" s="9" t="s">
        <v>17</v>
      </c>
      <c r="AA1650" s="12" t="str">
        <f t="shared" si="50"/>
        <v>5980000000111</v>
      </c>
      <c r="AB1650" s="4" t="s">
        <v>91</v>
      </c>
      <c r="AC1650" s="48">
        <f t="shared" si="51"/>
        <v>0</v>
      </c>
      <c r="AD1650" s="31">
        <f>VLOOKUP(AB1650,'Utah Allocation %''s'!$A$6:$B$16,2,FALSE)</f>
        <v>0</v>
      </c>
    </row>
    <row r="1651" spans="1:30">
      <c r="A1651" s="9" t="s">
        <v>6493</v>
      </c>
      <c r="B1651" s="9" t="s">
        <v>24</v>
      </c>
      <c r="C1651" s="9" t="s">
        <v>62</v>
      </c>
      <c r="D1651" s="19">
        <v>41305</v>
      </c>
      <c r="E1651" s="3">
        <v>2013</v>
      </c>
      <c r="F1651" s="3">
        <v>1</v>
      </c>
      <c r="G1651" s="3" t="s">
        <v>14414</v>
      </c>
      <c r="H1651" s="9" t="s">
        <v>63</v>
      </c>
      <c r="I1651" s="9" t="s">
        <v>81</v>
      </c>
      <c r="J1651" s="21">
        <v>468.41</v>
      </c>
      <c r="K1651" s="9" t="s">
        <v>6494</v>
      </c>
      <c r="L1651" s="7" t="s">
        <v>6883</v>
      </c>
      <c r="M1651" s="7" t="s">
        <v>7242</v>
      </c>
      <c r="N1651" s="7" t="s">
        <v>211</v>
      </c>
      <c r="O1651" s="7" t="s">
        <v>258</v>
      </c>
      <c r="P1651" s="7" t="s">
        <v>7241</v>
      </c>
      <c r="Q1651" s="7" t="s">
        <v>129</v>
      </c>
      <c r="R1651" s="9" t="s">
        <v>323</v>
      </c>
      <c r="S1651" s="7" t="s">
        <v>409</v>
      </c>
      <c r="T1651" s="13" t="s">
        <v>69</v>
      </c>
      <c r="U1651" s="13" t="s">
        <v>89</v>
      </c>
      <c r="V1651" s="13" t="s">
        <v>90</v>
      </c>
      <c r="W1651" s="13" t="s">
        <v>31</v>
      </c>
      <c r="X1651" s="13" t="s">
        <v>91</v>
      </c>
      <c r="Y1651" s="13" t="s">
        <v>7</v>
      </c>
      <c r="Z1651" s="9" t="s">
        <v>17</v>
      </c>
      <c r="AA1651" s="12" t="str">
        <f t="shared" si="50"/>
        <v>5980000000111</v>
      </c>
      <c r="AB1651" s="4" t="s">
        <v>91</v>
      </c>
      <c r="AC1651" s="48">
        <f t="shared" si="51"/>
        <v>0</v>
      </c>
      <c r="AD1651" s="31">
        <f>VLOOKUP(AB1651,'Utah Allocation %''s'!$A$6:$B$16,2,FALSE)</f>
        <v>0</v>
      </c>
    </row>
    <row r="1652" spans="1:30">
      <c r="A1652" s="9" t="s">
        <v>6495</v>
      </c>
      <c r="B1652" s="9" t="s">
        <v>24</v>
      </c>
      <c r="C1652" s="9" t="s">
        <v>62</v>
      </c>
      <c r="D1652" s="19">
        <v>41305</v>
      </c>
      <c r="E1652" s="3">
        <v>2013</v>
      </c>
      <c r="F1652" s="3">
        <v>1</v>
      </c>
      <c r="G1652" s="3" t="s">
        <v>14414</v>
      </c>
      <c r="H1652" s="9" t="s">
        <v>63</v>
      </c>
      <c r="I1652" s="9" t="s">
        <v>64</v>
      </c>
      <c r="J1652" s="21">
        <v>260.19</v>
      </c>
      <c r="K1652" s="9" t="s">
        <v>6496</v>
      </c>
      <c r="L1652" s="7" t="s">
        <v>6884</v>
      </c>
      <c r="M1652" s="7" t="s">
        <v>7086</v>
      </c>
      <c r="N1652" s="7" t="s">
        <v>206</v>
      </c>
      <c r="O1652" s="7" t="s">
        <v>253</v>
      </c>
      <c r="P1652" s="7" t="s">
        <v>691</v>
      </c>
      <c r="Q1652" s="7" t="s">
        <v>71</v>
      </c>
      <c r="R1652" s="9" t="s">
        <v>324</v>
      </c>
      <c r="S1652" s="7" t="s">
        <v>408</v>
      </c>
      <c r="T1652" s="13" t="s">
        <v>69</v>
      </c>
      <c r="U1652" s="13" t="s">
        <v>66</v>
      </c>
      <c r="V1652" s="13" t="s">
        <v>70</v>
      </c>
      <c r="W1652" s="13" t="s">
        <v>32</v>
      </c>
      <c r="X1652" s="13" t="s">
        <v>66</v>
      </c>
      <c r="Y1652" s="13" t="s">
        <v>7</v>
      </c>
      <c r="Z1652" s="9" t="s">
        <v>8</v>
      </c>
      <c r="AA1652" s="12" t="str">
        <f t="shared" si="50"/>
        <v>5980000000108</v>
      </c>
      <c r="AB1652" s="4" t="s">
        <v>66</v>
      </c>
      <c r="AC1652" s="48">
        <f t="shared" si="51"/>
        <v>0</v>
      </c>
      <c r="AD1652" s="31">
        <f>VLOOKUP(AB1652,'Utah Allocation %''s'!$A$6:$B$16,2,FALSE)</f>
        <v>0</v>
      </c>
    </row>
    <row r="1653" spans="1:30">
      <c r="A1653" s="9" t="s">
        <v>6497</v>
      </c>
      <c r="B1653" s="9" t="s">
        <v>24</v>
      </c>
      <c r="C1653" s="9" t="s">
        <v>62</v>
      </c>
      <c r="D1653" s="19">
        <v>41305</v>
      </c>
      <c r="E1653" s="3">
        <v>2013</v>
      </c>
      <c r="F1653" s="3">
        <v>1</v>
      </c>
      <c r="G1653" s="3" t="s">
        <v>14414</v>
      </c>
      <c r="H1653" s="9" t="s">
        <v>63</v>
      </c>
      <c r="I1653" s="9" t="s">
        <v>64</v>
      </c>
      <c r="J1653" s="21">
        <v>580.09</v>
      </c>
      <c r="K1653" s="9" t="s">
        <v>6498</v>
      </c>
      <c r="L1653" s="7" t="s">
        <v>6885</v>
      </c>
      <c r="M1653" s="7" t="s">
        <v>7077</v>
      </c>
      <c r="N1653" s="7" t="s">
        <v>207</v>
      </c>
      <c r="O1653" s="7" t="s">
        <v>254</v>
      </c>
      <c r="P1653" s="7" t="s">
        <v>590</v>
      </c>
      <c r="Q1653" s="7" t="s">
        <v>88</v>
      </c>
      <c r="R1653" s="9" t="s">
        <v>325</v>
      </c>
      <c r="S1653" s="7" t="s">
        <v>409</v>
      </c>
      <c r="T1653" s="13" t="s">
        <v>69</v>
      </c>
      <c r="U1653" s="13" t="s">
        <v>89</v>
      </c>
      <c r="V1653" s="13" t="s">
        <v>90</v>
      </c>
      <c r="W1653" s="13" t="s">
        <v>31</v>
      </c>
      <c r="X1653" s="13" t="s">
        <v>91</v>
      </c>
      <c r="Y1653" s="13" t="s">
        <v>7</v>
      </c>
      <c r="Z1653" s="9" t="s">
        <v>17</v>
      </c>
      <c r="AA1653" s="12" t="str">
        <f t="shared" si="50"/>
        <v>5980000000111</v>
      </c>
      <c r="AB1653" s="4" t="s">
        <v>91</v>
      </c>
      <c r="AC1653" s="48">
        <f t="shared" si="51"/>
        <v>0</v>
      </c>
      <c r="AD1653" s="31">
        <f>VLOOKUP(AB1653,'Utah Allocation %''s'!$A$6:$B$16,2,FALSE)</f>
        <v>0</v>
      </c>
    </row>
    <row r="1654" spans="1:30">
      <c r="A1654" s="9" t="s">
        <v>6499</v>
      </c>
      <c r="B1654" s="9" t="s">
        <v>24</v>
      </c>
      <c r="C1654" s="9" t="s">
        <v>62</v>
      </c>
      <c r="D1654" s="19">
        <v>41305</v>
      </c>
      <c r="E1654" s="3">
        <v>2013</v>
      </c>
      <c r="F1654" s="3">
        <v>1</v>
      </c>
      <c r="G1654" s="3" t="s">
        <v>14414</v>
      </c>
      <c r="H1654" s="9" t="s">
        <v>63</v>
      </c>
      <c r="I1654" s="9" t="s">
        <v>64</v>
      </c>
      <c r="J1654" s="21">
        <v>125.46</v>
      </c>
      <c r="K1654" s="9" t="s">
        <v>6500</v>
      </c>
      <c r="L1654" s="7" t="s">
        <v>6886</v>
      </c>
      <c r="M1654" s="7" t="s">
        <v>7247</v>
      </c>
      <c r="N1654" s="7" t="s">
        <v>207</v>
      </c>
      <c r="O1654" s="7" t="s">
        <v>254</v>
      </c>
      <c r="P1654" s="7" t="s">
        <v>548</v>
      </c>
      <c r="Q1654" s="7" t="s">
        <v>72</v>
      </c>
      <c r="R1654" s="9" t="s">
        <v>326</v>
      </c>
      <c r="S1654" s="7" t="s">
        <v>408</v>
      </c>
      <c r="T1654" s="13" t="s">
        <v>69</v>
      </c>
      <c r="U1654" s="13" t="s">
        <v>66</v>
      </c>
      <c r="V1654" s="13" t="s">
        <v>70</v>
      </c>
      <c r="W1654" s="13" t="s">
        <v>32</v>
      </c>
      <c r="X1654" s="13" t="s">
        <v>66</v>
      </c>
      <c r="Y1654" s="13" t="s">
        <v>7</v>
      </c>
      <c r="Z1654" s="9" t="s">
        <v>8</v>
      </c>
      <c r="AA1654" s="12" t="str">
        <f t="shared" si="50"/>
        <v>5980000000108</v>
      </c>
      <c r="AB1654" s="4" t="s">
        <v>66</v>
      </c>
      <c r="AC1654" s="48">
        <f t="shared" si="51"/>
        <v>0</v>
      </c>
      <c r="AD1654" s="31">
        <f>VLOOKUP(AB1654,'Utah Allocation %''s'!$A$6:$B$16,2,FALSE)</f>
        <v>0</v>
      </c>
    </row>
    <row r="1655" spans="1:30">
      <c r="A1655" s="9" t="s">
        <v>6501</v>
      </c>
      <c r="B1655" s="9" t="s">
        <v>24</v>
      </c>
      <c r="C1655" s="9" t="s">
        <v>62</v>
      </c>
      <c r="D1655" s="19">
        <v>41305</v>
      </c>
      <c r="E1655" s="3">
        <v>2013</v>
      </c>
      <c r="F1655" s="3">
        <v>1</v>
      </c>
      <c r="G1655" s="3" t="s">
        <v>14414</v>
      </c>
      <c r="H1655" s="9" t="s">
        <v>63</v>
      </c>
      <c r="I1655" s="9" t="s">
        <v>64</v>
      </c>
      <c r="J1655" s="21">
        <v>749.47</v>
      </c>
      <c r="K1655" s="9" t="s">
        <v>6502</v>
      </c>
      <c r="L1655" s="7" t="s">
        <v>6887</v>
      </c>
      <c r="M1655" s="7" t="s">
        <v>7283</v>
      </c>
      <c r="N1655" s="7" t="s">
        <v>207</v>
      </c>
      <c r="O1655" s="7" t="s">
        <v>254</v>
      </c>
      <c r="P1655" s="7" t="s">
        <v>548</v>
      </c>
      <c r="Q1655" s="7" t="s">
        <v>72</v>
      </c>
      <c r="R1655" s="9" t="s">
        <v>326</v>
      </c>
      <c r="S1655" s="7" t="s">
        <v>408</v>
      </c>
      <c r="T1655" s="13" t="s">
        <v>69</v>
      </c>
      <c r="U1655" s="13" t="s">
        <v>66</v>
      </c>
      <c r="V1655" s="13" t="s">
        <v>70</v>
      </c>
      <c r="W1655" s="13" t="s">
        <v>32</v>
      </c>
      <c r="X1655" s="13" t="s">
        <v>66</v>
      </c>
      <c r="Y1655" s="13" t="s">
        <v>7</v>
      </c>
      <c r="Z1655" s="9" t="s">
        <v>8</v>
      </c>
      <c r="AA1655" s="12" t="str">
        <f t="shared" si="50"/>
        <v>5980000000108</v>
      </c>
      <c r="AB1655" s="4" t="s">
        <v>66</v>
      </c>
      <c r="AC1655" s="48">
        <f t="shared" si="51"/>
        <v>0</v>
      </c>
      <c r="AD1655" s="31">
        <f>VLOOKUP(AB1655,'Utah Allocation %''s'!$A$6:$B$16,2,FALSE)</f>
        <v>0</v>
      </c>
    </row>
    <row r="1656" spans="1:30">
      <c r="A1656" s="9" t="s">
        <v>6503</v>
      </c>
      <c r="B1656" s="9" t="s">
        <v>24</v>
      </c>
      <c r="C1656" s="9" t="s">
        <v>62</v>
      </c>
      <c r="D1656" s="19">
        <v>41305</v>
      </c>
      <c r="E1656" s="3">
        <v>2013</v>
      </c>
      <c r="F1656" s="3">
        <v>1</v>
      </c>
      <c r="G1656" s="3" t="s">
        <v>14414</v>
      </c>
      <c r="H1656" s="9" t="s">
        <v>63</v>
      </c>
      <c r="I1656" s="9" t="s">
        <v>64</v>
      </c>
      <c r="J1656" s="21">
        <v>506.57</v>
      </c>
      <c r="K1656" s="9" t="s">
        <v>6504</v>
      </c>
      <c r="L1656" s="7" t="s">
        <v>6888</v>
      </c>
      <c r="M1656" s="7" t="s">
        <v>7208</v>
      </c>
      <c r="N1656" s="7" t="s">
        <v>219</v>
      </c>
      <c r="O1656" s="7" t="s">
        <v>265</v>
      </c>
      <c r="P1656" s="7" t="s">
        <v>583</v>
      </c>
      <c r="Q1656" s="7" t="s">
        <v>137</v>
      </c>
      <c r="R1656" s="9" t="s">
        <v>326</v>
      </c>
      <c r="S1656" s="7" t="s">
        <v>408</v>
      </c>
      <c r="T1656" s="13" t="s">
        <v>69</v>
      </c>
      <c r="U1656" s="13" t="s">
        <v>66</v>
      </c>
      <c r="V1656" s="13" t="s">
        <v>70</v>
      </c>
      <c r="W1656" s="13" t="s">
        <v>32</v>
      </c>
      <c r="X1656" s="13" t="s">
        <v>66</v>
      </c>
      <c r="Y1656" s="13" t="s">
        <v>7</v>
      </c>
      <c r="Z1656" s="9" t="s">
        <v>8</v>
      </c>
      <c r="AA1656" s="12" t="str">
        <f t="shared" si="50"/>
        <v>5980000000108</v>
      </c>
      <c r="AB1656" s="4" t="s">
        <v>66</v>
      </c>
      <c r="AC1656" s="48">
        <f t="shared" si="51"/>
        <v>0</v>
      </c>
      <c r="AD1656" s="31">
        <f>VLOOKUP(AB1656,'Utah Allocation %''s'!$A$6:$B$16,2,FALSE)</f>
        <v>0</v>
      </c>
    </row>
    <row r="1657" spans="1:30">
      <c r="A1657" s="9" t="s">
        <v>6505</v>
      </c>
      <c r="B1657" s="9" t="s">
        <v>24</v>
      </c>
      <c r="C1657" s="9" t="s">
        <v>62</v>
      </c>
      <c r="D1657" s="19">
        <v>41305</v>
      </c>
      <c r="E1657" s="3">
        <v>2013</v>
      </c>
      <c r="F1657" s="3">
        <v>1</v>
      </c>
      <c r="G1657" s="3" t="s">
        <v>14414</v>
      </c>
      <c r="H1657" s="9" t="s">
        <v>63</v>
      </c>
      <c r="I1657" s="9" t="s">
        <v>64</v>
      </c>
      <c r="J1657" s="21">
        <v>506.57</v>
      </c>
      <c r="K1657" s="9" t="s">
        <v>6506</v>
      </c>
      <c r="L1657" s="7" t="s">
        <v>6889</v>
      </c>
      <c r="M1657" s="7" t="s">
        <v>7209</v>
      </c>
      <c r="N1657" s="7" t="s">
        <v>219</v>
      </c>
      <c r="O1657" s="7" t="s">
        <v>265</v>
      </c>
      <c r="P1657" s="7" t="s">
        <v>583</v>
      </c>
      <c r="Q1657" s="7" t="s">
        <v>137</v>
      </c>
      <c r="R1657" s="9" t="s">
        <v>326</v>
      </c>
      <c r="S1657" s="7" t="s">
        <v>408</v>
      </c>
      <c r="T1657" s="13" t="s">
        <v>69</v>
      </c>
      <c r="U1657" s="13" t="s">
        <v>66</v>
      </c>
      <c r="V1657" s="13" t="s">
        <v>70</v>
      </c>
      <c r="W1657" s="13" t="s">
        <v>32</v>
      </c>
      <c r="X1657" s="13" t="s">
        <v>66</v>
      </c>
      <c r="Y1657" s="13" t="s">
        <v>7</v>
      </c>
      <c r="Z1657" s="9" t="s">
        <v>8</v>
      </c>
      <c r="AA1657" s="12" t="str">
        <f t="shared" si="50"/>
        <v>5980000000108</v>
      </c>
      <c r="AB1657" s="4" t="s">
        <v>66</v>
      </c>
      <c r="AC1657" s="48">
        <f t="shared" si="51"/>
        <v>0</v>
      </c>
      <c r="AD1657" s="31">
        <f>VLOOKUP(AB1657,'Utah Allocation %''s'!$A$6:$B$16,2,FALSE)</f>
        <v>0</v>
      </c>
    </row>
    <row r="1658" spans="1:30">
      <c r="A1658" s="9" t="s">
        <v>6507</v>
      </c>
      <c r="B1658" s="9" t="s">
        <v>24</v>
      </c>
      <c r="C1658" s="9" t="s">
        <v>62</v>
      </c>
      <c r="D1658" s="19">
        <v>41305</v>
      </c>
      <c r="E1658" s="3">
        <v>2013</v>
      </c>
      <c r="F1658" s="3">
        <v>1</v>
      </c>
      <c r="G1658" s="3" t="s">
        <v>14414</v>
      </c>
      <c r="H1658" s="9" t="s">
        <v>63</v>
      </c>
      <c r="I1658" s="9" t="s">
        <v>64</v>
      </c>
      <c r="J1658" s="21">
        <v>506.57</v>
      </c>
      <c r="K1658" s="9" t="s">
        <v>6508</v>
      </c>
      <c r="L1658" s="7" t="s">
        <v>6890</v>
      </c>
      <c r="M1658" s="7" t="s">
        <v>7210</v>
      </c>
      <c r="N1658" s="7" t="s">
        <v>219</v>
      </c>
      <c r="O1658" s="7" t="s">
        <v>265</v>
      </c>
      <c r="P1658" s="7" t="s">
        <v>583</v>
      </c>
      <c r="Q1658" s="7" t="s">
        <v>137</v>
      </c>
      <c r="R1658" s="9" t="s">
        <v>326</v>
      </c>
      <c r="S1658" s="7" t="s">
        <v>408</v>
      </c>
      <c r="T1658" s="13" t="s">
        <v>69</v>
      </c>
      <c r="U1658" s="13" t="s">
        <v>66</v>
      </c>
      <c r="V1658" s="13" t="s">
        <v>70</v>
      </c>
      <c r="W1658" s="13" t="s">
        <v>32</v>
      </c>
      <c r="X1658" s="13" t="s">
        <v>66</v>
      </c>
      <c r="Y1658" s="13" t="s">
        <v>7</v>
      </c>
      <c r="Z1658" s="9" t="s">
        <v>8</v>
      </c>
      <c r="AA1658" s="12" t="str">
        <f t="shared" si="50"/>
        <v>5980000000108</v>
      </c>
      <c r="AB1658" s="4" t="s">
        <v>66</v>
      </c>
      <c r="AC1658" s="48">
        <f t="shared" si="51"/>
        <v>0</v>
      </c>
      <c r="AD1658" s="31">
        <f>VLOOKUP(AB1658,'Utah Allocation %''s'!$A$6:$B$16,2,FALSE)</f>
        <v>0</v>
      </c>
    </row>
    <row r="1659" spans="1:30">
      <c r="A1659" s="9" t="s">
        <v>6509</v>
      </c>
      <c r="B1659" s="9" t="s">
        <v>24</v>
      </c>
      <c r="C1659" s="9" t="s">
        <v>62</v>
      </c>
      <c r="D1659" s="19">
        <v>41305</v>
      </c>
      <c r="E1659" s="3">
        <v>2013</v>
      </c>
      <c r="F1659" s="3">
        <v>1</v>
      </c>
      <c r="G1659" s="3" t="s">
        <v>14414</v>
      </c>
      <c r="H1659" s="9" t="s">
        <v>63</v>
      </c>
      <c r="I1659" s="9" t="s">
        <v>64</v>
      </c>
      <c r="J1659" s="21">
        <v>506.57</v>
      </c>
      <c r="K1659" s="9" t="s">
        <v>6510</v>
      </c>
      <c r="L1659" s="7" t="s">
        <v>6891</v>
      </c>
      <c r="M1659" s="7" t="s">
        <v>7211</v>
      </c>
      <c r="N1659" s="7" t="s">
        <v>219</v>
      </c>
      <c r="O1659" s="7" t="s">
        <v>265</v>
      </c>
      <c r="P1659" s="7" t="s">
        <v>583</v>
      </c>
      <c r="Q1659" s="7" t="s">
        <v>137</v>
      </c>
      <c r="R1659" s="9" t="s">
        <v>326</v>
      </c>
      <c r="S1659" s="7" t="s">
        <v>408</v>
      </c>
      <c r="T1659" s="13" t="s">
        <v>69</v>
      </c>
      <c r="U1659" s="13" t="s">
        <v>66</v>
      </c>
      <c r="V1659" s="13" t="s">
        <v>70</v>
      </c>
      <c r="W1659" s="13" t="s">
        <v>32</v>
      </c>
      <c r="X1659" s="13" t="s">
        <v>66</v>
      </c>
      <c r="Y1659" s="13" t="s">
        <v>7</v>
      </c>
      <c r="Z1659" s="9" t="s">
        <v>8</v>
      </c>
      <c r="AA1659" s="12" t="str">
        <f t="shared" si="50"/>
        <v>5980000000108</v>
      </c>
      <c r="AB1659" s="4" t="s">
        <v>66</v>
      </c>
      <c r="AC1659" s="48">
        <f t="shared" si="51"/>
        <v>0</v>
      </c>
      <c r="AD1659" s="31">
        <f>VLOOKUP(AB1659,'Utah Allocation %''s'!$A$6:$B$16,2,FALSE)</f>
        <v>0</v>
      </c>
    </row>
    <row r="1660" spans="1:30">
      <c r="A1660" s="9" t="s">
        <v>6511</v>
      </c>
      <c r="B1660" s="9" t="s">
        <v>24</v>
      </c>
      <c r="C1660" s="9" t="s">
        <v>62</v>
      </c>
      <c r="D1660" s="19">
        <v>41305</v>
      </c>
      <c r="E1660" s="3">
        <v>2013</v>
      </c>
      <c r="F1660" s="3">
        <v>1</v>
      </c>
      <c r="G1660" s="3" t="s">
        <v>14414</v>
      </c>
      <c r="H1660" s="9" t="s">
        <v>63</v>
      </c>
      <c r="I1660" s="9" t="s">
        <v>64</v>
      </c>
      <c r="J1660" s="21">
        <v>595.23</v>
      </c>
      <c r="K1660" s="9" t="s">
        <v>6512</v>
      </c>
      <c r="L1660" s="7" t="s">
        <v>6892</v>
      </c>
      <c r="M1660" s="7" t="s">
        <v>7213</v>
      </c>
      <c r="N1660" s="7" t="s">
        <v>219</v>
      </c>
      <c r="O1660" s="7" t="s">
        <v>265</v>
      </c>
      <c r="P1660" s="7" t="s">
        <v>583</v>
      </c>
      <c r="Q1660" s="7" t="s">
        <v>137</v>
      </c>
      <c r="R1660" s="9" t="s">
        <v>326</v>
      </c>
      <c r="S1660" s="7" t="s">
        <v>408</v>
      </c>
      <c r="T1660" s="13" t="s">
        <v>69</v>
      </c>
      <c r="U1660" s="13" t="s">
        <v>66</v>
      </c>
      <c r="V1660" s="13" t="s">
        <v>70</v>
      </c>
      <c r="W1660" s="13" t="s">
        <v>32</v>
      </c>
      <c r="X1660" s="13" t="s">
        <v>66</v>
      </c>
      <c r="Y1660" s="13" t="s">
        <v>7</v>
      </c>
      <c r="Z1660" s="9" t="s">
        <v>8</v>
      </c>
      <c r="AA1660" s="12" t="str">
        <f t="shared" si="50"/>
        <v>5980000000108</v>
      </c>
      <c r="AB1660" s="4" t="s">
        <v>66</v>
      </c>
      <c r="AC1660" s="48">
        <f t="shared" si="51"/>
        <v>0</v>
      </c>
      <c r="AD1660" s="31">
        <f>VLOOKUP(AB1660,'Utah Allocation %''s'!$A$6:$B$16,2,FALSE)</f>
        <v>0</v>
      </c>
    </row>
    <row r="1661" spans="1:30">
      <c r="A1661" s="9" t="s">
        <v>6513</v>
      </c>
      <c r="B1661" s="9" t="s">
        <v>24</v>
      </c>
      <c r="C1661" s="9" t="s">
        <v>62</v>
      </c>
      <c r="D1661" s="19">
        <v>41305</v>
      </c>
      <c r="E1661" s="3">
        <v>2013</v>
      </c>
      <c r="F1661" s="3">
        <v>1</v>
      </c>
      <c r="G1661" s="3" t="s">
        <v>14414</v>
      </c>
      <c r="H1661" s="9" t="s">
        <v>63</v>
      </c>
      <c r="I1661" s="9" t="s">
        <v>64</v>
      </c>
      <c r="J1661" s="21">
        <v>1013.14</v>
      </c>
      <c r="K1661" s="9" t="s">
        <v>6514</v>
      </c>
      <c r="L1661" s="7" t="s">
        <v>6893</v>
      </c>
      <c r="M1661" s="7" t="s">
        <v>7228</v>
      </c>
      <c r="N1661" s="7" t="s">
        <v>219</v>
      </c>
      <c r="O1661" s="7" t="s">
        <v>265</v>
      </c>
      <c r="P1661" s="7" t="s">
        <v>583</v>
      </c>
      <c r="Q1661" s="7" t="s">
        <v>137</v>
      </c>
      <c r="R1661" s="9" t="s">
        <v>326</v>
      </c>
      <c r="S1661" s="7" t="s">
        <v>408</v>
      </c>
      <c r="T1661" s="13" t="s">
        <v>69</v>
      </c>
      <c r="U1661" s="13" t="s">
        <v>66</v>
      </c>
      <c r="V1661" s="13" t="s">
        <v>70</v>
      </c>
      <c r="W1661" s="13" t="s">
        <v>32</v>
      </c>
      <c r="X1661" s="13" t="s">
        <v>66</v>
      </c>
      <c r="Y1661" s="13" t="s">
        <v>7</v>
      </c>
      <c r="Z1661" s="9" t="s">
        <v>8</v>
      </c>
      <c r="AA1661" s="12" t="str">
        <f t="shared" si="50"/>
        <v>5980000000108</v>
      </c>
      <c r="AB1661" s="4" t="s">
        <v>66</v>
      </c>
      <c r="AC1661" s="48">
        <f t="shared" si="51"/>
        <v>0</v>
      </c>
      <c r="AD1661" s="31">
        <f>VLOOKUP(AB1661,'Utah Allocation %''s'!$A$6:$B$16,2,FALSE)</f>
        <v>0</v>
      </c>
    </row>
    <row r="1662" spans="1:30">
      <c r="A1662" s="9" t="s">
        <v>6515</v>
      </c>
      <c r="B1662" s="9" t="s">
        <v>24</v>
      </c>
      <c r="C1662" s="9" t="s">
        <v>62</v>
      </c>
      <c r="D1662" s="19">
        <v>41305</v>
      </c>
      <c r="E1662" s="3">
        <v>2013</v>
      </c>
      <c r="F1662" s="3">
        <v>1</v>
      </c>
      <c r="G1662" s="3" t="s">
        <v>14414</v>
      </c>
      <c r="H1662" s="9" t="s">
        <v>63</v>
      </c>
      <c r="I1662" s="9" t="s">
        <v>64</v>
      </c>
      <c r="J1662" s="21">
        <v>8850.49</v>
      </c>
      <c r="K1662" s="9" t="s">
        <v>6516</v>
      </c>
      <c r="L1662" s="7" t="s">
        <v>6894</v>
      </c>
      <c r="M1662" s="7" t="s">
        <v>7197</v>
      </c>
      <c r="N1662" s="7" t="s">
        <v>208</v>
      </c>
      <c r="O1662" s="7" t="s">
        <v>255</v>
      </c>
      <c r="P1662" s="7" t="s">
        <v>370</v>
      </c>
      <c r="Q1662" s="7" t="s">
        <v>73</v>
      </c>
      <c r="R1662" s="9" t="s">
        <v>327</v>
      </c>
      <c r="S1662" s="7" t="s">
        <v>408</v>
      </c>
      <c r="T1662" s="13" t="s">
        <v>69</v>
      </c>
      <c r="U1662" s="13" t="s">
        <v>66</v>
      </c>
      <c r="V1662" s="13" t="s">
        <v>70</v>
      </c>
      <c r="W1662" s="13" t="s">
        <v>32</v>
      </c>
      <c r="X1662" s="13" t="s">
        <v>66</v>
      </c>
      <c r="Y1662" s="13" t="s">
        <v>7</v>
      </c>
      <c r="Z1662" s="9" t="s">
        <v>8</v>
      </c>
      <c r="AA1662" s="12" t="str">
        <f t="shared" si="50"/>
        <v>5980000000108</v>
      </c>
      <c r="AB1662" s="4" t="s">
        <v>66</v>
      </c>
      <c r="AC1662" s="48">
        <f t="shared" si="51"/>
        <v>0</v>
      </c>
      <c r="AD1662" s="31">
        <f>VLOOKUP(AB1662,'Utah Allocation %''s'!$A$6:$B$16,2,FALSE)</f>
        <v>0</v>
      </c>
    </row>
    <row r="1663" spans="1:30">
      <c r="A1663" s="9" t="s">
        <v>6517</v>
      </c>
      <c r="B1663" s="9" t="s">
        <v>24</v>
      </c>
      <c r="C1663" s="9" t="s">
        <v>62</v>
      </c>
      <c r="D1663" s="19">
        <v>41305</v>
      </c>
      <c r="E1663" s="3">
        <v>2013</v>
      </c>
      <c r="F1663" s="3">
        <v>1</v>
      </c>
      <c r="G1663" s="3" t="s">
        <v>14414</v>
      </c>
      <c r="H1663" s="9" t="s">
        <v>63</v>
      </c>
      <c r="I1663" s="9" t="s">
        <v>64</v>
      </c>
      <c r="J1663" s="21">
        <v>300.27</v>
      </c>
      <c r="K1663" s="9" t="s">
        <v>6518</v>
      </c>
      <c r="L1663" s="7" t="s">
        <v>6895</v>
      </c>
      <c r="M1663" s="7" t="s">
        <v>7056</v>
      </c>
      <c r="N1663" s="7" t="s">
        <v>208</v>
      </c>
      <c r="O1663" s="7" t="s">
        <v>255</v>
      </c>
      <c r="P1663" s="7" t="s">
        <v>633</v>
      </c>
      <c r="Q1663" s="7" t="s">
        <v>73</v>
      </c>
      <c r="R1663" s="9" t="s">
        <v>327</v>
      </c>
      <c r="S1663" s="7" t="s">
        <v>408</v>
      </c>
      <c r="T1663" s="13" t="s">
        <v>69</v>
      </c>
      <c r="U1663" s="13" t="s">
        <v>66</v>
      </c>
      <c r="V1663" s="13" t="s">
        <v>70</v>
      </c>
      <c r="W1663" s="13" t="s">
        <v>32</v>
      </c>
      <c r="X1663" s="13" t="s">
        <v>66</v>
      </c>
      <c r="Y1663" s="13" t="s">
        <v>7</v>
      </c>
      <c r="Z1663" s="9" t="s">
        <v>8</v>
      </c>
      <c r="AA1663" s="12" t="str">
        <f t="shared" si="50"/>
        <v>5980000000108</v>
      </c>
      <c r="AB1663" s="4" t="s">
        <v>66</v>
      </c>
      <c r="AC1663" s="48">
        <f t="shared" si="51"/>
        <v>0</v>
      </c>
      <c r="AD1663" s="31">
        <f>VLOOKUP(AB1663,'Utah Allocation %''s'!$A$6:$B$16,2,FALSE)</f>
        <v>0</v>
      </c>
    </row>
    <row r="1664" spans="1:30">
      <c r="A1664" s="9" t="s">
        <v>6519</v>
      </c>
      <c r="B1664" s="9" t="s">
        <v>24</v>
      </c>
      <c r="C1664" s="9" t="s">
        <v>62</v>
      </c>
      <c r="D1664" s="19">
        <v>41305</v>
      </c>
      <c r="E1664" s="3">
        <v>2013</v>
      </c>
      <c r="F1664" s="3">
        <v>1</v>
      </c>
      <c r="G1664" s="3" t="s">
        <v>14414</v>
      </c>
      <c r="H1664" s="9" t="s">
        <v>63</v>
      </c>
      <c r="I1664" s="9" t="s">
        <v>64</v>
      </c>
      <c r="J1664" s="21">
        <v>3480.65</v>
      </c>
      <c r="K1664" s="9" t="s">
        <v>6520</v>
      </c>
      <c r="L1664" s="7" t="s">
        <v>6896</v>
      </c>
      <c r="M1664" s="7" t="s">
        <v>7184</v>
      </c>
      <c r="N1664" s="7" t="s">
        <v>211</v>
      </c>
      <c r="O1664" s="7" t="s">
        <v>258</v>
      </c>
      <c r="P1664" s="7" t="s">
        <v>706</v>
      </c>
      <c r="Q1664" s="7" t="s">
        <v>103</v>
      </c>
      <c r="R1664" s="9" t="s">
        <v>327</v>
      </c>
      <c r="S1664" s="7" t="s">
        <v>408</v>
      </c>
      <c r="T1664" s="13" t="s">
        <v>69</v>
      </c>
      <c r="U1664" s="13" t="s">
        <v>66</v>
      </c>
      <c r="V1664" s="13" t="s">
        <v>70</v>
      </c>
      <c r="W1664" s="13" t="s">
        <v>32</v>
      </c>
      <c r="X1664" s="13" t="s">
        <v>66</v>
      </c>
      <c r="Y1664" s="13" t="s">
        <v>7</v>
      </c>
      <c r="Z1664" s="9" t="s">
        <v>8</v>
      </c>
      <c r="AA1664" s="12" t="str">
        <f t="shared" si="50"/>
        <v>5980000000108</v>
      </c>
      <c r="AB1664" s="4" t="s">
        <v>66</v>
      </c>
      <c r="AC1664" s="48">
        <f t="shared" si="51"/>
        <v>0</v>
      </c>
      <c r="AD1664" s="31">
        <f>VLOOKUP(AB1664,'Utah Allocation %''s'!$A$6:$B$16,2,FALSE)</f>
        <v>0</v>
      </c>
    </row>
    <row r="1665" spans="1:30">
      <c r="A1665" s="9" t="s">
        <v>6521</v>
      </c>
      <c r="B1665" s="9" t="s">
        <v>24</v>
      </c>
      <c r="C1665" s="9" t="s">
        <v>62</v>
      </c>
      <c r="D1665" s="19">
        <v>41305</v>
      </c>
      <c r="E1665" s="3">
        <v>2013</v>
      </c>
      <c r="F1665" s="3">
        <v>1</v>
      </c>
      <c r="G1665" s="3" t="s">
        <v>14414</v>
      </c>
      <c r="H1665" s="9" t="s">
        <v>63</v>
      </c>
      <c r="I1665" s="9" t="s">
        <v>64</v>
      </c>
      <c r="J1665" s="21">
        <v>1092.51</v>
      </c>
      <c r="K1665" s="9" t="s">
        <v>6522</v>
      </c>
      <c r="L1665" s="7" t="s">
        <v>6897</v>
      </c>
      <c r="M1665" s="7" t="s">
        <v>7199</v>
      </c>
      <c r="N1665" s="7" t="s">
        <v>211</v>
      </c>
      <c r="O1665" s="7" t="s">
        <v>258</v>
      </c>
      <c r="P1665" s="7" t="s">
        <v>706</v>
      </c>
      <c r="Q1665" s="7" t="s">
        <v>103</v>
      </c>
      <c r="R1665" s="9" t="s">
        <v>327</v>
      </c>
      <c r="S1665" s="7" t="s">
        <v>408</v>
      </c>
      <c r="T1665" s="13" t="s">
        <v>69</v>
      </c>
      <c r="U1665" s="13" t="s">
        <v>66</v>
      </c>
      <c r="V1665" s="13" t="s">
        <v>70</v>
      </c>
      <c r="W1665" s="13" t="s">
        <v>32</v>
      </c>
      <c r="X1665" s="13" t="s">
        <v>66</v>
      </c>
      <c r="Y1665" s="13" t="s">
        <v>7</v>
      </c>
      <c r="Z1665" s="9" t="s">
        <v>8</v>
      </c>
      <c r="AA1665" s="12" t="str">
        <f t="shared" si="50"/>
        <v>5980000000108</v>
      </c>
      <c r="AB1665" s="4" t="s">
        <v>66</v>
      </c>
      <c r="AC1665" s="48">
        <f t="shared" si="51"/>
        <v>0</v>
      </c>
      <c r="AD1665" s="31">
        <f>VLOOKUP(AB1665,'Utah Allocation %''s'!$A$6:$B$16,2,FALSE)</f>
        <v>0</v>
      </c>
    </row>
    <row r="1666" spans="1:30">
      <c r="A1666" s="9" t="s">
        <v>6523</v>
      </c>
      <c r="B1666" s="9" t="s">
        <v>24</v>
      </c>
      <c r="C1666" s="9" t="s">
        <v>62</v>
      </c>
      <c r="D1666" s="19">
        <v>41305</v>
      </c>
      <c r="E1666" s="3">
        <v>2013</v>
      </c>
      <c r="F1666" s="3">
        <v>1</v>
      </c>
      <c r="G1666" s="3" t="s">
        <v>14414</v>
      </c>
      <c r="H1666" s="9" t="s">
        <v>63</v>
      </c>
      <c r="I1666" s="9" t="s">
        <v>64</v>
      </c>
      <c r="J1666" s="21">
        <v>100.23</v>
      </c>
      <c r="K1666" s="9" t="s">
        <v>6524</v>
      </c>
      <c r="L1666" s="7" t="s">
        <v>6898</v>
      </c>
      <c r="M1666" s="7" t="s">
        <v>7100</v>
      </c>
      <c r="N1666" s="7" t="s">
        <v>214</v>
      </c>
      <c r="O1666" s="7" t="s">
        <v>260</v>
      </c>
      <c r="P1666" s="7" t="s">
        <v>7101</v>
      </c>
      <c r="Q1666" s="7" t="s">
        <v>136</v>
      </c>
      <c r="R1666" s="9" t="s">
        <v>327</v>
      </c>
      <c r="S1666" s="7" t="s">
        <v>408</v>
      </c>
      <c r="T1666" s="13" t="s">
        <v>69</v>
      </c>
      <c r="U1666" s="13" t="s">
        <v>66</v>
      </c>
      <c r="V1666" s="13" t="s">
        <v>70</v>
      </c>
      <c r="W1666" s="13" t="s">
        <v>32</v>
      </c>
      <c r="X1666" s="13" t="s">
        <v>66</v>
      </c>
      <c r="Y1666" s="13" t="s">
        <v>7</v>
      </c>
      <c r="Z1666" s="9" t="s">
        <v>8</v>
      </c>
      <c r="AA1666" s="12" t="str">
        <f t="shared" si="50"/>
        <v>5980000000108</v>
      </c>
      <c r="AB1666" s="4" t="s">
        <v>66</v>
      </c>
      <c r="AC1666" s="48">
        <f t="shared" si="51"/>
        <v>0</v>
      </c>
      <c r="AD1666" s="31">
        <f>VLOOKUP(AB1666,'Utah Allocation %''s'!$A$6:$B$16,2,FALSE)</f>
        <v>0</v>
      </c>
    </row>
    <row r="1667" spans="1:30">
      <c r="A1667" s="9" t="s">
        <v>6523</v>
      </c>
      <c r="B1667" s="9" t="s">
        <v>24</v>
      </c>
      <c r="C1667" s="9" t="s">
        <v>62</v>
      </c>
      <c r="D1667" s="19">
        <v>41305</v>
      </c>
      <c r="E1667" s="3">
        <v>2013</v>
      </c>
      <c r="F1667" s="3">
        <v>1</v>
      </c>
      <c r="G1667" s="3" t="s">
        <v>14414</v>
      </c>
      <c r="H1667" s="9" t="s">
        <v>63</v>
      </c>
      <c r="I1667" s="9" t="s">
        <v>81</v>
      </c>
      <c r="J1667" s="21">
        <v>60.52</v>
      </c>
      <c r="K1667" s="9" t="s">
        <v>6524</v>
      </c>
      <c r="L1667" s="7" t="s">
        <v>6898</v>
      </c>
      <c r="M1667" s="7" t="s">
        <v>7100</v>
      </c>
      <c r="N1667" s="7" t="s">
        <v>214</v>
      </c>
      <c r="O1667" s="7" t="s">
        <v>260</v>
      </c>
      <c r="P1667" s="7" t="s">
        <v>7101</v>
      </c>
      <c r="Q1667" s="7" t="s">
        <v>136</v>
      </c>
      <c r="R1667" s="9" t="s">
        <v>327</v>
      </c>
      <c r="S1667" s="7" t="s">
        <v>408</v>
      </c>
      <c r="T1667" s="13" t="s">
        <v>69</v>
      </c>
      <c r="U1667" s="13" t="s">
        <v>66</v>
      </c>
      <c r="V1667" s="13" t="s">
        <v>70</v>
      </c>
      <c r="W1667" s="13" t="s">
        <v>32</v>
      </c>
      <c r="X1667" s="13" t="s">
        <v>66</v>
      </c>
      <c r="Y1667" s="13" t="s">
        <v>7</v>
      </c>
      <c r="Z1667" s="9" t="s">
        <v>8</v>
      </c>
      <c r="AA1667" s="12" t="str">
        <f t="shared" si="50"/>
        <v>5980000000108</v>
      </c>
      <c r="AB1667" s="4" t="s">
        <v>66</v>
      </c>
      <c r="AC1667" s="48">
        <f t="shared" si="51"/>
        <v>0</v>
      </c>
      <c r="AD1667" s="31">
        <f>VLOOKUP(AB1667,'Utah Allocation %''s'!$A$6:$B$16,2,FALSE)</f>
        <v>0</v>
      </c>
    </row>
    <row r="1668" spans="1:30">
      <c r="A1668" s="9" t="s">
        <v>6525</v>
      </c>
      <c r="B1668" s="9" t="s">
        <v>24</v>
      </c>
      <c r="C1668" s="9" t="s">
        <v>62</v>
      </c>
      <c r="D1668" s="19">
        <v>41305</v>
      </c>
      <c r="E1668" s="3">
        <v>2013</v>
      </c>
      <c r="F1668" s="3">
        <v>1</v>
      </c>
      <c r="G1668" s="3" t="s">
        <v>14414</v>
      </c>
      <c r="H1668" s="9" t="s">
        <v>63</v>
      </c>
      <c r="I1668" s="9" t="s">
        <v>64</v>
      </c>
      <c r="J1668" s="21">
        <v>515.04</v>
      </c>
      <c r="K1668" s="9" t="s">
        <v>6526</v>
      </c>
      <c r="L1668" s="7" t="s">
        <v>6899</v>
      </c>
      <c r="M1668" s="7" t="s">
        <v>7212</v>
      </c>
      <c r="N1668" s="7" t="s">
        <v>208</v>
      </c>
      <c r="O1668" s="7" t="s">
        <v>255</v>
      </c>
      <c r="P1668" s="7" t="s">
        <v>633</v>
      </c>
      <c r="Q1668" s="7" t="s">
        <v>73</v>
      </c>
      <c r="R1668" s="9" t="s">
        <v>328</v>
      </c>
      <c r="S1668" s="7" t="s">
        <v>408</v>
      </c>
      <c r="T1668" s="13" t="s">
        <v>69</v>
      </c>
      <c r="U1668" s="13" t="s">
        <v>66</v>
      </c>
      <c r="V1668" s="13" t="s">
        <v>70</v>
      </c>
      <c r="W1668" s="13" t="s">
        <v>32</v>
      </c>
      <c r="X1668" s="13" t="s">
        <v>66</v>
      </c>
      <c r="Y1668" s="13" t="s">
        <v>7</v>
      </c>
      <c r="Z1668" s="9" t="s">
        <v>8</v>
      </c>
      <c r="AA1668" s="12" t="str">
        <f t="shared" si="50"/>
        <v>5980000000108</v>
      </c>
      <c r="AB1668" s="4" t="s">
        <v>66</v>
      </c>
      <c r="AC1668" s="48">
        <f t="shared" si="51"/>
        <v>0</v>
      </c>
      <c r="AD1668" s="31">
        <f>VLOOKUP(AB1668,'Utah Allocation %''s'!$A$6:$B$16,2,FALSE)</f>
        <v>0</v>
      </c>
    </row>
    <row r="1669" spans="1:30">
      <c r="A1669" s="9" t="s">
        <v>6527</v>
      </c>
      <c r="B1669" s="9" t="s">
        <v>24</v>
      </c>
      <c r="C1669" s="9" t="s">
        <v>62</v>
      </c>
      <c r="D1669" s="19">
        <v>41305</v>
      </c>
      <c r="E1669" s="3">
        <v>2013</v>
      </c>
      <c r="F1669" s="3">
        <v>1</v>
      </c>
      <c r="G1669" s="3" t="s">
        <v>14414</v>
      </c>
      <c r="H1669" s="9" t="s">
        <v>63</v>
      </c>
      <c r="I1669" s="9" t="s">
        <v>64</v>
      </c>
      <c r="J1669" s="21">
        <v>294.10000000000002</v>
      </c>
      <c r="K1669" s="9" t="s">
        <v>6528</v>
      </c>
      <c r="L1669" s="7" t="s">
        <v>6900</v>
      </c>
      <c r="M1669" s="7" t="s">
        <v>7268</v>
      </c>
      <c r="N1669" s="7" t="s">
        <v>206</v>
      </c>
      <c r="O1669" s="7" t="s">
        <v>253</v>
      </c>
      <c r="P1669" s="7" t="s">
        <v>417</v>
      </c>
      <c r="Q1669" s="7" t="s">
        <v>78</v>
      </c>
      <c r="R1669" s="9" t="s">
        <v>329</v>
      </c>
      <c r="S1669" s="7" t="s">
        <v>409</v>
      </c>
      <c r="T1669" s="13" t="s">
        <v>69</v>
      </c>
      <c r="U1669" s="13" t="s">
        <v>79</v>
      </c>
      <c r="V1669" s="13" t="s">
        <v>80</v>
      </c>
      <c r="W1669" s="13" t="s">
        <v>29</v>
      </c>
      <c r="X1669" s="13" t="s">
        <v>79</v>
      </c>
      <c r="Y1669" s="13" t="s">
        <v>7</v>
      </c>
      <c r="Z1669" s="9" t="s">
        <v>16</v>
      </c>
      <c r="AA1669" s="12" t="str">
        <f t="shared" ref="AA1669:AA1732" si="52">Y1669&amp;Z1669</f>
        <v>5980000000109</v>
      </c>
      <c r="AB1669" s="4" t="s">
        <v>79</v>
      </c>
      <c r="AC1669" s="48">
        <f t="shared" ref="AC1669:AC1732" si="53">+J1669*AD1669</f>
        <v>294.10000000000002</v>
      </c>
      <c r="AD1669" s="31">
        <f>VLOOKUP(AB1669,'Utah Allocation %''s'!$A$6:$B$16,2,FALSE)</f>
        <v>1</v>
      </c>
    </row>
    <row r="1670" spans="1:30">
      <c r="A1670" s="9" t="s">
        <v>6529</v>
      </c>
      <c r="B1670" s="9" t="s">
        <v>24</v>
      </c>
      <c r="C1670" s="9" t="s">
        <v>62</v>
      </c>
      <c r="D1670" s="19">
        <v>41305</v>
      </c>
      <c r="E1670" s="3">
        <v>2013</v>
      </c>
      <c r="F1670" s="3">
        <v>1</v>
      </c>
      <c r="G1670" s="3" t="s">
        <v>14414</v>
      </c>
      <c r="H1670" s="9" t="s">
        <v>63</v>
      </c>
      <c r="I1670" s="9" t="s">
        <v>64</v>
      </c>
      <c r="J1670" s="21">
        <v>1305.93</v>
      </c>
      <c r="K1670" s="9" t="s">
        <v>6530</v>
      </c>
      <c r="L1670" s="7" t="s">
        <v>6901</v>
      </c>
      <c r="M1670" s="7" t="s">
        <v>7128</v>
      </c>
      <c r="N1670" s="7" t="s">
        <v>209</v>
      </c>
      <c r="O1670" s="7" t="s">
        <v>256</v>
      </c>
      <c r="P1670" s="7" t="s">
        <v>511</v>
      </c>
      <c r="Q1670" s="7" t="s">
        <v>87</v>
      </c>
      <c r="R1670" s="9" t="s">
        <v>329</v>
      </c>
      <c r="S1670" s="7" t="s">
        <v>409</v>
      </c>
      <c r="T1670" s="13" t="s">
        <v>69</v>
      </c>
      <c r="U1670" s="13" t="s">
        <v>79</v>
      </c>
      <c r="V1670" s="13" t="s">
        <v>80</v>
      </c>
      <c r="W1670" s="13" t="s">
        <v>29</v>
      </c>
      <c r="X1670" s="13" t="s">
        <v>79</v>
      </c>
      <c r="Y1670" s="13" t="s">
        <v>7</v>
      </c>
      <c r="Z1670" s="9" t="s">
        <v>16</v>
      </c>
      <c r="AA1670" s="12" t="str">
        <f t="shared" si="52"/>
        <v>5980000000109</v>
      </c>
      <c r="AB1670" s="4" t="s">
        <v>79</v>
      </c>
      <c r="AC1670" s="48">
        <f t="shared" si="53"/>
        <v>1305.93</v>
      </c>
      <c r="AD1670" s="31">
        <f>VLOOKUP(AB1670,'Utah Allocation %''s'!$A$6:$B$16,2,FALSE)</f>
        <v>1</v>
      </c>
    </row>
    <row r="1671" spans="1:30">
      <c r="A1671" s="9" t="s">
        <v>6531</v>
      </c>
      <c r="B1671" s="9" t="s">
        <v>24</v>
      </c>
      <c r="C1671" s="9" t="s">
        <v>62</v>
      </c>
      <c r="D1671" s="19">
        <v>41305</v>
      </c>
      <c r="E1671" s="3">
        <v>2013</v>
      </c>
      <c r="F1671" s="3">
        <v>1</v>
      </c>
      <c r="G1671" s="3" t="s">
        <v>14414</v>
      </c>
      <c r="H1671" s="9" t="s">
        <v>63</v>
      </c>
      <c r="I1671" s="9" t="s">
        <v>64</v>
      </c>
      <c r="J1671" s="21">
        <v>329.38</v>
      </c>
      <c r="K1671" s="9" t="s">
        <v>6532</v>
      </c>
      <c r="L1671" s="7" t="s">
        <v>6902</v>
      </c>
      <c r="M1671" s="7" t="s">
        <v>7129</v>
      </c>
      <c r="N1671" s="7" t="s">
        <v>209</v>
      </c>
      <c r="O1671" s="7" t="s">
        <v>256</v>
      </c>
      <c r="P1671" s="7" t="s">
        <v>511</v>
      </c>
      <c r="Q1671" s="7" t="s">
        <v>87</v>
      </c>
      <c r="R1671" s="9" t="s">
        <v>329</v>
      </c>
      <c r="S1671" s="7" t="s">
        <v>409</v>
      </c>
      <c r="T1671" s="13" t="s">
        <v>69</v>
      </c>
      <c r="U1671" s="13" t="s">
        <v>79</v>
      </c>
      <c r="V1671" s="13" t="s">
        <v>80</v>
      </c>
      <c r="W1671" s="13" t="s">
        <v>29</v>
      </c>
      <c r="X1671" s="13" t="s">
        <v>79</v>
      </c>
      <c r="Y1671" s="13" t="s">
        <v>7</v>
      </c>
      <c r="Z1671" s="9" t="s">
        <v>16</v>
      </c>
      <c r="AA1671" s="12" t="str">
        <f t="shared" si="52"/>
        <v>5980000000109</v>
      </c>
      <c r="AB1671" s="4" t="s">
        <v>79</v>
      </c>
      <c r="AC1671" s="48">
        <f t="shared" si="53"/>
        <v>329.38</v>
      </c>
      <c r="AD1671" s="31">
        <f>VLOOKUP(AB1671,'Utah Allocation %''s'!$A$6:$B$16,2,FALSE)</f>
        <v>1</v>
      </c>
    </row>
    <row r="1672" spans="1:30">
      <c r="A1672" s="9" t="s">
        <v>6533</v>
      </c>
      <c r="B1672" s="9" t="s">
        <v>24</v>
      </c>
      <c r="C1672" s="9" t="s">
        <v>62</v>
      </c>
      <c r="D1672" s="19">
        <v>41305</v>
      </c>
      <c r="E1672" s="3">
        <v>2013</v>
      </c>
      <c r="F1672" s="3">
        <v>1</v>
      </c>
      <c r="G1672" s="3" t="s">
        <v>14414</v>
      </c>
      <c r="H1672" s="9" t="s">
        <v>63</v>
      </c>
      <c r="I1672" s="9" t="s">
        <v>64</v>
      </c>
      <c r="J1672" s="21">
        <v>2040.79</v>
      </c>
      <c r="K1672" s="9" t="s">
        <v>6534</v>
      </c>
      <c r="L1672" s="7" t="s">
        <v>6903</v>
      </c>
      <c r="M1672" s="7" t="s">
        <v>7130</v>
      </c>
      <c r="N1672" s="7" t="s">
        <v>209</v>
      </c>
      <c r="O1672" s="7" t="s">
        <v>256</v>
      </c>
      <c r="P1672" s="7" t="s">
        <v>511</v>
      </c>
      <c r="Q1672" s="7" t="s">
        <v>87</v>
      </c>
      <c r="R1672" s="9" t="s">
        <v>329</v>
      </c>
      <c r="S1672" s="7" t="s">
        <v>409</v>
      </c>
      <c r="T1672" s="13" t="s">
        <v>69</v>
      </c>
      <c r="U1672" s="13" t="s">
        <v>79</v>
      </c>
      <c r="V1672" s="13" t="s">
        <v>80</v>
      </c>
      <c r="W1672" s="13" t="s">
        <v>29</v>
      </c>
      <c r="X1672" s="13" t="s">
        <v>79</v>
      </c>
      <c r="Y1672" s="13" t="s">
        <v>7</v>
      </c>
      <c r="Z1672" s="9" t="s">
        <v>16</v>
      </c>
      <c r="AA1672" s="12" t="str">
        <f t="shared" si="52"/>
        <v>5980000000109</v>
      </c>
      <c r="AB1672" s="4" t="s">
        <v>79</v>
      </c>
      <c r="AC1672" s="48">
        <f t="shared" si="53"/>
        <v>2040.79</v>
      </c>
      <c r="AD1672" s="31">
        <f>VLOOKUP(AB1672,'Utah Allocation %''s'!$A$6:$B$16,2,FALSE)</f>
        <v>1</v>
      </c>
    </row>
    <row r="1673" spans="1:30">
      <c r="A1673" s="9" t="s">
        <v>6535</v>
      </c>
      <c r="B1673" s="9" t="s">
        <v>24</v>
      </c>
      <c r="C1673" s="9" t="s">
        <v>62</v>
      </c>
      <c r="D1673" s="19">
        <v>41305</v>
      </c>
      <c r="E1673" s="3">
        <v>2013</v>
      </c>
      <c r="F1673" s="3">
        <v>1</v>
      </c>
      <c r="G1673" s="3" t="s">
        <v>14414</v>
      </c>
      <c r="H1673" s="9" t="s">
        <v>63</v>
      </c>
      <c r="I1673" s="9" t="s">
        <v>64</v>
      </c>
      <c r="J1673" s="21">
        <v>561.99</v>
      </c>
      <c r="K1673" s="9" t="s">
        <v>6536</v>
      </c>
      <c r="L1673" s="7" t="s">
        <v>6904</v>
      </c>
      <c r="M1673" s="7" t="s">
        <v>7054</v>
      </c>
      <c r="N1673" s="7" t="s">
        <v>213</v>
      </c>
      <c r="O1673" s="7" t="s">
        <v>595</v>
      </c>
      <c r="P1673" s="7" t="s">
        <v>679</v>
      </c>
      <c r="Q1673" s="7" t="s">
        <v>86</v>
      </c>
      <c r="R1673" s="9" t="s">
        <v>329</v>
      </c>
      <c r="S1673" s="7" t="s">
        <v>409</v>
      </c>
      <c r="T1673" s="13" t="s">
        <v>69</v>
      </c>
      <c r="U1673" s="13" t="s">
        <v>79</v>
      </c>
      <c r="V1673" s="13" t="s">
        <v>80</v>
      </c>
      <c r="W1673" s="13" t="s">
        <v>29</v>
      </c>
      <c r="X1673" s="13" t="s">
        <v>79</v>
      </c>
      <c r="Y1673" s="13" t="s">
        <v>7</v>
      </c>
      <c r="Z1673" s="9" t="s">
        <v>16</v>
      </c>
      <c r="AA1673" s="12" t="str">
        <f t="shared" si="52"/>
        <v>5980000000109</v>
      </c>
      <c r="AB1673" s="4" t="s">
        <v>79</v>
      </c>
      <c r="AC1673" s="48">
        <f t="shared" si="53"/>
        <v>561.99</v>
      </c>
      <c r="AD1673" s="31">
        <f>VLOOKUP(AB1673,'Utah Allocation %''s'!$A$6:$B$16,2,FALSE)</f>
        <v>1</v>
      </c>
    </row>
    <row r="1674" spans="1:30">
      <c r="A1674" s="9" t="s">
        <v>6537</v>
      </c>
      <c r="B1674" s="9" t="s">
        <v>24</v>
      </c>
      <c r="C1674" s="9" t="s">
        <v>62</v>
      </c>
      <c r="D1674" s="19">
        <v>41305</v>
      </c>
      <c r="E1674" s="3">
        <v>2013</v>
      </c>
      <c r="F1674" s="3">
        <v>1</v>
      </c>
      <c r="G1674" s="3" t="s">
        <v>14414</v>
      </c>
      <c r="H1674" s="9" t="s">
        <v>63</v>
      </c>
      <c r="I1674" s="9" t="s">
        <v>64</v>
      </c>
      <c r="J1674" s="21">
        <v>392.84</v>
      </c>
      <c r="K1674" s="9" t="s">
        <v>6538</v>
      </c>
      <c r="L1674" s="7" t="s">
        <v>6905</v>
      </c>
      <c r="M1674" s="7" t="s">
        <v>7150</v>
      </c>
      <c r="N1674" s="7" t="s">
        <v>216</v>
      </c>
      <c r="O1674" s="7" t="s">
        <v>262</v>
      </c>
      <c r="P1674" s="7" t="s">
        <v>671</v>
      </c>
      <c r="Q1674" s="7" t="s">
        <v>107</v>
      </c>
      <c r="R1674" s="9" t="s">
        <v>329</v>
      </c>
      <c r="S1674" s="7" t="s">
        <v>409</v>
      </c>
      <c r="T1674" s="13" t="s">
        <v>69</v>
      </c>
      <c r="U1674" s="13" t="s">
        <v>79</v>
      </c>
      <c r="V1674" s="13" t="s">
        <v>80</v>
      </c>
      <c r="W1674" s="13" t="s">
        <v>29</v>
      </c>
      <c r="X1674" s="13" t="s">
        <v>79</v>
      </c>
      <c r="Y1674" s="13" t="s">
        <v>7</v>
      </c>
      <c r="Z1674" s="9" t="s">
        <v>16</v>
      </c>
      <c r="AA1674" s="12" t="str">
        <f t="shared" si="52"/>
        <v>5980000000109</v>
      </c>
      <c r="AB1674" s="4" t="s">
        <v>79</v>
      </c>
      <c r="AC1674" s="48">
        <f t="shared" si="53"/>
        <v>392.84</v>
      </c>
      <c r="AD1674" s="31">
        <f>VLOOKUP(AB1674,'Utah Allocation %''s'!$A$6:$B$16,2,FALSE)</f>
        <v>1</v>
      </c>
    </row>
    <row r="1675" spans="1:30">
      <c r="A1675" s="9" t="s">
        <v>6539</v>
      </c>
      <c r="B1675" s="9" t="s">
        <v>24</v>
      </c>
      <c r="C1675" s="9" t="s">
        <v>62</v>
      </c>
      <c r="D1675" s="19">
        <v>41305</v>
      </c>
      <c r="E1675" s="3">
        <v>2013</v>
      </c>
      <c r="F1675" s="3">
        <v>1</v>
      </c>
      <c r="G1675" s="3" t="s">
        <v>14414</v>
      </c>
      <c r="H1675" s="9" t="s">
        <v>63</v>
      </c>
      <c r="I1675" s="9" t="s">
        <v>64</v>
      </c>
      <c r="J1675" s="21">
        <v>249.31</v>
      </c>
      <c r="K1675" s="9" t="s">
        <v>6540</v>
      </c>
      <c r="L1675" s="7" t="s">
        <v>6906</v>
      </c>
      <c r="M1675" s="7" t="s">
        <v>7147</v>
      </c>
      <c r="N1675" s="7" t="s">
        <v>237</v>
      </c>
      <c r="O1675" s="7" t="s">
        <v>281</v>
      </c>
      <c r="P1675" s="7" t="s">
        <v>734</v>
      </c>
      <c r="Q1675" s="7" t="s">
        <v>346</v>
      </c>
      <c r="R1675" s="9" t="s">
        <v>329</v>
      </c>
      <c r="S1675" s="7" t="s">
        <v>409</v>
      </c>
      <c r="T1675" s="13" t="s">
        <v>69</v>
      </c>
      <c r="U1675" s="13" t="s">
        <v>79</v>
      </c>
      <c r="V1675" s="13" t="s">
        <v>80</v>
      </c>
      <c r="W1675" s="13" t="s">
        <v>29</v>
      </c>
      <c r="X1675" s="13" t="s">
        <v>79</v>
      </c>
      <c r="Y1675" s="13" t="s">
        <v>7</v>
      </c>
      <c r="Z1675" s="9" t="s">
        <v>16</v>
      </c>
      <c r="AA1675" s="12" t="str">
        <f t="shared" si="52"/>
        <v>5980000000109</v>
      </c>
      <c r="AB1675" s="4" t="s">
        <v>79</v>
      </c>
      <c r="AC1675" s="48">
        <f t="shared" si="53"/>
        <v>249.31</v>
      </c>
      <c r="AD1675" s="31">
        <f>VLOOKUP(AB1675,'Utah Allocation %''s'!$A$6:$B$16,2,FALSE)</f>
        <v>1</v>
      </c>
    </row>
    <row r="1676" spans="1:30">
      <c r="A1676" s="9" t="s">
        <v>6541</v>
      </c>
      <c r="B1676" s="9" t="s">
        <v>24</v>
      </c>
      <c r="C1676" s="9" t="s">
        <v>62</v>
      </c>
      <c r="D1676" s="19">
        <v>41305</v>
      </c>
      <c r="E1676" s="3">
        <v>2013</v>
      </c>
      <c r="F1676" s="3">
        <v>1</v>
      </c>
      <c r="G1676" s="3" t="s">
        <v>14414</v>
      </c>
      <c r="H1676" s="9" t="s">
        <v>63</v>
      </c>
      <c r="I1676" s="9" t="s">
        <v>64</v>
      </c>
      <c r="J1676" s="21">
        <v>310.52</v>
      </c>
      <c r="K1676" s="9" t="s">
        <v>6542</v>
      </c>
      <c r="L1676" s="7" t="s">
        <v>6907</v>
      </c>
      <c r="M1676" s="7" t="s">
        <v>7132</v>
      </c>
      <c r="N1676" s="7" t="s">
        <v>206</v>
      </c>
      <c r="O1676" s="7" t="s">
        <v>253</v>
      </c>
      <c r="P1676" s="7" t="s">
        <v>586</v>
      </c>
      <c r="Q1676" s="7" t="s">
        <v>78</v>
      </c>
      <c r="R1676" s="9" t="s">
        <v>329</v>
      </c>
      <c r="S1676" s="7" t="s">
        <v>409</v>
      </c>
      <c r="T1676" s="13" t="s">
        <v>69</v>
      </c>
      <c r="U1676" s="13" t="s">
        <v>79</v>
      </c>
      <c r="V1676" s="13" t="s">
        <v>80</v>
      </c>
      <c r="W1676" s="13" t="s">
        <v>29</v>
      </c>
      <c r="X1676" s="13" t="s">
        <v>79</v>
      </c>
      <c r="Y1676" s="13" t="s">
        <v>7</v>
      </c>
      <c r="Z1676" s="9" t="s">
        <v>16</v>
      </c>
      <c r="AA1676" s="12" t="str">
        <f t="shared" si="52"/>
        <v>5980000000109</v>
      </c>
      <c r="AB1676" s="4" t="s">
        <v>79</v>
      </c>
      <c r="AC1676" s="48">
        <f t="shared" si="53"/>
        <v>310.52</v>
      </c>
      <c r="AD1676" s="31">
        <f>VLOOKUP(AB1676,'Utah Allocation %''s'!$A$6:$B$16,2,FALSE)</f>
        <v>1</v>
      </c>
    </row>
    <row r="1677" spans="1:30">
      <c r="A1677" s="9" t="s">
        <v>6543</v>
      </c>
      <c r="B1677" s="9" t="s">
        <v>24</v>
      </c>
      <c r="C1677" s="9" t="s">
        <v>62</v>
      </c>
      <c r="D1677" s="19">
        <v>41305</v>
      </c>
      <c r="E1677" s="3">
        <v>2013</v>
      </c>
      <c r="F1677" s="3">
        <v>1</v>
      </c>
      <c r="G1677" s="3" t="s">
        <v>14414</v>
      </c>
      <c r="H1677" s="9" t="s">
        <v>63</v>
      </c>
      <c r="I1677" s="9" t="s">
        <v>64</v>
      </c>
      <c r="J1677" s="21">
        <v>651.05999999999995</v>
      </c>
      <c r="K1677" s="9" t="s">
        <v>6544</v>
      </c>
      <c r="L1677" s="7" t="s">
        <v>6908</v>
      </c>
      <c r="M1677" s="7" t="s">
        <v>7140</v>
      </c>
      <c r="N1677" s="7" t="s">
        <v>206</v>
      </c>
      <c r="O1677" s="7" t="s">
        <v>253</v>
      </c>
      <c r="P1677" s="7" t="s">
        <v>586</v>
      </c>
      <c r="Q1677" s="7" t="s">
        <v>78</v>
      </c>
      <c r="R1677" s="9" t="s">
        <v>329</v>
      </c>
      <c r="S1677" s="7" t="s">
        <v>409</v>
      </c>
      <c r="T1677" s="13" t="s">
        <v>69</v>
      </c>
      <c r="U1677" s="13" t="s">
        <v>79</v>
      </c>
      <c r="V1677" s="13" t="s">
        <v>80</v>
      </c>
      <c r="W1677" s="13" t="s">
        <v>29</v>
      </c>
      <c r="X1677" s="13" t="s">
        <v>79</v>
      </c>
      <c r="Y1677" s="13" t="s">
        <v>7</v>
      </c>
      <c r="Z1677" s="9" t="s">
        <v>16</v>
      </c>
      <c r="AA1677" s="12" t="str">
        <f t="shared" si="52"/>
        <v>5980000000109</v>
      </c>
      <c r="AB1677" s="4" t="s">
        <v>79</v>
      </c>
      <c r="AC1677" s="48">
        <f t="shared" si="53"/>
        <v>651.05999999999995</v>
      </c>
      <c r="AD1677" s="31">
        <f>VLOOKUP(AB1677,'Utah Allocation %''s'!$A$6:$B$16,2,FALSE)</f>
        <v>1</v>
      </c>
    </row>
    <row r="1678" spans="1:30">
      <c r="A1678" s="9" t="s">
        <v>6545</v>
      </c>
      <c r="B1678" s="9" t="s">
        <v>24</v>
      </c>
      <c r="C1678" s="9" t="s">
        <v>62</v>
      </c>
      <c r="D1678" s="19">
        <v>41305</v>
      </c>
      <c r="E1678" s="3">
        <v>2013</v>
      </c>
      <c r="F1678" s="3">
        <v>1</v>
      </c>
      <c r="G1678" s="3" t="s">
        <v>14414</v>
      </c>
      <c r="H1678" s="9" t="s">
        <v>63</v>
      </c>
      <c r="I1678" s="9" t="s">
        <v>64</v>
      </c>
      <c r="J1678" s="21">
        <v>325.52999999999997</v>
      </c>
      <c r="K1678" s="9" t="s">
        <v>6546</v>
      </c>
      <c r="L1678" s="7" t="s">
        <v>6909</v>
      </c>
      <c r="M1678" s="7" t="s">
        <v>7141</v>
      </c>
      <c r="N1678" s="7" t="s">
        <v>206</v>
      </c>
      <c r="O1678" s="7" t="s">
        <v>253</v>
      </c>
      <c r="P1678" s="7" t="s">
        <v>586</v>
      </c>
      <c r="Q1678" s="7" t="s">
        <v>78</v>
      </c>
      <c r="R1678" s="9" t="s">
        <v>329</v>
      </c>
      <c r="S1678" s="7" t="s">
        <v>409</v>
      </c>
      <c r="T1678" s="13" t="s">
        <v>69</v>
      </c>
      <c r="U1678" s="13" t="s">
        <v>79</v>
      </c>
      <c r="V1678" s="13" t="s">
        <v>80</v>
      </c>
      <c r="W1678" s="13" t="s">
        <v>29</v>
      </c>
      <c r="X1678" s="13" t="s">
        <v>79</v>
      </c>
      <c r="Y1678" s="13" t="s">
        <v>7</v>
      </c>
      <c r="Z1678" s="9" t="s">
        <v>16</v>
      </c>
      <c r="AA1678" s="12" t="str">
        <f t="shared" si="52"/>
        <v>5980000000109</v>
      </c>
      <c r="AB1678" s="4" t="s">
        <v>79</v>
      </c>
      <c r="AC1678" s="48">
        <f t="shared" si="53"/>
        <v>325.52999999999997</v>
      </c>
      <c r="AD1678" s="31">
        <f>VLOOKUP(AB1678,'Utah Allocation %''s'!$A$6:$B$16,2,FALSE)</f>
        <v>1</v>
      </c>
    </row>
    <row r="1679" spans="1:30">
      <c r="A1679" s="9" t="s">
        <v>6547</v>
      </c>
      <c r="B1679" s="9" t="s">
        <v>24</v>
      </c>
      <c r="C1679" s="9" t="s">
        <v>62</v>
      </c>
      <c r="D1679" s="19">
        <v>41305</v>
      </c>
      <c r="E1679" s="3">
        <v>2013</v>
      </c>
      <c r="F1679" s="3">
        <v>1</v>
      </c>
      <c r="G1679" s="3" t="s">
        <v>14414</v>
      </c>
      <c r="H1679" s="9" t="s">
        <v>63</v>
      </c>
      <c r="I1679" s="9" t="s">
        <v>64</v>
      </c>
      <c r="J1679" s="21">
        <v>717.18</v>
      </c>
      <c r="K1679" s="9" t="s">
        <v>6548</v>
      </c>
      <c r="L1679" s="7" t="s">
        <v>6910</v>
      </c>
      <c r="M1679" s="7" t="s">
        <v>7142</v>
      </c>
      <c r="N1679" s="7" t="s">
        <v>206</v>
      </c>
      <c r="O1679" s="7" t="s">
        <v>253</v>
      </c>
      <c r="P1679" s="7" t="s">
        <v>586</v>
      </c>
      <c r="Q1679" s="7" t="s">
        <v>78</v>
      </c>
      <c r="R1679" s="9" t="s">
        <v>329</v>
      </c>
      <c r="S1679" s="7" t="s">
        <v>409</v>
      </c>
      <c r="T1679" s="13" t="s">
        <v>69</v>
      </c>
      <c r="U1679" s="13" t="s">
        <v>79</v>
      </c>
      <c r="V1679" s="13" t="s">
        <v>80</v>
      </c>
      <c r="W1679" s="13" t="s">
        <v>29</v>
      </c>
      <c r="X1679" s="13" t="s">
        <v>79</v>
      </c>
      <c r="Y1679" s="13" t="s">
        <v>7</v>
      </c>
      <c r="Z1679" s="9" t="s">
        <v>16</v>
      </c>
      <c r="AA1679" s="12" t="str">
        <f t="shared" si="52"/>
        <v>5980000000109</v>
      </c>
      <c r="AB1679" s="4" t="s">
        <v>79</v>
      </c>
      <c r="AC1679" s="48">
        <f t="shared" si="53"/>
        <v>717.18</v>
      </c>
      <c r="AD1679" s="31">
        <f>VLOOKUP(AB1679,'Utah Allocation %''s'!$A$6:$B$16,2,FALSE)</f>
        <v>1</v>
      </c>
    </row>
    <row r="1680" spans="1:30">
      <c r="A1680" s="9" t="s">
        <v>6549</v>
      </c>
      <c r="B1680" s="9" t="s">
        <v>24</v>
      </c>
      <c r="C1680" s="9" t="s">
        <v>62</v>
      </c>
      <c r="D1680" s="19">
        <v>41305</v>
      </c>
      <c r="E1680" s="3">
        <v>2013</v>
      </c>
      <c r="F1680" s="3">
        <v>1</v>
      </c>
      <c r="G1680" s="3" t="s">
        <v>14414</v>
      </c>
      <c r="H1680" s="9" t="s">
        <v>63</v>
      </c>
      <c r="I1680" s="9" t="s">
        <v>64</v>
      </c>
      <c r="J1680" s="21">
        <v>2611.8000000000002</v>
      </c>
      <c r="K1680" s="9" t="s">
        <v>6550</v>
      </c>
      <c r="L1680" s="7" t="s">
        <v>6911</v>
      </c>
      <c r="M1680" s="7" t="s">
        <v>7058</v>
      </c>
      <c r="N1680" s="7" t="s">
        <v>206</v>
      </c>
      <c r="O1680" s="7" t="s">
        <v>253</v>
      </c>
      <c r="P1680" s="7" t="s">
        <v>586</v>
      </c>
      <c r="Q1680" s="7" t="s">
        <v>78</v>
      </c>
      <c r="R1680" s="9" t="s">
        <v>329</v>
      </c>
      <c r="S1680" s="7" t="s">
        <v>409</v>
      </c>
      <c r="T1680" s="13" t="s">
        <v>69</v>
      </c>
      <c r="U1680" s="13" t="s">
        <v>79</v>
      </c>
      <c r="V1680" s="13" t="s">
        <v>80</v>
      </c>
      <c r="W1680" s="13" t="s">
        <v>29</v>
      </c>
      <c r="X1680" s="13" t="s">
        <v>79</v>
      </c>
      <c r="Y1680" s="13" t="s">
        <v>7</v>
      </c>
      <c r="Z1680" s="9" t="s">
        <v>16</v>
      </c>
      <c r="AA1680" s="12" t="str">
        <f t="shared" si="52"/>
        <v>5980000000109</v>
      </c>
      <c r="AB1680" s="4" t="s">
        <v>79</v>
      </c>
      <c r="AC1680" s="48">
        <f t="shared" si="53"/>
        <v>2611.8000000000002</v>
      </c>
      <c r="AD1680" s="31">
        <f>VLOOKUP(AB1680,'Utah Allocation %''s'!$A$6:$B$16,2,FALSE)</f>
        <v>1</v>
      </c>
    </row>
    <row r="1681" spans="1:30">
      <c r="A1681" s="9" t="s">
        <v>6551</v>
      </c>
      <c r="B1681" s="9" t="s">
        <v>24</v>
      </c>
      <c r="C1681" s="9" t="s">
        <v>62</v>
      </c>
      <c r="D1681" s="19">
        <v>41305</v>
      </c>
      <c r="E1681" s="3">
        <v>2013</v>
      </c>
      <c r="F1681" s="3">
        <v>1</v>
      </c>
      <c r="G1681" s="3" t="s">
        <v>14414</v>
      </c>
      <c r="H1681" s="9" t="s">
        <v>63</v>
      </c>
      <c r="I1681" s="9" t="s">
        <v>64</v>
      </c>
      <c r="J1681" s="21">
        <v>1656.48</v>
      </c>
      <c r="K1681" s="9" t="s">
        <v>6552</v>
      </c>
      <c r="L1681" s="7" t="s">
        <v>6912</v>
      </c>
      <c r="M1681" s="7" t="s">
        <v>7059</v>
      </c>
      <c r="N1681" s="7" t="s">
        <v>206</v>
      </c>
      <c r="O1681" s="7" t="s">
        <v>253</v>
      </c>
      <c r="P1681" s="7" t="s">
        <v>586</v>
      </c>
      <c r="Q1681" s="7" t="s">
        <v>78</v>
      </c>
      <c r="R1681" s="9" t="s">
        <v>329</v>
      </c>
      <c r="S1681" s="7" t="s">
        <v>409</v>
      </c>
      <c r="T1681" s="13" t="s">
        <v>69</v>
      </c>
      <c r="U1681" s="13" t="s">
        <v>79</v>
      </c>
      <c r="V1681" s="13" t="s">
        <v>80</v>
      </c>
      <c r="W1681" s="13" t="s">
        <v>29</v>
      </c>
      <c r="X1681" s="13" t="s">
        <v>79</v>
      </c>
      <c r="Y1681" s="13" t="s">
        <v>7</v>
      </c>
      <c r="Z1681" s="9" t="s">
        <v>16</v>
      </c>
      <c r="AA1681" s="12" t="str">
        <f t="shared" si="52"/>
        <v>5980000000109</v>
      </c>
      <c r="AB1681" s="4" t="s">
        <v>79</v>
      </c>
      <c r="AC1681" s="48">
        <f t="shared" si="53"/>
        <v>1656.48</v>
      </c>
      <c r="AD1681" s="31">
        <f>VLOOKUP(AB1681,'Utah Allocation %''s'!$A$6:$B$16,2,FALSE)</f>
        <v>1</v>
      </c>
    </row>
    <row r="1682" spans="1:30">
      <c r="A1682" s="9" t="s">
        <v>6553</v>
      </c>
      <c r="B1682" s="9" t="s">
        <v>24</v>
      </c>
      <c r="C1682" s="9" t="s">
        <v>62</v>
      </c>
      <c r="D1682" s="19">
        <v>41305</v>
      </c>
      <c r="E1682" s="3">
        <v>2013</v>
      </c>
      <c r="F1682" s="3">
        <v>1</v>
      </c>
      <c r="G1682" s="3" t="s">
        <v>14414</v>
      </c>
      <c r="H1682" s="9" t="s">
        <v>63</v>
      </c>
      <c r="I1682" s="9" t="s">
        <v>64</v>
      </c>
      <c r="J1682" s="21">
        <v>373.97</v>
      </c>
      <c r="K1682" s="9" t="s">
        <v>6554</v>
      </c>
      <c r="L1682" s="7" t="s">
        <v>6913</v>
      </c>
      <c r="M1682" s="7" t="s">
        <v>7072</v>
      </c>
      <c r="N1682" s="7" t="s">
        <v>206</v>
      </c>
      <c r="O1682" s="7" t="s">
        <v>253</v>
      </c>
      <c r="P1682" s="7" t="s">
        <v>586</v>
      </c>
      <c r="Q1682" s="7" t="s">
        <v>78</v>
      </c>
      <c r="R1682" s="9" t="s">
        <v>329</v>
      </c>
      <c r="S1682" s="7" t="s">
        <v>409</v>
      </c>
      <c r="T1682" s="13" t="s">
        <v>69</v>
      </c>
      <c r="U1682" s="13" t="s">
        <v>79</v>
      </c>
      <c r="V1682" s="13" t="s">
        <v>80</v>
      </c>
      <c r="W1682" s="13" t="s">
        <v>29</v>
      </c>
      <c r="X1682" s="13" t="s">
        <v>79</v>
      </c>
      <c r="Y1682" s="13" t="s">
        <v>7</v>
      </c>
      <c r="Z1682" s="9" t="s">
        <v>16</v>
      </c>
      <c r="AA1682" s="12" t="str">
        <f t="shared" si="52"/>
        <v>5980000000109</v>
      </c>
      <c r="AB1682" s="4" t="s">
        <v>79</v>
      </c>
      <c r="AC1682" s="48">
        <f t="shared" si="53"/>
        <v>373.97</v>
      </c>
      <c r="AD1682" s="31">
        <f>VLOOKUP(AB1682,'Utah Allocation %''s'!$A$6:$B$16,2,FALSE)</f>
        <v>1</v>
      </c>
    </row>
    <row r="1683" spans="1:30">
      <c r="A1683" s="9" t="s">
        <v>5895</v>
      </c>
      <c r="B1683" s="9" t="s">
        <v>24</v>
      </c>
      <c r="C1683" s="9" t="s">
        <v>62</v>
      </c>
      <c r="D1683" s="19">
        <v>41274</v>
      </c>
      <c r="E1683" s="6">
        <v>2013</v>
      </c>
      <c r="F1683" s="6">
        <v>1</v>
      </c>
      <c r="G1683" s="3" t="s">
        <v>14414</v>
      </c>
      <c r="H1683" s="9" t="s">
        <v>63</v>
      </c>
      <c r="I1683" s="9" t="s">
        <v>81</v>
      </c>
      <c r="J1683" s="21">
        <v>140.79</v>
      </c>
      <c r="K1683" s="9" t="s">
        <v>5585</v>
      </c>
      <c r="L1683" s="7" t="s">
        <v>5971</v>
      </c>
      <c r="M1683" s="7" t="s">
        <v>6200</v>
      </c>
      <c r="N1683" s="7" t="s">
        <v>206</v>
      </c>
      <c r="O1683" s="7" t="s">
        <v>253</v>
      </c>
      <c r="P1683" s="7" t="s">
        <v>586</v>
      </c>
      <c r="Q1683" s="7" t="s">
        <v>78</v>
      </c>
      <c r="R1683" s="9" t="s">
        <v>329</v>
      </c>
      <c r="S1683" s="7" t="s">
        <v>409</v>
      </c>
      <c r="T1683" s="13" t="s">
        <v>69</v>
      </c>
      <c r="U1683" s="13" t="s">
        <v>79</v>
      </c>
      <c r="V1683" s="13" t="s">
        <v>80</v>
      </c>
      <c r="W1683" s="13" t="s">
        <v>29</v>
      </c>
      <c r="X1683" s="13" t="s">
        <v>79</v>
      </c>
      <c r="Y1683" s="13" t="s">
        <v>7</v>
      </c>
      <c r="Z1683" s="9" t="s">
        <v>16</v>
      </c>
      <c r="AA1683" s="12" t="str">
        <f t="shared" si="52"/>
        <v>5980000000109</v>
      </c>
      <c r="AB1683" s="4" t="s">
        <v>79</v>
      </c>
      <c r="AC1683" s="48">
        <f t="shared" si="53"/>
        <v>140.79</v>
      </c>
      <c r="AD1683" s="31">
        <f>VLOOKUP(AB1683,'Utah Allocation %''s'!$A$6:$B$16,2,FALSE)</f>
        <v>1</v>
      </c>
    </row>
    <row r="1684" spans="1:30">
      <c r="A1684" s="9" t="s">
        <v>6555</v>
      </c>
      <c r="B1684" s="9" t="s">
        <v>24</v>
      </c>
      <c r="C1684" s="9" t="s">
        <v>62</v>
      </c>
      <c r="D1684" s="19">
        <v>41305</v>
      </c>
      <c r="E1684" s="3">
        <v>2013</v>
      </c>
      <c r="F1684" s="3">
        <v>1</v>
      </c>
      <c r="G1684" s="3" t="s">
        <v>14414</v>
      </c>
      <c r="H1684" s="9" t="s">
        <v>63</v>
      </c>
      <c r="I1684" s="9" t="s">
        <v>64</v>
      </c>
      <c r="J1684" s="21">
        <v>747.95</v>
      </c>
      <c r="K1684" s="9" t="s">
        <v>6556</v>
      </c>
      <c r="L1684" s="7" t="s">
        <v>6914</v>
      </c>
      <c r="M1684" s="7" t="s">
        <v>7082</v>
      </c>
      <c r="N1684" s="7" t="s">
        <v>206</v>
      </c>
      <c r="O1684" s="7" t="s">
        <v>253</v>
      </c>
      <c r="P1684" s="7" t="s">
        <v>586</v>
      </c>
      <c r="Q1684" s="7" t="s">
        <v>78</v>
      </c>
      <c r="R1684" s="9" t="s">
        <v>329</v>
      </c>
      <c r="S1684" s="7" t="s">
        <v>409</v>
      </c>
      <c r="T1684" s="13" t="s">
        <v>69</v>
      </c>
      <c r="U1684" s="13" t="s">
        <v>79</v>
      </c>
      <c r="V1684" s="13" t="s">
        <v>80</v>
      </c>
      <c r="W1684" s="13" t="s">
        <v>29</v>
      </c>
      <c r="X1684" s="13" t="s">
        <v>79</v>
      </c>
      <c r="Y1684" s="13" t="s">
        <v>7</v>
      </c>
      <c r="Z1684" s="9" t="s">
        <v>16</v>
      </c>
      <c r="AA1684" s="12" t="str">
        <f t="shared" si="52"/>
        <v>5980000000109</v>
      </c>
      <c r="AB1684" s="4" t="s">
        <v>79</v>
      </c>
      <c r="AC1684" s="48">
        <f t="shared" si="53"/>
        <v>747.95</v>
      </c>
      <c r="AD1684" s="31">
        <f>VLOOKUP(AB1684,'Utah Allocation %''s'!$A$6:$B$16,2,FALSE)</f>
        <v>1</v>
      </c>
    </row>
    <row r="1685" spans="1:30">
      <c r="A1685" s="9" t="s">
        <v>6557</v>
      </c>
      <c r="B1685" s="9" t="s">
        <v>24</v>
      </c>
      <c r="C1685" s="9" t="s">
        <v>62</v>
      </c>
      <c r="D1685" s="19">
        <v>41305</v>
      </c>
      <c r="E1685" s="3">
        <v>2013</v>
      </c>
      <c r="F1685" s="3">
        <v>1</v>
      </c>
      <c r="G1685" s="3" t="s">
        <v>14414</v>
      </c>
      <c r="H1685" s="9" t="s">
        <v>63</v>
      </c>
      <c r="I1685" s="9" t="s">
        <v>64</v>
      </c>
      <c r="J1685" s="21">
        <v>968.25</v>
      </c>
      <c r="K1685" s="9" t="s">
        <v>6558</v>
      </c>
      <c r="L1685" s="7" t="s">
        <v>6915</v>
      </c>
      <c r="M1685" s="7" t="s">
        <v>7166</v>
      </c>
      <c r="N1685" s="7" t="s">
        <v>207</v>
      </c>
      <c r="O1685" s="7" t="s">
        <v>254</v>
      </c>
      <c r="P1685" s="7" t="s">
        <v>588</v>
      </c>
      <c r="Q1685" s="7" t="s">
        <v>83</v>
      </c>
      <c r="R1685" s="9" t="s">
        <v>329</v>
      </c>
      <c r="S1685" s="7" t="s">
        <v>409</v>
      </c>
      <c r="T1685" s="13" t="s">
        <v>69</v>
      </c>
      <c r="U1685" s="13" t="s">
        <v>79</v>
      </c>
      <c r="V1685" s="13" t="s">
        <v>80</v>
      </c>
      <c r="W1685" s="13" t="s">
        <v>29</v>
      </c>
      <c r="X1685" s="13" t="s">
        <v>79</v>
      </c>
      <c r="Y1685" s="13" t="s">
        <v>7</v>
      </c>
      <c r="Z1685" s="9" t="s">
        <v>16</v>
      </c>
      <c r="AA1685" s="12" t="str">
        <f t="shared" si="52"/>
        <v>5980000000109</v>
      </c>
      <c r="AB1685" s="4" t="s">
        <v>79</v>
      </c>
      <c r="AC1685" s="48">
        <f t="shared" si="53"/>
        <v>968.25</v>
      </c>
      <c r="AD1685" s="31">
        <f>VLOOKUP(AB1685,'Utah Allocation %''s'!$A$6:$B$16,2,FALSE)</f>
        <v>1</v>
      </c>
    </row>
    <row r="1686" spans="1:30">
      <c r="A1686" s="9" t="s">
        <v>6559</v>
      </c>
      <c r="B1686" s="9" t="s">
        <v>24</v>
      </c>
      <c r="C1686" s="9" t="s">
        <v>62</v>
      </c>
      <c r="D1686" s="19">
        <v>41305</v>
      </c>
      <c r="E1686" s="3">
        <v>2013</v>
      </c>
      <c r="F1686" s="3">
        <v>1</v>
      </c>
      <c r="G1686" s="3" t="s">
        <v>14414</v>
      </c>
      <c r="H1686" s="9" t="s">
        <v>63</v>
      </c>
      <c r="I1686" s="9" t="s">
        <v>64</v>
      </c>
      <c r="J1686" s="21">
        <v>991.69</v>
      </c>
      <c r="K1686" s="9" t="s">
        <v>6560</v>
      </c>
      <c r="L1686" s="7" t="s">
        <v>6916</v>
      </c>
      <c r="M1686" s="7" t="s">
        <v>7167</v>
      </c>
      <c r="N1686" s="7" t="s">
        <v>207</v>
      </c>
      <c r="O1686" s="7" t="s">
        <v>254</v>
      </c>
      <c r="P1686" s="7" t="s">
        <v>588</v>
      </c>
      <c r="Q1686" s="7" t="s">
        <v>83</v>
      </c>
      <c r="R1686" s="9" t="s">
        <v>329</v>
      </c>
      <c r="S1686" s="7" t="s">
        <v>409</v>
      </c>
      <c r="T1686" s="13" t="s">
        <v>69</v>
      </c>
      <c r="U1686" s="13" t="s">
        <v>79</v>
      </c>
      <c r="V1686" s="13" t="s">
        <v>80</v>
      </c>
      <c r="W1686" s="13" t="s">
        <v>29</v>
      </c>
      <c r="X1686" s="13" t="s">
        <v>79</v>
      </c>
      <c r="Y1686" s="13" t="s">
        <v>7</v>
      </c>
      <c r="Z1686" s="9" t="s">
        <v>16</v>
      </c>
      <c r="AA1686" s="12" t="str">
        <f t="shared" si="52"/>
        <v>5980000000109</v>
      </c>
      <c r="AB1686" s="4" t="s">
        <v>79</v>
      </c>
      <c r="AC1686" s="48">
        <f t="shared" si="53"/>
        <v>991.69</v>
      </c>
      <c r="AD1686" s="31">
        <f>VLOOKUP(AB1686,'Utah Allocation %''s'!$A$6:$B$16,2,FALSE)</f>
        <v>1</v>
      </c>
    </row>
    <row r="1687" spans="1:30">
      <c r="A1687" s="9" t="s">
        <v>6561</v>
      </c>
      <c r="B1687" s="9" t="s">
        <v>24</v>
      </c>
      <c r="C1687" s="9" t="s">
        <v>62</v>
      </c>
      <c r="D1687" s="19">
        <v>41305</v>
      </c>
      <c r="E1687" s="3">
        <v>2013</v>
      </c>
      <c r="F1687" s="3">
        <v>1</v>
      </c>
      <c r="G1687" s="3" t="s">
        <v>14414</v>
      </c>
      <c r="H1687" s="9" t="s">
        <v>63</v>
      </c>
      <c r="I1687" s="9" t="s">
        <v>64</v>
      </c>
      <c r="J1687" s="21">
        <v>56.2</v>
      </c>
      <c r="K1687" s="9" t="s">
        <v>6562</v>
      </c>
      <c r="L1687" s="7" t="s">
        <v>6917</v>
      </c>
      <c r="M1687" s="7" t="s">
        <v>7120</v>
      </c>
      <c r="N1687" s="7" t="s">
        <v>207</v>
      </c>
      <c r="O1687" s="7" t="s">
        <v>254</v>
      </c>
      <c r="P1687" s="7" t="s">
        <v>588</v>
      </c>
      <c r="Q1687" s="7" t="s">
        <v>83</v>
      </c>
      <c r="R1687" s="9" t="s">
        <v>329</v>
      </c>
      <c r="S1687" s="7" t="s">
        <v>409</v>
      </c>
      <c r="T1687" s="13" t="s">
        <v>69</v>
      </c>
      <c r="U1687" s="13" t="s">
        <v>79</v>
      </c>
      <c r="V1687" s="13" t="s">
        <v>80</v>
      </c>
      <c r="W1687" s="13" t="s">
        <v>29</v>
      </c>
      <c r="X1687" s="13" t="s">
        <v>79</v>
      </c>
      <c r="Y1687" s="13" t="s">
        <v>7</v>
      </c>
      <c r="Z1687" s="9" t="s">
        <v>16</v>
      </c>
      <c r="AA1687" s="12" t="str">
        <f t="shared" si="52"/>
        <v>5980000000109</v>
      </c>
      <c r="AB1687" s="4" t="s">
        <v>79</v>
      </c>
      <c r="AC1687" s="48">
        <f t="shared" si="53"/>
        <v>56.2</v>
      </c>
      <c r="AD1687" s="31">
        <f>VLOOKUP(AB1687,'Utah Allocation %''s'!$A$6:$B$16,2,FALSE)</f>
        <v>1</v>
      </c>
    </row>
    <row r="1688" spans="1:30">
      <c r="A1688" s="9" t="s">
        <v>6563</v>
      </c>
      <c r="B1688" s="9" t="s">
        <v>24</v>
      </c>
      <c r="C1688" s="9" t="s">
        <v>62</v>
      </c>
      <c r="D1688" s="19">
        <v>41305</v>
      </c>
      <c r="E1688" s="3">
        <v>2013</v>
      </c>
      <c r="F1688" s="3">
        <v>1</v>
      </c>
      <c r="G1688" s="3" t="s">
        <v>14414</v>
      </c>
      <c r="H1688" s="9" t="s">
        <v>63</v>
      </c>
      <c r="I1688" s="9" t="s">
        <v>64</v>
      </c>
      <c r="J1688" s="21">
        <v>977.25</v>
      </c>
      <c r="K1688" s="9" t="s">
        <v>6564</v>
      </c>
      <c r="L1688" s="7" t="s">
        <v>6918</v>
      </c>
      <c r="M1688" s="7" t="s">
        <v>7157</v>
      </c>
      <c r="N1688" s="7" t="s">
        <v>208</v>
      </c>
      <c r="O1688" s="7" t="s">
        <v>255</v>
      </c>
      <c r="P1688" s="7" t="s">
        <v>559</v>
      </c>
      <c r="Q1688" s="7" t="s">
        <v>84</v>
      </c>
      <c r="R1688" s="9" t="s">
        <v>329</v>
      </c>
      <c r="S1688" s="7" t="s">
        <v>409</v>
      </c>
      <c r="T1688" s="13" t="s">
        <v>69</v>
      </c>
      <c r="U1688" s="13" t="s">
        <v>79</v>
      </c>
      <c r="V1688" s="13" t="s">
        <v>80</v>
      </c>
      <c r="W1688" s="13" t="s">
        <v>29</v>
      </c>
      <c r="X1688" s="13" t="s">
        <v>79</v>
      </c>
      <c r="Y1688" s="13" t="s">
        <v>7</v>
      </c>
      <c r="Z1688" s="9" t="s">
        <v>16</v>
      </c>
      <c r="AA1688" s="12" t="str">
        <f t="shared" si="52"/>
        <v>5980000000109</v>
      </c>
      <c r="AB1688" s="4" t="s">
        <v>79</v>
      </c>
      <c r="AC1688" s="48">
        <f t="shared" si="53"/>
        <v>977.25</v>
      </c>
      <c r="AD1688" s="31">
        <f>VLOOKUP(AB1688,'Utah Allocation %''s'!$A$6:$B$16,2,FALSE)</f>
        <v>1</v>
      </c>
    </row>
    <row r="1689" spans="1:30">
      <c r="A1689" s="9" t="s">
        <v>6565</v>
      </c>
      <c r="B1689" s="9" t="s">
        <v>24</v>
      </c>
      <c r="C1689" s="9" t="s">
        <v>62</v>
      </c>
      <c r="D1689" s="19">
        <v>41305</v>
      </c>
      <c r="E1689" s="3">
        <v>2013</v>
      </c>
      <c r="F1689" s="3">
        <v>1</v>
      </c>
      <c r="G1689" s="3" t="s">
        <v>14414</v>
      </c>
      <c r="H1689" s="9" t="s">
        <v>61</v>
      </c>
      <c r="I1689" s="9" t="s">
        <v>64</v>
      </c>
      <c r="J1689" s="21">
        <v>-400</v>
      </c>
      <c r="K1689" s="9" t="s">
        <v>6564</v>
      </c>
      <c r="L1689" s="7" t="s">
        <v>6918</v>
      </c>
      <c r="M1689" s="7" t="s">
        <v>7157</v>
      </c>
      <c r="N1689" s="7" t="s">
        <v>208</v>
      </c>
      <c r="O1689" s="7" t="s">
        <v>255</v>
      </c>
      <c r="P1689" s="7" t="s">
        <v>559</v>
      </c>
      <c r="Q1689" s="7" t="s">
        <v>84</v>
      </c>
      <c r="R1689" s="9" t="s">
        <v>329</v>
      </c>
      <c r="S1689" s="7" t="s">
        <v>409</v>
      </c>
      <c r="T1689" s="13" t="s">
        <v>69</v>
      </c>
      <c r="U1689" s="13" t="s">
        <v>79</v>
      </c>
      <c r="V1689" s="13" t="s">
        <v>80</v>
      </c>
      <c r="W1689" s="13" t="s">
        <v>29</v>
      </c>
      <c r="X1689" s="13" t="s">
        <v>79</v>
      </c>
      <c r="Y1689" s="13" t="s">
        <v>7</v>
      </c>
      <c r="Z1689" s="9" t="s">
        <v>16</v>
      </c>
      <c r="AA1689" s="12" t="str">
        <f t="shared" si="52"/>
        <v>5980000000109</v>
      </c>
      <c r="AB1689" s="4" t="s">
        <v>79</v>
      </c>
      <c r="AC1689" s="48">
        <f t="shared" si="53"/>
        <v>-400</v>
      </c>
      <c r="AD1689" s="31">
        <f>VLOOKUP(AB1689,'Utah Allocation %''s'!$A$6:$B$16,2,FALSE)</f>
        <v>1</v>
      </c>
    </row>
    <row r="1690" spans="1:30">
      <c r="A1690" s="9" t="s">
        <v>6566</v>
      </c>
      <c r="B1690" s="9" t="s">
        <v>24</v>
      </c>
      <c r="C1690" s="9" t="s">
        <v>62</v>
      </c>
      <c r="D1690" s="19">
        <v>41305</v>
      </c>
      <c r="E1690" s="3">
        <v>2013</v>
      </c>
      <c r="F1690" s="3">
        <v>1</v>
      </c>
      <c r="G1690" s="3" t="s">
        <v>14414</v>
      </c>
      <c r="H1690" s="9" t="s">
        <v>63</v>
      </c>
      <c r="I1690" s="9" t="s">
        <v>64</v>
      </c>
      <c r="J1690" s="21">
        <v>1434.36</v>
      </c>
      <c r="K1690" s="9" t="s">
        <v>6567</v>
      </c>
      <c r="L1690" s="7" t="s">
        <v>6919</v>
      </c>
      <c r="M1690" s="7" t="s">
        <v>7159</v>
      </c>
      <c r="N1690" s="7" t="s">
        <v>208</v>
      </c>
      <c r="O1690" s="7" t="s">
        <v>255</v>
      </c>
      <c r="P1690" s="7" t="s">
        <v>559</v>
      </c>
      <c r="Q1690" s="7" t="s">
        <v>84</v>
      </c>
      <c r="R1690" s="9" t="s">
        <v>329</v>
      </c>
      <c r="S1690" s="7" t="s">
        <v>409</v>
      </c>
      <c r="T1690" s="13" t="s">
        <v>69</v>
      </c>
      <c r="U1690" s="13" t="s">
        <v>79</v>
      </c>
      <c r="V1690" s="13" t="s">
        <v>80</v>
      </c>
      <c r="W1690" s="13" t="s">
        <v>29</v>
      </c>
      <c r="X1690" s="13" t="s">
        <v>79</v>
      </c>
      <c r="Y1690" s="13" t="s">
        <v>7</v>
      </c>
      <c r="Z1690" s="9" t="s">
        <v>16</v>
      </c>
      <c r="AA1690" s="12" t="str">
        <f t="shared" si="52"/>
        <v>5980000000109</v>
      </c>
      <c r="AB1690" s="4" t="s">
        <v>79</v>
      </c>
      <c r="AC1690" s="48">
        <f t="shared" si="53"/>
        <v>1434.36</v>
      </c>
      <c r="AD1690" s="31">
        <f>VLOOKUP(AB1690,'Utah Allocation %''s'!$A$6:$B$16,2,FALSE)</f>
        <v>1</v>
      </c>
    </row>
    <row r="1691" spans="1:30">
      <c r="A1691" s="9" t="s">
        <v>6568</v>
      </c>
      <c r="B1691" s="9" t="s">
        <v>24</v>
      </c>
      <c r="C1691" s="9" t="s">
        <v>62</v>
      </c>
      <c r="D1691" s="19">
        <v>41305</v>
      </c>
      <c r="E1691" s="3">
        <v>2013</v>
      </c>
      <c r="F1691" s="3">
        <v>1</v>
      </c>
      <c r="G1691" s="3" t="s">
        <v>14414</v>
      </c>
      <c r="H1691" s="9" t="s">
        <v>63</v>
      </c>
      <c r="I1691" s="9" t="s">
        <v>64</v>
      </c>
      <c r="J1691" s="21">
        <v>1303.57</v>
      </c>
      <c r="K1691" s="9" t="s">
        <v>6569</v>
      </c>
      <c r="L1691" s="7" t="s">
        <v>6920</v>
      </c>
      <c r="M1691" s="7" t="s">
        <v>7165</v>
      </c>
      <c r="N1691" s="7" t="s">
        <v>208</v>
      </c>
      <c r="O1691" s="7" t="s">
        <v>255</v>
      </c>
      <c r="P1691" s="7" t="s">
        <v>559</v>
      </c>
      <c r="Q1691" s="7" t="s">
        <v>84</v>
      </c>
      <c r="R1691" s="9" t="s">
        <v>329</v>
      </c>
      <c r="S1691" s="7" t="s">
        <v>409</v>
      </c>
      <c r="T1691" s="13" t="s">
        <v>69</v>
      </c>
      <c r="U1691" s="13" t="s">
        <v>79</v>
      </c>
      <c r="V1691" s="13" t="s">
        <v>80</v>
      </c>
      <c r="W1691" s="13" t="s">
        <v>29</v>
      </c>
      <c r="X1691" s="13" t="s">
        <v>79</v>
      </c>
      <c r="Y1691" s="13" t="s">
        <v>7</v>
      </c>
      <c r="Z1691" s="9" t="s">
        <v>16</v>
      </c>
      <c r="AA1691" s="12" t="str">
        <f t="shared" si="52"/>
        <v>5980000000109</v>
      </c>
      <c r="AB1691" s="4" t="s">
        <v>79</v>
      </c>
      <c r="AC1691" s="48">
        <f t="shared" si="53"/>
        <v>1303.57</v>
      </c>
      <c r="AD1691" s="31">
        <f>VLOOKUP(AB1691,'Utah Allocation %''s'!$A$6:$B$16,2,FALSE)</f>
        <v>1</v>
      </c>
    </row>
    <row r="1692" spans="1:30">
      <c r="A1692" s="9" t="s">
        <v>6570</v>
      </c>
      <c r="B1692" s="9" t="s">
        <v>24</v>
      </c>
      <c r="C1692" s="9" t="s">
        <v>62</v>
      </c>
      <c r="D1692" s="19">
        <v>41305</v>
      </c>
      <c r="E1692" s="3">
        <v>2013</v>
      </c>
      <c r="F1692" s="3">
        <v>1</v>
      </c>
      <c r="G1692" s="3" t="s">
        <v>14414</v>
      </c>
      <c r="H1692" s="9" t="s">
        <v>63</v>
      </c>
      <c r="I1692" s="9" t="s">
        <v>64</v>
      </c>
      <c r="J1692" s="21">
        <v>834.81</v>
      </c>
      <c r="K1692" s="9" t="s">
        <v>6571</v>
      </c>
      <c r="L1692" s="7" t="s">
        <v>6921</v>
      </c>
      <c r="M1692" s="7" t="s">
        <v>7170</v>
      </c>
      <c r="N1692" s="7" t="s">
        <v>208</v>
      </c>
      <c r="O1692" s="7" t="s">
        <v>255</v>
      </c>
      <c r="P1692" s="7" t="s">
        <v>559</v>
      </c>
      <c r="Q1692" s="7" t="s">
        <v>84</v>
      </c>
      <c r="R1692" s="9" t="s">
        <v>329</v>
      </c>
      <c r="S1692" s="7" t="s">
        <v>409</v>
      </c>
      <c r="T1692" s="13" t="s">
        <v>69</v>
      </c>
      <c r="U1692" s="13" t="s">
        <v>79</v>
      </c>
      <c r="V1692" s="13" t="s">
        <v>80</v>
      </c>
      <c r="W1692" s="13" t="s">
        <v>29</v>
      </c>
      <c r="X1692" s="13" t="s">
        <v>79</v>
      </c>
      <c r="Y1692" s="13" t="s">
        <v>7</v>
      </c>
      <c r="Z1692" s="9" t="s">
        <v>16</v>
      </c>
      <c r="AA1692" s="12" t="str">
        <f t="shared" si="52"/>
        <v>5980000000109</v>
      </c>
      <c r="AB1692" s="4" t="s">
        <v>79</v>
      </c>
      <c r="AC1692" s="48">
        <f t="shared" si="53"/>
        <v>834.81</v>
      </c>
      <c r="AD1692" s="31">
        <f>VLOOKUP(AB1692,'Utah Allocation %''s'!$A$6:$B$16,2,FALSE)</f>
        <v>1</v>
      </c>
    </row>
    <row r="1693" spans="1:30">
      <c r="A1693" s="9" t="s">
        <v>6572</v>
      </c>
      <c r="B1693" s="9" t="s">
        <v>24</v>
      </c>
      <c r="C1693" s="9" t="s">
        <v>62</v>
      </c>
      <c r="D1693" s="19">
        <v>41305</v>
      </c>
      <c r="E1693" s="3">
        <v>2013</v>
      </c>
      <c r="F1693" s="3">
        <v>1</v>
      </c>
      <c r="G1693" s="3" t="s">
        <v>14414</v>
      </c>
      <c r="H1693" s="9" t="s">
        <v>63</v>
      </c>
      <c r="I1693" s="9" t="s">
        <v>64</v>
      </c>
      <c r="J1693" s="21">
        <v>1158.7</v>
      </c>
      <c r="K1693" s="9" t="s">
        <v>6573</v>
      </c>
      <c r="L1693" s="7" t="s">
        <v>6922</v>
      </c>
      <c r="M1693" s="7" t="s">
        <v>7080</v>
      </c>
      <c r="N1693" s="7" t="s">
        <v>208</v>
      </c>
      <c r="O1693" s="7" t="s">
        <v>255</v>
      </c>
      <c r="P1693" s="7" t="s">
        <v>559</v>
      </c>
      <c r="Q1693" s="7" t="s">
        <v>84</v>
      </c>
      <c r="R1693" s="9" t="s">
        <v>329</v>
      </c>
      <c r="S1693" s="7" t="s">
        <v>409</v>
      </c>
      <c r="T1693" s="13" t="s">
        <v>69</v>
      </c>
      <c r="U1693" s="13" t="s">
        <v>79</v>
      </c>
      <c r="V1693" s="13" t="s">
        <v>80</v>
      </c>
      <c r="W1693" s="13" t="s">
        <v>29</v>
      </c>
      <c r="X1693" s="13" t="s">
        <v>79</v>
      </c>
      <c r="Y1693" s="13" t="s">
        <v>7</v>
      </c>
      <c r="Z1693" s="9" t="s">
        <v>16</v>
      </c>
      <c r="AA1693" s="12" t="str">
        <f t="shared" si="52"/>
        <v>5980000000109</v>
      </c>
      <c r="AB1693" s="4" t="s">
        <v>79</v>
      </c>
      <c r="AC1693" s="48">
        <f t="shared" si="53"/>
        <v>1158.7</v>
      </c>
      <c r="AD1693" s="31">
        <f>VLOOKUP(AB1693,'Utah Allocation %''s'!$A$6:$B$16,2,FALSE)</f>
        <v>1</v>
      </c>
    </row>
    <row r="1694" spans="1:30">
      <c r="A1694" s="9" t="s">
        <v>6574</v>
      </c>
      <c r="B1694" s="9" t="s">
        <v>24</v>
      </c>
      <c r="C1694" s="9" t="s">
        <v>62</v>
      </c>
      <c r="D1694" s="19">
        <v>41305</v>
      </c>
      <c r="E1694" s="3">
        <v>2013</v>
      </c>
      <c r="F1694" s="3">
        <v>1</v>
      </c>
      <c r="G1694" s="3" t="s">
        <v>14414</v>
      </c>
      <c r="H1694" s="9" t="s">
        <v>63</v>
      </c>
      <c r="I1694" s="9" t="s">
        <v>64</v>
      </c>
      <c r="J1694" s="21">
        <v>662.11</v>
      </c>
      <c r="K1694" s="9" t="s">
        <v>6575</v>
      </c>
      <c r="L1694" s="7" t="s">
        <v>6923</v>
      </c>
      <c r="M1694" s="7" t="s">
        <v>7158</v>
      </c>
      <c r="N1694" s="7" t="s">
        <v>209</v>
      </c>
      <c r="O1694" s="7" t="s">
        <v>256</v>
      </c>
      <c r="P1694" s="7" t="s">
        <v>730</v>
      </c>
      <c r="Q1694" s="7" t="s">
        <v>87</v>
      </c>
      <c r="R1694" s="9" t="s">
        <v>329</v>
      </c>
      <c r="S1694" s="7" t="s">
        <v>409</v>
      </c>
      <c r="T1694" s="13" t="s">
        <v>69</v>
      </c>
      <c r="U1694" s="13" t="s">
        <v>79</v>
      </c>
      <c r="V1694" s="13" t="s">
        <v>80</v>
      </c>
      <c r="W1694" s="13" t="s">
        <v>29</v>
      </c>
      <c r="X1694" s="13" t="s">
        <v>79</v>
      </c>
      <c r="Y1694" s="13" t="s">
        <v>7</v>
      </c>
      <c r="Z1694" s="9" t="s">
        <v>16</v>
      </c>
      <c r="AA1694" s="12" t="str">
        <f t="shared" si="52"/>
        <v>5980000000109</v>
      </c>
      <c r="AB1694" s="4" t="s">
        <v>79</v>
      </c>
      <c r="AC1694" s="48">
        <f t="shared" si="53"/>
        <v>662.11</v>
      </c>
      <c r="AD1694" s="31">
        <f>VLOOKUP(AB1694,'Utah Allocation %''s'!$A$6:$B$16,2,FALSE)</f>
        <v>1</v>
      </c>
    </row>
    <row r="1695" spans="1:30">
      <c r="A1695" s="9" t="s">
        <v>6576</v>
      </c>
      <c r="B1695" s="9" t="s">
        <v>24</v>
      </c>
      <c r="C1695" s="9" t="s">
        <v>62</v>
      </c>
      <c r="D1695" s="19">
        <v>41305</v>
      </c>
      <c r="E1695" s="3">
        <v>2013</v>
      </c>
      <c r="F1695" s="3">
        <v>1</v>
      </c>
      <c r="G1695" s="3" t="s">
        <v>14414</v>
      </c>
      <c r="H1695" s="9" t="s">
        <v>63</v>
      </c>
      <c r="I1695" s="9" t="s">
        <v>64</v>
      </c>
      <c r="J1695" s="21">
        <v>119.26</v>
      </c>
      <c r="K1695" s="9" t="s">
        <v>6577</v>
      </c>
      <c r="L1695" s="7" t="s">
        <v>6924</v>
      </c>
      <c r="M1695" s="7" t="s">
        <v>7164</v>
      </c>
      <c r="N1695" s="7" t="s">
        <v>209</v>
      </c>
      <c r="O1695" s="7" t="s">
        <v>256</v>
      </c>
      <c r="P1695" s="7" t="s">
        <v>730</v>
      </c>
      <c r="Q1695" s="7" t="s">
        <v>87</v>
      </c>
      <c r="R1695" s="9" t="s">
        <v>329</v>
      </c>
      <c r="S1695" s="7" t="s">
        <v>409</v>
      </c>
      <c r="T1695" s="13" t="s">
        <v>69</v>
      </c>
      <c r="U1695" s="13" t="s">
        <v>79</v>
      </c>
      <c r="V1695" s="13" t="s">
        <v>80</v>
      </c>
      <c r="W1695" s="13" t="s">
        <v>29</v>
      </c>
      <c r="X1695" s="13" t="s">
        <v>79</v>
      </c>
      <c r="Y1695" s="13" t="s">
        <v>7</v>
      </c>
      <c r="Z1695" s="9" t="s">
        <v>16</v>
      </c>
      <c r="AA1695" s="12" t="str">
        <f t="shared" si="52"/>
        <v>5980000000109</v>
      </c>
      <c r="AB1695" s="4" t="s">
        <v>79</v>
      </c>
      <c r="AC1695" s="48">
        <f t="shared" si="53"/>
        <v>119.26</v>
      </c>
      <c r="AD1695" s="31">
        <f>VLOOKUP(AB1695,'Utah Allocation %''s'!$A$6:$B$16,2,FALSE)</f>
        <v>1</v>
      </c>
    </row>
    <row r="1696" spans="1:30">
      <c r="A1696" s="9" t="s">
        <v>6578</v>
      </c>
      <c r="B1696" s="9" t="s">
        <v>24</v>
      </c>
      <c r="C1696" s="9" t="s">
        <v>62</v>
      </c>
      <c r="D1696" s="19">
        <v>41305</v>
      </c>
      <c r="E1696" s="3">
        <v>2013</v>
      </c>
      <c r="F1696" s="3">
        <v>1</v>
      </c>
      <c r="G1696" s="3" t="s">
        <v>14414</v>
      </c>
      <c r="H1696" s="9" t="s">
        <v>63</v>
      </c>
      <c r="I1696" s="9" t="s">
        <v>64</v>
      </c>
      <c r="J1696" s="21">
        <v>238.52</v>
      </c>
      <c r="K1696" s="9" t="s">
        <v>6579</v>
      </c>
      <c r="L1696" s="7" t="s">
        <v>6925</v>
      </c>
      <c r="M1696" s="7" t="s">
        <v>7168</v>
      </c>
      <c r="N1696" s="7" t="s">
        <v>209</v>
      </c>
      <c r="O1696" s="7" t="s">
        <v>256</v>
      </c>
      <c r="P1696" s="7" t="s">
        <v>730</v>
      </c>
      <c r="Q1696" s="7" t="s">
        <v>87</v>
      </c>
      <c r="R1696" s="9" t="s">
        <v>329</v>
      </c>
      <c r="S1696" s="7" t="s">
        <v>409</v>
      </c>
      <c r="T1696" s="13" t="s">
        <v>69</v>
      </c>
      <c r="U1696" s="13" t="s">
        <v>79</v>
      </c>
      <c r="V1696" s="13" t="s">
        <v>80</v>
      </c>
      <c r="W1696" s="13" t="s">
        <v>29</v>
      </c>
      <c r="X1696" s="13" t="s">
        <v>79</v>
      </c>
      <c r="Y1696" s="13" t="s">
        <v>7</v>
      </c>
      <c r="Z1696" s="9" t="s">
        <v>16</v>
      </c>
      <c r="AA1696" s="12" t="str">
        <f t="shared" si="52"/>
        <v>5980000000109</v>
      </c>
      <c r="AB1696" s="4" t="s">
        <v>79</v>
      </c>
      <c r="AC1696" s="48">
        <f t="shared" si="53"/>
        <v>238.52</v>
      </c>
      <c r="AD1696" s="31">
        <f>VLOOKUP(AB1696,'Utah Allocation %''s'!$A$6:$B$16,2,FALSE)</f>
        <v>1</v>
      </c>
    </row>
    <row r="1697" spans="1:30">
      <c r="A1697" s="9" t="s">
        <v>6580</v>
      </c>
      <c r="B1697" s="9" t="s">
        <v>24</v>
      </c>
      <c r="C1697" s="9" t="s">
        <v>62</v>
      </c>
      <c r="D1697" s="19">
        <v>41305</v>
      </c>
      <c r="E1697" s="3">
        <v>2013</v>
      </c>
      <c r="F1697" s="3">
        <v>1</v>
      </c>
      <c r="G1697" s="3" t="s">
        <v>14414</v>
      </c>
      <c r="H1697" s="9" t="s">
        <v>63</v>
      </c>
      <c r="I1697" s="9" t="s">
        <v>64</v>
      </c>
      <c r="J1697" s="21">
        <v>119.26</v>
      </c>
      <c r="K1697" s="9" t="s">
        <v>6581</v>
      </c>
      <c r="L1697" s="7" t="s">
        <v>6926</v>
      </c>
      <c r="M1697" s="7" t="s">
        <v>330</v>
      </c>
      <c r="N1697" s="7" t="s">
        <v>209</v>
      </c>
      <c r="O1697" s="7" t="s">
        <v>256</v>
      </c>
      <c r="P1697" s="7" t="s">
        <v>730</v>
      </c>
      <c r="Q1697" s="7" t="s">
        <v>87</v>
      </c>
      <c r="R1697" s="9" t="s">
        <v>329</v>
      </c>
      <c r="S1697" s="7" t="s">
        <v>409</v>
      </c>
      <c r="T1697" s="13" t="s">
        <v>69</v>
      </c>
      <c r="U1697" s="13" t="s">
        <v>79</v>
      </c>
      <c r="V1697" s="13" t="s">
        <v>80</v>
      </c>
      <c r="W1697" s="13" t="s">
        <v>29</v>
      </c>
      <c r="X1697" s="13" t="s">
        <v>79</v>
      </c>
      <c r="Y1697" s="13" t="s">
        <v>7</v>
      </c>
      <c r="Z1697" s="9" t="s">
        <v>16</v>
      </c>
      <c r="AA1697" s="12" t="str">
        <f t="shared" si="52"/>
        <v>5980000000109</v>
      </c>
      <c r="AB1697" s="4" t="s">
        <v>79</v>
      </c>
      <c r="AC1697" s="48">
        <f t="shared" si="53"/>
        <v>119.26</v>
      </c>
      <c r="AD1697" s="31">
        <f>VLOOKUP(AB1697,'Utah Allocation %''s'!$A$6:$B$16,2,FALSE)</f>
        <v>1</v>
      </c>
    </row>
    <row r="1698" spans="1:30">
      <c r="A1698" s="9" t="s">
        <v>6801</v>
      </c>
      <c r="B1698" s="9" t="s">
        <v>24</v>
      </c>
      <c r="C1698" s="9" t="s">
        <v>62</v>
      </c>
      <c r="D1698" s="19">
        <v>41305</v>
      </c>
      <c r="E1698" s="3">
        <v>2013</v>
      </c>
      <c r="F1698" s="3">
        <v>1</v>
      </c>
      <c r="G1698" s="3" t="s">
        <v>14414</v>
      </c>
      <c r="H1698" s="9" t="s">
        <v>63</v>
      </c>
      <c r="I1698" s="9" t="s">
        <v>81</v>
      </c>
      <c r="J1698" s="21">
        <v>802.38</v>
      </c>
      <c r="K1698" s="9" t="s">
        <v>6802</v>
      </c>
      <c r="L1698" s="7" t="s">
        <v>7032</v>
      </c>
      <c r="M1698" s="7" t="s">
        <v>7277</v>
      </c>
      <c r="N1698" s="7" t="s">
        <v>214</v>
      </c>
      <c r="O1698" s="7" t="s">
        <v>260</v>
      </c>
      <c r="P1698" s="7" t="s">
        <v>582</v>
      </c>
      <c r="Q1698" s="7" t="s">
        <v>158</v>
      </c>
      <c r="R1698" s="9" t="s">
        <v>329</v>
      </c>
      <c r="S1698" s="7" t="s">
        <v>409</v>
      </c>
      <c r="T1698" s="13" t="s">
        <v>69</v>
      </c>
      <c r="U1698" s="13" t="s">
        <v>79</v>
      </c>
      <c r="V1698" s="13" t="s">
        <v>80</v>
      </c>
      <c r="W1698" s="13" t="s">
        <v>29</v>
      </c>
      <c r="X1698" s="13" t="s">
        <v>79</v>
      </c>
      <c r="Y1698" s="13" t="s">
        <v>7</v>
      </c>
      <c r="Z1698" s="9" t="s">
        <v>16</v>
      </c>
      <c r="AA1698" s="12" t="str">
        <f t="shared" si="52"/>
        <v>5980000000109</v>
      </c>
      <c r="AB1698" s="4" t="s">
        <v>79</v>
      </c>
      <c r="AC1698" s="48">
        <f t="shared" si="53"/>
        <v>802.38</v>
      </c>
      <c r="AD1698" s="31">
        <f>VLOOKUP(AB1698,'Utah Allocation %''s'!$A$6:$B$16,2,FALSE)</f>
        <v>1</v>
      </c>
    </row>
    <row r="1699" spans="1:30">
      <c r="A1699" s="9" t="s">
        <v>6582</v>
      </c>
      <c r="B1699" s="9" t="s">
        <v>24</v>
      </c>
      <c r="C1699" s="9" t="s">
        <v>62</v>
      </c>
      <c r="D1699" s="19">
        <v>41305</v>
      </c>
      <c r="E1699" s="3">
        <v>2013</v>
      </c>
      <c r="F1699" s="3">
        <v>1</v>
      </c>
      <c r="G1699" s="3" t="s">
        <v>14414</v>
      </c>
      <c r="H1699" s="9" t="s">
        <v>63</v>
      </c>
      <c r="I1699" s="9" t="s">
        <v>64</v>
      </c>
      <c r="J1699" s="21">
        <v>549.62</v>
      </c>
      <c r="K1699" s="9" t="s">
        <v>6583</v>
      </c>
      <c r="L1699" s="7" t="s">
        <v>6927</v>
      </c>
      <c r="M1699" s="7" t="s">
        <v>7239</v>
      </c>
      <c r="N1699" s="7" t="s">
        <v>206</v>
      </c>
      <c r="O1699" s="7" t="s">
        <v>253</v>
      </c>
      <c r="P1699" s="7" t="s">
        <v>5145</v>
      </c>
      <c r="Q1699" s="7" t="s">
        <v>78</v>
      </c>
      <c r="R1699" s="9" t="s">
        <v>329</v>
      </c>
      <c r="S1699" s="7" t="s">
        <v>409</v>
      </c>
      <c r="T1699" s="13" t="s">
        <v>69</v>
      </c>
      <c r="U1699" s="13" t="s">
        <v>79</v>
      </c>
      <c r="V1699" s="13" t="s">
        <v>80</v>
      </c>
      <c r="W1699" s="13" t="s">
        <v>29</v>
      </c>
      <c r="X1699" s="13" t="s">
        <v>79</v>
      </c>
      <c r="Y1699" s="13" t="s">
        <v>7</v>
      </c>
      <c r="Z1699" s="9" t="s">
        <v>16</v>
      </c>
      <c r="AA1699" s="12" t="str">
        <f t="shared" si="52"/>
        <v>5980000000109</v>
      </c>
      <c r="AB1699" s="4" t="s">
        <v>79</v>
      </c>
      <c r="AC1699" s="48">
        <f t="shared" si="53"/>
        <v>549.62</v>
      </c>
      <c r="AD1699" s="31">
        <f>VLOOKUP(AB1699,'Utah Allocation %''s'!$A$6:$B$16,2,FALSE)</f>
        <v>1</v>
      </c>
    </row>
    <row r="1700" spans="1:30">
      <c r="A1700" s="9" t="s">
        <v>6582</v>
      </c>
      <c r="B1700" s="9" t="s">
        <v>24</v>
      </c>
      <c r="C1700" s="9" t="s">
        <v>62</v>
      </c>
      <c r="D1700" s="19">
        <v>41305</v>
      </c>
      <c r="E1700" s="3">
        <v>2013</v>
      </c>
      <c r="F1700" s="3">
        <v>1</v>
      </c>
      <c r="G1700" s="3" t="s">
        <v>14414</v>
      </c>
      <c r="H1700" s="9" t="s">
        <v>63</v>
      </c>
      <c r="I1700" s="9" t="s">
        <v>81</v>
      </c>
      <c r="J1700" s="21">
        <v>1455.4</v>
      </c>
      <c r="K1700" s="9" t="s">
        <v>6583</v>
      </c>
      <c r="L1700" s="7" t="s">
        <v>6927</v>
      </c>
      <c r="M1700" s="7" t="s">
        <v>7239</v>
      </c>
      <c r="N1700" s="7" t="s">
        <v>206</v>
      </c>
      <c r="O1700" s="7" t="s">
        <v>253</v>
      </c>
      <c r="P1700" s="7" t="s">
        <v>5145</v>
      </c>
      <c r="Q1700" s="7" t="s">
        <v>78</v>
      </c>
      <c r="R1700" s="9" t="s">
        <v>329</v>
      </c>
      <c r="S1700" s="7" t="s">
        <v>409</v>
      </c>
      <c r="T1700" s="13" t="s">
        <v>69</v>
      </c>
      <c r="U1700" s="13" t="s">
        <v>79</v>
      </c>
      <c r="V1700" s="13" t="s">
        <v>80</v>
      </c>
      <c r="W1700" s="13" t="s">
        <v>29</v>
      </c>
      <c r="X1700" s="13" t="s">
        <v>79</v>
      </c>
      <c r="Y1700" s="13" t="s">
        <v>7</v>
      </c>
      <c r="Z1700" s="9" t="s">
        <v>16</v>
      </c>
      <c r="AA1700" s="12" t="str">
        <f t="shared" si="52"/>
        <v>5980000000109</v>
      </c>
      <c r="AB1700" s="4" t="s">
        <v>79</v>
      </c>
      <c r="AC1700" s="48">
        <f t="shared" si="53"/>
        <v>1455.4</v>
      </c>
      <c r="AD1700" s="31">
        <f>VLOOKUP(AB1700,'Utah Allocation %''s'!$A$6:$B$16,2,FALSE)</f>
        <v>1</v>
      </c>
    </row>
    <row r="1701" spans="1:30">
      <c r="A1701" s="9" t="s">
        <v>6804</v>
      </c>
      <c r="B1701" s="9" t="s">
        <v>24</v>
      </c>
      <c r="C1701" s="9" t="s">
        <v>62</v>
      </c>
      <c r="D1701" s="19">
        <v>41305</v>
      </c>
      <c r="E1701" s="3">
        <v>2013</v>
      </c>
      <c r="F1701" s="3">
        <v>1</v>
      </c>
      <c r="G1701" s="3" t="s">
        <v>14414</v>
      </c>
      <c r="H1701" s="9" t="s">
        <v>63</v>
      </c>
      <c r="I1701" s="9" t="s">
        <v>81</v>
      </c>
      <c r="J1701" s="21">
        <v>1132.22</v>
      </c>
      <c r="K1701" s="9" t="s">
        <v>6805</v>
      </c>
      <c r="L1701" s="7" t="s">
        <v>7033</v>
      </c>
      <c r="M1701" s="7" t="s">
        <v>7203</v>
      </c>
      <c r="N1701" s="7" t="s">
        <v>207</v>
      </c>
      <c r="O1701" s="7" t="s">
        <v>254</v>
      </c>
      <c r="P1701" s="7" t="s">
        <v>7096</v>
      </c>
      <c r="Q1701" s="7" t="s">
        <v>83</v>
      </c>
      <c r="R1701" s="9" t="s">
        <v>329</v>
      </c>
      <c r="S1701" s="7" t="s">
        <v>409</v>
      </c>
      <c r="T1701" s="13" t="s">
        <v>69</v>
      </c>
      <c r="U1701" s="13" t="s">
        <v>79</v>
      </c>
      <c r="V1701" s="13" t="s">
        <v>80</v>
      </c>
      <c r="W1701" s="13" t="s">
        <v>29</v>
      </c>
      <c r="X1701" s="13" t="s">
        <v>79</v>
      </c>
      <c r="Y1701" s="13" t="s">
        <v>7</v>
      </c>
      <c r="Z1701" s="9" t="s">
        <v>16</v>
      </c>
      <c r="AA1701" s="12" t="str">
        <f t="shared" si="52"/>
        <v>5980000000109</v>
      </c>
      <c r="AB1701" s="4" t="s">
        <v>79</v>
      </c>
      <c r="AC1701" s="48">
        <f t="shared" si="53"/>
        <v>1132.22</v>
      </c>
      <c r="AD1701" s="31">
        <f>VLOOKUP(AB1701,'Utah Allocation %''s'!$A$6:$B$16,2,FALSE)</f>
        <v>1</v>
      </c>
    </row>
    <row r="1702" spans="1:30">
      <c r="A1702" s="9" t="s">
        <v>6584</v>
      </c>
      <c r="B1702" s="9" t="s">
        <v>24</v>
      </c>
      <c r="C1702" s="9" t="s">
        <v>62</v>
      </c>
      <c r="D1702" s="19">
        <v>41305</v>
      </c>
      <c r="E1702" s="3">
        <v>2013</v>
      </c>
      <c r="F1702" s="3">
        <v>1</v>
      </c>
      <c r="G1702" s="3" t="s">
        <v>14414</v>
      </c>
      <c r="H1702" s="9" t="s">
        <v>63</v>
      </c>
      <c r="I1702" s="9" t="s">
        <v>64</v>
      </c>
      <c r="J1702" s="21">
        <v>664.59</v>
      </c>
      <c r="K1702" s="9" t="s">
        <v>6585</v>
      </c>
      <c r="L1702" s="7" t="s">
        <v>6928</v>
      </c>
      <c r="M1702" s="7" t="s">
        <v>7073</v>
      </c>
      <c r="N1702" s="7" t="s">
        <v>208</v>
      </c>
      <c r="O1702" s="7" t="s">
        <v>255</v>
      </c>
      <c r="P1702" s="7" t="s">
        <v>634</v>
      </c>
      <c r="Q1702" s="7" t="s">
        <v>92</v>
      </c>
      <c r="R1702" s="9" t="s">
        <v>333</v>
      </c>
      <c r="S1702" s="7" t="s">
        <v>409</v>
      </c>
      <c r="T1702" s="13" t="s">
        <v>69</v>
      </c>
      <c r="U1702" s="13" t="s">
        <v>89</v>
      </c>
      <c r="V1702" s="13" t="s">
        <v>90</v>
      </c>
      <c r="W1702" s="13" t="s">
        <v>31</v>
      </c>
      <c r="X1702" s="13" t="s">
        <v>91</v>
      </c>
      <c r="Y1702" s="13" t="s">
        <v>7</v>
      </c>
      <c r="Z1702" s="9" t="s">
        <v>17</v>
      </c>
      <c r="AA1702" s="12" t="str">
        <f t="shared" si="52"/>
        <v>5980000000111</v>
      </c>
      <c r="AB1702" s="4" t="s">
        <v>91</v>
      </c>
      <c r="AC1702" s="48">
        <f t="shared" si="53"/>
        <v>0</v>
      </c>
      <c r="AD1702" s="31">
        <f>VLOOKUP(AB1702,'Utah Allocation %''s'!$A$6:$B$16,2,FALSE)</f>
        <v>0</v>
      </c>
    </row>
    <row r="1703" spans="1:30">
      <c r="A1703" s="9" t="s">
        <v>6586</v>
      </c>
      <c r="B1703" s="9" t="s">
        <v>24</v>
      </c>
      <c r="C1703" s="9" t="s">
        <v>62</v>
      </c>
      <c r="D1703" s="19">
        <v>41305</v>
      </c>
      <c r="E1703" s="3">
        <v>2013</v>
      </c>
      <c r="F1703" s="3">
        <v>1</v>
      </c>
      <c r="G1703" s="3" t="s">
        <v>14414</v>
      </c>
      <c r="H1703" s="9" t="s">
        <v>63</v>
      </c>
      <c r="I1703" s="9" t="s">
        <v>64</v>
      </c>
      <c r="J1703" s="21">
        <v>1393.07</v>
      </c>
      <c r="K1703" s="9" t="s">
        <v>6587</v>
      </c>
      <c r="L1703" s="7" t="s">
        <v>6929</v>
      </c>
      <c r="M1703" s="7" t="s">
        <v>7250</v>
      </c>
      <c r="N1703" s="7" t="s">
        <v>206</v>
      </c>
      <c r="O1703" s="7" t="s">
        <v>253</v>
      </c>
      <c r="P1703" s="7" t="s">
        <v>760</v>
      </c>
      <c r="Q1703" s="7" t="s">
        <v>75</v>
      </c>
      <c r="R1703" s="9" t="s">
        <v>335</v>
      </c>
      <c r="S1703" s="7" t="s">
        <v>408</v>
      </c>
      <c r="T1703" s="13" t="s">
        <v>69</v>
      </c>
      <c r="U1703" s="13" t="s">
        <v>76</v>
      </c>
      <c r="V1703" s="13" t="s">
        <v>77</v>
      </c>
      <c r="W1703" s="13" t="s">
        <v>34</v>
      </c>
      <c r="X1703" s="13" t="s">
        <v>76</v>
      </c>
      <c r="Y1703" s="13" t="s">
        <v>7</v>
      </c>
      <c r="Z1703" s="9" t="s">
        <v>11</v>
      </c>
      <c r="AA1703" s="12" t="str">
        <f t="shared" si="52"/>
        <v>5980000000103</v>
      </c>
      <c r="AB1703" s="4" t="s">
        <v>76</v>
      </c>
      <c r="AC1703" s="48">
        <f t="shared" si="53"/>
        <v>0</v>
      </c>
      <c r="AD1703" s="31">
        <f>VLOOKUP(AB1703,'Utah Allocation %''s'!$A$6:$B$16,2,FALSE)</f>
        <v>0</v>
      </c>
    </row>
    <row r="1704" spans="1:30">
      <c r="A1704" s="9" t="s">
        <v>6588</v>
      </c>
      <c r="B1704" s="9" t="s">
        <v>24</v>
      </c>
      <c r="C1704" s="9" t="s">
        <v>62</v>
      </c>
      <c r="D1704" s="19">
        <v>41305</v>
      </c>
      <c r="E1704" s="3">
        <v>2013</v>
      </c>
      <c r="F1704" s="3">
        <v>1</v>
      </c>
      <c r="G1704" s="3" t="s">
        <v>14414</v>
      </c>
      <c r="H1704" s="9" t="s">
        <v>63</v>
      </c>
      <c r="I1704" s="9" t="s">
        <v>64</v>
      </c>
      <c r="J1704" s="21">
        <v>126.64</v>
      </c>
      <c r="K1704" s="9" t="s">
        <v>6589</v>
      </c>
      <c r="L1704" s="7" t="s">
        <v>6930</v>
      </c>
      <c r="M1704" s="7" t="s">
        <v>7251</v>
      </c>
      <c r="N1704" s="7" t="s">
        <v>206</v>
      </c>
      <c r="O1704" s="7" t="s">
        <v>253</v>
      </c>
      <c r="P1704" s="7" t="s">
        <v>760</v>
      </c>
      <c r="Q1704" s="7" t="s">
        <v>75</v>
      </c>
      <c r="R1704" s="9" t="s">
        <v>335</v>
      </c>
      <c r="S1704" s="7" t="s">
        <v>408</v>
      </c>
      <c r="T1704" s="13" t="s">
        <v>69</v>
      </c>
      <c r="U1704" s="13" t="s">
        <v>76</v>
      </c>
      <c r="V1704" s="13" t="s">
        <v>77</v>
      </c>
      <c r="W1704" s="13" t="s">
        <v>34</v>
      </c>
      <c r="X1704" s="13" t="s">
        <v>76</v>
      </c>
      <c r="Y1704" s="13" t="s">
        <v>7</v>
      </c>
      <c r="Z1704" s="9" t="s">
        <v>11</v>
      </c>
      <c r="AA1704" s="12" t="str">
        <f t="shared" si="52"/>
        <v>5980000000103</v>
      </c>
      <c r="AB1704" s="4" t="s">
        <v>76</v>
      </c>
      <c r="AC1704" s="48">
        <f t="shared" si="53"/>
        <v>0</v>
      </c>
      <c r="AD1704" s="31">
        <f>VLOOKUP(AB1704,'Utah Allocation %''s'!$A$6:$B$16,2,FALSE)</f>
        <v>0</v>
      </c>
    </row>
    <row r="1705" spans="1:30">
      <c r="A1705" s="9" t="s">
        <v>6590</v>
      </c>
      <c r="B1705" s="9" t="s">
        <v>24</v>
      </c>
      <c r="C1705" s="9" t="s">
        <v>62</v>
      </c>
      <c r="D1705" s="19">
        <v>41305</v>
      </c>
      <c r="E1705" s="3">
        <v>2013</v>
      </c>
      <c r="F1705" s="3">
        <v>1</v>
      </c>
      <c r="G1705" s="3" t="s">
        <v>14414</v>
      </c>
      <c r="H1705" s="9" t="s">
        <v>63</v>
      </c>
      <c r="I1705" s="9" t="s">
        <v>64</v>
      </c>
      <c r="J1705" s="21">
        <v>888.14</v>
      </c>
      <c r="K1705" s="9" t="s">
        <v>6591</v>
      </c>
      <c r="L1705" s="7" t="s">
        <v>6931</v>
      </c>
      <c r="M1705" s="7" t="s">
        <v>7198</v>
      </c>
      <c r="N1705" s="7" t="s">
        <v>208</v>
      </c>
      <c r="O1705" s="7" t="s">
        <v>255</v>
      </c>
      <c r="P1705" s="7" t="s">
        <v>4309</v>
      </c>
      <c r="Q1705" s="7" t="s">
        <v>151</v>
      </c>
      <c r="R1705" s="9" t="s">
        <v>335</v>
      </c>
      <c r="S1705" s="7" t="s">
        <v>408</v>
      </c>
      <c r="T1705" s="13" t="s">
        <v>69</v>
      </c>
      <c r="U1705" s="13" t="s">
        <v>76</v>
      </c>
      <c r="V1705" s="13" t="s">
        <v>77</v>
      </c>
      <c r="W1705" s="13" t="s">
        <v>34</v>
      </c>
      <c r="X1705" s="13" t="s">
        <v>76</v>
      </c>
      <c r="Y1705" s="13" t="s">
        <v>7</v>
      </c>
      <c r="Z1705" s="9" t="s">
        <v>11</v>
      </c>
      <c r="AA1705" s="12" t="str">
        <f t="shared" si="52"/>
        <v>5980000000103</v>
      </c>
      <c r="AB1705" s="4" t="s">
        <v>76</v>
      </c>
      <c r="AC1705" s="48">
        <f t="shared" si="53"/>
        <v>0</v>
      </c>
      <c r="AD1705" s="31">
        <f>VLOOKUP(AB1705,'Utah Allocation %''s'!$A$6:$B$16,2,FALSE)</f>
        <v>0</v>
      </c>
    </row>
    <row r="1706" spans="1:30">
      <c r="A1706" s="9" t="s">
        <v>6592</v>
      </c>
      <c r="B1706" s="9" t="s">
        <v>24</v>
      </c>
      <c r="C1706" s="9" t="s">
        <v>62</v>
      </c>
      <c r="D1706" s="19">
        <v>41305</v>
      </c>
      <c r="E1706" s="3">
        <v>2013</v>
      </c>
      <c r="F1706" s="3">
        <v>1</v>
      </c>
      <c r="G1706" s="3" t="s">
        <v>14414</v>
      </c>
      <c r="H1706" s="9" t="s">
        <v>63</v>
      </c>
      <c r="I1706" s="9" t="s">
        <v>64</v>
      </c>
      <c r="J1706" s="21">
        <v>4221.51</v>
      </c>
      <c r="K1706" s="9" t="s">
        <v>6593</v>
      </c>
      <c r="L1706" s="7" t="s">
        <v>6932</v>
      </c>
      <c r="M1706" s="7" t="s">
        <v>7252</v>
      </c>
      <c r="N1706" s="7" t="s">
        <v>208</v>
      </c>
      <c r="O1706" s="7" t="s">
        <v>255</v>
      </c>
      <c r="P1706" s="7" t="s">
        <v>4309</v>
      </c>
      <c r="Q1706" s="7" t="s">
        <v>151</v>
      </c>
      <c r="R1706" s="9" t="s">
        <v>335</v>
      </c>
      <c r="S1706" s="7" t="s">
        <v>408</v>
      </c>
      <c r="T1706" s="13" t="s">
        <v>69</v>
      </c>
      <c r="U1706" s="13" t="s">
        <v>76</v>
      </c>
      <c r="V1706" s="13" t="s">
        <v>77</v>
      </c>
      <c r="W1706" s="13" t="s">
        <v>34</v>
      </c>
      <c r="X1706" s="13" t="s">
        <v>76</v>
      </c>
      <c r="Y1706" s="13" t="s">
        <v>7</v>
      </c>
      <c r="Z1706" s="9" t="s">
        <v>11</v>
      </c>
      <c r="AA1706" s="12" t="str">
        <f t="shared" si="52"/>
        <v>5980000000103</v>
      </c>
      <c r="AB1706" s="4" t="s">
        <v>76</v>
      </c>
      <c r="AC1706" s="48">
        <f t="shared" si="53"/>
        <v>0</v>
      </c>
      <c r="AD1706" s="31">
        <f>VLOOKUP(AB1706,'Utah Allocation %''s'!$A$6:$B$16,2,FALSE)</f>
        <v>0</v>
      </c>
    </row>
    <row r="1707" spans="1:30">
      <c r="A1707" s="9" t="s">
        <v>6594</v>
      </c>
      <c r="B1707" s="9" t="s">
        <v>24</v>
      </c>
      <c r="C1707" s="9" t="s">
        <v>62</v>
      </c>
      <c r="D1707" s="19">
        <v>41305</v>
      </c>
      <c r="E1707" s="3">
        <v>2013</v>
      </c>
      <c r="F1707" s="3">
        <v>1</v>
      </c>
      <c r="G1707" s="3" t="s">
        <v>14414</v>
      </c>
      <c r="H1707" s="9" t="s">
        <v>63</v>
      </c>
      <c r="I1707" s="9" t="s">
        <v>64</v>
      </c>
      <c r="J1707" s="21">
        <v>506.57</v>
      </c>
      <c r="K1707" s="9" t="s">
        <v>6595</v>
      </c>
      <c r="L1707" s="7" t="s">
        <v>6933</v>
      </c>
      <c r="M1707" s="7" t="s">
        <v>7276</v>
      </c>
      <c r="N1707" s="7" t="s">
        <v>207</v>
      </c>
      <c r="O1707" s="7" t="s">
        <v>254</v>
      </c>
      <c r="P1707" s="7" t="s">
        <v>548</v>
      </c>
      <c r="Q1707" s="7" t="s">
        <v>72</v>
      </c>
      <c r="R1707" s="9" t="s">
        <v>336</v>
      </c>
      <c r="S1707" s="7" t="s">
        <v>408</v>
      </c>
      <c r="T1707" s="13" t="s">
        <v>69</v>
      </c>
      <c r="U1707" s="13" t="s">
        <v>66</v>
      </c>
      <c r="V1707" s="13" t="s">
        <v>70</v>
      </c>
      <c r="W1707" s="13" t="s">
        <v>32</v>
      </c>
      <c r="X1707" s="13" t="s">
        <v>66</v>
      </c>
      <c r="Y1707" s="13" t="s">
        <v>7</v>
      </c>
      <c r="Z1707" s="9" t="s">
        <v>8</v>
      </c>
      <c r="AA1707" s="12" t="str">
        <f t="shared" si="52"/>
        <v>5980000000108</v>
      </c>
      <c r="AB1707" s="4" t="s">
        <v>66</v>
      </c>
      <c r="AC1707" s="48">
        <f t="shared" si="53"/>
        <v>0</v>
      </c>
      <c r="AD1707" s="31">
        <f>VLOOKUP(AB1707,'Utah Allocation %''s'!$A$6:$B$16,2,FALSE)</f>
        <v>0</v>
      </c>
    </row>
    <row r="1708" spans="1:30">
      <c r="A1708" s="9" t="s">
        <v>6596</v>
      </c>
      <c r="B1708" s="9" t="s">
        <v>24</v>
      </c>
      <c r="C1708" s="9" t="s">
        <v>62</v>
      </c>
      <c r="D1708" s="19">
        <v>41305</v>
      </c>
      <c r="E1708" s="3">
        <v>2013</v>
      </c>
      <c r="F1708" s="3">
        <v>1</v>
      </c>
      <c r="G1708" s="3" t="s">
        <v>14414</v>
      </c>
      <c r="H1708" s="9" t="s">
        <v>63</v>
      </c>
      <c r="I1708" s="9" t="s">
        <v>64</v>
      </c>
      <c r="J1708" s="21">
        <v>232.03</v>
      </c>
      <c r="K1708" s="9" t="s">
        <v>6597</v>
      </c>
      <c r="L1708" s="7" t="s">
        <v>6934</v>
      </c>
      <c r="M1708" s="7" t="s">
        <v>7216</v>
      </c>
      <c r="N1708" s="7" t="s">
        <v>243</v>
      </c>
      <c r="O1708" s="7" t="s">
        <v>286</v>
      </c>
      <c r="P1708" s="7" t="s">
        <v>635</v>
      </c>
      <c r="Q1708" s="7" t="s">
        <v>95</v>
      </c>
      <c r="R1708" s="9" t="s">
        <v>337</v>
      </c>
      <c r="S1708" s="7" t="s">
        <v>409</v>
      </c>
      <c r="T1708" s="13" t="s">
        <v>69</v>
      </c>
      <c r="U1708" s="13" t="s">
        <v>89</v>
      </c>
      <c r="V1708" s="13" t="s">
        <v>90</v>
      </c>
      <c r="W1708" s="13" t="s">
        <v>31</v>
      </c>
      <c r="X1708" s="13" t="s">
        <v>91</v>
      </c>
      <c r="Y1708" s="13" t="s">
        <v>7</v>
      </c>
      <c r="Z1708" s="9" t="s">
        <v>17</v>
      </c>
      <c r="AA1708" s="12" t="str">
        <f t="shared" si="52"/>
        <v>5980000000111</v>
      </c>
      <c r="AB1708" s="4" t="s">
        <v>91</v>
      </c>
      <c r="AC1708" s="48">
        <f t="shared" si="53"/>
        <v>0</v>
      </c>
      <c r="AD1708" s="31">
        <f>VLOOKUP(AB1708,'Utah Allocation %''s'!$A$6:$B$16,2,FALSE)</f>
        <v>0</v>
      </c>
    </row>
    <row r="1709" spans="1:30">
      <c r="A1709" s="9" t="s">
        <v>6598</v>
      </c>
      <c r="B1709" s="9" t="s">
        <v>24</v>
      </c>
      <c r="C1709" s="9" t="s">
        <v>62</v>
      </c>
      <c r="D1709" s="19">
        <v>41305</v>
      </c>
      <c r="E1709" s="3">
        <v>2013</v>
      </c>
      <c r="F1709" s="3">
        <v>1</v>
      </c>
      <c r="G1709" s="3" t="s">
        <v>14414</v>
      </c>
      <c r="H1709" s="9" t="s">
        <v>63</v>
      </c>
      <c r="I1709" s="9" t="s">
        <v>64</v>
      </c>
      <c r="J1709" s="21">
        <v>232.03</v>
      </c>
      <c r="K1709" s="9" t="s">
        <v>6599</v>
      </c>
      <c r="L1709" s="7" t="s">
        <v>6935</v>
      </c>
      <c r="M1709" s="7" t="s">
        <v>7217</v>
      </c>
      <c r="N1709" s="7" t="s">
        <v>243</v>
      </c>
      <c r="O1709" s="7" t="s">
        <v>286</v>
      </c>
      <c r="P1709" s="7" t="s">
        <v>2221</v>
      </c>
      <c r="Q1709" s="7" t="s">
        <v>565</v>
      </c>
      <c r="R1709" s="9" t="s">
        <v>337</v>
      </c>
      <c r="S1709" s="7" t="s">
        <v>409</v>
      </c>
      <c r="T1709" s="13" t="s">
        <v>69</v>
      </c>
      <c r="U1709" s="13" t="s">
        <v>89</v>
      </c>
      <c r="V1709" s="13" t="s">
        <v>90</v>
      </c>
      <c r="W1709" s="13" t="s">
        <v>31</v>
      </c>
      <c r="X1709" s="13" t="s">
        <v>91</v>
      </c>
      <c r="Y1709" s="13" t="s">
        <v>7</v>
      </c>
      <c r="Z1709" s="9" t="s">
        <v>17</v>
      </c>
      <c r="AA1709" s="12" t="str">
        <f t="shared" si="52"/>
        <v>5980000000111</v>
      </c>
      <c r="AB1709" s="4" t="s">
        <v>91</v>
      </c>
      <c r="AC1709" s="48">
        <f t="shared" si="53"/>
        <v>0</v>
      </c>
      <c r="AD1709" s="31">
        <f>VLOOKUP(AB1709,'Utah Allocation %''s'!$A$6:$B$16,2,FALSE)</f>
        <v>0</v>
      </c>
    </row>
    <row r="1710" spans="1:30">
      <c r="A1710" s="9" t="s">
        <v>6600</v>
      </c>
      <c r="B1710" s="9" t="s">
        <v>24</v>
      </c>
      <c r="C1710" s="9" t="s">
        <v>62</v>
      </c>
      <c r="D1710" s="19">
        <v>41305</v>
      </c>
      <c r="E1710" s="3">
        <v>2013</v>
      </c>
      <c r="F1710" s="3">
        <v>1</v>
      </c>
      <c r="G1710" s="3" t="s">
        <v>14414</v>
      </c>
      <c r="H1710" s="9" t="s">
        <v>63</v>
      </c>
      <c r="I1710" s="9" t="s">
        <v>64</v>
      </c>
      <c r="J1710" s="21">
        <v>164.82</v>
      </c>
      <c r="K1710" s="9" t="s">
        <v>6601</v>
      </c>
      <c r="L1710" s="7" t="s">
        <v>6936</v>
      </c>
      <c r="M1710" s="7" t="s">
        <v>7231</v>
      </c>
      <c r="N1710" s="7" t="s">
        <v>222</v>
      </c>
      <c r="O1710" s="7" t="s">
        <v>268</v>
      </c>
      <c r="P1710" s="7" t="s">
        <v>7232</v>
      </c>
      <c r="Q1710" s="7" t="s">
        <v>106</v>
      </c>
      <c r="R1710" s="9" t="s">
        <v>338</v>
      </c>
      <c r="S1710" s="7" t="s">
        <v>409</v>
      </c>
      <c r="T1710" s="13" t="s">
        <v>69</v>
      </c>
      <c r="U1710" s="13" t="s">
        <v>79</v>
      </c>
      <c r="V1710" s="13" t="s">
        <v>80</v>
      </c>
      <c r="W1710" s="13" t="s">
        <v>29</v>
      </c>
      <c r="X1710" s="13" t="s">
        <v>79</v>
      </c>
      <c r="Y1710" s="13" t="s">
        <v>7</v>
      </c>
      <c r="Z1710" s="9" t="s">
        <v>16</v>
      </c>
      <c r="AA1710" s="12" t="str">
        <f t="shared" si="52"/>
        <v>5980000000109</v>
      </c>
      <c r="AB1710" s="4" t="s">
        <v>79</v>
      </c>
      <c r="AC1710" s="48">
        <f t="shared" si="53"/>
        <v>164.82</v>
      </c>
      <c r="AD1710" s="31">
        <f>VLOOKUP(AB1710,'Utah Allocation %''s'!$A$6:$B$16,2,FALSE)</f>
        <v>1</v>
      </c>
    </row>
    <row r="1711" spans="1:30">
      <c r="A1711" s="9" t="s">
        <v>6600</v>
      </c>
      <c r="B1711" s="9" t="s">
        <v>24</v>
      </c>
      <c r="C1711" s="9" t="s">
        <v>62</v>
      </c>
      <c r="D1711" s="19">
        <v>41305</v>
      </c>
      <c r="E1711" s="3">
        <v>2013</v>
      </c>
      <c r="F1711" s="3">
        <v>1</v>
      </c>
      <c r="G1711" s="3" t="s">
        <v>14414</v>
      </c>
      <c r="H1711" s="9" t="s">
        <v>63</v>
      </c>
      <c r="I1711" s="9" t="s">
        <v>81</v>
      </c>
      <c r="J1711" s="21">
        <v>323.45999999999998</v>
      </c>
      <c r="K1711" s="9" t="s">
        <v>6601</v>
      </c>
      <c r="L1711" s="7" t="s">
        <v>6936</v>
      </c>
      <c r="M1711" s="7" t="s">
        <v>7231</v>
      </c>
      <c r="N1711" s="7" t="s">
        <v>222</v>
      </c>
      <c r="O1711" s="7" t="s">
        <v>268</v>
      </c>
      <c r="P1711" s="7" t="s">
        <v>7232</v>
      </c>
      <c r="Q1711" s="7" t="s">
        <v>106</v>
      </c>
      <c r="R1711" s="9" t="s">
        <v>338</v>
      </c>
      <c r="S1711" s="7" t="s">
        <v>409</v>
      </c>
      <c r="T1711" s="13" t="s">
        <v>69</v>
      </c>
      <c r="U1711" s="13" t="s">
        <v>79</v>
      </c>
      <c r="V1711" s="13" t="s">
        <v>80</v>
      </c>
      <c r="W1711" s="13" t="s">
        <v>29</v>
      </c>
      <c r="X1711" s="13" t="s">
        <v>79</v>
      </c>
      <c r="Y1711" s="13" t="s">
        <v>7</v>
      </c>
      <c r="Z1711" s="9" t="s">
        <v>16</v>
      </c>
      <c r="AA1711" s="12" t="str">
        <f t="shared" si="52"/>
        <v>5980000000109</v>
      </c>
      <c r="AB1711" s="4" t="s">
        <v>79</v>
      </c>
      <c r="AC1711" s="48">
        <f t="shared" si="53"/>
        <v>323.45999999999998</v>
      </c>
      <c r="AD1711" s="31">
        <f>VLOOKUP(AB1711,'Utah Allocation %''s'!$A$6:$B$16,2,FALSE)</f>
        <v>1</v>
      </c>
    </row>
    <row r="1712" spans="1:30">
      <c r="A1712" s="9" t="s">
        <v>6602</v>
      </c>
      <c r="B1712" s="9" t="s">
        <v>24</v>
      </c>
      <c r="C1712" s="9" t="s">
        <v>62</v>
      </c>
      <c r="D1712" s="19">
        <v>41305</v>
      </c>
      <c r="E1712" s="3">
        <v>2013</v>
      </c>
      <c r="F1712" s="3">
        <v>1</v>
      </c>
      <c r="G1712" s="3" t="s">
        <v>14414</v>
      </c>
      <c r="H1712" s="9" t="s">
        <v>63</v>
      </c>
      <c r="I1712" s="9" t="s">
        <v>64</v>
      </c>
      <c r="J1712" s="21">
        <v>718.77</v>
      </c>
      <c r="K1712" s="9" t="s">
        <v>6603</v>
      </c>
      <c r="L1712" s="7" t="s">
        <v>6937</v>
      </c>
      <c r="M1712" s="7" t="s">
        <v>7243</v>
      </c>
      <c r="N1712" s="7" t="s">
        <v>208</v>
      </c>
      <c r="O1712" s="7" t="s">
        <v>255</v>
      </c>
      <c r="P1712" s="7" t="s">
        <v>476</v>
      </c>
      <c r="Q1712" s="7" t="s">
        <v>73</v>
      </c>
      <c r="R1712" s="9" t="s">
        <v>339</v>
      </c>
      <c r="S1712" s="7" t="s">
        <v>408</v>
      </c>
      <c r="T1712" s="13" t="s">
        <v>69</v>
      </c>
      <c r="U1712" s="13" t="s">
        <v>66</v>
      </c>
      <c r="V1712" s="13" t="s">
        <v>70</v>
      </c>
      <c r="W1712" s="13" t="s">
        <v>32</v>
      </c>
      <c r="X1712" s="13" t="s">
        <v>66</v>
      </c>
      <c r="Y1712" s="13" t="s">
        <v>7</v>
      </c>
      <c r="Z1712" s="9" t="s">
        <v>8</v>
      </c>
      <c r="AA1712" s="12" t="str">
        <f t="shared" si="52"/>
        <v>5980000000108</v>
      </c>
      <c r="AB1712" s="4" t="s">
        <v>66</v>
      </c>
      <c r="AC1712" s="48">
        <f t="shared" si="53"/>
        <v>0</v>
      </c>
      <c r="AD1712" s="31">
        <f>VLOOKUP(AB1712,'Utah Allocation %''s'!$A$6:$B$16,2,FALSE)</f>
        <v>0</v>
      </c>
    </row>
    <row r="1713" spans="1:30">
      <c r="A1713" s="9" t="s">
        <v>6604</v>
      </c>
      <c r="B1713" s="9" t="s">
        <v>24</v>
      </c>
      <c r="C1713" s="9" t="s">
        <v>62</v>
      </c>
      <c r="D1713" s="19">
        <v>41305</v>
      </c>
      <c r="E1713" s="3">
        <v>2013</v>
      </c>
      <c r="F1713" s="3">
        <v>1</v>
      </c>
      <c r="G1713" s="3" t="s">
        <v>14414</v>
      </c>
      <c r="H1713" s="9" t="s">
        <v>63</v>
      </c>
      <c r="I1713" s="9" t="s">
        <v>64</v>
      </c>
      <c r="J1713" s="21">
        <v>1411.08</v>
      </c>
      <c r="K1713" s="9" t="s">
        <v>6605</v>
      </c>
      <c r="L1713" s="7" t="s">
        <v>6938</v>
      </c>
      <c r="M1713" s="7" t="s">
        <v>7234</v>
      </c>
      <c r="N1713" s="7" t="s">
        <v>212</v>
      </c>
      <c r="O1713" s="7" t="s">
        <v>259</v>
      </c>
      <c r="P1713" s="7" t="s">
        <v>7235</v>
      </c>
      <c r="Q1713" s="7" t="s">
        <v>141</v>
      </c>
      <c r="R1713" s="9" t="s">
        <v>342</v>
      </c>
      <c r="S1713" s="7" t="s">
        <v>409</v>
      </c>
      <c r="T1713" s="13" t="s">
        <v>69</v>
      </c>
      <c r="U1713" s="13" t="s">
        <v>89</v>
      </c>
      <c r="V1713" s="13" t="s">
        <v>90</v>
      </c>
      <c r="W1713" s="13" t="s">
        <v>31</v>
      </c>
      <c r="X1713" s="13" t="s">
        <v>91</v>
      </c>
      <c r="Y1713" s="13" t="s">
        <v>7</v>
      </c>
      <c r="Z1713" s="9" t="s">
        <v>17</v>
      </c>
      <c r="AA1713" s="12" t="str">
        <f t="shared" si="52"/>
        <v>5980000000111</v>
      </c>
      <c r="AB1713" s="4" t="s">
        <v>91</v>
      </c>
      <c r="AC1713" s="48">
        <f t="shared" si="53"/>
        <v>0</v>
      </c>
      <c r="AD1713" s="31">
        <f>VLOOKUP(AB1713,'Utah Allocation %''s'!$A$6:$B$16,2,FALSE)</f>
        <v>0</v>
      </c>
    </row>
    <row r="1714" spans="1:30">
      <c r="A1714" s="9" t="s">
        <v>6606</v>
      </c>
      <c r="B1714" s="9" t="s">
        <v>24</v>
      </c>
      <c r="C1714" s="9" t="s">
        <v>62</v>
      </c>
      <c r="D1714" s="19">
        <v>41305</v>
      </c>
      <c r="E1714" s="3">
        <v>2013</v>
      </c>
      <c r="F1714" s="3">
        <v>1</v>
      </c>
      <c r="G1714" s="3" t="s">
        <v>14414</v>
      </c>
      <c r="H1714" s="9" t="s">
        <v>63</v>
      </c>
      <c r="I1714" s="9" t="s">
        <v>64</v>
      </c>
      <c r="J1714" s="21">
        <v>506.57</v>
      </c>
      <c r="K1714" s="9" t="s">
        <v>6607</v>
      </c>
      <c r="L1714" s="7" t="s">
        <v>6939</v>
      </c>
      <c r="M1714" s="7" t="s">
        <v>7111</v>
      </c>
      <c r="N1714" s="7" t="s">
        <v>206</v>
      </c>
      <c r="O1714" s="7" t="s">
        <v>253</v>
      </c>
      <c r="P1714" s="7" t="s">
        <v>691</v>
      </c>
      <c r="Q1714" s="7" t="s">
        <v>71</v>
      </c>
      <c r="R1714" s="9" t="s">
        <v>344</v>
      </c>
      <c r="S1714" s="7" t="s">
        <v>408</v>
      </c>
      <c r="T1714" s="13" t="s">
        <v>69</v>
      </c>
      <c r="U1714" s="13" t="s">
        <v>66</v>
      </c>
      <c r="V1714" s="13" t="s">
        <v>70</v>
      </c>
      <c r="W1714" s="13" t="s">
        <v>32</v>
      </c>
      <c r="X1714" s="13" t="s">
        <v>66</v>
      </c>
      <c r="Y1714" s="13" t="s">
        <v>7</v>
      </c>
      <c r="Z1714" s="9" t="s">
        <v>8</v>
      </c>
      <c r="AA1714" s="12" t="str">
        <f t="shared" si="52"/>
        <v>5980000000108</v>
      </c>
      <c r="AB1714" s="4" t="s">
        <v>66</v>
      </c>
      <c r="AC1714" s="48">
        <f t="shared" si="53"/>
        <v>0</v>
      </c>
      <c r="AD1714" s="31">
        <f>VLOOKUP(AB1714,'Utah Allocation %''s'!$A$6:$B$16,2,FALSE)</f>
        <v>0</v>
      </c>
    </row>
    <row r="1715" spans="1:30">
      <c r="A1715" s="9" t="s">
        <v>6608</v>
      </c>
      <c r="B1715" s="9" t="s">
        <v>24</v>
      </c>
      <c r="C1715" s="9" t="s">
        <v>62</v>
      </c>
      <c r="D1715" s="19">
        <v>41305</v>
      </c>
      <c r="E1715" s="3">
        <v>2013</v>
      </c>
      <c r="F1715" s="3">
        <v>1</v>
      </c>
      <c r="G1715" s="3" t="s">
        <v>14414</v>
      </c>
      <c r="H1715" s="9" t="s">
        <v>63</v>
      </c>
      <c r="I1715" s="9" t="s">
        <v>64</v>
      </c>
      <c r="J1715" s="21">
        <v>1414.86</v>
      </c>
      <c r="K1715" s="9" t="s">
        <v>6609</v>
      </c>
      <c r="L1715" s="7" t="s">
        <v>6940</v>
      </c>
      <c r="M1715" s="7" t="s">
        <v>7214</v>
      </c>
      <c r="N1715" s="7" t="s">
        <v>207</v>
      </c>
      <c r="O1715" s="7" t="s">
        <v>254</v>
      </c>
      <c r="P1715" s="7" t="s">
        <v>548</v>
      </c>
      <c r="Q1715" s="7" t="s">
        <v>72</v>
      </c>
      <c r="R1715" s="9" t="s">
        <v>344</v>
      </c>
      <c r="S1715" s="7" t="s">
        <v>408</v>
      </c>
      <c r="T1715" s="13" t="s">
        <v>69</v>
      </c>
      <c r="U1715" s="13" t="s">
        <v>66</v>
      </c>
      <c r="V1715" s="13" t="s">
        <v>70</v>
      </c>
      <c r="W1715" s="13" t="s">
        <v>32</v>
      </c>
      <c r="X1715" s="13" t="s">
        <v>66</v>
      </c>
      <c r="Y1715" s="13" t="s">
        <v>7</v>
      </c>
      <c r="Z1715" s="9" t="s">
        <v>8</v>
      </c>
      <c r="AA1715" s="12" t="str">
        <f t="shared" si="52"/>
        <v>5980000000108</v>
      </c>
      <c r="AB1715" s="4" t="s">
        <v>66</v>
      </c>
      <c r="AC1715" s="48">
        <f t="shared" si="53"/>
        <v>0</v>
      </c>
      <c r="AD1715" s="31">
        <f>VLOOKUP(AB1715,'Utah Allocation %''s'!$A$6:$B$16,2,FALSE)</f>
        <v>0</v>
      </c>
    </row>
    <row r="1716" spans="1:30">
      <c r="A1716" s="9" t="s">
        <v>6610</v>
      </c>
      <c r="B1716" s="9" t="s">
        <v>24</v>
      </c>
      <c r="C1716" s="9" t="s">
        <v>62</v>
      </c>
      <c r="D1716" s="19">
        <v>41305</v>
      </c>
      <c r="E1716" s="3">
        <v>2013</v>
      </c>
      <c r="F1716" s="3">
        <v>1</v>
      </c>
      <c r="G1716" s="3" t="s">
        <v>14414</v>
      </c>
      <c r="H1716" s="9" t="s">
        <v>63</v>
      </c>
      <c r="I1716" s="9" t="s">
        <v>64</v>
      </c>
      <c r="J1716" s="21">
        <v>506.58</v>
      </c>
      <c r="K1716" s="9" t="s">
        <v>6611</v>
      </c>
      <c r="L1716" s="7" t="s">
        <v>6941</v>
      </c>
      <c r="M1716" s="7" t="s">
        <v>7202</v>
      </c>
      <c r="N1716" s="7" t="s">
        <v>219</v>
      </c>
      <c r="O1716" s="7" t="s">
        <v>265</v>
      </c>
      <c r="P1716" s="7" t="s">
        <v>583</v>
      </c>
      <c r="Q1716" s="7" t="s">
        <v>137</v>
      </c>
      <c r="R1716" s="9" t="s">
        <v>344</v>
      </c>
      <c r="S1716" s="7" t="s">
        <v>408</v>
      </c>
      <c r="T1716" s="13" t="s">
        <v>69</v>
      </c>
      <c r="U1716" s="13" t="s">
        <v>66</v>
      </c>
      <c r="V1716" s="13" t="s">
        <v>70</v>
      </c>
      <c r="W1716" s="13" t="s">
        <v>32</v>
      </c>
      <c r="X1716" s="13" t="s">
        <v>66</v>
      </c>
      <c r="Y1716" s="13" t="s">
        <v>7</v>
      </c>
      <c r="Z1716" s="9" t="s">
        <v>8</v>
      </c>
      <c r="AA1716" s="12" t="str">
        <f t="shared" si="52"/>
        <v>5980000000108</v>
      </c>
      <c r="AB1716" s="4" t="s">
        <v>66</v>
      </c>
      <c r="AC1716" s="48">
        <f t="shared" si="53"/>
        <v>0</v>
      </c>
      <c r="AD1716" s="31">
        <f>VLOOKUP(AB1716,'Utah Allocation %''s'!$A$6:$B$16,2,FALSE)</f>
        <v>0</v>
      </c>
    </row>
    <row r="1717" spans="1:30">
      <c r="A1717" s="9" t="s">
        <v>6612</v>
      </c>
      <c r="B1717" s="9" t="s">
        <v>24</v>
      </c>
      <c r="C1717" s="9" t="s">
        <v>62</v>
      </c>
      <c r="D1717" s="19">
        <v>41305</v>
      </c>
      <c r="E1717" s="3">
        <v>2013</v>
      </c>
      <c r="F1717" s="3">
        <v>1</v>
      </c>
      <c r="G1717" s="3" t="s">
        <v>14414</v>
      </c>
      <c r="H1717" s="9" t="s">
        <v>63</v>
      </c>
      <c r="I1717" s="9" t="s">
        <v>64</v>
      </c>
      <c r="J1717" s="21">
        <v>10475.56</v>
      </c>
      <c r="K1717" s="9" t="s">
        <v>6613</v>
      </c>
      <c r="L1717" s="7" t="s">
        <v>6942</v>
      </c>
      <c r="M1717" s="7" t="s">
        <v>7204</v>
      </c>
      <c r="N1717" s="7" t="s">
        <v>208</v>
      </c>
      <c r="O1717" s="7" t="s">
        <v>255</v>
      </c>
      <c r="P1717" s="7" t="s">
        <v>331</v>
      </c>
      <c r="Q1717" s="7" t="s">
        <v>84</v>
      </c>
      <c r="R1717" s="9" t="s">
        <v>306</v>
      </c>
      <c r="S1717" s="7" t="s">
        <v>409</v>
      </c>
      <c r="T1717" s="13" t="s">
        <v>69</v>
      </c>
      <c r="U1717" s="13" t="s">
        <v>79</v>
      </c>
      <c r="V1717" s="13" t="s">
        <v>80</v>
      </c>
      <c r="W1717" s="13" t="s">
        <v>29</v>
      </c>
      <c r="X1717" s="13" t="s">
        <v>79</v>
      </c>
      <c r="Y1717" s="13" t="s">
        <v>7</v>
      </c>
      <c r="Z1717" s="9" t="s">
        <v>16</v>
      </c>
      <c r="AA1717" s="12" t="str">
        <f t="shared" si="52"/>
        <v>5980000000109</v>
      </c>
      <c r="AB1717" s="4" t="s">
        <v>79</v>
      </c>
      <c r="AC1717" s="48">
        <f t="shared" si="53"/>
        <v>10475.56</v>
      </c>
      <c r="AD1717" s="31">
        <f>VLOOKUP(AB1717,'Utah Allocation %''s'!$A$6:$B$16,2,FALSE)</f>
        <v>1</v>
      </c>
    </row>
    <row r="1718" spans="1:30">
      <c r="A1718" s="9" t="s">
        <v>6612</v>
      </c>
      <c r="B1718" s="9" t="s">
        <v>24</v>
      </c>
      <c r="C1718" s="9" t="s">
        <v>62</v>
      </c>
      <c r="D1718" s="19">
        <v>41305</v>
      </c>
      <c r="E1718" s="3">
        <v>2013</v>
      </c>
      <c r="F1718" s="3">
        <v>1</v>
      </c>
      <c r="G1718" s="3" t="s">
        <v>14414</v>
      </c>
      <c r="H1718" s="9" t="s">
        <v>61</v>
      </c>
      <c r="I1718" s="9" t="s">
        <v>81</v>
      </c>
      <c r="J1718" s="21">
        <v>-7827.58</v>
      </c>
      <c r="K1718" s="9" t="s">
        <v>6613</v>
      </c>
      <c r="L1718" s="7" t="s">
        <v>6942</v>
      </c>
      <c r="M1718" s="7" t="s">
        <v>7204</v>
      </c>
      <c r="N1718" s="7" t="s">
        <v>208</v>
      </c>
      <c r="O1718" s="7" t="s">
        <v>255</v>
      </c>
      <c r="P1718" s="7" t="s">
        <v>331</v>
      </c>
      <c r="Q1718" s="7" t="s">
        <v>84</v>
      </c>
      <c r="R1718" s="9" t="s">
        <v>306</v>
      </c>
      <c r="S1718" s="7" t="s">
        <v>409</v>
      </c>
      <c r="T1718" s="13" t="s">
        <v>69</v>
      </c>
      <c r="U1718" s="13" t="s">
        <v>79</v>
      </c>
      <c r="V1718" s="13" t="s">
        <v>80</v>
      </c>
      <c r="W1718" s="13" t="s">
        <v>29</v>
      </c>
      <c r="X1718" s="13" t="s">
        <v>79</v>
      </c>
      <c r="Y1718" s="13" t="s">
        <v>7</v>
      </c>
      <c r="Z1718" s="9" t="s">
        <v>16</v>
      </c>
      <c r="AA1718" s="12" t="str">
        <f t="shared" si="52"/>
        <v>5980000000109</v>
      </c>
      <c r="AB1718" s="4" t="s">
        <v>79</v>
      </c>
      <c r="AC1718" s="48">
        <f t="shared" si="53"/>
        <v>-7827.58</v>
      </c>
      <c r="AD1718" s="31">
        <f>VLOOKUP(AB1718,'Utah Allocation %''s'!$A$6:$B$16,2,FALSE)</f>
        <v>1</v>
      </c>
    </row>
    <row r="1719" spans="1:30">
      <c r="A1719" s="9" t="s">
        <v>6614</v>
      </c>
      <c r="B1719" s="9" t="s">
        <v>24</v>
      </c>
      <c r="C1719" s="9" t="s">
        <v>62</v>
      </c>
      <c r="D1719" s="19">
        <v>41305</v>
      </c>
      <c r="E1719" s="3">
        <v>2013</v>
      </c>
      <c r="F1719" s="3">
        <v>1</v>
      </c>
      <c r="G1719" s="3" t="s">
        <v>14414</v>
      </c>
      <c r="H1719" s="9" t="s">
        <v>63</v>
      </c>
      <c r="I1719" s="9" t="s">
        <v>64</v>
      </c>
      <c r="J1719" s="21">
        <v>741.26</v>
      </c>
      <c r="K1719" s="9" t="s">
        <v>6615</v>
      </c>
      <c r="L1719" s="7" t="s">
        <v>6943</v>
      </c>
      <c r="M1719" s="7" t="s">
        <v>7177</v>
      </c>
      <c r="N1719" s="7" t="s">
        <v>207</v>
      </c>
      <c r="O1719" s="7" t="s">
        <v>254</v>
      </c>
      <c r="P1719" s="7" t="s">
        <v>671</v>
      </c>
      <c r="Q1719" s="7" t="s">
        <v>107</v>
      </c>
      <c r="R1719" s="9" t="s">
        <v>306</v>
      </c>
      <c r="S1719" s="7" t="s">
        <v>409</v>
      </c>
      <c r="T1719" s="13" t="s">
        <v>69</v>
      </c>
      <c r="U1719" s="13" t="s">
        <v>79</v>
      </c>
      <c r="V1719" s="13" t="s">
        <v>80</v>
      </c>
      <c r="W1719" s="13" t="s">
        <v>29</v>
      </c>
      <c r="X1719" s="13" t="s">
        <v>79</v>
      </c>
      <c r="Y1719" s="13" t="s">
        <v>7</v>
      </c>
      <c r="Z1719" s="9" t="s">
        <v>16</v>
      </c>
      <c r="AA1719" s="12" t="str">
        <f t="shared" si="52"/>
        <v>5980000000109</v>
      </c>
      <c r="AB1719" s="4" t="s">
        <v>79</v>
      </c>
      <c r="AC1719" s="48">
        <f t="shared" si="53"/>
        <v>741.26</v>
      </c>
      <c r="AD1719" s="31">
        <f>VLOOKUP(AB1719,'Utah Allocation %''s'!$A$6:$B$16,2,FALSE)</f>
        <v>1</v>
      </c>
    </row>
    <row r="1720" spans="1:30">
      <c r="A1720" s="9" t="s">
        <v>6616</v>
      </c>
      <c r="B1720" s="9" t="s">
        <v>24</v>
      </c>
      <c r="C1720" s="9" t="s">
        <v>62</v>
      </c>
      <c r="D1720" s="19">
        <v>41305</v>
      </c>
      <c r="E1720" s="3">
        <v>2013</v>
      </c>
      <c r="F1720" s="3">
        <v>1</v>
      </c>
      <c r="G1720" s="3" t="s">
        <v>14414</v>
      </c>
      <c r="H1720" s="9" t="s">
        <v>63</v>
      </c>
      <c r="I1720" s="9" t="s">
        <v>64</v>
      </c>
      <c r="J1720" s="21">
        <v>561.99</v>
      </c>
      <c r="K1720" s="9" t="s">
        <v>6617</v>
      </c>
      <c r="L1720" s="7" t="s">
        <v>6944</v>
      </c>
      <c r="M1720" s="7" t="s">
        <v>7112</v>
      </c>
      <c r="N1720" s="7" t="s">
        <v>206</v>
      </c>
      <c r="O1720" s="7" t="s">
        <v>253</v>
      </c>
      <c r="P1720" s="7" t="s">
        <v>586</v>
      </c>
      <c r="Q1720" s="7" t="s">
        <v>78</v>
      </c>
      <c r="R1720" s="9" t="s">
        <v>306</v>
      </c>
      <c r="S1720" s="7" t="s">
        <v>409</v>
      </c>
      <c r="T1720" s="13" t="s">
        <v>69</v>
      </c>
      <c r="U1720" s="13" t="s">
        <v>79</v>
      </c>
      <c r="V1720" s="13" t="s">
        <v>80</v>
      </c>
      <c r="W1720" s="13" t="s">
        <v>29</v>
      </c>
      <c r="X1720" s="13" t="s">
        <v>79</v>
      </c>
      <c r="Y1720" s="13" t="s">
        <v>7</v>
      </c>
      <c r="Z1720" s="9" t="s">
        <v>16</v>
      </c>
      <c r="AA1720" s="12" t="str">
        <f t="shared" si="52"/>
        <v>5980000000109</v>
      </c>
      <c r="AB1720" s="4" t="s">
        <v>79</v>
      </c>
      <c r="AC1720" s="48">
        <f t="shared" si="53"/>
        <v>561.99</v>
      </c>
      <c r="AD1720" s="31">
        <f>VLOOKUP(AB1720,'Utah Allocation %''s'!$A$6:$B$16,2,FALSE)</f>
        <v>1</v>
      </c>
    </row>
    <row r="1721" spans="1:30">
      <c r="A1721" s="9" t="s">
        <v>6618</v>
      </c>
      <c r="B1721" s="9" t="s">
        <v>24</v>
      </c>
      <c r="C1721" s="9" t="s">
        <v>62</v>
      </c>
      <c r="D1721" s="19">
        <v>41305</v>
      </c>
      <c r="E1721" s="3">
        <v>2013</v>
      </c>
      <c r="F1721" s="3">
        <v>1</v>
      </c>
      <c r="G1721" s="3" t="s">
        <v>14414</v>
      </c>
      <c r="H1721" s="9" t="s">
        <v>63</v>
      </c>
      <c r="I1721" s="9" t="s">
        <v>64</v>
      </c>
      <c r="J1721" s="21">
        <v>337.19</v>
      </c>
      <c r="K1721" s="9" t="s">
        <v>6619</v>
      </c>
      <c r="L1721" s="7" t="s">
        <v>6945</v>
      </c>
      <c r="M1721" s="7" t="s">
        <v>7287</v>
      </c>
      <c r="N1721" s="7" t="s">
        <v>206</v>
      </c>
      <c r="O1721" s="7" t="s">
        <v>253</v>
      </c>
      <c r="P1721" s="7" t="s">
        <v>586</v>
      </c>
      <c r="Q1721" s="7" t="s">
        <v>78</v>
      </c>
      <c r="R1721" s="9" t="s">
        <v>306</v>
      </c>
      <c r="S1721" s="7" t="s">
        <v>409</v>
      </c>
      <c r="T1721" s="13" t="s">
        <v>69</v>
      </c>
      <c r="U1721" s="13" t="s">
        <v>79</v>
      </c>
      <c r="V1721" s="13" t="s">
        <v>80</v>
      </c>
      <c r="W1721" s="13" t="s">
        <v>29</v>
      </c>
      <c r="X1721" s="13" t="s">
        <v>79</v>
      </c>
      <c r="Y1721" s="13" t="s">
        <v>7</v>
      </c>
      <c r="Z1721" s="9" t="s">
        <v>16</v>
      </c>
      <c r="AA1721" s="12" t="str">
        <f t="shared" si="52"/>
        <v>5980000000109</v>
      </c>
      <c r="AB1721" s="4" t="s">
        <v>79</v>
      </c>
      <c r="AC1721" s="48">
        <f t="shared" si="53"/>
        <v>337.19</v>
      </c>
      <c r="AD1721" s="31">
        <f>VLOOKUP(AB1721,'Utah Allocation %''s'!$A$6:$B$16,2,FALSE)</f>
        <v>1</v>
      </c>
    </row>
    <row r="1722" spans="1:30">
      <c r="A1722" s="9" t="s">
        <v>6620</v>
      </c>
      <c r="B1722" s="9" t="s">
        <v>24</v>
      </c>
      <c r="C1722" s="9" t="s">
        <v>62</v>
      </c>
      <c r="D1722" s="19">
        <v>41305</v>
      </c>
      <c r="E1722" s="3">
        <v>2013</v>
      </c>
      <c r="F1722" s="3">
        <v>1</v>
      </c>
      <c r="G1722" s="3" t="s">
        <v>14414</v>
      </c>
      <c r="H1722" s="9" t="s">
        <v>63</v>
      </c>
      <c r="I1722" s="9" t="s">
        <v>64</v>
      </c>
      <c r="J1722" s="21">
        <v>494.17</v>
      </c>
      <c r="K1722" s="9" t="s">
        <v>6621</v>
      </c>
      <c r="L1722" s="7" t="s">
        <v>6946</v>
      </c>
      <c r="M1722" s="7" t="s">
        <v>7191</v>
      </c>
      <c r="N1722" s="7" t="s">
        <v>207</v>
      </c>
      <c r="O1722" s="7" t="s">
        <v>254</v>
      </c>
      <c r="P1722" s="7" t="s">
        <v>588</v>
      </c>
      <c r="Q1722" s="7" t="s">
        <v>83</v>
      </c>
      <c r="R1722" s="9" t="s">
        <v>306</v>
      </c>
      <c r="S1722" s="7" t="s">
        <v>409</v>
      </c>
      <c r="T1722" s="13" t="s">
        <v>69</v>
      </c>
      <c r="U1722" s="13" t="s">
        <v>79</v>
      </c>
      <c r="V1722" s="13" t="s">
        <v>80</v>
      </c>
      <c r="W1722" s="13" t="s">
        <v>29</v>
      </c>
      <c r="X1722" s="13" t="s">
        <v>79</v>
      </c>
      <c r="Y1722" s="13" t="s">
        <v>7</v>
      </c>
      <c r="Z1722" s="9" t="s">
        <v>16</v>
      </c>
      <c r="AA1722" s="12" t="str">
        <f t="shared" si="52"/>
        <v>5980000000109</v>
      </c>
      <c r="AB1722" s="4" t="s">
        <v>79</v>
      </c>
      <c r="AC1722" s="48">
        <f t="shared" si="53"/>
        <v>494.17</v>
      </c>
      <c r="AD1722" s="31">
        <f>VLOOKUP(AB1722,'Utah Allocation %''s'!$A$6:$B$16,2,FALSE)</f>
        <v>1</v>
      </c>
    </row>
    <row r="1723" spans="1:30">
      <c r="A1723" s="9" t="s">
        <v>6622</v>
      </c>
      <c r="B1723" s="9" t="s">
        <v>24</v>
      </c>
      <c r="C1723" s="9" t="s">
        <v>62</v>
      </c>
      <c r="D1723" s="19">
        <v>41305</v>
      </c>
      <c r="E1723" s="3">
        <v>2013</v>
      </c>
      <c r="F1723" s="3">
        <v>1</v>
      </c>
      <c r="G1723" s="3" t="s">
        <v>14414</v>
      </c>
      <c r="H1723" s="9" t="s">
        <v>63</v>
      </c>
      <c r="I1723" s="9" t="s">
        <v>64</v>
      </c>
      <c r="J1723" s="21">
        <v>1026.98</v>
      </c>
      <c r="K1723" s="9" t="s">
        <v>6623</v>
      </c>
      <c r="L1723" s="7" t="s">
        <v>6947</v>
      </c>
      <c r="M1723" s="7" t="s">
        <v>7084</v>
      </c>
      <c r="N1723" s="7" t="s">
        <v>207</v>
      </c>
      <c r="O1723" s="7" t="s">
        <v>254</v>
      </c>
      <c r="P1723" s="7" t="s">
        <v>588</v>
      </c>
      <c r="Q1723" s="7" t="s">
        <v>83</v>
      </c>
      <c r="R1723" s="9" t="s">
        <v>306</v>
      </c>
      <c r="S1723" s="7" t="s">
        <v>409</v>
      </c>
      <c r="T1723" s="13" t="s">
        <v>69</v>
      </c>
      <c r="U1723" s="13" t="s">
        <v>79</v>
      </c>
      <c r="V1723" s="13" t="s">
        <v>80</v>
      </c>
      <c r="W1723" s="13" t="s">
        <v>29</v>
      </c>
      <c r="X1723" s="13" t="s">
        <v>79</v>
      </c>
      <c r="Y1723" s="13" t="s">
        <v>7</v>
      </c>
      <c r="Z1723" s="9" t="s">
        <v>16</v>
      </c>
      <c r="AA1723" s="12" t="str">
        <f t="shared" si="52"/>
        <v>5980000000109</v>
      </c>
      <c r="AB1723" s="4" t="s">
        <v>79</v>
      </c>
      <c r="AC1723" s="48">
        <f t="shared" si="53"/>
        <v>1026.98</v>
      </c>
      <c r="AD1723" s="31">
        <f>VLOOKUP(AB1723,'Utah Allocation %''s'!$A$6:$B$16,2,FALSE)</f>
        <v>1</v>
      </c>
    </row>
    <row r="1724" spans="1:30">
      <c r="A1724" s="9" t="s">
        <v>6624</v>
      </c>
      <c r="B1724" s="9" t="s">
        <v>24</v>
      </c>
      <c r="C1724" s="9" t="s">
        <v>62</v>
      </c>
      <c r="D1724" s="19">
        <v>41305</v>
      </c>
      <c r="E1724" s="3">
        <v>2013</v>
      </c>
      <c r="F1724" s="3">
        <v>1</v>
      </c>
      <c r="G1724" s="3" t="s">
        <v>14414</v>
      </c>
      <c r="H1724" s="9" t="s">
        <v>63</v>
      </c>
      <c r="I1724" s="9" t="s">
        <v>64</v>
      </c>
      <c r="J1724" s="21">
        <v>143.19</v>
      </c>
      <c r="K1724" s="9" t="s">
        <v>6625</v>
      </c>
      <c r="L1724" s="7" t="s">
        <v>6948</v>
      </c>
      <c r="M1724" s="7" t="s">
        <v>7260</v>
      </c>
      <c r="N1724" s="7" t="s">
        <v>208</v>
      </c>
      <c r="O1724" s="7" t="s">
        <v>255</v>
      </c>
      <c r="P1724" s="7" t="s">
        <v>559</v>
      </c>
      <c r="Q1724" s="7" t="s">
        <v>84</v>
      </c>
      <c r="R1724" s="9" t="s">
        <v>306</v>
      </c>
      <c r="S1724" s="7" t="s">
        <v>409</v>
      </c>
      <c r="T1724" s="13" t="s">
        <v>69</v>
      </c>
      <c r="U1724" s="13" t="s">
        <v>79</v>
      </c>
      <c r="V1724" s="13" t="s">
        <v>80</v>
      </c>
      <c r="W1724" s="13" t="s">
        <v>29</v>
      </c>
      <c r="X1724" s="13" t="s">
        <v>79</v>
      </c>
      <c r="Y1724" s="13" t="s">
        <v>7</v>
      </c>
      <c r="Z1724" s="9" t="s">
        <v>16</v>
      </c>
      <c r="AA1724" s="12" t="str">
        <f t="shared" si="52"/>
        <v>5980000000109</v>
      </c>
      <c r="AB1724" s="4" t="s">
        <v>79</v>
      </c>
      <c r="AC1724" s="48">
        <f t="shared" si="53"/>
        <v>143.19</v>
      </c>
      <c r="AD1724" s="31">
        <f>VLOOKUP(AB1724,'Utah Allocation %''s'!$A$6:$B$16,2,FALSE)</f>
        <v>1</v>
      </c>
    </row>
    <row r="1725" spans="1:30">
      <c r="A1725" s="9" t="s">
        <v>6624</v>
      </c>
      <c r="B1725" s="9" t="s">
        <v>24</v>
      </c>
      <c r="C1725" s="9" t="s">
        <v>62</v>
      </c>
      <c r="D1725" s="19">
        <v>41305</v>
      </c>
      <c r="E1725" s="3">
        <v>2013</v>
      </c>
      <c r="F1725" s="3">
        <v>1</v>
      </c>
      <c r="G1725" s="3" t="s">
        <v>14414</v>
      </c>
      <c r="H1725" s="9" t="s">
        <v>63</v>
      </c>
      <c r="I1725" s="9" t="s">
        <v>81</v>
      </c>
      <c r="J1725" s="21">
        <v>542</v>
      </c>
      <c r="K1725" s="9" t="s">
        <v>6625</v>
      </c>
      <c r="L1725" s="7" t="s">
        <v>6948</v>
      </c>
      <c r="M1725" s="7" t="s">
        <v>7260</v>
      </c>
      <c r="N1725" s="7" t="s">
        <v>208</v>
      </c>
      <c r="O1725" s="7" t="s">
        <v>255</v>
      </c>
      <c r="P1725" s="7" t="s">
        <v>559</v>
      </c>
      <c r="Q1725" s="7" t="s">
        <v>84</v>
      </c>
      <c r="R1725" s="9" t="s">
        <v>306</v>
      </c>
      <c r="S1725" s="7" t="s">
        <v>409</v>
      </c>
      <c r="T1725" s="13" t="s">
        <v>69</v>
      </c>
      <c r="U1725" s="13" t="s">
        <v>79</v>
      </c>
      <c r="V1725" s="13" t="s">
        <v>80</v>
      </c>
      <c r="W1725" s="13" t="s">
        <v>29</v>
      </c>
      <c r="X1725" s="13" t="s">
        <v>79</v>
      </c>
      <c r="Y1725" s="13" t="s">
        <v>7</v>
      </c>
      <c r="Z1725" s="9" t="s">
        <v>16</v>
      </c>
      <c r="AA1725" s="12" t="str">
        <f t="shared" si="52"/>
        <v>5980000000109</v>
      </c>
      <c r="AB1725" s="4" t="s">
        <v>79</v>
      </c>
      <c r="AC1725" s="48">
        <f t="shared" si="53"/>
        <v>542</v>
      </c>
      <c r="AD1725" s="31">
        <f>VLOOKUP(AB1725,'Utah Allocation %''s'!$A$6:$B$16,2,FALSE)</f>
        <v>1</v>
      </c>
    </row>
    <row r="1726" spans="1:30">
      <c r="A1726" s="9" t="s">
        <v>6626</v>
      </c>
      <c r="B1726" s="9" t="s">
        <v>24</v>
      </c>
      <c r="C1726" s="9" t="s">
        <v>62</v>
      </c>
      <c r="D1726" s="19">
        <v>41305</v>
      </c>
      <c r="E1726" s="3">
        <v>2013</v>
      </c>
      <c r="F1726" s="3">
        <v>1</v>
      </c>
      <c r="G1726" s="3" t="s">
        <v>14414</v>
      </c>
      <c r="H1726" s="9" t="s">
        <v>63</v>
      </c>
      <c r="I1726" s="9" t="s">
        <v>64</v>
      </c>
      <c r="J1726" s="21">
        <v>715.55</v>
      </c>
      <c r="K1726" s="9" t="s">
        <v>6627</v>
      </c>
      <c r="L1726" s="7" t="s">
        <v>6949</v>
      </c>
      <c r="M1726" s="7" t="s">
        <v>7043</v>
      </c>
      <c r="N1726" s="7" t="s">
        <v>208</v>
      </c>
      <c r="O1726" s="7" t="s">
        <v>255</v>
      </c>
      <c r="P1726" s="7" t="s">
        <v>559</v>
      </c>
      <c r="Q1726" s="7" t="s">
        <v>84</v>
      </c>
      <c r="R1726" s="9" t="s">
        <v>306</v>
      </c>
      <c r="S1726" s="7" t="s">
        <v>409</v>
      </c>
      <c r="T1726" s="13" t="s">
        <v>69</v>
      </c>
      <c r="U1726" s="13" t="s">
        <v>79</v>
      </c>
      <c r="V1726" s="13" t="s">
        <v>80</v>
      </c>
      <c r="W1726" s="13" t="s">
        <v>29</v>
      </c>
      <c r="X1726" s="13" t="s">
        <v>79</v>
      </c>
      <c r="Y1726" s="13" t="s">
        <v>7</v>
      </c>
      <c r="Z1726" s="9" t="s">
        <v>16</v>
      </c>
      <c r="AA1726" s="12" t="str">
        <f t="shared" si="52"/>
        <v>5980000000109</v>
      </c>
      <c r="AB1726" s="4" t="s">
        <v>79</v>
      </c>
      <c r="AC1726" s="48">
        <f t="shared" si="53"/>
        <v>715.55</v>
      </c>
      <c r="AD1726" s="31">
        <f>VLOOKUP(AB1726,'Utah Allocation %''s'!$A$6:$B$16,2,FALSE)</f>
        <v>1</v>
      </c>
    </row>
    <row r="1727" spans="1:30">
      <c r="A1727" s="9" t="s">
        <v>6628</v>
      </c>
      <c r="B1727" s="9" t="s">
        <v>24</v>
      </c>
      <c r="C1727" s="9" t="s">
        <v>62</v>
      </c>
      <c r="D1727" s="19">
        <v>41305</v>
      </c>
      <c r="E1727" s="3">
        <v>2013</v>
      </c>
      <c r="F1727" s="3">
        <v>1</v>
      </c>
      <c r="G1727" s="3" t="s">
        <v>14414</v>
      </c>
      <c r="H1727" s="9" t="s">
        <v>63</v>
      </c>
      <c r="I1727" s="9" t="s">
        <v>64</v>
      </c>
      <c r="J1727" s="21">
        <v>896.93</v>
      </c>
      <c r="K1727" s="9" t="s">
        <v>6629</v>
      </c>
      <c r="L1727" s="7" t="s">
        <v>6950</v>
      </c>
      <c r="M1727" s="7" t="s">
        <v>7249</v>
      </c>
      <c r="N1727" s="7" t="s">
        <v>208</v>
      </c>
      <c r="O1727" s="7" t="s">
        <v>255</v>
      </c>
      <c r="P1727" s="7" t="s">
        <v>559</v>
      </c>
      <c r="Q1727" s="7" t="s">
        <v>84</v>
      </c>
      <c r="R1727" s="9" t="s">
        <v>306</v>
      </c>
      <c r="S1727" s="7" t="s">
        <v>409</v>
      </c>
      <c r="T1727" s="13" t="s">
        <v>69</v>
      </c>
      <c r="U1727" s="13" t="s">
        <v>79</v>
      </c>
      <c r="V1727" s="13" t="s">
        <v>80</v>
      </c>
      <c r="W1727" s="13" t="s">
        <v>29</v>
      </c>
      <c r="X1727" s="13" t="s">
        <v>79</v>
      </c>
      <c r="Y1727" s="13" t="s">
        <v>7</v>
      </c>
      <c r="Z1727" s="9" t="s">
        <v>16</v>
      </c>
      <c r="AA1727" s="12" t="str">
        <f t="shared" si="52"/>
        <v>5980000000109</v>
      </c>
      <c r="AB1727" s="4" t="s">
        <v>79</v>
      </c>
      <c r="AC1727" s="48">
        <f t="shared" si="53"/>
        <v>896.93</v>
      </c>
      <c r="AD1727" s="31">
        <f>VLOOKUP(AB1727,'Utah Allocation %''s'!$A$6:$B$16,2,FALSE)</f>
        <v>1</v>
      </c>
    </row>
    <row r="1728" spans="1:30">
      <c r="A1728" s="9" t="s">
        <v>6630</v>
      </c>
      <c r="B1728" s="9" t="s">
        <v>24</v>
      </c>
      <c r="C1728" s="9" t="s">
        <v>62</v>
      </c>
      <c r="D1728" s="19">
        <v>41305</v>
      </c>
      <c r="E1728" s="3">
        <v>2013</v>
      </c>
      <c r="F1728" s="3">
        <v>1</v>
      </c>
      <c r="G1728" s="3" t="s">
        <v>14414</v>
      </c>
      <c r="H1728" s="9" t="s">
        <v>63</v>
      </c>
      <c r="I1728" s="9" t="s">
        <v>64</v>
      </c>
      <c r="J1728" s="21">
        <v>659.14</v>
      </c>
      <c r="K1728" s="9" t="s">
        <v>6631</v>
      </c>
      <c r="L1728" s="7" t="s">
        <v>6951</v>
      </c>
      <c r="M1728" s="7" t="s">
        <v>7230</v>
      </c>
      <c r="N1728" s="7" t="s">
        <v>206</v>
      </c>
      <c r="O1728" s="7" t="s">
        <v>253</v>
      </c>
      <c r="P1728" s="7" t="s">
        <v>5145</v>
      </c>
      <c r="Q1728" s="7" t="s">
        <v>78</v>
      </c>
      <c r="R1728" s="9" t="s">
        <v>306</v>
      </c>
      <c r="S1728" s="7" t="s">
        <v>409</v>
      </c>
      <c r="T1728" s="13" t="s">
        <v>69</v>
      </c>
      <c r="U1728" s="13" t="s">
        <v>79</v>
      </c>
      <c r="V1728" s="13" t="s">
        <v>80</v>
      </c>
      <c r="W1728" s="13" t="s">
        <v>29</v>
      </c>
      <c r="X1728" s="13" t="s">
        <v>79</v>
      </c>
      <c r="Y1728" s="13" t="s">
        <v>7</v>
      </c>
      <c r="Z1728" s="9" t="s">
        <v>16</v>
      </c>
      <c r="AA1728" s="12" t="str">
        <f t="shared" si="52"/>
        <v>5980000000109</v>
      </c>
      <c r="AB1728" s="4" t="s">
        <v>79</v>
      </c>
      <c r="AC1728" s="48">
        <f t="shared" si="53"/>
        <v>659.14</v>
      </c>
      <c r="AD1728" s="31">
        <f>VLOOKUP(AB1728,'Utah Allocation %''s'!$A$6:$B$16,2,FALSE)</f>
        <v>1</v>
      </c>
    </row>
    <row r="1729" spans="1:30">
      <c r="A1729" s="9" t="s">
        <v>6632</v>
      </c>
      <c r="B1729" s="9" t="s">
        <v>24</v>
      </c>
      <c r="C1729" s="9" t="s">
        <v>62</v>
      </c>
      <c r="D1729" s="19">
        <v>41305</v>
      </c>
      <c r="E1729" s="3">
        <v>2013</v>
      </c>
      <c r="F1729" s="3">
        <v>1</v>
      </c>
      <c r="G1729" s="3" t="s">
        <v>14414</v>
      </c>
      <c r="H1729" s="9" t="s">
        <v>63</v>
      </c>
      <c r="I1729" s="9" t="s">
        <v>64</v>
      </c>
      <c r="J1729" s="21">
        <v>703.99</v>
      </c>
      <c r="K1729" s="9" t="s">
        <v>6633</v>
      </c>
      <c r="L1729" s="7" t="s">
        <v>6952</v>
      </c>
      <c r="M1729" s="7" t="s">
        <v>7180</v>
      </c>
      <c r="N1729" s="7" t="s">
        <v>206</v>
      </c>
      <c r="O1729" s="7" t="s">
        <v>253</v>
      </c>
      <c r="P1729" s="7" t="s">
        <v>586</v>
      </c>
      <c r="Q1729" s="7" t="s">
        <v>78</v>
      </c>
      <c r="R1729" s="9" t="s">
        <v>347</v>
      </c>
      <c r="S1729" s="7" t="s">
        <v>409</v>
      </c>
      <c r="T1729" s="13" t="s">
        <v>69</v>
      </c>
      <c r="U1729" s="13" t="s">
        <v>79</v>
      </c>
      <c r="V1729" s="13" t="s">
        <v>80</v>
      </c>
      <c r="W1729" s="13" t="s">
        <v>29</v>
      </c>
      <c r="X1729" s="13" t="s">
        <v>79</v>
      </c>
      <c r="Y1729" s="13" t="s">
        <v>7</v>
      </c>
      <c r="Z1729" s="9" t="s">
        <v>16</v>
      </c>
      <c r="AA1729" s="12" t="str">
        <f t="shared" si="52"/>
        <v>5980000000109</v>
      </c>
      <c r="AB1729" s="4" t="s">
        <v>79</v>
      </c>
      <c r="AC1729" s="48">
        <f t="shared" si="53"/>
        <v>703.99</v>
      </c>
      <c r="AD1729" s="31">
        <f>VLOOKUP(AB1729,'Utah Allocation %''s'!$A$6:$B$16,2,FALSE)</f>
        <v>1</v>
      </c>
    </row>
    <row r="1730" spans="1:30">
      <c r="A1730" s="9" t="s">
        <v>6634</v>
      </c>
      <c r="B1730" s="9" t="s">
        <v>24</v>
      </c>
      <c r="C1730" s="9" t="s">
        <v>62</v>
      </c>
      <c r="D1730" s="19">
        <v>41305</v>
      </c>
      <c r="E1730" s="3">
        <v>2013</v>
      </c>
      <c r="F1730" s="3">
        <v>1</v>
      </c>
      <c r="G1730" s="3" t="s">
        <v>14414</v>
      </c>
      <c r="H1730" s="9" t="s">
        <v>63</v>
      </c>
      <c r="I1730" s="9" t="s">
        <v>64</v>
      </c>
      <c r="J1730" s="21">
        <v>129.77000000000001</v>
      </c>
      <c r="K1730" s="9" t="s">
        <v>6635</v>
      </c>
      <c r="L1730" s="7" t="s">
        <v>6953</v>
      </c>
      <c r="M1730" s="7" t="s">
        <v>7181</v>
      </c>
      <c r="N1730" s="7" t="s">
        <v>206</v>
      </c>
      <c r="O1730" s="7" t="s">
        <v>253</v>
      </c>
      <c r="P1730" s="7" t="s">
        <v>586</v>
      </c>
      <c r="Q1730" s="7" t="s">
        <v>78</v>
      </c>
      <c r="R1730" s="9" t="s">
        <v>347</v>
      </c>
      <c r="S1730" s="7" t="s">
        <v>409</v>
      </c>
      <c r="T1730" s="13" t="s">
        <v>69</v>
      </c>
      <c r="U1730" s="13" t="s">
        <v>79</v>
      </c>
      <c r="V1730" s="13" t="s">
        <v>80</v>
      </c>
      <c r="W1730" s="13" t="s">
        <v>29</v>
      </c>
      <c r="X1730" s="13" t="s">
        <v>79</v>
      </c>
      <c r="Y1730" s="13" t="s">
        <v>7</v>
      </c>
      <c r="Z1730" s="9" t="s">
        <v>16</v>
      </c>
      <c r="AA1730" s="12" t="str">
        <f t="shared" si="52"/>
        <v>5980000000109</v>
      </c>
      <c r="AB1730" s="4" t="s">
        <v>79</v>
      </c>
      <c r="AC1730" s="48">
        <f t="shared" si="53"/>
        <v>129.77000000000001</v>
      </c>
      <c r="AD1730" s="31">
        <f>VLOOKUP(AB1730,'Utah Allocation %''s'!$A$6:$B$16,2,FALSE)</f>
        <v>1</v>
      </c>
    </row>
    <row r="1731" spans="1:30">
      <c r="A1731" s="9" t="s">
        <v>6636</v>
      </c>
      <c r="B1731" s="9" t="s">
        <v>24</v>
      </c>
      <c r="C1731" s="9" t="s">
        <v>62</v>
      </c>
      <c r="D1731" s="19">
        <v>41305</v>
      </c>
      <c r="E1731" s="3">
        <v>2013</v>
      </c>
      <c r="F1731" s="3">
        <v>1</v>
      </c>
      <c r="G1731" s="3" t="s">
        <v>14414</v>
      </c>
      <c r="H1731" s="9" t="s">
        <v>63</v>
      </c>
      <c r="I1731" s="9" t="s">
        <v>64</v>
      </c>
      <c r="J1731" s="21">
        <v>3153.21</v>
      </c>
      <c r="K1731" s="9" t="s">
        <v>6637</v>
      </c>
      <c r="L1731" s="7" t="s">
        <v>6954</v>
      </c>
      <c r="M1731" s="7" t="s">
        <v>7289</v>
      </c>
      <c r="N1731" s="7" t="s">
        <v>208</v>
      </c>
      <c r="O1731" s="7" t="s">
        <v>255</v>
      </c>
      <c r="P1731" s="7" t="s">
        <v>559</v>
      </c>
      <c r="Q1731" s="7" t="s">
        <v>84</v>
      </c>
      <c r="R1731" s="9" t="s">
        <v>347</v>
      </c>
      <c r="S1731" s="7" t="s">
        <v>409</v>
      </c>
      <c r="T1731" s="13" t="s">
        <v>69</v>
      </c>
      <c r="U1731" s="13" t="s">
        <v>79</v>
      </c>
      <c r="V1731" s="13" t="s">
        <v>80</v>
      </c>
      <c r="W1731" s="13" t="s">
        <v>29</v>
      </c>
      <c r="X1731" s="13" t="s">
        <v>79</v>
      </c>
      <c r="Y1731" s="13" t="s">
        <v>7</v>
      </c>
      <c r="Z1731" s="9" t="s">
        <v>16</v>
      </c>
      <c r="AA1731" s="12" t="str">
        <f t="shared" si="52"/>
        <v>5980000000109</v>
      </c>
      <c r="AB1731" s="4" t="s">
        <v>79</v>
      </c>
      <c r="AC1731" s="48">
        <f t="shared" si="53"/>
        <v>3153.21</v>
      </c>
      <c r="AD1731" s="31">
        <f>VLOOKUP(AB1731,'Utah Allocation %''s'!$A$6:$B$16,2,FALSE)</f>
        <v>1</v>
      </c>
    </row>
    <row r="1732" spans="1:30">
      <c r="A1732" s="9" t="s">
        <v>6638</v>
      </c>
      <c r="B1732" s="9" t="s">
        <v>24</v>
      </c>
      <c r="C1732" s="9" t="s">
        <v>62</v>
      </c>
      <c r="D1732" s="19">
        <v>41305</v>
      </c>
      <c r="E1732" s="3">
        <v>2013</v>
      </c>
      <c r="F1732" s="3">
        <v>1</v>
      </c>
      <c r="G1732" s="3" t="s">
        <v>14414</v>
      </c>
      <c r="H1732" s="9" t="s">
        <v>63</v>
      </c>
      <c r="I1732" s="9" t="s">
        <v>64</v>
      </c>
      <c r="J1732" s="21">
        <v>573.78</v>
      </c>
      <c r="K1732" s="9" t="s">
        <v>6639</v>
      </c>
      <c r="L1732" s="7" t="s">
        <v>6955</v>
      </c>
      <c r="M1732" s="7" t="s">
        <v>7178</v>
      </c>
      <c r="N1732" s="7" t="s">
        <v>208</v>
      </c>
      <c r="O1732" s="7" t="s">
        <v>255</v>
      </c>
      <c r="P1732" s="7" t="s">
        <v>559</v>
      </c>
      <c r="Q1732" s="7" t="s">
        <v>84</v>
      </c>
      <c r="R1732" s="9" t="s">
        <v>347</v>
      </c>
      <c r="S1732" s="7" t="s">
        <v>409</v>
      </c>
      <c r="T1732" s="13" t="s">
        <v>69</v>
      </c>
      <c r="U1732" s="13" t="s">
        <v>79</v>
      </c>
      <c r="V1732" s="13" t="s">
        <v>80</v>
      </c>
      <c r="W1732" s="13" t="s">
        <v>29</v>
      </c>
      <c r="X1732" s="13" t="s">
        <v>79</v>
      </c>
      <c r="Y1732" s="13" t="s">
        <v>7</v>
      </c>
      <c r="Z1732" s="9" t="s">
        <v>16</v>
      </c>
      <c r="AA1732" s="12" t="str">
        <f t="shared" si="52"/>
        <v>5980000000109</v>
      </c>
      <c r="AB1732" s="4" t="s">
        <v>79</v>
      </c>
      <c r="AC1732" s="48">
        <f t="shared" si="53"/>
        <v>573.78</v>
      </c>
      <c r="AD1732" s="31">
        <f>VLOOKUP(AB1732,'Utah Allocation %''s'!$A$6:$B$16,2,FALSE)</f>
        <v>1</v>
      </c>
    </row>
    <row r="1733" spans="1:30">
      <c r="A1733" s="9" t="s">
        <v>6640</v>
      </c>
      <c r="B1733" s="9" t="s">
        <v>24</v>
      </c>
      <c r="C1733" s="9" t="s">
        <v>62</v>
      </c>
      <c r="D1733" s="19">
        <v>41305</v>
      </c>
      <c r="E1733" s="3">
        <v>2013</v>
      </c>
      <c r="F1733" s="3">
        <v>1</v>
      </c>
      <c r="G1733" s="3" t="s">
        <v>14414</v>
      </c>
      <c r="H1733" s="9" t="s">
        <v>63</v>
      </c>
      <c r="I1733" s="9" t="s">
        <v>64</v>
      </c>
      <c r="J1733" s="21">
        <v>118.26</v>
      </c>
      <c r="K1733" s="9" t="s">
        <v>6641</v>
      </c>
      <c r="L1733" s="7" t="s">
        <v>6956</v>
      </c>
      <c r="M1733" s="7" t="s">
        <v>7098</v>
      </c>
      <c r="N1733" s="7" t="s">
        <v>216</v>
      </c>
      <c r="O1733" s="7" t="s">
        <v>262</v>
      </c>
      <c r="P1733" s="7" t="s">
        <v>7099</v>
      </c>
      <c r="Q1733" s="7" t="s">
        <v>107</v>
      </c>
      <c r="R1733" s="9" t="s">
        <v>347</v>
      </c>
      <c r="S1733" s="7" t="s">
        <v>409</v>
      </c>
      <c r="T1733" s="13" t="s">
        <v>69</v>
      </c>
      <c r="U1733" s="13" t="s">
        <v>79</v>
      </c>
      <c r="V1733" s="13" t="s">
        <v>80</v>
      </c>
      <c r="W1733" s="13" t="s">
        <v>29</v>
      </c>
      <c r="X1733" s="13" t="s">
        <v>79</v>
      </c>
      <c r="Y1733" s="13" t="s">
        <v>7</v>
      </c>
      <c r="Z1733" s="9" t="s">
        <v>16</v>
      </c>
      <c r="AA1733" s="12" t="str">
        <f t="shared" ref="AA1733:AA1796" si="54">Y1733&amp;Z1733</f>
        <v>5980000000109</v>
      </c>
      <c r="AB1733" s="4" t="s">
        <v>79</v>
      </c>
      <c r="AC1733" s="48">
        <f t="shared" ref="AC1733:AC1796" si="55">+J1733*AD1733</f>
        <v>118.26</v>
      </c>
      <c r="AD1733" s="31">
        <f>VLOOKUP(AB1733,'Utah Allocation %''s'!$A$6:$B$16,2,FALSE)</f>
        <v>1</v>
      </c>
    </row>
    <row r="1734" spans="1:30">
      <c r="A1734" s="9" t="s">
        <v>6806</v>
      </c>
      <c r="B1734" s="9" t="s">
        <v>24</v>
      </c>
      <c r="C1734" s="9" t="s">
        <v>62</v>
      </c>
      <c r="D1734" s="19">
        <v>41305</v>
      </c>
      <c r="E1734" s="3">
        <v>2013</v>
      </c>
      <c r="F1734" s="3">
        <v>1</v>
      </c>
      <c r="G1734" s="3" t="s">
        <v>14414</v>
      </c>
      <c r="H1734" s="9" t="s">
        <v>63</v>
      </c>
      <c r="I1734" s="9" t="s">
        <v>81</v>
      </c>
      <c r="J1734" s="21">
        <v>113.14</v>
      </c>
      <c r="K1734" s="9" t="s">
        <v>6807</v>
      </c>
      <c r="L1734" s="7" t="s">
        <v>7034</v>
      </c>
      <c r="M1734" s="7" t="s">
        <v>7182</v>
      </c>
      <c r="N1734" s="7" t="s">
        <v>208</v>
      </c>
      <c r="O1734" s="7" t="s">
        <v>255</v>
      </c>
      <c r="P1734" s="7" t="s">
        <v>6141</v>
      </c>
      <c r="Q1734" s="7" t="s">
        <v>84</v>
      </c>
      <c r="R1734" s="9" t="s">
        <v>347</v>
      </c>
      <c r="S1734" s="7" t="s">
        <v>409</v>
      </c>
      <c r="T1734" s="13" t="s">
        <v>69</v>
      </c>
      <c r="U1734" s="13" t="s">
        <v>79</v>
      </c>
      <c r="V1734" s="13" t="s">
        <v>80</v>
      </c>
      <c r="W1734" s="13" t="s">
        <v>29</v>
      </c>
      <c r="X1734" s="13" t="s">
        <v>79</v>
      </c>
      <c r="Y1734" s="13" t="s">
        <v>7</v>
      </c>
      <c r="Z1734" s="9" t="s">
        <v>16</v>
      </c>
      <c r="AA1734" s="12" t="str">
        <f t="shared" si="54"/>
        <v>5980000000109</v>
      </c>
      <c r="AB1734" s="4" t="s">
        <v>79</v>
      </c>
      <c r="AC1734" s="48">
        <f t="shared" si="55"/>
        <v>113.14</v>
      </c>
      <c r="AD1734" s="31">
        <f>VLOOKUP(AB1734,'Utah Allocation %''s'!$A$6:$B$16,2,FALSE)</f>
        <v>1</v>
      </c>
    </row>
    <row r="1735" spans="1:30">
      <c r="A1735" s="9" t="s">
        <v>6808</v>
      </c>
      <c r="B1735" s="9" t="s">
        <v>24</v>
      </c>
      <c r="C1735" s="9" t="s">
        <v>62</v>
      </c>
      <c r="D1735" s="19">
        <v>41305</v>
      </c>
      <c r="E1735" s="3">
        <v>2013</v>
      </c>
      <c r="F1735" s="3">
        <v>1</v>
      </c>
      <c r="G1735" s="3" t="s">
        <v>14414</v>
      </c>
      <c r="H1735" s="9" t="s">
        <v>63</v>
      </c>
      <c r="I1735" s="9" t="s">
        <v>81</v>
      </c>
      <c r="J1735" s="21">
        <v>113.14</v>
      </c>
      <c r="K1735" s="9" t="s">
        <v>6809</v>
      </c>
      <c r="L1735" s="7" t="s">
        <v>7035</v>
      </c>
      <c r="M1735" s="7" t="s">
        <v>7183</v>
      </c>
      <c r="N1735" s="7" t="s">
        <v>208</v>
      </c>
      <c r="O1735" s="7" t="s">
        <v>255</v>
      </c>
      <c r="P1735" s="7" t="s">
        <v>6141</v>
      </c>
      <c r="Q1735" s="7" t="s">
        <v>84</v>
      </c>
      <c r="R1735" s="9" t="s">
        <v>347</v>
      </c>
      <c r="S1735" s="7" t="s">
        <v>409</v>
      </c>
      <c r="T1735" s="13" t="s">
        <v>69</v>
      </c>
      <c r="U1735" s="13" t="s">
        <v>79</v>
      </c>
      <c r="V1735" s="13" t="s">
        <v>80</v>
      </c>
      <c r="W1735" s="13" t="s">
        <v>29</v>
      </c>
      <c r="X1735" s="13" t="s">
        <v>79</v>
      </c>
      <c r="Y1735" s="13" t="s">
        <v>7</v>
      </c>
      <c r="Z1735" s="9" t="s">
        <v>16</v>
      </c>
      <c r="AA1735" s="12" t="str">
        <f t="shared" si="54"/>
        <v>5980000000109</v>
      </c>
      <c r="AB1735" s="4" t="s">
        <v>79</v>
      </c>
      <c r="AC1735" s="48">
        <f t="shared" si="55"/>
        <v>113.14</v>
      </c>
      <c r="AD1735" s="31">
        <f>VLOOKUP(AB1735,'Utah Allocation %''s'!$A$6:$B$16,2,FALSE)</f>
        <v>1</v>
      </c>
    </row>
    <row r="1736" spans="1:30">
      <c r="A1736" s="9" t="s">
        <v>6810</v>
      </c>
      <c r="B1736" s="9" t="s">
        <v>24</v>
      </c>
      <c r="C1736" s="9" t="s">
        <v>62</v>
      </c>
      <c r="D1736" s="19">
        <v>41305</v>
      </c>
      <c r="E1736" s="3">
        <v>2013</v>
      </c>
      <c r="F1736" s="3">
        <v>1</v>
      </c>
      <c r="G1736" s="3" t="s">
        <v>14414</v>
      </c>
      <c r="H1736" s="9" t="s">
        <v>63</v>
      </c>
      <c r="I1736" s="9" t="s">
        <v>81</v>
      </c>
      <c r="J1736" s="21">
        <v>113.14</v>
      </c>
      <c r="K1736" s="9" t="s">
        <v>6811</v>
      </c>
      <c r="L1736" s="7" t="s">
        <v>7036</v>
      </c>
      <c r="M1736" s="7" t="s">
        <v>7175</v>
      </c>
      <c r="N1736" s="7" t="s">
        <v>208</v>
      </c>
      <c r="O1736" s="7" t="s">
        <v>255</v>
      </c>
      <c r="P1736" s="7" t="s">
        <v>6141</v>
      </c>
      <c r="Q1736" s="7" t="s">
        <v>84</v>
      </c>
      <c r="R1736" s="9" t="s">
        <v>347</v>
      </c>
      <c r="S1736" s="7" t="s">
        <v>409</v>
      </c>
      <c r="T1736" s="13" t="s">
        <v>69</v>
      </c>
      <c r="U1736" s="13" t="s">
        <v>79</v>
      </c>
      <c r="V1736" s="13" t="s">
        <v>80</v>
      </c>
      <c r="W1736" s="13" t="s">
        <v>29</v>
      </c>
      <c r="X1736" s="13" t="s">
        <v>79</v>
      </c>
      <c r="Y1736" s="13" t="s">
        <v>7</v>
      </c>
      <c r="Z1736" s="9" t="s">
        <v>16</v>
      </c>
      <c r="AA1736" s="12" t="str">
        <f t="shared" si="54"/>
        <v>5980000000109</v>
      </c>
      <c r="AB1736" s="4" t="s">
        <v>79</v>
      </c>
      <c r="AC1736" s="48">
        <f t="shared" si="55"/>
        <v>113.14</v>
      </c>
      <c r="AD1736" s="31">
        <f>VLOOKUP(AB1736,'Utah Allocation %''s'!$A$6:$B$16,2,FALSE)</f>
        <v>1</v>
      </c>
    </row>
    <row r="1737" spans="1:30">
      <c r="A1737" s="9" t="s">
        <v>6642</v>
      </c>
      <c r="B1737" s="9" t="s">
        <v>24</v>
      </c>
      <c r="C1737" s="9" t="s">
        <v>62</v>
      </c>
      <c r="D1737" s="19">
        <v>41305</v>
      </c>
      <c r="E1737" s="3">
        <v>2013</v>
      </c>
      <c r="F1737" s="3">
        <v>1</v>
      </c>
      <c r="G1737" s="3" t="s">
        <v>14414</v>
      </c>
      <c r="H1737" s="9" t="s">
        <v>63</v>
      </c>
      <c r="I1737" s="9" t="s">
        <v>64</v>
      </c>
      <c r="J1737" s="21">
        <v>688.42</v>
      </c>
      <c r="K1737" s="9" t="s">
        <v>6643</v>
      </c>
      <c r="L1737" s="7" t="s">
        <v>6957</v>
      </c>
      <c r="M1737" s="7" t="s">
        <v>7042</v>
      </c>
      <c r="N1737" s="7" t="s">
        <v>207</v>
      </c>
      <c r="O1737" s="7" t="s">
        <v>254</v>
      </c>
      <c r="P1737" s="7" t="s">
        <v>710</v>
      </c>
      <c r="Q1737" s="7" t="s">
        <v>115</v>
      </c>
      <c r="R1737" s="9" t="s">
        <v>349</v>
      </c>
      <c r="S1737" s="7" t="s">
        <v>409</v>
      </c>
      <c r="T1737" s="13" t="s">
        <v>69</v>
      </c>
      <c r="U1737" s="13" t="s">
        <v>111</v>
      </c>
      <c r="V1737" s="13" t="s">
        <v>112</v>
      </c>
      <c r="W1737" s="13" t="s">
        <v>30</v>
      </c>
      <c r="X1737" s="13" t="s">
        <v>113</v>
      </c>
      <c r="Y1737" s="13" t="s">
        <v>7</v>
      </c>
      <c r="Z1737" s="9" t="s">
        <v>15</v>
      </c>
      <c r="AA1737" s="12" t="str">
        <f t="shared" si="54"/>
        <v>5980000000106</v>
      </c>
      <c r="AB1737" s="4" t="s">
        <v>113</v>
      </c>
      <c r="AC1737" s="48">
        <f t="shared" si="55"/>
        <v>0</v>
      </c>
      <c r="AD1737" s="31">
        <f>VLOOKUP(AB1737,'Utah Allocation %''s'!$A$6:$B$16,2,FALSE)</f>
        <v>0</v>
      </c>
    </row>
    <row r="1738" spans="1:30">
      <c r="A1738" s="9" t="s">
        <v>6644</v>
      </c>
      <c r="B1738" s="9" t="s">
        <v>24</v>
      </c>
      <c r="C1738" s="9" t="s">
        <v>62</v>
      </c>
      <c r="D1738" s="19">
        <v>41305</v>
      </c>
      <c r="E1738" s="3">
        <v>2013</v>
      </c>
      <c r="F1738" s="3">
        <v>1</v>
      </c>
      <c r="G1738" s="3" t="s">
        <v>14414</v>
      </c>
      <c r="H1738" s="9" t="s">
        <v>63</v>
      </c>
      <c r="I1738" s="9" t="s">
        <v>64</v>
      </c>
      <c r="J1738" s="21">
        <v>750.29</v>
      </c>
      <c r="K1738" s="9" t="s">
        <v>6645</v>
      </c>
      <c r="L1738" s="7" t="s">
        <v>6958</v>
      </c>
      <c r="M1738" s="7" t="s">
        <v>7107</v>
      </c>
      <c r="N1738" s="7" t="s">
        <v>207</v>
      </c>
      <c r="O1738" s="7" t="s">
        <v>254</v>
      </c>
      <c r="P1738" s="7" t="s">
        <v>710</v>
      </c>
      <c r="Q1738" s="7" t="s">
        <v>115</v>
      </c>
      <c r="R1738" s="9" t="s">
        <v>349</v>
      </c>
      <c r="S1738" s="7" t="s">
        <v>409</v>
      </c>
      <c r="T1738" s="13" t="s">
        <v>69</v>
      </c>
      <c r="U1738" s="13" t="s">
        <v>111</v>
      </c>
      <c r="V1738" s="13" t="s">
        <v>112</v>
      </c>
      <c r="W1738" s="13" t="s">
        <v>30</v>
      </c>
      <c r="X1738" s="13" t="s">
        <v>113</v>
      </c>
      <c r="Y1738" s="13" t="s">
        <v>7</v>
      </c>
      <c r="Z1738" s="9" t="s">
        <v>15</v>
      </c>
      <c r="AA1738" s="12" t="str">
        <f t="shared" si="54"/>
        <v>5980000000106</v>
      </c>
      <c r="AB1738" s="4" t="s">
        <v>113</v>
      </c>
      <c r="AC1738" s="48">
        <f t="shared" si="55"/>
        <v>0</v>
      </c>
      <c r="AD1738" s="31">
        <f>VLOOKUP(AB1738,'Utah Allocation %''s'!$A$6:$B$16,2,FALSE)</f>
        <v>0</v>
      </c>
    </row>
    <row r="1739" spans="1:30">
      <c r="A1739" s="9" t="s">
        <v>6644</v>
      </c>
      <c r="B1739" s="9" t="s">
        <v>24</v>
      </c>
      <c r="C1739" s="9" t="s">
        <v>62</v>
      </c>
      <c r="D1739" s="19">
        <v>41305</v>
      </c>
      <c r="E1739" s="3">
        <v>2013</v>
      </c>
      <c r="F1739" s="3">
        <v>1</v>
      </c>
      <c r="G1739" s="3" t="s">
        <v>14414</v>
      </c>
      <c r="H1739" s="9" t="s">
        <v>63</v>
      </c>
      <c r="I1739" s="9" t="s">
        <v>81</v>
      </c>
      <c r="J1739" s="21">
        <v>204.55</v>
      </c>
      <c r="K1739" s="9" t="s">
        <v>6645</v>
      </c>
      <c r="L1739" s="7" t="s">
        <v>6958</v>
      </c>
      <c r="M1739" s="7" t="s">
        <v>7107</v>
      </c>
      <c r="N1739" s="7" t="s">
        <v>207</v>
      </c>
      <c r="O1739" s="7" t="s">
        <v>254</v>
      </c>
      <c r="P1739" s="7" t="s">
        <v>710</v>
      </c>
      <c r="Q1739" s="7" t="s">
        <v>115</v>
      </c>
      <c r="R1739" s="9" t="s">
        <v>349</v>
      </c>
      <c r="S1739" s="7" t="s">
        <v>409</v>
      </c>
      <c r="T1739" s="13" t="s">
        <v>69</v>
      </c>
      <c r="U1739" s="13" t="s">
        <v>111</v>
      </c>
      <c r="V1739" s="13" t="s">
        <v>112</v>
      </c>
      <c r="W1739" s="13" t="s">
        <v>30</v>
      </c>
      <c r="X1739" s="13" t="s">
        <v>113</v>
      </c>
      <c r="Y1739" s="13" t="s">
        <v>7</v>
      </c>
      <c r="Z1739" s="9" t="s">
        <v>15</v>
      </c>
      <c r="AA1739" s="12" t="str">
        <f t="shared" si="54"/>
        <v>5980000000106</v>
      </c>
      <c r="AB1739" s="4" t="s">
        <v>113</v>
      </c>
      <c r="AC1739" s="48">
        <f t="shared" si="55"/>
        <v>0</v>
      </c>
      <c r="AD1739" s="31">
        <f>VLOOKUP(AB1739,'Utah Allocation %''s'!$A$6:$B$16,2,FALSE)</f>
        <v>0</v>
      </c>
    </row>
    <row r="1740" spans="1:30">
      <c r="A1740" s="9" t="s">
        <v>6646</v>
      </c>
      <c r="B1740" s="9" t="s">
        <v>24</v>
      </c>
      <c r="C1740" s="9" t="s">
        <v>62</v>
      </c>
      <c r="D1740" s="19">
        <v>41305</v>
      </c>
      <c r="E1740" s="3">
        <v>2013</v>
      </c>
      <c r="F1740" s="3">
        <v>1</v>
      </c>
      <c r="G1740" s="3" t="s">
        <v>14414</v>
      </c>
      <c r="H1740" s="9" t="s">
        <v>63</v>
      </c>
      <c r="I1740" s="9" t="s">
        <v>64</v>
      </c>
      <c r="J1740" s="21">
        <v>621.65</v>
      </c>
      <c r="K1740" s="9" t="s">
        <v>6647</v>
      </c>
      <c r="L1740" s="7" t="s">
        <v>6959</v>
      </c>
      <c r="M1740" s="7" t="s">
        <v>7044</v>
      </c>
      <c r="N1740" s="7" t="s">
        <v>217</v>
      </c>
      <c r="O1740" s="7" t="s">
        <v>263</v>
      </c>
      <c r="P1740" s="7" t="s">
        <v>641</v>
      </c>
      <c r="Q1740" s="7" t="s">
        <v>116</v>
      </c>
      <c r="R1740" s="9" t="s">
        <v>349</v>
      </c>
      <c r="S1740" s="7" t="s">
        <v>409</v>
      </c>
      <c r="T1740" s="13" t="s">
        <v>69</v>
      </c>
      <c r="U1740" s="13" t="s">
        <v>111</v>
      </c>
      <c r="V1740" s="13" t="s">
        <v>112</v>
      </c>
      <c r="W1740" s="13" t="s">
        <v>30</v>
      </c>
      <c r="X1740" s="13" t="s">
        <v>113</v>
      </c>
      <c r="Y1740" s="13" t="s">
        <v>7</v>
      </c>
      <c r="Z1740" s="9" t="s">
        <v>15</v>
      </c>
      <c r="AA1740" s="12" t="str">
        <f t="shared" si="54"/>
        <v>5980000000106</v>
      </c>
      <c r="AB1740" s="4" t="s">
        <v>113</v>
      </c>
      <c r="AC1740" s="48">
        <f t="shared" si="55"/>
        <v>0</v>
      </c>
      <c r="AD1740" s="31">
        <f>VLOOKUP(AB1740,'Utah Allocation %''s'!$A$6:$B$16,2,FALSE)</f>
        <v>0</v>
      </c>
    </row>
    <row r="1741" spans="1:30">
      <c r="A1741" s="9" t="s">
        <v>6648</v>
      </c>
      <c r="B1741" s="9" t="s">
        <v>24</v>
      </c>
      <c r="C1741" s="9" t="s">
        <v>62</v>
      </c>
      <c r="D1741" s="19">
        <v>41305</v>
      </c>
      <c r="E1741" s="3">
        <v>2013</v>
      </c>
      <c r="F1741" s="3">
        <v>1</v>
      </c>
      <c r="G1741" s="3" t="s">
        <v>14414</v>
      </c>
      <c r="H1741" s="9" t="s">
        <v>63</v>
      </c>
      <c r="I1741" s="9" t="s">
        <v>64</v>
      </c>
      <c r="J1741" s="21">
        <v>253.29</v>
      </c>
      <c r="K1741" s="9" t="s">
        <v>6649</v>
      </c>
      <c r="L1741" s="7" t="s">
        <v>6960</v>
      </c>
      <c r="M1741" s="7" t="s">
        <v>7062</v>
      </c>
      <c r="N1741" s="7" t="s">
        <v>208</v>
      </c>
      <c r="O1741" s="7" t="s">
        <v>255</v>
      </c>
      <c r="P1741" s="7" t="s">
        <v>4309</v>
      </c>
      <c r="Q1741" s="7" t="s">
        <v>151</v>
      </c>
      <c r="R1741" s="9" t="s">
        <v>352</v>
      </c>
      <c r="S1741" s="7" t="s">
        <v>408</v>
      </c>
      <c r="T1741" s="13" t="s">
        <v>69</v>
      </c>
      <c r="U1741" s="13" t="s">
        <v>76</v>
      </c>
      <c r="V1741" s="13" t="s">
        <v>77</v>
      </c>
      <c r="W1741" s="13" t="s">
        <v>34</v>
      </c>
      <c r="X1741" s="13" t="s">
        <v>76</v>
      </c>
      <c r="Y1741" s="13" t="s">
        <v>7</v>
      </c>
      <c r="Z1741" s="9" t="s">
        <v>11</v>
      </c>
      <c r="AA1741" s="12" t="str">
        <f t="shared" si="54"/>
        <v>5980000000103</v>
      </c>
      <c r="AB1741" s="4" t="s">
        <v>76</v>
      </c>
      <c r="AC1741" s="48">
        <f t="shared" si="55"/>
        <v>0</v>
      </c>
      <c r="AD1741" s="31">
        <f>VLOOKUP(AB1741,'Utah Allocation %''s'!$A$6:$B$16,2,FALSE)</f>
        <v>0</v>
      </c>
    </row>
    <row r="1742" spans="1:30">
      <c r="A1742" s="9" t="s">
        <v>6650</v>
      </c>
      <c r="B1742" s="9" t="s">
        <v>24</v>
      </c>
      <c r="C1742" s="9" t="s">
        <v>62</v>
      </c>
      <c r="D1742" s="19">
        <v>41305</v>
      </c>
      <c r="E1742" s="3">
        <v>2013</v>
      </c>
      <c r="F1742" s="3">
        <v>1</v>
      </c>
      <c r="G1742" s="3" t="s">
        <v>14414</v>
      </c>
      <c r="H1742" s="9" t="s">
        <v>63</v>
      </c>
      <c r="I1742" s="9" t="s">
        <v>64</v>
      </c>
      <c r="J1742" s="21">
        <v>4712.5600000000004</v>
      </c>
      <c r="K1742" s="9" t="s">
        <v>6651</v>
      </c>
      <c r="L1742" s="7" t="s">
        <v>6961</v>
      </c>
      <c r="M1742" s="7" t="s">
        <v>7185</v>
      </c>
      <c r="N1742" s="7" t="s">
        <v>218</v>
      </c>
      <c r="O1742" s="7" t="s">
        <v>264</v>
      </c>
      <c r="P1742" s="7" t="s">
        <v>584</v>
      </c>
      <c r="Q1742" s="7" t="s">
        <v>108</v>
      </c>
      <c r="R1742" s="9" t="s">
        <v>353</v>
      </c>
      <c r="S1742" s="7" t="s">
        <v>409</v>
      </c>
      <c r="T1742" s="13" t="s">
        <v>69</v>
      </c>
      <c r="U1742" s="13" t="s">
        <v>79</v>
      </c>
      <c r="V1742" s="13" t="s">
        <v>80</v>
      </c>
      <c r="W1742" s="13" t="s">
        <v>29</v>
      </c>
      <c r="X1742" s="13" t="s">
        <v>79</v>
      </c>
      <c r="Y1742" s="13" t="s">
        <v>7</v>
      </c>
      <c r="Z1742" s="9" t="s">
        <v>16</v>
      </c>
      <c r="AA1742" s="12" t="str">
        <f t="shared" si="54"/>
        <v>5980000000109</v>
      </c>
      <c r="AB1742" s="4" t="s">
        <v>79</v>
      </c>
      <c r="AC1742" s="48">
        <f t="shared" si="55"/>
        <v>4712.5600000000004</v>
      </c>
      <c r="AD1742" s="31">
        <f>VLOOKUP(AB1742,'Utah Allocation %''s'!$A$6:$B$16,2,FALSE)</f>
        <v>1</v>
      </c>
    </row>
    <row r="1743" spans="1:30">
      <c r="A1743" s="9" t="s">
        <v>6652</v>
      </c>
      <c r="B1743" s="9" t="s">
        <v>24</v>
      </c>
      <c r="C1743" s="9" t="s">
        <v>62</v>
      </c>
      <c r="D1743" s="19">
        <v>41305</v>
      </c>
      <c r="E1743" s="3">
        <v>2013</v>
      </c>
      <c r="F1743" s="3">
        <v>1</v>
      </c>
      <c r="G1743" s="3" t="s">
        <v>14414</v>
      </c>
      <c r="H1743" s="9" t="s">
        <v>63</v>
      </c>
      <c r="I1743" s="9" t="s">
        <v>64</v>
      </c>
      <c r="J1743" s="21">
        <v>309.58</v>
      </c>
      <c r="K1743" s="9" t="s">
        <v>6653</v>
      </c>
      <c r="L1743" s="7" t="s">
        <v>6962</v>
      </c>
      <c r="M1743" s="7" t="s">
        <v>7143</v>
      </c>
      <c r="N1743" s="7" t="s">
        <v>206</v>
      </c>
      <c r="O1743" s="7" t="s">
        <v>253</v>
      </c>
      <c r="P1743" s="7" t="s">
        <v>586</v>
      </c>
      <c r="Q1743" s="7" t="s">
        <v>78</v>
      </c>
      <c r="R1743" s="9" t="s">
        <v>353</v>
      </c>
      <c r="S1743" s="7" t="s">
        <v>409</v>
      </c>
      <c r="T1743" s="13" t="s">
        <v>69</v>
      </c>
      <c r="U1743" s="13" t="s">
        <v>79</v>
      </c>
      <c r="V1743" s="13" t="s">
        <v>80</v>
      </c>
      <c r="W1743" s="13" t="s">
        <v>29</v>
      </c>
      <c r="X1743" s="13" t="s">
        <v>79</v>
      </c>
      <c r="Y1743" s="13" t="s">
        <v>7</v>
      </c>
      <c r="Z1743" s="9" t="s">
        <v>16</v>
      </c>
      <c r="AA1743" s="12" t="str">
        <f t="shared" si="54"/>
        <v>5980000000109</v>
      </c>
      <c r="AB1743" s="4" t="s">
        <v>79</v>
      </c>
      <c r="AC1743" s="48">
        <f t="shared" si="55"/>
        <v>309.58</v>
      </c>
      <c r="AD1743" s="31">
        <f>VLOOKUP(AB1743,'Utah Allocation %''s'!$A$6:$B$16,2,FALSE)</f>
        <v>1</v>
      </c>
    </row>
    <row r="1744" spans="1:30">
      <c r="A1744" s="9" t="s">
        <v>6654</v>
      </c>
      <c r="B1744" s="9" t="s">
        <v>24</v>
      </c>
      <c r="C1744" s="9" t="s">
        <v>62</v>
      </c>
      <c r="D1744" s="19">
        <v>41305</v>
      </c>
      <c r="E1744" s="3">
        <v>2013</v>
      </c>
      <c r="F1744" s="3">
        <v>1</v>
      </c>
      <c r="G1744" s="3" t="s">
        <v>14414</v>
      </c>
      <c r="H1744" s="9" t="s">
        <v>61</v>
      </c>
      <c r="I1744" s="9" t="s">
        <v>64</v>
      </c>
      <c r="J1744" s="21">
        <v>-1754.78</v>
      </c>
      <c r="K1744" s="9" t="s">
        <v>5726</v>
      </c>
      <c r="L1744" s="7" t="s">
        <v>6040</v>
      </c>
      <c r="M1744" s="7" t="s">
        <v>6269</v>
      </c>
      <c r="N1744" s="7" t="s">
        <v>206</v>
      </c>
      <c r="O1744" s="7" t="s">
        <v>253</v>
      </c>
      <c r="P1744" s="7" t="s">
        <v>586</v>
      </c>
      <c r="Q1744" s="7" t="s">
        <v>78</v>
      </c>
      <c r="R1744" s="9" t="s">
        <v>353</v>
      </c>
      <c r="S1744" s="7" t="s">
        <v>409</v>
      </c>
      <c r="T1744" s="13" t="s">
        <v>69</v>
      </c>
      <c r="U1744" s="13" t="s">
        <v>79</v>
      </c>
      <c r="V1744" s="13" t="s">
        <v>80</v>
      </c>
      <c r="W1744" s="13" t="s">
        <v>29</v>
      </c>
      <c r="X1744" s="13" t="s">
        <v>79</v>
      </c>
      <c r="Y1744" s="13" t="s">
        <v>7</v>
      </c>
      <c r="Z1744" s="9" t="s">
        <v>16</v>
      </c>
      <c r="AA1744" s="12" t="str">
        <f t="shared" si="54"/>
        <v>5980000000109</v>
      </c>
      <c r="AB1744" s="4" t="s">
        <v>79</v>
      </c>
      <c r="AC1744" s="48">
        <f t="shared" si="55"/>
        <v>-1754.78</v>
      </c>
      <c r="AD1744" s="31">
        <f>VLOOKUP(AB1744,'Utah Allocation %''s'!$A$6:$B$16,2,FALSE)</f>
        <v>1</v>
      </c>
    </row>
    <row r="1745" spans="1:30">
      <c r="A1745" s="9" t="s">
        <v>6654</v>
      </c>
      <c r="B1745" s="9" t="s">
        <v>24</v>
      </c>
      <c r="C1745" s="9" t="s">
        <v>62</v>
      </c>
      <c r="D1745" s="19">
        <v>41305</v>
      </c>
      <c r="E1745" s="3">
        <v>2013</v>
      </c>
      <c r="F1745" s="3">
        <v>1</v>
      </c>
      <c r="G1745" s="3" t="s">
        <v>14414</v>
      </c>
      <c r="H1745" s="9" t="s">
        <v>61</v>
      </c>
      <c r="I1745" s="9" t="s">
        <v>81</v>
      </c>
      <c r="J1745" s="21">
        <v>-62.49</v>
      </c>
      <c r="K1745" s="9" t="s">
        <v>5726</v>
      </c>
      <c r="L1745" s="7" t="s">
        <v>6040</v>
      </c>
      <c r="M1745" s="7" t="s">
        <v>6269</v>
      </c>
      <c r="N1745" s="7" t="s">
        <v>206</v>
      </c>
      <c r="O1745" s="7" t="s">
        <v>253</v>
      </c>
      <c r="P1745" s="7" t="s">
        <v>586</v>
      </c>
      <c r="Q1745" s="7" t="s">
        <v>78</v>
      </c>
      <c r="R1745" s="9" t="s">
        <v>353</v>
      </c>
      <c r="S1745" s="7" t="s">
        <v>409</v>
      </c>
      <c r="T1745" s="13" t="s">
        <v>69</v>
      </c>
      <c r="U1745" s="13" t="s">
        <v>79</v>
      </c>
      <c r="V1745" s="13" t="s">
        <v>80</v>
      </c>
      <c r="W1745" s="13" t="s">
        <v>29</v>
      </c>
      <c r="X1745" s="13" t="s">
        <v>79</v>
      </c>
      <c r="Y1745" s="13" t="s">
        <v>7</v>
      </c>
      <c r="Z1745" s="9" t="s">
        <v>16</v>
      </c>
      <c r="AA1745" s="12" t="str">
        <f t="shared" si="54"/>
        <v>5980000000109</v>
      </c>
      <c r="AB1745" s="4" t="s">
        <v>79</v>
      </c>
      <c r="AC1745" s="48">
        <f t="shared" si="55"/>
        <v>-62.49</v>
      </c>
      <c r="AD1745" s="31">
        <f>VLOOKUP(AB1745,'Utah Allocation %''s'!$A$6:$B$16,2,FALSE)</f>
        <v>1</v>
      </c>
    </row>
    <row r="1746" spans="1:30">
      <c r="A1746" s="9" t="s">
        <v>6655</v>
      </c>
      <c r="B1746" s="9" t="s">
        <v>24</v>
      </c>
      <c r="C1746" s="9" t="s">
        <v>62</v>
      </c>
      <c r="D1746" s="19">
        <v>41305</v>
      </c>
      <c r="E1746" s="3">
        <v>2013</v>
      </c>
      <c r="F1746" s="3">
        <v>1</v>
      </c>
      <c r="G1746" s="3" t="s">
        <v>14414</v>
      </c>
      <c r="H1746" s="9" t="s">
        <v>63</v>
      </c>
      <c r="I1746" s="9" t="s">
        <v>64</v>
      </c>
      <c r="J1746" s="21">
        <v>543.9</v>
      </c>
      <c r="K1746" s="9" t="s">
        <v>6656</v>
      </c>
      <c r="L1746" s="7" t="s">
        <v>6963</v>
      </c>
      <c r="M1746" s="7" t="s">
        <v>7094</v>
      </c>
      <c r="N1746" s="7" t="s">
        <v>206</v>
      </c>
      <c r="O1746" s="7" t="s">
        <v>253</v>
      </c>
      <c r="P1746" s="7" t="s">
        <v>586</v>
      </c>
      <c r="Q1746" s="7" t="s">
        <v>78</v>
      </c>
      <c r="R1746" s="9" t="s">
        <v>353</v>
      </c>
      <c r="S1746" s="7" t="s">
        <v>409</v>
      </c>
      <c r="T1746" s="13" t="s">
        <v>69</v>
      </c>
      <c r="U1746" s="13" t="s">
        <v>79</v>
      </c>
      <c r="V1746" s="13" t="s">
        <v>80</v>
      </c>
      <c r="W1746" s="13" t="s">
        <v>29</v>
      </c>
      <c r="X1746" s="13" t="s">
        <v>79</v>
      </c>
      <c r="Y1746" s="13" t="s">
        <v>7</v>
      </c>
      <c r="Z1746" s="9" t="s">
        <v>16</v>
      </c>
      <c r="AA1746" s="12" t="str">
        <f t="shared" si="54"/>
        <v>5980000000109</v>
      </c>
      <c r="AB1746" s="4" t="s">
        <v>79</v>
      </c>
      <c r="AC1746" s="48">
        <f t="shared" si="55"/>
        <v>543.9</v>
      </c>
      <c r="AD1746" s="31">
        <f>VLOOKUP(AB1746,'Utah Allocation %''s'!$A$6:$B$16,2,FALSE)</f>
        <v>1</v>
      </c>
    </row>
    <row r="1747" spans="1:30">
      <c r="A1747" s="9" t="s">
        <v>6657</v>
      </c>
      <c r="B1747" s="9" t="s">
        <v>24</v>
      </c>
      <c r="C1747" s="9" t="s">
        <v>62</v>
      </c>
      <c r="D1747" s="19">
        <v>41305</v>
      </c>
      <c r="E1747" s="3">
        <v>2013</v>
      </c>
      <c r="F1747" s="3">
        <v>1</v>
      </c>
      <c r="G1747" s="3" t="s">
        <v>14414</v>
      </c>
      <c r="H1747" s="9" t="s">
        <v>63</v>
      </c>
      <c r="I1747" s="9" t="s">
        <v>64</v>
      </c>
      <c r="J1747" s="21">
        <v>595.5</v>
      </c>
      <c r="K1747" s="9" t="s">
        <v>6658</v>
      </c>
      <c r="L1747" s="7" t="s">
        <v>6964</v>
      </c>
      <c r="M1747" s="7" t="s">
        <v>7139</v>
      </c>
      <c r="N1747" s="7" t="s">
        <v>207</v>
      </c>
      <c r="O1747" s="7" t="s">
        <v>254</v>
      </c>
      <c r="P1747" s="7" t="s">
        <v>588</v>
      </c>
      <c r="Q1747" s="7" t="s">
        <v>83</v>
      </c>
      <c r="R1747" s="9" t="s">
        <v>353</v>
      </c>
      <c r="S1747" s="7" t="s">
        <v>409</v>
      </c>
      <c r="T1747" s="13" t="s">
        <v>69</v>
      </c>
      <c r="U1747" s="13" t="s">
        <v>79</v>
      </c>
      <c r="V1747" s="13" t="s">
        <v>80</v>
      </c>
      <c r="W1747" s="13" t="s">
        <v>29</v>
      </c>
      <c r="X1747" s="13" t="s">
        <v>79</v>
      </c>
      <c r="Y1747" s="13" t="s">
        <v>7</v>
      </c>
      <c r="Z1747" s="9" t="s">
        <v>16</v>
      </c>
      <c r="AA1747" s="12" t="str">
        <f t="shared" si="54"/>
        <v>5980000000109</v>
      </c>
      <c r="AB1747" s="4" t="s">
        <v>79</v>
      </c>
      <c r="AC1747" s="48">
        <f t="shared" si="55"/>
        <v>595.5</v>
      </c>
      <c r="AD1747" s="31">
        <f>VLOOKUP(AB1747,'Utah Allocation %''s'!$A$6:$B$16,2,FALSE)</f>
        <v>1</v>
      </c>
    </row>
    <row r="1748" spans="1:30">
      <c r="A1748" s="9" t="s">
        <v>6659</v>
      </c>
      <c r="B1748" s="9" t="s">
        <v>24</v>
      </c>
      <c r="C1748" s="9" t="s">
        <v>62</v>
      </c>
      <c r="D1748" s="19">
        <v>41305</v>
      </c>
      <c r="E1748" s="3">
        <v>2013</v>
      </c>
      <c r="F1748" s="3">
        <v>1</v>
      </c>
      <c r="G1748" s="3" t="s">
        <v>14414</v>
      </c>
      <c r="H1748" s="9" t="s">
        <v>63</v>
      </c>
      <c r="I1748" s="9" t="s">
        <v>64</v>
      </c>
      <c r="J1748" s="21">
        <v>271.95</v>
      </c>
      <c r="K1748" s="9" t="s">
        <v>6660</v>
      </c>
      <c r="L1748" s="7" t="s">
        <v>6965</v>
      </c>
      <c r="M1748" s="7" t="s">
        <v>7092</v>
      </c>
      <c r="N1748" s="7" t="s">
        <v>207</v>
      </c>
      <c r="O1748" s="7" t="s">
        <v>254</v>
      </c>
      <c r="P1748" s="7" t="s">
        <v>588</v>
      </c>
      <c r="Q1748" s="7" t="s">
        <v>83</v>
      </c>
      <c r="R1748" s="9" t="s">
        <v>353</v>
      </c>
      <c r="S1748" s="7" t="s">
        <v>409</v>
      </c>
      <c r="T1748" s="13" t="s">
        <v>69</v>
      </c>
      <c r="U1748" s="13" t="s">
        <v>79</v>
      </c>
      <c r="V1748" s="13" t="s">
        <v>80</v>
      </c>
      <c r="W1748" s="13" t="s">
        <v>29</v>
      </c>
      <c r="X1748" s="13" t="s">
        <v>79</v>
      </c>
      <c r="Y1748" s="13" t="s">
        <v>7</v>
      </c>
      <c r="Z1748" s="9" t="s">
        <v>16</v>
      </c>
      <c r="AA1748" s="12" t="str">
        <f t="shared" si="54"/>
        <v>5980000000109</v>
      </c>
      <c r="AB1748" s="4" t="s">
        <v>79</v>
      </c>
      <c r="AC1748" s="48">
        <f t="shared" si="55"/>
        <v>271.95</v>
      </c>
      <c r="AD1748" s="31">
        <f>VLOOKUP(AB1748,'Utah Allocation %''s'!$A$6:$B$16,2,FALSE)</f>
        <v>1</v>
      </c>
    </row>
    <row r="1749" spans="1:30">
      <c r="A1749" s="9" t="s">
        <v>6661</v>
      </c>
      <c r="B1749" s="9" t="s">
        <v>24</v>
      </c>
      <c r="C1749" s="9" t="s">
        <v>62</v>
      </c>
      <c r="D1749" s="19">
        <v>41305</v>
      </c>
      <c r="E1749" s="3">
        <v>2013</v>
      </c>
      <c r="F1749" s="3">
        <v>1</v>
      </c>
      <c r="G1749" s="3" t="s">
        <v>14414</v>
      </c>
      <c r="H1749" s="9" t="s">
        <v>63</v>
      </c>
      <c r="I1749" s="9" t="s">
        <v>64</v>
      </c>
      <c r="J1749" s="21">
        <v>347.79</v>
      </c>
      <c r="K1749" s="9" t="s">
        <v>6662</v>
      </c>
      <c r="L1749" s="7" t="s">
        <v>6966</v>
      </c>
      <c r="M1749" s="7" t="s">
        <v>7138</v>
      </c>
      <c r="N1749" s="7" t="s">
        <v>208</v>
      </c>
      <c r="O1749" s="7" t="s">
        <v>255</v>
      </c>
      <c r="P1749" s="7" t="s">
        <v>559</v>
      </c>
      <c r="Q1749" s="7" t="s">
        <v>84</v>
      </c>
      <c r="R1749" s="9" t="s">
        <v>353</v>
      </c>
      <c r="S1749" s="7" t="s">
        <v>409</v>
      </c>
      <c r="T1749" s="13" t="s">
        <v>69</v>
      </c>
      <c r="U1749" s="13" t="s">
        <v>79</v>
      </c>
      <c r="V1749" s="13" t="s">
        <v>80</v>
      </c>
      <c r="W1749" s="13" t="s">
        <v>29</v>
      </c>
      <c r="X1749" s="13" t="s">
        <v>79</v>
      </c>
      <c r="Y1749" s="13" t="s">
        <v>7</v>
      </c>
      <c r="Z1749" s="9" t="s">
        <v>16</v>
      </c>
      <c r="AA1749" s="12" t="str">
        <f t="shared" si="54"/>
        <v>5980000000109</v>
      </c>
      <c r="AB1749" s="4" t="s">
        <v>79</v>
      </c>
      <c r="AC1749" s="48">
        <f t="shared" si="55"/>
        <v>347.79</v>
      </c>
      <c r="AD1749" s="31">
        <f>VLOOKUP(AB1749,'Utah Allocation %''s'!$A$6:$B$16,2,FALSE)</f>
        <v>1</v>
      </c>
    </row>
    <row r="1750" spans="1:30">
      <c r="A1750" s="9" t="s">
        <v>6663</v>
      </c>
      <c r="B1750" s="9" t="s">
        <v>24</v>
      </c>
      <c r="C1750" s="9" t="s">
        <v>62</v>
      </c>
      <c r="D1750" s="19">
        <v>41305</v>
      </c>
      <c r="E1750" s="3">
        <v>2013</v>
      </c>
      <c r="F1750" s="3">
        <v>1</v>
      </c>
      <c r="G1750" s="3" t="s">
        <v>14414</v>
      </c>
      <c r="H1750" s="9" t="s">
        <v>63</v>
      </c>
      <c r="I1750" s="9" t="s">
        <v>64</v>
      </c>
      <c r="J1750" s="21">
        <v>119.26</v>
      </c>
      <c r="K1750" s="9" t="s">
        <v>6664</v>
      </c>
      <c r="L1750" s="7" t="s">
        <v>6967</v>
      </c>
      <c r="M1750" s="7" t="s">
        <v>7131</v>
      </c>
      <c r="N1750" s="7" t="s">
        <v>209</v>
      </c>
      <c r="O1750" s="7" t="s">
        <v>256</v>
      </c>
      <c r="P1750" s="7" t="s">
        <v>730</v>
      </c>
      <c r="Q1750" s="7" t="s">
        <v>87</v>
      </c>
      <c r="R1750" s="9" t="s">
        <v>353</v>
      </c>
      <c r="S1750" s="7" t="s">
        <v>409</v>
      </c>
      <c r="T1750" s="13" t="s">
        <v>69</v>
      </c>
      <c r="U1750" s="13" t="s">
        <v>79</v>
      </c>
      <c r="V1750" s="13" t="s">
        <v>80</v>
      </c>
      <c r="W1750" s="13" t="s">
        <v>29</v>
      </c>
      <c r="X1750" s="13" t="s">
        <v>79</v>
      </c>
      <c r="Y1750" s="13" t="s">
        <v>7</v>
      </c>
      <c r="Z1750" s="9" t="s">
        <v>16</v>
      </c>
      <c r="AA1750" s="12" t="str">
        <f t="shared" si="54"/>
        <v>5980000000109</v>
      </c>
      <c r="AB1750" s="4" t="s">
        <v>79</v>
      </c>
      <c r="AC1750" s="48">
        <f t="shared" si="55"/>
        <v>119.26</v>
      </c>
      <c r="AD1750" s="31">
        <f>VLOOKUP(AB1750,'Utah Allocation %''s'!$A$6:$B$16,2,FALSE)</f>
        <v>1</v>
      </c>
    </row>
    <row r="1751" spans="1:30">
      <c r="A1751" s="9" t="s">
        <v>6665</v>
      </c>
      <c r="B1751" s="9" t="s">
        <v>24</v>
      </c>
      <c r="C1751" s="9" t="s">
        <v>62</v>
      </c>
      <c r="D1751" s="19">
        <v>41305</v>
      </c>
      <c r="E1751" s="3">
        <v>2013</v>
      </c>
      <c r="F1751" s="3">
        <v>1</v>
      </c>
      <c r="G1751" s="3" t="s">
        <v>14414</v>
      </c>
      <c r="H1751" s="9" t="s">
        <v>63</v>
      </c>
      <c r="I1751" s="9" t="s">
        <v>64</v>
      </c>
      <c r="J1751" s="21">
        <v>238.52</v>
      </c>
      <c r="K1751" s="9" t="s">
        <v>6666</v>
      </c>
      <c r="L1751" s="7" t="s">
        <v>6968</v>
      </c>
      <c r="M1751" s="7" t="s">
        <v>7149</v>
      </c>
      <c r="N1751" s="7" t="s">
        <v>209</v>
      </c>
      <c r="O1751" s="7" t="s">
        <v>256</v>
      </c>
      <c r="P1751" s="7" t="s">
        <v>730</v>
      </c>
      <c r="Q1751" s="7" t="s">
        <v>87</v>
      </c>
      <c r="R1751" s="9" t="s">
        <v>353</v>
      </c>
      <c r="S1751" s="7" t="s">
        <v>409</v>
      </c>
      <c r="T1751" s="13" t="s">
        <v>69</v>
      </c>
      <c r="U1751" s="13" t="s">
        <v>79</v>
      </c>
      <c r="V1751" s="13" t="s">
        <v>80</v>
      </c>
      <c r="W1751" s="13" t="s">
        <v>29</v>
      </c>
      <c r="X1751" s="13" t="s">
        <v>79</v>
      </c>
      <c r="Y1751" s="13" t="s">
        <v>7</v>
      </c>
      <c r="Z1751" s="9" t="s">
        <v>16</v>
      </c>
      <c r="AA1751" s="12" t="str">
        <f t="shared" si="54"/>
        <v>5980000000109</v>
      </c>
      <c r="AB1751" s="4" t="s">
        <v>79</v>
      </c>
      <c r="AC1751" s="48">
        <f t="shared" si="55"/>
        <v>238.52</v>
      </c>
      <c r="AD1751" s="31">
        <f>VLOOKUP(AB1751,'Utah Allocation %''s'!$A$6:$B$16,2,FALSE)</f>
        <v>1</v>
      </c>
    </row>
    <row r="1752" spans="1:30">
      <c r="A1752" s="9" t="s">
        <v>6667</v>
      </c>
      <c r="B1752" s="9" t="s">
        <v>24</v>
      </c>
      <c r="C1752" s="9" t="s">
        <v>62</v>
      </c>
      <c r="D1752" s="19">
        <v>41305</v>
      </c>
      <c r="E1752" s="3">
        <v>2013</v>
      </c>
      <c r="F1752" s="3">
        <v>1</v>
      </c>
      <c r="G1752" s="3" t="s">
        <v>14414</v>
      </c>
      <c r="H1752" s="9" t="s">
        <v>63</v>
      </c>
      <c r="I1752" s="9" t="s">
        <v>64</v>
      </c>
      <c r="J1752" s="21">
        <v>141.69999999999999</v>
      </c>
      <c r="K1752" s="9" t="s">
        <v>6668</v>
      </c>
      <c r="L1752" s="7" t="s">
        <v>6969</v>
      </c>
      <c r="M1752" s="7" t="s">
        <v>7104</v>
      </c>
      <c r="N1752" s="7" t="s">
        <v>227</v>
      </c>
      <c r="O1752" s="7" t="s">
        <v>273</v>
      </c>
      <c r="P1752" s="7" t="s">
        <v>632</v>
      </c>
      <c r="Q1752" s="7" t="s">
        <v>153</v>
      </c>
      <c r="R1752" s="9" t="s">
        <v>353</v>
      </c>
      <c r="S1752" s="7" t="s">
        <v>409</v>
      </c>
      <c r="T1752" s="13" t="s">
        <v>69</v>
      </c>
      <c r="U1752" s="13" t="s">
        <v>79</v>
      </c>
      <c r="V1752" s="13" t="s">
        <v>80</v>
      </c>
      <c r="W1752" s="13" t="s">
        <v>29</v>
      </c>
      <c r="X1752" s="13" t="s">
        <v>79</v>
      </c>
      <c r="Y1752" s="13" t="s">
        <v>7</v>
      </c>
      <c r="Z1752" s="9" t="s">
        <v>16</v>
      </c>
      <c r="AA1752" s="12" t="str">
        <f t="shared" si="54"/>
        <v>5980000000109</v>
      </c>
      <c r="AB1752" s="4" t="s">
        <v>79</v>
      </c>
      <c r="AC1752" s="48">
        <f t="shared" si="55"/>
        <v>141.69999999999999</v>
      </c>
      <c r="AD1752" s="31">
        <f>VLOOKUP(AB1752,'Utah Allocation %''s'!$A$6:$B$16,2,FALSE)</f>
        <v>1</v>
      </c>
    </row>
    <row r="1753" spans="1:30">
      <c r="A1753" s="9" t="s">
        <v>6669</v>
      </c>
      <c r="B1753" s="9" t="s">
        <v>24</v>
      </c>
      <c r="C1753" s="9" t="s">
        <v>62</v>
      </c>
      <c r="D1753" s="19">
        <v>41305</v>
      </c>
      <c r="E1753" s="3">
        <v>2013</v>
      </c>
      <c r="F1753" s="3">
        <v>1</v>
      </c>
      <c r="G1753" s="3" t="s">
        <v>14414</v>
      </c>
      <c r="H1753" s="9" t="s">
        <v>61</v>
      </c>
      <c r="I1753" s="9" t="s">
        <v>64</v>
      </c>
      <c r="J1753" s="21">
        <v>-5323.58</v>
      </c>
      <c r="K1753" s="9" t="s">
        <v>293</v>
      </c>
      <c r="L1753" s="7" t="s">
        <v>295</v>
      </c>
      <c r="M1753" s="7" t="s">
        <v>356</v>
      </c>
      <c r="N1753" s="7" t="s">
        <v>207</v>
      </c>
      <c r="O1753" s="7" t="s">
        <v>254</v>
      </c>
      <c r="P1753" s="7" t="s">
        <v>82</v>
      </c>
      <c r="Q1753" s="7" t="s">
        <v>83</v>
      </c>
      <c r="R1753" s="9" t="s">
        <v>355</v>
      </c>
      <c r="S1753" s="7" t="s">
        <v>409</v>
      </c>
      <c r="T1753" s="13" t="s">
        <v>69</v>
      </c>
      <c r="U1753" s="13" t="s">
        <v>79</v>
      </c>
      <c r="V1753" s="13" t="s">
        <v>80</v>
      </c>
      <c r="W1753" s="13" t="s">
        <v>29</v>
      </c>
      <c r="X1753" s="13" t="s">
        <v>79</v>
      </c>
      <c r="Y1753" s="13" t="s">
        <v>7</v>
      </c>
      <c r="Z1753" s="9" t="s">
        <v>16</v>
      </c>
      <c r="AA1753" s="12" t="str">
        <f t="shared" si="54"/>
        <v>5980000000109</v>
      </c>
      <c r="AB1753" s="4" t="s">
        <v>79</v>
      </c>
      <c r="AC1753" s="48">
        <f t="shared" si="55"/>
        <v>-5323.58</v>
      </c>
      <c r="AD1753" s="31">
        <f>VLOOKUP(AB1753,'Utah Allocation %''s'!$A$6:$B$16,2,FALSE)</f>
        <v>1</v>
      </c>
    </row>
    <row r="1754" spans="1:30">
      <c r="A1754" s="9" t="s">
        <v>6670</v>
      </c>
      <c r="B1754" s="9" t="s">
        <v>24</v>
      </c>
      <c r="C1754" s="9" t="s">
        <v>62</v>
      </c>
      <c r="D1754" s="19">
        <v>41305</v>
      </c>
      <c r="E1754" s="3">
        <v>2013</v>
      </c>
      <c r="F1754" s="3">
        <v>1</v>
      </c>
      <c r="G1754" s="3" t="s">
        <v>14414</v>
      </c>
      <c r="H1754" s="9" t="s">
        <v>63</v>
      </c>
      <c r="I1754" s="9" t="s">
        <v>64</v>
      </c>
      <c r="J1754" s="21">
        <v>592.65</v>
      </c>
      <c r="K1754" s="9" t="s">
        <v>6671</v>
      </c>
      <c r="L1754" s="7" t="s">
        <v>6970</v>
      </c>
      <c r="M1754" s="7" t="s">
        <v>7069</v>
      </c>
      <c r="N1754" s="7" t="s">
        <v>217</v>
      </c>
      <c r="O1754" s="7" t="s">
        <v>263</v>
      </c>
      <c r="P1754" s="7" t="s">
        <v>7070</v>
      </c>
      <c r="Q1754" s="7" t="s">
        <v>145</v>
      </c>
      <c r="R1754" s="9" t="s">
        <v>355</v>
      </c>
      <c r="S1754" s="7" t="s">
        <v>409</v>
      </c>
      <c r="T1754" s="13" t="s">
        <v>69</v>
      </c>
      <c r="U1754" s="13" t="s">
        <v>79</v>
      </c>
      <c r="V1754" s="13" t="s">
        <v>80</v>
      </c>
      <c r="W1754" s="13" t="s">
        <v>29</v>
      </c>
      <c r="X1754" s="13" t="s">
        <v>79</v>
      </c>
      <c r="Y1754" s="13" t="s">
        <v>7</v>
      </c>
      <c r="Z1754" s="9" t="s">
        <v>16</v>
      </c>
      <c r="AA1754" s="12" t="str">
        <f t="shared" si="54"/>
        <v>5980000000109</v>
      </c>
      <c r="AB1754" s="4" t="s">
        <v>79</v>
      </c>
      <c r="AC1754" s="48">
        <f t="shared" si="55"/>
        <v>592.65</v>
      </c>
      <c r="AD1754" s="31">
        <f>VLOOKUP(AB1754,'Utah Allocation %''s'!$A$6:$B$16,2,FALSE)</f>
        <v>1</v>
      </c>
    </row>
    <row r="1755" spans="1:30">
      <c r="A1755" s="9" t="s">
        <v>6670</v>
      </c>
      <c r="B1755" s="9" t="s">
        <v>24</v>
      </c>
      <c r="C1755" s="9" t="s">
        <v>62</v>
      </c>
      <c r="D1755" s="19">
        <v>41305</v>
      </c>
      <c r="E1755" s="3">
        <v>2013</v>
      </c>
      <c r="F1755" s="3">
        <v>1</v>
      </c>
      <c r="G1755" s="3" t="s">
        <v>14414</v>
      </c>
      <c r="H1755" s="9" t="s">
        <v>63</v>
      </c>
      <c r="I1755" s="9" t="s">
        <v>81</v>
      </c>
      <c r="J1755" s="21">
        <v>55.23</v>
      </c>
      <c r="K1755" s="9" t="s">
        <v>6671</v>
      </c>
      <c r="L1755" s="7" t="s">
        <v>6970</v>
      </c>
      <c r="M1755" s="7" t="s">
        <v>7069</v>
      </c>
      <c r="N1755" s="7" t="s">
        <v>217</v>
      </c>
      <c r="O1755" s="7" t="s">
        <v>263</v>
      </c>
      <c r="P1755" s="7" t="s">
        <v>7070</v>
      </c>
      <c r="Q1755" s="7" t="s">
        <v>145</v>
      </c>
      <c r="R1755" s="9" t="s">
        <v>355</v>
      </c>
      <c r="S1755" s="7" t="s">
        <v>409</v>
      </c>
      <c r="T1755" s="13" t="s">
        <v>69</v>
      </c>
      <c r="U1755" s="13" t="s">
        <v>79</v>
      </c>
      <c r="V1755" s="13" t="s">
        <v>80</v>
      </c>
      <c r="W1755" s="13" t="s">
        <v>29</v>
      </c>
      <c r="X1755" s="13" t="s">
        <v>79</v>
      </c>
      <c r="Y1755" s="13" t="s">
        <v>7</v>
      </c>
      <c r="Z1755" s="9" t="s">
        <v>16</v>
      </c>
      <c r="AA1755" s="12" t="str">
        <f t="shared" si="54"/>
        <v>5980000000109</v>
      </c>
      <c r="AB1755" s="4" t="s">
        <v>79</v>
      </c>
      <c r="AC1755" s="48">
        <f t="shared" si="55"/>
        <v>55.23</v>
      </c>
      <c r="AD1755" s="31">
        <f>VLOOKUP(AB1755,'Utah Allocation %''s'!$A$6:$B$16,2,FALSE)</f>
        <v>1</v>
      </c>
    </row>
    <row r="1756" spans="1:30">
      <c r="A1756" s="9" t="s">
        <v>6672</v>
      </c>
      <c r="B1756" s="9" t="s">
        <v>24</v>
      </c>
      <c r="C1756" s="9" t="s">
        <v>62</v>
      </c>
      <c r="D1756" s="19">
        <v>41305</v>
      </c>
      <c r="E1756" s="3">
        <v>2013</v>
      </c>
      <c r="F1756" s="3">
        <v>1</v>
      </c>
      <c r="G1756" s="3" t="s">
        <v>14414</v>
      </c>
      <c r="H1756" s="9" t="s">
        <v>63</v>
      </c>
      <c r="I1756" s="9" t="s">
        <v>64</v>
      </c>
      <c r="J1756" s="21">
        <v>3310.64</v>
      </c>
      <c r="K1756" s="9" t="s">
        <v>6673</v>
      </c>
      <c r="L1756" s="7" t="s">
        <v>6971</v>
      </c>
      <c r="M1756" s="7" t="s">
        <v>7201</v>
      </c>
      <c r="N1756" s="7" t="s">
        <v>217</v>
      </c>
      <c r="O1756" s="7" t="s">
        <v>263</v>
      </c>
      <c r="P1756" s="7" t="s">
        <v>738</v>
      </c>
      <c r="Q1756" s="7" t="s">
        <v>100</v>
      </c>
      <c r="R1756" s="9" t="s">
        <v>357</v>
      </c>
      <c r="S1756" s="7" t="s">
        <v>408</v>
      </c>
      <c r="T1756" s="13" t="s">
        <v>69</v>
      </c>
      <c r="U1756" s="13" t="s">
        <v>66</v>
      </c>
      <c r="V1756" s="13" t="s">
        <v>70</v>
      </c>
      <c r="W1756" s="13" t="s">
        <v>32</v>
      </c>
      <c r="X1756" s="13" t="s">
        <v>66</v>
      </c>
      <c r="Y1756" s="13" t="s">
        <v>7</v>
      </c>
      <c r="Z1756" s="9" t="s">
        <v>8</v>
      </c>
      <c r="AA1756" s="12" t="str">
        <f t="shared" si="54"/>
        <v>5980000000108</v>
      </c>
      <c r="AB1756" s="4" t="s">
        <v>66</v>
      </c>
      <c r="AC1756" s="48">
        <f t="shared" si="55"/>
        <v>0</v>
      </c>
      <c r="AD1756" s="31">
        <f>VLOOKUP(AB1756,'Utah Allocation %''s'!$A$6:$B$16,2,FALSE)</f>
        <v>0</v>
      </c>
    </row>
    <row r="1757" spans="1:30">
      <c r="A1757" s="9" t="s">
        <v>6674</v>
      </c>
      <c r="B1757" s="9" t="s">
        <v>24</v>
      </c>
      <c r="C1757" s="9" t="s">
        <v>62</v>
      </c>
      <c r="D1757" s="19">
        <v>41305</v>
      </c>
      <c r="E1757" s="3">
        <v>2013</v>
      </c>
      <c r="F1757" s="3">
        <v>1</v>
      </c>
      <c r="G1757" s="3" t="s">
        <v>14414</v>
      </c>
      <c r="H1757" s="9" t="s">
        <v>63</v>
      </c>
      <c r="I1757" s="9" t="s">
        <v>64</v>
      </c>
      <c r="J1757" s="21">
        <v>261.89</v>
      </c>
      <c r="K1757" s="9" t="s">
        <v>6675</v>
      </c>
      <c r="L1757" s="7" t="s">
        <v>6972</v>
      </c>
      <c r="M1757" s="7" t="s">
        <v>7079</v>
      </c>
      <c r="N1757" s="7" t="s">
        <v>215</v>
      </c>
      <c r="O1757" s="7" t="s">
        <v>261</v>
      </c>
      <c r="P1757" s="7" t="s">
        <v>561</v>
      </c>
      <c r="Q1757" s="7" t="s">
        <v>85</v>
      </c>
      <c r="R1757" s="9" t="s">
        <v>360</v>
      </c>
      <c r="S1757" s="7" t="s">
        <v>409</v>
      </c>
      <c r="T1757" s="13" t="s">
        <v>69</v>
      </c>
      <c r="U1757" s="13" t="s">
        <v>79</v>
      </c>
      <c r="V1757" s="13" t="s">
        <v>80</v>
      </c>
      <c r="W1757" s="13" t="s">
        <v>29</v>
      </c>
      <c r="X1757" s="13" t="s">
        <v>79</v>
      </c>
      <c r="Y1757" s="13" t="s">
        <v>7</v>
      </c>
      <c r="Z1757" s="9" t="s">
        <v>16</v>
      </c>
      <c r="AA1757" s="12" t="str">
        <f t="shared" si="54"/>
        <v>5980000000109</v>
      </c>
      <c r="AB1757" s="4" t="s">
        <v>79</v>
      </c>
      <c r="AC1757" s="48">
        <f t="shared" si="55"/>
        <v>261.89</v>
      </c>
      <c r="AD1757" s="31">
        <f>VLOOKUP(AB1757,'Utah Allocation %''s'!$A$6:$B$16,2,FALSE)</f>
        <v>1</v>
      </c>
    </row>
    <row r="1758" spans="1:30">
      <c r="A1758" s="9" t="s">
        <v>6676</v>
      </c>
      <c r="B1758" s="9" t="s">
        <v>24</v>
      </c>
      <c r="C1758" s="9" t="s">
        <v>62</v>
      </c>
      <c r="D1758" s="19">
        <v>41305</v>
      </c>
      <c r="E1758" s="3">
        <v>2013</v>
      </c>
      <c r="F1758" s="3">
        <v>1</v>
      </c>
      <c r="G1758" s="3" t="s">
        <v>14414</v>
      </c>
      <c r="H1758" s="9" t="s">
        <v>63</v>
      </c>
      <c r="I1758" s="9" t="s">
        <v>64</v>
      </c>
      <c r="J1758" s="21">
        <v>295.66000000000003</v>
      </c>
      <c r="K1758" s="9" t="s">
        <v>6677</v>
      </c>
      <c r="L1758" s="7" t="s">
        <v>6973</v>
      </c>
      <c r="M1758" s="7" t="s">
        <v>7095</v>
      </c>
      <c r="N1758" s="7" t="s">
        <v>207</v>
      </c>
      <c r="O1758" s="7" t="s">
        <v>254</v>
      </c>
      <c r="P1758" s="7" t="s">
        <v>7096</v>
      </c>
      <c r="Q1758" s="7" t="s">
        <v>83</v>
      </c>
      <c r="R1758" s="9" t="s">
        <v>360</v>
      </c>
      <c r="S1758" s="7" t="s">
        <v>409</v>
      </c>
      <c r="T1758" s="13" t="s">
        <v>69</v>
      </c>
      <c r="U1758" s="13" t="s">
        <v>79</v>
      </c>
      <c r="V1758" s="13" t="s">
        <v>80</v>
      </c>
      <c r="W1758" s="13" t="s">
        <v>29</v>
      </c>
      <c r="X1758" s="13" t="s">
        <v>79</v>
      </c>
      <c r="Y1758" s="13" t="s">
        <v>7</v>
      </c>
      <c r="Z1758" s="9" t="s">
        <v>16</v>
      </c>
      <c r="AA1758" s="12" t="str">
        <f t="shared" si="54"/>
        <v>5980000000109</v>
      </c>
      <c r="AB1758" s="4" t="s">
        <v>79</v>
      </c>
      <c r="AC1758" s="48">
        <f t="shared" si="55"/>
        <v>295.66000000000003</v>
      </c>
      <c r="AD1758" s="31">
        <f>VLOOKUP(AB1758,'Utah Allocation %''s'!$A$6:$B$16,2,FALSE)</f>
        <v>1</v>
      </c>
    </row>
    <row r="1759" spans="1:30">
      <c r="A1759" s="9" t="s">
        <v>6678</v>
      </c>
      <c r="B1759" s="9" t="s">
        <v>24</v>
      </c>
      <c r="C1759" s="9" t="s">
        <v>62</v>
      </c>
      <c r="D1759" s="19">
        <v>41305</v>
      </c>
      <c r="E1759" s="3">
        <v>2013</v>
      </c>
      <c r="F1759" s="3">
        <v>1</v>
      </c>
      <c r="G1759" s="3" t="s">
        <v>14414</v>
      </c>
      <c r="H1759" s="9" t="s">
        <v>63</v>
      </c>
      <c r="I1759" s="9" t="s">
        <v>64</v>
      </c>
      <c r="J1759" s="21">
        <v>177.4</v>
      </c>
      <c r="K1759" s="9" t="s">
        <v>6679</v>
      </c>
      <c r="L1759" s="7" t="s">
        <v>6974</v>
      </c>
      <c r="M1759" s="7" t="s">
        <v>7097</v>
      </c>
      <c r="N1759" s="7" t="s">
        <v>208</v>
      </c>
      <c r="O1759" s="7" t="s">
        <v>255</v>
      </c>
      <c r="P1759" s="7" t="s">
        <v>6141</v>
      </c>
      <c r="Q1759" s="7" t="s">
        <v>84</v>
      </c>
      <c r="R1759" s="9" t="s">
        <v>360</v>
      </c>
      <c r="S1759" s="7" t="s">
        <v>409</v>
      </c>
      <c r="T1759" s="13" t="s">
        <v>69</v>
      </c>
      <c r="U1759" s="13" t="s">
        <v>79</v>
      </c>
      <c r="V1759" s="13" t="s">
        <v>80</v>
      </c>
      <c r="W1759" s="13" t="s">
        <v>29</v>
      </c>
      <c r="X1759" s="13" t="s">
        <v>79</v>
      </c>
      <c r="Y1759" s="13" t="s">
        <v>7</v>
      </c>
      <c r="Z1759" s="9" t="s">
        <v>16</v>
      </c>
      <c r="AA1759" s="12" t="str">
        <f t="shared" si="54"/>
        <v>5980000000109</v>
      </c>
      <c r="AB1759" s="4" t="s">
        <v>79</v>
      </c>
      <c r="AC1759" s="48">
        <f t="shared" si="55"/>
        <v>177.4</v>
      </c>
      <c r="AD1759" s="31">
        <f>VLOOKUP(AB1759,'Utah Allocation %''s'!$A$6:$B$16,2,FALSE)</f>
        <v>1</v>
      </c>
    </row>
    <row r="1760" spans="1:30">
      <c r="A1760" s="9" t="s">
        <v>6680</v>
      </c>
      <c r="B1760" s="9" t="s">
        <v>24</v>
      </c>
      <c r="C1760" s="9" t="s">
        <v>62</v>
      </c>
      <c r="D1760" s="19">
        <v>41305</v>
      </c>
      <c r="E1760" s="3">
        <v>2013</v>
      </c>
      <c r="F1760" s="3">
        <v>1</v>
      </c>
      <c r="G1760" s="3" t="s">
        <v>14414</v>
      </c>
      <c r="H1760" s="9" t="s">
        <v>63</v>
      </c>
      <c r="I1760" s="9" t="s">
        <v>64</v>
      </c>
      <c r="J1760" s="21">
        <v>946.09</v>
      </c>
      <c r="K1760" s="9" t="s">
        <v>6681</v>
      </c>
      <c r="L1760" s="7" t="s">
        <v>6975</v>
      </c>
      <c r="M1760" s="7" t="s">
        <v>7229</v>
      </c>
      <c r="N1760" s="7" t="s">
        <v>208</v>
      </c>
      <c r="O1760" s="7" t="s">
        <v>255</v>
      </c>
      <c r="P1760" s="7" t="s">
        <v>6141</v>
      </c>
      <c r="Q1760" s="7" t="s">
        <v>84</v>
      </c>
      <c r="R1760" s="9" t="s">
        <v>360</v>
      </c>
      <c r="S1760" s="7" t="s">
        <v>409</v>
      </c>
      <c r="T1760" s="13" t="s">
        <v>69</v>
      </c>
      <c r="U1760" s="13" t="s">
        <v>79</v>
      </c>
      <c r="V1760" s="13" t="s">
        <v>80</v>
      </c>
      <c r="W1760" s="13" t="s">
        <v>29</v>
      </c>
      <c r="X1760" s="13" t="s">
        <v>79</v>
      </c>
      <c r="Y1760" s="13" t="s">
        <v>7</v>
      </c>
      <c r="Z1760" s="9" t="s">
        <v>16</v>
      </c>
      <c r="AA1760" s="12" t="str">
        <f t="shared" si="54"/>
        <v>5980000000109</v>
      </c>
      <c r="AB1760" s="4" t="s">
        <v>79</v>
      </c>
      <c r="AC1760" s="48">
        <f t="shared" si="55"/>
        <v>946.09</v>
      </c>
      <c r="AD1760" s="31">
        <f>VLOOKUP(AB1760,'Utah Allocation %''s'!$A$6:$B$16,2,FALSE)</f>
        <v>1</v>
      </c>
    </row>
    <row r="1761" spans="1:30">
      <c r="A1761" s="9" t="s">
        <v>6682</v>
      </c>
      <c r="B1761" s="9" t="s">
        <v>24</v>
      </c>
      <c r="C1761" s="9" t="s">
        <v>62</v>
      </c>
      <c r="D1761" s="19">
        <v>41305</v>
      </c>
      <c r="E1761" s="3">
        <v>2013</v>
      </c>
      <c r="F1761" s="3">
        <v>1</v>
      </c>
      <c r="G1761" s="3" t="s">
        <v>14414</v>
      </c>
      <c r="H1761" s="9" t="s">
        <v>63</v>
      </c>
      <c r="I1761" s="9" t="s">
        <v>64</v>
      </c>
      <c r="J1761" s="21">
        <v>537.15</v>
      </c>
      <c r="K1761" s="9" t="s">
        <v>6683</v>
      </c>
      <c r="L1761" s="7" t="s">
        <v>6976</v>
      </c>
      <c r="M1761" s="7" t="s">
        <v>7186</v>
      </c>
      <c r="N1761" s="7" t="s">
        <v>217</v>
      </c>
      <c r="O1761" s="7" t="s">
        <v>263</v>
      </c>
      <c r="P1761" s="7" t="s">
        <v>641</v>
      </c>
      <c r="Q1761" s="7" t="s">
        <v>116</v>
      </c>
      <c r="R1761" s="9" t="s">
        <v>362</v>
      </c>
      <c r="S1761" s="7" t="s">
        <v>409</v>
      </c>
      <c r="T1761" s="13" t="s">
        <v>69</v>
      </c>
      <c r="U1761" s="13" t="s">
        <v>111</v>
      </c>
      <c r="V1761" s="13" t="s">
        <v>112</v>
      </c>
      <c r="W1761" s="13" t="s">
        <v>30</v>
      </c>
      <c r="X1761" s="13" t="s">
        <v>113</v>
      </c>
      <c r="Y1761" s="13" t="s">
        <v>7</v>
      </c>
      <c r="Z1761" s="9" t="s">
        <v>15</v>
      </c>
      <c r="AA1761" s="12" t="str">
        <f t="shared" si="54"/>
        <v>5980000000106</v>
      </c>
      <c r="AB1761" s="4" t="s">
        <v>113</v>
      </c>
      <c r="AC1761" s="48">
        <f t="shared" si="55"/>
        <v>0</v>
      </c>
      <c r="AD1761" s="31">
        <f>VLOOKUP(AB1761,'Utah Allocation %''s'!$A$6:$B$16,2,FALSE)</f>
        <v>0</v>
      </c>
    </row>
    <row r="1762" spans="1:30">
      <c r="A1762" s="9" t="s">
        <v>6684</v>
      </c>
      <c r="B1762" s="9" t="s">
        <v>24</v>
      </c>
      <c r="C1762" s="9" t="s">
        <v>62</v>
      </c>
      <c r="D1762" s="19">
        <v>41305</v>
      </c>
      <c r="E1762" s="3">
        <v>2013</v>
      </c>
      <c r="F1762" s="3">
        <v>1</v>
      </c>
      <c r="G1762" s="3" t="s">
        <v>14414</v>
      </c>
      <c r="H1762" s="9" t="s">
        <v>63</v>
      </c>
      <c r="I1762" s="9" t="s">
        <v>64</v>
      </c>
      <c r="J1762" s="21">
        <v>505.37</v>
      </c>
      <c r="K1762" s="9" t="s">
        <v>6685</v>
      </c>
      <c r="L1762" s="7" t="s">
        <v>6977</v>
      </c>
      <c r="M1762" s="7" t="s">
        <v>7105</v>
      </c>
      <c r="N1762" s="7" t="s">
        <v>208</v>
      </c>
      <c r="O1762" s="7" t="s">
        <v>255</v>
      </c>
      <c r="P1762" s="7" t="s">
        <v>634</v>
      </c>
      <c r="Q1762" s="7" t="s">
        <v>92</v>
      </c>
      <c r="R1762" s="9" t="s">
        <v>364</v>
      </c>
      <c r="S1762" s="7" t="s">
        <v>409</v>
      </c>
      <c r="T1762" s="13" t="s">
        <v>69</v>
      </c>
      <c r="U1762" s="13" t="s">
        <v>89</v>
      </c>
      <c r="V1762" s="13" t="s">
        <v>90</v>
      </c>
      <c r="W1762" s="13" t="s">
        <v>31</v>
      </c>
      <c r="X1762" s="13" t="s">
        <v>91</v>
      </c>
      <c r="Y1762" s="13" t="s">
        <v>7</v>
      </c>
      <c r="Z1762" s="9" t="s">
        <v>17</v>
      </c>
      <c r="AA1762" s="12" t="str">
        <f t="shared" si="54"/>
        <v>5980000000111</v>
      </c>
      <c r="AB1762" s="4" t="s">
        <v>91</v>
      </c>
      <c r="AC1762" s="48">
        <f t="shared" si="55"/>
        <v>0</v>
      </c>
      <c r="AD1762" s="31">
        <f>VLOOKUP(AB1762,'Utah Allocation %''s'!$A$6:$B$16,2,FALSE)</f>
        <v>0</v>
      </c>
    </row>
    <row r="1763" spans="1:30">
      <c r="A1763" s="9" t="s">
        <v>6686</v>
      </c>
      <c r="B1763" s="9" t="s">
        <v>24</v>
      </c>
      <c r="C1763" s="9" t="s">
        <v>62</v>
      </c>
      <c r="D1763" s="19">
        <v>41305</v>
      </c>
      <c r="E1763" s="3">
        <v>2013</v>
      </c>
      <c r="F1763" s="3">
        <v>1</v>
      </c>
      <c r="G1763" s="3" t="s">
        <v>14414</v>
      </c>
      <c r="H1763" s="9" t="s">
        <v>63</v>
      </c>
      <c r="I1763" s="9" t="s">
        <v>64</v>
      </c>
      <c r="J1763" s="21">
        <v>981.11</v>
      </c>
      <c r="K1763" s="9" t="s">
        <v>6687</v>
      </c>
      <c r="L1763" s="7" t="s">
        <v>6978</v>
      </c>
      <c r="M1763" s="7" t="s">
        <v>7106</v>
      </c>
      <c r="N1763" s="7" t="s">
        <v>208</v>
      </c>
      <c r="O1763" s="7" t="s">
        <v>255</v>
      </c>
      <c r="P1763" s="7" t="s">
        <v>634</v>
      </c>
      <c r="Q1763" s="7" t="s">
        <v>92</v>
      </c>
      <c r="R1763" s="9" t="s">
        <v>364</v>
      </c>
      <c r="S1763" s="7" t="s">
        <v>409</v>
      </c>
      <c r="T1763" s="13" t="s">
        <v>69</v>
      </c>
      <c r="U1763" s="13" t="s">
        <v>89</v>
      </c>
      <c r="V1763" s="13" t="s">
        <v>90</v>
      </c>
      <c r="W1763" s="13" t="s">
        <v>31</v>
      </c>
      <c r="X1763" s="13" t="s">
        <v>91</v>
      </c>
      <c r="Y1763" s="13" t="s">
        <v>7</v>
      </c>
      <c r="Z1763" s="9" t="s">
        <v>17</v>
      </c>
      <c r="AA1763" s="12" t="str">
        <f t="shared" si="54"/>
        <v>5980000000111</v>
      </c>
      <c r="AB1763" s="4" t="s">
        <v>91</v>
      </c>
      <c r="AC1763" s="48">
        <f t="shared" si="55"/>
        <v>0</v>
      </c>
      <c r="AD1763" s="31">
        <f>VLOOKUP(AB1763,'Utah Allocation %''s'!$A$6:$B$16,2,FALSE)</f>
        <v>0</v>
      </c>
    </row>
    <row r="1764" spans="1:30">
      <c r="A1764" s="9" t="s">
        <v>6688</v>
      </c>
      <c r="B1764" s="9" t="s">
        <v>24</v>
      </c>
      <c r="C1764" s="9" t="s">
        <v>62</v>
      </c>
      <c r="D1764" s="19">
        <v>41305</v>
      </c>
      <c r="E1764" s="3">
        <v>2013</v>
      </c>
      <c r="F1764" s="3">
        <v>1</v>
      </c>
      <c r="G1764" s="3" t="s">
        <v>14414</v>
      </c>
      <c r="H1764" s="9" t="s">
        <v>61</v>
      </c>
      <c r="I1764" s="9" t="s">
        <v>64</v>
      </c>
      <c r="J1764" s="21">
        <v>-217.56</v>
      </c>
      <c r="K1764" s="9" t="s">
        <v>5769</v>
      </c>
      <c r="L1764" s="7" t="s">
        <v>6061</v>
      </c>
      <c r="M1764" s="7" t="s">
        <v>6292</v>
      </c>
      <c r="N1764" s="7" t="s">
        <v>212</v>
      </c>
      <c r="O1764" s="7" t="s">
        <v>259</v>
      </c>
      <c r="P1764" s="7" t="s">
        <v>6293</v>
      </c>
      <c r="Q1764" s="7" t="s">
        <v>178</v>
      </c>
      <c r="R1764" s="9" t="s">
        <v>365</v>
      </c>
      <c r="S1764" s="7" t="s">
        <v>409</v>
      </c>
      <c r="T1764" s="13" t="s">
        <v>69</v>
      </c>
      <c r="U1764" s="13" t="s">
        <v>111</v>
      </c>
      <c r="V1764" s="13" t="s">
        <v>112</v>
      </c>
      <c r="W1764" s="13" t="s">
        <v>30</v>
      </c>
      <c r="X1764" s="13" t="s">
        <v>113</v>
      </c>
      <c r="Y1764" s="13" t="s">
        <v>7</v>
      </c>
      <c r="Z1764" s="9" t="s">
        <v>15</v>
      </c>
      <c r="AA1764" s="12" t="str">
        <f t="shared" si="54"/>
        <v>5980000000106</v>
      </c>
      <c r="AB1764" s="4" t="s">
        <v>113</v>
      </c>
      <c r="AC1764" s="48">
        <f t="shared" si="55"/>
        <v>0</v>
      </c>
      <c r="AD1764" s="31">
        <f>VLOOKUP(AB1764,'Utah Allocation %''s'!$A$6:$B$16,2,FALSE)</f>
        <v>0</v>
      </c>
    </row>
    <row r="1765" spans="1:30">
      <c r="A1765" s="9" t="s">
        <v>6688</v>
      </c>
      <c r="B1765" s="9" t="s">
        <v>24</v>
      </c>
      <c r="C1765" s="9" t="s">
        <v>62</v>
      </c>
      <c r="D1765" s="19">
        <v>41305</v>
      </c>
      <c r="E1765" s="3">
        <v>2013</v>
      </c>
      <c r="F1765" s="3">
        <v>1</v>
      </c>
      <c r="G1765" s="3" t="s">
        <v>14414</v>
      </c>
      <c r="H1765" s="9" t="s">
        <v>61</v>
      </c>
      <c r="I1765" s="9" t="s">
        <v>81</v>
      </c>
      <c r="J1765" s="21">
        <v>-0.88</v>
      </c>
      <c r="K1765" s="9" t="s">
        <v>5769</v>
      </c>
      <c r="L1765" s="7" t="s">
        <v>6061</v>
      </c>
      <c r="M1765" s="7" t="s">
        <v>6292</v>
      </c>
      <c r="N1765" s="7" t="s">
        <v>212</v>
      </c>
      <c r="O1765" s="7" t="s">
        <v>259</v>
      </c>
      <c r="P1765" s="7" t="s">
        <v>6293</v>
      </c>
      <c r="Q1765" s="7" t="s">
        <v>178</v>
      </c>
      <c r="R1765" s="9" t="s">
        <v>365</v>
      </c>
      <c r="S1765" s="7" t="s">
        <v>409</v>
      </c>
      <c r="T1765" s="13" t="s">
        <v>69</v>
      </c>
      <c r="U1765" s="13" t="s">
        <v>111</v>
      </c>
      <c r="V1765" s="13" t="s">
        <v>112</v>
      </c>
      <c r="W1765" s="13" t="s">
        <v>30</v>
      </c>
      <c r="X1765" s="13" t="s">
        <v>113</v>
      </c>
      <c r="Y1765" s="13" t="s">
        <v>7</v>
      </c>
      <c r="Z1765" s="9" t="s">
        <v>15</v>
      </c>
      <c r="AA1765" s="12" t="str">
        <f t="shared" si="54"/>
        <v>5980000000106</v>
      </c>
      <c r="AB1765" s="4" t="s">
        <v>113</v>
      </c>
      <c r="AC1765" s="48">
        <f t="shared" si="55"/>
        <v>0</v>
      </c>
      <c r="AD1765" s="31">
        <f>VLOOKUP(AB1765,'Utah Allocation %''s'!$A$6:$B$16,2,FALSE)</f>
        <v>0</v>
      </c>
    </row>
    <row r="1766" spans="1:30">
      <c r="A1766" s="9" t="s">
        <v>6689</v>
      </c>
      <c r="B1766" s="9" t="s">
        <v>24</v>
      </c>
      <c r="C1766" s="9" t="s">
        <v>62</v>
      </c>
      <c r="D1766" s="19">
        <v>41305</v>
      </c>
      <c r="E1766" s="3">
        <v>2013</v>
      </c>
      <c r="F1766" s="3">
        <v>1</v>
      </c>
      <c r="G1766" s="3" t="s">
        <v>14414</v>
      </c>
      <c r="H1766" s="9" t="s">
        <v>63</v>
      </c>
      <c r="I1766" s="9" t="s">
        <v>64</v>
      </c>
      <c r="J1766" s="21">
        <v>261.89</v>
      </c>
      <c r="K1766" s="9" t="s">
        <v>6690</v>
      </c>
      <c r="L1766" s="7" t="s">
        <v>6979</v>
      </c>
      <c r="M1766" s="7" t="s">
        <v>7179</v>
      </c>
      <c r="N1766" s="7" t="s">
        <v>207</v>
      </c>
      <c r="O1766" s="7" t="s">
        <v>254</v>
      </c>
      <c r="P1766" s="7" t="s">
        <v>588</v>
      </c>
      <c r="Q1766" s="7" t="s">
        <v>83</v>
      </c>
      <c r="R1766" s="9" t="s">
        <v>366</v>
      </c>
      <c r="S1766" s="7" t="s">
        <v>409</v>
      </c>
      <c r="T1766" s="13" t="s">
        <v>69</v>
      </c>
      <c r="U1766" s="13" t="s">
        <v>79</v>
      </c>
      <c r="V1766" s="13" t="s">
        <v>80</v>
      </c>
      <c r="W1766" s="13" t="s">
        <v>29</v>
      </c>
      <c r="X1766" s="13" t="s">
        <v>79</v>
      </c>
      <c r="Y1766" s="13" t="s">
        <v>7</v>
      </c>
      <c r="Z1766" s="9" t="s">
        <v>16</v>
      </c>
      <c r="AA1766" s="12" t="str">
        <f t="shared" si="54"/>
        <v>5980000000109</v>
      </c>
      <c r="AB1766" s="4" t="s">
        <v>79</v>
      </c>
      <c r="AC1766" s="48">
        <f t="shared" si="55"/>
        <v>261.89</v>
      </c>
      <c r="AD1766" s="31">
        <f>VLOOKUP(AB1766,'Utah Allocation %''s'!$A$6:$B$16,2,FALSE)</f>
        <v>1</v>
      </c>
    </row>
    <row r="1767" spans="1:30">
      <c r="A1767" s="9" t="s">
        <v>6691</v>
      </c>
      <c r="B1767" s="9" t="s">
        <v>24</v>
      </c>
      <c r="C1767" s="9" t="s">
        <v>62</v>
      </c>
      <c r="D1767" s="19">
        <v>41305</v>
      </c>
      <c r="E1767" s="3">
        <v>2013</v>
      </c>
      <c r="F1767" s="3">
        <v>1</v>
      </c>
      <c r="G1767" s="3" t="s">
        <v>14414</v>
      </c>
      <c r="H1767" s="9" t="s">
        <v>63</v>
      </c>
      <c r="I1767" s="9" t="s">
        <v>64</v>
      </c>
      <c r="J1767" s="21">
        <v>992.11</v>
      </c>
      <c r="K1767" s="9" t="s">
        <v>6692</v>
      </c>
      <c r="L1767" s="7" t="s">
        <v>6980</v>
      </c>
      <c r="M1767" s="7" t="s">
        <v>7081</v>
      </c>
      <c r="N1767" s="7" t="s">
        <v>207</v>
      </c>
      <c r="O1767" s="7" t="s">
        <v>254</v>
      </c>
      <c r="P1767" s="7" t="s">
        <v>588</v>
      </c>
      <c r="Q1767" s="7" t="s">
        <v>83</v>
      </c>
      <c r="R1767" s="9" t="s">
        <v>366</v>
      </c>
      <c r="S1767" s="7" t="s">
        <v>409</v>
      </c>
      <c r="T1767" s="13" t="s">
        <v>69</v>
      </c>
      <c r="U1767" s="13" t="s">
        <v>79</v>
      </c>
      <c r="V1767" s="13" t="s">
        <v>80</v>
      </c>
      <c r="W1767" s="13" t="s">
        <v>29</v>
      </c>
      <c r="X1767" s="13" t="s">
        <v>79</v>
      </c>
      <c r="Y1767" s="13" t="s">
        <v>7</v>
      </c>
      <c r="Z1767" s="9" t="s">
        <v>16</v>
      </c>
      <c r="AA1767" s="12" t="str">
        <f t="shared" si="54"/>
        <v>5980000000109</v>
      </c>
      <c r="AB1767" s="4" t="s">
        <v>79</v>
      </c>
      <c r="AC1767" s="48">
        <f t="shared" si="55"/>
        <v>992.11</v>
      </c>
      <c r="AD1767" s="31">
        <f>VLOOKUP(AB1767,'Utah Allocation %''s'!$A$6:$B$16,2,FALSE)</f>
        <v>1</v>
      </c>
    </row>
    <row r="1768" spans="1:30">
      <c r="A1768" s="9" t="s">
        <v>6693</v>
      </c>
      <c r="B1768" s="9" t="s">
        <v>24</v>
      </c>
      <c r="C1768" s="9" t="s">
        <v>62</v>
      </c>
      <c r="D1768" s="19">
        <v>41305</v>
      </c>
      <c r="E1768" s="3">
        <v>2013</v>
      </c>
      <c r="F1768" s="3">
        <v>1</v>
      </c>
      <c r="G1768" s="3" t="s">
        <v>14414</v>
      </c>
      <c r="H1768" s="9" t="s">
        <v>63</v>
      </c>
      <c r="I1768" s="9" t="s">
        <v>64</v>
      </c>
      <c r="J1768" s="21">
        <v>236.52</v>
      </c>
      <c r="K1768" s="9" t="s">
        <v>6694</v>
      </c>
      <c r="L1768" s="7" t="s">
        <v>6981</v>
      </c>
      <c r="M1768" s="7" t="s">
        <v>7225</v>
      </c>
      <c r="N1768" s="7" t="s">
        <v>207</v>
      </c>
      <c r="O1768" s="7" t="s">
        <v>254</v>
      </c>
      <c r="P1768" s="7" t="s">
        <v>588</v>
      </c>
      <c r="Q1768" s="7" t="s">
        <v>83</v>
      </c>
      <c r="R1768" s="9" t="s">
        <v>366</v>
      </c>
      <c r="S1768" s="7" t="s">
        <v>409</v>
      </c>
      <c r="T1768" s="13" t="s">
        <v>69</v>
      </c>
      <c r="U1768" s="13" t="s">
        <v>79</v>
      </c>
      <c r="V1768" s="13" t="s">
        <v>80</v>
      </c>
      <c r="W1768" s="13" t="s">
        <v>29</v>
      </c>
      <c r="X1768" s="13" t="s">
        <v>79</v>
      </c>
      <c r="Y1768" s="13" t="s">
        <v>7</v>
      </c>
      <c r="Z1768" s="9" t="s">
        <v>16</v>
      </c>
      <c r="AA1768" s="12" t="str">
        <f t="shared" si="54"/>
        <v>5980000000109</v>
      </c>
      <c r="AB1768" s="4" t="s">
        <v>79</v>
      </c>
      <c r="AC1768" s="48">
        <f t="shared" si="55"/>
        <v>236.52</v>
      </c>
      <c r="AD1768" s="31">
        <f>VLOOKUP(AB1768,'Utah Allocation %''s'!$A$6:$B$16,2,FALSE)</f>
        <v>1</v>
      </c>
    </row>
    <row r="1769" spans="1:30">
      <c r="A1769" s="9" t="s">
        <v>6695</v>
      </c>
      <c r="B1769" s="9" t="s">
        <v>24</v>
      </c>
      <c r="C1769" s="9" t="s">
        <v>62</v>
      </c>
      <c r="D1769" s="19">
        <v>41305</v>
      </c>
      <c r="E1769" s="3">
        <v>2013</v>
      </c>
      <c r="F1769" s="3">
        <v>1</v>
      </c>
      <c r="G1769" s="3" t="s">
        <v>14414</v>
      </c>
      <c r="H1769" s="9" t="s">
        <v>63</v>
      </c>
      <c r="I1769" s="9" t="s">
        <v>64</v>
      </c>
      <c r="J1769" s="21">
        <v>473.04</v>
      </c>
      <c r="K1769" s="9" t="s">
        <v>6696</v>
      </c>
      <c r="L1769" s="7" t="s">
        <v>6982</v>
      </c>
      <c r="M1769" s="7" t="s">
        <v>7083</v>
      </c>
      <c r="N1769" s="7" t="s">
        <v>207</v>
      </c>
      <c r="O1769" s="7" t="s">
        <v>254</v>
      </c>
      <c r="P1769" s="7" t="s">
        <v>588</v>
      </c>
      <c r="Q1769" s="7" t="s">
        <v>83</v>
      </c>
      <c r="R1769" s="9" t="s">
        <v>366</v>
      </c>
      <c r="S1769" s="7" t="s">
        <v>409</v>
      </c>
      <c r="T1769" s="13" t="s">
        <v>69</v>
      </c>
      <c r="U1769" s="13" t="s">
        <v>79</v>
      </c>
      <c r="V1769" s="13" t="s">
        <v>80</v>
      </c>
      <c r="W1769" s="13" t="s">
        <v>29</v>
      </c>
      <c r="X1769" s="13" t="s">
        <v>79</v>
      </c>
      <c r="Y1769" s="13" t="s">
        <v>7</v>
      </c>
      <c r="Z1769" s="9" t="s">
        <v>16</v>
      </c>
      <c r="AA1769" s="12" t="str">
        <f t="shared" si="54"/>
        <v>5980000000109</v>
      </c>
      <c r="AB1769" s="4" t="s">
        <v>79</v>
      </c>
      <c r="AC1769" s="48">
        <f t="shared" si="55"/>
        <v>473.04</v>
      </c>
      <c r="AD1769" s="31">
        <f>VLOOKUP(AB1769,'Utah Allocation %''s'!$A$6:$B$16,2,FALSE)</f>
        <v>1</v>
      </c>
    </row>
    <row r="1770" spans="1:30">
      <c r="A1770" s="9" t="s">
        <v>6697</v>
      </c>
      <c r="B1770" s="9" t="s">
        <v>24</v>
      </c>
      <c r="C1770" s="9" t="s">
        <v>62</v>
      </c>
      <c r="D1770" s="19">
        <v>41305</v>
      </c>
      <c r="E1770" s="3">
        <v>2013</v>
      </c>
      <c r="F1770" s="3">
        <v>1</v>
      </c>
      <c r="G1770" s="3" t="s">
        <v>14414</v>
      </c>
      <c r="H1770" s="9" t="s">
        <v>63</v>
      </c>
      <c r="I1770" s="9" t="s">
        <v>64</v>
      </c>
      <c r="J1770" s="21">
        <v>354.78</v>
      </c>
      <c r="K1770" s="9" t="s">
        <v>6698</v>
      </c>
      <c r="L1770" s="7" t="s">
        <v>6983</v>
      </c>
      <c r="M1770" s="7" t="s">
        <v>7049</v>
      </c>
      <c r="N1770" s="7" t="s">
        <v>217</v>
      </c>
      <c r="O1770" s="7" t="s">
        <v>263</v>
      </c>
      <c r="P1770" s="7" t="s">
        <v>700</v>
      </c>
      <c r="Q1770" s="7" t="s">
        <v>145</v>
      </c>
      <c r="R1770" s="9" t="s">
        <v>366</v>
      </c>
      <c r="S1770" s="7" t="s">
        <v>409</v>
      </c>
      <c r="T1770" s="13" t="s">
        <v>69</v>
      </c>
      <c r="U1770" s="13" t="s">
        <v>79</v>
      </c>
      <c r="V1770" s="13" t="s">
        <v>80</v>
      </c>
      <c r="W1770" s="13" t="s">
        <v>29</v>
      </c>
      <c r="X1770" s="13" t="s">
        <v>79</v>
      </c>
      <c r="Y1770" s="13" t="s">
        <v>7</v>
      </c>
      <c r="Z1770" s="9" t="s">
        <v>16</v>
      </c>
      <c r="AA1770" s="12" t="str">
        <f t="shared" si="54"/>
        <v>5980000000109</v>
      </c>
      <c r="AB1770" s="4" t="s">
        <v>79</v>
      </c>
      <c r="AC1770" s="48">
        <f t="shared" si="55"/>
        <v>354.78</v>
      </c>
      <c r="AD1770" s="31">
        <f>VLOOKUP(AB1770,'Utah Allocation %''s'!$A$6:$B$16,2,FALSE)</f>
        <v>1</v>
      </c>
    </row>
    <row r="1771" spans="1:30">
      <c r="A1771" s="9" t="s">
        <v>6699</v>
      </c>
      <c r="B1771" s="9" t="s">
        <v>24</v>
      </c>
      <c r="C1771" s="9" t="s">
        <v>62</v>
      </c>
      <c r="D1771" s="19">
        <v>41305</v>
      </c>
      <c r="E1771" s="3">
        <v>2013</v>
      </c>
      <c r="F1771" s="3">
        <v>1</v>
      </c>
      <c r="G1771" s="3" t="s">
        <v>14414</v>
      </c>
      <c r="H1771" s="9" t="s">
        <v>63</v>
      </c>
      <c r="I1771" s="9" t="s">
        <v>64</v>
      </c>
      <c r="J1771" s="21">
        <v>236.52</v>
      </c>
      <c r="K1771" s="9" t="s">
        <v>6700</v>
      </c>
      <c r="L1771" s="7" t="s">
        <v>6984</v>
      </c>
      <c r="M1771" s="7" t="s">
        <v>7087</v>
      </c>
      <c r="N1771" s="7" t="s">
        <v>217</v>
      </c>
      <c r="O1771" s="7" t="s">
        <v>263</v>
      </c>
      <c r="P1771" s="7" t="s">
        <v>700</v>
      </c>
      <c r="Q1771" s="7" t="s">
        <v>145</v>
      </c>
      <c r="R1771" s="9" t="s">
        <v>366</v>
      </c>
      <c r="S1771" s="7" t="s">
        <v>409</v>
      </c>
      <c r="T1771" s="13" t="s">
        <v>69</v>
      </c>
      <c r="U1771" s="13" t="s">
        <v>79</v>
      </c>
      <c r="V1771" s="13" t="s">
        <v>80</v>
      </c>
      <c r="W1771" s="13" t="s">
        <v>29</v>
      </c>
      <c r="X1771" s="13" t="s">
        <v>79</v>
      </c>
      <c r="Y1771" s="13" t="s">
        <v>7</v>
      </c>
      <c r="Z1771" s="9" t="s">
        <v>16</v>
      </c>
      <c r="AA1771" s="12" t="str">
        <f t="shared" si="54"/>
        <v>5980000000109</v>
      </c>
      <c r="AB1771" s="4" t="s">
        <v>79</v>
      </c>
      <c r="AC1771" s="48">
        <f t="shared" si="55"/>
        <v>236.52</v>
      </c>
      <c r="AD1771" s="31">
        <f>VLOOKUP(AB1771,'Utah Allocation %''s'!$A$6:$B$16,2,FALSE)</f>
        <v>1</v>
      </c>
    </row>
    <row r="1772" spans="1:30">
      <c r="A1772" s="9" t="s">
        <v>6701</v>
      </c>
      <c r="B1772" s="9" t="s">
        <v>24</v>
      </c>
      <c r="C1772" s="9" t="s">
        <v>62</v>
      </c>
      <c r="D1772" s="19">
        <v>41305</v>
      </c>
      <c r="E1772" s="3">
        <v>2013</v>
      </c>
      <c r="F1772" s="3">
        <v>1</v>
      </c>
      <c r="G1772" s="3" t="s">
        <v>14414</v>
      </c>
      <c r="H1772" s="9" t="s">
        <v>63</v>
      </c>
      <c r="I1772" s="9" t="s">
        <v>64</v>
      </c>
      <c r="J1772" s="21">
        <v>827.83</v>
      </c>
      <c r="K1772" s="9" t="s">
        <v>6702</v>
      </c>
      <c r="L1772" s="7" t="s">
        <v>6985</v>
      </c>
      <c r="M1772" s="7" t="s">
        <v>7066</v>
      </c>
      <c r="N1772" s="7" t="s">
        <v>219</v>
      </c>
      <c r="O1772" s="7" t="s">
        <v>265</v>
      </c>
      <c r="P1772" s="7" t="s">
        <v>560</v>
      </c>
      <c r="Q1772" s="7" t="s">
        <v>104</v>
      </c>
      <c r="R1772" s="9" t="s">
        <v>366</v>
      </c>
      <c r="S1772" s="7" t="s">
        <v>409</v>
      </c>
      <c r="T1772" s="13" t="s">
        <v>69</v>
      </c>
      <c r="U1772" s="13" t="s">
        <v>79</v>
      </c>
      <c r="V1772" s="13" t="s">
        <v>80</v>
      </c>
      <c r="W1772" s="13" t="s">
        <v>29</v>
      </c>
      <c r="X1772" s="13" t="s">
        <v>79</v>
      </c>
      <c r="Y1772" s="13" t="s">
        <v>7</v>
      </c>
      <c r="Z1772" s="9" t="s">
        <v>16</v>
      </c>
      <c r="AA1772" s="12" t="str">
        <f t="shared" si="54"/>
        <v>5980000000109</v>
      </c>
      <c r="AB1772" s="4" t="s">
        <v>79</v>
      </c>
      <c r="AC1772" s="48">
        <f t="shared" si="55"/>
        <v>827.83</v>
      </c>
      <c r="AD1772" s="31">
        <f>VLOOKUP(AB1772,'Utah Allocation %''s'!$A$6:$B$16,2,FALSE)</f>
        <v>1</v>
      </c>
    </row>
    <row r="1773" spans="1:30">
      <c r="A1773" s="9" t="s">
        <v>6703</v>
      </c>
      <c r="B1773" s="9" t="s">
        <v>24</v>
      </c>
      <c r="C1773" s="9" t="s">
        <v>62</v>
      </c>
      <c r="D1773" s="19">
        <v>41305</v>
      </c>
      <c r="E1773" s="3">
        <v>2013</v>
      </c>
      <c r="F1773" s="3">
        <v>1</v>
      </c>
      <c r="G1773" s="3" t="s">
        <v>14414</v>
      </c>
      <c r="H1773" s="9" t="s">
        <v>63</v>
      </c>
      <c r="I1773" s="9" t="s">
        <v>64</v>
      </c>
      <c r="J1773" s="21">
        <v>930.21</v>
      </c>
      <c r="K1773" s="9" t="s">
        <v>6704</v>
      </c>
      <c r="L1773" s="7" t="s">
        <v>6986</v>
      </c>
      <c r="M1773" s="7" t="s">
        <v>7269</v>
      </c>
      <c r="N1773" s="7" t="s">
        <v>206</v>
      </c>
      <c r="O1773" s="7" t="s">
        <v>253</v>
      </c>
      <c r="P1773" s="7" t="s">
        <v>7270</v>
      </c>
      <c r="Q1773" s="7" t="s">
        <v>7271</v>
      </c>
      <c r="R1773" s="9" t="s">
        <v>367</v>
      </c>
      <c r="S1773" s="7" t="s">
        <v>409</v>
      </c>
      <c r="T1773" s="13" t="s">
        <v>69</v>
      </c>
      <c r="U1773" s="13" t="s">
        <v>89</v>
      </c>
      <c r="V1773" s="13" t="s">
        <v>90</v>
      </c>
      <c r="W1773" s="13" t="s">
        <v>31</v>
      </c>
      <c r="X1773" s="13" t="s">
        <v>91</v>
      </c>
      <c r="Y1773" s="13" t="s">
        <v>7</v>
      </c>
      <c r="Z1773" s="9" t="s">
        <v>17</v>
      </c>
      <c r="AA1773" s="12" t="str">
        <f t="shared" si="54"/>
        <v>5980000000111</v>
      </c>
      <c r="AB1773" s="4" t="s">
        <v>91</v>
      </c>
      <c r="AC1773" s="48">
        <f t="shared" si="55"/>
        <v>0</v>
      </c>
      <c r="AD1773" s="31">
        <f>VLOOKUP(AB1773,'Utah Allocation %''s'!$A$6:$B$16,2,FALSE)</f>
        <v>0</v>
      </c>
    </row>
    <row r="1774" spans="1:30">
      <c r="A1774" s="9" t="s">
        <v>6705</v>
      </c>
      <c r="B1774" s="9" t="s">
        <v>24</v>
      </c>
      <c r="C1774" s="9" t="s">
        <v>62</v>
      </c>
      <c r="D1774" s="19">
        <v>41305</v>
      </c>
      <c r="E1774" s="3">
        <v>2013</v>
      </c>
      <c r="F1774" s="3">
        <v>1</v>
      </c>
      <c r="G1774" s="3" t="s">
        <v>14414</v>
      </c>
      <c r="H1774" s="9" t="s">
        <v>63</v>
      </c>
      <c r="I1774" s="9" t="s">
        <v>64</v>
      </c>
      <c r="J1774" s="21">
        <v>3960.12</v>
      </c>
      <c r="K1774" s="9" t="s">
        <v>6706</v>
      </c>
      <c r="L1774" s="7" t="s">
        <v>6987</v>
      </c>
      <c r="M1774" s="7" t="s">
        <v>7090</v>
      </c>
      <c r="N1774" s="7" t="s">
        <v>206</v>
      </c>
      <c r="O1774" s="7" t="s">
        <v>253</v>
      </c>
      <c r="P1774" s="7" t="s">
        <v>635</v>
      </c>
      <c r="Q1774" s="7" t="s">
        <v>95</v>
      </c>
      <c r="R1774" s="9" t="s">
        <v>316</v>
      </c>
      <c r="S1774" s="7" t="s">
        <v>409</v>
      </c>
      <c r="T1774" s="13" t="s">
        <v>69</v>
      </c>
      <c r="U1774" s="13" t="s">
        <v>89</v>
      </c>
      <c r="V1774" s="13" t="s">
        <v>90</v>
      </c>
      <c r="W1774" s="13" t="s">
        <v>31</v>
      </c>
      <c r="X1774" s="13" t="s">
        <v>91</v>
      </c>
      <c r="Y1774" s="13" t="s">
        <v>7</v>
      </c>
      <c r="Z1774" s="9" t="s">
        <v>17</v>
      </c>
      <c r="AA1774" s="12" t="str">
        <f t="shared" si="54"/>
        <v>5980000000111</v>
      </c>
      <c r="AB1774" s="4" t="s">
        <v>91</v>
      </c>
      <c r="AC1774" s="48">
        <f t="shared" si="55"/>
        <v>0</v>
      </c>
      <c r="AD1774" s="31">
        <f>VLOOKUP(AB1774,'Utah Allocation %''s'!$A$6:$B$16,2,FALSE)</f>
        <v>0</v>
      </c>
    </row>
    <row r="1775" spans="1:30">
      <c r="A1775" s="9" t="s">
        <v>6707</v>
      </c>
      <c r="B1775" s="9" t="s">
        <v>24</v>
      </c>
      <c r="C1775" s="9" t="s">
        <v>62</v>
      </c>
      <c r="D1775" s="19">
        <v>41305</v>
      </c>
      <c r="E1775" s="3">
        <v>2013</v>
      </c>
      <c r="F1775" s="3">
        <v>1</v>
      </c>
      <c r="G1775" s="3" t="s">
        <v>14414</v>
      </c>
      <c r="H1775" s="9" t="s">
        <v>63</v>
      </c>
      <c r="I1775" s="9" t="s">
        <v>64</v>
      </c>
      <c r="J1775" s="21">
        <v>205.14</v>
      </c>
      <c r="K1775" s="9" t="s">
        <v>6708</v>
      </c>
      <c r="L1775" s="7" t="s">
        <v>6988</v>
      </c>
      <c r="M1775" s="7" t="s">
        <v>7109</v>
      </c>
      <c r="N1775" s="7" t="s">
        <v>208</v>
      </c>
      <c r="O1775" s="7" t="s">
        <v>255</v>
      </c>
      <c r="P1775" s="7" t="s">
        <v>634</v>
      </c>
      <c r="Q1775" s="7" t="s">
        <v>92</v>
      </c>
      <c r="R1775" s="9" t="s">
        <v>316</v>
      </c>
      <c r="S1775" s="7" t="s">
        <v>409</v>
      </c>
      <c r="T1775" s="13" t="s">
        <v>69</v>
      </c>
      <c r="U1775" s="13" t="s">
        <v>89</v>
      </c>
      <c r="V1775" s="13" t="s">
        <v>90</v>
      </c>
      <c r="W1775" s="13" t="s">
        <v>31</v>
      </c>
      <c r="X1775" s="13" t="s">
        <v>91</v>
      </c>
      <c r="Y1775" s="13" t="s">
        <v>7</v>
      </c>
      <c r="Z1775" s="9" t="s">
        <v>17</v>
      </c>
      <c r="AA1775" s="12" t="str">
        <f t="shared" si="54"/>
        <v>5980000000111</v>
      </c>
      <c r="AB1775" s="4" t="s">
        <v>91</v>
      </c>
      <c r="AC1775" s="48">
        <f t="shared" si="55"/>
        <v>0</v>
      </c>
      <c r="AD1775" s="31">
        <f>VLOOKUP(AB1775,'Utah Allocation %''s'!$A$6:$B$16,2,FALSE)</f>
        <v>0</v>
      </c>
    </row>
    <row r="1776" spans="1:30">
      <c r="A1776" s="9" t="s">
        <v>6709</v>
      </c>
      <c r="B1776" s="9" t="s">
        <v>24</v>
      </c>
      <c r="C1776" s="9" t="s">
        <v>62</v>
      </c>
      <c r="D1776" s="19">
        <v>41305</v>
      </c>
      <c r="E1776" s="3">
        <v>2013</v>
      </c>
      <c r="F1776" s="3">
        <v>1</v>
      </c>
      <c r="G1776" s="3" t="s">
        <v>14414</v>
      </c>
      <c r="H1776" s="9" t="s">
        <v>63</v>
      </c>
      <c r="I1776" s="9" t="s">
        <v>64</v>
      </c>
      <c r="J1776" s="21">
        <v>262.75</v>
      </c>
      <c r="K1776" s="9" t="s">
        <v>6710</v>
      </c>
      <c r="L1776" s="7" t="s">
        <v>6989</v>
      </c>
      <c r="M1776" s="7" t="s">
        <v>7114</v>
      </c>
      <c r="N1776" s="7" t="s">
        <v>208</v>
      </c>
      <c r="O1776" s="7" t="s">
        <v>255</v>
      </c>
      <c r="P1776" s="7" t="s">
        <v>634</v>
      </c>
      <c r="Q1776" s="7" t="s">
        <v>92</v>
      </c>
      <c r="R1776" s="9" t="s">
        <v>316</v>
      </c>
      <c r="S1776" s="7" t="s">
        <v>409</v>
      </c>
      <c r="T1776" s="13" t="s">
        <v>69</v>
      </c>
      <c r="U1776" s="13" t="s">
        <v>89</v>
      </c>
      <c r="V1776" s="13" t="s">
        <v>90</v>
      </c>
      <c r="W1776" s="13" t="s">
        <v>31</v>
      </c>
      <c r="X1776" s="13" t="s">
        <v>91</v>
      </c>
      <c r="Y1776" s="13" t="s">
        <v>7</v>
      </c>
      <c r="Z1776" s="9" t="s">
        <v>17</v>
      </c>
      <c r="AA1776" s="12" t="str">
        <f t="shared" si="54"/>
        <v>5980000000111</v>
      </c>
      <c r="AB1776" s="4" t="s">
        <v>91</v>
      </c>
      <c r="AC1776" s="48">
        <f t="shared" si="55"/>
        <v>0</v>
      </c>
      <c r="AD1776" s="31">
        <f>VLOOKUP(AB1776,'Utah Allocation %''s'!$A$6:$B$16,2,FALSE)</f>
        <v>0</v>
      </c>
    </row>
    <row r="1777" spans="1:30">
      <c r="A1777" s="9" t="s">
        <v>6709</v>
      </c>
      <c r="B1777" s="9" t="s">
        <v>24</v>
      </c>
      <c r="C1777" s="9" t="s">
        <v>62</v>
      </c>
      <c r="D1777" s="19">
        <v>41305</v>
      </c>
      <c r="E1777" s="3">
        <v>2013</v>
      </c>
      <c r="F1777" s="3">
        <v>1</v>
      </c>
      <c r="G1777" s="3" t="s">
        <v>14414</v>
      </c>
      <c r="H1777" s="9" t="s">
        <v>63</v>
      </c>
      <c r="I1777" s="9" t="s">
        <v>81</v>
      </c>
      <c r="J1777" s="21">
        <v>147.51</v>
      </c>
      <c r="K1777" s="9" t="s">
        <v>6710</v>
      </c>
      <c r="L1777" s="7" t="s">
        <v>6989</v>
      </c>
      <c r="M1777" s="7" t="s">
        <v>7114</v>
      </c>
      <c r="N1777" s="7" t="s">
        <v>208</v>
      </c>
      <c r="O1777" s="7" t="s">
        <v>255</v>
      </c>
      <c r="P1777" s="7" t="s">
        <v>634</v>
      </c>
      <c r="Q1777" s="7" t="s">
        <v>92</v>
      </c>
      <c r="R1777" s="9" t="s">
        <v>316</v>
      </c>
      <c r="S1777" s="7" t="s">
        <v>409</v>
      </c>
      <c r="T1777" s="13" t="s">
        <v>69</v>
      </c>
      <c r="U1777" s="13" t="s">
        <v>89</v>
      </c>
      <c r="V1777" s="13" t="s">
        <v>90</v>
      </c>
      <c r="W1777" s="13" t="s">
        <v>31</v>
      </c>
      <c r="X1777" s="13" t="s">
        <v>91</v>
      </c>
      <c r="Y1777" s="13" t="s">
        <v>7</v>
      </c>
      <c r="Z1777" s="9" t="s">
        <v>17</v>
      </c>
      <c r="AA1777" s="12" t="str">
        <f t="shared" si="54"/>
        <v>5980000000111</v>
      </c>
      <c r="AB1777" s="4" t="s">
        <v>91</v>
      </c>
      <c r="AC1777" s="48">
        <f t="shared" si="55"/>
        <v>0</v>
      </c>
      <c r="AD1777" s="31">
        <f>VLOOKUP(AB1777,'Utah Allocation %''s'!$A$6:$B$16,2,FALSE)</f>
        <v>0</v>
      </c>
    </row>
    <row r="1778" spans="1:30">
      <c r="A1778" s="9" t="s">
        <v>6711</v>
      </c>
      <c r="B1778" s="9" t="s">
        <v>24</v>
      </c>
      <c r="C1778" s="9" t="s">
        <v>62</v>
      </c>
      <c r="D1778" s="19">
        <v>41305</v>
      </c>
      <c r="E1778" s="3">
        <v>2013</v>
      </c>
      <c r="F1778" s="3">
        <v>1</v>
      </c>
      <c r="G1778" s="3" t="s">
        <v>14414</v>
      </c>
      <c r="H1778" s="9" t="s">
        <v>63</v>
      </c>
      <c r="I1778" s="9" t="s">
        <v>64</v>
      </c>
      <c r="J1778" s="21">
        <v>1716.95</v>
      </c>
      <c r="K1778" s="9" t="s">
        <v>6712</v>
      </c>
      <c r="L1778" s="7" t="s">
        <v>6990</v>
      </c>
      <c r="M1778" s="7" t="s">
        <v>7171</v>
      </c>
      <c r="N1778" s="7" t="s">
        <v>208</v>
      </c>
      <c r="O1778" s="7" t="s">
        <v>255</v>
      </c>
      <c r="P1778" s="7" t="s">
        <v>634</v>
      </c>
      <c r="Q1778" s="7" t="s">
        <v>92</v>
      </c>
      <c r="R1778" s="9" t="s">
        <v>316</v>
      </c>
      <c r="S1778" s="7" t="s">
        <v>409</v>
      </c>
      <c r="T1778" s="13" t="s">
        <v>69</v>
      </c>
      <c r="U1778" s="13" t="s">
        <v>89</v>
      </c>
      <c r="V1778" s="13" t="s">
        <v>90</v>
      </c>
      <c r="W1778" s="13" t="s">
        <v>31</v>
      </c>
      <c r="X1778" s="13" t="s">
        <v>91</v>
      </c>
      <c r="Y1778" s="13" t="s">
        <v>7</v>
      </c>
      <c r="Z1778" s="9" t="s">
        <v>17</v>
      </c>
      <c r="AA1778" s="12" t="str">
        <f t="shared" si="54"/>
        <v>5980000000111</v>
      </c>
      <c r="AB1778" s="4" t="s">
        <v>91</v>
      </c>
      <c r="AC1778" s="48">
        <f t="shared" si="55"/>
        <v>0</v>
      </c>
      <c r="AD1778" s="31">
        <f>VLOOKUP(AB1778,'Utah Allocation %''s'!$A$6:$B$16,2,FALSE)</f>
        <v>0</v>
      </c>
    </row>
    <row r="1779" spans="1:30">
      <c r="A1779" s="9" t="s">
        <v>6713</v>
      </c>
      <c r="B1779" s="9" t="s">
        <v>24</v>
      </c>
      <c r="C1779" s="9" t="s">
        <v>62</v>
      </c>
      <c r="D1779" s="19">
        <v>41305</v>
      </c>
      <c r="E1779" s="3">
        <v>2013</v>
      </c>
      <c r="F1779" s="3">
        <v>1</v>
      </c>
      <c r="G1779" s="3" t="s">
        <v>14414</v>
      </c>
      <c r="H1779" s="9" t="s">
        <v>63</v>
      </c>
      <c r="I1779" s="9" t="s">
        <v>64</v>
      </c>
      <c r="J1779" s="21">
        <v>791.94</v>
      </c>
      <c r="K1779" s="9" t="s">
        <v>6714</v>
      </c>
      <c r="L1779" s="7" t="s">
        <v>6991</v>
      </c>
      <c r="M1779" s="7" t="s">
        <v>7187</v>
      </c>
      <c r="N1779" s="7" t="s">
        <v>212</v>
      </c>
      <c r="O1779" s="7" t="s">
        <v>259</v>
      </c>
      <c r="P1779" s="7" t="s">
        <v>639</v>
      </c>
      <c r="Q1779" s="7" t="s">
        <v>172</v>
      </c>
      <c r="R1779" s="9" t="s">
        <v>369</v>
      </c>
      <c r="S1779" s="7" t="s">
        <v>408</v>
      </c>
      <c r="T1779" s="13" t="s">
        <v>69</v>
      </c>
      <c r="U1779" s="13" t="s">
        <v>66</v>
      </c>
      <c r="V1779" s="13" t="s">
        <v>70</v>
      </c>
      <c r="W1779" s="13" t="s">
        <v>32</v>
      </c>
      <c r="X1779" s="13" t="s">
        <v>66</v>
      </c>
      <c r="Y1779" s="13" t="s">
        <v>7</v>
      </c>
      <c r="Z1779" s="9" t="s">
        <v>8</v>
      </c>
      <c r="AA1779" s="12" t="str">
        <f t="shared" si="54"/>
        <v>5980000000108</v>
      </c>
      <c r="AB1779" s="4" t="s">
        <v>66</v>
      </c>
      <c r="AC1779" s="48">
        <f t="shared" si="55"/>
        <v>0</v>
      </c>
      <c r="AD1779" s="31">
        <f>VLOOKUP(AB1779,'Utah Allocation %''s'!$A$6:$B$16,2,FALSE)</f>
        <v>0</v>
      </c>
    </row>
    <row r="1780" spans="1:30">
      <c r="A1780" s="9" t="s">
        <v>6715</v>
      </c>
      <c r="B1780" s="9" t="s">
        <v>24</v>
      </c>
      <c r="C1780" s="9" t="s">
        <v>62</v>
      </c>
      <c r="D1780" s="19">
        <v>41305</v>
      </c>
      <c r="E1780" s="3">
        <v>2013</v>
      </c>
      <c r="F1780" s="3">
        <v>1</v>
      </c>
      <c r="G1780" s="3" t="s">
        <v>14414</v>
      </c>
      <c r="H1780" s="9" t="s">
        <v>63</v>
      </c>
      <c r="I1780" s="9" t="s">
        <v>64</v>
      </c>
      <c r="J1780" s="21">
        <v>166.87</v>
      </c>
      <c r="K1780" s="9" t="s">
        <v>6716</v>
      </c>
      <c r="L1780" s="7" t="s">
        <v>6992</v>
      </c>
      <c r="M1780" s="7" t="s">
        <v>7194</v>
      </c>
      <c r="N1780" s="7" t="s">
        <v>207</v>
      </c>
      <c r="O1780" s="7" t="s">
        <v>254</v>
      </c>
      <c r="P1780" s="7" t="s">
        <v>548</v>
      </c>
      <c r="Q1780" s="7" t="s">
        <v>72</v>
      </c>
      <c r="R1780" s="9" t="s">
        <v>369</v>
      </c>
      <c r="S1780" s="7" t="s">
        <v>408</v>
      </c>
      <c r="T1780" s="13" t="s">
        <v>69</v>
      </c>
      <c r="U1780" s="13" t="s">
        <v>66</v>
      </c>
      <c r="V1780" s="13" t="s">
        <v>70</v>
      </c>
      <c r="W1780" s="13" t="s">
        <v>32</v>
      </c>
      <c r="X1780" s="13" t="s">
        <v>66</v>
      </c>
      <c r="Y1780" s="13" t="s">
        <v>7</v>
      </c>
      <c r="Z1780" s="9" t="s">
        <v>8</v>
      </c>
      <c r="AA1780" s="12" t="str">
        <f t="shared" si="54"/>
        <v>5980000000108</v>
      </c>
      <c r="AB1780" s="4" t="s">
        <v>66</v>
      </c>
      <c r="AC1780" s="48">
        <f t="shared" si="55"/>
        <v>0</v>
      </c>
      <c r="AD1780" s="31">
        <f>VLOOKUP(AB1780,'Utah Allocation %''s'!$A$6:$B$16,2,FALSE)</f>
        <v>0</v>
      </c>
    </row>
    <row r="1781" spans="1:30">
      <c r="A1781" s="9" t="s">
        <v>6812</v>
      </c>
      <c r="B1781" s="9" t="s">
        <v>24</v>
      </c>
      <c r="C1781" s="9" t="s">
        <v>62</v>
      </c>
      <c r="D1781" s="19">
        <v>41305</v>
      </c>
      <c r="E1781" s="3">
        <v>2013</v>
      </c>
      <c r="F1781" s="3">
        <v>1</v>
      </c>
      <c r="G1781" s="3" t="s">
        <v>14414</v>
      </c>
      <c r="H1781" s="9" t="s">
        <v>63</v>
      </c>
      <c r="I1781" s="9" t="s">
        <v>81</v>
      </c>
      <c r="J1781" s="21">
        <v>296.10000000000002</v>
      </c>
      <c r="K1781" s="9" t="s">
        <v>6813</v>
      </c>
      <c r="L1781" s="7" t="s">
        <v>7037</v>
      </c>
      <c r="M1781" s="7" t="s">
        <v>7278</v>
      </c>
      <c r="N1781" s="7" t="s">
        <v>212</v>
      </c>
      <c r="O1781" s="7" t="s">
        <v>259</v>
      </c>
      <c r="P1781" s="7" t="s">
        <v>6234</v>
      </c>
      <c r="Q1781" s="7" t="s">
        <v>172</v>
      </c>
      <c r="R1781" s="9" t="s">
        <v>369</v>
      </c>
      <c r="S1781" s="7" t="s">
        <v>408</v>
      </c>
      <c r="T1781" s="13" t="s">
        <v>69</v>
      </c>
      <c r="U1781" s="13" t="s">
        <v>66</v>
      </c>
      <c r="V1781" s="13" t="s">
        <v>70</v>
      </c>
      <c r="W1781" s="13" t="s">
        <v>32</v>
      </c>
      <c r="X1781" s="13" t="s">
        <v>66</v>
      </c>
      <c r="Y1781" s="13" t="s">
        <v>7</v>
      </c>
      <c r="Z1781" s="9" t="s">
        <v>8</v>
      </c>
      <c r="AA1781" s="12" t="str">
        <f t="shared" si="54"/>
        <v>5980000000108</v>
      </c>
      <c r="AB1781" s="4" t="s">
        <v>66</v>
      </c>
      <c r="AC1781" s="48">
        <f t="shared" si="55"/>
        <v>0</v>
      </c>
      <c r="AD1781" s="31">
        <f>VLOOKUP(AB1781,'Utah Allocation %''s'!$A$6:$B$16,2,FALSE)</f>
        <v>0</v>
      </c>
    </row>
    <row r="1782" spans="1:30">
      <c r="A1782" s="9" t="s">
        <v>6814</v>
      </c>
      <c r="B1782" s="9" t="s">
        <v>24</v>
      </c>
      <c r="C1782" s="9" t="s">
        <v>62</v>
      </c>
      <c r="D1782" s="19">
        <v>41305</v>
      </c>
      <c r="E1782" s="3">
        <v>2013</v>
      </c>
      <c r="F1782" s="3">
        <v>1</v>
      </c>
      <c r="G1782" s="3" t="s">
        <v>14414</v>
      </c>
      <c r="H1782" s="9" t="s">
        <v>63</v>
      </c>
      <c r="I1782" s="9" t="s">
        <v>81</v>
      </c>
      <c r="J1782" s="21">
        <v>287.83</v>
      </c>
      <c r="K1782" s="9" t="s">
        <v>6815</v>
      </c>
      <c r="L1782" s="7" t="s">
        <v>7038</v>
      </c>
      <c r="M1782" s="7" t="s">
        <v>7102</v>
      </c>
      <c r="N1782" s="7" t="s">
        <v>209</v>
      </c>
      <c r="O1782" s="7" t="s">
        <v>256</v>
      </c>
      <c r="P1782" s="7" t="s">
        <v>7103</v>
      </c>
      <c r="Q1782" s="7" t="s">
        <v>109</v>
      </c>
      <c r="R1782" s="9" t="s">
        <v>369</v>
      </c>
      <c r="S1782" s="7" t="s">
        <v>408</v>
      </c>
      <c r="T1782" s="13" t="s">
        <v>69</v>
      </c>
      <c r="U1782" s="13" t="s">
        <v>66</v>
      </c>
      <c r="V1782" s="13" t="s">
        <v>70</v>
      </c>
      <c r="W1782" s="13" t="s">
        <v>32</v>
      </c>
      <c r="X1782" s="13" t="s">
        <v>66</v>
      </c>
      <c r="Y1782" s="13" t="s">
        <v>7</v>
      </c>
      <c r="Z1782" s="9" t="s">
        <v>8</v>
      </c>
      <c r="AA1782" s="12" t="str">
        <f t="shared" si="54"/>
        <v>5980000000108</v>
      </c>
      <c r="AB1782" s="4" t="s">
        <v>66</v>
      </c>
      <c r="AC1782" s="48">
        <f t="shared" si="55"/>
        <v>0</v>
      </c>
      <c r="AD1782" s="31">
        <f>VLOOKUP(AB1782,'Utah Allocation %''s'!$A$6:$B$16,2,FALSE)</f>
        <v>0</v>
      </c>
    </row>
    <row r="1783" spans="1:30">
      <c r="A1783" s="9" t="s">
        <v>6717</v>
      </c>
      <c r="B1783" s="9" t="s">
        <v>24</v>
      </c>
      <c r="C1783" s="9" t="s">
        <v>62</v>
      </c>
      <c r="D1783" s="19">
        <v>41305</v>
      </c>
      <c r="E1783" s="3">
        <v>2013</v>
      </c>
      <c r="F1783" s="3">
        <v>1</v>
      </c>
      <c r="G1783" s="3" t="s">
        <v>14414</v>
      </c>
      <c r="H1783" s="9" t="s">
        <v>63</v>
      </c>
      <c r="I1783" s="9" t="s">
        <v>64</v>
      </c>
      <c r="J1783" s="21">
        <v>316.61</v>
      </c>
      <c r="K1783" s="9" t="s">
        <v>6718</v>
      </c>
      <c r="L1783" s="7" t="s">
        <v>6993</v>
      </c>
      <c r="M1783" s="7" t="s">
        <v>7205</v>
      </c>
      <c r="N1783" s="7" t="s">
        <v>219</v>
      </c>
      <c r="O1783" s="7" t="s">
        <v>265</v>
      </c>
      <c r="P1783" s="7" t="s">
        <v>7206</v>
      </c>
      <c r="Q1783" s="7" t="s">
        <v>137</v>
      </c>
      <c r="R1783" s="9" t="s">
        <v>369</v>
      </c>
      <c r="S1783" s="7" t="s">
        <v>408</v>
      </c>
      <c r="T1783" s="13" t="s">
        <v>69</v>
      </c>
      <c r="U1783" s="13" t="s">
        <v>66</v>
      </c>
      <c r="V1783" s="13" t="s">
        <v>70</v>
      </c>
      <c r="W1783" s="13" t="s">
        <v>32</v>
      </c>
      <c r="X1783" s="13" t="s">
        <v>66</v>
      </c>
      <c r="Y1783" s="13" t="s">
        <v>7</v>
      </c>
      <c r="Z1783" s="9" t="s">
        <v>8</v>
      </c>
      <c r="AA1783" s="12" t="str">
        <f t="shared" si="54"/>
        <v>5980000000108</v>
      </c>
      <c r="AB1783" s="4" t="s">
        <v>66</v>
      </c>
      <c r="AC1783" s="48">
        <f t="shared" si="55"/>
        <v>0</v>
      </c>
      <c r="AD1783" s="31">
        <f>VLOOKUP(AB1783,'Utah Allocation %''s'!$A$6:$B$16,2,FALSE)</f>
        <v>0</v>
      </c>
    </row>
    <row r="1784" spans="1:30">
      <c r="A1784" s="9" t="s">
        <v>6719</v>
      </c>
      <c r="B1784" s="9" t="s">
        <v>24</v>
      </c>
      <c r="C1784" s="9" t="s">
        <v>62</v>
      </c>
      <c r="D1784" s="19">
        <v>41305</v>
      </c>
      <c r="E1784" s="3">
        <v>2013</v>
      </c>
      <c r="F1784" s="3">
        <v>1</v>
      </c>
      <c r="G1784" s="3" t="s">
        <v>14414</v>
      </c>
      <c r="H1784" s="9" t="s">
        <v>63</v>
      </c>
      <c r="I1784" s="9" t="s">
        <v>64</v>
      </c>
      <c r="J1784" s="21">
        <v>109.78</v>
      </c>
      <c r="K1784" s="9" t="s">
        <v>6720</v>
      </c>
      <c r="L1784" s="7" t="s">
        <v>6994</v>
      </c>
      <c r="M1784" s="7" t="s">
        <v>7051</v>
      </c>
      <c r="N1784" s="7" t="s">
        <v>212</v>
      </c>
      <c r="O1784" s="7" t="s">
        <v>259</v>
      </c>
      <c r="P1784" s="7" t="s">
        <v>6293</v>
      </c>
      <c r="Q1784" s="7" t="s">
        <v>178</v>
      </c>
      <c r="R1784" s="9" t="s">
        <v>371</v>
      </c>
      <c r="S1784" s="7" t="s">
        <v>409</v>
      </c>
      <c r="T1784" s="13" t="s">
        <v>69</v>
      </c>
      <c r="U1784" s="13" t="s">
        <v>111</v>
      </c>
      <c r="V1784" s="13" t="s">
        <v>112</v>
      </c>
      <c r="W1784" s="13" t="s">
        <v>30</v>
      </c>
      <c r="X1784" s="13" t="s">
        <v>113</v>
      </c>
      <c r="Y1784" s="13" t="s">
        <v>7</v>
      </c>
      <c r="Z1784" s="9" t="s">
        <v>15</v>
      </c>
      <c r="AA1784" s="12" t="str">
        <f t="shared" si="54"/>
        <v>5980000000106</v>
      </c>
      <c r="AB1784" s="4" t="s">
        <v>113</v>
      </c>
      <c r="AC1784" s="48">
        <f t="shared" si="55"/>
        <v>0</v>
      </c>
      <c r="AD1784" s="31">
        <f>VLOOKUP(AB1784,'Utah Allocation %''s'!$A$6:$B$16,2,FALSE)</f>
        <v>0</v>
      </c>
    </row>
    <row r="1785" spans="1:30">
      <c r="A1785" s="9" t="s">
        <v>6721</v>
      </c>
      <c r="B1785" s="9" t="s">
        <v>24</v>
      </c>
      <c r="C1785" s="9" t="s">
        <v>62</v>
      </c>
      <c r="D1785" s="19">
        <v>41305</v>
      </c>
      <c r="E1785" s="3">
        <v>2013</v>
      </c>
      <c r="F1785" s="3">
        <v>1</v>
      </c>
      <c r="G1785" s="3" t="s">
        <v>14414</v>
      </c>
      <c r="H1785" s="9" t="s">
        <v>63</v>
      </c>
      <c r="I1785" s="9" t="s">
        <v>64</v>
      </c>
      <c r="J1785" s="21">
        <v>109.78</v>
      </c>
      <c r="K1785" s="9" t="s">
        <v>6722</v>
      </c>
      <c r="L1785" s="7" t="s">
        <v>6995</v>
      </c>
      <c r="M1785" s="7" t="s">
        <v>7052</v>
      </c>
      <c r="N1785" s="7" t="s">
        <v>212</v>
      </c>
      <c r="O1785" s="7" t="s">
        <v>259</v>
      </c>
      <c r="P1785" s="7" t="s">
        <v>6293</v>
      </c>
      <c r="Q1785" s="7" t="s">
        <v>178</v>
      </c>
      <c r="R1785" s="9" t="s">
        <v>371</v>
      </c>
      <c r="S1785" s="7" t="s">
        <v>409</v>
      </c>
      <c r="T1785" s="13" t="s">
        <v>69</v>
      </c>
      <c r="U1785" s="13" t="s">
        <v>111</v>
      </c>
      <c r="V1785" s="13" t="s">
        <v>112</v>
      </c>
      <c r="W1785" s="13" t="s">
        <v>30</v>
      </c>
      <c r="X1785" s="13" t="s">
        <v>113</v>
      </c>
      <c r="Y1785" s="13" t="s">
        <v>7</v>
      </c>
      <c r="Z1785" s="9" t="s">
        <v>15</v>
      </c>
      <c r="AA1785" s="12" t="str">
        <f t="shared" si="54"/>
        <v>5980000000106</v>
      </c>
      <c r="AB1785" s="4" t="s">
        <v>113</v>
      </c>
      <c r="AC1785" s="48">
        <f t="shared" si="55"/>
        <v>0</v>
      </c>
      <c r="AD1785" s="31">
        <f>VLOOKUP(AB1785,'Utah Allocation %''s'!$A$6:$B$16,2,FALSE)</f>
        <v>0</v>
      </c>
    </row>
    <row r="1786" spans="1:30">
      <c r="A1786" s="9" t="s">
        <v>6723</v>
      </c>
      <c r="B1786" s="9" t="s">
        <v>24</v>
      </c>
      <c r="C1786" s="9" t="s">
        <v>62</v>
      </c>
      <c r="D1786" s="19">
        <v>41305</v>
      </c>
      <c r="E1786" s="3">
        <v>2013</v>
      </c>
      <c r="F1786" s="3">
        <v>1</v>
      </c>
      <c r="G1786" s="3" t="s">
        <v>14414</v>
      </c>
      <c r="H1786" s="9" t="s">
        <v>63</v>
      </c>
      <c r="I1786" s="9" t="s">
        <v>64</v>
      </c>
      <c r="J1786" s="21">
        <v>109.78</v>
      </c>
      <c r="K1786" s="9" t="s">
        <v>6724</v>
      </c>
      <c r="L1786" s="7" t="s">
        <v>6996</v>
      </c>
      <c r="M1786" s="7" t="s">
        <v>7048</v>
      </c>
      <c r="N1786" s="7" t="s">
        <v>212</v>
      </c>
      <c r="O1786" s="7" t="s">
        <v>259</v>
      </c>
      <c r="P1786" s="7" t="s">
        <v>6293</v>
      </c>
      <c r="Q1786" s="7" t="s">
        <v>178</v>
      </c>
      <c r="R1786" s="9" t="s">
        <v>371</v>
      </c>
      <c r="S1786" s="7" t="s">
        <v>409</v>
      </c>
      <c r="T1786" s="13" t="s">
        <v>69</v>
      </c>
      <c r="U1786" s="13" t="s">
        <v>111</v>
      </c>
      <c r="V1786" s="13" t="s">
        <v>112</v>
      </c>
      <c r="W1786" s="13" t="s">
        <v>30</v>
      </c>
      <c r="X1786" s="13" t="s">
        <v>113</v>
      </c>
      <c r="Y1786" s="13" t="s">
        <v>7</v>
      </c>
      <c r="Z1786" s="9" t="s">
        <v>15</v>
      </c>
      <c r="AA1786" s="12" t="str">
        <f t="shared" si="54"/>
        <v>5980000000106</v>
      </c>
      <c r="AB1786" s="4" t="s">
        <v>113</v>
      </c>
      <c r="AC1786" s="48">
        <f t="shared" si="55"/>
        <v>0</v>
      </c>
      <c r="AD1786" s="31">
        <f>VLOOKUP(AB1786,'Utah Allocation %''s'!$A$6:$B$16,2,FALSE)</f>
        <v>0</v>
      </c>
    </row>
    <row r="1787" spans="1:30">
      <c r="A1787" s="9" t="s">
        <v>6725</v>
      </c>
      <c r="B1787" s="9" t="s">
        <v>24</v>
      </c>
      <c r="C1787" s="9" t="s">
        <v>62</v>
      </c>
      <c r="D1787" s="19">
        <v>41305</v>
      </c>
      <c r="E1787" s="3">
        <v>2013</v>
      </c>
      <c r="F1787" s="3">
        <v>1</v>
      </c>
      <c r="G1787" s="3" t="s">
        <v>14414</v>
      </c>
      <c r="H1787" s="9" t="s">
        <v>63</v>
      </c>
      <c r="I1787" s="9" t="s">
        <v>64</v>
      </c>
      <c r="J1787" s="21">
        <v>109.78</v>
      </c>
      <c r="K1787" s="9" t="s">
        <v>6726</v>
      </c>
      <c r="L1787" s="7" t="s">
        <v>6997</v>
      </c>
      <c r="M1787" s="7" t="s">
        <v>7053</v>
      </c>
      <c r="N1787" s="7" t="s">
        <v>212</v>
      </c>
      <c r="O1787" s="7" t="s">
        <v>259</v>
      </c>
      <c r="P1787" s="7" t="s">
        <v>6293</v>
      </c>
      <c r="Q1787" s="7" t="s">
        <v>178</v>
      </c>
      <c r="R1787" s="9" t="s">
        <v>371</v>
      </c>
      <c r="S1787" s="7" t="s">
        <v>409</v>
      </c>
      <c r="T1787" s="13" t="s">
        <v>69</v>
      </c>
      <c r="U1787" s="13" t="s">
        <v>111</v>
      </c>
      <c r="V1787" s="13" t="s">
        <v>112</v>
      </c>
      <c r="W1787" s="13" t="s">
        <v>30</v>
      </c>
      <c r="X1787" s="13" t="s">
        <v>113</v>
      </c>
      <c r="Y1787" s="13" t="s">
        <v>7</v>
      </c>
      <c r="Z1787" s="9" t="s">
        <v>15</v>
      </c>
      <c r="AA1787" s="12" t="str">
        <f t="shared" si="54"/>
        <v>5980000000106</v>
      </c>
      <c r="AB1787" s="4" t="s">
        <v>113</v>
      </c>
      <c r="AC1787" s="48">
        <f t="shared" si="55"/>
        <v>0</v>
      </c>
      <c r="AD1787" s="31">
        <f>VLOOKUP(AB1787,'Utah Allocation %''s'!$A$6:$B$16,2,FALSE)</f>
        <v>0</v>
      </c>
    </row>
    <row r="1788" spans="1:30">
      <c r="A1788" s="9" t="s">
        <v>6727</v>
      </c>
      <c r="B1788" s="9" t="s">
        <v>24</v>
      </c>
      <c r="C1788" s="9" t="s">
        <v>62</v>
      </c>
      <c r="D1788" s="19">
        <v>41305</v>
      </c>
      <c r="E1788" s="3">
        <v>2013</v>
      </c>
      <c r="F1788" s="3">
        <v>1</v>
      </c>
      <c r="G1788" s="3" t="s">
        <v>14414</v>
      </c>
      <c r="H1788" s="9" t="s">
        <v>63</v>
      </c>
      <c r="I1788" s="9" t="s">
        <v>64</v>
      </c>
      <c r="J1788" s="21">
        <v>1066.44</v>
      </c>
      <c r="K1788" s="9" t="s">
        <v>6728</v>
      </c>
      <c r="L1788" s="7" t="s">
        <v>6998</v>
      </c>
      <c r="M1788" s="7" t="s">
        <v>7285</v>
      </c>
      <c r="N1788" s="7" t="s">
        <v>206</v>
      </c>
      <c r="O1788" s="7" t="s">
        <v>253</v>
      </c>
      <c r="P1788" s="7" t="s">
        <v>691</v>
      </c>
      <c r="Q1788" s="7" t="s">
        <v>71</v>
      </c>
      <c r="R1788" s="9" t="s">
        <v>379</v>
      </c>
      <c r="S1788" s="7" t="s">
        <v>408</v>
      </c>
      <c r="T1788" s="13" t="s">
        <v>69</v>
      </c>
      <c r="U1788" s="13" t="s">
        <v>66</v>
      </c>
      <c r="V1788" s="13" t="s">
        <v>70</v>
      </c>
      <c r="W1788" s="13" t="s">
        <v>32</v>
      </c>
      <c r="X1788" s="13" t="s">
        <v>66</v>
      </c>
      <c r="Y1788" s="13" t="s">
        <v>7</v>
      </c>
      <c r="Z1788" s="9" t="s">
        <v>8</v>
      </c>
      <c r="AA1788" s="12" t="str">
        <f t="shared" si="54"/>
        <v>5980000000108</v>
      </c>
      <c r="AB1788" s="4" t="s">
        <v>66</v>
      </c>
      <c r="AC1788" s="48">
        <f t="shared" si="55"/>
        <v>0</v>
      </c>
      <c r="AD1788" s="31">
        <f>VLOOKUP(AB1788,'Utah Allocation %''s'!$A$6:$B$16,2,FALSE)</f>
        <v>0</v>
      </c>
    </row>
    <row r="1789" spans="1:30">
      <c r="A1789" s="9" t="s">
        <v>6817</v>
      </c>
      <c r="B1789" s="9" t="s">
        <v>24</v>
      </c>
      <c r="C1789" s="9" t="s">
        <v>62</v>
      </c>
      <c r="D1789" s="19">
        <v>41305</v>
      </c>
      <c r="E1789" s="3">
        <v>2013</v>
      </c>
      <c r="F1789" s="3">
        <v>1</v>
      </c>
      <c r="G1789" s="3" t="s">
        <v>14414</v>
      </c>
      <c r="H1789" s="9" t="s">
        <v>61</v>
      </c>
      <c r="I1789" s="9" t="s">
        <v>81</v>
      </c>
      <c r="J1789" s="21">
        <v>-230.26</v>
      </c>
      <c r="K1789" s="9" t="s">
        <v>6818</v>
      </c>
      <c r="L1789" s="7" t="s">
        <v>7039</v>
      </c>
      <c r="M1789" s="7" t="s">
        <v>7152</v>
      </c>
      <c r="N1789" s="7" t="s">
        <v>207</v>
      </c>
      <c r="O1789" s="7" t="s">
        <v>254</v>
      </c>
      <c r="P1789" s="7" t="s">
        <v>7153</v>
      </c>
      <c r="Q1789" s="7" t="s">
        <v>72</v>
      </c>
      <c r="R1789" s="9" t="s">
        <v>379</v>
      </c>
      <c r="S1789" s="7" t="s">
        <v>408</v>
      </c>
      <c r="T1789" s="13" t="s">
        <v>69</v>
      </c>
      <c r="U1789" s="13" t="s">
        <v>66</v>
      </c>
      <c r="V1789" s="13" t="s">
        <v>70</v>
      </c>
      <c r="W1789" s="13" t="s">
        <v>32</v>
      </c>
      <c r="X1789" s="13" t="s">
        <v>66</v>
      </c>
      <c r="Y1789" s="13" t="s">
        <v>7</v>
      </c>
      <c r="Z1789" s="9" t="s">
        <v>8</v>
      </c>
      <c r="AA1789" s="12" t="str">
        <f t="shared" si="54"/>
        <v>5980000000108</v>
      </c>
      <c r="AB1789" s="4" t="s">
        <v>66</v>
      </c>
      <c r="AC1789" s="48">
        <f t="shared" si="55"/>
        <v>0</v>
      </c>
      <c r="AD1789" s="31">
        <f>VLOOKUP(AB1789,'Utah Allocation %''s'!$A$6:$B$16,2,FALSE)</f>
        <v>0</v>
      </c>
    </row>
    <row r="1790" spans="1:30">
      <c r="A1790" s="9" t="s">
        <v>6729</v>
      </c>
      <c r="B1790" s="9" t="s">
        <v>24</v>
      </c>
      <c r="C1790" s="9" t="s">
        <v>62</v>
      </c>
      <c r="D1790" s="19">
        <v>41305</v>
      </c>
      <c r="E1790" s="3">
        <v>2013</v>
      </c>
      <c r="F1790" s="3">
        <v>1</v>
      </c>
      <c r="G1790" s="3" t="s">
        <v>14414</v>
      </c>
      <c r="H1790" s="9" t="s">
        <v>63</v>
      </c>
      <c r="I1790" s="9" t="s">
        <v>64</v>
      </c>
      <c r="J1790" s="21">
        <v>2200.12</v>
      </c>
      <c r="K1790" s="9" t="s">
        <v>6730</v>
      </c>
      <c r="L1790" s="7" t="s">
        <v>6999</v>
      </c>
      <c r="M1790" s="7" t="s">
        <v>7137</v>
      </c>
      <c r="N1790" s="7" t="s">
        <v>206</v>
      </c>
      <c r="O1790" s="7" t="s">
        <v>253</v>
      </c>
      <c r="P1790" s="7" t="s">
        <v>586</v>
      </c>
      <c r="Q1790" s="7" t="s">
        <v>78</v>
      </c>
      <c r="R1790" s="9" t="s">
        <v>381</v>
      </c>
      <c r="S1790" s="7" t="s">
        <v>409</v>
      </c>
      <c r="T1790" s="13" t="s">
        <v>69</v>
      </c>
      <c r="U1790" s="13" t="s">
        <v>79</v>
      </c>
      <c r="V1790" s="13" t="s">
        <v>80</v>
      </c>
      <c r="W1790" s="13" t="s">
        <v>29</v>
      </c>
      <c r="X1790" s="13" t="s">
        <v>79</v>
      </c>
      <c r="Y1790" s="13" t="s">
        <v>7</v>
      </c>
      <c r="Z1790" s="9" t="s">
        <v>16</v>
      </c>
      <c r="AA1790" s="12" t="str">
        <f t="shared" si="54"/>
        <v>5980000000109</v>
      </c>
      <c r="AB1790" s="4" t="s">
        <v>79</v>
      </c>
      <c r="AC1790" s="48">
        <f t="shared" si="55"/>
        <v>2200.12</v>
      </c>
      <c r="AD1790" s="31">
        <f>VLOOKUP(AB1790,'Utah Allocation %''s'!$A$6:$B$16,2,FALSE)</f>
        <v>1</v>
      </c>
    </row>
    <row r="1791" spans="1:30">
      <c r="A1791" s="9" t="s">
        <v>6731</v>
      </c>
      <c r="B1791" s="9" t="s">
        <v>24</v>
      </c>
      <c r="C1791" s="9" t="s">
        <v>62</v>
      </c>
      <c r="D1791" s="19">
        <v>41305</v>
      </c>
      <c r="E1791" s="3">
        <v>2013</v>
      </c>
      <c r="F1791" s="3">
        <v>1</v>
      </c>
      <c r="G1791" s="3" t="s">
        <v>14414</v>
      </c>
      <c r="H1791" s="9" t="s">
        <v>63</v>
      </c>
      <c r="I1791" s="9" t="s">
        <v>64</v>
      </c>
      <c r="J1791" s="21">
        <v>2585.16</v>
      </c>
      <c r="K1791" s="9" t="s">
        <v>6732</v>
      </c>
      <c r="L1791" s="7" t="s">
        <v>7000</v>
      </c>
      <c r="M1791" s="7" t="s">
        <v>7192</v>
      </c>
      <c r="N1791" s="7" t="s">
        <v>208</v>
      </c>
      <c r="O1791" s="7" t="s">
        <v>255</v>
      </c>
      <c r="P1791" s="7" t="s">
        <v>559</v>
      </c>
      <c r="Q1791" s="7" t="s">
        <v>84</v>
      </c>
      <c r="R1791" s="9" t="s">
        <v>381</v>
      </c>
      <c r="S1791" s="7" t="s">
        <v>409</v>
      </c>
      <c r="T1791" s="13" t="s">
        <v>69</v>
      </c>
      <c r="U1791" s="13" t="s">
        <v>79</v>
      </c>
      <c r="V1791" s="13" t="s">
        <v>80</v>
      </c>
      <c r="W1791" s="13" t="s">
        <v>29</v>
      </c>
      <c r="X1791" s="13" t="s">
        <v>79</v>
      </c>
      <c r="Y1791" s="13" t="s">
        <v>7</v>
      </c>
      <c r="Z1791" s="9" t="s">
        <v>16</v>
      </c>
      <c r="AA1791" s="12" t="str">
        <f t="shared" si="54"/>
        <v>5980000000109</v>
      </c>
      <c r="AB1791" s="4" t="s">
        <v>79</v>
      </c>
      <c r="AC1791" s="48">
        <f t="shared" si="55"/>
        <v>2585.16</v>
      </c>
      <c r="AD1791" s="31">
        <f>VLOOKUP(AB1791,'Utah Allocation %''s'!$A$6:$B$16,2,FALSE)</f>
        <v>1</v>
      </c>
    </row>
    <row r="1792" spans="1:30">
      <c r="A1792" s="9" t="s">
        <v>6733</v>
      </c>
      <c r="B1792" s="9" t="s">
        <v>24</v>
      </c>
      <c r="C1792" s="9" t="s">
        <v>62</v>
      </c>
      <c r="D1792" s="19">
        <v>41305</v>
      </c>
      <c r="E1792" s="3">
        <v>2013</v>
      </c>
      <c r="F1792" s="3">
        <v>1</v>
      </c>
      <c r="G1792" s="3" t="s">
        <v>14414</v>
      </c>
      <c r="H1792" s="9" t="s">
        <v>63</v>
      </c>
      <c r="I1792" s="9" t="s">
        <v>64</v>
      </c>
      <c r="J1792" s="21">
        <v>4048.78</v>
      </c>
      <c r="K1792" s="9" t="s">
        <v>6734</v>
      </c>
      <c r="L1792" s="7" t="s">
        <v>7001</v>
      </c>
      <c r="M1792" s="7" t="s">
        <v>7196</v>
      </c>
      <c r="N1792" s="7" t="s">
        <v>208</v>
      </c>
      <c r="O1792" s="7" t="s">
        <v>255</v>
      </c>
      <c r="P1792" s="7" t="s">
        <v>559</v>
      </c>
      <c r="Q1792" s="7" t="s">
        <v>84</v>
      </c>
      <c r="R1792" s="9" t="s">
        <v>381</v>
      </c>
      <c r="S1792" s="7" t="s">
        <v>409</v>
      </c>
      <c r="T1792" s="13" t="s">
        <v>69</v>
      </c>
      <c r="U1792" s="13" t="s">
        <v>79</v>
      </c>
      <c r="V1792" s="13" t="s">
        <v>80</v>
      </c>
      <c r="W1792" s="13" t="s">
        <v>29</v>
      </c>
      <c r="X1792" s="13" t="s">
        <v>79</v>
      </c>
      <c r="Y1792" s="13" t="s">
        <v>7</v>
      </c>
      <c r="Z1792" s="9" t="s">
        <v>16</v>
      </c>
      <c r="AA1792" s="12" t="str">
        <f t="shared" si="54"/>
        <v>5980000000109</v>
      </c>
      <c r="AB1792" s="4" t="s">
        <v>79</v>
      </c>
      <c r="AC1792" s="48">
        <f t="shared" si="55"/>
        <v>4048.78</v>
      </c>
      <c r="AD1792" s="31">
        <f>VLOOKUP(AB1792,'Utah Allocation %''s'!$A$6:$B$16,2,FALSE)</f>
        <v>1</v>
      </c>
    </row>
    <row r="1793" spans="1:30">
      <c r="A1793" s="9" t="s">
        <v>6735</v>
      </c>
      <c r="B1793" s="9" t="s">
        <v>24</v>
      </c>
      <c r="C1793" s="9" t="s">
        <v>62</v>
      </c>
      <c r="D1793" s="19">
        <v>41305</v>
      </c>
      <c r="E1793" s="3">
        <v>2013</v>
      </c>
      <c r="F1793" s="3">
        <v>1</v>
      </c>
      <c r="G1793" s="3" t="s">
        <v>14414</v>
      </c>
      <c r="H1793" s="9" t="s">
        <v>63</v>
      </c>
      <c r="I1793" s="9" t="s">
        <v>64</v>
      </c>
      <c r="J1793" s="21">
        <v>1461.17</v>
      </c>
      <c r="K1793" s="9" t="s">
        <v>6736</v>
      </c>
      <c r="L1793" s="7" t="s">
        <v>7002</v>
      </c>
      <c r="M1793" s="7" t="s">
        <v>7233</v>
      </c>
      <c r="N1793" s="7" t="s">
        <v>208</v>
      </c>
      <c r="O1793" s="7" t="s">
        <v>255</v>
      </c>
      <c r="P1793" s="7" t="s">
        <v>559</v>
      </c>
      <c r="Q1793" s="7" t="s">
        <v>84</v>
      </c>
      <c r="R1793" s="9" t="s">
        <v>381</v>
      </c>
      <c r="S1793" s="7" t="s">
        <v>409</v>
      </c>
      <c r="T1793" s="13" t="s">
        <v>69</v>
      </c>
      <c r="U1793" s="13" t="s">
        <v>79</v>
      </c>
      <c r="V1793" s="13" t="s">
        <v>80</v>
      </c>
      <c r="W1793" s="13" t="s">
        <v>29</v>
      </c>
      <c r="X1793" s="13" t="s">
        <v>79</v>
      </c>
      <c r="Y1793" s="13" t="s">
        <v>7</v>
      </c>
      <c r="Z1793" s="9" t="s">
        <v>16</v>
      </c>
      <c r="AA1793" s="12" t="str">
        <f t="shared" si="54"/>
        <v>5980000000109</v>
      </c>
      <c r="AB1793" s="4" t="s">
        <v>79</v>
      </c>
      <c r="AC1793" s="48">
        <f t="shared" si="55"/>
        <v>1461.17</v>
      </c>
      <c r="AD1793" s="31">
        <f>VLOOKUP(AB1793,'Utah Allocation %''s'!$A$6:$B$16,2,FALSE)</f>
        <v>1</v>
      </c>
    </row>
    <row r="1794" spans="1:30">
      <c r="A1794" s="9" t="s">
        <v>6737</v>
      </c>
      <c r="B1794" s="9" t="s">
        <v>24</v>
      </c>
      <c r="C1794" s="9" t="s">
        <v>62</v>
      </c>
      <c r="D1794" s="19">
        <v>41305</v>
      </c>
      <c r="E1794" s="3">
        <v>2013</v>
      </c>
      <c r="F1794" s="3">
        <v>1</v>
      </c>
      <c r="G1794" s="3" t="s">
        <v>14414</v>
      </c>
      <c r="H1794" s="9" t="s">
        <v>63</v>
      </c>
      <c r="I1794" s="9" t="s">
        <v>64</v>
      </c>
      <c r="J1794" s="21">
        <v>561.99</v>
      </c>
      <c r="K1794" s="9" t="s">
        <v>6738</v>
      </c>
      <c r="L1794" s="7" t="s">
        <v>7003</v>
      </c>
      <c r="M1794" s="7" t="s">
        <v>7253</v>
      </c>
      <c r="N1794" s="7" t="s">
        <v>208</v>
      </c>
      <c r="O1794" s="7" t="s">
        <v>255</v>
      </c>
      <c r="P1794" s="7" t="s">
        <v>559</v>
      </c>
      <c r="Q1794" s="7" t="s">
        <v>84</v>
      </c>
      <c r="R1794" s="9" t="s">
        <v>381</v>
      </c>
      <c r="S1794" s="7" t="s">
        <v>409</v>
      </c>
      <c r="T1794" s="13" t="s">
        <v>69</v>
      </c>
      <c r="U1794" s="13" t="s">
        <v>79</v>
      </c>
      <c r="V1794" s="13" t="s">
        <v>80</v>
      </c>
      <c r="W1794" s="13" t="s">
        <v>29</v>
      </c>
      <c r="X1794" s="13" t="s">
        <v>79</v>
      </c>
      <c r="Y1794" s="13" t="s">
        <v>7</v>
      </c>
      <c r="Z1794" s="9" t="s">
        <v>16</v>
      </c>
      <c r="AA1794" s="12" t="str">
        <f t="shared" si="54"/>
        <v>5980000000109</v>
      </c>
      <c r="AB1794" s="4" t="s">
        <v>79</v>
      </c>
      <c r="AC1794" s="48">
        <f t="shared" si="55"/>
        <v>561.99</v>
      </c>
      <c r="AD1794" s="31">
        <f>VLOOKUP(AB1794,'Utah Allocation %''s'!$A$6:$B$16,2,FALSE)</f>
        <v>1</v>
      </c>
    </row>
    <row r="1795" spans="1:30">
      <c r="A1795" s="9" t="s">
        <v>6739</v>
      </c>
      <c r="B1795" s="9" t="s">
        <v>24</v>
      </c>
      <c r="C1795" s="9" t="s">
        <v>62</v>
      </c>
      <c r="D1795" s="19">
        <v>41305</v>
      </c>
      <c r="E1795" s="3">
        <v>2013</v>
      </c>
      <c r="F1795" s="3">
        <v>1</v>
      </c>
      <c r="G1795" s="3" t="s">
        <v>14414</v>
      </c>
      <c r="H1795" s="9" t="s">
        <v>63</v>
      </c>
      <c r="I1795" s="9" t="s">
        <v>64</v>
      </c>
      <c r="J1795" s="21">
        <v>1617.98</v>
      </c>
      <c r="K1795" s="9" t="s">
        <v>6740</v>
      </c>
      <c r="L1795" s="7" t="s">
        <v>7004</v>
      </c>
      <c r="M1795" s="7" t="s">
        <v>7136</v>
      </c>
      <c r="N1795" s="7" t="s">
        <v>225</v>
      </c>
      <c r="O1795" s="7" t="s">
        <v>271</v>
      </c>
      <c r="P1795" s="7" t="s">
        <v>862</v>
      </c>
      <c r="Q1795" s="7" t="s">
        <v>170</v>
      </c>
      <c r="R1795" s="9" t="s">
        <v>306</v>
      </c>
      <c r="S1795" s="7" t="s">
        <v>409</v>
      </c>
      <c r="T1795" s="13" t="s">
        <v>69</v>
      </c>
      <c r="U1795" s="13" t="s">
        <v>79</v>
      </c>
      <c r="V1795" s="13" t="s">
        <v>80</v>
      </c>
      <c r="W1795" s="13" t="s">
        <v>29</v>
      </c>
      <c r="X1795" s="13" t="s">
        <v>79</v>
      </c>
      <c r="Y1795" s="13" t="s">
        <v>7</v>
      </c>
      <c r="Z1795" s="9" t="s">
        <v>16</v>
      </c>
      <c r="AA1795" s="12" t="str">
        <f t="shared" si="54"/>
        <v>5980000000109</v>
      </c>
      <c r="AB1795" s="4" t="s">
        <v>79</v>
      </c>
      <c r="AC1795" s="48">
        <f t="shared" si="55"/>
        <v>1617.98</v>
      </c>
      <c r="AD1795" s="31">
        <f>VLOOKUP(AB1795,'Utah Allocation %''s'!$A$6:$B$16,2,FALSE)</f>
        <v>1</v>
      </c>
    </row>
    <row r="1796" spans="1:30">
      <c r="A1796" s="9" t="s">
        <v>6741</v>
      </c>
      <c r="B1796" s="9" t="s">
        <v>24</v>
      </c>
      <c r="C1796" s="9" t="s">
        <v>62</v>
      </c>
      <c r="D1796" s="19">
        <v>41305</v>
      </c>
      <c r="E1796" s="3">
        <v>2013</v>
      </c>
      <c r="F1796" s="3">
        <v>1</v>
      </c>
      <c r="G1796" s="3" t="s">
        <v>14414</v>
      </c>
      <c r="H1796" s="9" t="s">
        <v>63</v>
      </c>
      <c r="I1796" s="9" t="s">
        <v>64</v>
      </c>
      <c r="J1796" s="21">
        <v>463.71</v>
      </c>
      <c r="K1796" s="9" t="s">
        <v>6742</v>
      </c>
      <c r="L1796" s="7" t="s">
        <v>7005</v>
      </c>
      <c r="M1796" s="7" t="s">
        <v>7193</v>
      </c>
      <c r="N1796" s="7" t="s">
        <v>208</v>
      </c>
      <c r="O1796" s="7" t="s">
        <v>255</v>
      </c>
      <c r="P1796" s="7" t="s">
        <v>559</v>
      </c>
      <c r="Q1796" s="7" t="s">
        <v>84</v>
      </c>
      <c r="R1796" s="9" t="s">
        <v>382</v>
      </c>
      <c r="S1796" s="7" t="s">
        <v>409</v>
      </c>
      <c r="T1796" s="13" t="s">
        <v>69</v>
      </c>
      <c r="U1796" s="13" t="s">
        <v>79</v>
      </c>
      <c r="V1796" s="13" t="s">
        <v>80</v>
      </c>
      <c r="W1796" s="13" t="s">
        <v>29</v>
      </c>
      <c r="X1796" s="13" t="s">
        <v>79</v>
      </c>
      <c r="Y1796" s="13" t="s">
        <v>7</v>
      </c>
      <c r="Z1796" s="9" t="s">
        <v>16</v>
      </c>
      <c r="AA1796" s="12" t="str">
        <f t="shared" si="54"/>
        <v>5980000000109</v>
      </c>
      <c r="AB1796" s="4" t="s">
        <v>79</v>
      </c>
      <c r="AC1796" s="48">
        <f t="shared" si="55"/>
        <v>463.71</v>
      </c>
      <c r="AD1796" s="31">
        <f>VLOOKUP(AB1796,'Utah Allocation %''s'!$A$6:$B$16,2,FALSE)</f>
        <v>1</v>
      </c>
    </row>
    <row r="1797" spans="1:30">
      <c r="A1797" s="9" t="s">
        <v>6743</v>
      </c>
      <c r="B1797" s="9" t="s">
        <v>24</v>
      </c>
      <c r="C1797" s="9" t="s">
        <v>62</v>
      </c>
      <c r="D1797" s="19">
        <v>41305</v>
      </c>
      <c r="E1797" s="3">
        <v>2013</v>
      </c>
      <c r="F1797" s="3">
        <v>1</v>
      </c>
      <c r="G1797" s="3" t="s">
        <v>14414</v>
      </c>
      <c r="H1797" s="9" t="s">
        <v>61</v>
      </c>
      <c r="I1797" s="9" t="s">
        <v>64</v>
      </c>
      <c r="J1797" s="21">
        <v>-376</v>
      </c>
      <c r="K1797" s="9" t="s">
        <v>6742</v>
      </c>
      <c r="L1797" s="7" t="s">
        <v>7005</v>
      </c>
      <c r="M1797" s="7" t="s">
        <v>7193</v>
      </c>
      <c r="N1797" s="7" t="s">
        <v>208</v>
      </c>
      <c r="O1797" s="7" t="s">
        <v>255</v>
      </c>
      <c r="P1797" s="7" t="s">
        <v>559</v>
      </c>
      <c r="Q1797" s="7" t="s">
        <v>84</v>
      </c>
      <c r="R1797" s="9" t="s">
        <v>382</v>
      </c>
      <c r="S1797" s="7" t="s">
        <v>409</v>
      </c>
      <c r="T1797" s="13" t="s">
        <v>69</v>
      </c>
      <c r="U1797" s="13" t="s">
        <v>79</v>
      </c>
      <c r="V1797" s="13" t="s">
        <v>80</v>
      </c>
      <c r="W1797" s="13" t="s">
        <v>29</v>
      </c>
      <c r="X1797" s="13" t="s">
        <v>79</v>
      </c>
      <c r="Y1797" s="13" t="s">
        <v>7</v>
      </c>
      <c r="Z1797" s="9" t="s">
        <v>16</v>
      </c>
      <c r="AA1797" s="12" t="str">
        <f t="shared" ref="AA1797:AA1860" si="56">Y1797&amp;Z1797</f>
        <v>5980000000109</v>
      </c>
      <c r="AB1797" s="4" t="s">
        <v>79</v>
      </c>
      <c r="AC1797" s="48">
        <f t="shared" ref="AC1797:AC1860" si="57">+J1797*AD1797</f>
        <v>-376</v>
      </c>
      <c r="AD1797" s="31">
        <f>VLOOKUP(AB1797,'Utah Allocation %''s'!$A$6:$B$16,2,FALSE)</f>
        <v>1</v>
      </c>
    </row>
    <row r="1798" spans="1:30">
      <c r="A1798" s="9" t="s">
        <v>6744</v>
      </c>
      <c r="B1798" s="9" t="s">
        <v>24</v>
      </c>
      <c r="C1798" s="9" t="s">
        <v>62</v>
      </c>
      <c r="D1798" s="19">
        <v>41305</v>
      </c>
      <c r="E1798" s="3">
        <v>2013</v>
      </c>
      <c r="F1798" s="3">
        <v>1</v>
      </c>
      <c r="G1798" s="3" t="s">
        <v>14414</v>
      </c>
      <c r="H1798" s="9" t="s">
        <v>63</v>
      </c>
      <c r="I1798" s="9" t="s">
        <v>64</v>
      </c>
      <c r="J1798" s="21">
        <v>792.76</v>
      </c>
      <c r="K1798" s="9" t="s">
        <v>6745</v>
      </c>
      <c r="L1798" s="7" t="s">
        <v>7006</v>
      </c>
      <c r="M1798" s="7" t="s">
        <v>7145</v>
      </c>
      <c r="N1798" s="7" t="s">
        <v>207</v>
      </c>
      <c r="O1798" s="7" t="s">
        <v>254</v>
      </c>
      <c r="P1798" s="7" t="s">
        <v>588</v>
      </c>
      <c r="Q1798" s="7" t="s">
        <v>83</v>
      </c>
      <c r="R1798" s="9" t="s">
        <v>383</v>
      </c>
      <c r="S1798" s="7" t="s">
        <v>409</v>
      </c>
      <c r="T1798" s="13" t="s">
        <v>69</v>
      </c>
      <c r="U1798" s="13" t="s">
        <v>79</v>
      </c>
      <c r="V1798" s="13" t="s">
        <v>80</v>
      </c>
      <c r="W1798" s="13" t="s">
        <v>29</v>
      </c>
      <c r="X1798" s="13" t="s">
        <v>79</v>
      </c>
      <c r="Y1798" s="13" t="s">
        <v>7</v>
      </c>
      <c r="Z1798" s="9" t="s">
        <v>16</v>
      </c>
      <c r="AA1798" s="12" t="str">
        <f t="shared" si="56"/>
        <v>5980000000109</v>
      </c>
      <c r="AB1798" s="4" t="s">
        <v>79</v>
      </c>
      <c r="AC1798" s="48">
        <f t="shared" si="57"/>
        <v>792.76</v>
      </c>
      <c r="AD1798" s="31">
        <f>VLOOKUP(AB1798,'Utah Allocation %''s'!$A$6:$B$16,2,FALSE)</f>
        <v>1</v>
      </c>
    </row>
    <row r="1799" spans="1:30">
      <c r="A1799" s="9" t="s">
        <v>6746</v>
      </c>
      <c r="B1799" s="9" t="s">
        <v>24</v>
      </c>
      <c r="C1799" s="9" t="s">
        <v>62</v>
      </c>
      <c r="D1799" s="19">
        <v>41305</v>
      </c>
      <c r="E1799" s="3">
        <v>2013</v>
      </c>
      <c r="F1799" s="3">
        <v>1</v>
      </c>
      <c r="G1799" s="3" t="s">
        <v>14414</v>
      </c>
      <c r="H1799" s="9" t="s">
        <v>63</v>
      </c>
      <c r="I1799" s="9" t="s">
        <v>64</v>
      </c>
      <c r="J1799" s="21">
        <v>519.07000000000005</v>
      </c>
      <c r="K1799" s="9" t="s">
        <v>6747</v>
      </c>
      <c r="L1799" s="7" t="s">
        <v>7007</v>
      </c>
      <c r="M1799" s="7" t="s">
        <v>7215</v>
      </c>
      <c r="N1799" s="7" t="s">
        <v>208</v>
      </c>
      <c r="O1799" s="7" t="s">
        <v>255</v>
      </c>
      <c r="P1799" s="7" t="s">
        <v>559</v>
      </c>
      <c r="Q1799" s="7" t="s">
        <v>84</v>
      </c>
      <c r="R1799" s="9" t="s">
        <v>383</v>
      </c>
      <c r="S1799" s="7" t="s">
        <v>409</v>
      </c>
      <c r="T1799" s="13" t="s">
        <v>69</v>
      </c>
      <c r="U1799" s="13" t="s">
        <v>79</v>
      </c>
      <c r="V1799" s="13" t="s">
        <v>80</v>
      </c>
      <c r="W1799" s="13" t="s">
        <v>29</v>
      </c>
      <c r="X1799" s="13" t="s">
        <v>79</v>
      </c>
      <c r="Y1799" s="13" t="s">
        <v>7</v>
      </c>
      <c r="Z1799" s="9" t="s">
        <v>16</v>
      </c>
      <c r="AA1799" s="12" t="str">
        <f t="shared" si="56"/>
        <v>5980000000109</v>
      </c>
      <c r="AB1799" s="4" t="s">
        <v>79</v>
      </c>
      <c r="AC1799" s="48">
        <f t="shared" si="57"/>
        <v>519.07000000000005</v>
      </c>
      <c r="AD1799" s="31">
        <f>VLOOKUP(AB1799,'Utah Allocation %''s'!$A$6:$B$16,2,FALSE)</f>
        <v>1</v>
      </c>
    </row>
    <row r="1800" spans="1:30">
      <c r="A1800" s="9" t="s">
        <v>6748</v>
      </c>
      <c r="B1800" s="9" t="s">
        <v>24</v>
      </c>
      <c r="C1800" s="9" t="s">
        <v>62</v>
      </c>
      <c r="D1800" s="19">
        <v>41305</v>
      </c>
      <c r="E1800" s="3">
        <v>2013</v>
      </c>
      <c r="F1800" s="3">
        <v>1</v>
      </c>
      <c r="G1800" s="3" t="s">
        <v>14414</v>
      </c>
      <c r="H1800" s="9" t="s">
        <v>63</v>
      </c>
      <c r="I1800" s="9" t="s">
        <v>64</v>
      </c>
      <c r="J1800" s="21">
        <v>1146.02</v>
      </c>
      <c r="K1800" s="9" t="s">
        <v>6749</v>
      </c>
      <c r="L1800" s="7" t="s">
        <v>7008</v>
      </c>
      <c r="M1800" s="7" t="s">
        <v>7108</v>
      </c>
      <c r="N1800" s="7" t="s">
        <v>212</v>
      </c>
      <c r="O1800" s="7" t="s">
        <v>259</v>
      </c>
      <c r="P1800" s="7" t="s">
        <v>676</v>
      </c>
      <c r="Q1800" s="7" t="s">
        <v>142</v>
      </c>
      <c r="R1800" s="9" t="s">
        <v>384</v>
      </c>
      <c r="S1800" s="7" t="s">
        <v>408</v>
      </c>
      <c r="T1800" s="13" t="s">
        <v>69</v>
      </c>
      <c r="U1800" s="13" t="s">
        <v>123</v>
      </c>
      <c r="V1800" s="13" t="s">
        <v>124</v>
      </c>
      <c r="W1800" s="13" t="s">
        <v>33</v>
      </c>
      <c r="X1800" s="13" t="s">
        <v>123</v>
      </c>
      <c r="Y1800" s="13" t="s">
        <v>7</v>
      </c>
      <c r="Z1800" s="9" t="s">
        <v>12</v>
      </c>
      <c r="AA1800" s="12" t="str">
        <f t="shared" si="56"/>
        <v>5980000000110</v>
      </c>
      <c r="AB1800" s="4" t="s">
        <v>123</v>
      </c>
      <c r="AC1800" s="48">
        <f t="shared" si="57"/>
        <v>0</v>
      </c>
      <c r="AD1800" s="31">
        <f>VLOOKUP(AB1800,'Utah Allocation %''s'!$A$6:$B$16,2,FALSE)</f>
        <v>0</v>
      </c>
    </row>
    <row r="1801" spans="1:30">
      <c r="A1801" s="9" t="s">
        <v>6820</v>
      </c>
      <c r="B1801" s="9" t="s">
        <v>24</v>
      </c>
      <c r="C1801" s="9" t="s">
        <v>62</v>
      </c>
      <c r="D1801" s="19">
        <v>41305</v>
      </c>
      <c r="E1801" s="3">
        <v>2013</v>
      </c>
      <c r="F1801" s="3">
        <v>1</v>
      </c>
      <c r="G1801" s="3" t="s">
        <v>14414</v>
      </c>
      <c r="H1801" s="9" t="s">
        <v>63</v>
      </c>
      <c r="I1801" s="9" t="s">
        <v>81</v>
      </c>
      <c r="J1801" s="21">
        <v>608.08000000000004</v>
      </c>
      <c r="K1801" s="9" t="s">
        <v>6821</v>
      </c>
      <c r="L1801" s="7" t="s">
        <v>7040</v>
      </c>
      <c r="M1801" s="7" t="s">
        <v>7254</v>
      </c>
      <c r="N1801" s="7" t="s">
        <v>217</v>
      </c>
      <c r="O1801" s="7" t="s">
        <v>263</v>
      </c>
      <c r="P1801" s="7" t="s">
        <v>6336</v>
      </c>
      <c r="Q1801" s="7" t="s">
        <v>130</v>
      </c>
      <c r="R1801" s="9" t="s">
        <v>384</v>
      </c>
      <c r="S1801" s="7" t="s">
        <v>408</v>
      </c>
      <c r="T1801" s="13" t="s">
        <v>69</v>
      </c>
      <c r="U1801" s="13" t="s">
        <v>123</v>
      </c>
      <c r="V1801" s="13" t="s">
        <v>124</v>
      </c>
      <c r="W1801" s="13" t="s">
        <v>33</v>
      </c>
      <c r="X1801" s="13" t="s">
        <v>123</v>
      </c>
      <c r="Y1801" s="13" t="s">
        <v>7</v>
      </c>
      <c r="Z1801" s="9" t="s">
        <v>12</v>
      </c>
      <c r="AA1801" s="12" t="str">
        <f t="shared" si="56"/>
        <v>5980000000110</v>
      </c>
      <c r="AB1801" s="4" t="s">
        <v>123</v>
      </c>
      <c r="AC1801" s="48">
        <f t="shared" si="57"/>
        <v>0</v>
      </c>
      <c r="AD1801" s="31">
        <f>VLOOKUP(AB1801,'Utah Allocation %''s'!$A$6:$B$16,2,FALSE)</f>
        <v>0</v>
      </c>
    </row>
    <row r="1802" spans="1:30">
      <c r="A1802" s="9" t="s">
        <v>6750</v>
      </c>
      <c r="B1802" s="9" t="s">
        <v>24</v>
      </c>
      <c r="C1802" s="9" t="s">
        <v>62</v>
      </c>
      <c r="D1802" s="19">
        <v>41305</v>
      </c>
      <c r="E1802" s="3">
        <v>2013</v>
      </c>
      <c r="F1802" s="3">
        <v>1</v>
      </c>
      <c r="G1802" s="3" t="s">
        <v>14414</v>
      </c>
      <c r="H1802" s="9" t="s">
        <v>63</v>
      </c>
      <c r="I1802" s="9" t="s">
        <v>64</v>
      </c>
      <c r="J1802" s="21">
        <v>942.45</v>
      </c>
      <c r="K1802" s="9" t="s">
        <v>6751</v>
      </c>
      <c r="L1802" s="7" t="s">
        <v>7009</v>
      </c>
      <c r="M1802" s="7" t="s">
        <v>7144</v>
      </c>
      <c r="N1802" s="7" t="s">
        <v>207</v>
      </c>
      <c r="O1802" s="7" t="s">
        <v>254</v>
      </c>
      <c r="P1802" s="7" t="s">
        <v>590</v>
      </c>
      <c r="Q1802" s="7" t="s">
        <v>88</v>
      </c>
      <c r="R1802" s="9" t="s">
        <v>387</v>
      </c>
      <c r="S1802" s="7" t="s">
        <v>409</v>
      </c>
      <c r="T1802" s="13" t="s">
        <v>69</v>
      </c>
      <c r="U1802" s="13" t="s">
        <v>89</v>
      </c>
      <c r="V1802" s="13" t="s">
        <v>90</v>
      </c>
      <c r="W1802" s="13" t="s">
        <v>31</v>
      </c>
      <c r="X1802" s="13" t="s">
        <v>91</v>
      </c>
      <c r="Y1802" s="13" t="s">
        <v>7</v>
      </c>
      <c r="Z1802" s="9" t="s">
        <v>17</v>
      </c>
      <c r="AA1802" s="12" t="str">
        <f t="shared" si="56"/>
        <v>5980000000111</v>
      </c>
      <c r="AB1802" s="4" t="s">
        <v>91</v>
      </c>
      <c r="AC1802" s="48">
        <f t="shared" si="57"/>
        <v>0</v>
      </c>
      <c r="AD1802" s="31">
        <f>VLOOKUP(AB1802,'Utah Allocation %''s'!$A$6:$B$16,2,FALSE)</f>
        <v>0</v>
      </c>
    </row>
    <row r="1803" spans="1:30">
      <c r="A1803" s="9" t="s">
        <v>6752</v>
      </c>
      <c r="B1803" s="9" t="s">
        <v>24</v>
      </c>
      <c r="C1803" s="9" t="s">
        <v>62</v>
      </c>
      <c r="D1803" s="19">
        <v>41305</v>
      </c>
      <c r="E1803" s="3">
        <v>2013</v>
      </c>
      <c r="F1803" s="3">
        <v>1</v>
      </c>
      <c r="G1803" s="3" t="s">
        <v>14414</v>
      </c>
      <c r="H1803" s="9" t="s">
        <v>63</v>
      </c>
      <c r="I1803" s="9" t="s">
        <v>64</v>
      </c>
      <c r="J1803" s="21">
        <v>682.25</v>
      </c>
      <c r="K1803" s="9" t="s">
        <v>6753</v>
      </c>
      <c r="L1803" s="7" t="s">
        <v>7010</v>
      </c>
      <c r="M1803" s="7" t="s">
        <v>7146</v>
      </c>
      <c r="N1803" s="7" t="s">
        <v>207</v>
      </c>
      <c r="O1803" s="7" t="s">
        <v>254</v>
      </c>
      <c r="P1803" s="7" t="s">
        <v>590</v>
      </c>
      <c r="Q1803" s="7" t="s">
        <v>88</v>
      </c>
      <c r="R1803" s="9" t="s">
        <v>387</v>
      </c>
      <c r="S1803" s="7" t="s">
        <v>409</v>
      </c>
      <c r="T1803" s="13" t="s">
        <v>69</v>
      </c>
      <c r="U1803" s="13" t="s">
        <v>89</v>
      </c>
      <c r="V1803" s="13" t="s">
        <v>90</v>
      </c>
      <c r="W1803" s="13" t="s">
        <v>31</v>
      </c>
      <c r="X1803" s="13" t="s">
        <v>91</v>
      </c>
      <c r="Y1803" s="13" t="s">
        <v>7</v>
      </c>
      <c r="Z1803" s="9" t="s">
        <v>17</v>
      </c>
      <c r="AA1803" s="12" t="str">
        <f t="shared" si="56"/>
        <v>5980000000111</v>
      </c>
      <c r="AB1803" s="4" t="s">
        <v>91</v>
      </c>
      <c r="AC1803" s="48">
        <f t="shared" si="57"/>
        <v>0</v>
      </c>
      <c r="AD1803" s="31">
        <f>VLOOKUP(AB1803,'Utah Allocation %''s'!$A$6:$B$16,2,FALSE)</f>
        <v>0</v>
      </c>
    </row>
    <row r="1804" spans="1:30">
      <c r="A1804" s="9" t="s">
        <v>6754</v>
      </c>
      <c r="B1804" s="9" t="s">
        <v>24</v>
      </c>
      <c r="C1804" s="9" t="s">
        <v>62</v>
      </c>
      <c r="D1804" s="19">
        <v>41305</v>
      </c>
      <c r="E1804" s="3">
        <v>2013</v>
      </c>
      <c r="F1804" s="3">
        <v>1</v>
      </c>
      <c r="G1804" s="3" t="s">
        <v>14414</v>
      </c>
      <c r="H1804" s="9" t="s">
        <v>63</v>
      </c>
      <c r="I1804" s="9" t="s">
        <v>64</v>
      </c>
      <c r="J1804" s="21">
        <v>735.83</v>
      </c>
      <c r="K1804" s="9" t="s">
        <v>6755</v>
      </c>
      <c r="L1804" s="7" t="s">
        <v>7011</v>
      </c>
      <c r="M1804" s="7" t="s">
        <v>7227</v>
      </c>
      <c r="N1804" s="7" t="s">
        <v>207</v>
      </c>
      <c r="O1804" s="7" t="s">
        <v>254</v>
      </c>
      <c r="P1804" s="7" t="s">
        <v>590</v>
      </c>
      <c r="Q1804" s="7" t="s">
        <v>88</v>
      </c>
      <c r="R1804" s="9" t="s">
        <v>387</v>
      </c>
      <c r="S1804" s="7" t="s">
        <v>409</v>
      </c>
      <c r="T1804" s="13" t="s">
        <v>69</v>
      </c>
      <c r="U1804" s="13" t="s">
        <v>89</v>
      </c>
      <c r="V1804" s="13" t="s">
        <v>90</v>
      </c>
      <c r="W1804" s="13" t="s">
        <v>31</v>
      </c>
      <c r="X1804" s="13" t="s">
        <v>91</v>
      </c>
      <c r="Y1804" s="13" t="s">
        <v>7</v>
      </c>
      <c r="Z1804" s="9" t="s">
        <v>17</v>
      </c>
      <c r="AA1804" s="12" t="str">
        <f t="shared" si="56"/>
        <v>5980000000111</v>
      </c>
      <c r="AB1804" s="4" t="s">
        <v>91</v>
      </c>
      <c r="AC1804" s="48">
        <f t="shared" si="57"/>
        <v>0</v>
      </c>
      <c r="AD1804" s="31">
        <f>VLOOKUP(AB1804,'Utah Allocation %''s'!$A$6:$B$16,2,FALSE)</f>
        <v>0</v>
      </c>
    </row>
    <row r="1805" spans="1:30">
      <c r="A1805" s="9" t="s">
        <v>6756</v>
      </c>
      <c r="B1805" s="9" t="s">
        <v>24</v>
      </c>
      <c r="C1805" s="9" t="s">
        <v>62</v>
      </c>
      <c r="D1805" s="19">
        <v>41305</v>
      </c>
      <c r="E1805" s="3">
        <v>2013</v>
      </c>
      <c r="F1805" s="3">
        <v>1</v>
      </c>
      <c r="G1805" s="3" t="s">
        <v>14414</v>
      </c>
      <c r="H1805" s="9" t="s">
        <v>63</v>
      </c>
      <c r="I1805" s="9" t="s">
        <v>64</v>
      </c>
      <c r="J1805" s="21">
        <v>719.36</v>
      </c>
      <c r="K1805" s="9" t="s">
        <v>6757</v>
      </c>
      <c r="L1805" s="7" t="s">
        <v>7012</v>
      </c>
      <c r="M1805" s="7" t="s">
        <v>7151</v>
      </c>
      <c r="N1805" s="7" t="s">
        <v>207</v>
      </c>
      <c r="O1805" s="7" t="s">
        <v>254</v>
      </c>
      <c r="P1805" s="7" t="s">
        <v>590</v>
      </c>
      <c r="Q1805" s="7" t="s">
        <v>88</v>
      </c>
      <c r="R1805" s="9" t="s">
        <v>387</v>
      </c>
      <c r="S1805" s="7" t="s">
        <v>409</v>
      </c>
      <c r="T1805" s="13" t="s">
        <v>69</v>
      </c>
      <c r="U1805" s="13" t="s">
        <v>89</v>
      </c>
      <c r="V1805" s="13" t="s">
        <v>90</v>
      </c>
      <c r="W1805" s="13" t="s">
        <v>31</v>
      </c>
      <c r="X1805" s="13" t="s">
        <v>91</v>
      </c>
      <c r="Y1805" s="13" t="s">
        <v>7</v>
      </c>
      <c r="Z1805" s="9" t="s">
        <v>17</v>
      </c>
      <c r="AA1805" s="12" t="str">
        <f t="shared" si="56"/>
        <v>5980000000111</v>
      </c>
      <c r="AB1805" s="4" t="s">
        <v>91</v>
      </c>
      <c r="AC1805" s="48">
        <f t="shared" si="57"/>
        <v>0</v>
      </c>
      <c r="AD1805" s="31">
        <f>VLOOKUP(AB1805,'Utah Allocation %''s'!$A$6:$B$16,2,FALSE)</f>
        <v>0</v>
      </c>
    </row>
    <row r="1806" spans="1:30">
      <c r="A1806" s="9" t="s">
        <v>6756</v>
      </c>
      <c r="B1806" s="9" t="s">
        <v>24</v>
      </c>
      <c r="C1806" s="9" t="s">
        <v>62</v>
      </c>
      <c r="D1806" s="19">
        <v>41305</v>
      </c>
      <c r="E1806" s="3">
        <v>2013</v>
      </c>
      <c r="F1806" s="3">
        <v>1</v>
      </c>
      <c r="G1806" s="3" t="s">
        <v>14414</v>
      </c>
      <c r="H1806" s="9" t="s">
        <v>63</v>
      </c>
      <c r="I1806" s="9" t="s">
        <v>81</v>
      </c>
      <c r="J1806" s="21">
        <v>225.7</v>
      </c>
      <c r="K1806" s="9" t="s">
        <v>6757</v>
      </c>
      <c r="L1806" s="7" t="s">
        <v>7012</v>
      </c>
      <c r="M1806" s="7" t="s">
        <v>7151</v>
      </c>
      <c r="N1806" s="7" t="s">
        <v>207</v>
      </c>
      <c r="O1806" s="7" t="s">
        <v>254</v>
      </c>
      <c r="P1806" s="7" t="s">
        <v>590</v>
      </c>
      <c r="Q1806" s="7" t="s">
        <v>88</v>
      </c>
      <c r="R1806" s="9" t="s">
        <v>387</v>
      </c>
      <c r="S1806" s="7" t="s">
        <v>409</v>
      </c>
      <c r="T1806" s="13" t="s">
        <v>69</v>
      </c>
      <c r="U1806" s="13" t="s">
        <v>89</v>
      </c>
      <c r="V1806" s="13" t="s">
        <v>90</v>
      </c>
      <c r="W1806" s="13" t="s">
        <v>31</v>
      </c>
      <c r="X1806" s="13" t="s">
        <v>91</v>
      </c>
      <c r="Y1806" s="13" t="s">
        <v>7</v>
      </c>
      <c r="Z1806" s="9" t="s">
        <v>17</v>
      </c>
      <c r="AA1806" s="12" t="str">
        <f t="shared" si="56"/>
        <v>5980000000111</v>
      </c>
      <c r="AB1806" s="4" t="s">
        <v>91</v>
      </c>
      <c r="AC1806" s="48">
        <f t="shared" si="57"/>
        <v>0</v>
      </c>
      <c r="AD1806" s="31">
        <f>VLOOKUP(AB1806,'Utah Allocation %''s'!$A$6:$B$16,2,FALSE)</f>
        <v>0</v>
      </c>
    </row>
    <row r="1807" spans="1:30">
      <c r="A1807" s="9" t="s">
        <v>6758</v>
      </c>
      <c r="B1807" s="9" t="s">
        <v>24</v>
      </c>
      <c r="C1807" s="9" t="s">
        <v>62</v>
      </c>
      <c r="D1807" s="19">
        <v>41305</v>
      </c>
      <c r="E1807" s="3">
        <v>2013</v>
      </c>
      <c r="F1807" s="3">
        <v>1</v>
      </c>
      <c r="G1807" s="3" t="s">
        <v>14414</v>
      </c>
      <c r="H1807" s="9" t="s">
        <v>63</v>
      </c>
      <c r="I1807" s="9" t="s">
        <v>64</v>
      </c>
      <c r="J1807" s="21">
        <v>273.51</v>
      </c>
      <c r="K1807" s="9" t="s">
        <v>6759</v>
      </c>
      <c r="L1807" s="7" t="s">
        <v>7013</v>
      </c>
      <c r="M1807" s="7" t="s">
        <v>7226</v>
      </c>
      <c r="N1807" s="7" t="s">
        <v>211</v>
      </c>
      <c r="O1807" s="7" t="s">
        <v>258</v>
      </c>
      <c r="P1807" s="7" t="s">
        <v>733</v>
      </c>
      <c r="Q1807" s="7" t="s">
        <v>129</v>
      </c>
      <c r="R1807" s="9" t="s">
        <v>387</v>
      </c>
      <c r="S1807" s="7" t="s">
        <v>409</v>
      </c>
      <c r="T1807" s="13" t="s">
        <v>69</v>
      </c>
      <c r="U1807" s="13" t="s">
        <v>89</v>
      </c>
      <c r="V1807" s="13" t="s">
        <v>90</v>
      </c>
      <c r="W1807" s="13" t="s">
        <v>31</v>
      </c>
      <c r="X1807" s="13" t="s">
        <v>91</v>
      </c>
      <c r="Y1807" s="13" t="s">
        <v>7</v>
      </c>
      <c r="Z1807" s="9" t="s">
        <v>17</v>
      </c>
      <c r="AA1807" s="12" t="str">
        <f t="shared" si="56"/>
        <v>5980000000111</v>
      </c>
      <c r="AB1807" s="4" t="s">
        <v>91</v>
      </c>
      <c r="AC1807" s="48">
        <f t="shared" si="57"/>
        <v>0</v>
      </c>
      <c r="AD1807" s="31">
        <f>VLOOKUP(AB1807,'Utah Allocation %''s'!$A$6:$B$16,2,FALSE)</f>
        <v>0</v>
      </c>
    </row>
    <row r="1808" spans="1:30">
      <c r="A1808" s="9" t="s">
        <v>6760</v>
      </c>
      <c r="B1808" s="9" t="s">
        <v>24</v>
      </c>
      <c r="C1808" s="9" t="s">
        <v>62</v>
      </c>
      <c r="D1808" s="19">
        <v>41305</v>
      </c>
      <c r="E1808" s="3">
        <v>2013</v>
      </c>
      <c r="F1808" s="3">
        <v>1</v>
      </c>
      <c r="G1808" s="3" t="s">
        <v>14414</v>
      </c>
      <c r="H1808" s="9" t="s">
        <v>63</v>
      </c>
      <c r="I1808" s="9" t="s">
        <v>64</v>
      </c>
      <c r="J1808" s="21">
        <v>1803.87</v>
      </c>
      <c r="K1808" s="9" t="s">
        <v>6761</v>
      </c>
      <c r="L1808" s="7" t="s">
        <v>7014</v>
      </c>
      <c r="M1808" s="7" t="s">
        <v>7121</v>
      </c>
      <c r="N1808" s="7" t="s">
        <v>240</v>
      </c>
      <c r="O1808" s="7" t="s">
        <v>283</v>
      </c>
      <c r="P1808" s="7" t="s">
        <v>640</v>
      </c>
      <c r="Q1808" s="7" t="s">
        <v>636</v>
      </c>
      <c r="R1808" s="9" t="s">
        <v>312</v>
      </c>
      <c r="S1808" s="7" t="s">
        <v>409</v>
      </c>
      <c r="T1808" s="13" t="s">
        <v>69</v>
      </c>
      <c r="U1808" s="13" t="s">
        <v>89</v>
      </c>
      <c r="V1808" s="13" t="s">
        <v>90</v>
      </c>
      <c r="W1808" s="13" t="s">
        <v>31</v>
      </c>
      <c r="X1808" s="13" t="s">
        <v>91</v>
      </c>
      <c r="Y1808" s="13" t="s">
        <v>7</v>
      </c>
      <c r="Z1808" s="9" t="s">
        <v>17</v>
      </c>
      <c r="AA1808" s="12" t="str">
        <f t="shared" si="56"/>
        <v>5980000000111</v>
      </c>
      <c r="AB1808" s="4" t="s">
        <v>91</v>
      </c>
      <c r="AC1808" s="48">
        <f t="shared" si="57"/>
        <v>0</v>
      </c>
      <c r="AD1808" s="31">
        <f>VLOOKUP(AB1808,'Utah Allocation %''s'!$A$6:$B$16,2,FALSE)</f>
        <v>0</v>
      </c>
    </row>
    <row r="1809" spans="1:30">
      <c r="A1809" s="9" t="s">
        <v>6762</v>
      </c>
      <c r="B1809" s="9" t="s">
        <v>24</v>
      </c>
      <c r="C1809" s="9" t="s">
        <v>62</v>
      </c>
      <c r="D1809" s="19">
        <v>41305</v>
      </c>
      <c r="E1809" s="3">
        <v>2013</v>
      </c>
      <c r="F1809" s="3">
        <v>1</v>
      </c>
      <c r="G1809" s="3" t="s">
        <v>14414</v>
      </c>
      <c r="H1809" s="9" t="s">
        <v>63</v>
      </c>
      <c r="I1809" s="9" t="s">
        <v>64</v>
      </c>
      <c r="J1809" s="21">
        <v>2565.25</v>
      </c>
      <c r="K1809" s="9" t="s">
        <v>6763</v>
      </c>
      <c r="L1809" s="7" t="s">
        <v>7015</v>
      </c>
      <c r="M1809" s="7" t="s">
        <v>7057</v>
      </c>
      <c r="N1809" s="7" t="s">
        <v>217</v>
      </c>
      <c r="O1809" s="7" t="s">
        <v>263</v>
      </c>
      <c r="P1809" s="7" t="s">
        <v>699</v>
      </c>
      <c r="Q1809" s="7" t="s">
        <v>130</v>
      </c>
      <c r="R1809" s="9" t="s">
        <v>385</v>
      </c>
      <c r="S1809" s="7" t="s">
        <v>408</v>
      </c>
      <c r="T1809" s="13" t="s">
        <v>69</v>
      </c>
      <c r="U1809" s="13" t="s">
        <v>123</v>
      </c>
      <c r="V1809" s="13" t="s">
        <v>124</v>
      </c>
      <c r="W1809" s="13" t="s">
        <v>33</v>
      </c>
      <c r="X1809" s="13" t="s">
        <v>123</v>
      </c>
      <c r="Y1809" s="13" t="s">
        <v>7</v>
      </c>
      <c r="Z1809" s="9" t="s">
        <v>12</v>
      </c>
      <c r="AA1809" s="12" t="str">
        <f t="shared" si="56"/>
        <v>5980000000110</v>
      </c>
      <c r="AB1809" s="4" t="s">
        <v>123</v>
      </c>
      <c r="AC1809" s="48">
        <f t="shared" si="57"/>
        <v>0</v>
      </c>
      <c r="AD1809" s="31">
        <f>VLOOKUP(AB1809,'Utah Allocation %''s'!$A$6:$B$16,2,FALSE)</f>
        <v>0</v>
      </c>
    </row>
    <row r="1810" spans="1:30">
      <c r="A1810" s="9" t="s">
        <v>6822</v>
      </c>
      <c r="B1810" s="9" t="s">
        <v>24</v>
      </c>
      <c r="C1810" s="9" t="s">
        <v>62</v>
      </c>
      <c r="D1810" s="19">
        <v>41305</v>
      </c>
      <c r="E1810" s="3">
        <v>2013</v>
      </c>
      <c r="F1810" s="3">
        <v>1</v>
      </c>
      <c r="G1810" s="3" t="s">
        <v>14414</v>
      </c>
      <c r="H1810" s="9" t="s">
        <v>63</v>
      </c>
      <c r="I1810" s="9" t="s">
        <v>81</v>
      </c>
      <c r="J1810" s="21">
        <v>303.3</v>
      </c>
      <c r="K1810" s="9" t="s">
        <v>6823</v>
      </c>
      <c r="L1810" s="7" t="s">
        <v>7041</v>
      </c>
      <c r="M1810" s="7" t="s">
        <v>7272</v>
      </c>
      <c r="N1810" s="7" t="s">
        <v>217</v>
      </c>
      <c r="O1810" s="7" t="s">
        <v>263</v>
      </c>
      <c r="P1810" s="7" t="s">
        <v>6336</v>
      </c>
      <c r="Q1810" s="7" t="s">
        <v>130</v>
      </c>
      <c r="R1810" s="9" t="s">
        <v>385</v>
      </c>
      <c r="S1810" s="7" t="s">
        <v>408</v>
      </c>
      <c r="T1810" s="13" t="s">
        <v>69</v>
      </c>
      <c r="U1810" s="13" t="s">
        <v>123</v>
      </c>
      <c r="V1810" s="13" t="s">
        <v>124</v>
      </c>
      <c r="W1810" s="13" t="s">
        <v>33</v>
      </c>
      <c r="X1810" s="13" t="s">
        <v>123</v>
      </c>
      <c r="Y1810" s="13" t="s">
        <v>7</v>
      </c>
      <c r="Z1810" s="9" t="s">
        <v>12</v>
      </c>
      <c r="AA1810" s="12" t="str">
        <f t="shared" si="56"/>
        <v>5980000000110</v>
      </c>
      <c r="AB1810" s="4" t="s">
        <v>123</v>
      </c>
      <c r="AC1810" s="48">
        <f t="shared" si="57"/>
        <v>0</v>
      </c>
      <c r="AD1810" s="31">
        <f>VLOOKUP(AB1810,'Utah Allocation %''s'!$A$6:$B$16,2,FALSE)</f>
        <v>0</v>
      </c>
    </row>
    <row r="1811" spans="1:30">
      <c r="A1811" s="9" t="s">
        <v>6764</v>
      </c>
      <c r="B1811" s="9" t="s">
        <v>24</v>
      </c>
      <c r="C1811" s="9" t="s">
        <v>62</v>
      </c>
      <c r="D1811" s="19">
        <v>41305</v>
      </c>
      <c r="E1811" s="3">
        <v>2013</v>
      </c>
      <c r="F1811" s="3">
        <v>1</v>
      </c>
      <c r="G1811" s="3" t="s">
        <v>14414</v>
      </c>
      <c r="H1811" s="9" t="s">
        <v>63</v>
      </c>
      <c r="I1811" s="9" t="s">
        <v>64</v>
      </c>
      <c r="J1811" s="21">
        <v>1234.77</v>
      </c>
      <c r="K1811" s="9" t="s">
        <v>6765</v>
      </c>
      <c r="L1811" s="7" t="s">
        <v>7016</v>
      </c>
      <c r="M1811" s="7" t="s">
        <v>2242</v>
      </c>
      <c r="N1811" s="7" t="s">
        <v>237</v>
      </c>
      <c r="O1811" s="7" t="s">
        <v>281</v>
      </c>
      <c r="P1811" s="7" t="s">
        <v>736</v>
      </c>
      <c r="Q1811" s="7" t="s">
        <v>321</v>
      </c>
      <c r="R1811" s="9" t="s">
        <v>374</v>
      </c>
      <c r="S1811" s="7" t="s">
        <v>408</v>
      </c>
      <c r="T1811" s="13" t="s">
        <v>69</v>
      </c>
      <c r="U1811" s="13" t="s">
        <v>76</v>
      </c>
      <c r="V1811" s="13" t="s">
        <v>77</v>
      </c>
      <c r="W1811" s="13" t="s">
        <v>34</v>
      </c>
      <c r="X1811" s="13" t="s">
        <v>76</v>
      </c>
      <c r="Y1811" s="13" t="s">
        <v>7</v>
      </c>
      <c r="Z1811" s="9" t="s">
        <v>11</v>
      </c>
      <c r="AA1811" s="12" t="str">
        <f t="shared" si="56"/>
        <v>5980000000103</v>
      </c>
      <c r="AB1811" s="4" t="s">
        <v>76</v>
      </c>
      <c r="AC1811" s="48">
        <f t="shared" si="57"/>
        <v>0</v>
      </c>
      <c r="AD1811" s="31">
        <f>VLOOKUP(AB1811,'Utah Allocation %''s'!$A$6:$B$16,2,FALSE)</f>
        <v>0</v>
      </c>
    </row>
    <row r="1812" spans="1:30">
      <c r="A1812" s="9" t="s">
        <v>6766</v>
      </c>
      <c r="B1812" s="9" t="s">
        <v>24</v>
      </c>
      <c r="C1812" s="9" t="s">
        <v>62</v>
      </c>
      <c r="D1812" s="19">
        <v>41305</v>
      </c>
      <c r="E1812" s="3">
        <v>2013</v>
      </c>
      <c r="F1812" s="3">
        <v>1</v>
      </c>
      <c r="G1812" s="3" t="s">
        <v>14414</v>
      </c>
      <c r="H1812" s="9" t="s">
        <v>63</v>
      </c>
      <c r="I1812" s="9" t="s">
        <v>64</v>
      </c>
      <c r="J1812" s="21">
        <v>984.54</v>
      </c>
      <c r="K1812" s="9" t="s">
        <v>6767</v>
      </c>
      <c r="L1812" s="7" t="s">
        <v>7017</v>
      </c>
      <c r="M1812" s="7" t="s">
        <v>7219</v>
      </c>
      <c r="N1812" s="7" t="s">
        <v>207</v>
      </c>
      <c r="O1812" s="7" t="s">
        <v>254</v>
      </c>
      <c r="P1812" s="7" t="s">
        <v>761</v>
      </c>
      <c r="Q1812" s="7" t="s">
        <v>98</v>
      </c>
      <c r="R1812" s="9" t="s">
        <v>374</v>
      </c>
      <c r="S1812" s="7" t="s">
        <v>408</v>
      </c>
      <c r="T1812" s="13" t="s">
        <v>69</v>
      </c>
      <c r="U1812" s="13" t="s">
        <v>76</v>
      </c>
      <c r="V1812" s="13" t="s">
        <v>77</v>
      </c>
      <c r="W1812" s="13" t="s">
        <v>34</v>
      </c>
      <c r="X1812" s="13" t="s">
        <v>76</v>
      </c>
      <c r="Y1812" s="13" t="s">
        <v>7</v>
      </c>
      <c r="Z1812" s="9" t="s">
        <v>11</v>
      </c>
      <c r="AA1812" s="12" t="str">
        <f t="shared" si="56"/>
        <v>5980000000103</v>
      </c>
      <c r="AB1812" s="4" t="s">
        <v>76</v>
      </c>
      <c r="AC1812" s="48">
        <f t="shared" si="57"/>
        <v>0</v>
      </c>
      <c r="AD1812" s="31">
        <f>VLOOKUP(AB1812,'Utah Allocation %''s'!$A$6:$B$16,2,FALSE)</f>
        <v>0</v>
      </c>
    </row>
    <row r="1813" spans="1:30">
      <c r="A1813" s="9" t="s">
        <v>6768</v>
      </c>
      <c r="B1813" s="9" t="s">
        <v>24</v>
      </c>
      <c r="C1813" s="9" t="s">
        <v>62</v>
      </c>
      <c r="D1813" s="19">
        <v>41305</v>
      </c>
      <c r="E1813" s="3">
        <v>2013</v>
      </c>
      <c r="F1813" s="3">
        <v>1</v>
      </c>
      <c r="G1813" s="3" t="s">
        <v>14414</v>
      </c>
      <c r="H1813" s="9" t="s">
        <v>63</v>
      </c>
      <c r="I1813" s="9" t="s">
        <v>64</v>
      </c>
      <c r="J1813" s="21">
        <v>506.57</v>
      </c>
      <c r="K1813" s="9" t="s">
        <v>6769</v>
      </c>
      <c r="L1813" s="7" t="s">
        <v>7018</v>
      </c>
      <c r="M1813" s="7" t="s">
        <v>7221</v>
      </c>
      <c r="N1813" s="7" t="s">
        <v>208</v>
      </c>
      <c r="O1813" s="7" t="s">
        <v>255</v>
      </c>
      <c r="P1813" s="7" t="s">
        <v>4309</v>
      </c>
      <c r="Q1813" s="7" t="s">
        <v>151</v>
      </c>
      <c r="R1813" s="9" t="s">
        <v>374</v>
      </c>
      <c r="S1813" s="7" t="s">
        <v>408</v>
      </c>
      <c r="T1813" s="13" t="s">
        <v>69</v>
      </c>
      <c r="U1813" s="13" t="s">
        <v>76</v>
      </c>
      <c r="V1813" s="13" t="s">
        <v>77</v>
      </c>
      <c r="W1813" s="13" t="s">
        <v>34</v>
      </c>
      <c r="X1813" s="13" t="s">
        <v>76</v>
      </c>
      <c r="Y1813" s="13" t="s">
        <v>7</v>
      </c>
      <c r="Z1813" s="9" t="s">
        <v>11</v>
      </c>
      <c r="AA1813" s="12" t="str">
        <f t="shared" si="56"/>
        <v>5980000000103</v>
      </c>
      <c r="AB1813" s="4" t="s">
        <v>76</v>
      </c>
      <c r="AC1813" s="48">
        <f t="shared" si="57"/>
        <v>0</v>
      </c>
      <c r="AD1813" s="31">
        <f>VLOOKUP(AB1813,'Utah Allocation %''s'!$A$6:$B$16,2,FALSE)</f>
        <v>0</v>
      </c>
    </row>
    <row r="1814" spans="1:30">
      <c r="A1814" s="9" t="s">
        <v>6770</v>
      </c>
      <c r="B1814" s="9" t="s">
        <v>24</v>
      </c>
      <c r="C1814" s="9" t="s">
        <v>62</v>
      </c>
      <c r="D1814" s="19">
        <v>41305</v>
      </c>
      <c r="E1814" s="3">
        <v>2013</v>
      </c>
      <c r="F1814" s="3">
        <v>1</v>
      </c>
      <c r="G1814" s="3" t="s">
        <v>14414</v>
      </c>
      <c r="H1814" s="9" t="s">
        <v>63</v>
      </c>
      <c r="I1814" s="9" t="s">
        <v>64</v>
      </c>
      <c r="J1814" s="21">
        <v>738.33</v>
      </c>
      <c r="K1814" s="9" t="s">
        <v>6771</v>
      </c>
      <c r="L1814" s="7" t="s">
        <v>7019</v>
      </c>
      <c r="M1814" s="7" t="s">
        <v>7222</v>
      </c>
      <c r="N1814" s="7" t="s">
        <v>217</v>
      </c>
      <c r="O1814" s="7" t="s">
        <v>263</v>
      </c>
      <c r="P1814" s="7" t="s">
        <v>7223</v>
      </c>
      <c r="Q1814" s="7" t="s">
        <v>163</v>
      </c>
      <c r="R1814" s="9" t="s">
        <v>374</v>
      </c>
      <c r="S1814" s="7" t="s">
        <v>408</v>
      </c>
      <c r="T1814" s="13" t="s">
        <v>69</v>
      </c>
      <c r="U1814" s="13" t="s">
        <v>76</v>
      </c>
      <c r="V1814" s="13" t="s">
        <v>77</v>
      </c>
      <c r="W1814" s="13" t="s">
        <v>34</v>
      </c>
      <c r="X1814" s="13" t="s">
        <v>76</v>
      </c>
      <c r="Y1814" s="13" t="s">
        <v>7</v>
      </c>
      <c r="Z1814" s="9" t="s">
        <v>11</v>
      </c>
      <c r="AA1814" s="12" t="str">
        <f t="shared" si="56"/>
        <v>5980000000103</v>
      </c>
      <c r="AB1814" s="4" t="s">
        <v>76</v>
      </c>
      <c r="AC1814" s="48">
        <f t="shared" si="57"/>
        <v>0</v>
      </c>
      <c r="AD1814" s="31">
        <f>VLOOKUP(AB1814,'Utah Allocation %''s'!$A$6:$B$16,2,FALSE)</f>
        <v>0</v>
      </c>
    </row>
    <row r="1815" spans="1:30">
      <c r="A1815" s="9" t="s">
        <v>6772</v>
      </c>
      <c r="B1815" s="9" t="s">
        <v>24</v>
      </c>
      <c r="C1815" s="9" t="s">
        <v>62</v>
      </c>
      <c r="D1815" s="19">
        <v>41305</v>
      </c>
      <c r="E1815" s="3">
        <v>2013</v>
      </c>
      <c r="F1815" s="3">
        <v>1</v>
      </c>
      <c r="G1815" s="3" t="s">
        <v>14414</v>
      </c>
      <c r="H1815" s="9" t="s">
        <v>63</v>
      </c>
      <c r="I1815" s="9" t="s">
        <v>64</v>
      </c>
      <c r="J1815" s="21">
        <v>1899.66</v>
      </c>
      <c r="K1815" s="9" t="s">
        <v>6773</v>
      </c>
      <c r="L1815" s="7" t="s">
        <v>7020</v>
      </c>
      <c r="M1815" s="7" t="s">
        <v>7050</v>
      </c>
      <c r="N1815" s="7" t="s">
        <v>219</v>
      </c>
      <c r="O1815" s="7" t="s">
        <v>265</v>
      </c>
      <c r="P1815" s="7" t="s">
        <v>673</v>
      </c>
      <c r="Q1815" s="7" t="s">
        <v>152</v>
      </c>
      <c r="R1815" s="9" t="s">
        <v>374</v>
      </c>
      <c r="S1815" s="7" t="s">
        <v>408</v>
      </c>
      <c r="T1815" s="13" t="s">
        <v>69</v>
      </c>
      <c r="U1815" s="13" t="s">
        <v>76</v>
      </c>
      <c r="V1815" s="13" t="s">
        <v>77</v>
      </c>
      <c r="W1815" s="13" t="s">
        <v>34</v>
      </c>
      <c r="X1815" s="13" t="s">
        <v>76</v>
      </c>
      <c r="Y1815" s="13" t="s">
        <v>7</v>
      </c>
      <c r="Z1815" s="9" t="s">
        <v>11</v>
      </c>
      <c r="AA1815" s="12" t="str">
        <f t="shared" si="56"/>
        <v>5980000000103</v>
      </c>
      <c r="AB1815" s="4" t="s">
        <v>76</v>
      </c>
      <c r="AC1815" s="48">
        <f t="shared" si="57"/>
        <v>0</v>
      </c>
      <c r="AD1815" s="31">
        <f>VLOOKUP(AB1815,'Utah Allocation %''s'!$A$6:$B$16,2,FALSE)</f>
        <v>0</v>
      </c>
    </row>
    <row r="1816" spans="1:30">
      <c r="A1816" s="9" t="s">
        <v>6774</v>
      </c>
      <c r="B1816" s="9" t="s">
        <v>24</v>
      </c>
      <c r="C1816" s="9" t="s">
        <v>62</v>
      </c>
      <c r="D1816" s="19">
        <v>41305</v>
      </c>
      <c r="E1816" s="3">
        <v>2013</v>
      </c>
      <c r="F1816" s="3">
        <v>1</v>
      </c>
      <c r="G1816" s="3" t="s">
        <v>14414</v>
      </c>
      <c r="H1816" s="9" t="s">
        <v>63</v>
      </c>
      <c r="I1816" s="9" t="s">
        <v>64</v>
      </c>
      <c r="J1816" s="21">
        <v>3039.44</v>
      </c>
      <c r="K1816" s="9" t="s">
        <v>6775</v>
      </c>
      <c r="L1816" s="7" t="s">
        <v>7021</v>
      </c>
      <c r="M1816" s="7" t="s">
        <v>7218</v>
      </c>
      <c r="N1816" s="7" t="s">
        <v>219</v>
      </c>
      <c r="O1816" s="7" t="s">
        <v>265</v>
      </c>
      <c r="P1816" s="7" t="s">
        <v>673</v>
      </c>
      <c r="Q1816" s="7" t="s">
        <v>152</v>
      </c>
      <c r="R1816" s="9" t="s">
        <v>374</v>
      </c>
      <c r="S1816" s="7" t="s">
        <v>408</v>
      </c>
      <c r="T1816" s="13" t="s">
        <v>69</v>
      </c>
      <c r="U1816" s="13" t="s">
        <v>76</v>
      </c>
      <c r="V1816" s="13" t="s">
        <v>77</v>
      </c>
      <c r="W1816" s="13" t="s">
        <v>34</v>
      </c>
      <c r="X1816" s="13" t="s">
        <v>76</v>
      </c>
      <c r="Y1816" s="13" t="s">
        <v>7</v>
      </c>
      <c r="Z1816" s="9" t="s">
        <v>11</v>
      </c>
      <c r="AA1816" s="12" t="str">
        <f t="shared" si="56"/>
        <v>5980000000103</v>
      </c>
      <c r="AB1816" s="4" t="s">
        <v>76</v>
      </c>
      <c r="AC1816" s="48">
        <f t="shared" si="57"/>
        <v>0</v>
      </c>
      <c r="AD1816" s="31">
        <f>VLOOKUP(AB1816,'Utah Allocation %''s'!$A$6:$B$16,2,FALSE)</f>
        <v>0</v>
      </c>
    </row>
    <row r="1817" spans="1:30">
      <c r="A1817" s="9" t="s">
        <v>6776</v>
      </c>
      <c r="B1817" s="9" t="s">
        <v>24</v>
      </c>
      <c r="C1817" s="9" t="s">
        <v>62</v>
      </c>
      <c r="D1817" s="19">
        <v>41305</v>
      </c>
      <c r="E1817" s="3">
        <v>2013</v>
      </c>
      <c r="F1817" s="3">
        <v>1</v>
      </c>
      <c r="G1817" s="3" t="s">
        <v>14414</v>
      </c>
      <c r="H1817" s="9" t="s">
        <v>63</v>
      </c>
      <c r="I1817" s="9" t="s">
        <v>64</v>
      </c>
      <c r="J1817" s="21">
        <v>2409.37</v>
      </c>
      <c r="K1817" s="9" t="s">
        <v>6777</v>
      </c>
      <c r="L1817" s="7" t="s">
        <v>7022</v>
      </c>
      <c r="M1817" s="7" t="s">
        <v>7154</v>
      </c>
      <c r="N1817" s="7" t="s">
        <v>206</v>
      </c>
      <c r="O1817" s="7" t="s">
        <v>253</v>
      </c>
      <c r="P1817" s="7" t="s">
        <v>7155</v>
      </c>
      <c r="Q1817" s="7" t="s">
        <v>7156</v>
      </c>
      <c r="R1817" s="9" t="s">
        <v>312</v>
      </c>
      <c r="S1817" s="7" t="s">
        <v>409</v>
      </c>
      <c r="T1817" s="13" t="s">
        <v>65</v>
      </c>
      <c r="U1817" s="13" t="s">
        <v>89</v>
      </c>
      <c r="V1817" s="13" t="s">
        <v>105</v>
      </c>
      <c r="W1817" s="13" t="s">
        <v>36</v>
      </c>
      <c r="X1817" s="13" t="s">
        <v>57</v>
      </c>
      <c r="Y1817" s="13" t="s">
        <v>14</v>
      </c>
      <c r="Z1817" s="9" t="s">
        <v>4</v>
      </c>
      <c r="AA1817" s="12" t="str">
        <f t="shared" si="56"/>
        <v>5730000000001</v>
      </c>
      <c r="AB1817" s="4" t="s">
        <v>14422</v>
      </c>
      <c r="AC1817" s="53">
        <f t="shared" si="57"/>
        <v>1027.073885158798</v>
      </c>
      <c r="AD1817" s="31">
        <f>VLOOKUP(AB1817,'Utah Allocation %''s'!$A$6:$B$16,2,FALSE)</f>
        <v>0.4262831716003761</v>
      </c>
    </row>
    <row r="1818" spans="1:30">
      <c r="A1818" s="9" t="s">
        <v>5896</v>
      </c>
      <c r="B1818" s="9" t="s">
        <v>24</v>
      </c>
      <c r="C1818" s="9" t="s">
        <v>62</v>
      </c>
      <c r="D1818" s="19">
        <v>41274</v>
      </c>
      <c r="E1818" s="6">
        <v>2013</v>
      </c>
      <c r="F1818" s="6">
        <v>1</v>
      </c>
      <c r="G1818" s="3" t="s">
        <v>14414</v>
      </c>
      <c r="H1818" s="9" t="s">
        <v>61</v>
      </c>
      <c r="I1818" s="9" t="s">
        <v>81</v>
      </c>
      <c r="J1818" s="21">
        <v>-586.33000000000004</v>
      </c>
      <c r="K1818" s="9" t="s">
        <v>5880</v>
      </c>
      <c r="L1818" s="7" t="s">
        <v>6115</v>
      </c>
      <c r="M1818" s="7" t="s">
        <v>6357</v>
      </c>
      <c r="N1818" s="7" t="s">
        <v>205</v>
      </c>
      <c r="O1818" s="7" t="s">
        <v>252</v>
      </c>
      <c r="P1818" s="7" t="s">
        <v>6358</v>
      </c>
      <c r="Q1818" s="7" t="s">
        <v>6359</v>
      </c>
      <c r="R1818" s="9" t="s">
        <v>771</v>
      </c>
      <c r="S1818" s="7" t="s">
        <v>408</v>
      </c>
      <c r="T1818" s="13" t="s">
        <v>65</v>
      </c>
      <c r="U1818" s="13" t="s">
        <v>66</v>
      </c>
      <c r="V1818" s="13" t="s">
        <v>67</v>
      </c>
      <c r="W1818" s="13" t="s">
        <v>35</v>
      </c>
      <c r="X1818" s="13" t="s">
        <v>57</v>
      </c>
      <c r="Y1818" s="13" t="s">
        <v>14</v>
      </c>
      <c r="Z1818" s="9" t="s">
        <v>4</v>
      </c>
      <c r="AA1818" s="12" t="str">
        <f t="shared" si="56"/>
        <v>5730000000001</v>
      </c>
      <c r="AB1818" s="4" t="s">
        <v>14422</v>
      </c>
      <c r="AC1818" s="53">
        <f t="shared" si="57"/>
        <v>-249.94261200444853</v>
      </c>
      <c r="AD1818" s="31">
        <f>VLOOKUP(AB1818,'Utah Allocation %''s'!$A$6:$B$16,2,FALSE)</f>
        <v>0.4262831716003761</v>
      </c>
    </row>
    <row r="1819" spans="1:30">
      <c r="A1819" s="9" t="s">
        <v>6778</v>
      </c>
      <c r="B1819" s="9" t="s">
        <v>24</v>
      </c>
      <c r="C1819" s="9" t="s">
        <v>62</v>
      </c>
      <c r="D1819" s="19">
        <v>41305</v>
      </c>
      <c r="E1819" s="3">
        <v>2013</v>
      </c>
      <c r="F1819" s="3">
        <v>1</v>
      </c>
      <c r="G1819" s="3" t="s">
        <v>14414</v>
      </c>
      <c r="H1819" s="9" t="s">
        <v>63</v>
      </c>
      <c r="I1819" s="9" t="s">
        <v>64</v>
      </c>
      <c r="J1819" s="21">
        <v>18.2</v>
      </c>
      <c r="K1819" s="9" t="s">
        <v>6779</v>
      </c>
      <c r="L1819" s="7" t="s">
        <v>7023</v>
      </c>
      <c r="M1819" s="7" t="s">
        <v>7258</v>
      </c>
      <c r="N1819" s="7" t="s">
        <v>206</v>
      </c>
      <c r="O1819" s="7" t="s">
        <v>253</v>
      </c>
      <c r="P1819" s="7" t="s">
        <v>7259</v>
      </c>
      <c r="Q1819" s="7" t="s">
        <v>7258</v>
      </c>
      <c r="R1819" s="9" t="s">
        <v>353</v>
      </c>
      <c r="S1819" s="7" t="s">
        <v>409</v>
      </c>
      <c r="T1819" s="13" t="s">
        <v>65</v>
      </c>
      <c r="U1819" s="13" t="s">
        <v>79</v>
      </c>
      <c r="V1819" s="13" t="s">
        <v>105</v>
      </c>
      <c r="W1819" s="13" t="s">
        <v>36</v>
      </c>
      <c r="X1819" s="13" t="s">
        <v>57</v>
      </c>
      <c r="Y1819" s="13" t="s">
        <v>14</v>
      </c>
      <c r="Z1819" s="9" t="s">
        <v>4</v>
      </c>
      <c r="AA1819" s="12" t="str">
        <f t="shared" si="56"/>
        <v>5730000000001</v>
      </c>
      <c r="AB1819" s="4" t="s">
        <v>14422</v>
      </c>
      <c r="AC1819" s="53">
        <f t="shared" si="57"/>
        <v>7.7583537231268451</v>
      </c>
      <c r="AD1819" s="31">
        <f>VLOOKUP(AB1819,'Utah Allocation %''s'!$A$6:$B$16,2,FALSE)</f>
        <v>0.4262831716003761</v>
      </c>
    </row>
    <row r="1820" spans="1:30">
      <c r="A1820" s="9" t="s">
        <v>6780</v>
      </c>
      <c r="B1820" s="9" t="s">
        <v>24</v>
      </c>
      <c r="C1820" s="9" t="s">
        <v>62</v>
      </c>
      <c r="D1820" s="19">
        <v>41305</v>
      </c>
      <c r="E1820" s="3">
        <v>2013</v>
      </c>
      <c r="F1820" s="3">
        <v>1</v>
      </c>
      <c r="G1820" s="3" t="s">
        <v>14414</v>
      </c>
      <c r="H1820" s="9" t="s">
        <v>63</v>
      </c>
      <c r="I1820" s="9" t="s">
        <v>64</v>
      </c>
      <c r="J1820" s="21">
        <v>86.66</v>
      </c>
      <c r="K1820" s="9" t="s">
        <v>4879</v>
      </c>
      <c r="L1820" s="7" t="s">
        <v>5131</v>
      </c>
      <c r="M1820" s="7" t="s">
        <v>5419</v>
      </c>
      <c r="N1820" s="7" t="s">
        <v>238</v>
      </c>
      <c r="O1820" s="7" t="s">
        <v>450</v>
      </c>
      <c r="P1820" s="7" t="s">
        <v>5420</v>
      </c>
      <c r="Q1820" s="7" t="s">
        <v>5421</v>
      </c>
      <c r="R1820" s="9" t="s">
        <v>431</v>
      </c>
      <c r="S1820" s="7" t="s">
        <v>409</v>
      </c>
      <c r="T1820" s="13" t="s">
        <v>65</v>
      </c>
      <c r="U1820" s="13" t="s">
        <v>79</v>
      </c>
      <c r="V1820" s="13" t="s">
        <v>67</v>
      </c>
      <c r="W1820" s="13" t="s">
        <v>35</v>
      </c>
      <c r="X1820" s="13" t="s">
        <v>57</v>
      </c>
      <c r="Y1820" s="13" t="s">
        <v>14</v>
      </c>
      <c r="Z1820" s="9" t="s">
        <v>4</v>
      </c>
      <c r="AA1820" s="12" t="str">
        <f t="shared" si="56"/>
        <v>5730000000001</v>
      </c>
      <c r="AB1820" s="4" t="s">
        <v>14422</v>
      </c>
      <c r="AC1820" s="53">
        <f t="shared" si="57"/>
        <v>36.941699650888594</v>
      </c>
      <c r="AD1820" s="31">
        <f>VLOOKUP(AB1820,'Utah Allocation %''s'!$A$6:$B$16,2,FALSE)</f>
        <v>0.4262831716003761</v>
      </c>
    </row>
    <row r="1821" spans="1:30">
      <c r="A1821" s="9" t="s">
        <v>6781</v>
      </c>
      <c r="B1821" s="9" t="s">
        <v>24</v>
      </c>
      <c r="C1821" s="9" t="s">
        <v>62</v>
      </c>
      <c r="D1821" s="19">
        <v>41305</v>
      </c>
      <c r="E1821" s="3">
        <v>2013</v>
      </c>
      <c r="F1821" s="3">
        <v>1</v>
      </c>
      <c r="G1821" s="3" t="s">
        <v>14414</v>
      </c>
      <c r="H1821" s="9" t="s">
        <v>63</v>
      </c>
      <c r="I1821" s="9" t="s">
        <v>64</v>
      </c>
      <c r="J1821" s="21">
        <v>27622.46</v>
      </c>
      <c r="K1821" s="9" t="s">
        <v>6782</v>
      </c>
      <c r="L1821" s="7" t="s">
        <v>7024</v>
      </c>
      <c r="M1821" s="7" t="s">
        <v>7236</v>
      </c>
      <c r="N1821" s="7" t="s">
        <v>235</v>
      </c>
      <c r="O1821" s="7" t="s">
        <v>279</v>
      </c>
      <c r="P1821" s="7" t="s">
        <v>7237</v>
      </c>
      <c r="Q1821" s="7" t="s">
        <v>7238</v>
      </c>
      <c r="R1821" s="9" t="s">
        <v>771</v>
      </c>
      <c r="S1821" s="7" t="s">
        <v>408</v>
      </c>
      <c r="T1821" s="13" t="s">
        <v>65</v>
      </c>
      <c r="U1821" s="13" t="s">
        <v>76</v>
      </c>
      <c r="V1821" s="13" t="s">
        <v>67</v>
      </c>
      <c r="W1821" s="13" t="s">
        <v>35</v>
      </c>
      <c r="X1821" s="13" t="s">
        <v>57</v>
      </c>
      <c r="Y1821" s="13" t="s">
        <v>14</v>
      </c>
      <c r="Z1821" s="9" t="s">
        <v>4</v>
      </c>
      <c r="AA1821" s="12" t="str">
        <f t="shared" si="56"/>
        <v>5730000000001</v>
      </c>
      <c r="AB1821" s="4" t="s">
        <v>14422</v>
      </c>
      <c r="AC1821" s="53">
        <f t="shared" si="57"/>
        <v>11774.989856204524</v>
      </c>
      <c r="AD1821" s="31">
        <f>VLOOKUP(AB1821,'Utah Allocation %''s'!$A$6:$B$16,2,FALSE)</f>
        <v>0.4262831716003761</v>
      </c>
    </row>
    <row r="1822" spans="1:30">
      <c r="A1822" s="9" t="s">
        <v>6783</v>
      </c>
      <c r="B1822" s="9" t="s">
        <v>24</v>
      </c>
      <c r="C1822" s="9" t="s">
        <v>62</v>
      </c>
      <c r="D1822" s="19">
        <v>41305</v>
      </c>
      <c r="E1822" s="3">
        <v>2013</v>
      </c>
      <c r="F1822" s="3">
        <v>1</v>
      </c>
      <c r="G1822" s="3" t="s">
        <v>14414</v>
      </c>
      <c r="H1822" s="9" t="s">
        <v>63</v>
      </c>
      <c r="I1822" s="9" t="s">
        <v>64</v>
      </c>
      <c r="J1822" s="21">
        <v>4851.66</v>
      </c>
      <c r="K1822" s="9" t="s">
        <v>6784</v>
      </c>
      <c r="L1822" s="7" t="s">
        <v>7025</v>
      </c>
      <c r="M1822" s="7" t="s">
        <v>7160</v>
      </c>
      <c r="N1822" s="7" t="s">
        <v>7161</v>
      </c>
      <c r="O1822" s="7" t="s">
        <v>7290</v>
      </c>
      <c r="P1822" s="7" t="s">
        <v>7162</v>
      </c>
      <c r="Q1822" s="7" t="s">
        <v>7163</v>
      </c>
      <c r="R1822" s="9" t="s">
        <v>771</v>
      </c>
      <c r="S1822" s="7" t="s">
        <v>408</v>
      </c>
      <c r="T1822" s="13" t="s">
        <v>65</v>
      </c>
      <c r="U1822" s="13" t="s">
        <v>76</v>
      </c>
      <c r="V1822" s="13" t="s">
        <v>67</v>
      </c>
      <c r="W1822" s="13" t="s">
        <v>35</v>
      </c>
      <c r="X1822" s="13" t="s">
        <v>57</v>
      </c>
      <c r="Y1822" s="13" t="s">
        <v>14</v>
      </c>
      <c r="Z1822" s="9" t="s">
        <v>4</v>
      </c>
      <c r="AA1822" s="12" t="str">
        <f t="shared" si="56"/>
        <v>5730000000001</v>
      </c>
      <c r="AB1822" s="4" t="s">
        <v>14422</v>
      </c>
      <c r="AC1822" s="53">
        <f t="shared" si="57"/>
        <v>2068.1810123266805</v>
      </c>
      <c r="AD1822" s="31">
        <f>VLOOKUP(AB1822,'Utah Allocation %''s'!$A$6:$B$16,2,FALSE)</f>
        <v>0.4262831716003761</v>
      </c>
    </row>
    <row r="1823" spans="1:30">
      <c r="A1823" s="9" t="s">
        <v>6785</v>
      </c>
      <c r="B1823" s="9" t="s">
        <v>24</v>
      </c>
      <c r="C1823" s="9" t="s">
        <v>62</v>
      </c>
      <c r="D1823" s="19">
        <v>41305</v>
      </c>
      <c r="E1823" s="3">
        <v>2013</v>
      </c>
      <c r="F1823" s="3">
        <v>1</v>
      </c>
      <c r="G1823" s="3" t="s">
        <v>14414</v>
      </c>
      <c r="H1823" s="9" t="s">
        <v>63</v>
      </c>
      <c r="I1823" s="9" t="s">
        <v>64</v>
      </c>
      <c r="J1823" s="21">
        <v>506.57</v>
      </c>
      <c r="K1823" s="9" t="s">
        <v>6786</v>
      </c>
      <c r="L1823" s="7" t="s">
        <v>7026</v>
      </c>
      <c r="M1823" s="7" t="s">
        <v>7173</v>
      </c>
      <c r="N1823" s="7" t="s">
        <v>7161</v>
      </c>
      <c r="O1823" s="7" t="s">
        <v>7290</v>
      </c>
      <c r="P1823" s="7" t="s">
        <v>7162</v>
      </c>
      <c r="Q1823" s="7" t="s">
        <v>7163</v>
      </c>
      <c r="R1823" s="9" t="s">
        <v>771</v>
      </c>
      <c r="S1823" s="7" t="s">
        <v>408</v>
      </c>
      <c r="T1823" s="13" t="s">
        <v>65</v>
      </c>
      <c r="U1823" s="13" t="s">
        <v>76</v>
      </c>
      <c r="V1823" s="13" t="s">
        <v>67</v>
      </c>
      <c r="W1823" s="13" t="s">
        <v>35</v>
      </c>
      <c r="X1823" s="13" t="s">
        <v>57</v>
      </c>
      <c r="Y1823" s="13" t="s">
        <v>14</v>
      </c>
      <c r="Z1823" s="9" t="s">
        <v>4</v>
      </c>
      <c r="AA1823" s="12" t="str">
        <f t="shared" si="56"/>
        <v>5730000000001</v>
      </c>
      <c r="AB1823" s="4" t="s">
        <v>14422</v>
      </c>
      <c r="AC1823" s="53">
        <f t="shared" si="57"/>
        <v>215.94226623760252</v>
      </c>
      <c r="AD1823" s="31">
        <f>VLOOKUP(AB1823,'Utah Allocation %''s'!$A$6:$B$16,2,FALSE)</f>
        <v>0.4262831716003761</v>
      </c>
    </row>
    <row r="1824" spans="1:30">
      <c r="A1824" s="9" t="s">
        <v>6787</v>
      </c>
      <c r="B1824" s="9" t="s">
        <v>24</v>
      </c>
      <c r="C1824" s="9" t="s">
        <v>62</v>
      </c>
      <c r="D1824" s="19">
        <v>41305</v>
      </c>
      <c r="E1824" s="3">
        <v>2013</v>
      </c>
      <c r="F1824" s="3">
        <v>1</v>
      </c>
      <c r="G1824" s="3" t="s">
        <v>14414</v>
      </c>
      <c r="H1824" s="9" t="s">
        <v>63</v>
      </c>
      <c r="I1824" s="9" t="s">
        <v>64</v>
      </c>
      <c r="J1824" s="21">
        <v>13963.7</v>
      </c>
      <c r="K1824" s="9" t="s">
        <v>6788</v>
      </c>
      <c r="L1824" s="7" t="s">
        <v>7027</v>
      </c>
      <c r="M1824" s="7" t="s">
        <v>7255</v>
      </c>
      <c r="N1824" s="7" t="s">
        <v>224</v>
      </c>
      <c r="O1824" s="7" t="s">
        <v>270</v>
      </c>
      <c r="P1824" s="7" t="s">
        <v>7256</v>
      </c>
      <c r="Q1824" s="7" t="s">
        <v>7257</v>
      </c>
      <c r="R1824" s="9" t="s">
        <v>310</v>
      </c>
      <c r="S1824" s="7" t="s">
        <v>408</v>
      </c>
      <c r="T1824" s="13" t="s">
        <v>65</v>
      </c>
      <c r="U1824" s="13" t="s">
        <v>66</v>
      </c>
      <c r="V1824" s="13" t="s">
        <v>67</v>
      </c>
      <c r="W1824" s="13" t="s">
        <v>35</v>
      </c>
      <c r="X1824" s="13" t="s">
        <v>57</v>
      </c>
      <c r="Y1824" s="13" t="s">
        <v>14</v>
      </c>
      <c r="Z1824" s="9" t="s">
        <v>4</v>
      </c>
      <c r="AA1824" s="12" t="str">
        <f t="shared" si="56"/>
        <v>5730000000001</v>
      </c>
      <c r="AB1824" s="4" t="s">
        <v>14422</v>
      </c>
      <c r="AC1824" s="53">
        <f t="shared" si="57"/>
        <v>5952.4903232761717</v>
      </c>
      <c r="AD1824" s="31">
        <f>VLOOKUP(AB1824,'Utah Allocation %''s'!$A$6:$B$16,2,FALSE)</f>
        <v>0.4262831716003761</v>
      </c>
    </row>
    <row r="1825" spans="1:30">
      <c r="A1825" s="9" t="s">
        <v>6787</v>
      </c>
      <c r="B1825" s="9" t="s">
        <v>24</v>
      </c>
      <c r="C1825" s="9" t="s">
        <v>62</v>
      </c>
      <c r="D1825" s="19">
        <v>41305</v>
      </c>
      <c r="E1825" s="3">
        <v>2013</v>
      </c>
      <c r="F1825" s="3">
        <v>1</v>
      </c>
      <c r="G1825" s="3" t="s">
        <v>14414</v>
      </c>
      <c r="H1825" s="9" t="s">
        <v>61</v>
      </c>
      <c r="I1825" s="9" t="s">
        <v>81</v>
      </c>
      <c r="J1825" s="21">
        <v>-5613.3</v>
      </c>
      <c r="K1825" s="9" t="s">
        <v>6788</v>
      </c>
      <c r="L1825" s="7" t="s">
        <v>7027</v>
      </c>
      <c r="M1825" s="7" t="s">
        <v>7255</v>
      </c>
      <c r="N1825" s="7" t="s">
        <v>224</v>
      </c>
      <c r="O1825" s="7" t="s">
        <v>270</v>
      </c>
      <c r="P1825" s="7" t="s">
        <v>7256</v>
      </c>
      <c r="Q1825" s="7" t="s">
        <v>7257</v>
      </c>
      <c r="R1825" s="9" t="s">
        <v>310</v>
      </c>
      <c r="S1825" s="7" t="s">
        <v>408</v>
      </c>
      <c r="T1825" s="13" t="s">
        <v>65</v>
      </c>
      <c r="U1825" s="13" t="s">
        <v>66</v>
      </c>
      <c r="V1825" s="13" t="s">
        <v>67</v>
      </c>
      <c r="W1825" s="13" t="s">
        <v>35</v>
      </c>
      <c r="X1825" s="13" t="s">
        <v>57</v>
      </c>
      <c r="Y1825" s="13" t="s">
        <v>14</v>
      </c>
      <c r="Z1825" s="9" t="s">
        <v>4</v>
      </c>
      <c r="AA1825" s="12" t="str">
        <f t="shared" si="56"/>
        <v>5730000000001</v>
      </c>
      <c r="AB1825" s="4" t="s">
        <v>14422</v>
      </c>
      <c r="AC1825" s="53">
        <f t="shared" si="57"/>
        <v>-2392.8553271443911</v>
      </c>
      <c r="AD1825" s="31">
        <f>VLOOKUP(AB1825,'Utah Allocation %''s'!$A$6:$B$16,2,FALSE)</f>
        <v>0.4262831716003761</v>
      </c>
    </row>
    <row r="1826" spans="1:30">
      <c r="A1826" s="9" t="s">
        <v>6789</v>
      </c>
      <c r="B1826" s="9" t="s">
        <v>24</v>
      </c>
      <c r="C1826" s="9" t="s">
        <v>62</v>
      </c>
      <c r="D1826" s="19">
        <v>41305</v>
      </c>
      <c r="E1826" s="3">
        <v>2013</v>
      </c>
      <c r="F1826" s="3">
        <v>1</v>
      </c>
      <c r="G1826" s="3" t="s">
        <v>14414</v>
      </c>
      <c r="H1826" s="9" t="s">
        <v>63</v>
      </c>
      <c r="I1826" s="9" t="s">
        <v>64</v>
      </c>
      <c r="J1826" s="21">
        <v>4125.84</v>
      </c>
      <c r="K1826" s="9" t="s">
        <v>6790</v>
      </c>
      <c r="L1826" s="7" t="s">
        <v>7028</v>
      </c>
      <c r="M1826" s="7" t="s">
        <v>7123</v>
      </c>
      <c r="N1826" s="7" t="s">
        <v>234</v>
      </c>
      <c r="O1826" s="7" t="s">
        <v>278</v>
      </c>
      <c r="P1826" s="7" t="s">
        <v>7124</v>
      </c>
      <c r="Q1826" s="7" t="s">
        <v>7125</v>
      </c>
      <c r="R1826" s="9" t="s">
        <v>395</v>
      </c>
      <c r="S1826" s="7" t="s">
        <v>409</v>
      </c>
      <c r="T1826" s="13" t="s">
        <v>65</v>
      </c>
      <c r="U1826" s="13" t="s">
        <v>111</v>
      </c>
      <c r="V1826" s="13" t="s">
        <v>105</v>
      </c>
      <c r="W1826" s="13" t="s">
        <v>36</v>
      </c>
      <c r="X1826" s="13" t="s">
        <v>57</v>
      </c>
      <c r="Y1826" s="13" t="s">
        <v>14</v>
      </c>
      <c r="Z1826" s="9" t="s">
        <v>4</v>
      </c>
      <c r="AA1826" s="12" t="str">
        <f t="shared" si="56"/>
        <v>5730000000001</v>
      </c>
      <c r="AB1826" s="4" t="s">
        <v>14422</v>
      </c>
      <c r="AC1826" s="53">
        <f t="shared" si="57"/>
        <v>1758.7761607156958</v>
      </c>
      <c r="AD1826" s="31">
        <f>VLOOKUP(AB1826,'Utah Allocation %''s'!$A$6:$B$16,2,FALSE)</f>
        <v>0.4262831716003761</v>
      </c>
    </row>
    <row r="1827" spans="1:30">
      <c r="A1827" s="9" t="s">
        <v>6791</v>
      </c>
      <c r="B1827" s="9" t="s">
        <v>24</v>
      </c>
      <c r="C1827" s="9" t="s">
        <v>62</v>
      </c>
      <c r="D1827" s="19">
        <v>41305</v>
      </c>
      <c r="E1827" s="3">
        <v>2013</v>
      </c>
      <c r="F1827" s="3">
        <v>1</v>
      </c>
      <c r="G1827" s="3" t="s">
        <v>14414</v>
      </c>
      <c r="H1827" s="9" t="s">
        <v>63</v>
      </c>
      <c r="I1827" s="9" t="s">
        <v>64</v>
      </c>
      <c r="J1827" s="21">
        <v>5097.9399999999996</v>
      </c>
      <c r="K1827" s="9" t="s">
        <v>6792</v>
      </c>
      <c r="L1827" s="7" t="s">
        <v>7029</v>
      </c>
      <c r="M1827" s="7" t="s">
        <v>7126</v>
      </c>
      <c r="N1827" s="7" t="s">
        <v>234</v>
      </c>
      <c r="O1827" s="7" t="s">
        <v>278</v>
      </c>
      <c r="P1827" s="7" t="s">
        <v>7127</v>
      </c>
      <c r="Q1827" s="7" t="s">
        <v>7125</v>
      </c>
      <c r="R1827" s="9" t="s">
        <v>395</v>
      </c>
      <c r="S1827" s="7" t="s">
        <v>409</v>
      </c>
      <c r="T1827" s="13" t="s">
        <v>65</v>
      </c>
      <c r="U1827" s="13" t="s">
        <v>111</v>
      </c>
      <c r="V1827" s="13" t="s">
        <v>105</v>
      </c>
      <c r="W1827" s="13" t="s">
        <v>36</v>
      </c>
      <c r="X1827" s="13" t="s">
        <v>57</v>
      </c>
      <c r="Y1827" s="13" t="s">
        <v>14</v>
      </c>
      <c r="Z1827" s="9" t="s">
        <v>4</v>
      </c>
      <c r="AA1827" s="12" t="str">
        <f t="shared" si="56"/>
        <v>5730000000001</v>
      </c>
      <c r="AB1827" s="4" t="s">
        <v>14422</v>
      </c>
      <c r="AC1827" s="53">
        <f t="shared" si="57"/>
        <v>2173.1660318284212</v>
      </c>
      <c r="AD1827" s="31">
        <f>VLOOKUP(AB1827,'Utah Allocation %''s'!$A$6:$B$16,2,FALSE)</f>
        <v>0.4262831716003761</v>
      </c>
    </row>
    <row r="1828" spans="1:30">
      <c r="A1828" s="9" t="s">
        <v>6793</v>
      </c>
      <c r="B1828" s="9" t="s">
        <v>24</v>
      </c>
      <c r="C1828" s="9" t="s">
        <v>62</v>
      </c>
      <c r="D1828" s="19">
        <v>41305</v>
      </c>
      <c r="E1828" s="3">
        <v>2013</v>
      </c>
      <c r="F1828" s="3">
        <v>1</v>
      </c>
      <c r="G1828" s="3" t="s">
        <v>14414</v>
      </c>
      <c r="H1828" s="9" t="s">
        <v>63</v>
      </c>
      <c r="I1828" s="9" t="s">
        <v>64</v>
      </c>
      <c r="J1828" s="21">
        <v>4528.22</v>
      </c>
      <c r="K1828" s="9" t="s">
        <v>6794</v>
      </c>
      <c r="L1828" s="7" t="s">
        <v>7030</v>
      </c>
      <c r="M1828" s="7" t="s">
        <v>7244</v>
      </c>
      <c r="N1828" s="7" t="s">
        <v>223</v>
      </c>
      <c r="O1828" s="7" t="s">
        <v>269</v>
      </c>
      <c r="P1828" s="7" t="s">
        <v>7245</v>
      </c>
      <c r="Q1828" s="7" t="s">
        <v>7246</v>
      </c>
      <c r="R1828" s="9" t="s">
        <v>431</v>
      </c>
      <c r="S1828" s="7" t="s">
        <v>409</v>
      </c>
      <c r="T1828" s="13" t="s">
        <v>65</v>
      </c>
      <c r="U1828" s="13" t="s">
        <v>79</v>
      </c>
      <c r="V1828" s="13" t="s">
        <v>105</v>
      </c>
      <c r="W1828" s="13" t="s">
        <v>36</v>
      </c>
      <c r="X1828" s="13" t="s">
        <v>57</v>
      </c>
      <c r="Y1828" s="13" t="s">
        <v>14</v>
      </c>
      <c r="Z1828" s="9" t="s">
        <v>4</v>
      </c>
      <c r="AA1828" s="12" t="str">
        <f t="shared" si="56"/>
        <v>5730000000001</v>
      </c>
      <c r="AB1828" s="4" t="s">
        <v>14422</v>
      </c>
      <c r="AC1828" s="53">
        <f t="shared" si="57"/>
        <v>1930.3039833042551</v>
      </c>
      <c r="AD1828" s="31">
        <f>VLOOKUP(AB1828,'Utah Allocation %''s'!$A$6:$B$16,2,FALSE)</f>
        <v>0.4262831716003761</v>
      </c>
    </row>
    <row r="1829" spans="1:30">
      <c r="A1829" s="9" t="s">
        <v>8189</v>
      </c>
      <c r="B1829" s="9" t="s">
        <v>51</v>
      </c>
      <c r="C1829" s="9" t="s">
        <v>52</v>
      </c>
      <c r="D1829" s="19">
        <v>41333</v>
      </c>
      <c r="E1829" s="3">
        <v>2013</v>
      </c>
      <c r="F1829" s="3">
        <v>2</v>
      </c>
      <c r="G1829" s="3" t="s">
        <v>14414</v>
      </c>
      <c r="H1829" s="12" t="s">
        <v>58</v>
      </c>
      <c r="J1829" s="21">
        <v>-72000</v>
      </c>
      <c r="K1829" s="27" t="s">
        <v>54</v>
      </c>
      <c r="L1829" s="27" t="s">
        <v>54</v>
      </c>
      <c r="M1829" s="27" t="s">
        <v>54</v>
      </c>
      <c r="N1829" s="8"/>
      <c r="O1829" s="27" t="s">
        <v>54</v>
      </c>
      <c r="P1829" s="27" t="s">
        <v>54</v>
      </c>
      <c r="Q1829" s="27" t="s">
        <v>54</v>
      </c>
      <c r="S1829" s="7" t="s">
        <v>408</v>
      </c>
      <c r="T1829" s="9" t="s">
        <v>69</v>
      </c>
      <c r="V1829" s="9" t="s">
        <v>59</v>
      </c>
      <c r="W1829" s="9" t="s">
        <v>60</v>
      </c>
      <c r="X1829" s="9" t="s">
        <v>57</v>
      </c>
      <c r="Y1829" s="9" t="s">
        <v>7</v>
      </c>
      <c r="Z1829" s="9" t="s">
        <v>10</v>
      </c>
      <c r="AA1829" s="12" t="str">
        <f t="shared" si="56"/>
        <v>5980000000090</v>
      </c>
      <c r="AB1829" s="4" t="s">
        <v>14424</v>
      </c>
      <c r="AC1829" s="48">
        <f t="shared" si="57"/>
        <v>-34788.485946124347</v>
      </c>
      <c r="AD1829" s="31">
        <f>VLOOKUP(AB1829,'Utah Allocation %''s'!$A$6:$B$16,2,FALSE)</f>
        <v>0.48317341591839369</v>
      </c>
    </row>
    <row r="1830" spans="1:30">
      <c r="A1830" s="9" t="s">
        <v>8189</v>
      </c>
      <c r="B1830" s="9" t="s">
        <v>51</v>
      </c>
      <c r="C1830" s="9" t="s">
        <v>52</v>
      </c>
      <c r="D1830" s="19">
        <v>41333</v>
      </c>
      <c r="E1830" s="3">
        <v>2013</v>
      </c>
      <c r="F1830" s="3">
        <v>2</v>
      </c>
      <c r="G1830" s="3" t="s">
        <v>14414</v>
      </c>
      <c r="H1830" s="12" t="s">
        <v>53</v>
      </c>
      <c r="J1830" s="21">
        <v>11000</v>
      </c>
      <c r="K1830" s="27" t="s">
        <v>54</v>
      </c>
      <c r="L1830" s="27" t="s">
        <v>54</v>
      </c>
      <c r="M1830" s="27" t="s">
        <v>54</v>
      </c>
      <c r="N1830" s="8"/>
      <c r="O1830" s="27" t="s">
        <v>54</v>
      </c>
      <c r="P1830" s="27" t="s">
        <v>54</v>
      </c>
      <c r="Q1830" s="27" t="s">
        <v>54</v>
      </c>
      <c r="S1830" s="7" t="s">
        <v>409</v>
      </c>
      <c r="T1830" s="9" t="s">
        <v>69</v>
      </c>
      <c r="V1830" s="9" t="s">
        <v>55</v>
      </c>
      <c r="W1830" s="9" t="s">
        <v>56</v>
      </c>
      <c r="X1830" s="9" t="s">
        <v>57</v>
      </c>
      <c r="Y1830" s="9" t="s">
        <v>7</v>
      </c>
      <c r="Z1830" s="9" t="s">
        <v>9</v>
      </c>
      <c r="AA1830" s="12" t="str">
        <f t="shared" si="56"/>
        <v>5980000000095</v>
      </c>
      <c r="AB1830" s="4" t="s">
        <v>14424</v>
      </c>
      <c r="AC1830" s="48">
        <f t="shared" si="57"/>
        <v>5314.9075751023302</v>
      </c>
      <c r="AD1830" s="31">
        <f>VLOOKUP(AB1830,'Utah Allocation %''s'!$A$6:$B$16,2,FALSE)</f>
        <v>0.48317341591839369</v>
      </c>
    </row>
    <row r="1831" spans="1:30">
      <c r="A1831" s="9" t="s">
        <v>7683</v>
      </c>
      <c r="B1831" s="9" t="s">
        <v>24</v>
      </c>
      <c r="C1831" s="9" t="s">
        <v>62</v>
      </c>
      <c r="D1831" s="19">
        <v>41333</v>
      </c>
      <c r="E1831" s="3">
        <v>2013</v>
      </c>
      <c r="F1831" s="3">
        <v>2</v>
      </c>
      <c r="G1831" s="3" t="s">
        <v>14414</v>
      </c>
      <c r="H1831" s="9" t="s">
        <v>63</v>
      </c>
      <c r="I1831" s="9" t="s">
        <v>64</v>
      </c>
      <c r="J1831" s="21">
        <v>2259.4699999999998</v>
      </c>
      <c r="K1831" s="9" t="s">
        <v>7684</v>
      </c>
      <c r="L1831" s="7" t="s">
        <v>7923</v>
      </c>
      <c r="M1831" s="7" t="s">
        <v>8134</v>
      </c>
      <c r="N1831" s="7" t="s">
        <v>206</v>
      </c>
      <c r="O1831" s="7" t="s">
        <v>253</v>
      </c>
      <c r="P1831" s="7" t="s">
        <v>691</v>
      </c>
      <c r="Q1831" s="7" t="s">
        <v>71</v>
      </c>
      <c r="R1831" s="9" t="s">
        <v>301</v>
      </c>
      <c r="S1831" s="13" t="s">
        <v>408</v>
      </c>
      <c r="T1831" s="13" t="s">
        <v>69</v>
      </c>
      <c r="U1831" s="13" t="s">
        <v>66</v>
      </c>
      <c r="V1831" s="13" t="s">
        <v>70</v>
      </c>
      <c r="W1831" s="13" t="s">
        <v>32</v>
      </c>
      <c r="X1831" s="13" t="s">
        <v>66</v>
      </c>
      <c r="Y1831" s="13" t="s">
        <v>7</v>
      </c>
      <c r="Z1831" s="9" t="s">
        <v>8</v>
      </c>
      <c r="AA1831" s="12" t="str">
        <f t="shared" si="56"/>
        <v>5980000000108</v>
      </c>
      <c r="AB1831" s="4" t="s">
        <v>66</v>
      </c>
      <c r="AC1831" s="48">
        <f t="shared" si="57"/>
        <v>0</v>
      </c>
      <c r="AD1831" s="31">
        <f>VLOOKUP(AB1831,'Utah Allocation %''s'!$A$6:$B$16,2,FALSE)</f>
        <v>0</v>
      </c>
    </row>
    <row r="1832" spans="1:30">
      <c r="A1832" s="9" t="s">
        <v>7355</v>
      </c>
      <c r="B1832" s="9" t="s">
        <v>24</v>
      </c>
      <c r="C1832" s="9" t="s">
        <v>62</v>
      </c>
      <c r="D1832" s="19">
        <v>41333</v>
      </c>
      <c r="E1832" s="3">
        <v>2013</v>
      </c>
      <c r="F1832" s="3">
        <v>2</v>
      </c>
      <c r="G1832" s="3" t="s">
        <v>14414</v>
      </c>
      <c r="H1832" s="9" t="s">
        <v>63</v>
      </c>
      <c r="I1832" s="9" t="s">
        <v>64</v>
      </c>
      <c r="J1832" s="21">
        <v>313.66000000000003</v>
      </c>
      <c r="K1832" s="9" t="s">
        <v>7356</v>
      </c>
      <c r="L1832" s="7" t="s">
        <v>7761</v>
      </c>
      <c r="M1832" s="7" t="s">
        <v>7975</v>
      </c>
      <c r="N1832" s="7" t="s">
        <v>207</v>
      </c>
      <c r="O1832" s="7" t="s">
        <v>254</v>
      </c>
      <c r="P1832" s="7" t="s">
        <v>548</v>
      </c>
      <c r="Q1832" s="7" t="s">
        <v>72</v>
      </c>
      <c r="R1832" s="9" t="s">
        <v>301</v>
      </c>
      <c r="S1832" s="13" t="s">
        <v>408</v>
      </c>
      <c r="T1832" s="13" t="s">
        <v>69</v>
      </c>
      <c r="U1832" s="13" t="s">
        <v>66</v>
      </c>
      <c r="V1832" s="13" t="s">
        <v>70</v>
      </c>
      <c r="W1832" s="13" t="s">
        <v>32</v>
      </c>
      <c r="X1832" s="13" t="s">
        <v>66</v>
      </c>
      <c r="Y1832" s="13" t="s">
        <v>7</v>
      </c>
      <c r="Z1832" s="9" t="s">
        <v>8</v>
      </c>
      <c r="AA1832" s="12" t="str">
        <f t="shared" si="56"/>
        <v>5980000000108</v>
      </c>
      <c r="AB1832" s="4" t="s">
        <v>66</v>
      </c>
      <c r="AC1832" s="48">
        <f t="shared" si="57"/>
        <v>0</v>
      </c>
      <c r="AD1832" s="31">
        <f>VLOOKUP(AB1832,'Utah Allocation %''s'!$A$6:$B$16,2,FALSE)</f>
        <v>0</v>
      </c>
    </row>
    <row r="1833" spans="1:30">
      <c r="A1833" s="9" t="s">
        <v>7614</v>
      </c>
      <c r="B1833" s="9" t="s">
        <v>24</v>
      </c>
      <c r="C1833" s="9" t="s">
        <v>62</v>
      </c>
      <c r="D1833" s="19">
        <v>41333</v>
      </c>
      <c r="E1833" s="3">
        <v>2013</v>
      </c>
      <c r="F1833" s="3">
        <v>2</v>
      </c>
      <c r="G1833" s="3" t="s">
        <v>14414</v>
      </c>
      <c r="H1833" s="9" t="s">
        <v>63</v>
      </c>
      <c r="I1833" s="9" t="s">
        <v>64</v>
      </c>
      <c r="J1833" s="21">
        <v>1646.36</v>
      </c>
      <c r="K1833" s="9" t="s">
        <v>7615</v>
      </c>
      <c r="L1833" s="7" t="s">
        <v>7890</v>
      </c>
      <c r="M1833" s="7" t="s">
        <v>8103</v>
      </c>
      <c r="N1833" s="7" t="s">
        <v>208</v>
      </c>
      <c r="O1833" s="7" t="s">
        <v>255</v>
      </c>
      <c r="P1833" s="7" t="s">
        <v>633</v>
      </c>
      <c r="Q1833" s="7" t="s">
        <v>73</v>
      </c>
      <c r="R1833" s="9" t="s">
        <v>301</v>
      </c>
      <c r="S1833" s="13" t="s">
        <v>408</v>
      </c>
      <c r="T1833" s="13" t="s">
        <v>69</v>
      </c>
      <c r="U1833" s="13" t="s">
        <v>66</v>
      </c>
      <c r="V1833" s="13" t="s">
        <v>70</v>
      </c>
      <c r="W1833" s="13" t="s">
        <v>32</v>
      </c>
      <c r="X1833" s="13" t="s">
        <v>66</v>
      </c>
      <c r="Y1833" s="13" t="s">
        <v>7</v>
      </c>
      <c r="Z1833" s="9" t="s">
        <v>8</v>
      </c>
      <c r="AA1833" s="12" t="str">
        <f t="shared" si="56"/>
        <v>5980000000108</v>
      </c>
      <c r="AB1833" s="4" t="s">
        <v>66</v>
      </c>
      <c r="AC1833" s="48">
        <f t="shared" si="57"/>
        <v>0</v>
      </c>
      <c r="AD1833" s="31">
        <f>VLOOKUP(AB1833,'Utah Allocation %''s'!$A$6:$B$16,2,FALSE)</f>
        <v>0</v>
      </c>
    </row>
    <row r="1834" spans="1:30">
      <c r="A1834" s="9" t="s">
        <v>7677</v>
      </c>
      <c r="B1834" s="9" t="s">
        <v>24</v>
      </c>
      <c r="C1834" s="9" t="s">
        <v>62</v>
      </c>
      <c r="D1834" s="19">
        <v>41333</v>
      </c>
      <c r="E1834" s="3">
        <v>2013</v>
      </c>
      <c r="F1834" s="3">
        <v>2</v>
      </c>
      <c r="G1834" s="3" t="s">
        <v>14414</v>
      </c>
      <c r="H1834" s="9" t="s">
        <v>63</v>
      </c>
      <c r="I1834" s="9" t="s">
        <v>64</v>
      </c>
      <c r="J1834" s="21">
        <v>1519.72</v>
      </c>
      <c r="K1834" s="9" t="s">
        <v>7678</v>
      </c>
      <c r="L1834" s="7" t="s">
        <v>7920</v>
      </c>
      <c r="M1834" s="7" t="s">
        <v>8131</v>
      </c>
      <c r="N1834" s="7" t="s">
        <v>208</v>
      </c>
      <c r="O1834" s="7" t="s">
        <v>255</v>
      </c>
      <c r="P1834" s="7" t="s">
        <v>633</v>
      </c>
      <c r="Q1834" s="7" t="s">
        <v>73</v>
      </c>
      <c r="R1834" s="9" t="s">
        <v>301</v>
      </c>
      <c r="S1834" s="13" t="s">
        <v>408</v>
      </c>
      <c r="T1834" s="13" t="s">
        <v>69</v>
      </c>
      <c r="U1834" s="13" t="s">
        <v>66</v>
      </c>
      <c r="V1834" s="13" t="s">
        <v>70</v>
      </c>
      <c r="W1834" s="13" t="s">
        <v>32</v>
      </c>
      <c r="X1834" s="13" t="s">
        <v>66</v>
      </c>
      <c r="Y1834" s="13" t="s">
        <v>7</v>
      </c>
      <c r="Z1834" s="9" t="s">
        <v>8</v>
      </c>
      <c r="AA1834" s="12" t="str">
        <f t="shared" si="56"/>
        <v>5980000000108</v>
      </c>
      <c r="AB1834" s="4" t="s">
        <v>66</v>
      </c>
      <c r="AC1834" s="48">
        <f t="shared" si="57"/>
        <v>0</v>
      </c>
      <c r="AD1834" s="31">
        <f>VLOOKUP(AB1834,'Utah Allocation %''s'!$A$6:$B$16,2,FALSE)</f>
        <v>0</v>
      </c>
    </row>
    <row r="1835" spans="1:30">
      <c r="A1835" s="9" t="s">
        <v>7573</v>
      </c>
      <c r="B1835" s="9" t="s">
        <v>24</v>
      </c>
      <c r="C1835" s="9" t="s">
        <v>62</v>
      </c>
      <c r="D1835" s="19">
        <v>41333</v>
      </c>
      <c r="E1835" s="3">
        <v>2013</v>
      </c>
      <c r="F1835" s="3">
        <v>2</v>
      </c>
      <c r="G1835" s="3" t="s">
        <v>14414</v>
      </c>
      <c r="H1835" s="9" t="s">
        <v>61</v>
      </c>
      <c r="I1835" s="9" t="s">
        <v>64</v>
      </c>
      <c r="J1835" s="21">
        <v>-1025.2</v>
      </c>
      <c r="K1835" s="9" t="s">
        <v>7574</v>
      </c>
      <c r="L1835" s="7" t="s">
        <v>7870</v>
      </c>
      <c r="M1835" s="7" t="s">
        <v>8084</v>
      </c>
      <c r="N1835" s="7" t="s">
        <v>215</v>
      </c>
      <c r="O1835" s="7" t="s">
        <v>261</v>
      </c>
      <c r="P1835" s="7" t="s">
        <v>583</v>
      </c>
      <c r="Q1835" s="7" t="s">
        <v>137</v>
      </c>
      <c r="R1835" s="9" t="s">
        <v>301</v>
      </c>
      <c r="S1835" s="13" t="s">
        <v>408</v>
      </c>
      <c r="T1835" s="13" t="s">
        <v>69</v>
      </c>
      <c r="U1835" s="13" t="s">
        <v>66</v>
      </c>
      <c r="V1835" s="13" t="s">
        <v>70</v>
      </c>
      <c r="W1835" s="13" t="s">
        <v>32</v>
      </c>
      <c r="X1835" s="13" t="s">
        <v>66</v>
      </c>
      <c r="Y1835" s="13" t="s">
        <v>7</v>
      </c>
      <c r="Z1835" s="9" t="s">
        <v>8</v>
      </c>
      <c r="AA1835" s="12" t="str">
        <f t="shared" si="56"/>
        <v>5980000000108</v>
      </c>
      <c r="AB1835" s="4" t="s">
        <v>66</v>
      </c>
      <c r="AC1835" s="48">
        <f t="shared" si="57"/>
        <v>0</v>
      </c>
      <c r="AD1835" s="31">
        <f>VLOOKUP(AB1835,'Utah Allocation %''s'!$A$6:$B$16,2,FALSE)</f>
        <v>0</v>
      </c>
    </row>
    <row r="1836" spans="1:30">
      <c r="A1836" s="9" t="s">
        <v>7573</v>
      </c>
      <c r="B1836" s="9" t="s">
        <v>24</v>
      </c>
      <c r="C1836" s="9" t="s">
        <v>62</v>
      </c>
      <c r="D1836" s="19">
        <v>41333</v>
      </c>
      <c r="E1836" s="3">
        <v>2013</v>
      </c>
      <c r="F1836" s="3">
        <v>2</v>
      </c>
      <c r="G1836" s="3" t="s">
        <v>14414</v>
      </c>
      <c r="H1836" s="9" t="s">
        <v>63</v>
      </c>
      <c r="I1836" s="9" t="s">
        <v>81</v>
      </c>
      <c r="J1836" s="21">
        <v>3593.56</v>
      </c>
      <c r="K1836" s="9" t="s">
        <v>7574</v>
      </c>
      <c r="L1836" s="7" t="s">
        <v>7870</v>
      </c>
      <c r="M1836" s="7" t="s">
        <v>8084</v>
      </c>
      <c r="N1836" s="7" t="s">
        <v>215</v>
      </c>
      <c r="O1836" s="7" t="s">
        <v>261</v>
      </c>
      <c r="P1836" s="7" t="s">
        <v>583</v>
      </c>
      <c r="Q1836" s="7" t="s">
        <v>137</v>
      </c>
      <c r="R1836" s="9" t="s">
        <v>301</v>
      </c>
      <c r="S1836" s="13" t="s">
        <v>408</v>
      </c>
      <c r="T1836" s="13" t="s">
        <v>69</v>
      </c>
      <c r="U1836" s="13" t="s">
        <v>66</v>
      </c>
      <c r="V1836" s="13" t="s">
        <v>70</v>
      </c>
      <c r="W1836" s="13" t="s">
        <v>32</v>
      </c>
      <c r="X1836" s="13" t="s">
        <v>66</v>
      </c>
      <c r="Y1836" s="13" t="s">
        <v>7</v>
      </c>
      <c r="Z1836" s="9" t="s">
        <v>8</v>
      </c>
      <c r="AA1836" s="12" t="str">
        <f t="shared" si="56"/>
        <v>5980000000108</v>
      </c>
      <c r="AB1836" s="4" t="s">
        <v>66</v>
      </c>
      <c r="AC1836" s="48">
        <f t="shared" si="57"/>
        <v>0</v>
      </c>
      <c r="AD1836" s="31">
        <f>VLOOKUP(AB1836,'Utah Allocation %''s'!$A$6:$B$16,2,FALSE)</f>
        <v>0</v>
      </c>
    </row>
    <row r="1837" spans="1:30">
      <c r="A1837" s="9" t="s">
        <v>7509</v>
      </c>
      <c r="B1837" s="9" t="s">
        <v>24</v>
      </c>
      <c r="C1837" s="9" t="s">
        <v>62</v>
      </c>
      <c r="D1837" s="19">
        <v>41333</v>
      </c>
      <c r="E1837" s="3">
        <v>2013</v>
      </c>
      <c r="F1837" s="3">
        <v>2</v>
      </c>
      <c r="G1837" s="3" t="s">
        <v>14414</v>
      </c>
      <c r="H1837" s="9" t="s">
        <v>63</v>
      </c>
      <c r="I1837" s="9" t="s">
        <v>81</v>
      </c>
      <c r="J1837" s="21">
        <v>197.2</v>
      </c>
      <c r="K1837" s="9" t="s">
        <v>7510</v>
      </c>
      <c r="L1837" s="7" t="s">
        <v>7838</v>
      </c>
      <c r="M1837" s="7" t="s">
        <v>8052</v>
      </c>
      <c r="N1837" s="7" t="s">
        <v>212</v>
      </c>
      <c r="O1837" s="7" t="s">
        <v>259</v>
      </c>
      <c r="P1837" s="7" t="s">
        <v>6234</v>
      </c>
      <c r="Q1837" s="7" t="s">
        <v>172</v>
      </c>
      <c r="R1837" s="9" t="s">
        <v>301</v>
      </c>
      <c r="S1837" s="13" t="s">
        <v>408</v>
      </c>
      <c r="T1837" s="13" t="s">
        <v>69</v>
      </c>
      <c r="U1837" s="13" t="s">
        <v>66</v>
      </c>
      <c r="V1837" s="13" t="s">
        <v>70</v>
      </c>
      <c r="W1837" s="13" t="s">
        <v>32</v>
      </c>
      <c r="X1837" s="13" t="s">
        <v>66</v>
      </c>
      <c r="Y1837" s="13" t="s">
        <v>7</v>
      </c>
      <c r="Z1837" s="9" t="s">
        <v>8</v>
      </c>
      <c r="AA1837" s="12" t="str">
        <f t="shared" si="56"/>
        <v>5980000000108</v>
      </c>
      <c r="AB1837" s="4" t="s">
        <v>66</v>
      </c>
      <c r="AC1837" s="48">
        <f t="shared" si="57"/>
        <v>0</v>
      </c>
      <c r="AD1837" s="31">
        <f>VLOOKUP(AB1837,'Utah Allocation %''s'!$A$6:$B$16,2,FALSE)</f>
        <v>0</v>
      </c>
    </row>
    <row r="1838" spans="1:30">
      <c r="A1838" s="9" t="s">
        <v>7632</v>
      </c>
      <c r="B1838" s="9" t="s">
        <v>24</v>
      </c>
      <c r="C1838" s="9" t="s">
        <v>62</v>
      </c>
      <c r="D1838" s="19">
        <v>41333</v>
      </c>
      <c r="E1838" s="3">
        <v>2013</v>
      </c>
      <c r="F1838" s="3">
        <v>2</v>
      </c>
      <c r="G1838" s="3" t="s">
        <v>14414</v>
      </c>
      <c r="H1838" s="9" t="s">
        <v>63</v>
      </c>
      <c r="I1838" s="9" t="s">
        <v>64</v>
      </c>
      <c r="J1838" s="21">
        <v>932.03</v>
      </c>
      <c r="K1838" s="9" t="s">
        <v>7633</v>
      </c>
      <c r="L1838" s="7" t="s">
        <v>7899</v>
      </c>
      <c r="M1838" s="7" t="s">
        <v>8111</v>
      </c>
      <c r="N1838" s="7" t="s">
        <v>206</v>
      </c>
      <c r="O1838" s="7" t="s">
        <v>253</v>
      </c>
      <c r="P1838" s="7" t="s">
        <v>586</v>
      </c>
      <c r="Q1838" s="7" t="s">
        <v>78</v>
      </c>
      <c r="R1838" s="9" t="s">
        <v>305</v>
      </c>
      <c r="S1838" s="13" t="s">
        <v>409</v>
      </c>
      <c r="T1838" s="13" t="s">
        <v>69</v>
      </c>
      <c r="U1838" s="13" t="s">
        <v>79</v>
      </c>
      <c r="V1838" s="13" t="s">
        <v>80</v>
      </c>
      <c r="W1838" s="13" t="s">
        <v>29</v>
      </c>
      <c r="X1838" s="13" t="s">
        <v>79</v>
      </c>
      <c r="Y1838" s="13" t="s">
        <v>7</v>
      </c>
      <c r="Z1838" s="9" t="s">
        <v>16</v>
      </c>
      <c r="AA1838" s="12" t="str">
        <f t="shared" si="56"/>
        <v>5980000000109</v>
      </c>
      <c r="AB1838" s="4" t="s">
        <v>79</v>
      </c>
      <c r="AC1838" s="48">
        <f t="shared" si="57"/>
        <v>932.03</v>
      </c>
      <c r="AD1838" s="31">
        <f>VLOOKUP(AB1838,'Utah Allocation %''s'!$A$6:$B$16,2,FALSE)</f>
        <v>1</v>
      </c>
    </row>
    <row r="1839" spans="1:30">
      <c r="A1839" s="9" t="s">
        <v>7634</v>
      </c>
      <c r="B1839" s="9" t="s">
        <v>24</v>
      </c>
      <c r="C1839" s="9" t="s">
        <v>62</v>
      </c>
      <c r="D1839" s="19">
        <v>41333</v>
      </c>
      <c r="E1839" s="3">
        <v>2013</v>
      </c>
      <c r="F1839" s="3">
        <v>2</v>
      </c>
      <c r="G1839" s="3" t="s">
        <v>14414</v>
      </c>
      <c r="H1839" s="9" t="s">
        <v>63</v>
      </c>
      <c r="I1839" s="9" t="s">
        <v>64</v>
      </c>
      <c r="J1839" s="21">
        <v>519.07000000000005</v>
      </c>
      <c r="K1839" s="9" t="s">
        <v>7635</v>
      </c>
      <c r="L1839" s="7" t="s">
        <v>7900</v>
      </c>
      <c r="M1839" s="7" t="s">
        <v>8112</v>
      </c>
      <c r="N1839" s="7" t="s">
        <v>207</v>
      </c>
      <c r="O1839" s="7" t="s">
        <v>254</v>
      </c>
      <c r="P1839" s="7" t="s">
        <v>588</v>
      </c>
      <c r="Q1839" s="7" t="s">
        <v>83</v>
      </c>
      <c r="R1839" s="9" t="s">
        <v>305</v>
      </c>
      <c r="S1839" s="13" t="s">
        <v>409</v>
      </c>
      <c r="T1839" s="13" t="s">
        <v>69</v>
      </c>
      <c r="U1839" s="13" t="s">
        <v>79</v>
      </c>
      <c r="V1839" s="13" t="s">
        <v>80</v>
      </c>
      <c r="W1839" s="13" t="s">
        <v>29</v>
      </c>
      <c r="X1839" s="13" t="s">
        <v>79</v>
      </c>
      <c r="Y1839" s="13" t="s">
        <v>7</v>
      </c>
      <c r="Z1839" s="9" t="s">
        <v>16</v>
      </c>
      <c r="AA1839" s="12" t="str">
        <f t="shared" si="56"/>
        <v>5980000000109</v>
      </c>
      <c r="AB1839" s="4" t="s">
        <v>79</v>
      </c>
      <c r="AC1839" s="48">
        <f t="shared" si="57"/>
        <v>519.07000000000005</v>
      </c>
      <c r="AD1839" s="31">
        <f>VLOOKUP(AB1839,'Utah Allocation %''s'!$A$6:$B$16,2,FALSE)</f>
        <v>1</v>
      </c>
    </row>
    <row r="1840" spans="1:30">
      <c r="A1840" s="9" t="s">
        <v>7719</v>
      </c>
      <c r="B1840" s="9" t="s">
        <v>24</v>
      </c>
      <c r="C1840" s="9" t="s">
        <v>62</v>
      </c>
      <c r="D1840" s="19">
        <v>41333</v>
      </c>
      <c r="E1840" s="3">
        <v>2013</v>
      </c>
      <c r="F1840" s="3">
        <v>2</v>
      </c>
      <c r="G1840" s="3" t="s">
        <v>14414</v>
      </c>
      <c r="H1840" s="9" t="s">
        <v>63</v>
      </c>
      <c r="I1840" s="9" t="s">
        <v>64</v>
      </c>
      <c r="J1840" s="21">
        <v>496.05</v>
      </c>
      <c r="K1840" s="9" t="s">
        <v>7720</v>
      </c>
      <c r="L1840" s="7" t="s">
        <v>7941</v>
      </c>
      <c r="M1840" s="7" t="s">
        <v>8152</v>
      </c>
      <c r="N1840" s="7" t="s">
        <v>208</v>
      </c>
      <c r="O1840" s="7" t="s">
        <v>255</v>
      </c>
      <c r="P1840" s="7" t="s">
        <v>559</v>
      </c>
      <c r="Q1840" s="7" t="s">
        <v>84</v>
      </c>
      <c r="R1840" s="9" t="s">
        <v>305</v>
      </c>
      <c r="S1840" s="13" t="s">
        <v>409</v>
      </c>
      <c r="T1840" s="13" t="s">
        <v>69</v>
      </c>
      <c r="U1840" s="13" t="s">
        <v>79</v>
      </c>
      <c r="V1840" s="13" t="s">
        <v>80</v>
      </c>
      <c r="W1840" s="13" t="s">
        <v>29</v>
      </c>
      <c r="X1840" s="13" t="s">
        <v>79</v>
      </c>
      <c r="Y1840" s="13" t="s">
        <v>7</v>
      </c>
      <c r="Z1840" s="9" t="s">
        <v>16</v>
      </c>
      <c r="AA1840" s="12" t="str">
        <f t="shared" si="56"/>
        <v>5980000000109</v>
      </c>
      <c r="AB1840" s="4" t="s">
        <v>79</v>
      </c>
      <c r="AC1840" s="48">
        <f t="shared" si="57"/>
        <v>496.05</v>
      </c>
      <c r="AD1840" s="31">
        <f>VLOOKUP(AB1840,'Utah Allocation %''s'!$A$6:$B$16,2,FALSE)</f>
        <v>1</v>
      </c>
    </row>
    <row r="1841" spans="1:30">
      <c r="A1841" s="9" t="s">
        <v>7489</v>
      </c>
      <c r="B1841" s="9" t="s">
        <v>24</v>
      </c>
      <c r="C1841" s="9" t="s">
        <v>62</v>
      </c>
      <c r="D1841" s="19">
        <v>41333</v>
      </c>
      <c r="E1841" s="3">
        <v>2013</v>
      </c>
      <c r="F1841" s="3">
        <v>2</v>
      </c>
      <c r="G1841" s="3" t="s">
        <v>14414</v>
      </c>
      <c r="H1841" s="9" t="s">
        <v>63</v>
      </c>
      <c r="I1841" s="9" t="s">
        <v>64</v>
      </c>
      <c r="J1841" s="21">
        <v>1530.04</v>
      </c>
      <c r="K1841" s="9" t="s">
        <v>7490</v>
      </c>
      <c r="L1841" s="7" t="s">
        <v>7828</v>
      </c>
      <c r="M1841" s="7" t="s">
        <v>8042</v>
      </c>
      <c r="N1841" s="7" t="s">
        <v>208</v>
      </c>
      <c r="O1841" s="7" t="s">
        <v>255</v>
      </c>
      <c r="P1841" s="7" t="s">
        <v>559</v>
      </c>
      <c r="Q1841" s="7" t="s">
        <v>84</v>
      </c>
      <c r="R1841" s="9" t="s">
        <v>305</v>
      </c>
      <c r="S1841" s="13" t="s">
        <v>409</v>
      </c>
      <c r="T1841" s="13" t="s">
        <v>69</v>
      </c>
      <c r="U1841" s="13" t="s">
        <v>79</v>
      </c>
      <c r="V1841" s="13" t="s">
        <v>80</v>
      </c>
      <c r="W1841" s="13" t="s">
        <v>29</v>
      </c>
      <c r="X1841" s="13" t="s">
        <v>79</v>
      </c>
      <c r="Y1841" s="13" t="s">
        <v>7</v>
      </c>
      <c r="Z1841" s="9" t="s">
        <v>16</v>
      </c>
      <c r="AA1841" s="12" t="str">
        <f t="shared" si="56"/>
        <v>5980000000109</v>
      </c>
      <c r="AB1841" s="4" t="s">
        <v>79</v>
      </c>
      <c r="AC1841" s="48">
        <f t="shared" si="57"/>
        <v>1530.04</v>
      </c>
      <c r="AD1841" s="31">
        <f>VLOOKUP(AB1841,'Utah Allocation %''s'!$A$6:$B$16,2,FALSE)</f>
        <v>1</v>
      </c>
    </row>
    <row r="1842" spans="1:30">
      <c r="A1842" s="9" t="s">
        <v>7581</v>
      </c>
      <c r="B1842" s="9" t="s">
        <v>24</v>
      </c>
      <c r="C1842" s="9" t="s">
        <v>62</v>
      </c>
      <c r="D1842" s="19">
        <v>41333</v>
      </c>
      <c r="E1842" s="3">
        <v>2013</v>
      </c>
      <c r="F1842" s="3">
        <v>2</v>
      </c>
      <c r="G1842" s="3" t="s">
        <v>14414</v>
      </c>
      <c r="H1842" s="9" t="s">
        <v>61</v>
      </c>
      <c r="I1842" s="9" t="s">
        <v>64</v>
      </c>
      <c r="J1842" s="21">
        <v>-164.3</v>
      </c>
      <c r="K1842" s="9" t="s">
        <v>7582</v>
      </c>
      <c r="L1842" s="7" t="s">
        <v>7874</v>
      </c>
      <c r="M1842" s="7" t="s">
        <v>1287</v>
      </c>
      <c r="N1842" s="7" t="s">
        <v>209</v>
      </c>
      <c r="O1842" s="7" t="s">
        <v>256</v>
      </c>
      <c r="P1842" s="7" t="s">
        <v>730</v>
      </c>
      <c r="Q1842" s="7" t="s">
        <v>87</v>
      </c>
      <c r="R1842" s="9" t="s">
        <v>305</v>
      </c>
      <c r="S1842" s="13" t="s">
        <v>409</v>
      </c>
      <c r="T1842" s="13" t="s">
        <v>69</v>
      </c>
      <c r="U1842" s="13" t="s">
        <v>79</v>
      </c>
      <c r="V1842" s="13" t="s">
        <v>80</v>
      </c>
      <c r="W1842" s="13" t="s">
        <v>29</v>
      </c>
      <c r="X1842" s="13" t="s">
        <v>79</v>
      </c>
      <c r="Y1842" s="13" t="s">
        <v>7</v>
      </c>
      <c r="Z1842" s="9" t="s">
        <v>16</v>
      </c>
      <c r="AA1842" s="12" t="str">
        <f t="shared" si="56"/>
        <v>5980000000109</v>
      </c>
      <c r="AB1842" s="4" t="s">
        <v>79</v>
      </c>
      <c r="AC1842" s="48">
        <f t="shared" si="57"/>
        <v>-164.3</v>
      </c>
      <c r="AD1842" s="31">
        <f>VLOOKUP(AB1842,'Utah Allocation %''s'!$A$6:$B$16,2,FALSE)</f>
        <v>1</v>
      </c>
    </row>
    <row r="1843" spans="1:30">
      <c r="A1843" s="9" t="s">
        <v>7581</v>
      </c>
      <c r="B1843" s="9" t="s">
        <v>24</v>
      </c>
      <c r="C1843" s="9" t="s">
        <v>62</v>
      </c>
      <c r="D1843" s="19">
        <v>41333</v>
      </c>
      <c r="E1843" s="3">
        <v>2013</v>
      </c>
      <c r="F1843" s="3">
        <v>2</v>
      </c>
      <c r="G1843" s="3" t="s">
        <v>14414</v>
      </c>
      <c r="H1843" s="9" t="s">
        <v>61</v>
      </c>
      <c r="I1843" s="9" t="s">
        <v>81</v>
      </c>
      <c r="J1843" s="21">
        <v>-17.510000000000002</v>
      </c>
      <c r="K1843" s="9" t="s">
        <v>7582</v>
      </c>
      <c r="L1843" s="7" t="s">
        <v>7874</v>
      </c>
      <c r="M1843" s="7" t="s">
        <v>1287</v>
      </c>
      <c r="N1843" s="7" t="s">
        <v>209</v>
      </c>
      <c r="O1843" s="7" t="s">
        <v>256</v>
      </c>
      <c r="P1843" s="7" t="s">
        <v>730</v>
      </c>
      <c r="Q1843" s="7" t="s">
        <v>87</v>
      </c>
      <c r="R1843" s="9" t="s">
        <v>305</v>
      </c>
      <c r="S1843" s="13" t="s">
        <v>409</v>
      </c>
      <c r="T1843" s="13" t="s">
        <v>69</v>
      </c>
      <c r="U1843" s="13" t="s">
        <v>79</v>
      </c>
      <c r="V1843" s="13" t="s">
        <v>80</v>
      </c>
      <c r="W1843" s="13" t="s">
        <v>29</v>
      </c>
      <c r="X1843" s="13" t="s">
        <v>79</v>
      </c>
      <c r="Y1843" s="13" t="s">
        <v>7</v>
      </c>
      <c r="Z1843" s="9" t="s">
        <v>16</v>
      </c>
      <c r="AA1843" s="12" t="str">
        <f t="shared" si="56"/>
        <v>5980000000109</v>
      </c>
      <c r="AB1843" s="4" t="s">
        <v>79</v>
      </c>
      <c r="AC1843" s="48">
        <f t="shared" si="57"/>
        <v>-17.510000000000002</v>
      </c>
      <c r="AD1843" s="31">
        <f>VLOOKUP(AB1843,'Utah Allocation %''s'!$A$6:$B$16,2,FALSE)</f>
        <v>1</v>
      </c>
    </row>
    <row r="1844" spans="1:30">
      <c r="A1844" s="9" t="s">
        <v>7553</v>
      </c>
      <c r="B1844" s="9" t="s">
        <v>24</v>
      </c>
      <c r="C1844" s="9" t="s">
        <v>62</v>
      </c>
      <c r="D1844" s="19">
        <v>41333</v>
      </c>
      <c r="E1844" s="3">
        <v>2013</v>
      </c>
      <c r="F1844" s="3">
        <v>2</v>
      </c>
      <c r="G1844" s="3" t="s">
        <v>14414</v>
      </c>
      <c r="H1844" s="9" t="s">
        <v>63</v>
      </c>
      <c r="I1844" s="9" t="s">
        <v>64</v>
      </c>
      <c r="J1844" s="21">
        <v>472.74</v>
      </c>
      <c r="K1844" s="9" t="s">
        <v>7554</v>
      </c>
      <c r="L1844" s="7" t="s">
        <v>7860</v>
      </c>
      <c r="M1844" s="7" t="s">
        <v>8074</v>
      </c>
      <c r="N1844" s="7" t="s">
        <v>209</v>
      </c>
      <c r="O1844" s="7" t="s">
        <v>256</v>
      </c>
      <c r="P1844" s="7" t="s">
        <v>730</v>
      </c>
      <c r="Q1844" s="7" t="s">
        <v>87</v>
      </c>
      <c r="R1844" s="9" t="s">
        <v>305</v>
      </c>
      <c r="S1844" s="13" t="s">
        <v>409</v>
      </c>
      <c r="T1844" s="13" t="s">
        <v>69</v>
      </c>
      <c r="U1844" s="13" t="s">
        <v>79</v>
      </c>
      <c r="V1844" s="13" t="s">
        <v>80</v>
      </c>
      <c r="W1844" s="13" t="s">
        <v>29</v>
      </c>
      <c r="X1844" s="13" t="s">
        <v>79</v>
      </c>
      <c r="Y1844" s="13" t="s">
        <v>7</v>
      </c>
      <c r="Z1844" s="9" t="s">
        <v>16</v>
      </c>
      <c r="AA1844" s="12" t="str">
        <f t="shared" si="56"/>
        <v>5980000000109</v>
      </c>
      <c r="AB1844" s="4" t="s">
        <v>79</v>
      </c>
      <c r="AC1844" s="48">
        <f t="shared" si="57"/>
        <v>472.74</v>
      </c>
      <c r="AD1844" s="31">
        <f>VLOOKUP(AB1844,'Utah Allocation %''s'!$A$6:$B$16,2,FALSE)</f>
        <v>1</v>
      </c>
    </row>
    <row r="1845" spans="1:30">
      <c r="A1845" s="9" t="s">
        <v>7551</v>
      </c>
      <c r="B1845" s="9" t="s">
        <v>24</v>
      </c>
      <c r="C1845" s="9" t="s">
        <v>62</v>
      </c>
      <c r="D1845" s="19">
        <v>41333</v>
      </c>
      <c r="E1845" s="3">
        <v>2013</v>
      </c>
      <c r="F1845" s="3">
        <v>2</v>
      </c>
      <c r="G1845" s="3" t="s">
        <v>14414</v>
      </c>
      <c r="H1845" s="9" t="s">
        <v>63</v>
      </c>
      <c r="I1845" s="9" t="s">
        <v>64</v>
      </c>
      <c r="J1845" s="21">
        <v>591.30999999999995</v>
      </c>
      <c r="K1845" s="9" t="s">
        <v>7552</v>
      </c>
      <c r="L1845" s="7" t="s">
        <v>7859</v>
      </c>
      <c r="M1845" s="7" t="s">
        <v>8073</v>
      </c>
      <c r="N1845" s="7" t="s">
        <v>216</v>
      </c>
      <c r="O1845" s="7" t="s">
        <v>262</v>
      </c>
      <c r="P1845" s="7" t="s">
        <v>7099</v>
      </c>
      <c r="Q1845" s="7" t="s">
        <v>107</v>
      </c>
      <c r="R1845" s="9" t="s">
        <v>305</v>
      </c>
      <c r="S1845" s="13" t="s">
        <v>409</v>
      </c>
      <c r="T1845" s="13" t="s">
        <v>69</v>
      </c>
      <c r="U1845" s="13" t="s">
        <v>79</v>
      </c>
      <c r="V1845" s="13" t="s">
        <v>80</v>
      </c>
      <c r="W1845" s="13" t="s">
        <v>29</v>
      </c>
      <c r="X1845" s="13" t="s">
        <v>79</v>
      </c>
      <c r="Y1845" s="13" t="s">
        <v>7</v>
      </c>
      <c r="Z1845" s="9" t="s">
        <v>16</v>
      </c>
      <c r="AA1845" s="12" t="str">
        <f t="shared" si="56"/>
        <v>5980000000109</v>
      </c>
      <c r="AB1845" s="4" t="s">
        <v>79</v>
      </c>
      <c r="AC1845" s="48">
        <f t="shared" si="57"/>
        <v>591.30999999999995</v>
      </c>
      <c r="AD1845" s="31">
        <f>VLOOKUP(AB1845,'Utah Allocation %''s'!$A$6:$B$16,2,FALSE)</f>
        <v>1</v>
      </c>
    </row>
    <row r="1846" spans="1:30">
      <c r="A1846" s="9" t="s">
        <v>7727</v>
      </c>
      <c r="B1846" s="9" t="s">
        <v>24</v>
      </c>
      <c r="C1846" s="9" t="s">
        <v>62</v>
      </c>
      <c r="D1846" s="19">
        <v>41333</v>
      </c>
      <c r="E1846" s="3">
        <v>2013</v>
      </c>
      <c r="F1846" s="3">
        <v>2</v>
      </c>
      <c r="G1846" s="3" t="s">
        <v>14414</v>
      </c>
      <c r="H1846" s="9" t="s">
        <v>61</v>
      </c>
      <c r="I1846" s="9" t="s">
        <v>64</v>
      </c>
      <c r="J1846" s="21">
        <v>-200</v>
      </c>
      <c r="K1846" s="9" t="s">
        <v>7552</v>
      </c>
      <c r="L1846" s="7" t="s">
        <v>7859</v>
      </c>
      <c r="M1846" s="7" t="s">
        <v>8073</v>
      </c>
      <c r="N1846" s="7" t="s">
        <v>216</v>
      </c>
      <c r="O1846" s="7" t="s">
        <v>262</v>
      </c>
      <c r="P1846" s="7" t="s">
        <v>7099</v>
      </c>
      <c r="Q1846" s="7" t="s">
        <v>107</v>
      </c>
      <c r="R1846" s="9" t="s">
        <v>305</v>
      </c>
      <c r="S1846" s="13" t="s">
        <v>409</v>
      </c>
      <c r="T1846" s="13" t="s">
        <v>69</v>
      </c>
      <c r="U1846" s="13" t="s">
        <v>79</v>
      </c>
      <c r="V1846" s="13" t="s">
        <v>80</v>
      </c>
      <c r="W1846" s="13" t="s">
        <v>29</v>
      </c>
      <c r="X1846" s="13" t="s">
        <v>79</v>
      </c>
      <c r="Y1846" s="13" t="s">
        <v>7</v>
      </c>
      <c r="Z1846" s="9" t="s">
        <v>16</v>
      </c>
      <c r="AA1846" s="12" t="str">
        <f t="shared" si="56"/>
        <v>5980000000109</v>
      </c>
      <c r="AB1846" s="4" t="s">
        <v>79</v>
      </c>
      <c r="AC1846" s="48">
        <f t="shared" si="57"/>
        <v>-200</v>
      </c>
      <c r="AD1846" s="31">
        <f>VLOOKUP(AB1846,'Utah Allocation %''s'!$A$6:$B$16,2,FALSE)</f>
        <v>1</v>
      </c>
    </row>
    <row r="1847" spans="1:30">
      <c r="A1847" s="9" t="s">
        <v>7521</v>
      </c>
      <c r="B1847" s="9" t="s">
        <v>24</v>
      </c>
      <c r="C1847" s="9" t="s">
        <v>62</v>
      </c>
      <c r="D1847" s="19">
        <v>41333</v>
      </c>
      <c r="E1847" s="3">
        <v>2013</v>
      </c>
      <c r="F1847" s="3">
        <v>2</v>
      </c>
      <c r="G1847" s="3" t="s">
        <v>14414</v>
      </c>
      <c r="H1847" s="9" t="s">
        <v>63</v>
      </c>
      <c r="I1847" s="9" t="s">
        <v>64</v>
      </c>
      <c r="J1847" s="21">
        <v>354.78</v>
      </c>
      <c r="K1847" s="9" t="s">
        <v>7522</v>
      </c>
      <c r="L1847" s="7" t="s">
        <v>7844</v>
      </c>
      <c r="M1847" s="7" t="s">
        <v>8058</v>
      </c>
      <c r="N1847" s="7" t="s">
        <v>207</v>
      </c>
      <c r="O1847" s="7" t="s">
        <v>254</v>
      </c>
      <c r="P1847" s="7" t="s">
        <v>7096</v>
      </c>
      <c r="Q1847" s="7" t="s">
        <v>83</v>
      </c>
      <c r="R1847" s="9" t="s">
        <v>305</v>
      </c>
      <c r="S1847" s="13" t="s">
        <v>409</v>
      </c>
      <c r="T1847" s="13" t="s">
        <v>69</v>
      </c>
      <c r="U1847" s="13" t="s">
        <v>79</v>
      </c>
      <c r="V1847" s="13" t="s">
        <v>80</v>
      </c>
      <c r="W1847" s="13" t="s">
        <v>29</v>
      </c>
      <c r="X1847" s="13" t="s">
        <v>79</v>
      </c>
      <c r="Y1847" s="13" t="s">
        <v>7</v>
      </c>
      <c r="Z1847" s="9" t="s">
        <v>16</v>
      </c>
      <c r="AA1847" s="12" t="str">
        <f t="shared" si="56"/>
        <v>5980000000109</v>
      </c>
      <c r="AB1847" s="4" t="s">
        <v>79</v>
      </c>
      <c r="AC1847" s="48">
        <f t="shared" si="57"/>
        <v>354.78</v>
      </c>
      <c r="AD1847" s="31">
        <f>VLOOKUP(AB1847,'Utah Allocation %''s'!$A$6:$B$16,2,FALSE)</f>
        <v>1</v>
      </c>
    </row>
    <row r="1848" spans="1:30">
      <c r="A1848" s="9" t="s">
        <v>7697</v>
      </c>
      <c r="B1848" s="9" t="s">
        <v>24</v>
      </c>
      <c r="C1848" s="9" t="s">
        <v>62</v>
      </c>
      <c r="D1848" s="19">
        <v>41333</v>
      </c>
      <c r="E1848" s="3">
        <v>2013</v>
      </c>
      <c r="F1848" s="3">
        <v>2</v>
      </c>
      <c r="G1848" s="3" t="s">
        <v>14414</v>
      </c>
      <c r="H1848" s="9" t="s">
        <v>63</v>
      </c>
      <c r="I1848" s="9" t="s">
        <v>64</v>
      </c>
      <c r="J1848" s="21">
        <v>386.28</v>
      </c>
      <c r="K1848" s="9" t="s">
        <v>7698</v>
      </c>
      <c r="L1848" s="7" t="s">
        <v>7930</v>
      </c>
      <c r="M1848" s="7" t="s">
        <v>8141</v>
      </c>
      <c r="N1848" s="7" t="s">
        <v>207</v>
      </c>
      <c r="O1848" s="7" t="s">
        <v>254</v>
      </c>
      <c r="P1848" s="7" t="s">
        <v>548</v>
      </c>
      <c r="Q1848" s="7" t="s">
        <v>72</v>
      </c>
      <c r="R1848" s="9" t="s">
        <v>309</v>
      </c>
      <c r="S1848" s="13" t="s">
        <v>408</v>
      </c>
      <c r="T1848" s="13" t="s">
        <v>69</v>
      </c>
      <c r="U1848" s="13" t="s">
        <v>66</v>
      </c>
      <c r="V1848" s="13" t="s">
        <v>70</v>
      </c>
      <c r="W1848" s="13" t="s">
        <v>32</v>
      </c>
      <c r="X1848" s="13" t="s">
        <v>66</v>
      </c>
      <c r="Y1848" s="13" t="s">
        <v>7</v>
      </c>
      <c r="Z1848" s="9" t="s">
        <v>8</v>
      </c>
      <c r="AA1848" s="12" t="str">
        <f t="shared" si="56"/>
        <v>5980000000108</v>
      </c>
      <c r="AB1848" s="4" t="s">
        <v>66</v>
      </c>
      <c r="AC1848" s="48">
        <f t="shared" si="57"/>
        <v>0</v>
      </c>
      <c r="AD1848" s="31">
        <f>VLOOKUP(AB1848,'Utah Allocation %''s'!$A$6:$B$16,2,FALSE)</f>
        <v>0</v>
      </c>
    </row>
    <row r="1849" spans="1:30">
      <c r="A1849" s="9" t="s">
        <v>7717</v>
      </c>
      <c r="B1849" s="9" t="s">
        <v>24</v>
      </c>
      <c r="C1849" s="9" t="s">
        <v>62</v>
      </c>
      <c r="D1849" s="19">
        <v>41333</v>
      </c>
      <c r="E1849" s="3">
        <v>2013</v>
      </c>
      <c r="F1849" s="3">
        <v>2</v>
      </c>
      <c r="G1849" s="3" t="s">
        <v>14414</v>
      </c>
      <c r="H1849" s="9" t="s">
        <v>63</v>
      </c>
      <c r="I1849" s="9" t="s">
        <v>64</v>
      </c>
      <c r="J1849" s="21">
        <v>638</v>
      </c>
      <c r="K1849" s="9" t="s">
        <v>7718</v>
      </c>
      <c r="L1849" s="7" t="s">
        <v>7940</v>
      </c>
      <c r="M1849" s="7" t="s">
        <v>8151</v>
      </c>
      <c r="N1849" s="7" t="s">
        <v>207</v>
      </c>
      <c r="O1849" s="7" t="s">
        <v>254</v>
      </c>
      <c r="P1849" s="7" t="s">
        <v>548</v>
      </c>
      <c r="Q1849" s="7" t="s">
        <v>72</v>
      </c>
      <c r="R1849" s="9" t="s">
        <v>309</v>
      </c>
      <c r="S1849" s="13" t="s">
        <v>408</v>
      </c>
      <c r="T1849" s="13" t="s">
        <v>69</v>
      </c>
      <c r="U1849" s="13" t="s">
        <v>66</v>
      </c>
      <c r="V1849" s="13" t="s">
        <v>70</v>
      </c>
      <c r="W1849" s="13" t="s">
        <v>32</v>
      </c>
      <c r="X1849" s="13" t="s">
        <v>66</v>
      </c>
      <c r="Y1849" s="13" t="s">
        <v>7</v>
      </c>
      <c r="Z1849" s="9" t="s">
        <v>8</v>
      </c>
      <c r="AA1849" s="12" t="str">
        <f t="shared" si="56"/>
        <v>5980000000108</v>
      </c>
      <c r="AB1849" s="4" t="s">
        <v>66</v>
      </c>
      <c r="AC1849" s="48">
        <f t="shared" si="57"/>
        <v>0</v>
      </c>
      <c r="AD1849" s="31">
        <f>VLOOKUP(AB1849,'Utah Allocation %''s'!$A$6:$B$16,2,FALSE)</f>
        <v>0</v>
      </c>
    </row>
    <row r="1850" spans="1:30">
      <c r="A1850" s="9" t="s">
        <v>7427</v>
      </c>
      <c r="B1850" s="9" t="s">
        <v>24</v>
      </c>
      <c r="C1850" s="9" t="s">
        <v>62</v>
      </c>
      <c r="D1850" s="19">
        <v>41333</v>
      </c>
      <c r="E1850" s="3">
        <v>2013</v>
      </c>
      <c r="F1850" s="3">
        <v>2</v>
      </c>
      <c r="G1850" s="3" t="s">
        <v>14414</v>
      </c>
      <c r="H1850" s="9" t="s">
        <v>63</v>
      </c>
      <c r="I1850" s="9" t="s">
        <v>64</v>
      </c>
      <c r="J1850" s="21">
        <v>2687.46</v>
      </c>
      <c r="K1850" s="9" t="s">
        <v>7428</v>
      </c>
      <c r="L1850" s="7" t="s">
        <v>7797</v>
      </c>
      <c r="M1850" s="7" t="s">
        <v>8011</v>
      </c>
      <c r="N1850" s="7" t="s">
        <v>211</v>
      </c>
      <c r="O1850" s="7" t="s">
        <v>258</v>
      </c>
      <c r="P1850" s="7" t="s">
        <v>492</v>
      </c>
      <c r="Q1850" s="7" t="s">
        <v>129</v>
      </c>
      <c r="R1850" s="9" t="s">
        <v>312</v>
      </c>
      <c r="S1850" s="13" t="s">
        <v>409</v>
      </c>
      <c r="T1850" s="13" t="s">
        <v>69</v>
      </c>
      <c r="U1850" s="13" t="s">
        <v>89</v>
      </c>
      <c r="V1850" s="13" t="s">
        <v>90</v>
      </c>
      <c r="W1850" s="13" t="s">
        <v>31</v>
      </c>
      <c r="X1850" s="13" t="s">
        <v>91</v>
      </c>
      <c r="Y1850" s="13" t="s">
        <v>7</v>
      </c>
      <c r="Z1850" s="9" t="s">
        <v>17</v>
      </c>
      <c r="AA1850" s="12" t="str">
        <f t="shared" si="56"/>
        <v>5980000000111</v>
      </c>
      <c r="AB1850" s="4" t="s">
        <v>91</v>
      </c>
      <c r="AC1850" s="48">
        <f t="shared" si="57"/>
        <v>0</v>
      </c>
      <c r="AD1850" s="31">
        <f>VLOOKUP(AB1850,'Utah Allocation %''s'!$A$6:$B$16,2,FALSE)</f>
        <v>0</v>
      </c>
    </row>
    <row r="1851" spans="1:30">
      <c r="A1851" s="9" t="s">
        <v>7421</v>
      </c>
      <c r="B1851" s="9" t="s">
        <v>24</v>
      </c>
      <c r="C1851" s="9" t="s">
        <v>62</v>
      </c>
      <c r="D1851" s="19">
        <v>41333</v>
      </c>
      <c r="E1851" s="3">
        <v>2013</v>
      </c>
      <c r="F1851" s="3">
        <v>2</v>
      </c>
      <c r="G1851" s="3" t="s">
        <v>14414</v>
      </c>
      <c r="H1851" s="9" t="s">
        <v>63</v>
      </c>
      <c r="I1851" s="9" t="s">
        <v>64</v>
      </c>
      <c r="J1851" s="21">
        <v>696.1</v>
      </c>
      <c r="K1851" s="9" t="s">
        <v>7422</v>
      </c>
      <c r="L1851" s="7" t="s">
        <v>7794</v>
      </c>
      <c r="M1851" s="7" t="s">
        <v>8008</v>
      </c>
      <c r="N1851" s="7" t="s">
        <v>216</v>
      </c>
      <c r="O1851" s="7" t="s">
        <v>262</v>
      </c>
      <c r="P1851" s="7" t="s">
        <v>5183</v>
      </c>
      <c r="Q1851" s="7" t="s">
        <v>157</v>
      </c>
      <c r="R1851" s="9" t="s">
        <v>312</v>
      </c>
      <c r="S1851" s="13" t="s">
        <v>409</v>
      </c>
      <c r="T1851" s="13" t="s">
        <v>69</v>
      </c>
      <c r="U1851" s="13" t="s">
        <v>89</v>
      </c>
      <c r="V1851" s="13" t="s">
        <v>90</v>
      </c>
      <c r="W1851" s="13" t="s">
        <v>31</v>
      </c>
      <c r="X1851" s="13" t="s">
        <v>91</v>
      </c>
      <c r="Y1851" s="13" t="s">
        <v>7</v>
      </c>
      <c r="Z1851" s="9" t="s">
        <v>17</v>
      </c>
      <c r="AA1851" s="12" t="str">
        <f t="shared" si="56"/>
        <v>5980000000111</v>
      </c>
      <c r="AB1851" s="4" t="s">
        <v>91</v>
      </c>
      <c r="AC1851" s="48">
        <f t="shared" si="57"/>
        <v>0</v>
      </c>
      <c r="AD1851" s="31">
        <f>VLOOKUP(AB1851,'Utah Allocation %''s'!$A$6:$B$16,2,FALSE)</f>
        <v>0</v>
      </c>
    </row>
    <row r="1852" spans="1:30">
      <c r="A1852" s="9" t="s">
        <v>7423</v>
      </c>
      <c r="B1852" s="9" t="s">
        <v>24</v>
      </c>
      <c r="C1852" s="9" t="s">
        <v>62</v>
      </c>
      <c r="D1852" s="19">
        <v>41333</v>
      </c>
      <c r="E1852" s="3">
        <v>2013</v>
      </c>
      <c r="F1852" s="3">
        <v>2</v>
      </c>
      <c r="G1852" s="3" t="s">
        <v>14414</v>
      </c>
      <c r="H1852" s="9" t="s">
        <v>63</v>
      </c>
      <c r="I1852" s="9" t="s">
        <v>64</v>
      </c>
      <c r="J1852" s="21">
        <v>696.1</v>
      </c>
      <c r="K1852" s="9" t="s">
        <v>7424</v>
      </c>
      <c r="L1852" s="7" t="s">
        <v>7795</v>
      </c>
      <c r="M1852" s="7" t="s">
        <v>8009</v>
      </c>
      <c r="N1852" s="7" t="s">
        <v>216</v>
      </c>
      <c r="O1852" s="7" t="s">
        <v>262</v>
      </c>
      <c r="P1852" s="7" t="s">
        <v>5183</v>
      </c>
      <c r="Q1852" s="7" t="s">
        <v>157</v>
      </c>
      <c r="R1852" s="9" t="s">
        <v>312</v>
      </c>
      <c r="S1852" s="13" t="s">
        <v>409</v>
      </c>
      <c r="T1852" s="13" t="s">
        <v>69</v>
      </c>
      <c r="U1852" s="13" t="s">
        <v>89</v>
      </c>
      <c r="V1852" s="13" t="s">
        <v>90</v>
      </c>
      <c r="W1852" s="13" t="s">
        <v>31</v>
      </c>
      <c r="X1852" s="13" t="s">
        <v>91</v>
      </c>
      <c r="Y1852" s="13" t="s">
        <v>7</v>
      </c>
      <c r="Z1852" s="9" t="s">
        <v>17</v>
      </c>
      <c r="AA1852" s="12" t="str">
        <f t="shared" si="56"/>
        <v>5980000000111</v>
      </c>
      <c r="AB1852" s="4" t="s">
        <v>91</v>
      </c>
      <c r="AC1852" s="48">
        <f t="shared" si="57"/>
        <v>0</v>
      </c>
      <c r="AD1852" s="31">
        <f>VLOOKUP(AB1852,'Utah Allocation %''s'!$A$6:$B$16,2,FALSE)</f>
        <v>0</v>
      </c>
    </row>
    <row r="1853" spans="1:30">
      <c r="A1853" s="9" t="s">
        <v>7487</v>
      </c>
      <c r="B1853" s="9" t="s">
        <v>24</v>
      </c>
      <c r="C1853" s="9" t="s">
        <v>62</v>
      </c>
      <c r="D1853" s="19">
        <v>41333</v>
      </c>
      <c r="E1853" s="3">
        <v>2013</v>
      </c>
      <c r="F1853" s="3">
        <v>2</v>
      </c>
      <c r="G1853" s="3" t="s">
        <v>14414</v>
      </c>
      <c r="H1853" s="9" t="s">
        <v>63</v>
      </c>
      <c r="I1853" s="9" t="s">
        <v>64</v>
      </c>
      <c r="J1853" s="21">
        <v>939.1</v>
      </c>
      <c r="K1853" s="9" t="s">
        <v>7488</v>
      </c>
      <c r="L1853" s="7" t="s">
        <v>7827</v>
      </c>
      <c r="M1853" s="7" t="s">
        <v>8041</v>
      </c>
      <c r="N1853" s="7" t="s">
        <v>216</v>
      </c>
      <c r="O1853" s="7" t="s">
        <v>262</v>
      </c>
      <c r="P1853" s="7" t="s">
        <v>635</v>
      </c>
      <c r="Q1853" s="7" t="s">
        <v>95</v>
      </c>
      <c r="R1853" s="9" t="s">
        <v>312</v>
      </c>
      <c r="S1853" s="13" t="s">
        <v>409</v>
      </c>
      <c r="T1853" s="13" t="s">
        <v>69</v>
      </c>
      <c r="U1853" s="13" t="s">
        <v>89</v>
      </c>
      <c r="V1853" s="13" t="s">
        <v>90</v>
      </c>
      <c r="W1853" s="13" t="s">
        <v>31</v>
      </c>
      <c r="X1853" s="13" t="s">
        <v>91</v>
      </c>
      <c r="Y1853" s="13" t="s">
        <v>7</v>
      </c>
      <c r="Z1853" s="9" t="s">
        <v>17</v>
      </c>
      <c r="AA1853" s="12" t="str">
        <f t="shared" si="56"/>
        <v>5980000000111</v>
      </c>
      <c r="AB1853" s="4" t="s">
        <v>91</v>
      </c>
      <c r="AC1853" s="48">
        <f t="shared" si="57"/>
        <v>0</v>
      </c>
      <c r="AD1853" s="31">
        <f>VLOOKUP(AB1853,'Utah Allocation %''s'!$A$6:$B$16,2,FALSE)</f>
        <v>0</v>
      </c>
    </row>
    <row r="1854" spans="1:30">
      <c r="A1854" s="9" t="s">
        <v>7347</v>
      </c>
      <c r="B1854" s="9" t="s">
        <v>24</v>
      </c>
      <c r="C1854" s="9" t="s">
        <v>62</v>
      </c>
      <c r="D1854" s="19">
        <v>41333</v>
      </c>
      <c r="E1854" s="3">
        <v>2013</v>
      </c>
      <c r="F1854" s="3">
        <v>2</v>
      </c>
      <c r="G1854" s="3" t="s">
        <v>14414</v>
      </c>
      <c r="H1854" s="9" t="s">
        <v>63</v>
      </c>
      <c r="I1854" s="9" t="s">
        <v>64</v>
      </c>
      <c r="J1854" s="21">
        <v>247.51</v>
      </c>
      <c r="K1854" s="9" t="s">
        <v>7348</v>
      </c>
      <c r="L1854" s="7" t="s">
        <v>7757</v>
      </c>
      <c r="M1854" s="7" t="s">
        <v>7971</v>
      </c>
      <c r="N1854" s="7" t="s">
        <v>207</v>
      </c>
      <c r="O1854" s="7" t="s">
        <v>254</v>
      </c>
      <c r="P1854" s="7" t="s">
        <v>590</v>
      </c>
      <c r="Q1854" s="7" t="s">
        <v>88</v>
      </c>
      <c r="R1854" s="9" t="s">
        <v>312</v>
      </c>
      <c r="S1854" s="13" t="s">
        <v>409</v>
      </c>
      <c r="T1854" s="13" t="s">
        <v>69</v>
      </c>
      <c r="U1854" s="13" t="s">
        <v>89</v>
      </c>
      <c r="V1854" s="13" t="s">
        <v>90</v>
      </c>
      <c r="W1854" s="13" t="s">
        <v>31</v>
      </c>
      <c r="X1854" s="13" t="s">
        <v>91</v>
      </c>
      <c r="Y1854" s="13" t="s">
        <v>7</v>
      </c>
      <c r="Z1854" s="9" t="s">
        <v>17</v>
      </c>
      <c r="AA1854" s="12" t="str">
        <f t="shared" si="56"/>
        <v>5980000000111</v>
      </c>
      <c r="AB1854" s="4" t="s">
        <v>91</v>
      </c>
      <c r="AC1854" s="48">
        <f t="shared" si="57"/>
        <v>0</v>
      </c>
      <c r="AD1854" s="31">
        <f>VLOOKUP(AB1854,'Utah Allocation %''s'!$A$6:$B$16,2,FALSE)</f>
        <v>0</v>
      </c>
    </row>
    <row r="1855" spans="1:30">
      <c r="A1855" s="9" t="s">
        <v>7636</v>
      </c>
      <c r="B1855" s="9" t="s">
        <v>24</v>
      </c>
      <c r="C1855" s="9" t="s">
        <v>62</v>
      </c>
      <c r="D1855" s="19">
        <v>41333</v>
      </c>
      <c r="E1855" s="3">
        <v>2013</v>
      </c>
      <c r="F1855" s="3">
        <v>2</v>
      </c>
      <c r="G1855" s="3" t="s">
        <v>14414</v>
      </c>
      <c r="H1855" s="9" t="s">
        <v>63</v>
      </c>
      <c r="I1855" s="9" t="s">
        <v>64</v>
      </c>
      <c r="J1855" s="21">
        <v>928.13</v>
      </c>
      <c r="K1855" s="9" t="s">
        <v>7637</v>
      </c>
      <c r="L1855" s="7" t="s">
        <v>7901</v>
      </c>
      <c r="M1855" s="7" t="s">
        <v>8113</v>
      </c>
      <c r="N1855" s="7" t="s">
        <v>207</v>
      </c>
      <c r="O1855" s="7" t="s">
        <v>254</v>
      </c>
      <c r="P1855" s="7" t="s">
        <v>590</v>
      </c>
      <c r="Q1855" s="7" t="s">
        <v>88</v>
      </c>
      <c r="R1855" s="9" t="s">
        <v>312</v>
      </c>
      <c r="S1855" s="13" t="s">
        <v>409</v>
      </c>
      <c r="T1855" s="13" t="s">
        <v>69</v>
      </c>
      <c r="U1855" s="13" t="s">
        <v>89</v>
      </c>
      <c r="V1855" s="13" t="s">
        <v>90</v>
      </c>
      <c r="W1855" s="13" t="s">
        <v>31</v>
      </c>
      <c r="X1855" s="13" t="s">
        <v>91</v>
      </c>
      <c r="Y1855" s="13" t="s">
        <v>7</v>
      </c>
      <c r="Z1855" s="9" t="s">
        <v>17</v>
      </c>
      <c r="AA1855" s="12" t="str">
        <f t="shared" si="56"/>
        <v>5980000000111</v>
      </c>
      <c r="AB1855" s="4" t="s">
        <v>91</v>
      </c>
      <c r="AC1855" s="48">
        <f t="shared" si="57"/>
        <v>0</v>
      </c>
      <c r="AD1855" s="31">
        <f>VLOOKUP(AB1855,'Utah Allocation %''s'!$A$6:$B$16,2,FALSE)</f>
        <v>0</v>
      </c>
    </row>
    <row r="1856" spans="1:30">
      <c r="A1856" s="9" t="s">
        <v>7379</v>
      </c>
      <c r="B1856" s="9" t="s">
        <v>24</v>
      </c>
      <c r="C1856" s="9" t="s">
        <v>62</v>
      </c>
      <c r="D1856" s="19">
        <v>41333</v>
      </c>
      <c r="E1856" s="3">
        <v>2013</v>
      </c>
      <c r="F1856" s="3">
        <v>2</v>
      </c>
      <c r="G1856" s="3" t="s">
        <v>14414</v>
      </c>
      <c r="H1856" s="9" t="s">
        <v>63</v>
      </c>
      <c r="I1856" s="9" t="s">
        <v>64</v>
      </c>
      <c r="J1856" s="21">
        <v>1186.6600000000001</v>
      </c>
      <c r="K1856" s="9" t="s">
        <v>7380</v>
      </c>
      <c r="L1856" s="7" t="s">
        <v>7773</v>
      </c>
      <c r="M1856" s="7" t="s">
        <v>7987</v>
      </c>
      <c r="N1856" s="7" t="s">
        <v>207</v>
      </c>
      <c r="O1856" s="7" t="s">
        <v>254</v>
      </c>
      <c r="P1856" s="7" t="s">
        <v>590</v>
      </c>
      <c r="Q1856" s="7" t="s">
        <v>88</v>
      </c>
      <c r="R1856" s="9" t="s">
        <v>312</v>
      </c>
      <c r="S1856" s="13" t="s">
        <v>409</v>
      </c>
      <c r="T1856" s="13" t="s">
        <v>69</v>
      </c>
      <c r="U1856" s="13" t="s">
        <v>89</v>
      </c>
      <c r="V1856" s="13" t="s">
        <v>90</v>
      </c>
      <c r="W1856" s="13" t="s">
        <v>31</v>
      </c>
      <c r="X1856" s="13" t="s">
        <v>91</v>
      </c>
      <c r="Y1856" s="13" t="s">
        <v>7</v>
      </c>
      <c r="Z1856" s="9" t="s">
        <v>17</v>
      </c>
      <c r="AA1856" s="12" t="str">
        <f t="shared" si="56"/>
        <v>5980000000111</v>
      </c>
      <c r="AB1856" s="4" t="s">
        <v>91</v>
      </c>
      <c r="AC1856" s="48">
        <f t="shared" si="57"/>
        <v>0</v>
      </c>
      <c r="AD1856" s="31">
        <f>VLOOKUP(AB1856,'Utah Allocation %''s'!$A$6:$B$16,2,FALSE)</f>
        <v>0</v>
      </c>
    </row>
    <row r="1857" spans="1:30">
      <c r="A1857" s="9" t="s">
        <v>7429</v>
      </c>
      <c r="B1857" s="9" t="s">
        <v>24</v>
      </c>
      <c r="C1857" s="9" t="s">
        <v>62</v>
      </c>
      <c r="D1857" s="19">
        <v>41333</v>
      </c>
      <c r="E1857" s="3">
        <v>2013</v>
      </c>
      <c r="F1857" s="3">
        <v>2</v>
      </c>
      <c r="G1857" s="3" t="s">
        <v>14414</v>
      </c>
      <c r="H1857" s="9" t="s">
        <v>63</v>
      </c>
      <c r="I1857" s="9" t="s">
        <v>64</v>
      </c>
      <c r="J1857" s="21">
        <v>1856.28</v>
      </c>
      <c r="K1857" s="9" t="s">
        <v>7430</v>
      </c>
      <c r="L1857" s="7" t="s">
        <v>7798</v>
      </c>
      <c r="M1857" s="7" t="s">
        <v>8012</v>
      </c>
      <c r="N1857" s="7" t="s">
        <v>207</v>
      </c>
      <c r="O1857" s="7" t="s">
        <v>254</v>
      </c>
      <c r="P1857" s="7" t="s">
        <v>590</v>
      </c>
      <c r="Q1857" s="7" t="s">
        <v>88</v>
      </c>
      <c r="R1857" s="9" t="s">
        <v>312</v>
      </c>
      <c r="S1857" s="13" t="s">
        <v>409</v>
      </c>
      <c r="T1857" s="13" t="s">
        <v>69</v>
      </c>
      <c r="U1857" s="13" t="s">
        <v>89</v>
      </c>
      <c r="V1857" s="13" t="s">
        <v>90</v>
      </c>
      <c r="W1857" s="13" t="s">
        <v>31</v>
      </c>
      <c r="X1857" s="13" t="s">
        <v>91</v>
      </c>
      <c r="Y1857" s="13" t="s">
        <v>7</v>
      </c>
      <c r="Z1857" s="9" t="s">
        <v>17</v>
      </c>
      <c r="AA1857" s="12" t="str">
        <f t="shared" si="56"/>
        <v>5980000000111</v>
      </c>
      <c r="AB1857" s="4" t="s">
        <v>91</v>
      </c>
      <c r="AC1857" s="48">
        <f t="shared" si="57"/>
        <v>0</v>
      </c>
      <c r="AD1857" s="31">
        <f>VLOOKUP(AB1857,'Utah Allocation %''s'!$A$6:$B$16,2,FALSE)</f>
        <v>0</v>
      </c>
    </row>
    <row r="1858" spans="1:30">
      <c r="A1858" s="9" t="s">
        <v>7295</v>
      </c>
      <c r="B1858" s="9" t="s">
        <v>24</v>
      </c>
      <c r="C1858" s="9" t="s">
        <v>62</v>
      </c>
      <c r="D1858" s="19">
        <v>41333</v>
      </c>
      <c r="E1858" s="3">
        <v>2013</v>
      </c>
      <c r="F1858" s="3">
        <v>2</v>
      </c>
      <c r="G1858" s="3" t="s">
        <v>14414</v>
      </c>
      <c r="H1858" s="9" t="s">
        <v>63</v>
      </c>
      <c r="I1858" s="9" t="s">
        <v>64</v>
      </c>
      <c r="J1858" s="21">
        <v>1182.1600000000001</v>
      </c>
      <c r="K1858" s="9" t="s">
        <v>7296</v>
      </c>
      <c r="L1858" s="7" t="s">
        <v>7731</v>
      </c>
      <c r="M1858" s="7" t="s">
        <v>7946</v>
      </c>
      <c r="N1858" s="7" t="s">
        <v>208</v>
      </c>
      <c r="O1858" s="7" t="s">
        <v>255</v>
      </c>
      <c r="P1858" s="7" t="s">
        <v>634</v>
      </c>
      <c r="Q1858" s="7" t="s">
        <v>92</v>
      </c>
      <c r="R1858" s="9" t="s">
        <v>312</v>
      </c>
      <c r="S1858" s="13" t="s">
        <v>409</v>
      </c>
      <c r="T1858" s="13" t="s">
        <v>69</v>
      </c>
      <c r="U1858" s="13" t="s">
        <v>89</v>
      </c>
      <c r="V1858" s="13" t="s">
        <v>90</v>
      </c>
      <c r="W1858" s="13" t="s">
        <v>31</v>
      </c>
      <c r="X1858" s="13" t="s">
        <v>91</v>
      </c>
      <c r="Y1858" s="13" t="s">
        <v>7</v>
      </c>
      <c r="Z1858" s="9" t="s">
        <v>17</v>
      </c>
      <c r="AA1858" s="12" t="str">
        <f t="shared" si="56"/>
        <v>5980000000111</v>
      </c>
      <c r="AB1858" s="4" t="s">
        <v>91</v>
      </c>
      <c r="AC1858" s="48">
        <f t="shared" si="57"/>
        <v>0</v>
      </c>
      <c r="AD1858" s="31">
        <f>VLOOKUP(AB1858,'Utah Allocation %''s'!$A$6:$B$16,2,FALSE)</f>
        <v>0</v>
      </c>
    </row>
    <row r="1859" spans="1:30">
      <c r="A1859" s="9" t="s">
        <v>7295</v>
      </c>
      <c r="B1859" s="9" t="s">
        <v>24</v>
      </c>
      <c r="C1859" s="9" t="s">
        <v>62</v>
      </c>
      <c r="D1859" s="19">
        <v>41333</v>
      </c>
      <c r="E1859" s="3">
        <v>2013</v>
      </c>
      <c r="F1859" s="3">
        <v>2</v>
      </c>
      <c r="G1859" s="3" t="s">
        <v>14414</v>
      </c>
      <c r="H1859" s="9" t="s">
        <v>63</v>
      </c>
      <c r="I1859" s="9" t="s">
        <v>81</v>
      </c>
      <c r="J1859" s="21">
        <v>238.64</v>
      </c>
      <c r="K1859" s="9" t="s">
        <v>7296</v>
      </c>
      <c r="L1859" s="7" t="s">
        <v>7731</v>
      </c>
      <c r="M1859" s="7" t="s">
        <v>7946</v>
      </c>
      <c r="N1859" s="7" t="s">
        <v>208</v>
      </c>
      <c r="O1859" s="7" t="s">
        <v>255</v>
      </c>
      <c r="P1859" s="7" t="s">
        <v>634</v>
      </c>
      <c r="Q1859" s="7" t="s">
        <v>92</v>
      </c>
      <c r="R1859" s="9" t="s">
        <v>312</v>
      </c>
      <c r="S1859" s="13" t="s">
        <v>409</v>
      </c>
      <c r="T1859" s="13" t="s">
        <v>69</v>
      </c>
      <c r="U1859" s="13" t="s">
        <v>89</v>
      </c>
      <c r="V1859" s="13" t="s">
        <v>90</v>
      </c>
      <c r="W1859" s="13" t="s">
        <v>31</v>
      </c>
      <c r="X1859" s="13" t="s">
        <v>91</v>
      </c>
      <c r="Y1859" s="13" t="s">
        <v>7</v>
      </c>
      <c r="Z1859" s="9" t="s">
        <v>17</v>
      </c>
      <c r="AA1859" s="12" t="str">
        <f t="shared" si="56"/>
        <v>5980000000111</v>
      </c>
      <c r="AB1859" s="4" t="s">
        <v>91</v>
      </c>
      <c r="AC1859" s="48">
        <f t="shared" si="57"/>
        <v>0</v>
      </c>
      <c r="AD1859" s="31">
        <f>VLOOKUP(AB1859,'Utah Allocation %''s'!$A$6:$B$16,2,FALSE)</f>
        <v>0</v>
      </c>
    </row>
    <row r="1860" spans="1:30">
      <c r="A1860" s="9" t="s">
        <v>7638</v>
      </c>
      <c r="B1860" s="9" t="s">
        <v>24</v>
      </c>
      <c r="C1860" s="9" t="s">
        <v>62</v>
      </c>
      <c r="D1860" s="19">
        <v>41333</v>
      </c>
      <c r="E1860" s="3">
        <v>2013</v>
      </c>
      <c r="F1860" s="3">
        <v>2</v>
      </c>
      <c r="G1860" s="3" t="s">
        <v>14414</v>
      </c>
      <c r="H1860" s="9" t="s">
        <v>63</v>
      </c>
      <c r="I1860" s="9" t="s">
        <v>64</v>
      </c>
      <c r="J1860" s="21">
        <v>490.56</v>
      </c>
      <c r="K1860" s="9" t="s">
        <v>7639</v>
      </c>
      <c r="L1860" s="7" t="s">
        <v>7902</v>
      </c>
      <c r="M1860" s="7" t="s">
        <v>8114</v>
      </c>
      <c r="N1860" s="7" t="s">
        <v>208</v>
      </c>
      <c r="O1860" s="7" t="s">
        <v>255</v>
      </c>
      <c r="P1860" s="7" t="s">
        <v>634</v>
      </c>
      <c r="Q1860" s="7" t="s">
        <v>92</v>
      </c>
      <c r="R1860" s="9" t="s">
        <v>312</v>
      </c>
      <c r="S1860" s="13" t="s">
        <v>409</v>
      </c>
      <c r="T1860" s="13" t="s">
        <v>69</v>
      </c>
      <c r="U1860" s="13" t="s">
        <v>89</v>
      </c>
      <c r="V1860" s="13" t="s">
        <v>90</v>
      </c>
      <c r="W1860" s="13" t="s">
        <v>31</v>
      </c>
      <c r="X1860" s="13" t="s">
        <v>91</v>
      </c>
      <c r="Y1860" s="13" t="s">
        <v>7</v>
      </c>
      <c r="Z1860" s="9" t="s">
        <v>17</v>
      </c>
      <c r="AA1860" s="12" t="str">
        <f t="shared" si="56"/>
        <v>5980000000111</v>
      </c>
      <c r="AB1860" s="4" t="s">
        <v>91</v>
      </c>
      <c r="AC1860" s="48">
        <f t="shared" si="57"/>
        <v>0</v>
      </c>
      <c r="AD1860" s="31">
        <f>VLOOKUP(AB1860,'Utah Allocation %''s'!$A$6:$B$16,2,FALSE)</f>
        <v>0</v>
      </c>
    </row>
    <row r="1861" spans="1:30">
      <c r="A1861" s="9" t="s">
        <v>7409</v>
      </c>
      <c r="B1861" s="9" t="s">
        <v>24</v>
      </c>
      <c r="C1861" s="9" t="s">
        <v>62</v>
      </c>
      <c r="D1861" s="19">
        <v>41333</v>
      </c>
      <c r="E1861" s="3">
        <v>2013</v>
      </c>
      <c r="F1861" s="3">
        <v>2</v>
      </c>
      <c r="G1861" s="3" t="s">
        <v>14414</v>
      </c>
      <c r="H1861" s="9" t="s">
        <v>63</v>
      </c>
      <c r="I1861" s="9" t="s">
        <v>64</v>
      </c>
      <c r="J1861" s="21">
        <v>1213.1500000000001</v>
      </c>
      <c r="K1861" s="9" t="s">
        <v>7410</v>
      </c>
      <c r="L1861" s="7" t="s">
        <v>7788</v>
      </c>
      <c r="M1861" s="7" t="s">
        <v>8002</v>
      </c>
      <c r="N1861" s="7" t="s">
        <v>208</v>
      </c>
      <c r="O1861" s="7" t="s">
        <v>255</v>
      </c>
      <c r="P1861" s="7" t="s">
        <v>634</v>
      </c>
      <c r="Q1861" s="7" t="s">
        <v>92</v>
      </c>
      <c r="R1861" s="9" t="s">
        <v>312</v>
      </c>
      <c r="S1861" s="13" t="s">
        <v>409</v>
      </c>
      <c r="T1861" s="13" t="s">
        <v>69</v>
      </c>
      <c r="U1861" s="13" t="s">
        <v>89</v>
      </c>
      <c r="V1861" s="13" t="s">
        <v>90</v>
      </c>
      <c r="W1861" s="13" t="s">
        <v>31</v>
      </c>
      <c r="X1861" s="13" t="s">
        <v>91</v>
      </c>
      <c r="Y1861" s="13" t="s">
        <v>7</v>
      </c>
      <c r="Z1861" s="9" t="s">
        <v>17</v>
      </c>
      <c r="AA1861" s="12" t="str">
        <f t="shared" ref="AA1861:AA1924" si="58">Y1861&amp;Z1861</f>
        <v>5980000000111</v>
      </c>
      <c r="AB1861" s="4" t="s">
        <v>91</v>
      </c>
      <c r="AC1861" s="48">
        <f t="shared" ref="AC1861:AC1924" si="59">+J1861*AD1861</f>
        <v>0</v>
      </c>
      <c r="AD1861" s="31">
        <f>VLOOKUP(AB1861,'Utah Allocation %''s'!$A$6:$B$16,2,FALSE)</f>
        <v>0</v>
      </c>
    </row>
    <row r="1862" spans="1:30">
      <c r="A1862" s="9" t="s">
        <v>7417</v>
      </c>
      <c r="B1862" s="9" t="s">
        <v>24</v>
      </c>
      <c r="C1862" s="9" t="s">
        <v>62</v>
      </c>
      <c r="D1862" s="19">
        <v>41333</v>
      </c>
      <c r="E1862" s="3">
        <v>2013</v>
      </c>
      <c r="F1862" s="3">
        <v>2</v>
      </c>
      <c r="G1862" s="3" t="s">
        <v>14414</v>
      </c>
      <c r="H1862" s="9" t="s">
        <v>63</v>
      </c>
      <c r="I1862" s="9" t="s">
        <v>64</v>
      </c>
      <c r="J1862" s="21">
        <v>735.83</v>
      </c>
      <c r="K1862" s="9" t="s">
        <v>7418</v>
      </c>
      <c r="L1862" s="7" t="s">
        <v>7792</v>
      </c>
      <c r="M1862" s="7" t="s">
        <v>8006</v>
      </c>
      <c r="N1862" s="7" t="s">
        <v>208</v>
      </c>
      <c r="O1862" s="7" t="s">
        <v>255</v>
      </c>
      <c r="P1862" s="7" t="s">
        <v>634</v>
      </c>
      <c r="Q1862" s="7" t="s">
        <v>92</v>
      </c>
      <c r="R1862" s="9" t="s">
        <v>312</v>
      </c>
      <c r="S1862" s="13" t="s">
        <v>409</v>
      </c>
      <c r="T1862" s="13" t="s">
        <v>69</v>
      </c>
      <c r="U1862" s="13" t="s">
        <v>89</v>
      </c>
      <c r="V1862" s="13" t="s">
        <v>90</v>
      </c>
      <c r="W1862" s="13" t="s">
        <v>31</v>
      </c>
      <c r="X1862" s="13" t="s">
        <v>91</v>
      </c>
      <c r="Y1862" s="13" t="s">
        <v>7</v>
      </c>
      <c r="Z1862" s="9" t="s">
        <v>17</v>
      </c>
      <c r="AA1862" s="12" t="str">
        <f t="shared" si="58"/>
        <v>5980000000111</v>
      </c>
      <c r="AB1862" s="4" t="s">
        <v>91</v>
      </c>
      <c r="AC1862" s="48">
        <f t="shared" si="59"/>
        <v>0</v>
      </c>
      <c r="AD1862" s="31">
        <f>VLOOKUP(AB1862,'Utah Allocation %''s'!$A$6:$B$16,2,FALSE)</f>
        <v>0</v>
      </c>
    </row>
    <row r="1863" spans="1:30">
      <c r="A1863" s="9" t="s">
        <v>7419</v>
      </c>
      <c r="B1863" s="9" t="s">
        <v>24</v>
      </c>
      <c r="C1863" s="9" t="s">
        <v>62</v>
      </c>
      <c r="D1863" s="19">
        <v>41333</v>
      </c>
      <c r="E1863" s="3">
        <v>2013</v>
      </c>
      <c r="F1863" s="3">
        <v>2</v>
      </c>
      <c r="G1863" s="3" t="s">
        <v>14414</v>
      </c>
      <c r="H1863" s="9" t="s">
        <v>63</v>
      </c>
      <c r="I1863" s="9" t="s">
        <v>64</v>
      </c>
      <c r="J1863" s="21">
        <v>232.03</v>
      </c>
      <c r="K1863" s="9" t="s">
        <v>7420</v>
      </c>
      <c r="L1863" s="7" t="s">
        <v>7793</v>
      </c>
      <c r="M1863" s="7" t="s">
        <v>8007</v>
      </c>
      <c r="N1863" s="7" t="s">
        <v>208</v>
      </c>
      <c r="O1863" s="7" t="s">
        <v>255</v>
      </c>
      <c r="P1863" s="7" t="s">
        <v>634</v>
      </c>
      <c r="Q1863" s="7" t="s">
        <v>92</v>
      </c>
      <c r="R1863" s="9" t="s">
        <v>312</v>
      </c>
      <c r="S1863" s="13" t="s">
        <v>409</v>
      </c>
      <c r="T1863" s="13" t="s">
        <v>69</v>
      </c>
      <c r="U1863" s="13" t="s">
        <v>89</v>
      </c>
      <c r="V1863" s="13" t="s">
        <v>90</v>
      </c>
      <c r="W1863" s="13" t="s">
        <v>31</v>
      </c>
      <c r="X1863" s="13" t="s">
        <v>91</v>
      </c>
      <c r="Y1863" s="13" t="s">
        <v>7</v>
      </c>
      <c r="Z1863" s="9" t="s">
        <v>17</v>
      </c>
      <c r="AA1863" s="12" t="str">
        <f t="shared" si="58"/>
        <v>5980000000111</v>
      </c>
      <c r="AB1863" s="4" t="s">
        <v>91</v>
      </c>
      <c r="AC1863" s="48">
        <f t="shared" si="59"/>
        <v>0</v>
      </c>
      <c r="AD1863" s="31">
        <f>VLOOKUP(AB1863,'Utah Allocation %''s'!$A$6:$B$16,2,FALSE)</f>
        <v>0</v>
      </c>
    </row>
    <row r="1864" spans="1:30">
      <c r="A1864" s="9" t="s">
        <v>7413</v>
      </c>
      <c r="B1864" s="9" t="s">
        <v>24</v>
      </c>
      <c r="C1864" s="9" t="s">
        <v>62</v>
      </c>
      <c r="D1864" s="19">
        <v>41333</v>
      </c>
      <c r="E1864" s="3">
        <v>2013</v>
      </c>
      <c r="F1864" s="3">
        <v>2</v>
      </c>
      <c r="G1864" s="3" t="s">
        <v>14414</v>
      </c>
      <c r="H1864" s="9" t="s">
        <v>63</v>
      </c>
      <c r="I1864" s="9" t="s">
        <v>64</v>
      </c>
      <c r="J1864" s="21">
        <v>928.14</v>
      </c>
      <c r="K1864" s="9" t="s">
        <v>7414</v>
      </c>
      <c r="L1864" s="7" t="s">
        <v>7790</v>
      </c>
      <c r="M1864" s="7" t="s">
        <v>8004</v>
      </c>
      <c r="N1864" s="7" t="s">
        <v>217</v>
      </c>
      <c r="O1864" s="7" t="s">
        <v>263</v>
      </c>
      <c r="P1864" s="7" t="s">
        <v>663</v>
      </c>
      <c r="Q1864" s="7" t="s">
        <v>119</v>
      </c>
      <c r="R1864" s="9" t="s">
        <v>312</v>
      </c>
      <c r="S1864" s="13" t="s">
        <v>409</v>
      </c>
      <c r="T1864" s="13" t="s">
        <v>69</v>
      </c>
      <c r="U1864" s="13" t="s">
        <v>89</v>
      </c>
      <c r="V1864" s="13" t="s">
        <v>90</v>
      </c>
      <c r="W1864" s="13" t="s">
        <v>31</v>
      </c>
      <c r="X1864" s="13" t="s">
        <v>91</v>
      </c>
      <c r="Y1864" s="13" t="s">
        <v>7</v>
      </c>
      <c r="Z1864" s="9" t="s">
        <v>17</v>
      </c>
      <c r="AA1864" s="12" t="str">
        <f t="shared" si="58"/>
        <v>5980000000111</v>
      </c>
      <c r="AB1864" s="4" t="s">
        <v>91</v>
      </c>
      <c r="AC1864" s="48">
        <f t="shared" si="59"/>
        <v>0</v>
      </c>
      <c r="AD1864" s="31">
        <f>VLOOKUP(AB1864,'Utah Allocation %''s'!$A$6:$B$16,2,FALSE)</f>
        <v>0</v>
      </c>
    </row>
    <row r="1865" spans="1:30">
      <c r="A1865" s="9" t="s">
        <v>7650</v>
      </c>
      <c r="B1865" s="9" t="s">
        <v>24</v>
      </c>
      <c r="C1865" s="9" t="s">
        <v>62</v>
      </c>
      <c r="D1865" s="19">
        <v>41333</v>
      </c>
      <c r="E1865" s="3">
        <v>2013</v>
      </c>
      <c r="F1865" s="3">
        <v>2</v>
      </c>
      <c r="G1865" s="3" t="s">
        <v>14414</v>
      </c>
      <c r="H1865" s="9" t="s">
        <v>63</v>
      </c>
      <c r="I1865" s="9" t="s">
        <v>64</v>
      </c>
      <c r="J1865" s="21">
        <v>6839.1</v>
      </c>
      <c r="K1865" s="9" t="s">
        <v>7651</v>
      </c>
      <c r="L1865" s="7" t="s">
        <v>7907</v>
      </c>
      <c r="M1865" s="7" t="s">
        <v>8014</v>
      </c>
      <c r="N1865" s="7" t="s">
        <v>227</v>
      </c>
      <c r="O1865" s="7" t="s">
        <v>273</v>
      </c>
      <c r="P1865" s="7" t="s">
        <v>642</v>
      </c>
      <c r="Q1865" s="7" t="s">
        <v>368</v>
      </c>
      <c r="R1865" s="9" t="s">
        <v>312</v>
      </c>
      <c r="S1865" s="13" t="s">
        <v>409</v>
      </c>
      <c r="T1865" s="13" t="s">
        <v>69</v>
      </c>
      <c r="U1865" s="13" t="s">
        <v>89</v>
      </c>
      <c r="V1865" s="13" t="s">
        <v>90</v>
      </c>
      <c r="W1865" s="13" t="s">
        <v>31</v>
      </c>
      <c r="X1865" s="13" t="s">
        <v>91</v>
      </c>
      <c r="Y1865" s="13" t="s">
        <v>7</v>
      </c>
      <c r="Z1865" s="9" t="s">
        <v>17</v>
      </c>
      <c r="AA1865" s="12" t="str">
        <f t="shared" si="58"/>
        <v>5980000000111</v>
      </c>
      <c r="AB1865" s="4" t="s">
        <v>91</v>
      </c>
      <c r="AC1865" s="48">
        <f t="shared" si="59"/>
        <v>0</v>
      </c>
      <c r="AD1865" s="31">
        <f>VLOOKUP(AB1865,'Utah Allocation %''s'!$A$6:$B$16,2,FALSE)</f>
        <v>0</v>
      </c>
    </row>
    <row r="1866" spans="1:30">
      <c r="A1866" s="9" t="s">
        <v>7323</v>
      </c>
      <c r="B1866" s="9" t="s">
        <v>24</v>
      </c>
      <c r="C1866" s="9" t="s">
        <v>62</v>
      </c>
      <c r="D1866" s="19">
        <v>41333</v>
      </c>
      <c r="E1866" s="3">
        <v>2013</v>
      </c>
      <c r="F1866" s="3">
        <v>2</v>
      </c>
      <c r="G1866" s="3" t="s">
        <v>14414</v>
      </c>
      <c r="H1866" s="9" t="s">
        <v>63</v>
      </c>
      <c r="I1866" s="9" t="s">
        <v>64</v>
      </c>
      <c r="J1866" s="21">
        <v>417.87</v>
      </c>
      <c r="K1866" s="9" t="s">
        <v>7324</v>
      </c>
      <c r="L1866" s="7" t="s">
        <v>7745</v>
      </c>
      <c r="M1866" s="7" t="s">
        <v>7959</v>
      </c>
      <c r="N1866" s="7" t="s">
        <v>215</v>
      </c>
      <c r="O1866" s="7" t="s">
        <v>261</v>
      </c>
      <c r="P1866" s="7" t="s">
        <v>737</v>
      </c>
      <c r="Q1866" s="7" t="s">
        <v>94</v>
      </c>
      <c r="R1866" s="9" t="s">
        <v>312</v>
      </c>
      <c r="S1866" s="13" t="s">
        <v>409</v>
      </c>
      <c r="T1866" s="13" t="s">
        <v>69</v>
      </c>
      <c r="U1866" s="13" t="s">
        <v>89</v>
      </c>
      <c r="V1866" s="13" t="s">
        <v>90</v>
      </c>
      <c r="W1866" s="13" t="s">
        <v>31</v>
      </c>
      <c r="X1866" s="13" t="s">
        <v>91</v>
      </c>
      <c r="Y1866" s="13" t="s">
        <v>7</v>
      </c>
      <c r="Z1866" s="9" t="s">
        <v>17</v>
      </c>
      <c r="AA1866" s="12" t="str">
        <f t="shared" si="58"/>
        <v>5980000000111</v>
      </c>
      <c r="AB1866" s="4" t="s">
        <v>91</v>
      </c>
      <c r="AC1866" s="48">
        <f t="shared" si="59"/>
        <v>0</v>
      </c>
      <c r="AD1866" s="31">
        <f>VLOOKUP(AB1866,'Utah Allocation %''s'!$A$6:$B$16,2,FALSE)</f>
        <v>0</v>
      </c>
    </row>
    <row r="1867" spans="1:30">
      <c r="A1867" s="9" t="s">
        <v>7325</v>
      </c>
      <c r="B1867" s="9" t="s">
        <v>24</v>
      </c>
      <c r="C1867" s="9" t="s">
        <v>62</v>
      </c>
      <c r="D1867" s="19">
        <v>41333</v>
      </c>
      <c r="E1867" s="3">
        <v>2013</v>
      </c>
      <c r="F1867" s="3">
        <v>2</v>
      </c>
      <c r="G1867" s="3" t="s">
        <v>14414</v>
      </c>
      <c r="H1867" s="9" t="s">
        <v>63</v>
      </c>
      <c r="I1867" s="9" t="s">
        <v>64</v>
      </c>
      <c r="J1867" s="21">
        <v>696.46</v>
      </c>
      <c r="K1867" s="9" t="s">
        <v>7326</v>
      </c>
      <c r="L1867" s="7" t="s">
        <v>7746</v>
      </c>
      <c r="M1867" s="7" t="s">
        <v>7960</v>
      </c>
      <c r="N1867" s="7" t="s">
        <v>215</v>
      </c>
      <c r="O1867" s="7" t="s">
        <v>261</v>
      </c>
      <c r="P1867" s="7" t="s">
        <v>737</v>
      </c>
      <c r="Q1867" s="7" t="s">
        <v>94</v>
      </c>
      <c r="R1867" s="9" t="s">
        <v>312</v>
      </c>
      <c r="S1867" s="13" t="s">
        <v>409</v>
      </c>
      <c r="T1867" s="13" t="s">
        <v>69</v>
      </c>
      <c r="U1867" s="13" t="s">
        <v>89</v>
      </c>
      <c r="V1867" s="13" t="s">
        <v>90</v>
      </c>
      <c r="W1867" s="13" t="s">
        <v>31</v>
      </c>
      <c r="X1867" s="13" t="s">
        <v>91</v>
      </c>
      <c r="Y1867" s="13" t="s">
        <v>7</v>
      </c>
      <c r="Z1867" s="9" t="s">
        <v>17</v>
      </c>
      <c r="AA1867" s="12" t="str">
        <f t="shared" si="58"/>
        <v>5980000000111</v>
      </c>
      <c r="AB1867" s="4" t="s">
        <v>91</v>
      </c>
      <c r="AC1867" s="48">
        <f t="shared" si="59"/>
        <v>0</v>
      </c>
      <c r="AD1867" s="31">
        <f>VLOOKUP(AB1867,'Utah Allocation %''s'!$A$6:$B$16,2,FALSE)</f>
        <v>0</v>
      </c>
    </row>
    <row r="1868" spans="1:30">
      <c r="A1868" s="9" t="s">
        <v>7507</v>
      </c>
      <c r="B1868" s="9" t="s">
        <v>24</v>
      </c>
      <c r="C1868" s="9" t="s">
        <v>62</v>
      </c>
      <c r="D1868" s="19">
        <v>41333</v>
      </c>
      <c r="E1868" s="3">
        <v>2013</v>
      </c>
      <c r="F1868" s="3">
        <v>2</v>
      </c>
      <c r="G1868" s="3" t="s">
        <v>14414</v>
      </c>
      <c r="H1868" s="9" t="s">
        <v>63</v>
      </c>
      <c r="I1868" s="9" t="s">
        <v>64</v>
      </c>
      <c r="J1868" s="21">
        <v>116.02</v>
      </c>
      <c r="K1868" s="9" t="s">
        <v>7508</v>
      </c>
      <c r="L1868" s="7" t="s">
        <v>7837</v>
      </c>
      <c r="M1868" s="7" t="s">
        <v>8051</v>
      </c>
      <c r="N1868" s="7" t="s">
        <v>206</v>
      </c>
      <c r="O1868" s="7" t="s">
        <v>253</v>
      </c>
      <c r="P1868" s="7" t="s">
        <v>6190</v>
      </c>
      <c r="Q1868" s="7" t="s">
        <v>95</v>
      </c>
      <c r="R1868" s="9" t="s">
        <v>312</v>
      </c>
      <c r="S1868" s="13" t="s">
        <v>409</v>
      </c>
      <c r="T1868" s="13" t="s">
        <v>69</v>
      </c>
      <c r="U1868" s="13" t="s">
        <v>89</v>
      </c>
      <c r="V1868" s="13" t="s">
        <v>90</v>
      </c>
      <c r="W1868" s="13" t="s">
        <v>31</v>
      </c>
      <c r="X1868" s="13" t="s">
        <v>91</v>
      </c>
      <c r="Y1868" s="13" t="s">
        <v>7</v>
      </c>
      <c r="Z1868" s="9" t="s">
        <v>17</v>
      </c>
      <c r="AA1868" s="12" t="str">
        <f t="shared" si="58"/>
        <v>5980000000111</v>
      </c>
      <c r="AB1868" s="4" t="s">
        <v>91</v>
      </c>
      <c r="AC1868" s="48">
        <f t="shared" si="59"/>
        <v>0</v>
      </c>
      <c r="AD1868" s="31">
        <f>VLOOKUP(AB1868,'Utah Allocation %''s'!$A$6:$B$16,2,FALSE)</f>
        <v>0</v>
      </c>
    </row>
    <row r="1869" spans="1:30">
      <c r="A1869" s="9" t="s">
        <v>7365</v>
      </c>
      <c r="B1869" s="9" t="s">
        <v>24</v>
      </c>
      <c r="C1869" s="9" t="s">
        <v>62</v>
      </c>
      <c r="D1869" s="19">
        <v>41333</v>
      </c>
      <c r="E1869" s="3">
        <v>2013</v>
      </c>
      <c r="F1869" s="3">
        <v>2</v>
      </c>
      <c r="G1869" s="3" t="s">
        <v>14414</v>
      </c>
      <c r="H1869" s="9" t="s">
        <v>63</v>
      </c>
      <c r="I1869" s="9" t="s">
        <v>64</v>
      </c>
      <c r="J1869" s="21">
        <v>1624.24</v>
      </c>
      <c r="K1869" s="9" t="s">
        <v>7366</v>
      </c>
      <c r="L1869" s="7" t="s">
        <v>7766</v>
      </c>
      <c r="M1869" s="7" t="s">
        <v>7980</v>
      </c>
      <c r="N1869" s="7" t="s">
        <v>207</v>
      </c>
      <c r="O1869" s="7" t="s">
        <v>254</v>
      </c>
      <c r="P1869" s="7" t="s">
        <v>6156</v>
      </c>
      <c r="Q1869" s="7" t="s">
        <v>88</v>
      </c>
      <c r="R1869" s="9" t="s">
        <v>312</v>
      </c>
      <c r="S1869" s="13" t="s">
        <v>409</v>
      </c>
      <c r="T1869" s="13" t="s">
        <v>69</v>
      </c>
      <c r="U1869" s="13" t="s">
        <v>89</v>
      </c>
      <c r="V1869" s="13" t="s">
        <v>90</v>
      </c>
      <c r="W1869" s="13" t="s">
        <v>31</v>
      </c>
      <c r="X1869" s="13" t="s">
        <v>91</v>
      </c>
      <c r="Y1869" s="13" t="s">
        <v>7</v>
      </c>
      <c r="Z1869" s="9" t="s">
        <v>17</v>
      </c>
      <c r="AA1869" s="12" t="str">
        <f t="shared" si="58"/>
        <v>5980000000111</v>
      </c>
      <c r="AB1869" s="4" t="s">
        <v>91</v>
      </c>
      <c r="AC1869" s="48">
        <f t="shared" si="59"/>
        <v>0</v>
      </c>
      <c r="AD1869" s="31">
        <f>VLOOKUP(AB1869,'Utah Allocation %''s'!$A$6:$B$16,2,FALSE)</f>
        <v>0</v>
      </c>
    </row>
    <row r="1870" spans="1:30">
      <c r="A1870" s="9" t="s">
        <v>6799</v>
      </c>
      <c r="B1870" s="9" t="s">
        <v>24</v>
      </c>
      <c r="C1870" s="9" t="s">
        <v>62</v>
      </c>
      <c r="D1870" s="19">
        <v>41305</v>
      </c>
      <c r="E1870" s="6">
        <v>2013</v>
      </c>
      <c r="F1870" s="6">
        <v>2</v>
      </c>
      <c r="G1870" s="3" t="s">
        <v>14414</v>
      </c>
      <c r="H1870" s="9" t="s">
        <v>63</v>
      </c>
      <c r="I1870" s="9" t="s">
        <v>81</v>
      </c>
      <c r="J1870" s="21">
        <v>0.24</v>
      </c>
      <c r="K1870" s="9" t="s">
        <v>6452</v>
      </c>
      <c r="L1870" s="7" t="s">
        <v>6863</v>
      </c>
      <c r="M1870" s="7" t="s">
        <v>7117</v>
      </c>
      <c r="N1870" s="7" t="s">
        <v>208</v>
      </c>
      <c r="O1870" s="7" t="s">
        <v>255</v>
      </c>
      <c r="P1870" s="7" t="s">
        <v>6158</v>
      </c>
      <c r="Q1870" s="7" t="s">
        <v>92</v>
      </c>
      <c r="R1870" s="9" t="s">
        <v>312</v>
      </c>
      <c r="S1870" s="7" t="s">
        <v>409</v>
      </c>
      <c r="T1870" s="13" t="s">
        <v>69</v>
      </c>
      <c r="U1870" s="13" t="s">
        <v>89</v>
      </c>
      <c r="V1870" s="13" t="s">
        <v>90</v>
      </c>
      <c r="W1870" s="13" t="s">
        <v>31</v>
      </c>
      <c r="X1870" s="13" t="s">
        <v>91</v>
      </c>
      <c r="Y1870" s="13" t="s">
        <v>7</v>
      </c>
      <c r="Z1870" s="9" t="s">
        <v>17</v>
      </c>
      <c r="AA1870" s="12" t="str">
        <f t="shared" si="58"/>
        <v>5980000000111</v>
      </c>
      <c r="AB1870" s="4" t="s">
        <v>91</v>
      </c>
      <c r="AC1870" s="48">
        <f t="shared" si="59"/>
        <v>0</v>
      </c>
      <c r="AD1870" s="31">
        <f>VLOOKUP(AB1870,'Utah Allocation %''s'!$A$6:$B$16,2,FALSE)</f>
        <v>0</v>
      </c>
    </row>
    <row r="1871" spans="1:30">
      <c r="A1871" s="9" t="s">
        <v>7433</v>
      </c>
      <c r="B1871" s="9" t="s">
        <v>24</v>
      </c>
      <c r="C1871" s="9" t="s">
        <v>62</v>
      </c>
      <c r="D1871" s="19">
        <v>41333</v>
      </c>
      <c r="E1871" s="3">
        <v>2013</v>
      </c>
      <c r="F1871" s="3">
        <v>2</v>
      </c>
      <c r="G1871" s="3" t="s">
        <v>14414</v>
      </c>
      <c r="H1871" s="9" t="s">
        <v>63</v>
      </c>
      <c r="I1871" s="9" t="s">
        <v>64</v>
      </c>
      <c r="J1871" s="21">
        <v>464.07</v>
      </c>
      <c r="K1871" s="9" t="s">
        <v>7434</v>
      </c>
      <c r="L1871" s="7" t="s">
        <v>7800</v>
      </c>
      <c r="M1871" s="7" t="s">
        <v>8014</v>
      </c>
      <c r="N1871" s="7" t="s">
        <v>227</v>
      </c>
      <c r="O1871" s="7" t="s">
        <v>273</v>
      </c>
      <c r="P1871" s="7" t="s">
        <v>8165</v>
      </c>
      <c r="Q1871" s="7" t="s">
        <v>368</v>
      </c>
      <c r="R1871" s="9" t="s">
        <v>312</v>
      </c>
      <c r="S1871" s="13" t="s">
        <v>409</v>
      </c>
      <c r="T1871" s="13" t="s">
        <v>69</v>
      </c>
      <c r="U1871" s="13" t="s">
        <v>89</v>
      </c>
      <c r="V1871" s="13" t="s">
        <v>90</v>
      </c>
      <c r="W1871" s="13" t="s">
        <v>31</v>
      </c>
      <c r="X1871" s="13" t="s">
        <v>91</v>
      </c>
      <c r="Y1871" s="13" t="s">
        <v>7</v>
      </c>
      <c r="Z1871" s="9" t="s">
        <v>17</v>
      </c>
      <c r="AA1871" s="12" t="str">
        <f t="shared" si="58"/>
        <v>5980000000111</v>
      </c>
      <c r="AB1871" s="4" t="s">
        <v>91</v>
      </c>
      <c r="AC1871" s="48">
        <f t="shared" si="59"/>
        <v>0</v>
      </c>
      <c r="AD1871" s="31">
        <f>VLOOKUP(AB1871,'Utah Allocation %''s'!$A$6:$B$16,2,FALSE)</f>
        <v>0</v>
      </c>
    </row>
    <row r="1872" spans="1:30">
      <c r="A1872" s="9" t="s">
        <v>7539</v>
      </c>
      <c r="B1872" s="9" t="s">
        <v>24</v>
      </c>
      <c r="C1872" s="9" t="s">
        <v>62</v>
      </c>
      <c r="D1872" s="19">
        <v>41333</v>
      </c>
      <c r="E1872" s="3">
        <v>2013</v>
      </c>
      <c r="F1872" s="3">
        <v>2</v>
      </c>
      <c r="G1872" s="3" t="s">
        <v>14414</v>
      </c>
      <c r="H1872" s="9" t="s">
        <v>63</v>
      </c>
      <c r="I1872" s="9" t="s">
        <v>64</v>
      </c>
      <c r="J1872" s="21">
        <v>778.6</v>
      </c>
      <c r="K1872" s="9" t="s">
        <v>7540</v>
      </c>
      <c r="L1872" s="7" t="s">
        <v>7853</v>
      </c>
      <c r="M1872" s="7" t="s">
        <v>8067</v>
      </c>
      <c r="N1872" s="7" t="s">
        <v>207</v>
      </c>
      <c r="O1872" s="7" t="s">
        <v>254</v>
      </c>
      <c r="P1872" s="7" t="s">
        <v>588</v>
      </c>
      <c r="Q1872" s="7" t="s">
        <v>83</v>
      </c>
      <c r="R1872" s="9" t="s">
        <v>313</v>
      </c>
      <c r="S1872" s="13" t="s">
        <v>409</v>
      </c>
      <c r="T1872" s="13" t="s">
        <v>69</v>
      </c>
      <c r="U1872" s="13" t="s">
        <v>79</v>
      </c>
      <c r="V1872" s="13" t="s">
        <v>80</v>
      </c>
      <c r="W1872" s="13" t="s">
        <v>29</v>
      </c>
      <c r="X1872" s="13" t="s">
        <v>79</v>
      </c>
      <c r="Y1872" s="13" t="s">
        <v>7</v>
      </c>
      <c r="Z1872" s="9" t="s">
        <v>16</v>
      </c>
      <c r="AA1872" s="12" t="str">
        <f t="shared" si="58"/>
        <v>5980000000109</v>
      </c>
      <c r="AB1872" s="4" t="s">
        <v>79</v>
      </c>
      <c r="AC1872" s="48">
        <f t="shared" si="59"/>
        <v>778.6</v>
      </c>
      <c r="AD1872" s="31">
        <f>VLOOKUP(AB1872,'Utah Allocation %''s'!$A$6:$B$16,2,FALSE)</f>
        <v>1</v>
      </c>
    </row>
    <row r="1873" spans="1:30">
      <c r="A1873" s="9" t="s">
        <v>7311</v>
      </c>
      <c r="B1873" s="9" t="s">
        <v>24</v>
      </c>
      <c r="C1873" s="9" t="s">
        <v>62</v>
      </c>
      <c r="D1873" s="19">
        <v>41333</v>
      </c>
      <c r="E1873" s="3">
        <v>2013</v>
      </c>
      <c r="F1873" s="3">
        <v>2</v>
      </c>
      <c r="G1873" s="3" t="s">
        <v>14414</v>
      </c>
      <c r="H1873" s="9" t="s">
        <v>63</v>
      </c>
      <c r="I1873" s="9" t="s">
        <v>81</v>
      </c>
      <c r="J1873" s="21">
        <v>753.51</v>
      </c>
      <c r="K1873" s="9" t="s">
        <v>7312</v>
      </c>
      <c r="L1873" s="7" t="s">
        <v>7739</v>
      </c>
      <c r="M1873" s="7" t="s">
        <v>7953</v>
      </c>
      <c r="N1873" s="7" t="s">
        <v>207</v>
      </c>
      <c r="O1873" s="7" t="s">
        <v>254</v>
      </c>
      <c r="P1873" s="7" t="s">
        <v>7096</v>
      </c>
      <c r="Q1873" s="7" t="s">
        <v>83</v>
      </c>
      <c r="R1873" s="9" t="s">
        <v>313</v>
      </c>
      <c r="S1873" s="13" t="s">
        <v>409</v>
      </c>
      <c r="T1873" s="13" t="s">
        <v>69</v>
      </c>
      <c r="U1873" s="13" t="s">
        <v>79</v>
      </c>
      <c r="V1873" s="13" t="s">
        <v>80</v>
      </c>
      <c r="W1873" s="13" t="s">
        <v>29</v>
      </c>
      <c r="X1873" s="13" t="s">
        <v>79</v>
      </c>
      <c r="Y1873" s="13" t="s">
        <v>7</v>
      </c>
      <c r="Z1873" s="9" t="s">
        <v>16</v>
      </c>
      <c r="AA1873" s="12" t="str">
        <f t="shared" si="58"/>
        <v>5980000000109</v>
      </c>
      <c r="AB1873" s="4" t="s">
        <v>79</v>
      </c>
      <c r="AC1873" s="48">
        <f t="shared" si="59"/>
        <v>753.51</v>
      </c>
      <c r="AD1873" s="31">
        <f>VLOOKUP(AB1873,'Utah Allocation %''s'!$A$6:$B$16,2,FALSE)</f>
        <v>1</v>
      </c>
    </row>
    <row r="1874" spans="1:30">
      <c r="A1874" s="9" t="s">
        <v>7481</v>
      </c>
      <c r="B1874" s="9" t="s">
        <v>24</v>
      </c>
      <c r="C1874" s="9" t="s">
        <v>62</v>
      </c>
      <c r="D1874" s="19">
        <v>41333</v>
      </c>
      <c r="E1874" s="3">
        <v>2013</v>
      </c>
      <c r="F1874" s="3">
        <v>2</v>
      </c>
      <c r="G1874" s="3" t="s">
        <v>14414</v>
      </c>
      <c r="H1874" s="9" t="s">
        <v>63</v>
      </c>
      <c r="I1874" s="9" t="s">
        <v>81</v>
      </c>
      <c r="J1874" s="21">
        <v>502.34</v>
      </c>
      <c r="K1874" s="9" t="s">
        <v>7482</v>
      </c>
      <c r="L1874" s="7" t="s">
        <v>7824</v>
      </c>
      <c r="M1874" s="7" t="s">
        <v>8038</v>
      </c>
      <c r="N1874" s="7" t="s">
        <v>208</v>
      </c>
      <c r="O1874" s="7" t="s">
        <v>255</v>
      </c>
      <c r="P1874" s="7" t="s">
        <v>6141</v>
      </c>
      <c r="Q1874" s="7" t="s">
        <v>84</v>
      </c>
      <c r="R1874" s="9" t="s">
        <v>313</v>
      </c>
      <c r="S1874" s="13" t="s">
        <v>409</v>
      </c>
      <c r="T1874" s="13" t="s">
        <v>69</v>
      </c>
      <c r="U1874" s="13" t="s">
        <v>79</v>
      </c>
      <c r="V1874" s="13" t="s">
        <v>80</v>
      </c>
      <c r="W1874" s="13" t="s">
        <v>29</v>
      </c>
      <c r="X1874" s="13" t="s">
        <v>79</v>
      </c>
      <c r="Y1874" s="13" t="s">
        <v>7</v>
      </c>
      <c r="Z1874" s="9" t="s">
        <v>16</v>
      </c>
      <c r="AA1874" s="12" t="str">
        <f t="shared" si="58"/>
        <v>5980000000109</v>
      </c>
      <c r="AB1874" s="4" t="s">
        <v>79</v>
      </c>
      <c r="AC1874" s="48">
        <f t="shared" si="59"/>
        <v>502.34</v>
      </c>
      <c r="AD1874" s="31">
        <f>VLOOKUP(AB1874,'Utah Allocation %''s'!$A$6:$B$16,2,FALSE)</f>
        <v>1</v>
      </c>
    </row>
    <row r="1875" spans="1:30">
      <c r="A1875" s="9" t="s">
        <v>7401</v>
      </c>
      <c r="B1875" s="9" t="s">
        <v>24</v>
      </c>
      <c r="C1875" s="9" t="s">
        <v>62</v>
      </c>
      <c r="D1875" s="19">
        <v>41333</v>
      </c>
      <c r="E1875" s="3">
        <v>2013</v>
      </c>
      <c r="F1875" s="3">
        <v>2</v>
      </c>
      <c r="G1875" s="3" t="s">
        <v>14414</v>
      </c>
      <c r="H1875" s="9" t="s">
        <v>63</v>
      </c>
      <c r="I1875" s="9" t="s">
        <v>64</v>
      </c>
      <c r="J1875" s="21">
        <v>273.51</v>
      </c>
      <c r="K1875" s="9" t="s">
        <v>7402</v>
      </c>
      <c r="L1875" s="7" t="s">
        <v>7784</v>
      </c>
      <c r="M1875" s="7" t="s">
        <v>7998</v>
      </c>
      <c r="N1875" s="7" t="s">
        <v>207</v>
      </c>
      <c r="O1875" s="7" t="s">
        <v>254</v>
      </c>
      <c r="P1875" s="7" t="s">
        <v>590</v>
      </c>
      <c r="Q1875" s="7" t="s">
        <v>88</v>
      </c>
      <c r="R1875" s="9" t="s">
        <v>315</v>
      </c>
      <c r="S1875" s="13" t="s">
        <v>409</v>
      </c>
      <c r="T1875" s="13" t="s">
        <v>69</v>
      </c>
      <c r="U1875" s="13" t="s">
        <v>89</v>
      </c>
      <c r="V1875" s="13" t="s">
        <v>90</v>
      </c>
      <c r="W1875" s="13" t="s">
        <v>31</v>
      </c>
      <c r="X1875" s="13" t="s">
        <v>91</v>
      </c>
      <c r="Y1875" s="13" t="s">
        <v>7</v>
      </c>
      <c r="Z1875" s="9" t="s">
        <v>17</v>
      </c>
      <c r="AA1875" s="12" t="str">
        <f t="shared" si="58"/>
        <v>5980000000111</v>
      </c>
      <c r="AB1875" s="4" t="s">
        <v>91</v>
      </c>
      <c r="AC1875" s="48">
        <f t="shared" si="59"/>
        <v>0</v>
      </c>
      <c r="AD1875" s="31">
        <f>VLOOKUP(AB1875,'Utah Allocation %''s'!$A$6:$B$16,2,FALSE)</f>
        <v>0</v>
      </c>
    </row>
    <row r="1876" spans="1:30">
      <c r="A1876" s="9" t="s">
        <v>7648</v>
      </c>
      <c r="B1876" s="9" t="s">
        <v>24</v>
      </c>
      <c r="C1876" s="9" t="s">
        <v>62</v>
      </c>
      <c r="D1876" s="19">
        <v>41333</v>
      </c>
      <c r="E1876" s="3">
        <v>2013</v>
      </c>
      <c r="F1876" s="3">
        <v>2</v>
      </c>
      <c r="G1876" s="3" t="s">
        <v>14414</v>
      </c>
      <c r="H1876" s="9" t="s">
        <v>61</v>
      </c>
      <c r="I1876" s="9" t="s">
        <v>64</v>
      </c>
      <c r="J1876" s="21">
        <v>-696.54</v>
      </c>
      <c r="K1876" s="9" t="s">
        <v>6469</v>
      </c>
      <c r="L1876" s="7" t="s">
        <v>6871</v>
      </c>
      <c r="M1876" s="7" t="s">
        <v>7067</v>
      </c>
      <c r="N1876" s="7" t="s">
        <v>212</v>
      </c>
      <c r="O1876" s="7" t="s">
        <v>259</v>
      </c>
      <c r="P1876" s="7" t="s">
        <v>639</v>
      </c>
      <c r="Q1876" s="7" t="s">
        <v>172</v>
      </c>
      <c r="R1876" s="9" t="s">
        <v>317</v>
      </c>
      <c r="S1876" s="13" t="s">
        <v>408</v>
      </c>
      <c r="T1876" s="13" t="s">
        <v>69</v>
      </c>
      <c r="U1876" s="13" t="s">
        <v>66</v>
      </c>
      <c r="V1876" s="13" t="s">
        <v>70</v>
      </c>
      <c r="W1876" s="13" t="s">
        <v>32</v>
      </c>
      <c r="X1876" s="13" t="s">
        <v>66</v>
      </c>
      <c r="Y1876" s="13" t="s">
        <v>7</v>
      </c>
      <c r="Z1876" s="9" t="s">
        <v>8</v>
      </c>
      <c r="AA1876" s="12" t="str">
        <f t="shared" si="58"/>
        <v>5980000000108</v>
      </c>
      <c r="AB1876" s="4" t="s">
        <v>66</v>
      </c>
      <c r="AC1876" s="48">
        <f t="shared" si="59"/>
        <v>0</v>
      </c>
      <c r="AD1876" s="31">
        <f>VLOOKUP(AB1876,'Utah Allocation %''s'!$A$6:$B$16,2,FALSE)</f>
        <v>0</v>
      </c>
    </row>
    <row r="1877" spans="1:30">
      <c r="A1877" s="9" t="s">
        <v>6474</v>
      </c>
      <c r="B1877" s="9" t="s">
        <v>24</v>
      </c>
      <c r="C1877" s="9" t="s">
        <v>62</v>
      </c>
      <c r="D1877" s="19">
        <v>41305</v>
      </c>
      <c r="E1877" s="6">
        <v>2013</v>
      </c>
      <c r="F1877" s="6">
        <v>2</v>
      </c>
      <c r="G1877" s="3" t="s">
        <v>14414</v>
      </c>
      <c r="H1877" s="9" t="s">
        <v>61</v>
      </c>
      <c r="I1877" s="9" t="s">
        <v>64</v>
      </c>
      <c r="J1877" s="21">
        <v>-124.08</v>
      </c>
      <c r="K1877" s="9" t="s">
        <v>6473</v>
      </c>
      <c r="L1877" s="7" t="s">
        <v>6873</v>
      </c>
      <c r="M1877" s="7" t="s">
        <v>7273</v>
      </c>
      <c r="N1877" s="7" t="s">
        <v>215</v>
      </c>
      <c r="O1877" s="7" t="s">
        <v>261</v>
      </c>
      <c r="P1877" s="7" t="s">
        <v>855</v>
      </c>
      <c r="Q1877" s="7" t="s">
        <v>97</v>
      </c>
      <c r="R1877" s="9" t="s">
        <v>317</v>
      </c>
      <c r="S1877" s="7" t="s">
        <v>408</v>
      </c>
      <c r="T1877" s="13" t="s">
        <v>69</v>
      </c>
      <c r="U1877" s="13" t="s">
        <v>66</v>
      </c>
      <c r="V1877" s="13" t="s">
        <v>70</v>
      </c>
      <c r="W1877" s="13" t="s">
        <v>32</v>
      </c>
      <c r="X1877" s="13" t="s">
        <v>66</v>
      </c>
      <c r="Y1877" s="13" t="s">
        <v>7</v>
      </c>
      <c r="Z1877" s="9" t="s">
        <v>8</v>
      </c>
      <c r="AA1877" s="12" t="str">
        <f t="shared" si="58"/>
        <v>5980000000108</v>
      </c>
      <c r="AB1877" s="4" t="s">
        <v>66</v>
      </c>
      <c r="AC1877" s="48">
        <f t="shared" si="59"/>
        <v>0</v>
      </c>
      <c r="AD1877" s="31">
        <f>VLOOKUP(AB1877,'Utah Allocation %''s'!$A$6:$B$16,2,FALSE)</f>
        <v>0</v>
      </c>
    </row>
    <row r="1878" spans="1:30">
      <c r="A1878" s="9" t="s">
        <v>6474</v>
      </c>
      <c r="B1878" s="9" t="s">
        <v>24</v>
      </c>
      <c r="C1878" s="9" t="s">
        <v>62</v>
      </c>
      <c r="D1878" s="19">
        <v>41305</v>
      </c>
      <c r="E1878" s="6">
        <v>2013</v>
      </c>
      <c r="F1878" s="6">
        <v>2</v>
      </c>
      <c r="G1878" s="3" t="s">
        <v>14414</v>
      </c>
      <c r="H1878" s="9" t="s">
        <v>61</v>
      </c>
      <c r="I1878" s="9" t="s">
        <v>81</v>
      </c>
      <c r="J1878" s="21">
        <v>-12.41</v>
      </c>
      <c r="K1878" s="9" t="s">
        <v>6473</v>
      </c>
      <c r="L1878" s="7" t="s">
        <v>6873</v>
      </c>
      <c r="M1878" s="7" t="s">
        <v>7273</v>
      </c>
      <c r="N1878" s="7" t="s">
        <v>215</v>
      </c>
      <c r="O1878" s="7" t="s">
        <v>261</v>
      </c>
      <c r="P1878" s="7" t="s">
        <v>855</v>
      </c>
      <c r="Q1878" s="7" t="s">
        <v>97</v>
      </c>
      <c r="R1878" s="9" t="s">
        <v>317</v>
      </c>
      <c r="S1878" s="7" t="s">
        <v>408</v>
      </c>
      <c r="T1878" s="13" t="s">
        <v>69</v>
      </c>
      <c r="U1878" s="13" t="s">
        <v>66</v>
      </c>
      <c r="V1878" s="13" t="s">
        <v>70</v>
      </c>
      <c r="W1878" s="13" t="s">
        <v>32</v>
      </c>
      <c r="X1878" s="13" t="s">
        <v>66</v>
      </c>
      <c r="Y1878" s="13" t="s">
        <v>7</v>
      </c>
      <c r="Z1878" s="9" t="s">
        <v>8</v>
      </c>
      <c r="AA1878" s="12" t="str">
        <f t="shared" si="58"/>
        <v>5980000000108</v>
      </c>
      <c r="AB1878" s="4" t="s">
        <v>66</v>
      </c>
      <c r="AC1878" s="48">
        <f t="shared" si="59"/>
        <v>0</v>
      </c>
      <c r="AD1878" s="31">
        <f>VLOOKUP(AB1878,'Utah Allocation %''s'!$A$6:$B$16,2,FALSE)</f>
        <v>0</v>
      </c>
    </row>
    <row r="1879" spans="1:30">
      <c r="A1879" s="9" t="s">
        <v>7649</v>
      </c>
      <c r="B1879" s="9" t="s">
        <v>24</v>
      </c>
      <c r="C1879" s="9" t="s">
        <v>62</v>
      </c>
      <c r="D1879" s="19">
        <v>41333</v>
      </c>
      <c r="E1879" s="3">
        <v>2013</v>
      </c>
      <c r="F1879" s="3">
        <v>2</v>
      </c>
      <c r="G1879" s="3" t="s">
        <v>14414</v>
      </c>
      <c r="H1879" s="9" t="s">
        <v>61</v>
      </c>
      <c r="I1879" s="9" t="s">
        <v>64</v>
      </c>
      <c r="J1879" s="21">
        <v>-1013.16</v>
      </c>
      <c r="K1879" s="9" t="s">
        <v>6476</v>
      </c>
      <c r="L1879" s="7" t="s">
        <v>6874</v>
      </c>
      <c r="M1879" s="7" t="s">
        <v>7119</v>
      </c>
      <c r="N1879" s="7" t="s">
        <v>212</v>
      </c>
      <c r="O1879" s="7" t="s">
        <v>259</v>
      </c>
      <c r="P1879" s="7" t="s">
        <v>6234</v>
      </c>
      <c r="Q1879" s="7" t="s">
        <v>172</v>
      </c>
      <c r="R1879" s="9" t="s">
        <v>317</v>
      </c>
      <c r="S1879" s="13" t="s">
        <v>408</v>
      </c>
      <c r="T1879" s="13" t="s">
        <v>69</v>
      </c>
      <c r="U1879" s="13" t="s">
        <v>66</v>
      </c>
      <c r="V1879" s="13" t="s">
        <v>70</v>
      </c>
      <c r="W1879" s="13" t="s">
        <v>32</v>
      </c>
      <c r="X1879" s="13" t="s">
        <v>66</v>
      </c>
      <c r="Y1879" s="13" t="s">
        <v>7</v>
      </c>
      <c r="Z1879" s="9" t="s">
        <v>8</v>
      </c>
      <c r="AA1879" s="12" t="str">
        <f t="shared" si="58"/>
        <v>5980000000108</v>
      </c>
      <c r="AB1879" s="4" t="s">
        <v>66</v>
      </c>
      <c r="AC1879" s="48">
        <f t="shared" si="59"/>
        <v>0</v>
      </c>
      <c r="AD1879" s="31">
        <f>VLOOKUP(AB1879,'Utah Allocation %''s'!$A$6:$B$16,2,FALSE)</f>
        <v>0</v>
      </c>
    </row>
    <row r="1880" spans="1:30">
      <c r="A1880" s="9" t="s">
        <v>7367</v>
      </c>
      <c r="B1880" s="9" t="s">
        <v>24</v>
      </c>
      <c r="C1880" s="9" t="s">
        <v>62</v>
      </c>
      <c r="D1880" s="19">
        <v>41333</v>
      </c>
      <c r="E1880" s="3">
        <v>2013</v>
      </c>
      <c r="F1880" s="3">
        <v>2</v>
      </c>
      <c r="G1880" s="3" t="s">
        <v>14414</v>
      </c>
      <c r="H1880" s="9" t="s">
        <v>63</v>
      </c>
      <c r="I1880" s="9" t="s">
        <v>81</v>
      </c>
      <c r="J1880" s="21">
        <v>830.67</v>
      </c>
      <c r="K1880" s="9" t="s">
        <v>7368</v>
      </c>
      <c r="L1880" s="7" t="s">
        <v>7767</v>
      </c>
      <c r="M1880" s="7" t="s">
        <v>7981</v>
      </c>
      <c r="N1880" s="7" t="s">
        <v>219</v>
      </c>
      <c r="O1880" s="7" t="s">
        <v>265</v>
      </c>
      <c r="P1880" s="7" t="s">
        <v>7206</v>
      </c>
      <c r="Q1880" s="7" t="s">
        <v>137</v>
      </c>
      <c r="R1880" s="9" t="s">
        <v>317</v>
      </c>
      <c r="S1880" s="13" t="s">
        <v>408</v>
      </c>
      <c r="T1880" s="13" t="s">
        <v>69</v>
      </c>
      <c r="U1880" s="13" t="s">
        <v>66</v>
      </c>
      <c r="V1880" s="13" t="s">
        <v>70</v>
      </c>
      <c r="W1880" s="13" t="s">
        <v>32</v>
      </c>
      <c r="X1880" s="13" t="s">
        <v>66</v>
      </c>
      <c r="Y1880" s="13" t="s">
        <v>7</v>
      </c>
      <c r="Z1880" s="9" t="s">
        <v>8</v>
      </c>
      <c r="AA1880" s="12" t="str">
        <f t="shared" si="58"/>
        <v>5980000000108</v>
      </c>
      <c r="AB1880" s="4" t="s">
        <v>66</v>
      </c>
      <c r="AC1880" s="48">
        <f t="shared" si="59"/>
        <v>0</v>
      </c>
      <c r="AD1880" s="31">
        <f>VLOOKUP(AB1880,'Utah Allocation %''s'!$A$6:$B$16,2,FALSE)</f>
        <v>0</v>
      </c>
    </row>
    <row r="1881" spans="1:30">
      <c r="A1881" s="9" t="s">
        <v>7337</v>
      </c>
      <c r="B1881" s="9" t="s">
        <v>24</v>
      </c>
      <c r="C1881" s="9" t="s">
        <v>62</v>
      </c>
      <c r="D1881" s="19">
        <v>41333</v>
      </c>
      <c r="E1881" s="3">
        <v>2013</v>
      </c>
      <c r="F1881" s="3">
        <v>2</v>
      </c>
      <c r="G1881" s="3" t="s">
        <v>14414</v>
      </c>
      <c r="H1881" s="9" t="s">
        <v>63</v>
      </c>
      <c r="I1881" s="9" t="s">
        <v>64</v>
      </c>
      <c r="J1881" s="21">
        <v>487.38</v>
      </c>
      <c r="K1881" s="9" t="s">
        <v>7338</v>
      </c>
      <c r="L1881" s="7" t="s">
        <v>7752</v>
      </c>
      <c r="M1881" s="7" t="s">
        <v>7966</v>
      </c>
      <c r="N1881" s="7" t="s">
        <v>208</v>
      </c>
      <c r="O1881" s="7" t="s">
        <v>255</v>
      </c>
      <c r="P1881" s="7" t="s">
        <v>634</v>
      </c>
      <c r="Q1881" s="7" t="s">
        <v>92</v>
      </c>
      <c r="R1881" s="9" t="s">
        <v>323</v>
      </c>
      <c r="S1881" s="13" t="s">
        <v>409</v>
      </c>
      <c r="T1881" s="13" t="s">
        <v>69</v>
      </c>
      <c r="U1881" s="13" t="s">
        <v>89</v>
      </c>
      <c r="V1881" s="13" t="s">
        <v>90</v>
      </c>
      <c r="W1881" s="13" t="s">
        <v>31</v>
      </c>
      <c r="X1881" s="13" t="s">
        <v>91</v>
      </c>
      <c r="Y1881" s="13" t="s">
        <v>7</v>
      </c>
      <c r="Z1881" s="9" t="s">
        <v>17</v>
      </c>
      <c r="AA1881" s="12" t="str">
        <f t="shared" si="58"/>
        <v>5980000000111</v>
      </c>
      <c r="AB1881" s="4" t="s">
        <v>91</v>
      </c>
      <c r="AC1881" s="48">
        <f t="shared" si="59"/>
        <v>0</v>
      </c>
      <c r="AD1881" s="31">
        <f>VLOOKUP(AB1881,'Utah Allocation %''s'!$A$6:$B$16,2,FALSE)</f>
        <v>0</v>
      </c>
    </row>
    <row r="1882" spans="1:30">
      <c r="A1882" s="9" t="s">
        <v>7337</v>
      </c>
      <c r="B1882" s="9" t="s">
        <v>24</v>
      </c>
      <c r="C1882" s="9" t="s">
        <v>62</v>
      </c>
      <c r="D1882" s="19">
        <v>41333</v>
      </c>
      <c r="E1882" s="3">
        <v>2013</v>
      </c>
      <c r="F1882" s="3">
        <v>2</v>
      </c>
      <c r="G1882" s="3" t="s">
        <v>14414</v>
      </c>
      <c r="H1882" s="9" t="s">
        <v>63</v>
      </c>
      <c r="I1882" s="9" t="s">
        <v>81</v>
      </c>
      <c r="J1882" s="21">
        <v>3.18</v>
      </c>
      <c r="K1882" s="9" t="s">
        <v>7338</v>
      </c>
      <c r="L1882" s="7" t="s">
        <v>7752</v>
      </c>
      <c r="M1882" s="7" t="s">
        <v>7966</v>
      </c>
      <c r="N1882" s="7" t="s">
        <v>208</v>
      </c>
      <c r="O1882" s="7" t="s">
        <v>255</v>
      </c>
      <c r="P1882" s="7" t="s">
        <v>634</v>
      </c>
      <c r="Q1882" s="7" t="s">
        <v>92</v>
      </c>
      <c r="R1882" s="9" t="s">
        <v>323</v>
      </c>
      <c r="S1882" s="13" t="s">
        <v>409</v>
      </c>
      <c r="T1882" s="13" t="s">
        <v>69</v>
      </c>
      <c r="U1882" s="13" t="s">
        <v>89</v>
      </c>
      <c r="V1882" s="13" t="s">
        <v>90</v>
      </c>
      <c r="W1882" s="13" t="s">
        <v>31</v>
      </c>
      <c r="X1882" s="13" t="s">
        <v>91</v>
      </c>
      <c r="Y1882" s="13" t="s">
        <v>7</v>
      </c>
      <c r="Z1882" s="9" t="s">
        <v>17</v>
      </c>
      <c r="AA1882" s="12" t="str">
        <f t="shared" si="58"/>
        <v>5980000000111</v>
      </c>
      <c r="AB1882" s="4" t="s">
        <v>91</v>
      </c>
      <c r="AC1882" s="48">
        <f t="shared" si="59"/>
        <v>0</v>
      </c>
      <c r="AD1882" s="31">
        <f>VLOOKUP(AB1882,'Utah Allocation %''s'!$A$6:$B$16,2,FALSE)</f>
        <v>0</v>
      </c>
    </row>
    <row r="1883" spans="1:30">
      <c r="A1883" s="9" t="s">
        <v>7349</v>
      </c>
      <c r="B1883" s="9" t="s">
        <v>24</v>
      </c>
      <c r="C1883" s="9" t="s">
        <v>62</v>
      </c>
      <c r="D1883" s="19">
        <v>41333</v>
      </c>
      <c r="E1883" s="3">
        <v>2013</v>
      </c>
      <c r="F1883" s="3">
        <v>2</v>
      </c>
      <c r="G1883" s="3" t="s">
        <v>14414</v>
      </c>
      <c r="H1883" s="9" t="s">
        <v>63</v>
      </c>
      <c r="I1883" s="9" t="s">
        <v>64</v>
      </c>
      <c r="J1883" s="21">
        <v>696.1</v>
      </c>
      <c r="K1883" s="9" t="s">
        <v>7350</v>
      </c>
      <c r="L1883" s="7" t="s">
        <v>7758</v>
      </c>
      <c r="M1883" s="7" t="s">
        <v>7972</v>
      </c>
      <c r="N1883" s="7" t="s">
        <v>211</v>
      </c>
      <c r="O1883" s="7" t="s">
        <v>258</v>
      </c>
      <c r="P1883" s="7" t="s">
        <v>733</v>
      </c>
      <c r="Q1883" s="7" t="s">
        <v>129</v>
      </c>
      <c r="R1883" s="9" t="s">
        <v>323</v>
      </c>
      <c r="S1883" s="13" t="s">
        <v>409</v>
      </c>
      <c r="T1883" s="13" t="s">
        <v>69</v>
      </c>
      <c r="U1883" s="13" t="s">
        <v>89</v>
      </c>
      <c r="V1883" s="13" t="s">
        <v>90</v>
      </c>
      <c r="W1883" s="13" t="s">
        <v>31</v>
      </c>
      <c r="X1883" s="13" t="s">
        <v>91</v>
      </c>
      <c r="Y1883" s="13" t="s">
        <v>7</v>
      </c>
      <c r="Z1883" s="9" t="s">
        <v>17</v>
      </c>
      <c r="AA1883" s="12" t="str">
        <f t="shared" si="58"/>
        <v>5980000000111</v>
      </c>
      <c r="AB1883" s="4" t="s">
        <v>91</v>
      </c>
      <c r="AC1883" s="48">
        <f t="shared" si="59"/>
        <v>0</v>
      </c>
      <c r="AD1883" s="31">
        <f>VLOOKUP(AB1883,'Utah Allocation %''s'!$A$6:$B$16,2,FALSE)</f>
        <v>0</v>
      </c>
    </row>
    <row r="1884" spans="1:30">
      <c r="A1884" s="9" t="s">
        <v>7571</v>
      </c>
      <c r="B1884" s="9" t="s">
        <v>24</v>
      </c>
      <c r="C1884" s="9" t="s">
        <v>62</v>
      </c>
      <c r="D1884" s="19">
        <v>41333</v>
      </c>
      <c r="E1884" s="3">
        <v>2013</v>
      </c>
      <c r="F1884" s="3">
        <v>2</v>
      </c>
      <c r="G1884" s="3" t="s">
        <v>14414</v>
      </c>
      <c r="H1884" s="9" t="s">
        <v>63</v>
      </c>
      <c r="I1884" s="9" t="s">
        <v>64</v>
      </c>
      <c r="J1884" s="21">
        <v>604.22</v>
      </c>
      <c r="K1884" s="9" t="s">
        <v>7572</v>
      </c>
      <c r="L1884" s="7" t="s">
        <v>7869</v>
      </c>
      <c r="M1884" s="7" t="s">
        <v>8083</v>
      </c>
      <c r="N1884" s="7" t="s">
        <v>207</v>
      </c>
      <c r="O1884" s="7" t="s">
        <v>254</v>
      </c>
      <c r="P1884" s="7" t="s">
        <v>6156</v>
      </c>
      <c r="Q1884" s="7" t="s">
        <v>88</v>
      </c>
      <c r="R1884" s="9" t="s">
        <v>323</v>
      </c>
      <c r="S1884" s="13" t="s">
        <v>409</v>
      </c>
      <c r="T1884" s="13" t="s">
        <v>69</v>
      </c>
      <c r="U1884" s="13" t="s">
        <v>89</v>
      </c>
      <c r="V1884" s="13" t="s">
        <v>90</v>
      </c>
      <c r="W1884" s="13" t="s">
        <v>31</v>
      </c>
      <c r="X1884" s="13" t="s">
        <v>91</v>
      </c>
      <c r="Y1884" s="13" t="s">
        <v>7</v>
      </c>
      <c r="Z1884" s="9" t="s">
        <v>17</v>
      </c>
      <c r="AA1884" s="12" t="str">
        <f t="shared" si="58"/>
        <v>5980000000111</v>
      </c>
      <c r="AB1884" s="4" t="s">
        <v>91</v>
      </c>
      <c r="AC1884" s="48">
        <f t="shared" si="59"/>
        <v>0</v>
      </c>
      <c r="AD1884" s="31">
        <f>VLOOKUP(AB1884,'Utah Allocation %''s'!$A$6:$B$16,2,FALSE)</f>
        <v>0</v>
      </c>
    </row>
    <row r="1885" spans="1:30">
      <c r="A1885" s="9" t="s">
        <v>7425</v>
      </c>
      <c r="B1885" s="9" t="s">
        <v>24</v>
      </c>
      <c r="C1885" s="9" t="s">
        <v>62</v>
      </c>
      <c r="D1885" s="19">
        <v>41333</v>
      </c>
      <c r="E1885" s="3">
        <v>2013</v>
      </c>
      <c r="F1885" s="3">
        <v>2</v>
      </c>
      <c r="G1885" s="3" t="s">
        <v>14414</v>
      </c>
      <c r="H1885" s="9" t="s">
        <v>63</v>
      </c>
      <c r="I1885" s="9" t="s">
        <v>64</v>
      </c>
      <c r="J1885" s="21">
        <v>605.35</v>
      </c>
      <c r="K1885" s="9" t="s">
        <v>7426</v>
      </c>
      <c r="L1885" s="7" t="s">
        <v>7796</v>
      </c>
      <c r="M1885" s="7" t="s">
        <v>8010</v>
      </c>
      <c r="N1885" s="7" t="s">
        <v>208</v>
      </c>
      <c r="O1885" s="7" t="s">
        <v>255</v>
      </c>
      <c r="P1885" s="7" t="s">
        <v>6158</v>
      </c>
      <c r="Q1885" s="7" t="s">
        <v>92</v>
      </c>
      <c r="R1885" s="9" t="s">
        <v>323</v>
      </c>
      <c r="S1885" s="13" t="s">
        <v>409</v>
      </c>
      <c r="T1885" s="13" t="s">
        <v>69</v>
      </c>
      <c r="U1885" s="13" t="s">
        <v>89</v>
      </c>
      <c r="V1885" s="13" t="s">
        <v>90</v>
      </c>
      <c r="W1885" s="13" t="s">
        <v>31</v>
      </c>
      <c r="X1885" s="13" t="s">
        <v>91</v>
      </c>
      <c r="Y1885" s="13" t="s">
        <v>7</v>
      </c>
      <c r="Z1885" s="9" t="s">
        <v>17</v>
      </c>
      <c r="AA1885" s="12" t="str">
        <f t="shared" si="58"/>
        <v>5980000000111</v>
      </c>
      <c r="AB1885" s="4" t="s">
        <v>91</v>
      </c>
      <c r="AC1885" s="48">
        <f t="shared" si="59"/>
        <v>0</v>
      </c>
      <c r="AD1885" s="31">
        <f>VLOOKUP(AB1885,'Utah Allocation %''s'!$A$6:$B$16,2,FALSE)</f>
        <v>0</v>
      </c>
    </row>
    <row r="1886" spans="1:30">
      <c r="A1886" s="9" t="s">
        <v>7620</v>
      </c>
      <c r="B1886" s="9" t="s">
        <v>24</v>
      </c>
      <c r="C1886" s="9" t="s">
        <v>62</v>
      </c>
      <c r="D1886" s="19">
        <v>41333</v>
      </c>
      <c r="E1886" s="3">
        <v>2013</v>
      </c>
      <c r="F1886" s="3">
        <v>2</v>
      </c>
      <c r="G1886" s="3" t="s">
        <v>14414</v>
      </c>
      <c r="H1886" s="9" t="s">
        <v>63</v>
      </c>
      <c r="I1886" s="9" t="s">
        <v>64</v>
      </c>
      <c r="J1886" s="21">
        <v>585.08000000000004</v>
      </c>
      <c r="K1886" s="9" t="s">
        <v>7621</v>
      </c>
      <c r="L1886" s="7" t="s">
        <v>7893</v>
      </c>
      <c r="M1886" s="7" t="s">
        <v>8106</v>
      </c>
      <c r="N1886" s="7" t="s">
        <v>212</v>
      </c>
      <c r="O1886" s="7" t="s">
        <v>259</v>
      </c>
      <c r="P1886" s="7" t="s">
        <v>639</v>
      </c>
      <c r="Q1886" s="7" t="s">
        <v>172</v>
      </c>
      <c r="R1886" s="9" t="s">
        <v>324</v>
      </c>
      <c r="S1886" s="13" t="s">
        <v>408</v>
      </c>
      <c r="T1886" s="13" t="s">
        <v>69</v>
      </c>
      <c r="U1886" s="13" t="s">
        <v>66</v>
      </c>
      <c r="V1886" s="13" t="s">
        <v>70</v>
      </c>
      <c r="W1886" s="13" t="s">
        <v>32</v>
      </c>
      <c r="X1886" s="13" t="s">
        <v>66</v>
      </c>
      <c r="Y1886" s="13" t="s">
        <v>7</v>
      </c>
      <c r="Z1886" s="9" t="s">
        <v>8</v>
      </c>
      <c r="AA1886" s="12" t="str">
        <f t="shared" si="58"/>
        <v>5980000000108</v>
      </c>
      <c r="AB1886" s="4" t="s">
        <v>66</v>
      </c>
      <c r="AC1886" s="48">
        <f t="shared" si="59"/>
        <v>0</v>
      </c>
      <c r="AD1886" s="31">
        <f>VLOOKUP(AB1886,'Utah Allocation %''s'!$A$6:$B$16,2,FALSE)</f>
        <v>0</v>
      </c>
    </row>
    <row r="1887" spans="1:30">
      <c r="A1887" s="9" t="s">
        <v>7511</v>
      </c>
      <c r="B1887" s="9" t="s">
        <v>24</v>
      </c>
      <c r="C1887" s="9" t="s">
        <v>62</v>
      </c>
      <c r="D1887" s="19">
        <v>41333</v>
      </c>
      <c r="E1887" s="3">
        <v>2013</v>
      </c>
      <c r="F1887" s="3">
        <v>2</v>
      </c>
      <c r="G1887" s="3" t="s">
        <v>14414</v>
      </c>
      <c r="H1887" s="9" t="s">
        <v>63</v>
      </c>
      <c r="I1887" s="9" t="s">
        <v>64</v>
      </c>
      <c r="J1887" s="21">
        <v>1068.2</v>
      </c>
      <c r="K1887" s="9" t="s">
        <v>7512</v>
      </c>
      <c r="L1887" s="7" t="s">
        <v>7839</v>
      </c>
      <c r="M1887" s="7" t="s">
        <v>8053</v>
      </c>
      <c r="N1887" s="7" t="s">
        <v>208</v>
      </c>
      <c r="O1887" s="7" t="s">
        <v>255</v>
      </c>
      <c r="P1887" s="7" t="s">
        <v>634</v>
      </c>
      <c r="Q1887" s="7" t="s">
        <v>92</v>
      </c>
      <c r="R1887" s="9" t="s">
        <v>325</v>
      </c>
      <c r="S1887" s="13" t="s">
        <v>409</v>
      </c>
      <c r="T1887" s="13" t="s">
        <v>69</v>
      </c>
      <c r="U1887" s="13" t="s">
        <v>89</v>
      </c>
      <c r="V1887" s="13" t="s">
        <v>90</v>
      </c>
      <c r="W1887" s="13" t="s">
        <v>31</v>
      </c>
      <c r="X1887" s="13" t="s">
        <v>91</v>
      </c>
      <c r="Y1887" s="13" t="s">
        <v>7</v>
      </c>
      <c r="Z1887" s="9" t="s">
        <v>17</v>
      </c>
      <c r="AA1887" s="12" t="str">
        <f t="shared" si="58"/>
        <v>5980000000111</v>
      </c>
      <c r="AB1887" s="4" t="s">
        <v>91</v>
      </c>
      <c r="AC1887" s="48">
        <f t="shared" si="59"/>
        <v>0</v>
      </c>
      <c r="AD1887" s="31">
        <f>VLOOKUP(AB1887,'Utah Allocation %''s'!$A$6:$B$16,2,FALSE)</f>
        <v>0</v>
      </c>
    </row>
    <row r="1888" spans="1:30">
      <c r="A1888" s="9" t="s">
        <v>7519</v>
      </c>
      <c r="B1888" s="9" t="s">
        <v>24</v>
      </c>
      <c r="C1888" s="9" t="s">
        <v>62</v>
      </c>
      <c r="D1888" s="19">
        <v>41333</v>
      </c>
      <c r="E1888" s="3">
        <v>2013</v>
      </c>
      <c r="F1888" s="3">
        <v>2</v>
      </c>
      <c r="G1888" s="3" t="s">
        <v>14414</v>
      </c>
      <c r="H1888" s="9" t="s">
        <v>63</v>
      </c>
      <c r="I1888" s="9" t="s">
        <v>64</v>
      </c>
      <c r="J1888" s="21">
        <v>696.11</v>
      </c>
      <c r="K1888" s="9" t="s">
        <v>7520</v>
      </c>
      <c r="L1888" s="7" t="s">
        <v>7843</v>
      </c>
      <c r="M1888" s="7" t="s">
        <v>8057</v>
      </c>
      <c r="N1888" s="7" t="s">
        <v>208</v>
      </c>
      <c r="O1888" s="7" t="s">
        <v>255</v>
      </c>
      <c r="P1888" s="7" t="s">
        <v>634</v>
      </c>
      <c r="Q1888" s="7" t="s">
        <v>92</v>
      </c>
      <c r="R1888" s="9" t="s">
        <v>325</v>
      </c>
      <c r="S1888" s="13" t="s">
        <v>409</v>
      </c>
      <c r="T1888" s="13" t="s">
        <v>69</v>
      </c>
      <c r="U1888" s="13" t="s">
        <v>89</v>
      </c>
      <c r="V1888" s="13" t="s">
        <v>90</v>
      </c>
      <c r="W1888" s="13" t="s">
        <v>31</v>
      </c>
      <c r="X1888" s="13" t="s">
        <v>91</v>
      </c>
      <c r="Y1888" s="13" t="s">
        <v>7</v>
      </c>
      <c r="Z1888" s="9" t="s">
        <v>17</v>
      </c>
      <c r="AA1888" s="12" t="str">
        <f t="shared" si="58"/>
        <v>5980000000111</v>
      </c>
      <c r="AB1888" s="4" t="s">
        <v>91</v>
      </c>
      <c r="AC1888" s="48">
        <f t="shared" si="59"/>
        <v>0</v>
      </c>
      <c r="AD1888" s="31">
        <f>VLOOKUP(AB1888,'Utah Allocation %''s'!$A$6:$B$16,2,FALSE)</f>
        <v>0</v>
      </c>
    </row>
    <row r="1889" spans="1:30">
      <c r="A1889" s="9" t="s">
        <v>7473</v>
      </c>
      <c r="B1889" s="9" t="s">
        <v>24</v>
      </c>
      <c r="C1889" s="9" t="s">
        <v>62</v>
      </c>
      <c r="D1889" s="19">
        <v>41333</v>
      </c>
      <c r="E1889" s="3">
        <v>2013</v>
      </c>
      <c r="F1889" s="3">
        <v>2</v>
      </c>
      <c r="G1889" s="3" t="s">
        <v>14414</v>
      </c>
      <c r="H1889" s="9" t="s">
        <v>63</v>
      </c>
      <c r="I1889" s="9" t="s">
        <v>81</v>
      </c>
      <c r="J1889" s="21">
        <v>260.63</v>
      </c>
      <c r="K1889" s="9" t="s">
        <v>7474</v>
      </c>
      <c r="L1889" s="7" t="s">
        <v>7820</v>
      </c>
      <c r="M1889" s="7" t="s">
        <v>8034</v>
      </c>
      <c r="N1889" s="7" t="s">
        <v>208</v>
      </c>
      <c r="O1889" s="7" t="s">
        <v>255</v>
      </c>
      <c r="P1889" s="7" t="s">
        <v>6158</v>
      </c>
      <c r="Q1889" s="7" t="s">
        <v>92</v>
      </c>
      <c r="R1889" s="9" t="s">
        <v>325</v>
      </c>
      <c r="S1889" s="13" t="s">
        <v>409</v>
      </c>
      <c r="T1889" s="13" t="s">
        <v>69</v>
      </c>
      <c r="U1889" s="13" t="s">
        <v>89</v>
      </c>
      <c r="V1889" s="13" t="s">
        <v>90</v>
      </c>
      <c r="W1889" s="13" t="s">
        <v>31</v>
      </c>
      <c r="X1889" s="13" t="s">
        <v>91</v>
      </c>
      <c r="Y1889" s="13" t="s">
        <v>7</v>
      </c>
      <c r="Z1889" s="9" t="s">
        <v>17</v>
      </c>
      <c r="AA1889" s="12" t="str">
        <f t="shared" si="58"/>
        <v>5980000000111</v>
      </c>
      <c r="AB1889" s="4" t="s">
        <v>91</v>
      </c>
      <c r="AC1889" s="48">
        <f t="shared" si="59"/>
        <v>0</v>
      </c>
      <c r="AD1889" s="31">
        <f>VLOOKUP(AB1889,'Utah Allocation %''s'!$A$6:$B$16,2,FALSE)</f>
        <v>0</v>
      </c>
    </row>
    <row r="1890" spans="1:30">
      <c r="A1890" s="9" t="s">
        <v>7699</v>
      </c>
      <c r="B1890" s="9" t="s">
        <v>24</v>
      </c>
      <c r="C1890" s="9" t="s">
        <v>62</v>
      </c>
      <c r="D1890" s="19">
        <v>41333</v>
      </c>
      <c r="E1890" s="3">
        <v>2013</v>
      </c>
      <c r="F1890" s="3">
        <v>2</v>
      </c>
      <c r="G1890" s="3" t="s">
        <v>14414</v>
      </c>
      <c r="H1890" s="9" t="s">
        <v>63</v>
      </c>
      <c r="I1890" s="9" t="s">
        <v>64</v>
      </c>
      <c r="J1890" s="21">
        <v>1315.14</v>
      </c>
      <c r="K1890" s="9" t="s">
        <v>7700</v>
      </c>
      <c r="L1890" s="7" t="s">
        <v>7931</v>
      </c>
      <c r="M1890" s="7" t="s">
        <v>8142</v>
      </c>
      <c r="N1890" s="7" t="s">
        <v>206</v>
      </c>
      <c r="O1890" s="7" t="s">
        <v>253</v>
      </c>
      <c r="P1890" s="7" t="s">
        <v>691</v>
      </c>
      <c r="Q1890" s="7" t="s">
        <v>71</v>
      </c>
      <c r="R1890" s="9" t="s">
        <v>326</v>
      </c>
      <c r="S1890" s="13" t="s">
        <v>408</v>
      </c>
      <c r="T1890" s="13" t="s">
        <v>69</v>
      </c>
      <c r="U1890" s="13" t="s">
        <v>66</v>
      </c>
      <c r="V1890" s="13" t="s">
        <v>70</v>
      </c>
      <c r="W1890" s="13" t="s">
        <v>32</v>
      </c>
      <c r="X1890" s="13" t="s">
        <v>66</v>
      </c>
      <c r="Y1890" s="13" t="s">
        <v>7</v>
      </c>
      <c r="Z1890" s="9" t="s">
        <v>8</v>
      </c>
      <c r="AA1890" s="12" t="str">
        <f t="shared" si="58"/>
        <v>5980000000108</v>
      </c>
      <c r="AB1890" s="4" t="s">
        <v>66</v>
      </c>
      <c r="AC1890" s="48">
        <f t="shared" si="59"/>
        <v>0</v>
      </c>
      <c r="AD1890" s="31">
        <f>VLOOKUP(AB1890,'Utah Allocation %''s'!$A$6:$B$16,2,FALSE)</f>
        <v>0</v>
      </c>
    </row>
    <row r="1891" spans="1:30">
      <c r="A1891" s="9" t="s">
        <v>7301</v>
      </c>
      <c r="B1891" s="9" t="s">
        <v>24</v>
      </c>
      <c r="C1891" s="9" t="s">
        <v>62</v>
      </c>
      <c r="D1891" s="19">
        <v>41333</v>
      </c>
      <c r="E1891" s="3">
        <v>2013</v>
      </c>
      <c r="F1891" s="3">
        <v>2</v>
      </c>
      <c r="G1891" s="3" t="s">
        <v>14414</v>
      </c>
      <c r="H1891" s="9" t="s">
        <v>63</v>
      </c>
      <c r="I1891" s="9" t="s">
        <v>64</v>
      </c>
      <c r="J1891" s="21">
        <v>126.64</v>
      </c>
      <c r="K1891" s="9" t="s">
        <v>7302</v>
      </c>
      <c r="L1891" s="7" t="s">
        <v>7734</v>
      </c>
      <c r="M1891" s="7" t="s">
        <v>7948</v>
      </c>
      <c r="N1891" s="7" t="s">
        <v>206</v>
      </c>
      <c r="O1891" s="7" t="s">
        <v>253</v>
      </c>
      <c r="P1891" s="7" t="s">
        <v>691</v>
      </c>
      <c r="Q1891" s="7" t="s">
        <v>71</v>
      </c>
      <c r="R1891" s="9" t="s">
        <v>326</v>
      </c>
      <c r="S1891" s="13" t="s">
        <v>408</v>
      </c>
      <c r="T1891" s="13" t="s">
        <v>69</v>
      </c>
      <c r="U1891" s="13" t="s">
        <v>66</v>
      </c>
      <c r="V1891" s="13" t="s">
        <v>70</v>
      </c>
      <c r="W1891" s="13" t="s">
        <v>32</v>
      </c>
      <c r="X1891" s="13" t="s">
        <v>66</v>
      </c>
      <c r="Y1891" s="13" t="s">
        <v>7</v>
      </c>
      <c r="Z1891" s="9" t="s">
        <v>8</v>
      </c>
      <c r="AA1891" s="12" t="str">
        <f t="shared" si="58"/>
        <v>5980000000108</v>
      </c>
      <c r="AB1891" s="4" t="s">
        <v>66</v>
      </c>
      <c r="AC1891" s="48">
        <f t="shared" si="59"/>
        <v>0</v>
      </c>
      <c r="AD1891" s="31">
        <f>VLOOKUP(AB1891,'Utah Allocation %''s'!$A$6:$B$16,2,FALSE)</f>
        <v>0</v>
      </c>
    </row>
    <row r="1892" spans="1:30">
      <c r="A1892" s="9" t="s">
        <v>7299</v>
      </c>
      <c r="B1892" s="9" t="s">
        <v>24</v>
      </c>
      <c r="C1892" s="9" t="s">
        <v>62</v>
      </c>
      <c r="D1892" s="19">
        <v>41333</v>
      </c>
      <c r="E1892" s="3">
        <v>2013</v>
      </c>
      <c r="F1892" s="3">
        <v>2</v>
      </c>
      <c r="G1892" s="3" t="s">
        <v>14414</v>
      </c>
      <c r="H1892" s="9" t="s">
        <v>63</v>
      </c>
      <c r="I1892" s="9" t="s">
        <v>64</v>
      </c>
      <c r="J1892" s="21">
        <v>506.58</v>
      </c>
      <c r="K1892" s="9" t="s">
        <v>7300</v>
      </c>
      <c r="L1892" s="7" t="s">
        <v>7733</v>
      </c>
      <c r="M1892" s="7" t="s">
        <v>7947</v>
      </c>
      <c r="N1892" s="7" t="s">
        <v>207</v>
      </c>
      <c r="O1892" s="7" t="s">
        <v>254</v>
      </c>
      <c r="P1892" s="7" t="s">
        <v>548</v>
      </c>
      <c r="Q1892" s="7" t="s">
        <v>72</v>
      </c>
      <c r="R1892" s="9" t="s">
        <v>326</v>
      </c>
      <c r="S1892" s="13" t="s">
        <v>408</v>
      </c>
      <c r="T1892" s="13" t="s">
        <v>69</v>
      </c>
      <c r="U1892" s="13" t="s">
        <v>66</v>
      </c>
      <c r="V1892" s="13" t="s">
        <v>70</v>
      </c>
      <c r="W1892" s="13" t="s">
        <v>32</v>
      </c>
      <c r="X1892" s="13" t="s">
        <v>66</v>
      </c>
      <c r="Y1892" s="13" t="s">
        <v>7</v>
      </c>
      <c r="Z1892" s="9" t="s">
        <v>8</v>
      </c>
      <c r="AA1892" s="12" t="str">
        <f t="shared" si="58"/>
        <v>5980000000108</v>
      </c>
      <c r="AB1892" s="4" t="s">
        <v>66</v>
      </c>
      <c r="AC1892" s="48">
        <f t="shared" si="59"/>
        <v>0</v>
      </c>
      <c r="AD1892" s="31">
        <f>VLOOKUP(AB1892,'Utah Allocation %''s'!$A$6:$B$16,2,FALSE)</f>
        <v>0</v>
      </c>
    </row>
    <row r="1893" spans="1:30">
      <c r="A1893" s="9" t="s">
        <v>7303</v>
      </c>
      <c r="B1893" s="9" t="s">
        <v>24</v>
      </c>
      <c r="C1893" s="9" t="s">
        <v>62</v>
      </c>
      <c r="D1893" s="19">
        <v>41333</v>
      </c>
      <c r="E1893" s="3">
        <v>2013</v>
      </c>
      <c r="F1893" s="3">
        <v>2</v>
      </c>
      <c r="G1893" s="3" t="s">
        <v>14414</v>
      </c>
      <c r="H1893" s="9" t="s">
        <v>63</v>
      </c>
      <c r="I1893" s="9" t="s">
        <v>64</v>
      </c>
      <c r="J1893" s="21">
        <v>1013.14</v>
      </c>
      <c r="K1893" s="9" t="s">
        <v>7304</v>
      </c>
      <c r="L1893" s="7" t="s">
        <v>7735</v>
      </c>
      <c r="M1893" s="7" t="s">
        <v>7949</v>
      </c>
      <c r="N1893" s="7" t="s">
        <v>207</v>
      </c>
      <c r="O1893" s="7" t="s">
        <v>254</v>
      </c>
      <c r="P1893" s="7" t="s">
        <v>548</v>
      </c>
      <c r="Q1893" s="7" t="s">
        <v>72</v>
      </c>
      <c r="R1893" s="9" t="s">
        <v>326</v>
      </c>
      <c r="S1893" s="13" t="s">
        <v>408</v>
      </c>
      <c r="T1893" s="13" t="s">
        <v>69</v>
      </c>
      <c r="U1893" s="13" t="s">
        <v>66</v>
      </c>
      <c r="V1893" s="13" t="s">
        <v>70</v>
      </c>
      <c r="W1893" s="13" t="s">
        <v>32</v>
      </c>
      <c r="X1893" s="13" t="s">
        <v>66</v>
      </c>
      <c r="Y1893" s="13" t="s">
        <v>7</v>
      </c>
      <c r="Z1893" s="9" t="s">
        <v>8</v>
      </c>
      <c r="AA1893" s="12" t="str">
        <f t="shared" si="58"/>
        <v>5980000000108</v>
      </c>
      <c r="AB1893" s="4" t="s">
        <v>66</v>
      </c>
      <c r="AC1893" s="48">
        <f t="shared" si="59"/>
        <v>0</v>
      </c>
      <c r="AD1893" s="31">
        <f>VLOOKUP(AB1893,'Utah Allocation %''s'!$A$6:$B$16,2,FALSE)</f>
        <v>0</v>
      </c>
    </row>
    <row r="1894" spans="1:30">
      <c r="A1894" s="9" t="s">
        <v>7707</v>
      </c>
      <c r="B1894" s="9" t="s">
        <v>24</v>
      </c>
      <c r="C1894" s="9" t="s">
        <v>62</v>
      </c>
      <c r="D1894" s="19">
        <v>41333</v>
      </c>
      <c r="E1894" s="3">
        <v>2013</v>
      </c>
      <c r="F1894" s="3">
        <v>2</v>
      </c>
      <c r="G1894" s="3" t="s">
        <v>14414</v>
      </c>
      <c r="H1894" s="9" t="s">
        <v>63</v>
      </c>
      <c r="I1894" s="9" t="s">
        <v>64</v>
      </c>
      <c r="J1894" s="21">
        <v>248.67</v>
      </c>
      <c r="K1894" s="9" t="s">
        <v>7708</v>
      </c>
      <c r="L1894" s="7" t="s">
        <v>7935</v>
      </c>
      <c r="M1894" s="7" t="s">
        <v>8146</v>
      </c>
      <c r="N1894" s="7" t="s">
        <v>208</v>
      </c>
      <c r="O1894" s="7" t="s">
        <v>255</v>
      </c>
      <c r="P1894" s="7" t="s">
        <v>633</v>
      </c>
      <c r="Q1894" s="7" t="s">
        <v>73</v>
      </c>
      <c r="R1894" s="9" t="s">
        <v>326</v>
      </c>
      <c r="S1894" s="13" t="s">
        <v>408</v>
      </c>
      <c r="T1894" s="13" t="s">
        <v>69</v>
      </c>
      <c r="U1894" s="13" t="s">
        <v>66</v>
      </c>
      <c r="V1894" s="13" t="s">
        <v>70</v>
      </c>
      <c r="W1894" s="13" t="s">
        <v>32</v>
      </c>
      <c r="X1894" s="13" t="s">
        <v>66</v>
      </c>
      <c r="Y1894" s="13" t="s">
        <v>7</v>
      </c>
      <c r="Z1894" s="9" t="s">
        <v>8</v>
      </c>
      <c r="AA1894" s="12" t="str">
        <f t="shared" si="58"/>
        <v>5980000000108</v>
      </c>
      <c r="AB1894" s="4" t="s">
        <v>66</v>
      </c>
      <c r="AC1894" s="48">
        <f t="shared" si="59"/>
        <v>0</v>
      </c>
      <c r="AD1894" s="31">
        <f>VLOOKUP(AB1894,'Utah Allocation %''s'!$A$6:$B$16,2,FALSE)</f>
        <v>0</v>
      </c>
    </row>
    <row r="1895" spans="1:30">
      <c r="A1895" s="9" t="s">
        <v>7297</v>
      </c>
      <c r="B1895" s="9" t="s">
        <v>24</v>
      </c>
      <c r="C1895" s="9" t="s">
        <v>62</v>
      </c>
      <c r="D1895" s="19">
        <v>41333</v>
      </c>
      <c r="E1895" s="3">
        <v>2013</v>
      </c>
      <c r="F1895" s="3">
        <v>2</v>
      </c>
      <c r="G1895" s="3" t="s">
        <v>14414</v>
      </c>
      <c r="H1895" s="9" t="s">
        <v>63</v>
      </c>
      <c r="I1895" s="9" t="s">
        <v>64</v>
      </c>
      <c r="J1895" s="21">
        <v>126.64</v>
      </c>
      <c r="K1895" s="9" t="s">
        <v>7298</v>
      </c>
      <c r="L1895" s="7" t="s">
        <v>7732</v>
      </c>
      <c r="M1895" s="7" t="s">
        <v>4126</v>
      </c>
      <c r="N1895" s="7" t="s">
        <v>208</v>
      </c>
      <c r="O1895" s="7" t="s">
        <v>255</v>
      </c>
      <c r="P1895" s="7" t="s">
        <v>633</v>
      </c>
      <c r="Q1895" s="7" t="s">
        <v>73</v>
      </c>
      <c r="R1895" s="9" t="s">
        <v>326</v>
      </c>
      <c r="S1895" s="13" t="s">
        <v>408</v>
      </c>
      <c r="T1895" s="13" t="s">
        <v>69</v>
      </c>
      <c r="U1895" s="13" t="s">
        <v>66</v>
      </c>
      <c r="V1895" s="13" t="s">
        <v>70</v>
      </c>
      <c r="W1895" s="13" t="s">
        <v>32</v>
      </c>
      <c r="X1895" s="13" t="s">
        <v>66</v>
      </c>
      <c r="Y1895" s="13" t="s">
        <v>7</v>
      </c>
      <c r="Z1895" s="9" t="s">
        <v>8</v>
      </c>
      <c r="AA1895" s="12" t="str">
        <f t="shared" si="58"/>
        <v>5980000000108</v>
      </c>
      <c r="AB1895" s="4" t="s">
        <v>66</v>
      </c>
      <c r="AC1895" s="48">
        <f t="shared" si="59"/>
        <v>0</v>
      </c>
      <c r="AD1895" s="31">
        <f>VLOOKUP(AB1895,'Utah Allocation %''s'!$A$6:$B$16,2,FALSE)</f>
        <v>0</v>
      </c>
    </row>
    <row r="1896" spans="1:30">
      <c r="A1896" s="9" t="s">
        <v>7305</v>
      </c>
      <c r="B1896" s="9" t="s">
        <v>24</v>
      </c>
      <c r="C1896" s="9" t="s">
        <v>62</v>
      </c>
      <c r="D1896" s="19">
        <v>41333</v>
      </c>
      <c r="E1896" s="3">
        <v>2013</v>
      </c>
      <c r="F1896" s="3">
        <v>2</v>
      </c>
      <c r="G1896" s="3" t="s">
        <v>14414</v>
      </c>
      <c r="H1896" s="9" t="s">
        <v>63</v>
      </c>
      <c r="I1896" s="9" t="s">
        <v>64</v>
      </c>
      <c r="J1896" s="21">
        <v>506.58</v>
      </c>
      <c r="K1896" s="9" t="s">
        <v>7306</v>
      </c>
      <c r="L1896" s="7" t="s">
        <v>7736</v>
      </c>
      <c r="M1896" s="7" t="s">
        <v>7950</v>
      </c>
      <c r="N1896" s="7" t="s">
        <v>208</v>
      </c>
      <c r="O1896" s="7" t="s">
        <v>255</v>
      </c>
      <c r="P1896" s="7" t="s">
        <v>633</v>
      </c>
      <c r="Q1896" s="7" t="s">
        <v>73</v>
      </c>
      <c r="R1896" s="9" t="s">
        <v>326</v>
      </c>
      <c r="S1896" s="13" t="s">
        <v>408</v>
      </c>
      <c r="T1896" s="13" t="s">
        <v>69</v>
      </c>
      <c r="U1896" s="13" t="s">
        <v>66</v>
      </c>
      <c r="V1896" s="13" t="s">
        <v>70</v>
      </c>
      <c r="W1896" s="13" t="s">
        <v>32</v>
      </c>
      <c r="X1896" s="13" t="s">
        <v>66</v>
      </c>
      <c r="Y1896" s="13" t="s">
        <v>7</v>
      </c>
      <c r="Z1896" s="9" t="s">
        <v>8</v>
      </c>
      <c r="AA1896" s="12" t="str">
        <f t="shared" si="58"/>
        <v>5980000000108</v>
      </c>
      <c r="AB1896" s="4" t="s">
        <v>66</v>
      </c>
      <c r="AC1896" s="48">
        <f t="shared" si="59"/>
        <v>0</v>
      </c>
      <c r="AD1896" s="31">
        <f>VLOOKUP(AB1896,'Utah Allocation %''s'!$A$6:$B$16,2,FALSE)</f>
        <v>0</v>
      </c>
    </row>
    <row r="1897" spans="1:30">
      <c r="A1897" s="9" t="s">
        <v>7729</v>
      </c>
      <c r="B1897" s="9" t="s">
        <v>24</v>
      </c>
      <c r="C1897" s="9" t="s">
        <v>62</v>
      </c>
      <c r="D1897" s="19">
        <v>41333</v>
      </c>
      <c r="E1897" s="3">
        <v>2013</v>
      </c>
      <c r="F1897" s="3">
        <v>2</v>
      </c>
      <c r="G1897" s="3" t="s">
        <v>14414</v>
      </c>
      <c r="H1897" s="9" t="s">
        <v>63</v>
      </c>
      <c r="I1897" s="9" t="s">
        <v>64</v>
      </c>
      <c r="J1897" s="21">
        <v>7869.28</v>
      </c>
      <c r="K1897" s="9" t="s">
        <v>7730</v>
      </c>
      <c r="L1897" s="7" t="s">
        <v>7945</v>
      </c>
      <c r="M1897" s="7" t="s">
        <v>8156</v>
      </c>
      <c r="N1897" s="7" t="s">
        <v>227</v>
      </c>
      <c r="O1897" s="7" t="s">
        <v>273</v>
      </c>
      <c r="P1897" s="7" t="s">
        <v>8187</v>
      </c>
      <c r="Q1897" s="7" t="s">
        <v>184</v>
      </c>
      <c r="R1897" s="9" t="s">
        <v>326</v>
      </c>
      <c r="S1897" s="13" t="s">
        <v>408</v>
      </c>
      <c r="T1897" s="13" t="s">
        <v>69</v>
      </c>
      <c r="U1897" s="13" t="s">
        <v>66</v>
      </c>
      <c r="V1897" s="13" t="s">
        <v>70</v>
      </c>
      <c r="W1897" s="13" t="s">
        <v>32</v>
      </c>
      <c r="X1897" s="13" t="s">
        <v>66</v>
      </c>
      <c r="Y1897" s="13" t="s">
        <v>7</v>
      </c>
      <c r="Z1897" s="9" t="s">
        <v>8</v>
      </c>
      <c r="AA1897" s="12" t="str">
        <f t="shared" si="58"/>
        <v>5980000000108</v>
      </c>
      <c r="AB1897" s="4" t="s">
        <v>66</v>
      </c>
      <c r="AC1897" s="48">
        <f t="shared" si="59"/>
        <v>0</v>
      </c>
      <c r="AD1897" s="31">
        <f>VLOOKUP(AB1897,'Utah Allocation %''s'!$A$6:$B$16,2,FALSE)</f>
        <v>0</v>
      </c>
    </row>
    <row r="1898" spans="1:30">
      <c r="A1898" s="9" t="s">
        <v>7610</v>
      </c>
      <c r="B1898" s="9" t="s">
        <v>24</v>
      </c>
      <c r="C1898" s="9" t="s">
        <v>62</v>
      </c>
      <c r="D1898" s="19">
        <v>41333</v>
      </c>
      <c r="E1898" s="3">
        <v>2013</v>
      </c>
      <c r="F1898" s="3">
        <v>2</v>
      </c>
      <c r="G1898" s="3" t="s">
        <v>14414</v>
      </c>
      <c r="H1898" s="9" t="s">
        <v>63</v>
      </c>
      <c r="I1898" s="9" t="s">
        <v>81</v>
      </c>
      <c r="J1898" s="21">
        <v>177.66</v>
      </c>
      <c r="K1898" s="9" t="s">
        <v>7611</v>
      </c>
      <c r="L1898" s="7" t="s">
        <v>7888</v>
      </c>
      <c r="M1898" s="7" t="s">
        <v>8101</v>
      </c>
      <c r="N1898" s="7" t="s">
        <v>215</v>
      </c>
      <c r="O1898" s="7" t="s">
        <v>261</v>
      </c>
      <c r="P1898" s="7" t="s">
        <v>8178</v>
      </c>
      <c r="Q1898" s="7" t="s">
        <v>8179</v>
      </c>
      <c r="R1898" s="9" t="s">
        <v>326</v>
      </c>
      <c r="S1898" s="13" t="s">
        <v>408</v>
      </c>
      <c r="T1898" s="13" t="s">
        <v>69</v>
      </c>
      <c r="U1898" s="13" t="s">
        <v>66</v>
      </c>
      <c r="V1898" s="13" t="s">
        <v>70</v>
      </c>
      <c r="W1898" s="13" t="s">
        <v>32</v>
      </c>
      <c r="X1898" s="13" t="s">
        <v>66</v>
      </c>
      <c r="Y1898" s="13" t="s">
        <v>7</v>
      </c>
      <c r="Z1898" s="9" t="s">
        <v>8</v>
      </c>
      <c r="AA1898" s="12" t="str">
        <f t="shared" si="58"/>
        <v>5980000000108</v>
      </c>
      <c r="AB1898" s="4" t="s">
        <v>66</v>
      </c>
      <c r="AC1898" s="48">
        <f t="shared" si="59"/>
        <v>0</v>
      </c>
      <c r="AD1898" s="31">
        <f>VLOOKUP(AB1898,'Utah Allocation %''s'!$A$6:$B$16,2,FALSE)</f>
        <v>0</v>
      </c>
    </row>
    <row r="1899" spans="1:30">
      <c r="A1899" s="9" t="s">
        <v>7341</v>
      </c>
      <c r="B1899" s="9" t="s">
        <v>24</v>
      </c>
      <c r="C1899" s="9" t="s">
        <v>62</v>
      </c>
      <c r="D1899" s="19">
        <v>41333</v>
      </c>
      <c r="E1899" s="3">
        <v>2013</v>
      </c>
      <c r="F1899" s="3">
        <v>2</v>
      </c>
      <c r="G1899" s="3" t="s">
        <v>14414</v>
      </c>
      <c r="H1899" s="9" t="s">
        <v>63</v>
      </c>
      <c r="I1899" s="9" t="s">
        <v>64</v>
      </c>
      <c r="J1899" s="21">
        <v>127</v>
      </c>
      <c r="K1899" s="9" t="s">
        <v>7342</v>
      </c>
      <c r="L1899" s="7" t="s">
        <v>7754</v>
      </c>
      <c r="M1899" s="7" t="s">
        <v>7968</v>
      </c>
      <c r="N1899" s="7" t="s">
        <v>237</v>
      </c>
      <c r="O1899" s="7" t="s">
        <v>281</v>
      </c>
      <c r="P1899" s="7" t="s">
        <v>8159</v>
      </c>
      <c r="Q1899" s="7" t="s">
        <v>189</v>
      </c>
      <c r="R1899" s="9" t="s">
        <v>326</v>
      </c>
      <c r="S1899" s="13" t="s">
        <v>408</v>
      </c>
      <c r="T1899" s="13" t="s">
        <v>69</v>
      </c>
      <c r="U1899" s="13" t="s">
        <v>66</v>
      </c>
      <c r="V1899" s="13" t="s">
        <v>70</v>
      </c>
      <c r="W1899" s="13" t="s">
        <v>32</v>
      </c>
      <c r="X1899" s="13" t="s">
        <v>66</v>
      </c>
      <c r="Y1899" s="13" t="s">
        <v>7</v>
      </c>
      <c r="Z1899" s="9" t="s">
        <v>8</v>
      </c>
      <c r="AA1899" s="12" t="str">
        <f t="shared" si="58"/>
        <v>5980000000108</v>
      </c>
      <c r="AB1899" s="4" t="s">
        <v>66</v>
      </c>
      <c r="AC1899" s="48">
        <f t="shared" si="59"/>
        <v>0</v>
      </c>
      <c r="AD1899" s="31">
        <f>VLOOKUP(AB1899,'Utah Allocation %''s'!$A$6:$B$16,2,FALSE)</f>
        <v>0</v>
      </c>
    </row>
    <row r="1900" spans="1:30">
      <c r="A1900" s="9" t="s">
        <v>7341</v>
      </c>
      <c r="B1900" s="9" t="s">
        <v>24</v>
      </c>
      <c r="C1900" s="9" t="s">
        <v>62</v>
      </c>
      <c r="D1900" s="19">
        <v>41333</v>
      </c>
      <c r="E1900" s="3">
        <v>2013</v>
      </c>
      <c r="F1900" s="3">
        <v>2</v>
      </c>
      <c r="G1900" s="3" t="s">
        <v>14414</v>
      </c>
      <c r="H1900" s="9" t="s">
        <v>63</v>
      </c>
      <c r="I1900" s="9" t="s">
        <v>81</v>
      </c>
      <c r="J1900" s="21">
        <v>776.92</v>
      </c>
      <c r="K1900" s="9" t="s">
        <v>7342</v>
      </c>
      <c r="L1900" s="7" t="s">
        <v>7754</v>
      </c>
      <c r="M1900" s="7" t="s">
        <v>7968</v>
      </c>
      <c r="N1900" s="7" t="s">
        <v>237</v>
      </c>
      <c r="O1900" s="7" t="s">
        <v>281</v>
      </c>
      <c r="P1900" s="7" t="s">
        <v>8159</v>
      </c>
      <c r="Q1900" s="7" t="s">
        <v>189</v>
      </c>
      <c r="R1900" s="9" t="s">
        <v>326</v>
      </c>
      <c r="S1900" s="13" t="s">
        <v>408</v>
      </c>
      <c r="T1900" s="13" t="s">
        <v>69</v>
      </c>
      <c r="U1900" s="13" t="s">
        <v>66</v>
      </c>
      <c r="V1900" s="13" t="s">
        <v>70</v>
      </c>
      <c r="W1900" s="13" t="s">
        <v>32</v>
      </c>
      <c r="X1900" s="13" t="s">
        <v>66</v>
      </c>
      <c r="Y1900" s="13" t="s">
        <v>7</v>
      </c>
      <c r="Z1900" s="9" t="s">
        <v>8</v>
      </c>
      <c r="AA1900" s="12" t="str">
        <f t="shared" si="58"/>
        <v>5980000000108</v>
      </c>
      <c r="AB1900" s="4" t="s">
        <v>66</v>
      </c>
      <c r="AC1900" s="48">
        <f t="shared" si="59"/>
        <v>0</v>
      </c>
      <c r="AD1900" s="31">
        <f>VLOOKUP(AB1900,'Utah Allocation %''s'!$A$6:$B$16,2,FALSE)</f>
        <v>0</v>
      </c>
    </row>
    <row r="1901" spans="1:30">
      <c r="A1901" s="9" t="s">
        <v>7491</v>
      </c>
      <c r="B1901" s="9" t="s">
        <v>24</v>
      </c>
      <c r="C1901" s="9" t="s">
        <v>62</v>
      </c>
      <c r="D1901" s="19">
        <v>41333</v>
      </c>
      <c r="E1901" s="3">
        <v>2013</v>
      </c>
      <c r="F1901" s="3">
        <v>2</v>
      </c>
      <c r="G1901" s="3" t="s">
        <v>14414</v>
      </c>
      <c r="H1901" s="9" t="s">
        <v>63</v>
      </c>
      <c r="I1901" s="9" t="s">
        <v>64</v>
      </c>
      <c r="J1901" s="21">
        <v>133.47999999999999</v>
      </c>
      <c r="K1901" s="9" t="s">
        <v>7492</v>
      </c>
      <c r="L1901" s="7" t="s">
        <v>7829</v>
      </c>
      <c r="M1901" s="7" t="s">
        <v>8043</v>
      </c>
      <c r="N1901" s="7" t="s">
        <v>243</v>
      </c>
      <c r="O1901" s="7" t="s">
        <v>286</v>
      </c>
      <c r="P1901" s="7" t="s">
        <v>8168</v>
      </c>
      <c r="Q1901" s="7" t="s">
        <v>521</v>
      </c>
      <c r="R1901" s="9" t="s">
        <v>327</v>
      </c>
      <c r="S1901" s="13" t="s">
        <v>408</v>
      </c>
      <c r="T1901" s="13" t="s">
        <v>69</v>
      </c>
      <c r="U1901" s="13" t="s">
        <v>66</v>
      </c>
      <c r="V1901" s="13" t="s">
        <v>70</v>
      </c>
      <c r="W1901" s="13" t="s">
        <v>32</v>
      </c>
      <c r="X1901" s="13" t="s">
        <v>66</v>
      </c>
      <c r="Y1901" s="13" t="s">
        <v>7</v>
      </c>
      <c r="Z1901" s="9" t="s">
        <v>8</v>
      </c>
      <c r="AA1901" s="12" t="str">
        <f t="shared" si="58"/>
        <v>5980000000108</v>
      </c>
      <c r="AB1901" s="4" t="s">
        <v>66</v>
      </c>
      <c r="AC1901" s="48">
        <f t="shared" si="59"/>
        <v>0</v>
      </c>
      <c r="AD1901" s="31">
        <f>VLOOKUP(AB1901,'Utah Allocation %''s'!$A$6:$B$16,2,FALSE)</f>
        <v>0</v>
      </c>
    </row>
    <row r="1902" spans="1:30">
      <c r="A1902" s="9" t="s">
        <v>7491</v>
      </c>
      <c r="B1902" s="9" t="s">
        <v>24</v>
      </c>
      <c r="C1902" s="9" t="s">
        <v>62</v>
      </c>
      <c r="D1902" s="19">
        <v>41333</v>
      </c>
      <c r="E1902" s="3">
        <v>2013</v>
      </c>
      <c r="F1902" s="3">
        <v>2</v>
      </c>
      <c r="G1902" s="3" t="s">
        <v>14414</v>
      </c>
      <c r="H1902" s="9" t="s">
        <v>63</v>
      </c>
      <c r="I1902" s="9" t="s">
        <v>81</v>
      </c>
      <c r="J1902" s="21">
        <v>302.97000000000003</v>
      </c>
      <c r="K1902" s="9" t="s">
        <v>7492</v>
      </c>
      <c r="L1902" s="7" t="s">
        <v>7829</v>
      </c>
      <c r="M1902" s="7" t="s">
        <v>8043</v>
      </c>
      <c r="N1902" s="7" t="s">
        <v>243</v>
      </c>
      <c r="O1902" s="7" t="s">
        <v>286</v>
      </c>
      <c r="P1902" s="7" t="s">
        <v>8168</v>
      </c>
      <c r="Q1902" s="7" t="s">
        <v>521</v>
      </c>
      <c r="R1902" s="9" t="s">
        <v>327</v>
      </c>
      <c r="S1902" s="13" t="s">
        <v>408</v>
      </c>
      <c r="T1902" s="13" t="s">
        <v>69</v>
      </c>
      <c r="U1902" s="13" t="s">
        <v>66</v>
      </c>
      <c r="V1902" s="13" t="s">
        <v>70</v>
      </c>
      <c r="W1902" s="13" t="s">
        <v>32</v>
      </c>
      <c r="X1902" s="13" t="s">
        <v>66</v>
      </c>
      <c r="Y1902" s="13" t="s">
        <v>7</v>
      </c>
      <c r="Z1902" s="9" t="s">
        <v>8</v>
      </c>
      <c r="AA1902" s="12" t="str">
        <f t="shared" si="58"/>
        <v>5980000000108</v>
      </c>
      <c r="AB1902" s="4" t="s">
        <v>66</v>
      </c>
      <c r="AC1902" s="48">
        <f t="shared" si="59"/>
        <v>0</v>
      </c>
      <c r="AD1902" s="31">
        <f>VLOOKUP(AB1902,'Utah Allocation %''s'!$A$6:$B$16,2,FALSE)</f>
        <v>0</v>
      </c>
    </row>
    <row r="1903" spans="1:30">
      <c r="A1903" s="9" t="s">
        <v>7369</v>
      </c>
      <c r="B1903" s="9" t="s">
        <v>24</v>
      </c>
      <c r="C1903" s="9" t="s">
        <v>62</v>
      </c>
      <c r="D1903" s="19">
        <v>41333</v>
      </c>
      <c r="E1903" s="3">
        <v>2013</v>
      </c>
      <c r="F1903" s="3">
        <v>2</v>
      </c>
      <c r="G1903" s="3" t="s">
        <v>14414</v>
      </c>
      <c r="H1903" s="9" t="s">
        <v>63</v>
      </c>
      <c r="I1903" s="9" t="s">
        <v>81</v>
      </c>
      <c r="J1903" s="21">
        <v>316.57</v>
      </c>
      <c r="K1903" s="9" t="s">
        <v>7370</v>
      </c>
      <c r="L1903" s="7" t="s">
        <v>7768</v>
      </c>
      <c r="M1903" s="7" t="s">
        <v>7982</v>
      </c>
      <c r="N1903" s="7" t="s">
        <v>215</v>
      </c>
      <c r="O1903" s="7" t="s">
        <v>261</v>
      </c>
      <c r="P1903" s="7" t="s">
        <v>8161</v>
      </c>
      <c r="Q1903" s="7" t="s">
        <v>97</v>
      </c>
      <c r="R1903" s="9" t="s">
        <v>328</v>
      </c>
      <c r="S1903" s="13" t="s">
        <v>408</v>
      </c>
      <c r="T1903" s="13" t="s">
        <v>69</v>
      </c>
      <c r="U1903" s="13" t="s">
        <v>66</v>
      </c>
      <c r="V1903" s="13" t="s">
        <v>70</v>
      </c>
      <c r="W1903" s="13" t="s">
        <v>32</v>
      </c>
      <c r="X1903" s="13" t="s">
        <v>66</v>
      </c>
      <c r="Y1903" s="13" t="s">
        <v>7</v>
      </c>
      <c r="Z1903" s="9" t="s">
        <v>8</v>
      </c>
      <c r="AA1903" s="12" t="str">
        <f t="shared" si="58"/>
        <v>5980000000108</v>
      </c>
      <c r="AB1903" s="4" t="s">
        <v>66</v>
      </c>
      <c r="AC1903" s="48">
        <f t="shared" si="59"/>
        <v>0</v>
      </c>
      <c r="AD1903" s="31">
        <f>VLOOKUP(AB1903,'Utah Allocation %''s'!$A$6:$B$16,2,FALSE)</f>
        <v>0</v>
      </c>
    </row>
    <row r="1904" spans="1:30">
      <c r="A1904" s="9" t="s">
        <v>7371</v>
      </c>
      <c r="B1904" s="9" t="s">
        <v>24</v>
      </c>
      <c r="C1904" s="9" t="s">
        <v>62</v>
      </c>
      <c r="D1904" s="19">
        <v>41333</v>
      </c>
      <c r="E1904" s="3">
        <v>2013</v>
      </c>
      <c r="F1904" s="3">
        <v>2</v>
      </c>
      <c r="G1904" s="3" t="s">
        <v>14414</v>
      </c>
      <c r="H1904" s="9" t="s">
        <v>63</v>
      </c>
      <c r="I1904" s="9" t="s">
        <v>81</v>
      </c>
      <c r="J1904" s="21">
        <v>316.57</v>
      </c>
      <c r="K1904" s="9" t="s">
        <v>7372</v>
      </c>
      <c r="L1904" s="7" t="s">
        <v>7769</v>
      </c>
      <c r="M1904" s="7" t="s">
        <v>7983</v>
      </c>
      <c r="N1904" s="7" t="s">
        <v>215</v>
      </c>
      <c r="O1904" s="7" t="s">
        <v>261</v>
      </c>
      <c r="P1904" s="7" t="s">
        <v>8161</v>
      </c>
      <c r="Q1904" s="7" t="s">
        <v>97</v>
      </c>
      <c r="R1904" s="9" t="s">
        <v>328</v>
      </c>
      <c r="S1904" s="13" t="s">
        <v>408</v>
      </c>
      <c r="T1904" s="13" t="s">
        <v>69</v>
      </c>
      <c r="U1904" s="13" t="s">
        <v>66</v>
      </c>
      <c r="V1904" s="13" t="s">
        <v>70</v>
      </c>
      <c r="W1904" s="13" t="s">
        <v>32</v>
      </c>
      <c r="X1904" s="13" t="s">
        <v>66</v>
      </c>
      <c r="Y1904" s="13" t="s">
        <v>7</v>
      </c>
      <c r="Z1904" s="9" t="s">
        <v>8</v>
      </c>
      <c r="AA1904" s="12" t="str">
        <f t="shared" si="58"/>
        <v>5980000000108</v>
      </c>
      <c r="AB1904" s="4" t="s">
        <v>66</v>
      </c>
      <c r="AC1904" s="48">
        <f t="shared" si="59"/>
        <v>0</v>
      </c>
      <c r="AD1904" s="31">
        <f>VLOOKUP(AB1904,'Utah Allocation %''s'!$A$6:$B$16,2,FALSE)</f>
        <v>0</v>
      </c>
    </row>
    <row r="1905" spans="1:30">
      <c r="A1905" s="9" t="s">
        <v>7373</v>
      </c>
      <c r="B1905" s="9" t="s">
        <v>24</v>
      </c>
      <c r="C1905" s="9" t="s">
        <v>62</v>
      </c>
      <c r="D1905" s="19">
        <v>41333</v>
      </c>
      <c r="E1905" s="3">
        <v>2013</v>
      </c>
      <c r="F1905" s="3">
        <v>2</v>
      </c>
      <c r="G1905" s="3" t="s">
        <v>14414</v>
      </c>
      <c r="H1905" s="9" t="s">
        <v>63</v>
      </c>
      <c r="I1905" s="9" t="s">
        <v>81</v>
      </c>
      <c r="J1905" s="21">
        <v>316.57</v>
      </c>
      <c r="K1905" s="9" t="s">
        <v>7374</v>
      </c>
      <c r="L1905" s="7" t="s">
        <v>7770</v>
      </c>
      <c r="M1905" s="7" t="s">
        <v>7984</v>
      </c>
      <c r="N1905" s="7" t="s">
        <v>215</v>
      </c>
      <c r="O1905" s="7" t="s">
        <v>261</v>
      </c>
      <c r="P1905" s="7" t="s">
        <v>8161</v>
      </c>
      <c r="Q1905" s="7" t="s">
        <v>97</v>
      </c>
      <c r="R1905" s="9" t="s">
        <v>328</v>
      </c>
      <c r="S1905" s="13" t="s">
        <v>408</v>
      </c>
      <c r="T1905" s="13" t="s">
        <v>69</v>
      </c>
      <c r="U1905" s="13" t="s">
        <v>66</v>
      </c>
      <c r="V1905" s="13" t="s">
        <v>70</v>
      </c>
      <c r="W1905" s="13" t="s">
        <v>32</v>
      </c>
      <c r="X1905" s="13" t="s">
        <v>66</v>
      </c>
      <c r="Y1905" s="13" t="s">
        <v>7</v>
      </c>
      <c r="Z1905" s="9" t="s">
        <v>8</v>
      </c>
      <c r="AA1905" s="12" t="str">
        <f t="shared" si="58"/>
        <v>5980000000108</v>
      </c>
      <c r="AB1905" s="4" t="s">
        <v>66</v>
      </c>
      <c r="AC1905" s="48">
        <f t="shared" si="59"/>
        <v>0</v>
      </c>
      <c r="AD1905" s="31">
        <f>VLOOKUP(AB1905,'Utah Allocation %''s'!$A$6:$B$16,2,FALSE)</f>
        <v>0</v>
      </c>
    </row>
    <row r="1906" spans="1:30">
      <c r="A1906" s="9" t="s">
        <v>7375</v>
      </c>
      <c r="B1906" s="9" t="s">
        <v>24</v>
      </c>
      <c r="C1906" s="9" t="s">
        <v>62</v>
      </c>
      <c r="D1906" s="19">
        <v>41333</v>
      </c>
      <c r="E1906" s="3">
        <v>2013</v>
      </c>
      <c r="F1906" s="3">
        <v>2</v>
      </c>
      <c r="G1906" s="3" t="s">
        <v>14414</v>
      </c>
      <c r="H1906" s="9" t="s">
        <v>63</v>
      </c>
      <c r="I1906" s="9" t="s">
        <v>81</v>
      </c>
      <c r="J1906" s="21">
        <v>162.5</v>
      </c>
      <c r="K1906" s="9" t="s">
        <v>7376</v>
      </c>
      <c r="L1906" s="7" t="s">
        <v>7771</v>
      </c>
      <c r="M1906" s="7" t="s">
        <v>7985</v>
      </c>
      <c r="N1906" s="7" t="s">
        <v>215</v>
      </c>
      <c r="O1906" s="7" t="s">
        <v>261</v>
      </c>
      <c r="P1906" s="7" t="s">
        <v>8161</v>
      </c>
      <c r="Q1906" s="7" t="s">
        <v>97</v>
      </c>
      <c r="R1906" s="9" t="s">
        <v>328</v>
      </c>
      <c r="S1906" s="13" t="s">
        <v>408</v>
      </c>
      <c r="T1906" s="13" t="s">
        <v>69</v>
      </c>
      <c r="U1906" s="13" t="s">
        <v>66</v>
      </c>
      <c r="V1906" s="13" t="s">
        <v>70</v>
      </c>
      <c r="W1906" s="13" t="s">
        <v>32</v>
      </c>
      <c r="X1906" s="13" t="s">
        <v>66</v>
      </c>
      <c r="Y1906" s="13" t="s">
        <v>7</v>
      </c>
      <c r="Z1906" s="9" t="s">
        <v>8</v>
      </c>
      <c r="AA1906" s="12" t="str">
        <f t="shared" si="58"/>
        <v>5980000000108</v>
      </c>
      <c r="AB1906" s="4" t="s">
        <v>66</v>
      </c>
      <c r="AC1906" s="48">
        <f t="shared" si="59"/>
        <v>0</v>
      </c>
      <c r="AD1906" s="31">
        <f>VLOOKUP(AB1906,'Utah Allocation %''s'!$A$6:$B$16,2,FALSE)</f>
        <v>0</v>
      </c>
    </row>
    <row r="1907" spans="1:30">
      <c r="A1907" s="9" t="s">
        <v>7377</v>
      </c>
      <c r="B1907" s="9" t="s">
        <v>24</v>
      </c>
      <c r="C1907" s="9" t="s">
        <v>62</v>
      </c>
      <c r="D1907" s="19">
        <v>41333</v>
      </c>
      <c r="E1907" s="3">
        <v>2013</v>
      </c>
      <c r="F1907" s="3">
        <v>2</v>
      </c>
      <c r="G1907" s="3" t="s">
        <v>14414</v>
      </c>
      <c r="H1907" s="9" t="s">
        <v>63</v>
      </c>
      <c r="I1907" s="9" t="s">
        <v>81</v>
      </c>
      <c r="J1907" s="21">
        <v>316.57</v>
      </c>
      <c r="K1907" s="9" t="s">
        <v>7378</v>
      </c>
      <c r="L1907" s="7" t="s">
        <v>7772</v>
      </c>
      <c r="M1907" s="7" t="s">
        <v>7986</v>
      </c>
      <c r="N1907" s="7" t="s">
        <v>215</v>
      </c>
      <c r="O1907" s="7" t="s">
        <v>261</v>
      </c>
      <c r="P1907" s="7" t="s">
        <v>8161</v>
      </c>
      <c r="Q1907" s="7" t="s">
        <v>97</v>
      </c>
      <c r="R1907" s="9" t="s">
        <v>328</v>
      </c>
      <c r="S1907" s="13" t="s">
        <v>408</v>
      </c>
      <c r="T1907" s="13" t="s">
        <v>69</v>
      </c>
      <c r="U1907" s="13" t="s">
        <v>66</v>
      </c>
      <c r="V1907" s="13" t="s">
        <v>70</v>
      </c>
      <c r="W1907" s="13" t="s">
        <v>32</v>
      </c>
      <c r="X1907" s="13" t="s">
        <v>66</v>
      </c>
      <c r="Y1907" s="13" t="s">
        <v>7</v>
      </c>
      <c r="Z1907" s="9" t="s">
        <v>8</v>
      </c>
      <c r="AA1907" s="12" t="str">
        <f t="shared" si="58"/>
        <v>5980000000108</v>
      </c>
      <c r="AB1907" s="4" t="s">
        <v>66</v>
      </c>
      <c r="AC1907" s="48">
        <f t="shared" si="59"/>
        <v>0</v>
      </c>
      <c r="AD1907" s="31">
        <f>VLOOKUP(AB1907,'Utah Allocation %''s'!$A$6:$B$16,2,FALSE)</f>
        <v>0</v>
      </c>
    </row>
    <row r="1908" spans="1:30">
      <c r="A1908" s="9" t="s">
        <v>7563</v>
      </c>
      <c r="B1908" s="9" t="s">
        <v>24</v>
      </c>
      <c r="C1908" s="9" t="s">
        <v>62</v>
      </c>
      <c r="D1908" s="19">
        <v>41333</v>
      </c>
      <c r="E1908" s="3">
        <v>2013</v>
      </c>
      <c r="F1908" s="3">
        <v>2</v>
      </c>
      <c r="G1908" s="3" t="s">
        <v>14414</v>
      </c>
      <c r="H1908" s="9" t="s">
        <v>63</v>
      </c>
      <c r="I1908" s="9" t="s">
        <v>64</v>
      </c>
      <c r="J1908" s="21">
        <v>536.12</v>
      </c>
      <c r="K1908" s="9" t="s">
        <v>7564</v>
      </c>
      <c r="L1908" s="7" t="s">
        <v>7865</v>
      </c>
      <c r="M1908" s="7" t="s">
        <v>8079</v>
      </c>
      <c r="N1908" s="7" t="s">
        <v>212</v>
      </c>
      <c r="O1908" s="7" t="s">
        <v>259</v>
      </c>
      <c r="P1908" s="7" t="s">
        <v>735</v>
      </c>
      <c r="Q1908" s="7" t="s">
        <v>165</v>
      </c>
      <c r="R1908" s="9" t="s">
        <v>329</v>
      </c>
      <c r="S1908" s="13" t="s">
        <v>409</v>
      </c>
      <c r="T1908" s="13" t="s">
        <v>69</v>
      </c>
      <c r="U1908" s="13" t="s">
        <v>79</v>
      </c>
      <c r="V1908" s="13" t="s">
        <v>80</v>
      </c>
      <c r="W1908" s="13" t="s">
        <v>29</v>
      </c>
      <c r="X1908" s="13" t="s">
        <v>79</v>
      </c>
      <c r="Y1908" s="13" t="s">
        <v>7</v>
      </c>
      <c r="Z1908" s="9" t="s">
        <v>16</v>
      </c>
      <c r="AA1908" s="12" t="str">
        <f t="shared" si="58"/>
        <v>5980000000109</v>
      </c>
      <c r="AB1908" s="4" t="s">
        <v>79</v>
      </c>
      <c r="AC1908" s="48">
        <f t="shared" si="59"/>
        <v>536.12</v>
      </c>
      <c r="AD1908" s="31">
        <f>VLOOKUP(AB1908,'Utah Allocation %''s'!$A$6:$B$16,2,FALSE)</f>
        <v>1</v>
      </c>
    </row>
    <row r="1909" spans="1:30">
      <c r="A1909" s="9" t="s">
        <v>7447</v>
      </c>
      <c r="B1909" s="9" t="s">
        <v>24</v>
      </c>
      <c r="C1909" s="9" t="s">
        <v>62</v>
      </c>
      <c r="D1909" s="19">
        <v>41333</v>
      </c>
      <c r="E1909" s="3">
        <v>2013</v>
      </c>
      <c r="F1909" s="3">
        <v>2</v>
      </c>
      <c r="G1909" s="3" t="s">
        <v>14414</v>
      </c>
      <c r="H1909" s="9" t="s">
        <v>63</v>
      </c>
      <c r="I1909" s="9" t="s">
        <v>64</v>
      </c>
      <c r="J1909" s="21">
        <v>1831.85</v>
      </c>
      <c r="K1909" s="9" t="s">
        <v>7448</v>
      </c>
      <c r="L1909" s="7" t="s">
        <v>7807</v>
      </c>
      <c r="M1909" s="7" t="s">
        <v>8021</v>
      </c>
      <c r="N1909" s="7" t="s">
        <v>206</v>
      </c>
      <c r="O1909" s="7" t="s">
        <v>253</v>
      </c>
      <c r="P1909" s="7" t="s">
        <v>586</v>
      </c>
      <c r="Q1909" s="7" t="s">
        <v>78</v>
      </c>
      <c r="R1909" s="9" t="s">
        <v>329</v>
      </c>
      <c r="S1909" s="13" t="s">
        <v>409</v>
      </c>
      <c r="T1909" s="13" t="s">
        <v>69</v>
      </c>
      <c r="U1909" s="13" t="s">
        <v>79</v>
      </c>
      <c r="V1909" s="13" t="s">
        <v>80</v>
      </c>
      <c r="W1909" s="13" t="s">
        <v>29</v>
      </c>
      <c r="X1909" s="13" t="s">
        <v>79</v>
      </c>
      <c r="Y1909" s="13" t="s">
        <v>7</v>
      </c>
      <c r="Z1909" s="9" t="s">
        <v>16</v>
      </c>
      <c r="AA1909" s="12" t="str">
        <f t="shared" si="58"/>
        <v>5980000000109</v>
      </c>
      <c r="AB1909" s="4" t="s">
        <v>79</v>
      </c>
      <c r="AC1909" s="48">
        <f t="shared" si="59"/>
        <v>1831.85</v>
      </c>
      <c r="AD1909" s="31">
        <f>VLOOKUP(AB1909,'Utah Allocation %''s'!$A$6:$B$16,2,FALSE)</f>
        <v>1</v>
      </c>
    </row>
    <row r="1910" spans="1:30">
      <c r="A1910" s="9" t="s">
        <v>7545</v>
      </c>
      <c r="B1910" s="9" t="s">
        <v>24</v>
      </c>
      <c r="C1910" s="9" t="s">
        <v>62</v>
      </c>
      <c r="D1910" s="19">
        <v>41333</v>
      </c>
      <c r="E1910" s="3">
        <v>2013</v>
      </c>
      <c r="F1910" s="3">
        <v>2</v>
      </c>
      <c r="G1910" s="3" t="s">
        <v>14414</v>
      </c>
      <c r="H1910" s="9" t="s">
        <v>63</v>
      </c>
      <c r="I1910" s="9" t="s">
        <v>64</v>
      </c>
      <c r="J1910" s="21">
        <v>413.64</v>
      </c>
      <c r="K1910" s="9" t="s">
        <v>7546</v>
      </c>
      <c r="L1910" s="7" t="s">
        <v>7856</v>
      </c>
      <c r="M1910" s="7" t="s">
        <v>8070</v>
      </c>
      <c r="N1910" s="7" t="s">
        <v>206</v>
      </c>
      <c r="O1910" s="7" t="s">
        <v>253</v>
      </c>
      <c r="P1910" s="7" t="s">
        <v>586</v>
      </c>
      <c r="Q1910" s="7" t="s">
        <v>78</v>
      </c>
      <c r="R1910" s="9" t="s">
        <v>329</v>
      </c>
      <c r="S1910" s="13" t="s">
        <v>409</v>
      </c>
      <c r="T1910" s="13" t="s">
        <v>69</v>
      </c>
      <c r="U1910" s="13" t="s">
        <v>79</v>
      </c>
      <c r="V1910" s="13" t="s">
        <v>80</v>
      </c>
      <c r="W1910" s="13" t="s">
        <v>29</v>
      </c>
      <c r="X1910" s="13" t="s">
        <v>79</v>
      </c>
      <c r="Y1910" s="13" t="s">
        <v>7</v>
      </c>
      <c r="Z1910" s="9" t="s">
        <v>16</v>
      </c>
      <c r="AA1910" s="12" t="str">
        <f t="shared" si="58"/>
        <v>5980000000109</v>
      </c>
      <c r="AB1910" s="4" t="s">
        <v>79</v>
      </c>
      <c r="AC1910" s="48">
        <f t="shared" si="59"/>
        <v>413.64</v>
      </c>
      <c r="AD1910" s="31">
        <f>VLOOKUP(AB1910,'Utah Allocation %''s'!$A$6:$B$16,2,FALSE)</f>
        <v>1</v>
      </c>
    </row>
    <row r="1911" spans="1:30">
      <c r="A1911" s="9" t="s">
        <v>7517</v>
      </c>
      <c r="B1911" s="9" t="s">
        <v>24</v>
      </c>
      <c r="C1911" s="9" t="s">
        <v>62</v>
      </c>
      <c r="D1911" s="19">
        <v>41333</v>
      </c>
      <c r="E1911" s="3">
        <v>2013</v>
      </c>
      <c r="F1911" s="3">
        <v>2</v>
      </c>
      <c r="G1911" s="3" t="s">
        <v>14414</v>
      </c>
      <c r="H1911" s="9" t="s">
        <v>63</v>
      </c>
      <c r="I1911" s="9" t="s">
        <v>64</v>
      </c>
      <c r="J1911" s="21">
        <v>618.19000000000005</v>
      </c>
      <c r="K1911" s="9" t="s">
        <v>7518</v>
      </c>
      <c r="L1911" s="7" t="s">
        <v>7842</v>
      </c>
      <c r="M1911" s="7" t="s">
        <v>8056</v>
      </c>
      <c r="N1911" s="7" t="s">
        <v>206</v>
      </c>
      <c r="O1911" s="7" t="s">
        <v>253</v>
      </c>
      <c r="P1911" s="7" t="s">
        <v>586</v>
      </c>
      <c r="Q1911" s="7" t="s">
        <v>78</v>
      </c>
      <c r="R1911" s="9" t="s">
        <v>329</v>
      </c>
      <c r="S1911" s="13" t="s">
        <v>409</v>
      </c>
      <c r="T1911" s="13" t="s">
        <v>69</v>
      </c>
      <c r="U1911" s="13" t="s">
        <v>79</v>
      </c>
      <c r="V1911" s="13" t="s">
        <v>80</v>
      </c>
      <c r="W1911" s="13" t="s">
        <v>29</v>
      </c>
      <c r="X1911" s="13" t="s">
        <v>79</v>
      </c>
      <c r="Y1911" s="13" t="s">
        <v>7</v>
      </c>
      <c r="Z1911" s="9" t="s">
        <v>16</v>
      </c>
      <c r="AA1911" s="12" t="str">
        <f t="shared" si="58"/>
        <v>5980000000109</v>
      </c>
      <c r="AB1911" s="4" t="s">
        <v>79</v>
      </c>
      <c r="AC1911" s="48">
        <f t="shared" si="59"/>
        <v>618.19000000000005</v>
      </c>
      <c r="AD1911" s="31">
        <f>VLOOKUP(AB1911,'Utah Allocation %''s'!$A$6:$B$16,2,FALSE)</f>
        <v>1</v>
      </c>
    </row>
    <row r="1912" spans="1:30">
      <c r="A1912" s="9" t="s">
        <v>7594</v>
      </c>
      <c r="B1912" s="9" t="s">
        <v>24</v>
      </c>
      <c r="C1912" s="9" t="s">
        <v>62</v>
      </c>
      <c r="D1912" s="19">
        <v>41333</v>
      </c>
      <c r="E1912" s="3">
        <v>2013</v>
      </c>
      <c r="F1912" s="3">
        <v>2</v>
      </c>
      <c r="G1912" s="3" t="s">
        <v>14414</v>
      </c>
      <c r="H1912" s="9" t="s">
        <v>63</v>
      </c>
      <c r="I1912" s="9" t="s">
        <v>64</v>
      </c>
      <c r="J1912" s="21">
        <v>1235.1600000000001</v>
      </c>
      <c r="K1912" s="9" t="s">
        <v>7595</v>
      </c>
      <c r="L1912" s="7" t="s">
        <v>7880</v>
      </c>
      <c r="M1912" s="7" t="s">
        <v>8093</v>
      </c>
      <c r="N1912" s="7" t="s">
        <v>207</v>
      </c>
      <c r="O1912" s="7" t="s">
        <v>254</v>
      </c>
      <c r="P1912" s="7" t="s">
        <v>588</v>
      </c>
      <c r="Q1912" s="7" t="s">
        <v>83</v>
      </c>
      <c r="R1912" s="9" t="s">
        <v>329</v>
      </c>
      <c r="S1912" s="13" t="s">
        <v>409</v>
      </c>
      <c r="T1912" s="13" t="s">
        <v>69</v>
      </c>
      <c r="U1912" s="13" t="s">
        <v>79</v>
      </c>
      <c r="V1912" s="13" t="s">
        <v>80</v>
      </c>
      <c r="W1912" s="13" t="s">
        <v>29</v>
      </c>
      <c r="X1912" s="13" t="s">
        <v>79</v>
      </c>
      <c r="Y1912" s="13" t="s">
        <v>7</v>
      </c>
      <c r="Z1912" s="9" t="s">
        <v>16</v>
      </c>
      <c r="AA1912" s="12" t="str">
        <f t="shared" si="58"/>
        <v>5980000000109</v>
      </c>
      <c r="AB1912" s="4" t="s">
        <v>79</v>
      </c>
      <c r="AC1912" s="48">
        <f t="shared" si="59"/>
        <v>1235.1600000000001</v>
      </c>
      <c r="AD1912" s="31">
        <f>VLOOKUP(AB1912,'Utah Allocation %''s'!$A$6:$B$16,2,FALSE)</f>
        <v>1</v>
      </c>
    </row>
    <row r="1913" spans="1:30">
      <c r="A1913" s="9" t="s">
        <v>7654</v>
      </c>
      <c r="B1913" s="9" t="s">
        <v>24</v>
      </c>
      <c r="C1913" s="9" t="s">
        <v>62</v>
      </c>
      <c r="D1913" s="19">
        <v>41333</v>
      </c>
      <c r="E1913" s="3">
        <v>2013</v>
      </c>
      <c r="F1913" s="3">
        <v>2</v>
      </c>
      <c r="G1913" s="3" t="s">
        <v>14414</v>
      </c>
      <c r="H1913" s="9" t="s">
        <v>61</v>
      </c>
      <c r="I1913" s="9" t="s">
        <v>64</v>
      </c>
      <c r="J1913" s="21">
        <v>-1235.1600000000001</v>
      </c>
      <c r="K1913" s="9" t="s">
        <v>7595</v>
      </c>
      <c r="L1913" s="7" t="s">
        <v>7880</v>
      </c>
      <c r="M1913" s="7" t="s">
        <v>8093</v>
      </c>
      <c r="N1913" s="7" t="s">
        <v>207</v>
      </c>
      <c r="O1913" s="7" t="s">
        <v>254</v>
      </c>
      <c r="P1913" s="7" t="s">
        <v>588</v>
      </c>
      <c r="Q1913" s="7" t="s">
        <v>83</v>
      </c>
      <c r="R1913" s="9" t="s">
        <v>329</v>
      </c>
      <c r="S1913" s="13" t="s">
        <v>409</v>
      </c>
      <c r="T1913" s="13" t="s">
        <v>69</v>
      </c>
      <c r="U1913" s="13" t="s">
        <v>79</v>
      </c>
      <c r="V1913" s="13" t="s">
        <v>80</v>
      </c>
      <c r="W1913" s="13" t="s">
        <v>29</v>
      </c>
      <c r="X1913" s="13" t="s">
        <v>79</v>
      </c>
      <c r="Y1913" s="13" t="s">
        <v>7</v>
      </c>
      <c r="Z1913" s="9" t="s">
        <v>16</v>
      </c>
      <c r="AA1913" s="12" t="str">
        <f t="shared" si="58"/>
        <v>5980000000109</v>
      </c>
      <c r="AB1913" s="4" t="s">
        <v>79</v>
      </c>
      <c r="AC1913" s="48">
        <f t="shared" si="59"/>
        <v>-1235.1600000000001</v>
      </c>
      <c r="AD1913" s="31">
        <f>VLOOKUP(AB1913,'Utah Allocation %''s'!$A$6:$B$16,2,FALSE)</f>
        <v>1</v>
      </c>
    </row>
    <row r="1914" spans="1:30">
      <c r="A1914" s="9" t="s">
        <v>7654</v>
      </c>
      <c r="B1914" s="9" t="s">
        <v>24</v>
      </c>
      <c r="C1914" s="9" t="s">
        <v>62</v>
      </c>
      <c r="D1914" s="19">
        <v>41333</v>
      </c>
      <c r="E1914" s="3">
        <v>2013</v>
      </c>
      <c r="F1914" s="3">
        <v>2</v>
      </c>
      <c r="G1914" s="3" t="s">
        <v>14414</v>
      </c>
      <c r="H1914" s="9" t="s">
        <v>61</v>
      </c>
      <c r="I1914" s="9" t="s">
        <v>81</v>
      </c>
      <c r="J1914" s="21">
        <v>-315.83999999999997</v>
      </c>
      <c r="K1914" s="9" t="s">
        <v>7595</v>
      </c>
      <c r="L1914" s="7" t="s">
        <v>7880</v>
      </c>
      <c r="M1914" s="7" t="s">
        <v>8093</v>
      </c>
      <c r="N1914" s="7" t="s">
        <v>207</v>
      </c>
      <c r="O1914" s="7" t="s">
        <v>254</v>
      </c>
      <c r="P1914" s="7" t="s">
        <v>588</v>
      </c>
      <c r="Q1914" s="7" t="s">
        <v>83</v>
      </c>
      <c r="R1914" s="9" t="s">
        <v>329</v>
      </c>
      <c r="S1914" s="13" t="s">
        <v>409</v>
      </c>
      <c r="T1914" s="13" t="s">
        <v>69</v>
      </c>
      <c r="U1914" s="13" t="s">
        <v>79</v>
      </c>
      <c r="V1914" s="13" t="s">
        <v>80</v>
      </c>
      <c r="W1914" s="13" t="s">
        <v>29</v>
      </c>
      <c r="X1914" s="13" t="s">
        <v>79</v>
      </c>
      <c r="Y1914" s="13" t="s">
        <v>7</v>
      </c>
      <c r="Z1914" s="9" t="s">
        <v>16</v>
      </c>
      <c r="AA1914" s="12" t="str">
        <f t="shared" si="58"/>
        <v>5980000000109</v>
      </c>
      <c r="AB1914" s="4" t="s">
        <v>79</v>
      </c>
      <c r="AC1914" s="48">
        <f t="shared" si="59"/>
        <v>-315.83999999999997</v>
      </c>
      <c r="AD1914" s="31">
        <f>VLOOKUP(AB1914,'Utah Allocation %''s'!$A$6:$B$16,2,FALSE)</f>
        <v>1</v>
      </c>
    </row>
    <row r="1915" spans="1:30">
      <c r="A1915" s="9" t="s">
        <v>7644</v>
      </c>
      <c r="B1915" s="9" t="s">
        <v>24</v>
      </c>
      <c r="C1915" s="9" t="s">
        <v>62</v>
      </c>
      <c r="D1915" s="19">
        <v>41333</v>
      </c>
      <c r="E1915" s="3">
        <v>2013</v>
      </c>
      <c r="F1915" s="3">
        <v>2</v>
      </c>
      <c r="G1915" s="3" t="s">
        <v>14414</v>
      </c>
      <c r="H1915" s="9" t="s">
        <v>63</v>
      </c>
      <c r="I1915" s="9" t="s">
        <v>64</v>
      </c>
      <c r="J1915" s="21">
        <v>2505.25</v>
      </c>
      <c r="K1915" s="9" t="s">
        <v>7645</v>
      </c>
      <c r="L1915" s="7" t="s">
        <v>7905</v>
      </c>
      <c r="M1915" s="7" t="s">
        <v>8117</v>
      </c>
      <c r="N1915" s="7" t="s">
        <v>207</v>
      </c>
      <c r="O1915" s="7" t="s">
        <v>254</v>
      </c>
      <c r="P1915" s="7" t="s">
        <v>588</v>
      </c>
      <c r="Q1915" s="7" t="s">
        <v>83</v>
      </c>
      <c r="R1915" s="9" t="s">
        <v>329</v>
      </c>
      <c r="S1915" s="13" t="s">
        <v>409</v>
      </c>
      <c r="T1915" s="13" t="s">
        <v>69</v>
      </c>
      <c r="U1915" s="13" t="s">
        <v>79</v>
      </c>
      <c r="V1915" s="13" t="s">
        <v>80</v>
      </c>
      <c r="W1915" s="13" t="s">
        <v>29</v>
      </c>
      <c r="X1915" s="13" t="s">
        <v>79</v>
      </c>
      <c r="Y1915" s="13" t="s">
        <v>7</v>
      </c>
      <c r="Z1915" s="9" t="s">
        <v>16</v>
      </c>
      <c r="AA1915" s="12" t="str">
        <f t="shared" si="58"/>
        <v>5980000000109</v>
      </c>
      <c r="AB1915" s="4" t="s">
        <v>79</v>
      </c>
      <c r="AC1915" s="48">
        <f t="shared" si="59"/>
        <v>2505.25</v>
      </c>
      <c r="AD1915" s="31">
        <f>VLOOKUP(AB1915,'Utah Allocation %''s'!$A$6:$B$16,2,FALSE)</f>
        <v>1</v>
      </c>
    </row>
    <row r="1916" spans="1:30">
      <c r="A1916" s="9" t="s">
        <v>7557</v>
      </c>
      <c r="B1916" s="9" t="s">
        <v>24</v>
      </c>
      <c r="C1916" s="9" t="s">
        <v>62</v>
      </c>
      <c r="D1916" s="19">
        <v>41333</v>
      </c>
      <c r="E1916" s="3">
        <v>2013</v>
      </c>
      <c r="F1916" s="3">
        <v>2</v>
      </c>
      <c r="G1916" s="3" t="s">
        <v>14414</v>
      </c>
      <c r="H1916" s="9" t="s">
        <v>63</v>
      </c>
      <c r="I1916" s="9" t="s">
        <v>64</v>
      </c>
      <c r="J1916" s="21">
        <v>973.26</v>
      </c>
      <c r="K1916" s="9" t="s">
        <v>7558</v>
      </c>
      <c r="L1916" s="7" t="s">
        <v>7862</v>
      </c>
      <c r="M1916" s="7" t="s">
        <v>8076</v>
      </c>
      <c r="N1916" s="7" t="s">
        <v>207</v>
      </c>
      <c r="O1916" s="7" t="s">
        <v>254</v>
      </c>
      <c r="P1916" s="7" t="s">
        <v>588</v>
      </c>
      <c r="Q1916" s="7" t="s">
        <v>83</v>
      </c>
      <c r="R1916" s="9" t="s">
        <v>329</v>
      </c>
      <c r="S1916" s="13" t="s">
        <v>409</v>
      </c>
      <c r="T1916" s="13" t="s">
        <v>69</v>
      </c>
      <c r="U1916" s="13" t="s">
        <v>79</v>
      </c>
      <c r="V1916" s="13" t="s">
        <v>80</v>
      </c>
      <c r="W1916" s="13" t="s">
        <v>29</v>
      </c>
      <c r="X1916" s="13" t="s">
        <v>79</v>
      </c>
      <c r="Y1916" s="13" t="s">
        <v>7</v>
      </c>
      <c r="Z1916" s="9" t="s">
        <v>16</v>
      </c>
      <c r="AA1916" s="12" t="str">
        <f t="shared" si="58"/>
        <v>5980000000109</v>
      </c>
      <c r="AB1916" s="4" t="s">
        <v>79</v>
      </c>
      <c r="AC1916" s="48">
        <f t="shared" si="59"/>
        <v>973.26</v>
      </c>
      <c r="AD1916" s="31">
        <f>VLOOKUP(AB1916,'Utah Allocation %''s'!$A$6:$B$16,2,FALSE)</f>
        <v>1</v>
      </c>
    </row>
    <row r="1917" spans="1:30">
      <c r="A1917" s="9" t="s">
        <v>7561</v>
      </c>
      <c r="B1917" s="9" t="s">
        <v>24</v>
      </c>
      <c r="C1917" s="9" t="s">
        <v>62</v>
      </c>
      <c r="D1917" s="19">
        <v>41333</v>
      </c>
      <c r="E1917" s="3">
        <v>2013</v>
      </c>
      <c r="F1917" s="3">
        <v>2</v>
      </c>
      <c r="G1917" s="3" t="s">
        <v>14414</v>
      </c>
      <c r="H1917" s="9" t="s">
        <v>63</v>
      </c>
      <c r="I1917" s="9" t="s">
        <v>64</v>
      </c>
      <c r="J1917" s="21">
        <v>2783.23</v>
      </c>
      <c r="K1917" s="9" t="s">
        <v>7562</v>
      </c>
      <c r="L1917" s="7" t="s">
        <v>7864</v>
      </c>
      <c r="M1917" s="7" t="s">
        <v>8078</v>
      </c>
      <c r="N1917" s="7" t="s">
        <v>207</v>
      </c>
      <c r="O1917" s="7" t="s">
        <v>254</v>
      </c>
      <c r="P1917" s="7" t="s">
        <v>588</v>
      </c>
      <c r="Q1917" s="7" t="s">
        <v>83</v>
      </c>
      <c r="R1917" s="9" t="s">
        <v>329</v>
      </c>
      <c r="S1917" s="13" t="s">
        <v>409</v>
      </c>
      <c r="T1917" s="13" t="s">
        <v>69</v>
      </c>
      <c r="U1917" s="13" t="s">
        <v>79</v>
      </c>
      <c r="V1917" s="13" t="s">
        <v>80</v>
      </c>
      <c r="W1917" s="13" t="s">
        <v>29</v>
      </c>
      <c r="X1917" s="13" t="s">
        <v>79</v>
      </c>
      <c r="Y1917" s="13" t="s">
        <v>7</v>
      </c>
      <c r="Z1917" s="9" t="s">
        <v>16</v>
      </c>
      <c r="AA1917" s="12" t="str">
        <f t="shared" si="58"/>
        <v>5980000000109</v>
      </c>
      <c r="AB1917" s="4" t="s">
        <v>79</v>
      </c>
      <c r="AC1917" s="48">
        <f t="shared" si="59"/>
        <v>2783.23</v>
      </c>
      <c r="AD1917" s="31">
        <f>VLOOKUP(AB1917,'Utah Allocation %''s'!$A$6:$B$16,2,FALSE)</f>
        <v>1</v>
      </c>
    </row>
    <row r="1918" spans="1:30">
      <c r="A1918" s="9" t="s">
        <v>7443</v>
      </c>
      <c r="B1918" s="9" t="s">
        <v>24</v>
      </c>
      <c r="C1918" s="9" t="s">
        <v>62</v>
      </c>
      <c r="D1918" s="19">
        <v>41333</v>
      </c>
      <c r="E1918" s="3">
        <v>2013</v>
      </c>
      <c r="F1918" s="3">
        <v>2</v>
      </c>
      <c r="G1918" s="3" t="s">
        <v>14414</v>
      </c>
      <c r="H1918" s="9" t="s">
        <v>63</v>
      </c>
      <c r="I1918" s="9" t="s">
        <v>64</v>
      </c>
      <c r="J1918" s="21">
        <v>1063.6600000000001</v>
      </c>
      <c r="K1918" s="9" t="s">
        <v>7444</v>
      </c>
      <c r="L1918" s="7" t="s">
        <v>7805</v>
      </c>
      <c r="M1918" s="7" t="s">
        <v>8019</v>
      </c>
      <c r="N1918" s="7" t="s">
        <v>207</v>
      </c>
      <c r="O1918" s="7" t="s">
        <v>254</v>
      </c>
      <c r="P1918" s="7" t="s">
        <v>588</v>
      </c>
      <c r="Q1918" s="7" t="s">
        <v>83</v>
      </c>
      <c r="R1918" s="9" t="s">
        <v>329</v>
      </c>
      <c r="S1918" s="13" t="s">
        <v>409</v>
      </c>
      <c r="T1918" s="13" t="s">
        <v>69</v>
      </c>
      <c r="U1918" s="13" t="s">
        <v>79</v>
      </c>
      <c r="V1918" s="13" t="s">
        <v>80</v>
      </c>
      <c r="W1918" s="13" t="s">
        <v>29</v>
      </c>
      <c r="X1918" s="13" t="s">
        <v>79</v>
      </c>
      <c r="Y1918" s="13" t="s">
        <v>7</v>
      </c>
      <c r="Z1918" s="9" t="s">
        <v>16</v>
      </c>
      <c r="AA1918" s="12" t="str">
        <f t="shared" si="58"/>
        <v>5980000000109</v>
      </c>
      <c r="AB1918" s="4" t="s">
        <v>79</v>
      </c>
      <c r="AC1918" s="48">
        <f t="shared" si="59"/>
        <v>1063.6600000000001</v>
      </c>
      <c r="AD1918" s="31">
        <f>VLOOKUP(AB1918,'Utah Allocation %''s'!$A$6:$B$16,2,FALSE)</f>
        <v>1</v>
      </c>
    </row>
    <row r="1919" spans="1:30">
      <c r="A1919" s="9" t="s">
        <v>7567</v>
      </c>
      <c r="B1919" s="9" t="s">
        <v>24</v>
      </c>
      <c r="C1919" s="9" t="s">
        <v>62</v>
      </c>
      <c r="D1919" s="19">
        <v>41333</v>
      </c>
      <c r="E1919" s="3">
        <v>2013</v>
      </c>
      <c r="F1919" s="3">
        <v>2</v>
      </c>
      <c r="G1919" s="3" t="s">
        <v>14414</v>
      </c>
      <c r="H1919" s="9" t="s">
        <v>63</v>
      </c>
      <c r="I1919" s="9" t="s">
        <v>64</v>
      </c>
      <c r="J1919" s="21">
        <v>1063.6600000000001</v>
      </c>
      <c r="K1919" s="9" t="s">
        <v>7568</v>
      </c>
      <c r="L1919" s="7" t="s">
        <v>7867</v>
      </c>
      <c r="M1919" s="7" t="s">
        <v>8081</v>
      </c>
      <c r="N1919" s="7" t="s">
        <v>207</v>
      </c>
      <c r="O1919" s="7" t="s">
        <v>254</v>
      </c>
      <c r="P1919" s="7" t="s">
        <v>588</v>
      </c>
      <c r="Q1919" s="7" t="s">
        <v>83</v>
      </c>
      <c r="R1919" s="9" t="s">
        <v>329</v>
      </c>
      <c r="S1919" s="13" t="s">
        <v>409</v>
      </c>
      <c r="T1919" s="13" t="s">
        <v>69</v>
      </c>
      <c r="U1919" s="13" t="s">
        <v>79</v>
      </c>
      <c r="V1919" s="13" t="s">
        <v>80</v>
      </c>
      <c r="W1919" s="13" t="s">
        <v>29</v>
      </c>
      <c r="X1919" s="13" t="s">
        <v>79</v>
      </c>
      <c r="Y1919" s="13" t="s">
        <v>7</v>
      </c>
      <c r="Z1919" s="9" t="s">
        <v>16</v>
      </c>
      <c r="AA1919" s="12" t="str">
        <f t="shared" si="58"/>
        <v>5980000000109</v>
      </c>
      <c r="AB1919" s="4" t="s">
        <v>79</v>
      </c>
      <c r="AC1919" s="48">
        <f t="shared" si="59"/>
        <v>1063.6600000000001</v>
      </c>
      <c r="AD1919" s="31">
        <f>VLOOKUP(AB1919,'Utah Allocation %''s'!$A$6:$B$16,2,FALSE)</f>
        <v>1</v>
      </c>
    </row>
    <row r="1920" spans="1:30">
      <c r="A1920" s="9" t="s">
        <v>7363</v>
      </c>
      <c r="B1920" s="9" t="s">
        <v>24</v>
      </c>
      <c r="C1920" s="9" t="s">
        <v>62</v>
      </c>
      <c r="D1920" s="19">
        <v>41333</v>
      </c>
      <c r="E1920" s="3">
        <v>2013</v>
      </c>
      <c r="F1920" s="3">
        <v>2</v>
      </c>
      <c r="G1920" s="3" t="s">
        <v>14414</v>
      </c>
      <c r="H1920" s="9" t="s">
        <v>63</v>
      </c>
      <c r="I1920" s="9" t="s">
        <v>64</v>
      </c>
      <c r="J1920" s="21">
        <v>1536.39</v>
      </c>
      <c r="K1920" s="9" t="s">
        <v>7364</v>
      </c>
      <c r="L1920" s="7" t="s">
        <v>7765</v>
      </c>
      <c r="M1920" s="7" t="s">
        <v>7979</v>
      </c>
      <c r="N1920" s="7" t="s">
        <v>207</v>
      </c>
      <c r="O1920" s="7" t="s">
        <v>254</v>
      </c>
      <c r="P1920" s="7" t="s">
        <v>588</v>
      </c>
      <c r="Q1920" s="7" t="s">
        <v>83</v>
      </c>
      <c r="R1920" s="9" t="s">
        <v>329</v>
      </c>
      <c r="S1920" s="13" t="s">
        <v>409</v>
      </c>
      <c r="T1920" s="13" t="s">
        <v>69</v>
      </c>
      <c r="U1920" s="13" t="s">
        <v>79</v>
      </c>
      <c r="V1920" s="13" t="s">
        <v>80</v>
      </c>
      <c r="W1920" s="13" t="s">
        <v>29</v>
      </c>
      <c r="X1920" s="13" t="s">
        <v>79</v>
      </c>
      <c r="Y1920" s="13" t="s">
        <v>7</v>
      </c>
      <c r="Z1920" s="9" t="s">
        <v>16</v>
      </c>
      <c r="AA1920" s="12" t="str">
        <f t="shared" si="58"/>
        <v>5980000000109</v>
      </c>
      <c r="AB1920" s="4" t="s">
        <v>79</v>
      </c>
      <c r="AC1920" s="48">
        <f t="shared" si="59"/>
        <v>1536.39</v>
      </c>
      <c r="AD1920" s="31">
        <f>VLOOKUP(AB1920,'Utah Allocation %''s'!$A$6:$B$16,2,FALSE)</f>
        <v>1</v>
      </c>
    </row>
    <row r="1921" spans="1:30">
      <c r="A1921" s="9" t="s">
        <v>7505</v>
      </c>
      <c r="B1921" s="9" t="s">
        <v>24</v>
      </c>
      <c r="C1921" s="9" t="s">
        <v>62</v>
      </c>
      <c r="D1921" s="19">
        <v>41333</v>
      </c>
      <c r="E1921" s="3">
        <v>2013</v>
      </c>
      <c r="F1921" s="3">
        <v>2</v>
      </c>
      <c r="G1921" s="3" t="s">
        <v>14414</v>
      </c>
      <c r="H1921" s="9" t="s">
        <v>63</v>
      </c>
      <c r="I1921" s="9" t="s">
        <v>64</v>
      </c>
      <c r="J1921" s="21">
        <v>3090.95</v>
      </c>
      <c r="K1921" s="9" t="s">
        <v>7506</v>
      </c>
      <c r="L1921" s="7" t="s">
        <v>7836</v>
      </c>
      <c r="M1921" s="7" t="s">
        <v>8050</v>
      </c>
      <c r="N1921" s="7" t="s">
        <v>207</v>
      </c>
      <c r="O1921" s="7" t="s">
        <v>254</v>
      </c>
      <c r="P1921" s="7" t="s">
        <v>588</v>
      </c>
      <c r="Q1921" s="7" t="s">
        <v>83</v>
      </c>
      <c r="R1921" s="9" t="s">
        <v>329</v>
      </c>
      <c r="S1921" s="13" t="s">
        <v>409</v>
      </c>
      <c r="T1921" s="13" t="s">
        <v>69</v>
      </c>
      <c r="U1921" s="13" t="s">
        <v>79</v>
      </c>
      <c r="V1921" s="13" t="s">
        <v>80</v>
      </c>
      <c r="W1921" s="13" t="s">
        <v>29</v>
      </c>
      <c r="X1921" s="13" t="s">
        <v>79</v>
      </c>
      <c r="Y1921" s="13" t="s">
        <v>7</v>
      </c>
      <c r="Z1921" s="9" t="s">
        <v>16</v>
      </c>
      <c r="AA1921" s="12" t="str">
        <f t="shared" si="58"/>
        <v>5980000000109</v>
      </c>
      <c r="AB1921" s="4" t="s">
        <v>79</v>
      </c>
      <c r="AC1921" s="48">
        <f t="shared" si="59"/>
        <v>3090.95</v>
      </c>
      <c r="AD1921" s="31">
        <f>VLOOKUP(AB1921,'Utah Allocation %''s'!$A$6:$B$16,2,FALSE)</f>
        <v>1</v>
      </c>
    </row>
    <row r="1922" spans="1:30">
      <c r="A1922" s="9" t="s">
        <v>6800</v>
      </c>
      <c r="B1922" s="9" t="s">
        <v>24</v>
      </c>
      <c r="C1922" s="9" t="s">
        <v>62</v>
      </c>
      <c r="D1922" s="19">
        <v>41305</v>
      </c>
      <c r="E1922" s="6">
        <v>2013</v>
      </c>
      <c r="F1922" s="6">
        <v>2</v>
      </c>
      <c r="G1922" s="3" t="s">
        <v>14414</v>
      </c>
      <c r="H1922" s="9" t="s">
        <v>63</v>
      </c>
      <c r="I1922" s="9" t="s">
        <v>81</v>
      </c>
      <c r="J1922" s="21">
        <v>3.2</v>
      </c>
      <c r="K1922" s="9" t="s">
        <v>6564</v>
      </c>
      <c r="L1922" s="7" t="s">
        <v>6918</v>
      </c>
      <c r="M1922" s="7" t="s">
        <v>7157</v>
      </c>
      <c r="N1922" s="7" t="s">
        <v>208</v>
      </c>
      <c r="O1922" s="7" t="s">
        <v>255</v>
      </c>
      <c r="P1922" s="7" t="s">
        <v>559</v>
      </c>
      <c r="Q1922" s="7" t="s">
        <v>84</v>
      </c>
      <c r="R1922" s="9" t="s">
        <v>329</v>
      </c>
      <c r="S1922" s="7" t="s">
        <v>409</v>
      </c>
      <c r="T1922" s="13" t="s">
        <v>69</v>
      </c>
      <c r="U1922" s="13" t="s">
        <v>79</v>
      </c>
      <c r="V1922" s="13" t="s">
        <v>80</v>
      </c>
      <c r="W1922" s="13" t="s">
        <v>29</v>
      </c>
      <c r="X1922" s="13" t="s">
        <v>79</v>
      </c>
      <c r="Y1922" s="13" t="s">
        <v>7</v>
      </c>
      <c r="Z1922" s="9" t="s">
        <v>16</v>
      </c>
      <c r="AA1922" s="12" t="str">
        <f t="shared" si="58"/>
        <v>5980000000109</v>
      </c>
      <c r="AB1922" s="4" t="s">
        <v>79</v>
      </c>
      <c r="AC1922" s="48">
        <f t="shared" si="59"/>
        <v>3.2</v>
      </c>
      <c r="AD1922" s="31">
        <f>VLOOKUP(AB1922,'Utah Allocation %''s'!$A$6:$B$16,2,FALSE)</f>
        <v>1</v>
      </c>
    </row>
    <row r="1923" spans="1:30">
      <c r="A1923" s="9" t="s">
        <v>7441</v>
      </c>
      <c r="B1923" s="9" t="s">
        <v>24</v>
      </c>
      <c r="C1923" s="9" t="s">
        <v>62</v>
      </c>
      <c r="D1923" s="19">
        <v>41333</v>
      </c>
      <c r="E1923" s="3">
        <v>2013</v>
      </c>
      <c r="F1923" s="3">
        <v>2</v>
      </c>
      <c r="G1923" s="3" t="s">
        <v>14414</v>
      </c>
      <c r="H1923" s="9" t="s">
        <v>63</v>
      </c>
      <c r="I1923" s="9" t="s">
        <v>64</v>
      </c>
      <c r="J1923" s="21">
        <v>1418.21</v>
      </c>
      <c r="K1923" s="9" t="s">
        <v>7442</v>
      </c>
      <c r="L1923" s="7" t="s">
        <v>7804</v>
      </c>
      <c r="M1923" s="7" t="s">
        <v>8018</v>
      </c>
      <c r="N1923" s="7" t="s">
        <v>208</v>
      </c>
      <c r="O1923" s="7" t="s">
        <v>255</v>
      </c>
      <c r="P1923" s="7" t="s">
        <v>559</v>
      </c>
      <c r="Q1923" s="7" t="s">
        <v>84</v>
      </c>
      <c r="R1923" s="9" t="s">
        <v>329</v>
      </c>
      <c r="S1923" s="13" t="s">
        <v>409</v>
      </c>
      <c r="T1923" s="13" t="s">
        <v>69</v>
      </c>
      <c r="U1923" s="13" t="s">
        <v>79</v>
      </c>
      <c r="V1923" s="13" t="s">
        <v>80</v>
      </c>
      <c r="W1923" s="13" t="s">
        <v>29</v>
      </c>
      <c r="X1923" s="13" t="s">
        <v>79</v>
      </c>
      <c r="Y1923" s="13" t="s">
        <v>7</v>
      </c>
      <c r="Z1923" s="9" t="s">
        <v>16</v>
      </c>
      <c r="AA1923" s="12" t="str">
        <f t="shared" si="58"/>
        <v>5980000000109</v>
      </c>
      <c r="AB1923" s="4" t="s">
        <v>79</v>
      </c>
      <c r="AC1923" s="48">
        <f t="shared" si="59"/>
        <v>1418.21</v>
      </c>
      <c r="AD1923" s="31">
        <f>VLOOKUP(AB1923,'Utah Allocation %''s'!$A$6:$B$16,2,FALSE)</f>
        <v>1</v>
      </c>
    </row>
    <row r="1924" spans="1:30">
      <c r="A1924" s="9" t="s">
        <v>7589</v>
      </c>
      <c r="B1924" s="9" t="s">
        <v>24</v>
      </c>
      <c r="C1924" s="9" t="s">
        <v>62</v>
      </c>
      <c r="D1924" s="19">
        <v>41333</v>
      </c>
      <c r="E1924" s="3">
        <v>2013</v>
      </c>
      <c r="F1924" s="3">
        <v>2</v>
      </c>
      <c r="G1924" s="3" t="s">
        <v>14414</v>
      </c>
      <c r="H1924" s="9" t="s">
        <v>63</v>
      </c>
      <c r="I1924" s="9" t="s">
        <v>64</v>
      </c>
      <c r="J1924" s="21">
        <v>8053.25</v>
      </c>
      <c r="K1924" s="9" t="s">
        <v>7590</v>
      </c>
      <c r="L1924" s="7" t="s">
        <v>7878</v>
      </c>
      <c r="M1924" s="7" t="s">
        <v>8091</v>
      </c>
      <c r="N1924" s="7" t="s">
        <v>208</v>
      </c>
      <c r="O1924" s="7" t="s">
        <v>255</v>
      </c>
      <c r="P1924" s="7" t="s">
        <v>559</v>
      </c>
      <c r="Q1924" s="7" t="s">
        <v>84</v>
      </c>
      <c r="R1924" s="9" t="s">
        <v>329</v>
      </c>
      <c r="S1924" s="13" t="s">
        <v>409</v>
      </c>
      <c r="T1924" s="13" t="s">
        <v>69</v>
      </c>
      <c r="U1924" s="13" t="s">
        <v>79</v>
      </c>
      <c r="V1924" s="13" t="s">
        <v>80</v>
      </c>
      <c r="W1924" s="13" t="s">
        <v>29</v>
      </c>
      <c r="X1924" s="13" t="s">
        <v>79</v>
      </c>
      <c r="Y1924" s="13" t="s">
        <v>7</v>
      </c>
      <c r="Z1924" s="9" t="s">
        <v>16</v>
      </c>
      <c r="AA1924" s="12" t="str">
        <f t="shared" si="58"/>
        <v>5980000000109</v>
      </c>
      <c r="AB1924" s="4" t="s">
        <v>79</v>
      </c>
      <c r="AC1924" s="48">
        <f t="shared" si="59"/>
        <v>8053.25</v>
      </c>
      <c r="AD1924" s="31">
        <f>VLOOKUP(AB1924,'Utah Allocation %''s'!$A$6:$B$16,2,FALSE)</f>
        <v>1</v>
      </c>
    </row>
    <row r="1925" spans="1:30">
      <c r="A1925" s="9" t="s">
        <v>7591</v>
      </c>
      <c r="B1925" s="9" t="s">
        <v>24</v>
      </c>
      <c r="C1925" s="9" t="s">
        <v>62</v>
      </c>
      <c r="D1925" s="19">
        <v>41333</v>
      </c>
      <c r="E1925" s="3">
        <v>2013</v>
      </c>
      <c r="F1925" s="3">
        <v>2</v>
      </c>
      <c r="G1925" s="3" t="s">
        <v>14414</v>
      </c>
      <c r="H1925" s="9" t="s">
        <v>61</v>
      </c>
      <c r="I1925" s="9" t="s">
        <v>64</v>
      </c>
      <c r="J1925" s="21">
        <v>-6065.15</v>
      </c>
      <c r="K1925" s="9" t="s">
        <v>7590</v>
      </c>
      <c r="L1925" s="7" t="s">
        <v>7878</v>
      </c>
      <c r="M1925" s="7" t="s">
        <v>8091</v>
      </c>
      <c r="N1925" s="7" t="s">
        <v>208</v>
      </c>
      <c r="O1925" s="7" t="s">
        <v>255</v>
      </c>
      <c r="P1925" s="7" t="s">
        <v>559</v>
      </c>
      <c r="Q1925" s="7" t="s">
        <v>84</v>
      </c>
      <c r="R1925" s="9" t="s">
        <v>329</v>
      </c>
      <c r="S1925" s="13" t="s">
        <v>409</v>
      </c>
      <c r="T1925" s="13" t="s">
        <v>69</v>
      </c>
      <c r="U1925" s="13" t="s">
        <v>79</v>
      </c>
      <c r="V1925" s="13" t="s">
        <v>80</v>
      </c>
      <c r="W1925" s="13" t="s">
        <v>29</v>
      </c>
      <c r="X1925" s="13" t="s">
        <v>79</v>
      </c>
      <c r="Y1925" s="13" t="s">
        <v>7</v>
      </c>
      <c r="Z1925" s="9" t="s">
        <v>16</v>
      </c>
      <c r="AA1925" s="12" t="str">
        <f t="shared" ref="AA1925:AA1988" si="60">Y1925&amp;Z1925</f>
        <v>5980000000109</v>
      </c>
      <c r="AB1925" s="4" t="s">
        <v>79</v>
      </c>
      <c r="AC1925" s="48">
        <f t="shared" ref="AC1925:AC1988" si="61">+J1925*AD1925</f>
        <v>-6065.15</v>
      </c>
      <c r="AD1925" s="31">
        <f>VLOOKUP(AB1925,'Utah Allocation %''s'!$A$6:$B$16,2,FALSE)</f>
        <v>1</v>
      </c>
    </row>
    <row r="1926" spans="1:30">
      <c r="A1926" s="9" t="s">
        <v>7503</v>
      </c>
      <c r="B1926" s="9" t="s">
        <v>24</v>
      </c>
      <c r="C1926" s="9" t="s">
        <v>62</v>
      </c>
      <c r="D1926" s="19">
        <v>41333</v>
      </c>
      <c r="E1926" s="3">
        <v>2013</v>
      </c>
      <c r="F1926" s="3">
        <v>2</v>
      </c>
      <c r="G1926" s="3" t="s">
        <v>14414</v>
      </c>
      <c r="H1926" s="9" t="s">
        <v>63</v>
      </c>
      <c r="I1926" s="9" t="s">
        <v>64</v>
      </c>
      <c r="J1926" s="21">
        <v>1300.02</v>
      </c>
      <c r="K1926" s="9" t="s">
        <v>7504</v>
      </c>
      <c r="L1926" s="7" t="s">
        <v>7835</v>
      </c>
      <c r="M1926" s="7" t="s">
        <v>8049</v>
      </c>
      <c r="N1926" s="7" t="s">
        <v>208</v>
      </c>
      <c r="O1926" s="7" t="s">
        <v>255</v>
      </c>
      <c r="P1926" s="7" t="s">
        <v>559</v>
      </c>
      <c r="Q1926" s="7" t="s">
        <v>84</v>
      </c>
      <c r="R1926" s="9" t="s">
        <v>329</v>
      </c>
      <c r="S1926" s="13" t="s">
        <v>409</v>
      </c>
      <c r="T1926" s="13" t="s">
        <v>69</v>
      </c>
      <c r="U1926" s="13" t="s">
        <v>79</v>
      </c>
      <c r="V1926" s="13" t="s">
        <v>80</v>
      </c>
      <c r="W1926" s="13" t="s">
        <v>29</v>
      </c>
      <c r="X1926" s="13" t="s">
        <v>79</v>
      </c>
      <c r="Y1926" s="13" t="s">
        <v>7</v>
      </c>
      <c r="Z1926" s="9" t="s">
        <v>16</v>
      </c>
      <c r="AA1926" s="12" t="str">
        <f t="shared" si="60"/>
        <v>5980000000109</v>
      </c>
      <c r="AB1926" s="4" t="s">
        <v>79</v>
      </c>
      <c r="AC1926" s="48">
        <f t="shared" si="61"/>
        <v>1300.02</v>
      </c>
      <c r="AD1926" s="31">
        <f>VLOOKUP(AB1926,'Utah Allocation %''s'!$A$6:$B$16,2,FALSE)</f>
        <v>1</v>
      </c>
    </row>
    <row r="1927" spans="1:30">
      <c r="A1927" s="9" t="s">
        <v>7455</v>
      </c>
      <c r="B1927" s="9" t="s">
        <v>24</v>
      </c>
      <c r="C1927" s="9" t="s">
        <v>62</v>
      </c>
      <c r="D1927" s="19">
        <v>41333</v>
      </c>
      <c r="E1927" s="3">
        <v>2013</v>
      </c>
      <c r="F1927" s="3">
        <v>2</v>
      </c>
      <c r="G1927" s="3" t="s">
        <v>14414</v>
      </c>
      <c r="H1927" s="9" t="s">
        <v>63</v>
      </c>
      <c r="I1927" s="9" t="s">
        <v>64</v>
      </c>
      <c r="J1927" s="21">
        <v>3067</v>
      </c>
      <c r="K1927" s="9" t="s">
        <v>7456</v>
      </c>
      <c r="L1927" s="7" t="s">
        <v>7811</v>
      </c>
      <c r="M1927" s="7" t="s">
        <v>8025</v>
      </c>
      <c r="N1927" s="7" t="s">
        <v>208</v>
      </c>
      <c r="O1927" s="7" t="s">
        <v>255</v>
      </c>
      <c r="P1927" s="7" t="s">
        <v>559</v>
      </c>
      <c r="Q1927" s="7" t="s">
        <v>84</v>
      </c>
      <c r="R1927" s="9" t="s">
        <v>329</v>
      </c>
      <c r="S1927" s="13" t="s">
        <v>409</v>
      </c>
      <c r="T1927" s="13" t="s">
        <v>69</v>
      </c>
      <c r="U1927" s="13" t="s">
        <v>79</v>
      </c>
      <c r="V1927" s="13" t="s">
        <v>80</v>
      </c>
      <c r="W1927" s="13" t="s">
        <v>29</v>
      </c>
      <c r="X1927" s="13" t="s">
        <v>79</v>
      </c>
      <c r="Y1927" s="13" t="s">
        <v>7</v>
      </c>
      <c r="Z1927" s="9" t="s">
        <v>16</v>
      </c>
      <c r="AA1927" s="12" t="str">
        <f t="shared" si="60"/>
        <v>5980000000109</v>
      </c>
      <c r="AB1927" s="4" t="s">
        <v>79</v>
      </c>
      <c r="AC1927" s="48">
        <f t="shared" si="61"/>
        <v>3067</v>
      </c>
      <c r="AD1927" s="31">
        <f>VLOOKUP(AB1927,'Utah Allocation %''s'!$A$6:$B$16,2,FALSE)</f>
        <v>1</v>
      </c>
    </row>
    <row r="1928" spans="1:30">
      <c r="A1928" s="9" t="s">
        <v>7575</v>
      </c>
      <c r="B1928" s="9" t="s">
        <v>24</v>
      </c>
      <c r="C1928" s="9" t="s">
        <v>62</v>
      </c>
      <c r="D1928" s="19">
        <v>41333</v>
      </c>
      <c r="E1928" s="3">
        <v>2013</v>
      </c>
      <c r="F1928" s="3">
        <v>2</v>
      </c>
      <c r="G1928" s="3" t="s">
        <v>14414</v>
      </c>
      <c r="H1928" s="9" t="s">
        <v>63</v>
      </c>
      <c r="I1928" s="9" t="s">
        <v>64</v>
      </c>
      <c r="J1928" s="21">
        <v>1890.94</v>
      </c>
      <c r="K1928" s="9" t="s">
        <v>7576</v>
      </c>
      <c r="L1928" s="7" t="s">
        <v>7871</v>
      </c>
      <c r="M1928" s="7" t="s">
        <v>8085</v>
      </c>
      <c r="N1928" s="7" t="s">
        <v>227</v>
      </c>
      <c r="O1928" s="7" t="s">
        <v>273</v>
      </c>
      <c r="P1928" s="7" t="s">
        <v>632</v>
      </c>
      <c r="Q1928" s="7" t="s">
        <v>153</v>
      </c>
      <c r="R1928" s="9" t="s">
        <v>329</v>
      </c>
      <c r="S1928" s="13" t="s">
        <v>409</v>
      </c>
      <c r="T1928" s="13" t="s">
        <v>69</v>
      </c>
      <c r="U1928" s="13" t="s">
        <v>79</v>
      </c>
      <c r="V1928" s="13" t="s">
        <v>80</v>
      </c>
      <c r="W1928" s="13" t="s">
        <v>29</v>
      </c>
      <c r="X1928" s="13" t="s">
        <v>79</v>
      </c>
      <c r="Y1928" s="13" t="s">
        <v>7</v>
      </c>
      <c r="Z1928" s="9" t="s">
        <v>16</v>
      </c>
      <c r="AA1928" s="12" t="str">
        <f t="shared" si="60"/>
        <v>5980000000109</v>
      </c>
      <c r="AB1928" s="4" t="s">
        <v>79</v>
      </c>
      <c r="AC1928" s="48">
        <f t="shared" si="61"/>
        <v>1890.94</v>
      </c>
      <c r="AD1928" s="31">
        <f>VLOOKUP(AB1928,'Utah Allocation %''s'!$A$6:$B$16,2,FALSE)</f>
        <v>1</v>
      </c>
    </row>
    <row r="1929" spans="1:30">
      <c r="A1929" s="9" t="s">
        <v>6803</v>
      </c>
      <c r="B1929" s="9" t="s">
        <v>24</v>
      </c>
      <c r="C1929" s="9" t="s">
        <v>62</v>
      </c>
      <c r="D1929" s="19">
        <v>41305</v>
      </c>
      <c r="E1929" s="6">
        <v>2013</v>
      </c>
      <c r="F1929" s="6">
        <v>2</v>
      </c>
      <c r="G1929" s="3" t="s">
        <v>14414</v>
      </c>
      <c r="H1929" s="9" t="s">
        <v>63</v>
      </c>
      <c r="I1929" s="9" t="s">
        <v>81</v>
      </c>
      <c r="J1929" s="21">
        <v>52.46</v>
      </c>
      <c r="K1929" s="9" t="s">
        <v>6802</v>
      </c>
      <c r="L1929" s="7" t="s">
        <v>7032</v>
      </c>
      <c r="M1929" s="7" t="s">
        <v>7277</v>
      </c>
      <c r="N1929" s="7" t="s">
        <v>214</v>
      </c>
      <c r="O1929" s="7" t="s">
        <v>260</v>
      </c>
      <c r="P1929" s="7" t="s">
        <v>582</v>
      </c>
      <c r="Q1929" s="7" t="s">
        <v>158</v>
      </c>
      <c r="R1929" s="9" t="s">
        <v>329</v>
      </c>
      <c r="S1929" s="7" t="s">
        <v>409</v>
      </c>
      <c r="T1929" s="13" t="s">
        <v>69</v>
      </c>
      <c r="U1929" s="13" t="s">
        <v>79</v>
      </c>
      <c r="V1929" s="13" t="s">
        <v>80</v>
      </c>
      <c r="W1929" s="13" t="s">
        <v>29</v>
      </c>
      <c r="X1929" s="13" t="s">
        <v>79</v>
      </c>
      <c r="Y1929" s="13" t="s">
        <v>7</v>
      </c>
      <c r="Z1929" s="9" t="s">
        <v>16</v>
      </c>
      <c r="AA1929" s="12" t="str">
        <f t="shared" si="60"/>
        <v>5980000000109</v>
      </c>
      <c r="AB1929" s="4" t="s">
        <v>79</v>
      </c>
      <c r="AC1929" s="48">
        <f t="shared" si="61"/>
        <v>52.46</v>
      </c>
      <c r="AD1929" s="31">
        <f>VLOOKUP(AB1929,'Utah Allocation %''s'!$A$6:$B$16,2,FALSE)</f>
        <v>1</v>
      </c>
    </row>
    <row r="1930" spans="1:30">
      <c r="A1930" s="9" t="s">
        <v>7469</v>
      </c>
      <c r="B1930" s="9" t="s">
        <v>24</v>
      </c>
      <c r="C1930" s="9" t="s">
        <v>62</v>
      </c>
      <c r="D1930" s="19">
        <v>41333</v>
      </c>
      <c r="E1930" s="3">
        <v>2013</v>
      </c>
      <c r="F1930" s="3">
        <v>2</v>
      </c>
      <c r="G1930" s="3" t="s">
        <v>14414</v>
      </c>
      <c r="H1930" s="9" t="s">
        <v>63</v>
      </c>
      <c r="I1930" s="9" t="s">
        <v>64</v>
      </c>
      <c r="J1930" s="21">
        <v>362.21</v>
      </c>
      <c r="K1930" s="9" t="s">
        <v>7470</v>
      </c>
      <c r="L1930" s="7" t="s">
        <v>7818</v>
      </c>
      <c r="M1930" s="7" t="s">
        <v>8032</v>
      </c>
      <c r="N1930" s="7" t="s">
        <v>207</v>
      </c>
      <c r="O1930" s="7" t="s">
        <v>254</v>
      </c>
      <c r="P1930" s="7" t="s">
        <v>6156</v>
      </c>
      <c r="Q1930" s="7" t="s">
        <v>88</v>
      </c>
      <c r="R1930" s="9" t="s">
        <v>333</v>
      </c>
      <c r="S1930" s="13" t="s">
        <v>409</v>
      </c>
      <c r="T1930" s="13" t="s">
        <v>69</v>
      </c>
      <c r="U1930" s="13" t="s">
        <v>89</v>
      </c>
      <c r="V1930" s="13" t="s">
        <v>90</v>
      </c>
      <c r="W1930" s="13" t="s">
        <v>31</v>
      </c>
      <c r="X1930" s="13" t="s">
        <v>91</v>
      </c>
      <c r="Y1930" s="13" t="s">
        <v>7</v>
      </c>
      <c r="Z1930" s="9" t="s">
        <v>17</v>
      </c>
      <c r="AA1930" s="12" t="str">
        <f t="shared" si="60"/>
        <v>5980000000111</v>
      </c>
      <c r="AB1930" s="4" t="s">
        <v>91</v>
      </c>
      <c r="AC1930" s="48">
        <f t="shared" si="61"/>
        <v>0</v>
      </c>
      <c r="AD1930" s="31">
        <f>VLOOKUP(AB1930,'Utah Allocation %''s'!$A$6:$B$16,2,FALSE)</f>
        <v>0</v>
      </c>
    </row>
    <row r="1931" spans="1:30">
      <c r="A1931" s="9" t="s">
        <v>7523</v>
      </c>
      <c r="B1931" s="9" t="s">
        <v>24</v>
      </c>
      <c r="C1931" s="9" t="s">
        <v>62</v>
      </c>
      <c r="D1931" s="19">
        <v>41333</v>
      </c>
      <c r="E1931" s="3">
        <v>2013</v>
      </c>
      <c r="F1931" s="3">
        <v>2</v>
      </c>
      <c r="G1931" s="3" t="s">
        <v>14414</v>
      </c>
      <c r="H1931" s="9" t="s">
        <v>63</v>
      </c>
      <c r="I1931" s="9" t="s">
        <v>81</v>
      </c>
      <c r="J1931" s="21">
        <v>390.94</v>
      </c>
      <c r="K1931" s="9" t="s">
        <v>7524</v>
      </c>
      <c r="L1931" s="7" t="s">
        <v>7845</v>
      </c>
      <c r="M1931" s="7" t="s">
        <v>8059</v>
      </c>
      <c r="N1931" s="7" t="s">
        <v>207</v>
      </c>
      <c r="O1931" s="7" t="s">
        <v>254</v>
      </c>
      <c r="P1931" s="7" t="s">
        <v>6156</v>
      </c>
      <c r="Q1931" s="7" t="s">
        <v>88</v>
      </c>
      <c r="R1931" s="9" t="s">
        <v>333</v>
      </c>
      <c r="S1931" s="13" t="s">
        <v>409</v>
      </c>
      <c r="T1931" s="13" t="s">
        <v>69</v>
      </c>
      <c r="U1931" s="13" t="s">
        <v>89</v>
      </c>
      <c r="V1931" s="13" t="s">
        <v>90</v>
      </c>
      <c r="W1931" s="13" t="s">
        <v>31</v>
      </c>
      <c r="X1931" s="13" t="s">
        <v>91</v>
      </c>
      <c r="Y1931" s="13" t="s">
        <v>7</v>
      </c>
      <c r="Z1931" s="9" t="s">
        <v>17</v>
      </c>
      <c r="AA1931" s="12" t="str">
        <f t="shared" si="60"/>
        <v>5980000000111</v>
      </c>
      <c r="AB1931" s="4" t="s">
        <v>91</v>
      </c>
      <c r="AC1931" s="48">
        <f t="shared" si="61"/>
        <v>0</v>
      </c>
      <c r="AD1931" s="31">
        <f>VLOOKUP(AB1931,'Utah Allocation %''s'!$A$6:$B$16,2,FALSE)</f>
        <v>0</v>
      </c>
    </row>
    <row r="1932" spans="1:30">
      <c r="A1932" s="9" t="s">
        <v>7709</v>
      </c>
      <c r="B1932" s="9" t="s">
        <v>24</v>
      </c>
      <c r="C1932" s="9" t="s">
        <v>62</v>
      </c>
      <c r="D1932" s="19">
        <v>41333</v>
      </c>
      <c r="E1932" s="3">
        <v>2013</v>
      </c>
      <c r="F1932" s="3">
        <v>2</v>
      </c>
      <c r="G1932" s="3" t="s">
        <v>14414</v>
      </c>
      <c r="H1932" s="9" t="s">
        <v>63</v>
      </c>
      <c r="I1932" s="9" t="s">
        <v>64</v>
      </c>
      <c r="J1932" s="21">
        <v>292.11</v>
      </c>
      <c r="K1932" s="9" t="s">
        <v>7710</v>
      </c>
      <c r="L1932" s="7" t="s">
        <v>7936</v>
      </c>
      <c r="M1932" s="7" t="s">
        <v>8147</v>
      </c>
      <c r="N1932" s="7" t="s">
        <v>208</v>
      </c>
      <c r="O1932" s="7" t="s">
        <v>255</v>
      </c>
      <c r="P1932" s="7" t="s">
        <v>6158</v>
      </c>
      <c r="Q1932" s="7" t="s">
        <v>92</v>
      </c>
      <c r="R1932" s="9" t="s">
        <v>333</v>
      </c>
      <c r="S1932" s="13" t="s">
        <v>409</v>
      </c>
      <c r="T1932" s="13" t="s">
        <v>69</v>
      </c>
      <c r="U1932" s="13" t="s">
        <v>89</v>
      </c>
      <c r="V1932" s="13" t="s">
        <v>90</v>
      </c>
      <c r="W1932" s="13" t="s">
        <v>31</v>
      </c>
      <c r="X1932" s="13" t="s">
        <v>91</v>
      </c>
      <c r="Y1932" s="13" t="s">
        <v>7</v>
      </c>
      <c r="Z1932" s="9" t="s">
        <v>17</v>
      </c>
      <c r="AA1932" s="12" t="str">
        <f t="shared" si="60"/>
        <v>5980000000111</v>
      </c>
      <c r="AB1932" s="4" t="s">
        <v>91</v>
      </c>
      <c r="AC1932" s="48">
        <f t="shared" si="61"/>
        <v>0</v>
      </c>
      <c r="AD1932" s="31">
        <f>VLOOKUP(AB1932,'Utah Allocation %''s'!$A$6:$B$16,2,FALSE)</f>
        <v>0</v>
      </c>
    </row>
    <row r="1933" spans="1:30">
      <c r="A1933" s="9" t="s">
        <v>7709</v>
      </c>
      <c r="B1933" s="9" t="s">
        <v>24</v>
      </c>
      <c r="C1933" s="9" t="s">
        <v>62</v>
      </c>
      <c r="D1933" s="19">
        <v>41333</v>
      </c>
      <c r="E1933" s="3">
        <v>2013</v>
      </c>
      <c r="F1933" s="3">
        <v>2</v>
      </c>
      <c r="G1933" s="3" t="s">
        <v>14414</v>
      </c>
      <c r="H1933" s="9" t="s">
        <v>63</v>
      </c>
      <c r="I1933" s="9" t="s">
        <v>81</v>
      </c>
      <c r="J1933" s="21">
        <v>936.55</v>
      </c>
      <c r="K1933" s="9" t="s">
        <v>7710</v>
      </c>
      <c r="L1933" s="7" t="s">
        <v>7936</v>
      </c>
      <c r="M1933" s="7" t="s">
        <v>8147</v>
      </c>
      <c r="N1933" s="7" t="s">
        <v>208</v>
      </c>
      <c r="O1933" s="7" t="s">
        <v>255</v>
      </c>
      <c r="P1933" s="7" t="s">
        <v>6158</v>
      </c>
      <c r="Q1933" s="7" t="s">
        <v>92</v>
      </c>
      <c r="R1933" s="9" t="s">
        <v>333</v>
      </c>
      <c r="S1933" s="13" t="s">
        <v>409</v>
      </c>
      <c r="T1933" s="13" t="s">
        <v>69</v>
      </c>
      <c r="U1933" s="13" t="s">
        <v>89</v>
      </c>
      <c r="V1933" s="13" t="s">
        <v>90</v>
      </c>
      <c r="W1933" s="13" t="s">
        <v>31</v>
      </c>
      <c r="X1933" s="13" t="s">
        <v>91</v>
      </c>
      <c r="Y1933" s="13" t="s">
        <v>7</v>
      </c>
      <c r="Z1933" s="9" t="s">
        <v>17</v>
      </c>
      <c r="AA1933" s="12" t="str">
        <f t="shared" si="60"/>
        <v>5980000000111</v>
      </c>
      <c r="AB1933" s="4" t="s">
        <v>91</v>
      </c>
      <c r="AC1933" s="48">
        <f t="shared" si="61"/>
        <v>0</v>
      </c>
      <c r="AD1933" s="31">
        <f>VLOOKUP(AB1933,'Utah Allocation %''s'!$A$6:$B$16,2,FALSE)</f>
        <v>0</v>
      </c>
    </row>
    <row r="1934" spans="1:30">
      <c r="A1934" s="9" t="s">
        <v>7339</v>
      </c>
      <c r="B1934" s="9" t="s">
        <v>24</v>
      </c>
      <c r="C1934" s="9" t="s">
        <v>62</v>
      </c>
      <c r="D1934" s="19">
        <v>41333</v>
      </c>
      <c r="E1934" s="3">
        <v>2013</v>
      </c>
      <c r="F1934" s="3">
        <v>2</v>
      </c>
      <c r="G1934" s="3" t="s">
        <v>14414</v>
      </c>
      <c r="H1934" s="9" t="s">
        <v>61</v>
      </c>
      <c r="I1934" s="9" t="s">
        <v>64</v>
      </c>
      <c r="J1934" s="21">
        <v>-4346.16</v>
      </c>
      <c r="K1934" s="9" t="s">
        <v>7340</v>
      </c>
      <c r="L1934" s="7" t="s">
        <v>7753</v>
      </c>
      <c r="M1934" s="7" t="s">
        <v>7967</v>
      </c>
      <c r="N1934" s="7" t="s">
        <v>208</v>
      </c>
      <c r="O1934" s="7" t="s">
        <v>255</v>
      </c>
      <c r="P1934" s="7" t="s">
        <v>633</v>
      </c>
      <c r="Q1934" s="7" t="s">
        <v>73</v>
      </c>
      <c r="R1934" s="9" t="s">
        <v>336</v>
      </c>
      <c r="S1934" s="13" t="s">
        <v>408</v>
      </c>
      <c r="T1934" s="13" t="s">
        <v>69</v>
      </c>
      <c r="U1934" s="13" t="s">
        <v>66</v>
      </c>
      <c r="V1934" s="13" t="s">
        <v>70</v>
      </c>
      <c r="W1934" s="13" t="s">
        <v>32</v>
      </c>
      <c r="X1934" s="13" t="s">
        <v>66</v>
      </c>
      <c r="Y1934" s="13" t="s">
        <v>7</v>
      </c>
      <c r="Z1934" s="9" t="s">
        <v>8</v>
      </c>
      <c r="AA1934" s="12" t="str">
        <f t="shared" si="60"/>
        <v>5980000000108</v>
      </c>
      <c r="AB1934" s="4" t="s">
        <v>66</v>
      </c>
      <c r="AC1934" s="48">
        <f t="shared" si="61"/>
        <v>0</v>
      </c>
      <c r="AD1934" s="31">
        <f>VLOOKUP(AB1934,'Utah Allocation %''s'!$A$6:$B$16,2,FALSE)</f>
        <v>0</v>
      </c>
    </row>
    <row r="1935" spans="1:30">
      <c r="A1935" s="9" t="s">
        <v>7339</v>
      </c>
      <c r="B1935" s="9" t="s">
        <v>24</v>
      </c>
      <c r="C1935" s="9" t="s">
        <v>62</v>
      </c>
      <c r="D1935" s="19">
        <v>41333</v>
      </c>
      <c r="E1935" s="3">
        <v>2013</v>
      </c>
      <c r="F1935" s="3">
        <v>2</v>
      </c>
      <c r="G1935" s="3" t="s">
        <v>14414</v>
      </c>
      <c r="H1935" s="9" t="s">
        <v>63</v>
      </c>
      <c r="I1935" s="9" t="s">
        <v>81</v>
      </c>
      <c r="J1935" s="21">
        <v>5786.04</v>
      </c>
      <c r="K1935" s="9" t="s">
        <v>7340</v>
      </c>
      <c r="L1935" s="7" t="s">
        <v>7753</v>
      </c>
      <c r="M1935" s="7" t="s">
        <v>7967</v>
      </c>
      <c r="N1935" s="7" t="s">
        <v>208</v>
      </c>
      <c r="O1935" s="7" t="s">
        <v>255</v>
      </c>
      <c r="P1935" s="7" t="s">
        <v>633</v>
      </c>
      <c r="Q1935" s="7" t="s">
        <v>73</v>
      </c>
      <c r="R1935" s="9" t="s">
        <v>336</v>
      </c>
      <c r="S1935" s="13" t="s">
        <v>408</v>
      </c>
      <c r="T1935" s="13" t="s">
        <v>69</v>
      </c>
      <c r="U1935" s="13" t="s">
        <v>66</v>
      </c>
      <c r="V1935" s="13" t="s">
        <v>70</v>
      </c>
      <c r="W1935" s="13" t="s">
        <v>32</v>
      </c>
      <c r="X1935" s="13" t="s">
        <v>66</v>
      </c>
      <c r="Y1935" s="13" t="s">
        <v>7</v>
      </c>
      <c r="Z1935" s="9" t="s">
        <v>8</v>
      </c>
      <c r="AA1935" s="12" t="str">
        <f t="shared" si="60"/>
        <v>5980000000108</v>
      </c>
      <c r="AB1935" s="4" t="s">
        <v>66</v>
      </c>
      <c r="AC1935" s="48">
        <f t="shared" si="61"/>
        <v>0</v>
      </c>
      <c r="AD1935" s="31">
        <f>VLOOKUP(AB1935,'Utah Allocation %''s'!$A$6:$B$16,2,FALSE)</f>
        <v>0</v>
      </c>
    </row>
    <row r="1936" spans="1:30">
      <c r="A1936" s="9" t="s">
        <v>7395</v>
      </c>
      <c r="B1936" s="9" t="s">
        <v>24</v>
      </c>
      <c r="C1936" s="9" t="s">
        <v>62</v>
      </c>
      <c r="D1936" s="19">
        <v>41333</v>
      </c>
      <c r="E1936" s="3">
        <v>2013</v>
      </c>
      <c r="F1936" s="3">
        <v>2</v>
      </c>
      <c r="G1936" s="3" t="s">
        <v>14414</v>
      </c>
      <c r="H1936" s="9" t="s">
        <v>63</v>
      </c>
      <c r="I1936" s="9" t="s">
        <v>64</v>
      </c>
      <c r="J1936" s="21">
        <v>3388.94</v>
      </c>
      <c r="K1936" s="9" t="s">
        <v>7396</v>
      </c>
      <c r="L1936" s="7" t="s">
        <v>7781</v>
      </c>
      <c r="M1936" s="7" t="s">
        <v>7995</v>
      </c>
      <c r="N1936" s="7" t="s">
        <v>220</v>
      </c>
      <c r="O1936" s="7" t="s">
        <v>266</v>
      </c>
      <c r="P1936" s="7" t="s">
        <v>418</v>
      </c>
      <c r="Q1936" s="7" t="s">
        <v>126</v>
      </c>
      <c r="R1936" s="9" t="s">
        <v>338</v>
      </c>
      <c r="S1936" s="13" t="s">
        <v>409</v>
      </c>
      <c r="T1936" s="13" t="s">
        <v>69</v>
      </c>
      <c r="U1936" s="13" t="s">
        <v>79</v>
      </c>
      <c r="V1936" s="13" t="s">
        <v>80</v>
      </c>
      <c r="W1936" s="13" t="s">
        <v>29</v>
      </c>
      <c r="X1936" s="13" t="s">
        <v>79</v>
      </c>
      <c r="Y1936" s="13" t="s">
        <v>7</v>
      </c>
      <c r="Z1936" s="9" t="s">
        <v>16</v>
      </c>
      <c r="AA1936" s="12" t="str">
        <f t="shared" si="60"/>
        <v>5980000000109</v>
      </c>
      <c r="AB1936" s="4" t="s">
        <v>79</v>
      </c>
      <c r="AC1936" s="48">
        <f t="shared" si="61"/>
        <v>3388.94</v>
      </c>
      <c r="AD1936" s="31">
        <f>VLOOKUP(AB1936,'Utah Allocation %''s'!$A$6:$B$16,2,FALSE)</f>
        <v>1</v>
      </c>
    </row>
    <row r="1937" spans="1:30">
      <c r="A1937" s="9" t="s">
        <v>7711</v>
      </c>
      <c r="B1937" s="9" t="s">
        <v>24</v>
      </c>
      <c r="C1937" s="9" t="s">
        <v>62</v>
      </c>
      <c r="D1937" s="19">
        <v>41333</v>
      </c>
      <c r="E1937" s="3">
        <v>2013</v>
      </c>
      <c r="F1937" s="3">
        <v>2</v>
      </c>
      <c r="G1937" s="3" t="s">
        <v>14414</v>
      </c>
      <c r="H1937" s="9" t="s">
        <v>63</v>
      </c>
      <c r="I1937" s="9" t="s">
        <v>64</v>
      </c>
      <c r="J1937" s="21">
        <v>1595.16</v>
      </c>
      <c r="K1937" s="9" t="s">
        <v>7712</v>
      </c>
      <c r="L1937" s="7" t="s">
        <v>7937</v>
      </c>
      <c r="M1937" s="7" t="s">
        <v>8148</v>
      </c>
      <c r="N1937" s="7" t="s">
        <v>219</v>
      </c>
      <c r="O1937" s="7" t="s">
        <v>265</v>
      </c>
      <c r="P1937" s="7" t="s">
        <v>6262</v>
      </c>
      <c r="Q1937" s="7" t="s">
        <v>104</v>
      </c>
      <c r="R1937" s="9" t="s">
        <v>338</v>
      </c>
      <c r="S1937" s="13" t="s">
        <v>409</v>
      </c>
      <c r="T1937" s="13" t="s">
        <v>69</v>
      </c>
      <c r="U1937" s="13" t="s">
        <v>79</v>
      </c>
      <c r="V1937" s="13" t="s">
        <v>80</v>
      </c>
      <c r="W1937" s="13" t="s">
        <v>29</v>
      </c>
      <c r="X1937" s="13" t="s">
        <v>79</v>
      </c>
      <c r="Y1937" s="13" t="s">
        <v>7</v>
      </c>
      <c r="Z1937" s="9" t="s">
        <v>16</v>
      </c>
      <c r="AA1937" s="12" t="str">
        <f t="shared" si="60"/>
        <v>5980000000109</v>
      </c>
      <c r="AB1937" s="4" t="s">
        <v>79</v>
      </c>
      <c r="AC1937" s="48">
        <f t="shared" si="61"/>
        <v>1595.16</v>
      </c>
      <c r="AD1937" s="31">
        <f>VLOOKUP(AB1937,'Utah Allocation %''s'!$A$6:$B$16,2,FALSE)</f>
        <v>1</v>
      </c>
    </row>
    <row r="1938" spans="1:30">
      <c r="A1938" s="9" t="s">
        <v>7711</v>
      </c>
      <c r="B1938" s="9" t="s">
        <v>24</v>
      </c>
      <c r="C1938" s="9" t="s">
        <v>62</v>
      </c>
      <c r="D1938" s="19">
        <v>41333</v>
      </c>
      <c r="E1938" s="3">
        <v>2013</v>
      </c>
      <c r="F1938" s="3">
        <v>2</v>
      </c>
      <c r="G1938" s="3" t="s">
        <v>14414</v>
      </c>
      <c r="H1938" s="9" t="s">
        <v>63</v>
      </c>
      <c r="I1938" s="9" t="s">
        <v>81</v>
      </c>
      <c r="J1938" s="21">
        <v>15.44</v>
      </c>
      <c r="K1938" s="9" t="s">
        <v>7712</v>
      </c>
      <c r="L1938" s="7" t="s">
        <v>7937</v>
      </c>
      <c r="M1938" s="7" t="s">
        <v>8148</v>
      </c>
      <c r="N1938" s="7" t="s">
        <v>219</v>
      </c>
      <c r="O1938" s="7" t="s">
        <v>265</v>
      </c>
      <c r="P1938" s="7" t="s">
        <v>6262</v>
      </c>
      <c r="Q1938" s="7" t="s">
        <v>104</v>
      </c>
      <c r="R1938" s="9" t="s">
        <v>338</v>
      </c>
      <c r="S1938" s="13" t="s">
        <v>409</v>
      </c>
      <c r="T1938" s="13" t="s">
        <v>69</v>
      </c>
      <c r="U1938" s="13" t="s">
        <v>79</v>
      </c>
      <c r="V1938" s="13" t="s">
        <v>80</v>
      </c>
      <c r="W1938" s="13" t="s">
        <v>29</v>
      </c>
      <c r="X1938" s="13" t="s">
        <v>79</v>
      </c>
      <c r="Y1938" s="13" t="s">
        <v>7</v>
      </c>
      <c r="Z1938" s="9" t="s">
        <v>16</v>
      </c>
      <c r="AA1938" s="12" t="str">
        <f t="shared" si="60"/>
        <v>5980000000109</v>
      </c>
      <c r="AB1938" s="4" t="s">
        <v>79</v>
      </c>
      <c r="AC1938" s="48">
        <f t="shared" si="61"/>
        <v>15.44</v>
      </c>
      <c r="AD1938" s="31">
        <f>VLOOKUP(AB1938,'Utah Allocation %''s'!$A$6:$B$16,2,FALSE)</f>
        <v>1</v>
      </c>
    </row>
    <row r="1939" spans="1:30">
      <c r="A1939" s="9" t="s">
        <v>7681</v>
      </c>
      <c r="B1939" s="9" t="s">
        <v>24</v>
      </c>
      <c r="C1939" s="9" t="s">
        <v>62</v>
      </c>
      <c r="D1939" s="19">
        <v>41333</v>
      </c>
      <c r="E1939" s="3">
        <v>2013</v>
      </c>
      <c r="F1939" s="3">
        <v>2</v>
      </c>
      <c r="G1939" s="3" t="s">
        <v>14414</v>
      </c>
      <c r="H1939" s="9" t="s">
        <v>63</v>
      </c>
      <c r="I1939" s="9" t="s">
        <v>64</v>
      </c>
      <c r="J1939" s="21">
        <v>359.68</v>
      </c>
      <c r="K1939" s="9" t="s">
        <v>7682</v>
      </c>
      <c r="L1939" s="7" t="s">
        <v>7922</v>
      </c>
      <c r="M1939" s="7" t="s">
        <v>8133</v>
      </c>
      <c r="N1939" s="7" t="s">
        <v>208</v>
      </c>
      <c r="O1939" s="7" t="s">
        <v>255</v>
      </c>
      <c r="P1939" s="7" t="s">
        <v>482</v>
      </c>
      <c r="Q1939" s="7" t="s">
        <v>84</v>
      </c>
      <c r="R1939" s="9" t="s">
        <v>340</v>
      </c>
      <c r="S1939" s="13" t="s">
        <v>409</v>
      </c>
      <c r="T1939" s="13" t="s">
        <v>69</v>
      </c>
      <c r="U1939" s="13" t="s">
        <v>79</v>
      </c>
      <c r="V1939" s="13" t="s">
        <v>80</v>
      </c>
      <c r="W1939" s="13" t="s">
        <v>29</v>
      </c>
      <c r="X1939" s="13" t="s">
        <v>79</v>
      </c>
      <c r="Y1939" s="13" t="s">
        <v>7</v>
      </c>
      <c r="Z1939" s="9" t="s">
        <v>16</v>
      </c>
      <c r="AA1939" s="12" t="str">
        <f t="shared" si="60"/>
        <v>5980000000109</v>
      </c>
      <c r="AB1939" s="4" t="s">
        <v>79</v>
      </c>
      <c r="AC1939" s="48">
        <f t="shared" si="61"/>
        <v>359.68</v>
      </c>
      <c r="AD1939" s="31">
        <f>VLOOKUP(AB1939,'Utah Allocation %''s'!$A$6:$B$16,2,FALSE)</f>
        <v>1</v>
      </c>
    </row>
    <row r="1940" spans="1:30">
      <c r="A1940" s="9" t="s">
        <v>7681</v>
      </c>
      <c r="B1940" s="9" t="s">
        <v>24</v>
      </c>
      <c r="C1940" s="9" t="s">
        <v>62</v>
      </c>
      <c r="D1940" s="19">
        <v>41333</v>
      </c>
      <c r="E1940" s="3">
        <v>2013</v>
      </c>
      <c r="F1940" s="3">
        <v>2</v>
      </c>
      <c r="G1940" s="3" t="s">
        <v>14414</v>
      </c>
      <c r="H1940" s="9" t="s">
        <v>63</v>
      </c>
      <c r="I1940" s="9" t="s">
        <v>81</v>
      </c>
      <c r="J1940" s="21">
        <v>81.150000000000006</v>
      </c>
      <c r="K1940" s="9" t="s">
        <v>7682</v>
      </c>
      <c r="L1940" s="7" t="s">
        <v>7922</v>
      </c>
      <c r="M1940" s="7" t="s">
        <v>8133</v>
      </c>
      <c r="N1940" s="7" t="s">
        <v>208</v>
      </c>
      <c r="O1940" s="7" t="s">
        <v>255</v>
      </c>
      <c r="P1940" s="7" t="s">
        <v>482</v>
      </c>
      <c r="Q1940" s="7" t="s">
        <v>84</v>
      </c>
      <c r="R1940" s="9" t="s">
        <v>340</v>
      </c>
      <c r="S1940" s="13" t="s">
        <v>409</v>
      </c>
      <c r="T1940" s="13" t="s">
        <v>69</v>
      </c>
      <c r="U1940" s="13" t="s">
        <v>79</v>
      </c>
      <c r="V1940" s="13" t="s">
        <v>80</v>
      </c>
      <c r="W1940" s="13" t="s">
        <v>29</v>
      </c>
      <c r="X1940" s="13" t="s">
        <v>79</v>
      </c>
      <c r="Y1940" s="13" t="s">
        <v>7</v>
      </c>
      <c r="Z1940" s="9" t="s">
        <v>16</v>
      </c>
      <c r="AA1940" s="12" t="str">
        <f t="shared" si="60"/>
        <v>5980000000109</v>
      </c>
      <c r="AB1940" s="4" t="s">
        <v>79</v>
      </c>
      <c r="AC1940" s="48">
        <f t="shared" si="61"/>
        <v>81.150000000000006</v>
      </c>
      <c r="AD1940" s="31">
        <f>VLOOKUP(AB1940,'Utah Allocation %''s'!$A$6:$B$16,2,FALSE)</f>
        <v>1</v>
      </c>
    </row>
    <row r="1941" spans="1:30">
      <c r="A1941" s="9" t="s">
        <v>7513</v>
      </c>
      <c r="B1941" s="9" t="s">
        <v>24</v>
      </c>
      <c r="C1941" s="9" t="s">
        <v>62</v>
      </c>
      <c r="D1941" s="19">
        <v>41333</v>
      </c>
      <c r="E1941" s="3">
        <v>2013</v>
      </c>
      <c r="F1941" s="3">
        <v>2</v>
      </c>
      <c r="G1941" s="3" t="s">
        <v>14414</v>
      </c>
      <c r="H1941" s="9" t="s">
        <v>63</v>
      </c>
      <c r="I1941" s="9" t="s">
        <v>64</v>
      </c>
      <c r="J1941" s="21">
        <v>245.28</v>
      </c>
      <c r="K1941" s="9" t="s">
        <v>7514</v>
      </c>
      <c r="L1941" s="7" t="s">
        <v>7840</v>
      </c>
      <c r="M1941" s="7" t="s">
        <v>8054</v>
      </c>
      <c r="N1941" s="7" t="s">
        <v>207</v>
      </c>
      <c r="O1941" s="7" t="s">
        <v>254</v>
      </c>
      <c r="P1941" s="7" t="s">
        <v>588</v>
      </c>
      <c r="Q1941" s="7" t="s">
        <v>83</v>
      </c>
      <c r="R1941" s="9" t="s">
        <v>340</v>
      </c>
      <c r="S1941" s="13" t="s">
        <v>409</v>
      </c>
      <c r="T1941" s="13" t="s">
        <v>69</v>
      </c>
      <c r="U1941" s="13" t="s">
        <v>79</v>
      </c>
      <c r="V1941" s="13" t="s">
        <v>80</v>
      </c>
      <c r="W1941" s="13" t="s">
        <v>29</v>
      </c>
      <c r="X1941" s="13" t="s">
        <v>79</v>
      </c>
      <c r="Y1941" s="13" t="s">
        <v>7</v>
      </c>
      <c r="Z1941" s="9" t="s">
        <v>16</v>
      </c>
      <c r="AA1941" s="12" t="str">
        <f t="shared" si="60"/>
        <v>5980000000109</v>
      </c>
      <c r="AB1941" s="4" t="s">
        <v>79</v>
      </c>
      <c r="AC1941" s="48">
        <f t="shared" si="61"/>
        <v>245.28</v>
      </c>
      <c r="AD1941" s="31">
        <f>VLOOKUP(AB1941,'Utah Allocation %''s'!$A$6:$B$16,2,FALSE)</f>
        <v>1</v>
      </c>
    </row>
    <row r="1942" spans="1:30">
      <c r="A1942" s="9" t="s">
        <v>7437</v>
      </c>
      <c r="B1942" s="9" t="s">
        <v>24</v>
      </c>
      <c r="C1942" s="9" t="s">
        <v>62</v>
      </c>
      <c r="D1942" s="19">
        <v>41333</v>
      </c>
      <c r="E1942" s="3">
        <v>2013</v>
      </c>
      <c r="F1942" s="3">
        <v>2</v>
      </c>
      <c r="G1942" s="3" t="s">
        <v>14414</v>
      </c>
      <c r="H1942" s="9" t="s">
        <v>63</v>
      </c>
      <c r="I1942" s="9" t="s">
        <v>81</v>
      </c>
      <c r="J1942" s="21">
        <v>424.05</v>
      </c>
      <c r="K1942" s="9" t="s">
        <v>7438</v>
      </c>
      <c r="L1942" s="7" t="s">
        <v>7802</v>
      </c>
      <c r="M1942" s="7" t="s">
        <v>8016</v>
      </c>
      <c r="N1942" s="7" t="s">
        <v>207</v>
      </c>
      <c r="O1942" s="7" t="s">
        <v>254</v>
      </c>
      <c r="P1942" s="7" t="s">
        <v>7096</v>
      </c>
      <c r="Q1942" s="7" t="s">
        <v>83</v>
      </c>
      <c r="R1942" s="9" t="s">
        <v>340</v>
      </c>
      <c r="S1942" s="13" t="s">
        <v>409</v>
      </c>
      <c r="T1942" s="13" t="s">
        <v>69</v>
      </c>
      <c r="U1942" s="13" t="s">
        <v>79</v>
      </c>
      <c r="V1942" s="13" t="s">
        <v>80</v>
      </c>
      <c r="W1942" s="13" t="s">
        <v>29</v>
      </c>
      <c r="X1942" s="13" t="s">
        <v>79</v>
      </c>
      <c r="Y1942" s="13" t="s">
        <v>7</v>
      </c>
      <c r="Z1942" s="9" t="s">
        <v>16</v>
      </c>
      <c r="AA1942" s="12" t="str">
        <f t="shared" si="60"/>
        <v>5980000000109</v>
      </c>
      <c r="AB1942" s="4" t="s">
        <v>79</v>
      </c>
      <c r="AC1942" s="48">
        <f t="shared" si="61"/>
        <v>424.05</v>
      </c>
      <c r="AD1942" s="31">
        <f>VLOOKUP(AB1942,'Utah Allocation %''s'!$A$6:$B$16,2,FALSE)</f>
        <v>1</v>
      </c>
    </row>
    <row r="1943" spans="1:30">
      <c r="A1943" s="9" t="s">
        <v>7685</v>
      </c>
      <c r="B1943" s="9" t="s">
        <v>24</v>
      </c>
      <c r="C1943" s="9" t="s">
        <v>62</v>
      </c>
      <c r="D1943" s="19">
        <v>41333</v>
      </c>
      <c r="E1943" s="3">
        <v>2013</v>
      </c>
      <c r="F1943" s="3">
        <v>2</v>
      </c>
      <c r="G1943" s="3" t="s">
        <v>14414</v>
      </c>
      <c r="H1943" s="9" t="s">
        <v>63</v>
      </c>
      <c r="I1943" s="9" t="s">
        <v>64</v>
      </c>
      <c r="J1943" s="21">
        <v>1786.4</v>
      </c>
      <c r="K1943" s="9" t="s">
        <v>7686</v>
      </c>
      <c r="L1943" s="7" t="s">
        <v>7924</v>
      </c>
      <c r="M1943" s="7" t="s">
        <v>8135</v>
      </c>
      <c r="N1943" s="7" t="s">
        <v>208</v>
      </c>
      <c r="O1943" s="7" t="s">
        <v>255</v>
      </c>
      <c r="P1943" s="7" t="s">
        <v>633</v>
      </c>
      <c r="Q1943" s="7" t="s">
        <v>73</v>
      </c>
      <c r="R1943" s="9" t="s">
        <v>343</v>
      </c>
      <c r="S1943" s="13" t="s">
        <v>408</v>
      </c>
      <c r="T1943" s="13" t="s">
        <v>69</v>
      </c>
      <c r="U1943" s="13" t="s">
        <v>66</v>
      </c>
      <c r="V1943" s="13" t="s">
        <v>70</v>
      </c>
      <c r="W1943" s="13" t="s">
        <v>32</v>
      </c>
      <c r="X1943" s="13" t="s">
        <v>66</v>
      </c>
      <c r="Y1943" s="13" t="s">
        <v>7</v>
      </c>
      <c r="Z1943" s="9" t="s">
        <v>8</v>
      </c>
      <c r="AA1943" s="12" t="str">
        <f t="shared" si="60"/>
        <v>5980000000108</v>
      </c>
      <c r="AB1943" s="4" t="s">
        <v>66</v>
      </c>
      <c r="AC1943" s="48">
        <f t="shared" si="61"/>
        <v>0</v>
      </c>
      <c r="AD1943" s="31">
        <f>VLOOKUP(AB1943,'Utah Allocation %''s'!$A$6:$B$16,2,FALSE)</f>
        <v>0</v>
      </c>
    </row>
    <row r="1944" spans="1:30">
      <c r="A1944" s="9" t="s">
        <v>7689</v>
      </c>
      <c r="B1944" s="9" t="s">
        <v>24</v>
      </c>
      <c r="C1944" s="9" t="s">
        <v>62</v>
      </c>
      <c r="D1944" s="19">
        <v>41333</v>
      </c>
      <c r="E1944" s="3">
        <v>2013</v>
      </c>
      <c r="F1944" s="3">
        <v>2</v>
      </c>
      <c r="G1944" s="3" t="s">
        <v>14414</v>
      </c>
      <c r="H1944" s="9" t="s">
        <v>63</v>
      </c>
      <c r="I1944" s="9" t="s">
        <v>64</v>
      </c>
      <c r="J1944" s="21">
        <v>1829.72</v>
      </c>
      <c r="K1944" s="9" t="s">
        <v>7690</v>
      </c>
      <c r="L1944" s="7" t="s">
        <v>7926</v>
      </c>
      <c r="M1944" s="7" t="s">
        <v>8137</v>
      </c>
      <c r="N1944" s="7" t="s">
        <v>207</v>
      </c>
      <c r="O1944" s="7" t="s">
        <v>254</v>
      </c>
      <c r="P1944" s="7" t="s">
        <v>463</v>
      </c>
      <c r="Q1944" s="7" t="s">
        <v>72</v>
      </c>
      <c r="R1944" s="9" t="s">
        <v>344</v>
      </c>
      <c r="S1944" s="13" t="s">
        <v>408</v>
      </c>
      <c r="T1944" s="13" t="s">
        <v>69</v>
      </c>
      <c r="U1944" s="13" t="s">
        <v>66</v>
      </c>
      <c r="V1944" s="13" t="s">
        <v>70</v>
      </c>
      <c r="W1944" s="13" t="s">
        <v>32</v>
      </c>
      <c r="X1944" s="13" t="s">
        <v>66</v>
      </c>
      <c r="Y1944" s="13" t="s">
        <v>7</v>
      </c>
      <c r="Z1944" s="9" t="s">
        <v>8</v>
      </c>
      <c r="AA1944" s="12" t="str">
        <f t="shared" si="60"/>
        <v>5980000000108</v>
      </c>
      <c r="AB1944" s="4" t="s">
        <v>66</v>
      </c>
      <c r="AC1944" s="48">
        <f t="shared" si="61"/>
        <v>0</v>
      </c>
      <c r="AD1944" s="31">
        <f>VLOOKUP(AB1944,'Utah Allocation %''s'!$A$6:$B$16,2,FALSE)</f>
        <v>0</v>
      </c>
    </row>
    <row r="1945" spans="1:30">
      <c r="A1945" s="9" t="s">
        <v>7693</v>
      </c>
      <c r="B1945" s="9" t="s">
        <v>24</v>
      </c>
      <c r="C1945" s="9" t="s">
        <v>62</v>
      </c>
      <c r="D1945" s="19">
        <v>41333</v>
      </c>
      <c r="E1945" s="3">
        <v>2013</v>
      </c>
      <c r="F1945" s="3">
        <v>2</v>
      </c>
      <c r="G1945" s="3" t="s">
        <v>14414</v>
      </c>
      <c r="H1945" s="9" t="s">
        <v>63</v>
      </c>
      <c r="I1945" s="9" t="s">
        <v>64</v>
      </c>
      <c r="J1945" s="21">
        <v>253.19</v>
      </c>
      <c r="K1945" s="9" t="s">
        <v>7694</v>
      </c>
      <c r="L1945" s="7" t="s">
        <v>7928</v>
      </c>
      <c r="M1945" s="7" t="s">
        <v>8139</v>
      </c>
      <c r="N1945" s="7" t="s">
        <v>206</v>
      </c>
      <c r="O1945" s="7" t="s">
        <v>253</v>
      </c>
      <c r="P1945" s="7" t="s">
        <v>691</v>
      </c>
      <c r="Q1945" s="7" t="s">
        <v>71</v>
      </c>
      <c r="R1945" s="9" t="s">
        <v>344</v>
      </c>
      <c r="S1945" s="13" t="s">
        <v>408</v>
      </c>
      <c r="T1945" s="13" t="s">
        <v>69</v>
      </c>
      <c r="U1945" s="13" t="s">
        <v>66</v>
      </c>
      <c r="V1945" s="13" t="s">
        <v>70</v>
      </c>
      <c r="W1945" s="13" t="s">
        <v>32</v>
      </c>
      <c r="X1945" s="13" t="s">
        <v>66</v>
      </c>
      <c r="Y1945" s="13" t="s">
        <v>7</v>
      </c>
      <c r="Z1945" s="9" t="s">
        <v>8</v>
      </c>
      <c r="AA1945" s="12" t="str">
        <f t="shared" si="60"/>
        <v>5980000000108</v>
      </c>
      <c r="AB1945" s="4" t="s">
        <v>66</v>
      </c>
      <c r="AC1945" s="48">
        <f t="shared" si="61"/>
        <v>0</v>
      </c>
      <c r="AD1945" s="31">
        <f>VLOOKUP(AB1945,'Utah Allocation %''s'!$A$6:$B$16,2,FALSE)</f>
        <v>0</v>
      </c>
    </row>
    <row r="1946" spans="1:30">
      <c r="A1946" s="9" t="s">
        <v>7671</v>
      </c>
      <c r="B1946" s="9" t="s">
        <v>24</v>
      </c>
      <c r="C1946" s="9" t="s">
        <v>62</v>
      </c>
      <c r="D1946" s="19">
        <v>41333</v>
      </c>
      <c r="E1946" s="3">
        <v>2013</v>
      </c>
      <c r="F1946" s="3">
        <v>2</v>
      </c>
      <c r="G1946" s="3" t="s">
        <v>14414</v>
      </c>
      <c r="H1946" s="9" t="s">
        <v>63</v>
      </c>
      <c r="I1946" s="9" t="s">
        <v>64</v>
      </c>
      <c r="J1946" s="21">
        <v>1892.46</v>
      </c>
      <c r="K1946" s="9" t="s">
        <v>7672</v>
      </c>
      <c r="L1946" s="7" t="s">
        <v>7917</v>
      </c>
      <c r="M1946" s="7" t="s">
        <v>8128</v>
      </c>
      <c r="N1946" s="7" t="s">
        <v>207</v>
      </c>
      <c r="O1946" s="7" t="s">
        <v>254</v>
      </c>
      <c r="P1946" s="7" t="s">
        <v>548</v>
      </c>
      <c r="Q1946" s="7" t="s">
        <v>72</v>
      </c>
      <c r="R1946" s="9" t="s">
        <v>344</v>
      </c>
      <c r="S1946" s="13" t="s">
        <v>408</v>
      </c>
      <c r="T1946" s="13" t="s">
        <v>69</v>
      </c>
      <c r="U1946" s="13" t="s">
        <v>66</v>
      </c>
      <c r="V1946" s="13" t="s">
        <v>70</v>
      </c>
      <c r="W1946" s="13" t="s">
        <v>32</v>
      </c>
      <c r="X1946" s="13" t="s">
        <v>66</v>
      </c>
      <c r="Y1946" s="13" t="s">
        <v>7</v>
      </c>
      <c r="Z1946" s="9" t="s">
        <v>8</v>
      </c>
      <c r="AA1946" s="12" t="str">
        <f t="shared" si="60"/>
        <v>5980000000108</v>
      </c>
      <c r="AB1946" s="4" t="s">
        <v>66</v>
      </c>
      <c r="AC1946" s="48">
        <f t="shared" si="61"/>
        <v>0</v>
      </c>
      <c r="AD1946" s="31">
        <f>VLOOKUP(AB1946,'Utah Allocation %''s'!$A$6:$B$16,2,FALSE)</f>
        <v>0</v>
      </c>
    </row>
    <row r="1947" spans="1:30">
      <c r="A1947" s="9" t="s">
        <v>7695</v>
      </c>
      <c r="B1947" s="9" t="s">
        <v>24</v>
      </c>
      <c r="C1947" s="9" t="s">
        <v>62</v>
      </c>
      <c r="D1947" s="19">
        <v>41333</v>
      </c>
      <c r="E1947" s="3">
        <v>2013</v>
      </c>
      <c r="F1947" s="3">
        <v>2</v>
      </c>
      <c r="G1947" s="3" t="s">
        <v>14414</v>
      </c>
      <c r="H1947" s="9" t="s">
        <v>63</v>
      </c>
      <c r="I1947" s="9" t="s">
        <v>64</v>
      </c>
      <c r="J1947" s="21">
        <v>504.12</v>
      </c>
      <c r="K1947" s="9" t="s">
        <v>7696</v>
      </c>
      <c r="L1947" s="7" t="s">
        <v>7929</v>
      </c>
      <c r="M1947" s="7" t="s">
        <v>8140</v>
      </c>
      <c r="N1947" s="7" t="s">
        <v>207</v>
      </c>
      <c r="O1947" s="7" t="s">
        <v>254</v>
      </c>
      <c r="P1947" s="7" t="s">
        <v>548</v>
      </c>
      <c r="Q1947" s="7" t="s">
        <v>72</v>
      </c>
      <c r="R1947" s="9" t="s">
        <v>344</v>
      </c>
      <c r="S1947" s="13" t="s">
        <v>408</v>
      </c>
      <c r="T1947" s="13" t="s">
        <v>69</v>
      </c>
      <c r="U1947" s="13" t="s">
        <v>66</v>
      </c>
      <c r="V1947" s="13" t="s">
        <v>70</v>
      </c>
      <c r="W1947" s="13" t="s">
        <v>32</v>
      </c>
      <c r="X1947" s="13" t="s">
        <v>66</v>
      </c>
      <c r="Y1947" s="13" t="s">
        <v>7</v>
      </c>
      <c r="Z1947" s="9" t="s">
        <v>8</v>
      </c>
      <c r="AA1947" s="12" t="str">
        <f t="shared" si="60"/>
        <v>5980000000108</v>
      </c>
      <c r="AB1947" s="4" t="s">
        <v>66</v>
      </c>
      <c r="AC1947" s="48">
        <f t="shared" si="61"/>
        <v>0</v>
      </c>
      <c r="AD1947" s="31">
        <f>VLOOKUP(AB1947,'Utah Allocation %''s'!$A$6:$B$16,2,FALSE)</f>
        <v>0</v>
      </c>
    </row>
    <row r="1948" spans="1:30">
      <c r="A1948" s="9" t="s">
        <v>7701</v>
      </c>
      <c r="B1948" s="9" t="s">
        <v>24</v>
      </c>
      <c r="C1948" s="9" t="s">
        <v>62</v>
      </c>
      <c r="D1948" s="19">
        <v>41333</v>
      </c>
      <c r="E1948" s="3">
        <v>2013</v>
      </c>
      <c r="F1948" s="3">
        <v>2</v>
      </c>
      <c r="G1948" s="3" t="s">
        <v>14414</v>
      </c>
      <c r="H1948" s="9" t="s">
        <v>63</v>
      </c>
      <c r="I1948" s="9" t="s">
        <v>64</v>
      </c>
      <c r="J1948" s="21">
        <v>652.75</v>
      </c>
      <c r="K1948" s="9" t="s">
        <v>7702</v>
      </c>
      <c r="L1948" s="7" t="s">
        <v>7932</v>
      </c>
      <c r="M1948" s="7" t="s">
        <v>8143</v>
      </c>
      <c r="N1948" s="7" t="s">
        <v>207</v>
      </c>
      <c r="O1948" s="7" t="s">
        <v>254</v>
      </c>
      <c r="P1948" s="7" t="s">
        <v>548</v>
      </c>
      <c r="Q1948" s="7" t="s">
        <v>72</v>
      </c>
      <c r="R1948" s="9" t="s">
        <v>344</v>
      </c>
      <c r="S1948" s="13" t="s">
        <v>408</v>
      </c>
      <c r="T1948" s="13" t="s">
        <v>69</v>
      </c>
      <c r="U1948" s="13" t="s">
        <v>66</v>
      </c>
      <c r="V1948" s="13" t="s">
        <v>70</v>
      </c>
      <c r="W1948" s="13" t="s">
        <v>32</v>
      </c>
      <c r="X1948" s="13" t="s">
        <v>66</v>
      </c>
      <c r="Y1948" s="13" t="s">
        <v>7</v>
      </c>
      <c r="Z1948" s="9" t="s">
        <v>8</v>
      </c>
      <c r="AA1948" s="12" t="str">
        <f t="shared" si="60"/>
        <v>5980000000108</v>
      </c>
      <c r="AB1948" s="4" t="s">
        <v>66</v>
      </c>
      <c r="AC1948" s="48">
        <f t="shared" si="61"/>
        <v>0</v>
      </c>
      <c r="AD1948" s="31">
        <f>VLOOKUP(AB1948,'Utah Allocation %''s'!$A$6:$B$16,2,FALSE)</f>
        <v>0</v>
      </c>
    </row>
    <row r="1949" spans="1:30">
      <c r="A1949" s="9" t="s">
        <v>7691</v>
      </c>
      <c r="B1949" s="9" t="s">
        <v>24</v>
      </c>
      <c r="C1949" s="9" t="s">
        <v>62</v>
      </c>
      <c r="D1949" s="19">
        <v>41333</v>
      </c>
      <c r="E1949" s="3">
        <v>2013</v>
      </c>
      <c r="F1949" s="3">
        <v>2</v>
      </c>
      <c r="G1949" s="3" t="s">
        <v>14414</v>
      </c>
      <c r="H1949" s="9" t="s">
        <v>63</v>
      </c>
      <c r="I1949" s="9" t="s">
        <v>64</v>
      </c>
      <c r="J1949" s="21">
        <v>2249.29</v>
      </c>
      <c r="K1949" s="9" t="s">
        <v>7692</v>
      </c>
      <c r="L1949" s="7" t="s">
        <v>7927</v>
      </c>
      <c r="M1949" s="7" t="s">
        <v>8138</v>
      </c>
      <c r="N1949" s="7" t="s">
        <v>208</v>
      </c>
      <c r="O1949" s="7" t="s">
        <v>255</v>
      </c>
      <c r="P1949" s="7" t="s">
        <v>633</v>
      </c>
      <c r="Q1949" s="7" t="s">
        <v>73</v>
      </c>
      <c r="R1949" s="9" t="s">
        <v>344</v>
      </c>
      <c r="S1949" s="13" t="s">
        <v>408</v>
      </c>
      <c r="T1949" s="13" t="s">
        <v>69</v>
      </c>
      <c r="U1949" s="13" t="s">
        <v>66</v>
      </c>
      <c r="V1949" s="13" t="s">
        <v>70</v>
      </c>
      <c r="W1949" s="13" t="s">
        <v>32</v>
      </c>
      <c r="X1949" s="13" t="s">
        <v>66</v>
      </c>
      <c r="Y1949" s="13" t="s">
        <v>7</v>
      </c>
      <c r="Z1949" s="9" t="s">
        <v>8</v>
      </c>
      <c r="AA1949" s="12" t="str">
        <f t="shared" si="60"/>
        <v>5980000000108</v>
      </c>
      <c r="AB1949" s="4" t="s">
        <v>66</v>
      </c>
      <c r="AC1949" s="48">
        <f t="shared" si="61"/>
        <v>0</v>
      </c>
      <c r="AD1949" s="31">
        <f>VLOOKUP(AB1949,'Utah Allocation %''s'!$A$6:$B$16,2,FALSE)</f>
        <v>0</v>
      </c>
    </row>
    <row r="1950" spans="1:30">
      <c r="A1950" s="9" t="s">
        <v>7703</v>
      </c>
      <c r="B1950" s="9" t="s">
        <v>24</v>
      </c>
      <c r="C1950" s="9" t="s">
        <v>62</v>
      </c>
      <c r="D1950" s="19">
        <v>41333</v>
      </c>
      <c r="E1950" s="3">
        <v>2013</v>
      </c>
      <c r="F1950" s="3">
        <v>2</v>
      </c>
      <c r="G1950" s="3" t="s">
        <v>14414</v>
      </c>
      <c r="H1950" s="9" t="s">
        <v>63</v>
      </c>
      <c r="I1950" s="9" t="s">
        <v>64</v>
      </c>
      <c r="J1950" s="21">
        <v>466.26</v>
      </c>
      <c r="K1950" s="9" t="s">
        <v>7704</v>
      </c>
      <c r="L1950" s="7" t="s">
        <v>7933</v>
      </c>
      <c r="M1950" s="7" t="s">
        <v>8144</v>
      </c>
      <c r="N1950" s="7" t="s">
        <v>208</v>
      </c>
      <c r="O1950" s="7" t="s">
        <v>255</v>
      </c>
      <c r="P1950" s="7" t="s">
        <v>633</v>
      </c>
      <c r="Q1950" s="7" t="s">
        <v>73</v>
      </c>
      <c r="R1950" s="9" t="s">
        <v>344</v>
      </c>
      <c r="S1950" s="13" t="s">
        <v>408</v>
      </c>
      <c r="T1950" s="13" t="s">
        <v>69</v>
      </c>
      <c r="U1950" s="13" t="s">
        <v>66</v>
      </c>
      <c r="V1950" s="13" t="s">
        <v>70</v>
      </c>
      <c r="W1950" s="13" t="s">
        <v>32</v>
      </c>
      <c r="X1950" s="13" t="s">
        <v>66</v>
      </c>
      <c r="Y1950" s="13" t="s">
        <v>7</v>
      </c>
      <c r="Z1950" s="9" t="s">
        <v>8</v>
      </c>
      <c r="AA1950" s="12" t="str">
        <f t="shared" si="60"/>
        <v>5980000000108</v>
      </c>
      <c r="AB1950" s="4" t="s">
        <v>66</v>
      </c>
      <c r="AC1950" s="48">
        <f t="shared" si="61"/>
        <v>0</v>
      </c>
      <c r="AD1950" s="31">
        <f>VLOOKUP(AB1950,'Utah Allocation %''s'!$A$6:$B$16,2,FALSE)</f>
        <v>0</v>
      </c>
    </row>
    <row r="1951" spans="1:30">
      <c r="A1951" s="9" t="s">
        <v>7445</v>
      </c>
      <c r="B1951" s="9" t="s">
        <v>24</v>
      </c>
      <c r="C1951" s="9" t="s">
        <v>62</v>
      </c>
      <c r="D1951" s="19">
        <v>41333</v>
      </c>
      <c r="E1951" s="3">
        <v>2013</v>
      </c>
      <c r="F1951" s="3">
        <v>2</v>
      </c>
      <c r="G1951" s="3" t="s">
        <v>14414</v>
      </c>
      <c r="H1951" s="9" t="s">
        <v>63</v>
      </c>
      <c r="I1951" s="9" t="s">
        <v>64</v>
      </c>
      <c r="J1951" s="21">
        <v>279.75</v>
      </c>
      <c r="K1951" s="9" t="s">
        <v>7446</v>
      </c>
      <c r="L1951" s="7" t="s">
        <v>7806</v>
      </c>
      <c r="M1951" s="7" t="s">
        <v>8020</v>
      </c>
      <c r="N1951" s="7" t="s">
        <v>219</v>
      </c>
      <c r="O1951" s="7" t="s">
        <v>265</v>
      </c>
      <c r="P1951" s="7" t="s">
        <v>583</v>
      </c>
      <c r="Q1951" s="7" t="s">
        <v>137</v>
      </c>
      <c r="R1951" s="9" t="s">
        <v>344</v>
      </c>
      <c r="S1951" s="13" t="s">
        <v>408</v>
      </c>
      <c r="T1951" s="13" t="s">
        <v>69</v>
      </c>
      <c r="U1951" s="13" t="s">
        <v>66</v>
      </c>
      <c r="V1951" s="13" t="s">
        <v>70</v>
      </c>
      <c r="W1951" s="13" t="s">
        <v>32</v>
      </c>
      <c r="X1951" s="13" t="s">
        <v>66</v>
      </c>
      <c r="Y1951" s="13" t="s">
        <v>7</v>
      </c>
      <c r="Z1951" s="9" t="s">
        <v>8</v>
      </c>
      <c r="AA1951" s="12" t="str">
        <f t="shared" si="60"/>
        <v>5980000000108</v>
      </c>
      <c r="AB1951" s="4" t="s">
        <v>66</v>
      </c>
      <c r="AC1951" s="48">
        <f t="shared" si="61"/>
        <v>0</v>
      </c>
      <c r="AD1951" s="31">
        <f>VLOOKUP(AB1951,'Utah Allocation %''s'!$A$6:$B$16,2,FALSE)</f>
        <v>0</v>
      </c>
    </row>
    <row r="1952" spans="1:30">
      <c r="A1952" s="9" t="s">
        <v>7449</v>
      </c>
      <c r="B1952" s="9" t="s">
        <v>24</v>
      </c>
      <c r="C1952" s="9" t="s">
        <v>62</v>
      </c>
      <c r="D1952" s="19">
        <v>41333</v>
      </c>
      <c r="E1952" s="3">
        <v>2013</v>
      </c>
      <c r="F1952" s="3">
        <v>2</v>
      </c>
      <c r="G1952" s="3" t="s">
        <v>14414</v>
      </c>
      <c r="H1952" s="9" t="s">
        <v>63</v>
      </c>
      <c r="I1952" s="9" t="s">
        <v>64</v>
      </c>
      <c r="J1952" s="21">
        <v>248.66</v>
      </c>
      <c r="K1952" s="9" t="s">
        <v>7450</v>
      </c>
      <c r="L1952" s="7" t="s">
        <v>7808</v>
      </c>
      <c r="M1952" s="7" t="s">
        <v>8022</v>
      </c>
      <c r="N1952" s="7" t="s">
        <v>219</v>
      </c>
      <c r="O1952" s="7" t="s">
        <v>265</v>
      </c>
      <c r="P1952" s="7" t="s">
        <v>583</v>
      </c>
      <c r="Q1952" s="7" t="s">
        <v>137</v>
      </c>
      <c r="R1952" s="9" t="s">
        <v>344</v>
      </c>
      <c r="S1952" s="13" t="s">
        <v>408</v>
      </c>
      <c r="T1952" s="13" t="s">
        <v>69</v>
      </c>
      <c r="U1952" s="13" t="s">
        <v>66</v>
      </c>
      <c r="V1952" s="13" t="s">
        <v>70</v>
      </c>
      <c r="W1952" s="13" t="s">
        <v>32</v>
      </c>
      <c r="X1952" s="13" t="s">
        <v>66</v>
      </c>
      <c r="Y1952" s="13" t="s">
        <v>7</v>
      </c>
      <c r="Z1952" s="9" t="s">
        <v>8</v>
      </c>
      <c r="AA1952" s="12" t="str">
        <f t="shared" si="60"/>
        <v>5980000000108</v>
      </c>
      <c r="AB1952" s="4" t="s">
        <v>66</v>
      </c>
      <c r="AC1952" s="48">
        <f t="shared" si="61"/>
        <v>0</v>
      </c>
      <c r="AD1952" s="31">
        <f>VLOOKUP(AB1952,'Utah Allocation %''s'!$A$6:$B$16,2,FALSE)</f>
        <v>0</v>
      </c>
    </row>
    <row r="1953" spans="1:30">
      <c r="A1953" s="9" t="s">
        <v>7451</v>
      </c>
      <c r="B1953" s="9" t="s">
        <v>24</v>
      </c>
      <c r="C1953" s="9" t="s">
        <v>62</v>
      </c>
      <c r="D1953" s="19">
        <v>41333</v>
      </c>
      <c r="E1953" s="3">
        <v>2013</v>
      </c>
      <c r="F1953" s="3">
        <v>2</v>
      </c>
      <c r="G1953" s="3" t="s">
        <v>14414</v>
      </c>
      <c r="H1953" s="9" t="s">
        <v>63</v>
      </c>
      <c r="I1953" s="9" t="s">
        <v>64</v>
      </c>
      <c r="J1953" s="21">
        <v>248.68</v>
      </c>
      <c r="K1953" s="9" t="s">
        <v>7452</v>
      </c>
      <c r="L1953" s="7" t="s">
        <v>7809</v>
      </c>
      <c r="M1953" s="7" t="s">
        <v>8023</v>
      </c>
      <c r="N1953" s="7" t="s">
        <v>219</v>
      </c>
      <c r="O1953" s="7" t="s">
        <v>265</v>
      </c>
      <c r="P1953" s="7" t="s">
        <v>583</v>
      </c>
      <c r="Q1953" s="7" t="s">
        <v>137</v>
      </c>
      <c r="R1953" s="9" t="s">
        <v>344</v>
      </c>
      <c r="S1953" s="13" t="s">
        <v>408</v>
      </c>
      <c r="T1953" s="13" t="s">
        <v>69</v>
      </c>
      <c r="U1953" s="13" t="s">
        <v>66</v>
      </c>
      <c r="V1953" s="13" t="s">
        <v>70</v>
      </c>
      <c r="W1953" s="13" t="s">
        <v>32</v>
      </c>
      <c r="X1953" s="13" t="s">
        <v>66</v>
      </c>
      <c r="Y1953" s="13" t="s">
        <v>7</v>
      </c>
      <c r="Z1953" s="9" t="s">
        <v>8</v>
      </c>
      <c r="AA1953" s="12" t="str">
        <f t="shared" si="60"/>
        <v>5980000000108</v>
      </c>
      <c r="AB1953" s="4" t="s">
        <v>66</v>
      </c>
      <c r="AC1953" s="48">
        <f t="shared" si="61"/>
        <v>0</v>
      </c>
      <c r="AD1953" s="31">
        <f>VLOOKUP(AB1953,'Utah Allocation %''s'!$A$6:$B$16,2,FALSE)</f>
        <v>0</v>
      </c>
    </row>
    <row r="1954" spans="1:30">
      <c r="A1954" s="9" t="s">
        <v>7453</v>
      </c>
      <c r="B1954" s="9" t="s">
        <v>24</v>
      </c>
      <c r="C1954" s="9" t="s">
        <v>62</v>
      </c>
      <c r="D1954" s="19">
        <v>41333</v>
      </c>
      <c r="E1954" s="3">
        <v>2013</v>
      </c>
      <c r="F1954" s="3">
        <v>2</v>
      </c>
      <c r="G1954" s="3" t="s">
        <v>14414</v>
      </c>
      <c r="H1954" s="9" t="s">
        <v>63</v>
      </c>
      <c r="I1954" s="9" t="s">
        <v>64</v>
      </c>
      <c r="J1954" s="21">
        <v>590.58000000000004</v>
      </c>
      <c r="K1954" s="9" t="s">
        <v>7454</v>
      </c>
      <c r="L1954" s="7" t="s">
        <v>7810</v>
      </c>
      <c r="M1954" s="7" t="s">
        <v>8024</v>
      </c>
      <c r="N1954" s="7" t="s">
        <v>219</v>
      </c>
      <c r="O1954" s="7" t="s">
        <v>265</v>
      </c>
      <c r="P1954" s="7" t="s">
        <v>583</v>
      </c>
      <c r="Q1954" s="7" t="s">
        <v>137</v>
      </c>
      <c r="R1954" s="9" t="s">
        <v>344</v>
      </c>
      <c r="S1954" s="13" t="s">
        <v>408</v>
      </c>
      <c r="T1954" s="13" t="s">
        <v>69</v>
      </c>
      <c r="U1954" s="13" t="s">
        <v>66</v>
      </c>
      <c r="V1954" s="13" t="s">
        <v>70</v>
      </c>
      <c r="W1954" s="13" t="s">
        <v>32</v>
      </c>
      <c r="X1954" s="13" t="s">
        <v>66</v>
      </c>
      <c r="Y1954" s="13" t="s">
        <v>7</v>
      </c>
      <c r="Z1954" s="9" t="s">
        <v>8</v>
      </c>
      <c r="AA1954" s="12" t="str">
        <f t="shared" si="60"/>
        <v>5980000000108</v>
      </c>
      <c r="AB1954" s="4" t="s">
        <v>66</v>
      </c>
      <c r="AC1954" s="48">
        <f t="shared" si="61"/>
        <v>0</v>
      </c>
      <c r="AD1954" s="31">
        <f>VLOOKUP(AB1954,'Utah Allocation %''s'!$A$6:$B$16,2,FALSE)</f>
        <v>0</v>
      </c>
    </row>
    <row r="1955" spans="1:30">
      <c r="A1955" s="9" t="s">
        <v>7543</v>
      </c>
      <c r="B1955" s="9" t="s">
        <v>24</v>
      </c>
      <c r="C1955" s="9" t="s">
        <v>62</v>
      </c>
      <c r="D1955" s="19">
        <v>41333</v>
      </c>
      <c r="E1955" s="3">
        <v>2013</v>
      </c>
      <c r="F1955" s="3">
        <v>2</v>
      </c>
      <c r="G1955" s="3" t="s">
        <v>14414</v>
      </c>
      <c r="H1955" s="9" t="s">
        <v>63</v>
      </c>
      <c r="I1955" s="9" t="s">
        <v>64</v>
      </c>
      <c r="J1955" s="21">
        <v>248.67</v>
      </c>
      <c r="K1955" s="9" t="s">
        <v>7544</v>
      </c>
      <c r="L1955" s="7" t="s">
        <v>7855</v>
      </c>
      <c r="M1955" s="7" t="s">
        <v>8069</v>
      </c>
      <c r="N1955" s="7" t="s">
        <v>219</v>
      </c>
      <c r="O1955" s="7" t="s">
        <v>265</v>
      </c>
      <c r="P1955" s="7" t="s">
        <v>583</v>
      </c>
      <c r="Q1955" s="7" t="s">
        <v>137</v>
      </c>
      <c r="R1955" s="9" t="s">
        <v>344</v>
      </c>
      <c r="S1955" s="13" t="s">
        <v>408</v>
      </c>
      <c r="T1955" s="13" t="s">
        <v>69</v>
      </c>
      <c r="U1955" s="13" t="s">
        <v>66</v>
      </c>
      <c r="V1955" s="13" t="s">
        <v>70</v>
      </c>
      <c r="W1955" s="13" t="s">
        <v>32</v>
      </c>
      <c r="X1955" s="13" t="s">
        <v>66</v>
      </c>
      <c r="Y1955" s="13" t="s">
        <v>7</v>
      </c>
      <c r="Z1955" s="9" t="s">
        <v>8</v>
      </c>
      <c r="AA1955" s="12" t="str">
        <f t="shared" si="60"/>
        <v>5980000000108</v>
      </c>
      <c r="AB1955" s="4" t="s">
        <v>66</v>
      </c>
      <c r="AC1955" s="48">
        <f t="shared" si="61"/>
        <v>0</v>
      </c>
      <c r="AD1955" s="31">
        <f>VLOOKUP(AB1955,'Utah Allocation %''s'!$A$6:$B$16,2,FALSE)</f>
        <v>0</v>
      </c>
    </row>
    <row r="1956" spans="1:30">
      <c r="A1956" s="9" t="s">
        <v>7457</v>
      </c>
      <c r="B1956" s="9" t="s">
        <v>24</v>
      </c>
      <c r="C1956" s="9" t="s">
        <v>62</v>
      </c>
      <c r="D1956" s="19">
        <v>41333</v>
      </c>
      <c r="E1956" s="3">
        <v>2013</v>
      </c>
      <c r="F1956" s="3">
        <v>2</v>
      </c>
      <c r="G1956" s="3" t="s">
        <v>14414</v>
      </c>
      <c r="H1956" s="9" t="s">
        <v>63</v>
      </c>
      <c r="I1956" s="9" t="s">
        <v>64</v>
      </c>
      <c r="J1956" s="21">
        <v>253.29</v>
      </c>
      <c r="K1956" s="9" t="s">
        <v>7458</v>
      </c>
      <c r="L1956" s="7" t="s">
        <v>7812</v>
      </c>
      <c r="M1956" s="7" t="s">
        <v>8026</v>
      </c>
      <c r="N1956" s="7" t="s">
        <v>219</v>
      </c>
      <c r="O1956" s="7" t="s">
        <v>265</v>
      </c>
      <c r="P1956" s="7" t="s">
        <v>583</v>
      </c>
      <c r="Q1956" s="7" t="s">
        <v>137</v>
      </c>
      <c r="R1956" s="9" t="s">
        <v>344</v>
      </c>
      <c r="S1956" s="13" t="s">
        <v>408</v>
      </c>
      <c r="T1956" s="13" t="s">
        <v>69</v>
      </c>
      <c r="U1956" s="13" t="s">
        <v>66</v>
      </c>
      <c r="V1956" s="13" t="s">
        <v>70</v>
      </c>
      <c r="W1956" s="13" t="s">
        <v>32</v>
      </c>
      <c r="X1956" s="13" t="s">
        <v>66</v>
      </c>
      <c r="Y1956" s="13" t="s">
        <v>7</v>
      </c>
      <c r="Z1956" s="9" t="s">
        <v>8</v>
      </c>
      <c r="AA1956" s="12" t="str">
        <f t="shared" si="60"/>
        <v>5980000000108</v>
      </c>
      <c r="AB1956" s="4" t="s">
        <v>66</v>
      </c>
      <c r="AC1956" s="48">
        <f t="shared" si="61"/>
        <v>0</v>
      </c>
      <c r="AD1956" s="31">
        <f>VLOOKUP(AB1956,'Utah Allocation %''s'!$A$6:$B$16,2,FALSE)</f>
        <v>0</v>
      </c>
    </row>
    <row r="1957" spans="1:30">
      <c r="A1957" s="9" t="s">
        <v>7459</v>
      </c>
      <c r="B1957" s="9" t="s">
        <v>24</v>
      </c>
      <c r="C1957" s="9" t="s">
        <v>62</v>
      </c>
      <c r="D1957" s="19">
        <v>41333</v>
      </c>
      <c r="E1957" s="3">
        <v>2013</v>
      </c>
      <c r="F1957" s="3">
        <v>2</v>
      </c>
      <c r="G1957" s="3" t="s">
        <v>14414</v>
      </c>
      <c r="H1957" s="9" t="s">
        <v>63</v>
      </c>
      <c r="I1957" s="9" t="s">
        <v>64</v>
      </c>
      <c r="J1957" s="21">
        <v>379.93</v>
      </c>
      <c r="K1957" s="9" t="s">
        <v>7460</v>
      </c>
      <c r="L1957" s="7" t="s">
        <v>7813</v>
      </c>
      <c r="M1957" s="7" t="s">
        <v>8027</v>
      </c>
      <c r="N1957" s="7" t="s">
        <v>219</v>
      </c>
      <c r="O1957" s="7" t="s">
        <v>265</v>
      </c>
      <c r="P1957" s="7" t="s">
        <v>583</v>
      </c>
      <c r="Q1957" s="7" t="s">
        <v>137</v>
      </c>
      <c r="R1957" s="9" t="s">
        <v>344</v>
      </c>
      <c r="S1957" s="13" t="s">
        <v>408</v>
      </c>
      <c r="T1957" s="13" t="s">
        <v>69</v>
      </c>
      <c r="U1957" s="13" t="s">
        <v>66</v>
      </c>
      <c r="V1957" s="13" t="s">
        <v>70</v>
      </c>
      <c r="W1957" s="13" t="s">
        <v>32</v>
      </c>
      <c r="X1957" s="13" t="s">
        <v>66</v>
      </c>
      <c r="Y1957" s="13" t="s">
        <v>7</v>
      </c>
      <c r="Z1957" s="9" t="s">
        <v>8</v>
      </c>
      <c r="AA1957" s="12" t="str">
        <f t="shared" si="60"/>
        <v>5980000000108</v>
      </c>
      <c r="AB1957" s="4" t="s">
        <v>66</v>
      </c>
      <c r="AC1957" s="48">
        <f t="shared" si="61"/>
        <v>0</v>
      </c>
      <c r="AD1957" s="31">
        <f>VLOOKUP(AB1957,'Utah Allocation %''s'!$A$6:$B$16,2,FALSE)</f>
        <v>0</v>
      </c>
    </row>
    <row r="1958" spans="1:30">
      <c r="A1958" s="9" t="s">
        <v>7465</v>
      </c>
      <c r="B1958" s="9" t="s">
        <v>24</v>
      </c>
      <c r="C1958" s="9" t="s">
        <v>62</v>
      </c>
      <c r="D1958" s="19">
        <v>41333</v>
      </c>
      <c r="E1958" s="3">
        <v>2013</v>
      </c>
      <c r="F1958" s="3">
        <v>2</v>
      </c>
      <c r="G1958" s="3" t="s">
        <v>14414</v>
      </c>
      <c r="H1958" s="9" t="s">
        <v>63</v>
      </c>
      <c r="I1958" s="9" t="s">
        <v>64</v>
      </c>
      <c r="J1958" s="21">
        <v>126.64</v>
      </c>
      <c r="K1958" s="9" t="s">
        <v>7466</v>
      </c>
      <c r="L1958" s="7" t="s">
        <v>7816</v>
      </c>
      <c r="M1958" s="7" t="s">
        <v>8030</v>
      </c>
      <c r="N1958" s="7" t="s">
        <v>219</v>
      </c>
      <c r="O1958" s="7" t="s">
        <v>265</v>
      </c>
      <c r="P1958" s="7" t="s">
        <v>7206</v>
      </c>
      <c r="Q1958" s="7" t="s">
        <v>137</v>
      </c>
      <c r="R1958" s="9" t="s">
        <v>344</v>
      </c>
      <c r="S1958" s="13" t="s">
        <v>408</v>
      </c>
      <c r="T1958" s="13" t="s">
        <v>69</v>
      </c>
      <c r="U1958" s="13" t="s">
        <v>66</v>
      </c>
      <c r="V1958" s="13" t="s">
        <v>70</v>
      </c>
      <c r="W1958" s="13" t="s">
        <v>32</v>
      </c>
      <c r="X1958" s="13" t="s">
        <v>66</v>
      </c>
      <c r="Y1958" s="13" t="s">
        <v>7</v>
      </c>
      <c r="Z1958" s="9" t="s">
        <v>8</v>
      </c>
      <c r="AA1958" s="12" t="str">
        <f t="shared" si="60"/>
        <v>5980000000108</v>
      </c>
      <c r="AB1958" s="4" t="s">
        <v>66</v>
      </c>
      <c r="AC1958" s="48">
        <f t="shared" si="61"/>
        <v>0</v>
      </c>
      <c r="AD1958" s="31">
        <f>VLOOKUP(AB1958,'Utah Allocation %''s'!$A$6:$B$16,2,FALSE)</f>
        <v>0</v>
      </c>
    </row>
    <row r="1959" spans="1:30">
      <c r="A1959" s="9" t="s">
        <v>7467</v>
      </c>
      <c r="B1959" s="9" t="s">
        <v>24</v>
      </c>
      <c r="C1959" s="9" t="s">
        <v>62</v>
      </c>
      <c r="D1959" s="19">
        <v>41333</v>
      </c>
      <c r="E1959" s="3">
        <v>2013</v>
      </c>
      <c r="F1959" s="3">
        <v>2</v>
      </c>
      <c r="G1959" s="3" t="s">
        <v>14414</v>
      </c>
      <c r="H1959" s="9" t="s">
        <v>63</v>
      </c>
      <c r="I1959" s="9" t="s">
        <v>64</v>
      </c>
      <c r="J1959" s="21">
        <v>63.33</v>
      </c>
      <c r="K1959" s="9" t="s">
        <v>7468</v>
      </c>
      <c r="L1959" s="7" t="s">
        <v>7817</v>
      </c>
      <c r="M1959" s="7" t="s">
        <v>8031</v>
      </c>
      <c r="N1959" s="7" t="s">
        <v>219</v>
      </c>
      <c r="O1959" s="7" t="s">
        <v>265</v>
      </c>
      <c r="P1959" s="7" t="s">
        <v>7206</v>
      </c>
      <c r="Q1959" s="7" t="s">
        <v>137</v>
      </c>
      <c r="R1959" s="9" t="s">
        <v>344</v>
      </c>
      <c r="S1959" s="13" t="s">
        <v>408</v>
      </c>
      <c r="T1959" s="13" t="s">
        <v>69</v>
      </c>
      <c r="U1959" s="13" t="s">
        <v>66</v>
      </c>
      <c r="V1959" s="13" t="s">
        <v>70</v>
      </c>
      <c r="W1959" s="13" t="s">
        <v>32</v>
      </c>
      <c r="X1959" s="13" t="s">
        <v>66</v>
      </c>
      <c r="Y1959" s="13" t="s">
        <v>7</v>
      </c>
      <c r="Z1959" s="9" t="s">
        <v>8</v>
      </c>
      <c r="AA1959" s="12" t="str">
        <f t="shared" si="60"/>
        <v>5980000000108</v>
      </c>
      <c r="AB1959" s="4" t="s">
        <v>66</v>
      </c>
      <c r="AC1959" s="48">
        <f t="shared" si="61"/>
        <v>0</v>
      </c>
      <c r="AD1959" s="31">
        <f>VLOOKUP(AB1959,'Utah Allocation %''s'!$A$6:$B$16,2,FALSE)</f>
        <v>0</v>
      </c>
    </row>
    <row r="1960" spans="1:30">
      <c r="A1960" s="9" t="s">
        <v>7475</v>
      </c>
      <c r="B1960" s="9" t="s">
        <v>24</v>
      </c>
      <c r="C1960" s="9" t="s">
        <v>62</v>
      </c>
      <c r="D1960" s="19">
        <v>41333</v>
      </c>
      <c r="E1960" s="3">
        <v>2013</v>
      </c>
      <c r="F1960" s="3">
        <v>2</v>
      </c>
      <c r="G1960" s="3" t="s">
        <v>14414</v>
      </c>
      <c r="H1960" s="9" t="s">
        <v>63</v>
      </c>
      <c r="I1960" s="9" t="s">
        <v>64</v>
      </c>
      <c r="J1960" s="21">
        <v>126.64</v>
      </c>
      <c r="K1960" s="9" t="s">
        <v>7476</v>
      </c>
      <c r="L1960" s="7" t="s">
        <v>7821</v>
      </c>
      <c r="M1960" s="7" t="s">
        <v>8035</v>
      </c>
      <c r="N1960" s="7" t="s">
        <v>219</v>
      </c>
      <c r="O1960" s="7" t="s">
        <v>265</v>
      </c>
      <c r="P1960" s="7" t="s">
        <v>7206</v>
      </c>
      <c r="Q1960" s="7" t="s">
        <v>137</v>
      </c>
      <c r="R1960" s="9" t="s">
        <v>344</v>
      </c>
      <c r="S1960" s="13" t="s">
        <v>408</v>
      </c>
      <c r="T1960" s="13" t="s">
        <v>69</v>
      </c>
      <c r="U1960" s="13" t="s">
        <v>66</v>
      </c>
      <c r="V1960" s="13" t="s">
        <v>70</v>
      </c>
      <c r="W1960" s="13" t="s">
        <v>32</v>
      </c>
      <c r="X1960" s="13" t="s">
        <v>66</v>
      </c>
      <c r="Y1960" s="13" t="s">
        <v>7</v>
      </c>
      <c r="Z1960" s="9" t="s">
        <v>8</v>
      </c>
      <c r="AA1960" s="12" t="str">
        <f t="shared" si="60"/>
        <v>5980000000108</v>
      </c>
      <c r="AB1960" s="4" t="s">
        <v>66</v>
      </c>
      <c r="AC1960" s="48">
        <f t="shared" si="61"/>
        <v>0</v>
      </c>
      <c r="AD1960" s="31">
        <f>VLOOKUP(AB1960,'Utah Allocation %''s'!$A$6:$B$16,2,FALSE)</f>
        <v>0</v>
      </c>
    </row>
    <row r="1961" spans="1:30">
      <c r="A1961" s="9" t="s">
        <v>7479</v>
      </c>
      <c r="B1961" s="9" t="s">
        <v>24</v>
      </c>
      <c r="C1961" s="9" t="s">
        <v>62</v>
      </c>
      <c r="D1961" s="19">
        <v>41333</v>
      </c>
      <c r="E1961" s="3">
        <v>2013</v>
      </c>
      <c r="F1961" s="3">
        <v>2</v>
      </c>
      <c r="G1961" s="3" t="s">
        <v>14414</v>
      </c>
      <c r="H1961" s="9" t="s">
        <v>63</v>
      </c>
      <c r="I1961" s="9" t="s">
        <v>81</v>
      </c>
      <c r="J1961" s="21">
        <v>191.7</v>
      </c>
      <c r="K1961" s="9" t="s">
        <v>7480</v>
      </c>
      <c r="L1961" s="7" t="s">
        <v>7823</v>
      </c>
      <c r="M1961" s="7" t="s">
        <v>8037</v>
      </c>
      <c r="N1961" s="7" t="s">
        <v>219</v>
      </c>
      <c r="O1961" s="7" t="s">
        <v>265</v>
      </c>
      <c r="P1961" s="7" t="s">
        <v>7206</v>
      </c>
      <c r="Q1961" s="7" t="s">
        <v>137</v>
      </c>
      <c r="R1961" s="9" t="s">
        <v>344</v>
      </c>
      <c r="S1961" s="13" t="s">
        <v>408</v>
      </c>
      <c r="T1961" s="13" t="s">
        <v>69</v>
      </c>
      <c r="U1961" s="13" t="s">
        <v>66</v>
      </c>
      <c r="V1961" s="13" t="s">
        <v>70</v>
      </c>
      <c r="W1961" s="13" t="s">
        <v>32</v>
      </c>
      <c r="X1961" s="13" t="s">
        <v>66</v>
      </c>
      <c r="Y1961" s="13" t="s">
        <v>7</v>
      </c>
      <c r="Z1961" s="9" t="s">
        <v>8</v>
      </c>
      <c r="AA1961" s="12" t="str">
        <f t="shared" si="60"/>
        <v>5980000000108</v>
      </c>
      <c r="AB1961" s="4" t="s">
        <v>66</v>
      </c>
      <c r="AC1961" s="48">
        <f t="shared" si="61"/>
        <v>0</v>
      </c>
      <c r="AD1961" s="31">
        <f>VLOOKUP(AB1961,'Utah Allocation %''s'!$A$6:$B$16,2,FALSE)</f>
        <v>0</v>
      </c>
    </row>
    <row r="1962" spans="1:30">
      <c r="A1962" s="9" t="s">
        <v>7661</v>
      </c>
      <c r="B1962" s="9" t="s">
        <v>24</v>
      </c>
      <c r="C1962" s="9" t="s">
        <v>62</v>
      </c>
      <c r="D1962" s="19">
        <v>41333</v>
      </c>
      <c r="E1962" s="3">
        <v>2013</v>
      </c>
      <c r="F1962" s="3">
        <v>2</v>
      </c>
      <c r="G1962" s="3" t="s">
        <v>14414</v>
      </c>
      <c r="H1962" s="9" t="s">
        <v>63</v>
      </c>
      <c r="I1962" s="9" t="s">
        <v>64</v>
      </c>
      <c r="J1962" s="21">
        <v>1992.27</v>
      </c>
      <c r="K1962" s="9" t="s">
        <v>7662</v>
      </c>
      <c r="L1962" s="7" t="s">
        <v>7912</v>
      </c>
      <c r="M1962" s="7" t="s">
        <v>8123</v>
      </c>
      <c r="N1962" s="7" t="s">
        <v>206</v>
      </c>
      <c r="O1962" s="7" t="s">
        <v>253</v>
      </c>
      <c r="P1962" s="7" t="s">
        <v>586</v>
      </c>
      <c r="Q1962" s="7" t="s">
        <v>78</v>
      </c>
      <c r="R1962" s="9" t="s">
        <v>306</v>
      </c>
      <c r="S1962" s="13" t="s">
        <v>409</v>
      </c>
      <c r="T1962" s="13" t="s">
        <v>69</v>
      </c>
      <c r="U1962" s="13" t="s">
        <v>79</v>
      </c>
      <c r="V1962" s="13" t="s">
        <v>80</v>
      </c>
      <c r="W1962" s="13" t="s">
        <v>29</v>
      </c>
      <c r="X1962" s="13" t="s">
        <v>79</v>
      </c>
      <c r="Y1962" s="13" t="s">
        <v>7</v>
      </c>
      <c r="Z1962" s="9" t="s">
        <v>16</v>
      </c>
      <c r="AA1962" s="12" t="str">
        <f t="shared" si="60"/>
        <v>5980000000109</v>
      </c>
      <c r="AB1962" s="4" t="s">
        <v>79</v>
      </c>
      <c r="AC1962" s="48">
        <f t="shared" si="61"/>
        <v>1992.27</v>
      </c>
      <c r="AD1962" s="31">
        <f>VLOOKUP(AB1962,'Utah Allocation %''s'!$A$6:$B$16,2,FALSE)</f>
        <v>1</v>
      </c>
    </row>
    <row r="1963" spans="1:30">
      <c r="A1963" s="9" t="s">
        <v>7713</v>
      </c>
      <c r="B1963" s="9" t="s">
        <v>24</v>
      </c>
      <c r="C1963" s="9" t="s">
        <v>62</v>
      </c>
      <c r="D1963" s="19">
        <v>41333</v>
      </c>
      <c r="E1963" s="3">
        <v>2013</v>
      </c>
      <c r="F1963" s="3">
        <v>2</v>
      </c>
      <c r="G1963" s="3" t="s">
        <v>14414</v>
      </c>
      <c r="H1963" s="9" t="s">
        <v>63</v>
      </c>
      <c r="I1963" s="9" t="s">
        <v>64</v>
      </c>
      <c r="J1963" s="21">
        <v>945.47</v>
      </c>
      <c r="K1963" s="9" t="s">
        <v>7714</v>
      </c>
      <c r="L1963" s="7" t="s">
        <v>7938</v>
      </c>
      <c r="M1963" s="7" t="s">
        <v>8149</v>
      </c>
      <c r="N1963" s="7" t="s">
        <v>207</v>
      </c>
      <c r="O1963" s="7" t="s">
        <v>254</v>
      </c>
      <c r="P1963" s="7" t="s">
        <v>588</v>
      </c>
      <c r="Q1963" s="7" t="s">
        <v>83</v>
      </c>
      <c r="R1963" s="9" t="s">
        <v>306</v>
      </c>
      <c r="S1963" s="13" t="s">
        <v>409</v>
      </c>
      <c r="T1963" s="13" t="s">
        <v>69</v>
      </c>
      <c r="U1963" s="13" t="s">
        <v>79</v>
      </c>
      <c r="V1963" s="13" t="s">
        <v>80</v>
      </c>
      <c r="W1963" s="13" t="s">
        <v>29</v>
      </c>
      <c r="X1963" s="13" t="s">
        <v>79</v>
      </c>
      <c r="Y1963" s="13" t="s">
        <v>7</v>
      </c>
      <c r="Z1963" s="9" t="s">
        <v>16</v>
      </c>
      <c r="AA1963" s="12" t="str">
        <f t="shared" si="60"/>
        <v>5980000000109</v>
      </c>
      <c r="AB1963" s="4" t="s">
        <v>79</v>
      </c>
      <c r="AC1963" s="48">
        <f t="shared" si="61"/>
        <v>945.47</v>
      </c>
      <c r="AD1963" s="31">
        <f>VLOOKUP(AB1963,'Utah Allocation %''s'!$A$6:$B$16,2,FALSE)</f>
        <v>1</v>
      </c>
    </row>
    <row r="1964" spans="1:30">
      <c r="A1964" s="9" t="s">
        <v>7596</v>
      </c>
      <c r="B1964" s="9" t="s">
        <v>24</v>
      </c>
      <c r="C1964" s="9" t="s">
        <v>62</v>
      </c>
      <c r="D1964" s="19">
        <v>41333</v>
      </c>
      <c r="E1964" s="3">
        <v>2013</v>
      </c>
      <c r="F1964" s="3">
        <v>2</v>
      </c>
      <c r="G1964" s="3" t="s">
        <v>14414</v>
      </c>
      <c r="H1964" s="9" t="s">
        <v>63</v>
      </c>
      <c r="I1964" s="9" t="s">
        <v>64</v>
      </c>
      <c r="J1964" s="21">
        <v>623.28</v>
      </c>
      <c r="K1964" s="9" t="s">
        <v>7597</v>
      </c>
      <c r="L1964" s="7" t="s">
        <v>7881</v>
      </c>
      <c r="M1964" s="7" t="s">
        <v>8094</v>
      </c>
      <c r="N1964" s="7" t="s">
        <v>207</v>
      </c>
      <c r="O1964" s="7" t="s">
        <v>254</v>
      </c>
      <c r="P1964" s="7" t="s">
        <v>588</v>
      </c>
      <c r="Q1964" s="7" t="s">
        <v>83</v>
      </c>
      <c r="R1964" s="9" t="s">
        <v>306</v>
      </c>
      <c r="S1964" s="13" t="s">
        <v>409</v>
      </c>
      <c r="T1964" s="13" t="s">
        <v>69</v>
      </c>
      <c r="U1964" s="13" t="s">
        <v>79</v>
      </c>
      <c r="V1964" s="13" t="s">
        <v>80</v>
      </c>
      <c r="W1964" s="13" t="s">
        <v>29</v>
      </c>
      <c r="X1964" s="13" t="s">
        <v>79</v>
      </c>
      <c r="Y1964" s="13" t="s">
        <v>7</v>
      </c>
      <c r="Z1964" s="9" t="s">
        <v>16</v>
      </c>
      <c r="AA1964" s="12" t="str">
        <f t="shared" si="60"/>
        <v>5980000000109</v>
      </c>
      <c r="AB1964" s="4" t="s">
        <v>79</v>
      </c>
      <c r="AC1964" s="48">
        <f t="shared" si="61"/>
        <v>623.28</v>
      </c>
      <c r="AD1964" s="31">
        <f>VLOOKUP(AB1964,'Utah Allocation %''s'!$A$6:$B$16,2,FALSE)</f>
        <v>1</v>
      </c>
    </row>
    <row r="1965" spans="1:30">
      <c r="A1965" s="9" t="s">
        <v>7559</v>
      </c>
      <c r="B1965" s="9" t="s">
        <v>24</v>
      </c>
      <c r="C1965" s="9" t="s">
        <v>62</v>
      </c>
      <c r="D1965" s="19">
        <v>41333</v>
      </c>
      <c r="E1965" s="3">
        <v>2013</v>
      </c>
      <c r="F1965" s="3">
        <v>2</v>
      </c>
      <c r="G1965" s="3" t="s">
        <v>14414</v>
      </c>
      <c r="H1965" s="9" t="s">
        <v>63</v>
      </c>
      <c r="I1965" s="9" t="s">
        <v>64</v>
      </c>
      <c r="J1965" s="21">
        <v>354.55</v>
      </c>
      <c r="K1965" s="9" t="s">
        <v>7560</v>
      </c>
      <c r="L1965" s="7" t="s">
        <v>7863</v>
      </c>
      <c r="M1965" s="7" t="s">
        <v>8077</v>
      </c>
      <c r="N1965" s="7" t="s">
        <v>207</v>
      </c>
      <c r="O1965" s="7" t="s">
        <v>254</v>
      </c>
      <c r="P1965" s="7" t="s">
        <v>588</v>
      </c>
      <c r="Q1965" s="7" t="s">
        <v>83</v>
      </c>
      <c r="R1965" s="9" t="s">
        <v>306</v>
      </c>
      <c r="S1965" s="13" t="s">
        <v>409</v>
      </c>
      <c r="T1965" s="13" t="s">
        <v>69</v>
      </c>
      <c r="U1965" s="13" t="s">
        <v>79</v>
      </c>
      <c r="V1965" s="13" t="s">
        <v>80</v>
      </c>
      <c r="W1965" s="13" t="s">
        <v>29</v>
      </c>
      <c r="X1965" s="13" t="s">
        <v>79</v>
      </c>
      <c r="Y1965" s="13" t="s">
        <v>7</v>
      </c>
      <c r="Z1965" s="9" t="s">
        <v>16</v>
      </c>
      <c r="AA1965" s="12" t="str">
        <f t="shared" si="60"/>
        <v>5980000000109</v>
      </c>
      <c r="AB1965" s="4" t="s">
        <v>79</v>
      </c>
      <c r="AC1965" s="48">
        <f t="shared" si="61"/>
        <v>354.55</v>
      </c>
      <c r="AD1965" s="31">
        <f>VLOOKUP(AB1965,'Utah Allocation %''s'!$A$6:$B$16,2,FALSE)</f>
        <v>1</v>
      </c>
    </row>
    <row r="1966" spans="1:30">
      <c r="A1966" s="9" t="s">
        <v>7715</v>
      </c>
      <c r="B1966" s="9" t="s">
        <v>24</v>
      </c>
      <c r="C1966" s="9" t="s">
        <v>62</v>
      </c>
      <c r="D1966" s="19">
        <v>41333</v>
      </c>
      <c r="E1966" s="3">
        <v>2013</v>
      </c>
      <c r="F1966" s="3">
        <v>2</v>
      </c>
      <c r="G1966" s="3" t="s">
        <v>14414</v>
      </c>
      <c r="H1966" s="9" t="s">
        <v>63</v>
      </c>
      <c r="I1966" s="9" t="s">
        <v>64</v>
      </c>
      <c r="J1966" s="21">
        <v>2228.14</v>
      </c>
      <c r="K1966" s="9" t="s">
        <v>7716</v>
      </c>
      <c r="L1966" s="7" t="s">
        <v>7939</v>
      </c>
      <c r="M1966" s="7" t="s">
        <v>8150</v>
      </c>
      <c r="N1966" s="7" t="s">
        <v>207</v>
      </c>
      <c r="O1966" s="7" t="s">
        <v>254</v>
      </c>
      <c r="P1966" s="7" t="s">
        <v>588</v>
      </c>
      <c r="Q1966" s="7" t="s">
        <v>83</v>
      </c>
      <c r="R1966" s="9" t="s">
        <v>306</v>
      </c>
      <c r="S1966" s="13" t="s">
        <v>409</v>
      </c>
      <c r="T1966" s="13" t="s">
        <v>69</v>
      </c>
      <c r="U1966" s="13" t="s">
        <v>79</v>
      </c>
      <c r="V1966" s="13" t="s">
        <v>80</v>
      </c>
      <c r="W1966" s="13" t="s">
        <v>29</v>
      </c>
      <c r="X1966" s="13" t="s">
        <v>79</v>
      </c>
      <c r="Y1966" s="13" t="s">
        <v>7</v>
      </c>
      <c r="Z1966" s="9" t="s">
        <v>16</v>
      </c>
      <c r="AA1966" s="12" t="str">
        <f t="shared" si="60"/>
        <v>5980000000109</v>
      </c>
      <c r="AB1966" s="4" t="s">
        <v>79</v>
      </c>
      <c r="AC1966" s="48">
        <f t="shared" si="61"/>
        <v>2228.14</v>
      </c>
      <c r="AD1966" s="31">
        <f>VLOOKUP(AB1966,'Utah Allocation %''s'!$A$6:$B$16,2,FALSE)</f>
        <v>1</v>
      </c>
    </row>
    <row r="1967" spans="1:30">
      <c r="A1967" s="9" t="s">
        <v>7501</v>
      </c>
      <c r="B1967" s="9" t="s">
        <v>24</v>
      </c>
      <c r="C1967" s="9" t="s">
        <v>62</v>
      </c>
      <c r="D1967" s="19">
        <v>41333</v>
      </c>
      <c r="E1967" s="3">
        <v>2013</v>
      </c>
      <c r="F1967" s="3">
        <v>2</v>
      </c>
      <c r="G1967" s="3" t="s">
        <v>14414</v>
      </c>
      <c r="H1967" s="9" t="s">
        <v>63</v>
      </c>
      <c r="I1967" s="9" t="s">
        <v>64</v>
      </c>
      <c r="J1967" s="21">
        <v>1793.29</v>
      </c>
      <c r="K1967" s="9" t="s">
        <v>7502</v>
      </c>
      <c r="L1967" s="7" t="s">
        <v>7834</v>
      </c>
      <c r="M1967" s="7" t="s">
        <v>8048</v>
      </c>
      <c r="N1967" s="7" t="s">
        <v>208</v>
      </c>
      <c r="O1967" s="7" t="s">
        <v>255</v>
      </c>
      <c r="P1967" s="7" t="s">
        <v>559</v>
      </c>
      <c r="Q1967" s="7" t="s">
        <v>84</v>
      </c>
      <c r="R1967" s="9" t="s">
        <v>306</v>
      </c>
      <c r="S1967" s="13" t="s">
        <v>409</v>
      </c>
      <c r="T1967" s="13" t="s">
        <v>69</v>
      </c>
      <c r="U1967" s="13" t="s">
        <v>79</v>
      </c>
      <c r="V1967" s="13" t="s">
        <v>80</v>
      </c>
      <c r="W1967" s="13" t="s">
        <v>29</v>
      </c>
      <c r="X1967" s="13" t="s">
        <v>79</v>
      </c>
      <c r="Y1967" s="13" t="s">
        <v>7</v>
      </c>
      <c r="Z1967" s="9" t="s">
        <v>16</v>
      </c>
      <c r="AA1967" s="12" t="str">
        <f t="shared" si="60"/>
        <v>5980000000109</v>
      </c>
      <c r="AB1967" s="4" t="s">
        <v>79</v>
      </c>
      <c r="AC1967" s="48">
        <f t="shared" si="61"/>
        <v>1793.29</v>
      </c>
      <c r="AD1967" s="31">
        <f>VLOOKUP(AB1967,'Utah Allocation %''s'!$A$6:$B$16,2,FALSE)</f>
        <v>1</v>
      </c>
    </row>
    <row r="1968" spans="1:30">
      <c r="A1968" s="9" t="s">
        <v>7598</v>
      </c>
      <c r="B1968" s="9" t="s">
        <v>24</v>
      </c>
      <c r="C1968" s="9" t="s">
        <v>62</v>
      </c>
      <c r="D1968" s="19">
        <v>41333</v>
      </c>
      <c r="E1968" s="3">
        <v>2013</v>
      </c>
      <c r="F1968" s="3">
        <v>2</v>
      </c>
      <c r="G1968" s="3" t="s">
        <v>14414</v>
      </c>
      <c r="H1968" s="9" t="s">
        <v>63</v>
      </c>
      <c r="I1968" s="9" t="s">
        <v>64</v>
      </c>
      <c r="J1968" s="21">
        <v>236.37</v>
      </c>
      <c r="K1968" s="9" t="s">
        <v>7599</v>
      </c>
      <c r="L1968" s="7" t="s">
        <v>7882</v>
      </c>
      <c r="M1968" s="7" t="s">
        <v>8095</v>
      </c>
      <c r="N1968" s="7" t="s">
        <v>208</v>
      </c>
      <c r="O1968" s="7" t="s">
        <v>255</v>
      </c>
      <c r="P1968" s="7" t="s">
        <v>559</v>
      </c>
      <c r="Q1968" s="7" t="s">
        <v>84</v>
      </c>
      <c r="R1968" s="9" t="s">
        <v>306</v>
      </c>
      <c r="S1968" s="13" t="s">
        <v>409</v>
      </c>
      <c r="T1968" s="13" t="s">
        <v>69</v>
      </c>
      <c r="U1968" s="13" t="s">
        <v>79</v>
      </c>
      <c r="V1968" s="13" t="s">
        <v>80</v>
      </c>
      <c r="W1968" s="13" t="s">
        <v>29</v>
      </c>
      <c r="X1968" s="13" t="s">
        <v>79</v>
      </c>
      <c r="Y1968" s="13" t="s">
        <v>7</v>
      </c>
      <c r="Z1968" s="9" t="s">
        <v>16</v>
      </c>
      <c r="AA1968" s="12" t="str">
        <f t="shared" si="60"/>
        <v>5980000000109</v>
      </c>
      <c r="AB1968" s="4" t="s">
        <v>79</v>
      </c>
      <c r="AC1968" s="48">
        <f t="shared" si="61"/>
        <v>236.37</v>
      </c>
      <c r="AD1968" s="31">
        <f>VLOOKUP(AB1968,'Utah Allocation %''s'!$A$6:$B$16,2,FALSE)</f>
        <v>1</v>
      </c>
    </row>
    <row r="1969" spans="1:30">
      <c r="A1969" s="9" t="s">
        <v>7600</v>
      </c>
      <c r="B1969" s="9" t="s">
        <v>24</v>
      </c>
      <c r="C1969" s="9" t="s">
        <v>62</v>
      </c>
      <c r="D1969" s="19">
        <v>41333</v>
      </c>
      <c r="E1969" s="3">
        <v>2013</v>
      </c>
      <c r="F1969" s="3">
        <v>2</v>
      </c>
      <c r="G1969" s="3" t="s">
        <v>14414</v>
      </c>
      <c r="H1969" s="9" t="s">
        <v>63</v>
      </c>
      <c r="I1969" s="9" t="s">
        <v>64</v>
      </c>
      <c r="J1969" s="21">
        <v>3663.7</v>
      </c>
      <c r="K1969" s="9" t="s">
        <v>7601</v>
      </c>
      <c r="L1969" s="7" t="s">
        <v>7883</v>
      </c>
      <c r="M1969" s="7" t="s">
        <v>8096</v>
      </c>
      <c r="N1969" s="7" t="s">
        <v>214</v>
      </c>
      <c r="O1969" s="7" t="s">
        <v>260</v>
      </c>
      <c r="P1969" s="7" t="s">
        <v>582</v>
      </c>
      <c r="Q1969" s="7" t="s">
        <v>158</v>
      </c>
      <c r="R1969" s="9" t="s">
        <v>306</v>
      </c>
      <c r="S1969" s="13" t="s">
        <v>409</v>
      </c>
      <c r="T1969" s="13" t="s">
        <v>69</v>
      </c>
      <c r="U1969" s="13" t="s">
        <v>79</v>
      </c>
      <c r="V1969" s="13" t="s">
        <v>80</v>
      </c>
      <c r="W1969" s="13" t="s">
        <v>29</v>
      </c>
      <c r="X1969" s="13" t="s">
        <v>79</v>
      </c>
      <c r="Y1969" s="13" t="s">
        <v>7</v>
      </c>
      <c r="Z1969" s="9" t="s">
        <v>16</v>
      </c>
      <c r="AA1969" s="12" t="str">
        <f t="shared" si="60"/>
        <v>5980000000109</v>
      </c>
      <c r="AB1969" s="4" t="s">
        <v>79</v>
      </c>
      <c r="AC1969" s="48">
        <f t="shared" si="61"/>
        <v>3663.7</v>
      </c>
      <c r="AD1969" s="31">
        <f>VLOOKUP(AB1969,'Utah Allocation %''s'!$A$6:$B$16,2,FALSE)</f>
        <v>1</v>
      </c>
    </row>
    <row r="1970" spans="1:30">
      <c r="A1970" s="9" t="s">
        <v>7622</v>
      </c>
      <c r="B1970" s="9" t="s">
        <v>24</v>
      </c>
      <c r="C1970" s="9" t="s">
        <v>62</v>
      </c>
      <c r="D1970" s="19">
        <v>41333</v>
      </c>
      <c r="E1970" s="3">
        <v>2013</v>
      </c>
      <c r="F1970" s="3">
        <v>2</v>
      </c>
      <c r="G1970" s="3" t="s">
        <v>14414</v>
      </c>
      <c r="H1970" s="9" t="s">
        <v>63</v>
      </c>
      <c r="I1970" s="9" t="s">
        <v>64</v>
      </c>
      <c r="J1970" s="21">
        <v>1181.8399999999999</v>
      </c>
      <c r="K1970" s="9" t="s">
        <v>7623</v>
      </c>
      <c r="L1970" s="7" t="s">
        <v>7894</v>
      </c>
      <c r="M1970" s="7" t="s">
        <v>8107</v>
      </c>
      <c r="N1970" s="7" t="s">
        <v>243</v>
      </c>
      <c r="O1970" s="7" t="s">
        <v>286</v>
      </c>
      <c r="P1970" s="7" t="s">
        <v>589</v>
      </c>
      <c r="Q1970" s="7" t="s">
        <v>460</v>
      </c>
      <c r="R1970" s="9" t="s">
        <v>306</v>
      </c>
      <c r="S1970" s="13" t="s">
        <v>409</v>
      </c>
      <c r="T1970" s="13" t="s">
        <v>69</v>
      </c>
      <c r="U1970" s="13" t="s">
        <v>79</v>
      </c>
      <c r="V1970" s="13" t="s">
        <v>80</v>
      </c>
      <c r="W1970" s="13" t="s">
        <v>29</v>
      </c>
      <c r="X1970" s="13" t="s">
        <v>79</v>
      </c>
      <c r="Y1970" s="13" t="s">
        <v>7</v>
      </c>
      <c r="Z1970" s="9" t="s">
        <v>16</v>
      </c>
      <c r="AA1970" s="12" t="str">
        <f t="shared" si="60"/>
        <v>5980000000109</v>
      </c>
      <c r="AB1970" s="4" t="s">
        <v>79</v>
      </c>
      <c r="AC1970" s="48">
        <f t="shared" si="61"/>
        <v>1181.8399999999999</v>
      </c>
      <c r="AD1970" s="31">
        <f>VLOOKUP(AB1970,'Utah Allocation %''s'!$A$6:$B$16,2,FALSE)</f>
        <v>1</v>
      </c>
    </row>
    <row r="1971" spans="1:30">
      <c r="A1971" s="9" t="s">
        <v>7525</v>
      </c>
      <c r="B1971" s="9" t="s">
        <v>24</v>
      </c>
      <c r="C1971" s="9" t="s">
        <v>62</v>
      </c>
      <c r="D1971" s="19">
        <v>41333</v>
      </c>
      <c r="E1971" s="3">
        <v>2013</v>
      </c>
      <c r="F1971" s="3">
        <v>2</v>
      </c>
      <c r="G1971" s="3" t="s">
        <v>14414</v>
      </c>
      <c r="H1971" s="9" t="s">
        <v>63</v>
      </c>
      <c r="I1971" s="9" t="s">
        <v>81</v>
      </c>
      <c r="J1971" s="21">
        <v>359.07</v>
      </c>
      <c r="K1971" s="9" t="s">
        <v>7526</v>
      </c>
      <c r="L1971" s="7" t="s">
        <v>7846</v>
      </c>
      <c r="M1971" s="7" t="s">
        <v>8060</v>
      </c>
      <c r="N1971" s="7" t="s">
        <v>206</v>
      </c>
      <c r="O1971" s="7" t="s">
        <v>253</v>
      </c>
      <c r="P1971" s="7" t="s">
        <v>5145</v>
      </c>
      <c r="Q1971" s="7" t="s">
        <v>78</v>
      </c>
      <c r="R1971" s="9" t="s">
        <v>306</v>
      </c>
      <c r="S1971" s="13" t="s">
        <v>409</v>
      </c>
      <c r="T1971" s="13" t="s">
        <v>69</v>
      </c>
      <c r="U1971" s="13" t="s">
        <v>79</v>
      </c>
      <c r="V1971" s="13" t="s">
        <v>80</v>
      </c>
      <c r="W1971" s="13" t="s">
        <v>29</v>
      </c>
      <c r="X1971" s="13" t="s">
        <v>79</v>
      </c>
      <c r="Y1971" s="13" t="s">
        <v>7</v>
      </c>
      <c r="Z1971" s="9" t="s">
        <v>16</v>
      </c>
      <c r="AA1971" s="12" t="str">
        <f t="shared" si="60"/>
        <v>5980000000109</v>
      </c>
      <c r="AB1971" s="4" t="s">
        <v>79</v>
      </c>
      <c r="AC1971" s="48">
        <f t="shared" si="61"/>
        <v>359.07</v>
      </c>
      <c r="AD1971" s="31">
        <f>VLOOKUP(AB1971,'Utah Allocation %''s'!$A$6:$B$16,2,FALSE)</f>
        <v>1</v>
      </c>
    </row>
    <row r="1972" spans="1:30">
      <c r="A1972" s="9" t="s">
        <v>7477</v>
      </c>
      <c r="B1972" s="9" t="s">
        <v>24</v>
      </c>
      <c r="C1972" s="9" t="s">
        <v>62</v>
      </c>
      <c r="D1972" s="19">
        <v>41333</v>
      </c>
      <c r="E1972" s="3">
        <v>2013</v>
      </c>
      <c r="F1972" s="3">
        <v>2</v>
      </c>
      <c r="G1972" s="3" t="s">
        <v>14414</v>
      </c>
      <c r="H1972" s="9" t="s">
        <v>63</v>
      </c>
      <c r="I1972" s="9" t="s">
        <v>81</v>
      </c>
      <c r="J1972" s="21">
        <v>645.20000000000005</v>
      </c>
      <c r="K1972" s="9" t="s">
        <v>7478</v>
      </c>
      <c r="L1972" s="7" t="s">
        <v>7822</v>
      </c>
      <c r="M1972" s="7" t="s">
        <v>8036</v>
      </c>
      <c r="N1972" s="7" t="s">
        <v>214</v>
      </c>
      <c r="O1972" s="7" t="s">
        <v>260</v>
      </c>
      <c r="P1972" s="7" t="s">
        <v>8167</v>
      </c>
      <c r="Q1972" s="7" t="s">
        <v>158</v>
      </c>
      <c r="R1972" s="9" t="s">
        <v>306</v>
      </c>
      <c r="S1972" s="13" t="s">
        <v>409</v>
      </c>
      <c r="T1972" s="13" t="s">
        <v>69</v>
      </c>
      <c r="U1972" s="13" t="s">
        <v>79</v>
      </c>
      <c r="V1972" s="13" t="s">
        <v>80</v>
      </c>
      <c r="W1972" s="13" t="s">
        <v>29</v>
      </c>
      <c r="X1972" s="13" t="s">
        <v>79</v>
      </c>
      <c r="Y1972" s="13" t="s">
        <v>7</v>
      </c>
      <c r="Z1972" s="9" t="s">
        <v>16</v>
      </c>
      <c r="AA1972" s="12" t="str">
        <f t="shared" si="60"/>
        <v>5980000000109</v>
      </c>
      <c r="AB1972" s="4" t="s">
        <v>79</v>
      </c>
      <c r="AC1972" s="48">
        <f t="shared" si="61"/>
        <v>645.20000000000005</v>
      </c>
      <c r="AD1972" s="31">
        <f>VLOOKUP(AB1972,'Utah Allocation %''s'!$A$6:$B$16,2,FALSE)</f>
        <v>1</v>
      </c>
    </row>
    <row r="1973" spans="1:30">
      <c r="A1973" s="9" t="s">
        <v>7725</v>
      </c>
      <c r="B1973" s="9" t="s">
        <v>24</v>
      </c>
      <c r="C1973" s="9" t="s">
        <v>62</v>
      </c>
      <c r="D1973" s="19">
        <v>41333</v>
      </c>
      <c r="E1973" s="3">
        <v>2013</v>
      </c>
      <c r="F1973" s="3">
        <v>2</v>
      </c>
      <c r="G1973" s="3" t="s">
        <v>14414</v>
      </c>
      <c r="H1973" s="9" t="s">
        <v>61</v>
      </c>
      <c r="I1973" s="9" t="s">
        <v>64</v>
      </c>
      <c r="J1973" s="21">
        <v>-395.99</v>
      </c>
      <c r="K1973" s="9" t="s">
        <v>7726</v>
      </c>
      <c r="L1973" s="7" t="s">
        <v>7944</v>
      </c>
      <c r="M1973" s="7" t="s">
        <v>8155</v>
      </c>
      <c r="N1973" s="7" t="s">
        <v>211</v>
      </c>
      <c r="O1973" s="7" t="s">
        <v>258</v>
      </c>
      <c r="P1973" s="7" t="s">
        <v>8185</v>
      </c>
      <c r="Q1973" s="7" t="s">
        <v>8186</v>
      </c>
      <c r="R1973" s="9" t="s">
        <v>431</v>
      </c>
      <c r="S1973" s="13" t="s">
        <v>409</v>
      </c>
      <c r="T1973" s="13" t="s">
        <v>69</v>
      </c>
      <c r="U1973" s="13" t="s">
        <v>79</v>
      </c>
      <c r="V1973" s="13" t="s">
        <v>80</v>
      </c>
      <c r="W1973" s="13" t="s">
        <v>29</v>
      </c>
      <c r="X1973" s="13" t="s">
        <v>79</v>
      </c>
      <c r="Y1973" s="13" t="s">
        <v>7</v>
      </c>
      <c r="Z1973" s="9" t="s">
        <v>16</v>
      </c>
      <c r="AA1973" s="12" t="str">
        <f t="shared" si="60"/>
        <v>5980000000109</v>
      </c>
      <c r="AB1973" s="4" t="s">
        <v>79</v>
      </c>
      <c r="AC1973" s="48">
        <f t="shared" si="61"/>
        <v>-395.99</v>
      </c>
      <c r="AD1973" s="31">
        <f>VLOOKUP(AB1973,'Utah Allocation %''s'!$A$6:$B$16,2,FALSE)</f>
        <v>1</v>
      </c>
    </row>
    <row r="1974" spans="1:30">
      <c r="A1974" s="9" t="s">
        <v>7725</v>
      </c>
      <c r="B1974" s="9" t="s">
        <v>24</v>
      </c>
      <c r="C1974" s="9" t="s">
        <v>62</v>
      </c>
      <c r="D1974" s="19">
        <v>41333</v>
      </c>
      <c r="E1974" s="3">
        <v>2013</v>
      </c>
      <c r="F1974" s="3">
        <v>2</v>
      </c>
      <c r="G1974" s="3" t="s">
        <v>14414</v>
      </c>
      <c r="H1974" s="9" t="s">
        <v>63</v>
      </c>
      <c r="I1974" s="9" t="s">
        <v>81</v>
      </c>
      <c r="J1974" s="21">
        <v>370.88</v>
      </c>
      <c r="K1974" s="9" t="s">
        <v>7726</v>
      </c>
      <c r="L1974" s="7" t="s">
        <v>7944</v>
      </c>
      <c r="M1974" s="7" t="s">
        <v>8155</v>
      </c>
      <c r="N1974" s="7" t="s">
        <v>211</v>
      </c>
      <c r="O1974" s="7" t="s">
        <v>258</v>
      </c>
      <c r="P1974" s="7" t="s">
        <v>8185</v>
      </c>
      <c r="Q1974" s="7" t="s">
        <v>8186</v>
      </c>
      <c r="R1974" s="9" t="s">
        <v>431</v>
      </c>
      <c r="S1974" s="13" t="s">
        <v>409</v>
      </c>
      <c r="T1974" s="13" t="s">
        <v>69</v>
      </c>
      <c r="U1974" s="13" t="s">
        <v>79</v>
      </c>
      <c r="V1974" s="13" t="s">
        <v>80</v>
      </c>
      <c r="W1974" s="13" t="s">
        <v>29</v>
      </c>
      <c r="X1974" s="13" t="s">
        <v>79</v>
      </c>
      <c r="Y1974" s="13" t="s">
        <v>7</v>
      </c>
      <c r="Z1974" s="9" t="s">
        <v>16</v>
      </c>
      <c r="AA1974" s="12" t="str">
        <f t="shared" si="60"/>
        <v>5980000000109</v>
      </c>
      <c r="AB1974" s="4" t="s">
        <v>79</v>
      </c>
      <c r="AC1974" s="48">
        <f t="shared" si="61"/>
        <v>370.88</v>
      </c>
      <c r="AD1974" s="31">
        <f>VLOOKUP(AB1974,'Utah Allocation %''s'!$A$6:$B$16,2,FALSE)</f>
        <v>1</v>
      </c>
    </row>
    <row r="1975" spans="1:30">
      <c r="A1975" s="9" t="s">
        <v>7439</v>
      </c>
      <c r="B1975" s="9" t="s">
        <v>24</v>
      </c>
      <c r="C1975" s="9" t="s">
        <v>62</v>
      </c>
      <c r="D1975" s="19">
        <v>41333</v>
      </c>
      <c r="E1975" s="3">
        <v>2013</v>
      </c>
      <c r="F1975" s="3">
        <v>2</v>
      </c>
      <c r="G1975" s="3" t="s">
        <v>14414</v>
      </c>
      <c r="H1975" s="9" t="s">
        <v>63</v>
      </c>
      <c r="I1975" s="9" t="s">
        <v>64</v>
      </c>
      <c r="J1975" s="21">
        <v>330.32</v>
      </c>
      <c r="K1975" s="9" t="s">
        <v>7440</v>
      </c>
      <c r="L1975" s="7" t="s">
        <v>7803</v>
      </c>
      <c r="M1975" s="7" t="s">
        <v>8017</v>
      </c>
      <c r="N1975" s="7" t="s">
        <v>206</v>
      </c>
      <c r="O1975" s="7" t="s">
        <v>253</v>
      </c>
      <c r="P1975" s="7" t="s">
        <v>586</v>
      </c>
      <c r="Q1975" s="7" t="s">
        <v>78</v>
      </c>
      <c r="R1975" s="9" t="s">
        <v>347</v>
      </c>
      <c r="S1975" s="13" t="s">
        <v>409</v>
      </c>
      <c r="T1975" s="13" t="s">
        <v>69</v>
      </c>
      <c r="U1975" s="13" t="s">
        <v>79</v>
      </c>
      <c r="V1975" s="13" t="s">
        <v>80</v>
      </c>
      <c r="W1975" s="13" t="s">
        <v>29</v>
      </c>
      <c r="X1975" s="13" t="s">
        <v>79</v>
      </c>
      <c r="Y1975" s="13" t="s">
        <v>7</v>
      </c>
      <c r="Z1975" s="9" t="s">
        <v>16</v>
      </c>
      <c r="AA1975" s="12" t="str">
        <f t="shared" si="60"/>
        <v>5980000000109</v>
      </c>
      <c r="AB1975" s="4" t="s">
        <v>79</v>
      </c>
      <c r="AC1975" s="48">
        <f t="shared" si="61"/>
        <v>330.32</v>
      </c>
      <c r="AD1975" s="31">
        <f>VLOOKUP(AB1975,'Utah Allocation %''s'!$A$6:$B$16,2,FALSE)</f>
        <v>1</v>
      </c>
    </row>
    <row r="1976" spans="1:30">
      <c r="A1976" s="9" t="s">
        <v>7483</v>
      </c>
      <c r="B1976" s="9" t="s">
        <v>24</v>
      </c>
      <c r="C1976" s="9" t="s">
        <v>62</v>
      </c>
      <c r="D1976" s="19">
        <v>41333</v>
      </c>
      <c r="E1976" s="3">
        <v>2013</v>
      </c>
      <c r="F1976" s="3">
        <v>2</v>
      </c>
      <c r="G1976" s="3" t="s">
        <v>14414</v>
      </c>
      <c r="H1976" s="9" t="s">
        <v>63</v>
      </c>
      <c r="I1976" s="9" t="s">
        <v>64</v>
      </c>
      <c r="J1976" s="21">
        <v>648.84</v>
      </c>
      <c r="K1976" s="9" t="s">
        <v>7484</v>
      </c>
      <c r="L1976" s="7" t="s">
        <v>7825</v>
      </c>
      <c r="M1976" s="7" t="s">
        <v>8039</v>
      </c>
      <c r="N1976" s="7" t="s">
        <v>208</v>
      </c>
      <c r="O1976" s="7" t="s">
        <v>255</v>
      </c>
      <c r="P1976" s="7" t="s">
        <v>559</v>
      </c>
      <c r="Q1976" s="7" t="s">
        <v>84</v>
      </c>
      <c r="R1976" s="9" t="s">
        <v>347</v>
      </c>
      <c r="S1976" s="13" t="s">
        <v>409</v>
      </c>
      <c r="T1976" s="13" t="s">
        <v>69</v>
      </c>
      <c r="U1976" s="13" t="s">
        <v>79</v>
      </c>
      <c r="V1976" s="13" t="s">
        <v>80</v>
      </c>
      <c r="W1976" s="13" t="s">
        <v>29</v>
      </c>
      <c r="X1976" s="13" t="s">
        <v>79</v>
      </c>
      <c r="Y1976" s="13" t="s">
        <v>7</v>
      </c>
      <c r="Z1976" s="9" t="s">
        <v>16</v>
      </c>
      <c r="AA1976" s="12" t="str">
        <f t="shared" si="60"/>
        <v>5980000000109</v>
      </c>
      <c r="AB1976" s="4" t="s">
        <v>79</v>
      </c>
      <c r="AC1976" s="48">
        <f t="shared" si="61"/>
        <v>648.84</v>
      </c>
      <c r="AD1976" s="31">
        <f>VLOOKUP(AB1976,'Utah Allocation %''s'!$A$6:$B$16,2,FALSE)</f>
        <v>1</v>
      </c>
    </row>
    <row r="1977" spans="1:30">
      <c r="A1977" s="9" t="s">
        <v>7679</v>
      </c>
      <c r="B1977" s="9" t="s">
        <v>24</v>
      </c>
      <c r="C1977" s="9" t="s">
        <v>62</v>
      </c>
      <c r="D1977" s="19">
        <v>41333</v>
      </c>
      <c r="E1977" s="3">
        <v>2013</v>
      </c>
      <c r="F1977" s="3">
        <v>2</v>
      </c>
      <c r="G1977" s="3" t="s">
        <v>14414</v>
      </c>
      <c r="H1977" s="9" t="s">
        <v>63</v>
      </c>
      <c r="I1977" s="9" t="s">
        <v>81</v>
      </c>
      <c r="J1977" s="21">
        <v>282.85000000000002</v>
      </c>
      <c r="K1977" s="9" t="s">
        <v>7680</v>
      </c>
      <c r="L1977" s="7" t="s">
        <v>7921</v>
      </c>
      <c r="M1977" s="7" t="s">
        <v>8132</v>
      </c>
      <c r="N1977" s="7" t="s">
        <v>208</v>
      </c>
      <c r="O1977" s="7" t="s">
        <v>255</v>
      </c>
      <c r="P1977" s="7" t="s">
        <v>6141</v>
      </c>
      <c r="Q1977" s="7" t="s">
        <v>84</v>
      </c>
      <c r="R1977" s="9" t="s">
        <v>347</v>
      </c>
      <c r="S1977" s="13" t="s">
        <v>409</v>
      </c>
      <c r="T1977" s="13" t="s">
        <v>69</v>
      </c>
      <c r="U1977" s="13" t="s">
        <v>79</v>
      </c>
      <c r="V1977" s="13" t="s">
        <v>80</v>
      </c>
      <c r="W1977" s="13" t="s">
        <v>29</v>
      </c>
      <c r="X1977" s="13" t="s">
        <v>79</v>
      </c>
      <c r="Y1977" s="13" t="s">
        <v>7</v>
      </c>
      <c r="Z1977" s="9" t="s">
        <v>16</v>
      </c>
      <c r="AA1977" s="12" t="str">
        <f t="shared" si="60"/>
        <v>5980000000109</v>
      </c>
      <c r="AB1977" s="4" t="s">
        <v>79</v>
      </c>
      <c r="AC1977" s="48">
        <f t="shared" si="61"/>
        <v>282.85000000000002</v>
      </c>
      <c r="AD1977" s="31">
        <f>VLOOKUP(AB1977,'Utah Allocation %''s'!$A$6:$B$16,2,FALSE)</f>
        <v>1</v>
      </c>
    </row>
    <row r="1978" spans="1:30">
      <c r="A1978" s="9" t="s">
        <v>7687</v>
      </c>
      <c r="B1978" s="9" t="s">
        <v>24</v>
      </c>
      <c r="C1978" s="9" t="s">
        <v>62</v>
      </c>
      <c r="D1978" s="19">
        <v>41333</v>
      </c>
      <c r="E1978" s="3">
        <v>2013</v>
      </c>
      <c r="F1978" s="3">
        <v>2</v>
      </c>
      <c r="G1978" s="3" t="s">
        <v>14414</v>
      </c>
      <c r="H1978" s="9" t="s">
        <v>63</v>
      </c>
      <c r="I1978" s="9" t="s">
        <v>64</v>
      </c>
      <c r="J1978" s="21">
        <v>300.95999999999998</v>
      </c>
      <c r="K1978" s="9" t="s">
        <v>7688</v>
      </c>
      <c r="L1978" s="7" t="s">
        <v>7925</v>
      </c>
      <c r="M1978" s="7" t="s">
        <v>8136</v>
      </c>
      <c r="N1978" s="7" t="s">
        <v>206</v>
      </c>
      <c r="O1978" s="7" t="s">
        <v>253</v>
      </c>
      <c r="P1978" s="7" t="s">
        <v>866</v>
      </c>
      <c r="Q1978" s="7" t="s">
        <v>114</v>
      </c>
      <c r="R1978" s="9" t="s">
        <v>349</v>
      </c>
      <c r="S1978" s="13" t="s">
        <v>409</v>
      </c>
      <c r="T1978" s="13" t="s">
        <v>69</v>
      </c>
      <c r="U1978" s="13" t="s">
        <v>111</v>
      </c>
      <c r="V1978" s="13" t="s">
        <v>112</v>
      </c>
      <c r="W1978" s="13" t="s">
        <v>30</v>
      </c>
      <c r="X1978" s="13" t="s">
        <v>113</v>
      </c>
      <c r="Y1978" s="13" t="s">
        <v>7</v>
      </c>
      <c r="Z1978" s="9" t="s">
        <v>15</v>
      </c>
      <c r="AA1978" s="12" t="str">
        <f t="shared" si="60"/>
        <v>5980000000106</v>
      </c>
      <c r="AB1978" s="4" t="s">
        <v>113</v>
      </c>
      <c r="AC1978" s="48">
        <f t="shared" si="61"/>
        <v>0</v>
      </c>
      <c r="AD1978" s="31">
        <f>VLOOKUP(AB1978,'Utah Allocation %''s'!$A$6:$B$16,2,FALSE)</f>
        <v>0</v>
      </c>
    </row>
    <row r="1979" spans="1:30">
      <c r="A1979" s="9" t="s">
        <v>7687</v>
      </c>
      <c r="B1979" s="9" t="s">
        <v>24</v>
      </c>
      <c r="C1979" s="9" t="s">
        <v>62</v>
      </c>
      <c r="D1979" s="19">
        <v>41333</v>
      </c>
      <c r="E1979" s="3">
        <v>2013</v>
      </c>
      <c r="F1979" s="3">
        <v>2</v>
      </c>
      <c r="G1979" s="3" t="s">
        <v>14414</v>
      </c>
      <c r="H1979" s="9" t="s">
        <v>63</v>
      </c>
      <c r="I1979" s="9" t="s">
        <v>81</v>
      </c>
      <c r="J1979" s="21">
        <v>98.01</v>
      </c>
      <c r="K1979" s="9" t="s">
        <v>7688</v>
      </c>
      <c r="L1979" s="7" t="s">
        <v>7925</v>
      </c>
      <c r="M1979" s="7" t="s">
        <v>8136</v>
      </c>
      <c r="N1979" s="7" t="s">
        <v>206</v>
      </c>
      <c r="O1979" s="7" t="s">
        <v>253</v>
      </c>
      <c r="P1979" s="7" t="s">
        <v>866</v>
      </c>
      <c r="Q1979" s="7" t="s">
        <v>114</v>
      </c>
      <c r="R1979" s="9" t="s">
        <v>349</v>
      </c>
      <c r="S1979" s="13" t="s">
        <v>409</v>
      </c>
      <c r="T1979" s="13" t="s">
        <v>69</v>
      </c>
      <c r="U1979" s="13" t="s">
        <v>111</v>
      </c>
      <c r="V1979" s="13" t="s">
        <v>112</v>
      </c>
      <c r="W1979" s="13" t="s">
        <v>30</v>
      </c>
      <c r="X1979" s="13" t="s">
        <v>113</v>
      </c>
      <c r="Y1979" s="13" t="s">
        <v>7</v>
      </c>
      <c r="Z1979" s="9" t="s">
        <v>15</v>
      </c>
      <c r="AA1979" s="12" t="str">
        <f t="shared" si="60"/>
        <v>5980000000106</v>
      </c>
      <c r="AB1979" s="4" t="s">
        <v>113</v>
      </c>
      <c r="AC1979" s="48">
        <f t="shared" si="61"/>
        <v>0</v>
      </c>
      <c r="AD1979" s="31">
        <f>VLOOKUP(AB1979,'Utah Allocation %''s'!$A$6:$B$16,2,FALSE)</f>
        <v>0</v>
      </c>
    </row>
    <row r="1980" spans="1:30">
      <c r="A1980" s="9" t="s">
        <v>7663</v>
      </c>
      <c r="B1980" s="9" t="s">
        <v>24</v>
      </c>
      <c r="C1980" s="9" t="s">
        <v>62</v>
      </c>
      <c r="D1980" s="19">
        <v>41333</v>
      </c>
      <c r="E1980" s="3">
        <v>2013</v>
      </c>
      <c r="F1980" s="3">
        <v>2</v>
      </c>
      <c r="G1980" s="3" t="s">
        <v>14414</v>
      </c>
      <c r="H1980" s="9" t="s">
        <v>63</v>
      </c>
      <c r="I1980" s="9" t="s">
        <v>64</v>
      </c>
      <c r="J1980" s="21">
        <v>179.05</v>
      </c>
      <c r="K1980" s="9" t="s">
        <v>7664</v>
      </c>
      <c r="L1980" s="7" t="s">
        <v>7913</v>
      </c>
      <c r="M1980" s="7" t="s">
        <v>8124</v>
      </c>
      <c r="N1980" s="7" t="s">
        <v>207</v>
      </c>
      <c r="O1980" s="7" t="s">
        <v>254</v>
      </c>
      <c r="P1980" s="7" t="s">
        <v>710</v>
      </c>
      <c r="Q1980" s="7" t="s">
        <v>115</v>
      </c>
      <c r="R1980" s="9" t="s">
        <v>349</v>
      </c>
      <c r="S1980" s="13" t="s">
        <v>409</v>
      </c>
      <c r="T1980" s="13" t="s">
        <v>69</v>
      </c>
      <c r="U1980" s="13" t="s">
        <v>111</v>
      </c>
      <c r="V1980" s="13" t="s">
        <v>112</v>
      </c>
      <c r="W1980" s="13" t="s">
        <v>30</v>
      </c>
      <c r="X1980" s="13" t="s">
        <v>113</v>
      </c>
      <c r="Y1980" s="13" t="s">
        <v>7</v>
      </c>
      <c r="Z1980" s="9" t="s">
        <v>15</v>
      </c>
      <c r="AA1980" s="12" t="str">
        <f t="shared" si="60"/>
        <v>5980000000106</v>
      </c>
      <c r="AB1980" s="4" t="s">
        <v>113</v>
      </c>
      <c r="AC1980" s="48">
        <f t="shared" si="61"/>
        <v>0</v>
      </c>
      <c r="AD1980" s="31">
        <f>VLOOKUP(AB1980,'Utah Allocation %''s'!$A$6:$B$16,2,FALSE)</f>
        <v>0</v>
      </c>
    </row>
    <row r="1981" spans="1:30">
      <c r="A1981" s="9" t="s">
        <v>7618</v>
      </c>
      <c r="B1981" s="9" t="s">
        <v>24</v>
      </c>
      <c r="C1981" s="9" t="s">
        <v>62</v>
      </c>
      <c r="D1981" s="19">
        <v>41333</v>
      </c>
      <c r="E1981" s="3">
        <v>2013</v>
      </c>
      <c r="F1981" s="3">
        <v>2</v>
      </c>
      <c r="G1981" s="3" t="s">
        <v>14414</v>
      </c>
      <c r="H1981" s="9" t="s">
        <v>63</v>
      </c>
      <c r="I1981" s="9" t="s">
        <v>81</v>
      </c>
      <c r="J1981" s="21">
        <v>873.2</v>
      </c>
      <c r="K1981" s="9" t="s">
        <v>7619</v>
      </c>
      <c r="L1981" s="7" t="s">
        <v>7892</v>
      </c>
      <c r="M1981" s="7" t="s">
        <v>8105</v>
      </c>
      <c r="N1981" s="7" t="s">
        <v>217</v>
      </c>
      <c r="O1981" s="7" t="s">
        <v>263</v>
      </c>
      <c r="P1981" s="7" t="s">
        <v>8180</v>
      </c>
      <c r="Q1981" s="7" t="s">
        <v>116</v>
      </c>
      <c r="R1981" s="9" t="s">
        <v>349</v>
      </c>
      <c r="S1981" s="13" t="s">
        <v>409</v>
      </c>
      <c r="T1981" s="13" t="s">
        <v>69</v>
      </c>
      <c r="U1981" s="13" t="s">
        <v>111</v>
      </c>
      <c r="V1981" s="13" t="s">
        <v>112</v>
      </c>
      <c r="W1981" s="13" t="s">
        <v>30</v>
      </c>
      <c r="X1981" s="13" t="s">
        <v>113</v>
      </c>
      <c r="Y1981" s="13" t="s">
        <v>7</v>
      </c>
      <c r="Z1981" s="9" t="s">
        <v>15</v>
      </c>
      <c r="AA1981" s="12" t="str">
        <f t="shared" si="60"/>
        <v>5980000000106</v>
      </c>
      <c r="AB1981" s="4" t="s">
        <v>113</v>
      </c>
      <c r="AC1981" s="48">
        <f t="shared" si="61"/>
        <v>0</v>
      </c>
      <c r="AD1981" s="31">
        <f>VLOOKUP(AB1981,'Utah Allocation %''s'!$A$6:$B$16,2,FALSE)</f>
        <v>0</v>
      </c>
    </row>
    <row r="1982" spans="1:30">
      <c r="A1982" s="9" t="s">
        <v>7579</v>
      </c>
      <c r="B1982" s="9" t="s">
        <v>24</v>
      </c>
      <c r="C1982" s="9" t="s">
        <v>62</v>
      </c>
      <c r="D1982" s="19">
        <v>41333</v>
      </c>
      <c r="E1982" s="3">
        <v>2013</v>
      </c>
      <c r="F1982" s="3">
        <v>2</v>
      </c>
      <c r="G1982" s="3" t="s">
        <v>14414</v>
      </c>
      <c r="H1982" s="9" t="s">
        <v>63</v>
      </c>
      <c r="I1982" s="9" t="s">
        <v>64</v>
      </c>
      <c r="J1982" s="21">
        <v>2659.5</v>
      </c>
      <c r="K1982" s="9" t="s">
        <v>7580</v>
      </c>
      <c r="L1982" s="7" t="s">
        <v>7873</v>
      </c>
      <c r="M1982" s="7" t="s">
        <v>8087</v>
      </c>
      <c r="N1982" s="7" t="s">
        <v>237</v>
      </c>
      <c r="O1982" s="7" t="s">
        <v>281</v>
      </c>
      <c r="P1982" s="7" t="s">
        <v>8173</v>
      </c>
      <c r="Q1982" s="7" t="s">
        <v>321</v>
      </c>
      <c r="R1982" s="9" t="s">
        <v>352</v>
      </c>
      <c r="S1982" s="13" t="s">
        <v>408</v>
      </c>
      <c r="T1982" s="13" t="s">
        <v>69</v>
      </c>
      <c r="U1982" s="13" t="s">
        <v>76</v>
      </c>
      <c r="V1982" s="13" t="s">
        <v>77</v>
      </c>
      <c r="W1982" s="13" t="s">
        <v>34</v>
      </c>
      <c r="X1982" s="13" t="s">
        <v>76</v>
      </c>
      <c r="Y1982" s="13" t="s">
        <v>7</v>
      </c>
      <c r="Z1982" s="9" t="s">
        <v>11</v>
      </c>
      <c r="AA1982" s="12" t="str">
        <f t="shared" si="60"/>
        <v>5980000000103</v>
      </c>
      <c r="AB1982" s="4" t="s">
        <v>76</v>
      </c>
      <c r="AC1982" s="48">
        <f t="shared" si="61"/>
        <v>0</v>
      </c>
      <c r="AD1982" s="31">
        <f>VLOOKUP(AB1982,'Utah Allocation %''s'!$A$6:$B$16,2,FALSE)</f>
        <v>0</v>
      </c>
    </row>
    <row r="1983" spans="1:30">
      <c r="A1983" s="9" t="s">
        <v>7577</v>
      </c>
      <c r="B1983" s="9" t="s">
        <v>24</v>
      </c>
      <c r="C1983" s="9" t="s">
        <v>62</v>
      </c>
      <c r="D1983" s="19">
        <v>41333</v>
      </c>
      <c r="E1983" s="3">
        <v>2013</v>
      </c>
      <c r="F1983" s="3">
        <v>2</v>
      </c>
      <c r="G1983" s="3" t="s">
        <v>14414</v>
      </c>
      <c r="H1983" s="9" t="s">
        <v>63</v>
      </c>
      <c r="I1983" s="9" t="s">
        <v>81</v>
      </c>
      <c r="J1983" s="21">
        <v>572.20000000000005</v>
      </c>
      <c r="K1983" s="9" t="s">
        <v>7578</v>
      </c>
      <c r="L1983" s="7" t="s">
        <v>7872</v>
      </c>
      <c r="M1983" s="7" t="s">
        <v>8086</v>
      </c>
      <c r="N1983" s="7" t="s">
        <v>206</v>
      </c>
      <c r="O1983" s="7" t="s">
        <v>253</v>
      </c>
      <c r="P1983" s="7" t="s">
        <v>8172</v>
      </c>
      <c r="Q1983" s="7" t="s">
        <v>75</v>
      </c>
      <c r="R1983" s="9" t="s">
        <v>352</v>
      </c>
      <c r="S1983" s="13" t="s">
        <v>408</v>
      </c>
      <c r="T1983" s="13" t="s">
        <v>69</v>
      </c>
      <c r="U1983" s="13" t="s">
        <v>76</v>
      </c>
      <c r="V1983" s="13" t="s">
        <v>77</v>
      </c>
      <c r="W1983" s="13" t="s">
        <v>34</v>
      </c>
      <c r="X1983" s="13" t="s">
        <v>76</v>
      </c>
      <c r="Y1983" s="13" t="s">
        <v>7</v>
      </c>
      <c r="Z1983" s="9" t="s">
        <v>11</v>
      </c>
      <c r="AA1983" s="12" t="str">
        <f t="shared" si="60"/>
        <v>5980000000103</v>
      </c>
      <c r="AB1983" s="4" t="s">
        <v>76</v>
      </c>
      <c r="AC1983" s="48">
        <f t="shared" si="61"/>
        <v>0</v>
      </c>
      <c r="AD1983" s="31">
        <f>VLOOKUP(AB1983,'Utah Allocation %''s'!$A$6:$B$16,2,FALSE)</f>
        <v>0</v>
      </c>
    </row>
    <row r="1984" spans="1:30">
      <c r="A1984" s="9" t="s">
        <v>7515</v>
      </c>
      <c r="B1984" s="9" t="s">
        <v>24</v>
      </c>
      <c r="C1984" s="9" t="s">
        <v>62</v>
      </c>
      <c r="D1984" s="19">
        <v>41333</v>
      </c>
      <c r="E1984" s="3">
        <v>2013</v>
      </c>
      <c r="F1984" s="3">
        <v>2</v>
      </c>
      <c r="G1984" s="3" t="s">
        <v>14414</v>
      </c>
      <c r="H1984" s="9" t="s">
        <v>63</v>
      </c>
      <c r="I1984" s="9" t="s">
        <v>64</v>
      </c>
      <c r="J1984" s="21">
        <v>761.45</v>
      </c>
      <c r="K1984" s="9" t="s">
        <v>7516</v>
      </c>
      <c r="L1984" s="7" t="s">
        <v>7841</v>
      </c>
      <c r="M1984" s="7" t="s">
        <v>8055</v>
      </c>
      <c r="N1984" s="7" t="s">
        <v>206</v>
      </c>
      <c r="O1984" s="7" t="s">
        <v>253</v>
      </c>
      <c r="P1984" s="7" t="s">
        <v>586</v>
      </c>
      <c r="Q1984" s="7" t="s">
        <v>78</v>
      </c>
      <c r="R1984" s="9" t="s">
        <v>353</v>
      </c>
      <c r="S1984" s="13" t="s">
        <v>409</v>
      </c>
      <c r="T1984" s="13" t="s">
        <v>69</v>
      </c>
      <c r="U1984" s="13" t="s">
        <v>79</v>
      </c>
      <c r="V1984" s="13" t="s">
        <v>80</v>
      </c>
      <c r="W1984" s="13" t="s">
        <v>29</v>
      </c>
      <c r="X1984" s="13" t="s">
        <v>79</v>
      </c>
      <c r="Y1984" s="13" t="s">
        <v>7</v>
      </c>
      <c r="Z1984" s="9" t="s">
        <v>16</v>
      </c>
      <c r="AA1984" s="12" t="str">
        <f t="shared" si="60"/>
        <v>5980000000109</v>
      </c>
      <c r="AB1984" s="4" t="s">
        <v>79</v>
      </c>
      <c r="AC1984" s="48">
        <f t="shared" si="61"/>
        <v>761.45</v>
      </c>
      <c r="AD1984" s="31">
        <f>VLOOKUP(AB1984,'Utah Allocation %''s'!$A$6:$B$16,2,FALSE)</f>
        <v>1</v>
      </c>
    </row>
    <row r="1985" spans="1:30">
      <c r="A1985" s="9" t="s">
        <v>7549</v>
      </c>
      <c r="B1985" s="9" t="s">
        <v>24</v>
      </c>
      <c r="C1985" s="9" t="s">
        <v>62</v>
      </c>
      <c r="D1985" s="19">
        <v>41333</v>
      </c>
      <c r="E1985" s="3">
        <v>2013</v>
      </c>
      <c r="F1985" s="3">
        <v>2</v>
      </c>
      <c r="G1985" s="3" t="s">
        <v>14414</v>
      </c>
      <c r="H1985" s="9" t="s">
        <v>63</v>
      </c>
      <c r="I1985" s="9" t="s">
        <v>64</v>
      </c>
      <c r="J1985" s="21">
        <v>217.56</v>
      </c>
      <c r="K1985" s="9" t="s">
        <v>7550</v>
      </c>
      <c r="L1985" s="7" t="s">
        <v>7858</v>
      </c>
      <c r="M1985" s="7" t="s">
        <v>8072</v>
      </c>
      <c r="N1985" s="7" t="s">
        <v>206</v>
      </c>
      <c r="O1985" s="7" t="s">
        <v>253</v>
      </c>
      <c r="P1985" s="7" t="s">
        <v>586</v>
      </c>
      <c r="Q1985" s="7" t="s">
        <v>78</v>
      </c>
      <c r="R1985" s="9" t="s">
        <v>353</v>
      </c>
      <c r="S1985" s="13" t="s">
        <v>409</v>
      </c>
      <c r="T1985" s="13" t="s">
        <v>69</v>
      </c>
      <c r="U1985" s="13" t="s">
        <v>79</v>
      </c>
      <c r="V1985" s="13" t="s">
        <v>80</v>
      </c>
      <c r="W1985" s="13" t="s">
        <v>29</v>
      </c>
      <c r="X1985" s="13" t="s">
        <v>79</v>
      </c>
      <c r="Y1985" s="13" t="s">
        <v>7</v>
      </c>
      <c r="Z1985" s="9" t="s">
        <v>16</v>
      </c>
      <c r="AA1985" s="12" t="str">
        <f t="shared" si="60"/>
        <v>5980000000109</v>
      </c>
      <c r="AB1985" s="4" t="s">
        <v>79</v>
      </c>
      <c r="AC1985" s="48">
        <f t="shared" si="61"/>
        <v>217.56</v>
      </c>
      <c r="AD1985" s="31">
        <f>VLOOKUP(AB1985,'Utah Allocation %''s'!$A$6:$B$16,2,FALSE)</f>
        <v>1</v>
      </c>
    </row>
    <row r="1986" spans="1:30">
      <c r="A1986" s="9" t="s">
        <v>7541</v>
      </c>
      <c r="B1986" s="9" t="s">
        <v>24</v>
      </c>
      <c r="C1986" s="9" t="s">
        <v>62</v>
      </c>
      <c r="D1986" s="19">
        <v>41333</v>
      </c>
      <c r="E1986" s="3">
        <v>2013</v>
      </c>
      <c r="F1986" s="3">
        <v>2</v>
      </c>
      <c r="G1986" s="3" t="s">
        <v>14414</v>
      </c>
      <c r="H1986" s="9" t="s">
        <v>63</v>
      </c>
      <c r="I1986" s="9" t="s">
        <v>64</v>
      </c>
      <c r="J1986" s="21">
        <v>972.03</v>
      </c>
      <c r="K1986" s="9" t="s">
        <v>7542</v>
      </c>
      <c r="L1986" s="7" t="s">
        <v>7854</v>
      </c>
      <c r="M1986" s="7" t="s">
        <v>8068</v>
      </c>
      <c r="N1986" s="7" t="s">
        <v>207</v>
      </c>
      <c r="O1986" s="7" t="s">
        <v>254</v>
      </c>
      <c r="P1986" s="7" t="s">
        <v>588</v>
      </c>
      <c r="Q1986" s="7" t="s">
        <v>83</v>
      </c>
      <c r="R1986" s="9" t="s">
        <v>353</v>
      </c>
      <c r="S1986" s="13" t="s">
        <v>409</v>
      </c>
      <c r="T1986" s="13" t="s">
        <v>69</v>
      </c>
      <c r="U1986" s="13" t="s">
        <v>79</v>
      </c>
      <c r="V1986" s="13" t="s">
        <v>80</v>
      </c>
      <c r="W1986" s="13" t="s">
        <v>29</v>
      </c>
      <c r="X1986" s="13" t="s">
        <v>79</v>
      </c>
      <c r="Y1986" s="13" t="s">
        <v>7</v>
      </c>
      <c r="Z1986" s="9" t="s">
        <v>16</v>
      </c>
      <c r="AA1986" s="12" t="str">
        <f t="shared" si="60"/>
        <v>5980000000109</v>
      </c>
      <c r="AB1986" s="4" t="s">
        <v>79</v>
      </c>
      <c r="AC1986" s="48">
        <f t="shared" si="61"/>
        <v>972.03</v>
      </c>
      <c r="AD1986" s="31">
        <f>VLOOKUP(AB1986,'Utah Allocation %''s'!$A$6:$B$16,2,FALSE)</f>
        <v>1</v>
      </c>
    </row>
    <row r="1987" spans="1:30">
      <c r="A1987" s="9" t="s">
        <v>7527</v>
      </c>
      <c r="B1987" s="9" t="s">
        <v>24</v>
      </c>
      <c r="C1987" s="9" t="s">
        <v>62</v>
      </c>
      <c r="D1987" s="19">
        <v>41333</v>
      </c>
      <c r="E1987" s="3">
        <v>2013</v>
      </c>
      <c r="F1987" s="3">
        <v>2</v>
      </c>
      <c r="G1987" s="3" t="s">
        <v>14414</v>
      </c>
      <c r="H1987" s="9" t="s">
        <v>63</v>
      </c>
      <c r="I1987" s="9" t="s">
        <v>64</v>
      </c>
      <c r="J1987" s="21">
        <v>1699.65</v>
      </c>
      <c r="K1987" s="9" t="s">
        <v>7528</v>
      </c>
      <c r="L1987" s="7" t="s">
        <v>7847</v>
      </c>
      <c r="M1987" s="7" t="s">
        <v>8061</v>
      </c>
      <c r="N1987" s="7" t="s">
        <v>208</v>
      </c>
      <c r="O1987" s="7" t="s">
        <v>255</v>
      </c>
      <c r="P1987" s="7" t="s">
        <v>559</v>
      </c>
      <c r="Q1987" s="7" t="s">
        <v>84</v>
      </c>
      <c r="R1987" s="9" t="s">
        <v>353</v>
      </c>
      <c r="S1987" s="13" t="s">
        <v>409</v>
      </c>
      <c r="T1987" s="13" t="s">
        <v>69</v>
      </c>
      <c r="U1987" s="13" t="s">
        <v>79</v>
      </c>
      <c r="V1987" s="13" t="s">
        <v>80</v>
      </c>
      <c r="W1987" s="13" t="s">
        <v>29</v>
      </c>
      <c r="X1987" s="13" t="s">
        <v>79</v>
      </c>
      <c r="Y1987" s="13" t="s">
        <v>7</v>
      </c>
      <c r="Z1987" s="9" t="s">
        <v>16</v>
      </c>
      <c r="AA1987" s="12" t="str">
        <f t="shared" si="60"/>
        <v>5980000000109</v>
      </c>
      <c r="AB1987" s="4" t="s">
        <v>79</v>
      </c>
      <c r="AC1987" s="48">
        <f t="shared" si="61"/>
        <v>1699.65</v>
      </c>
      <c r="AD1987" s="31">
        <f>VLOOKUP(AB1987,'Utah Allocation %''s'!$A$6:$B$16,2,FALSE)</f>
        <v>1</v>
      </c>
    </row>
    <row r="1988" spans="1:30">
      <c r="A1988" s="9" t="s">
        <v>7533</v>
      </c>
      <c r="B1988" s="9" t="s">
        <v>24</v>
      </c>
      <c r="C1988" s="9" t="s">
        <v>62</v>
      </c>
      <c r="D1988" s="19">
        <v>41333</v>
      </c>
      <c r="E1988" s="3">
        <v>2013</v>
      </c>
      <c r="F1988" s="3">
        <v>2</v>
      </c>
      <c r="G1988" s="3" t="s">
        <v>14414</v>
      </c>
      <c r="H1988" s="9" t="s">
        <v>63</v>
      </c>
      <c r="I1988" s="9" t="s">
        <v>64</v>
      </c>
      <c r="J1988" s="21">
        <v>357.78</v>
      </c>
      <c r="K1988" s="9" t="s">
        <v>7534</v>
      </c>
      <c r="L1988" s="7" t="s">
        <v>7850</v>
      </c>
      <c r="M1988" s="7" t="s">
        <v>8064</v>
      </c>
      <c r="N1988" s="7" t="s">
        <v>209</v>
      </c>
      <c r="O1988" s="7" t="s">
        <v>256</v>
      </c>
      <c r="P1988" s="7" t="s">
        <v>730</v>
      </c>
      <c r="Q1988" s="7" t="s">
        <v>87</v>
      </c>
      <c r="R1988" s="9" t="s">
        <v>353</v>
      </c>
      <c r="S1988" s="13" t="s">
        <v>409</v>
      </c>
      <c r="T1988" s="13" t="s">
        <v>69</v>
      </c>
      <c r="U1988" s="13" t="s">
        <v>79</v>
      </c>
      <c r="V1988" s="13" t="s">
        <v>80</v>
      </c>
      <c r="W1988" s="13" t="s">
        <v>29</v>
      </c>
      <c r="X1988" s="13" t="s">
        <v>79</v>
      </c>
      <c r="Y1988" s="13" t="s">
        <v>7</v>
      </c>
      <c r="Z1988" s="9" t="s">
        <v>16</v>
      </c>
      <c r="AA1988" s="12" t="str">
        <f t="shared" si="60"/>
        <v>5980000000109</v>
      </c>
      <c r="AB1988" s="4" t="s">
        <v>79</v>
      </c>
      <c r="AC1988" s="48">
        <f t="shared" si="61"/>
        <v>357.78</v>
      </c>
      <c r="AD1988" s="31">
        <f>VLOOKUP(AB1988,'Utah Allocation %''s'!$A$6:$B$16,2,FALSE)</f>
        <v>1</v>
      </c>
    </row>
    <row r="1989" spans="1:30">
      <c r="A1989" s="9" t="s">
        <v>7535</v>
      </c>
      <c r="B1989" s="9" t="s">
        <v>24</v>
      </c>
      <c r="C1989" s="9" t="s">
        <v>62</v>
      </c>
      <c r="D1989" s="19">
        <v>41333</v>
      </c>
      <c r="E1989" s="3">
        <v>2013</v>
      </c>
      <c r="F1989" s="3">
        <v>2</v>
      </c>
      <c r="G1989" s="3" t="s">
        <v>14414</v>
      </c>
      <c r="H1989" s="9" t="s">
        <v>63</v>
      </c>
      <c r="I1989" s="9" t="s">
        <v>64</v>
      </c>
      <c r="J1989" s="21">
        <v>118.18</v>
      </c>
      <c r="K1989" s="9" t="s">
        <v>7536</v>
      </c>
      <c r="L1989" s="7" t="s">
        <v>7851</v>
      </c>
      <c r="M1989" s="7" t="s">
        <v>8065</v>
      </c>
      <c r="N1989" s="7" t="s">
        <v>209</v>
      </c>
      <c r="O1989" s="7" t="s">
        <v>256</v>
      </c>
      <c r="P1989" s="7" t="s">
        <v>730</v>
      </c>
      <c r="Q1989" s="7" t="s">
        <v>87</v>
      </c>
      <c r="R1989" s="9" t="s">
        <v>353</v>
      </c>
      <c r="S1989" s="13" t="s">
        <v>409</v>
      </c>
      <c r="T1989" s="13" t="s">
        <v>69</v>
      </c>
      <c r="U1989" s="13" t="s">
        <v>79</v>
      </c>
      <c r="V1989" s="13" t="s">
        <v>80</v>
      </c>
      <c r="W1989" s="13" t="s">
        <v>29</v>
      </c>
      <c r="X1989" s="13" t="s">
        <v>79</v>
      </c>
      <c r="Y1989" s="13" t="s">
        <v>7</v>
      </c>
      <c r="Z1989" s="9" t="s">
        <v>16</v>
      </c>
      <c r="AA1989" s="12" t="str">
        <f t="shared" ref="AA1989:AA2052" si="62">Y1989&amp;Z1989</f>
        <v>5980000000109</v>
      </c>
      <c r="AB1989" s="4" t="s">
        <v>79</v>
      </c>
      <c r="AC1989" s="48">
        <f t="shared" ref="AC1989:AC2052" si="63">+J1989*AD1989</f>
        <v>118.18</v>
      </c>
      <c r="AD1989" s="31">
        <f>VLOOKUP(AB1989,'Utah Allocation %''s'!$A$6:$B$16,2,FALSE)</f>
        <v>1</v>
      </c>
    </row>
    <row r="1990" spans="1:30">
      <c r="A1990" s="9" t="s">
        <v>7537</v>
      </c>
      <c r="B1990" s="9" t="s">
        <v>24</v>
      </c>
      <c r="C1990" s="9" t="s">
        <v>62</v>
      </c>
      <c r="D1990" s="19">
        <v>41333</v>
      </c>
      <c r="E1990" s="3">
        <v>2013</v>
      </c>
      <c r="F1990" s="3">
        <v>2</v>
      </c>
      <c r="G1990" s="3" t="s">
        <v>14414</v>
      </c>
      <c r="H1990" s="9" t="s">
        <v>63</v>
      </c>
      <c r="I1990" s="9" t="s">
        <v>64</v>
      </c>
      <c r="J1990" s="21">
        <v>1321.17</v>
      </c>
      <c r="K1990" s="9" t="s">
        <v>7538</v>
      </c>
      <c r="L1990" s="7" t="s">
        <v>7852</v>
      </c>
      <c r="M1990" s="7" t="s">
        <v>8066</v>
      </c>
      <c r="N1990" s="7" t="s">
        <v>215</v>
      </c>
      <c r="O1990" s="7" t="s">
        <v>261</v>
      </c>
      <c r="P1990" s="7" t="s">
        <v>561</v>
      </c>
      <c r="Q1990" s="7" t="s">
        <v>85</v>
      </c>
      <c r="R1990" s="9" t="s">
        <v>353</v>
      </c>
      <c r="S1990" s="13" t="s">
        <v>409</v>
      </c>
      <c r="T1990" s="13" t="s">
        <v>69</v>
      </c>
      <c r="U1990" s="13" t="s">
        <v>79</v>
      </c>
      <c r="V1990" s="13" t="s">
        <v>80</v>
      </c>
      <c r="W1990" s="13" t="s">
        <v>29</v>
      </c>
      <c r="X1990" s="13" t="s">
        <v>79</v>
      </c>
      <c r="Y1990" s="13" t="s">
        <v>7</v>
      </c>
      <c r="Z1990" s="9" t="s">
        <v>16</v>
      </c>
      <c r="AA1990" s="12" t="str">
        <f t="shared" si="62"/>
        <v>5980000000109</v>
      </c>
      <c r="AB1990" s="4" t="s">
        <v>79</v>
      </c>
      <c r="AC1990" s="48">
        <f t="shared" si="63"/>
        <v>1321.17</v>
      </c>
      <c r="AD1990" s="31">
        <f>VLOOKUP(AB1990,'Utah Allocation %''s'!$A$6:$B$16,2,FALSE)</f>
        <v>1</v>
      </c>
    </row>
    <row r="1991" spans="1:30">
      <c r="A1991" s="9" t="s">
        <v>7602</v>
      </c>
      <c r="B1991" s="9" t="s">
        <v>24</v>
      </c>
      <c r="C1991" s="9" t="s">
        <v>62</v>
      </c>
      <c r="D1991" s="19">
        <v>41333</v>
      </c>
      <c r="E1991" s="3">
        <v>2013</v>
      </c>
      <c r="F1991" s="3">
        <v>2</v>
      </c>
      <c r="G1991" s="3" t="s">
        <v>14414</v>
      </c>
      <c r="H1991" s="9" t="s">
        <v>63</v>
      </c>
      <c r="I1991" s="9" t="s">
        <v>64</v>
      </c>
      <c r="J1991" s="21">
        <v>326.33999999999997</v>
      </c>
      <c r="K1991" s="9" t="s">
        <v>7603</v>
      </c>
      <c r="L1991" s="7" t="s">
        <v>7884</v>
      </c>
      <c r="M1991" s="7" t="s">
        <v>8097</v>
      </c>
      <c r="N1991" s="7" t="s">
        <v>207</v>
      </c>
      <c r="O1991" s="7" t="s">
        <v>254</v>
      </c>
      <c r="P1991" s="7" t="s">
        <v>7096</v>
      </c>
      <c r="Q1991" s="7" t="s">
        <v>83</v>
      </c>
      <c r="R1991" s="9" t="s">
        <v>353</v>
      </c>
      <c r="S1991" s="13" t="s">
        <v>409</v>
      </c>
      <c r="T1991" s="13" t="s">
        <v>69</v>
      </c>
      <c r="U1991" s="13" t="s">
        <v>79</v>
      </c>
      <c r="V1991" s="13" t="s">
        <v>80</v>
      </c>
      <c r="W1991" s="13" t="s">
        <v>29</v>
      </c>
      <c r="X1991" s="13" t="s">
        <v>79</v>
      </c>
      <c r="Y1991" s="13" t="s">
        <v>7</v>
      </c>
      <c r="Z1991" s="9" t="s">
        <v>16</v>
      </c>
      <c r="AA1991" s="12" t="str">
        <f t="shared" si="62"/>
        <v>5980000000109</v>
      </c>
      <c r="AB1991" s="4" t="s">
        <v>79</v>
      </c>
      <c r="AC1991" s="48">
        <f t="shared" si="63"/>
        <v>326.33999999999997</v>
      </c>
      <c r="AD1991" s="31">
        <f>VLOOKUP(AB1991,'Utah Allocation %''s'!$A$6:$B$16,2,FALSE)</f>
        <v>1</v>
      </c>
    </row>
    <row r="1992" spans="1:30">
      <c r="A1992" s="9" t="s">
        <v>7659</v>
      </c>
      <c r="B1992" s="9" t="s">
        <v>24</v>
      </c>
      <c r="C1992" s="9" t="s">
        <v>62</v>
      </c>
      <c r="D1992" s="19">
        <v>41333</v>
      </c>
      <c r="E1992" s="3">
        <v>2013</v>
      </c>
      <c r="F1992" s="3">
        <v>2</v>
      </c>
      <c r="G1992" s="3" t="s">
        <v>14414</v>
      </c>
      <c r="H1992" s="9" t="s">
        <v>63</v>
      </c>
      <c r="I1992" s="9" t="s">
        <v>64</v>
      </c>
      <c r="J1992" s="21">
        <v>72814.210000000006</v>
      </c>
      <c r="K1992" s="9" t="s">
        <v>7660</v>
      </c>
      <c r="L1992" s="7" t="s">
        <v>7911</v>
      </c>
      <c r="M1992" s="7" t="s">
        <v>8122</v>
      </c>
      <c r="N1992" s="7" t="s">
        <v>242</v>
      </c>
      <c r="O1992" s="7" t="s">
        <v>285</v>
      </c>
      <c r="P1992" s="7" t="s">
        <v>769</v>
      </c>
      <c r="Q1992" s="7" t="s">
        <v>770</v>
      </c>
      <c r="R1992" s="9" t="s">
        <v>771</v>
      </c>
      <c r="S1992" s="13" t="s">
        <v>408</v>
      </c>
      <c r="T1992" s="13" t="s">
        <v>65</v>
      </c>
      <c r="U1992" s="13" t="s">
        <v>66</v>
      </c>
      <c r="V1992" s="13" t="s">
        <v>67</v>
      </c>
      <c r="W1992" s="13" t="s">
        <v>35</v>
      </c>
      <c r="X1992" s="13" t="s">
        <v>57</v>
      </c>
      <c r="Y1992" s="13" t="s">
        <v>14</v>
      </c>
      <c r="Z1992" s="9" t="s">
        <v>4</v>
      </c>
      <c r="AA1992" s="12" t="str">
        <f t="shared" si="62"/>
        <v>5730000000001</v>
      </c>
      <c r="AB1992" s="4" t="s">
        <v>14422</v>
      </c>
      <c r="AC1992" s="53">
        <f t="shared" si="63"/>
        <v>31039.472376375823</v>
      </c>
      <c r="AD1992" s="31">
        <f>VLOOKUP(AB1992,'Utah Allocation %''s'!$A$6:$B$16,2,FALSE)</f>
        <v>0.4262831716003761</v>
      </c>
    </row>
    <row r="1993" spans="1:30">
      <c r="A1993" s="9" t="s">
        <v>7461</v>
      </c>
      <c r="B1993" s="9" t="s">
        <v>24</v>
      </c>
      <c r="C1993" s="9" t="s">
        <v>62</v>
      </c>
      <c r="D1993" s="19">
        <v>41333</v>
      </c>
      <c r="E1993" s="3">
        <v>2013</v>
      </c>
      <c r="F1993" s="3">
        <v>2</v>
      </c>
      <c r="G1993" s="3" t="s">
        <v>14414</v>
      </c>
      <c r="H1993" s="9" t="s">
        <v>63</v>
      </c>
      <c r="I1993" s="9" t="s">
        <v>64</v>
      </c>
      <c r="J1993" s="21">
        <v>449.94</v>
      </c>
      <c r="K1993" s="9" t="s">
        <v>7462</v>
      </c>
      <c r="L1993" s="7" t="s">
        <v>7814</v>
      </c>
      <c r="M1993" s="7" t="s">
        <v>8028</v>
      </c>
      <c r="N1993" s="7" t="s">
        <v>208</v>
      </c>
      <c r="O1993" s="7" t="s">
        <v>255</v>
      </c>
      <c r="P1993" s="7" t="s">
        <v>559</v>
      </c>
      <c r="Q1993" s="7" t="s">
        <v>84</v>
      </c>
      <c r="R1993" s="9" t="s">
        <v>355</v>
      </c>
      <c r="S1993" s="13" t="s">
        <v>409</v>
      </c>
      <c r="T1993" s="13" t="s">
        <v>69</v>
      </c>
      <c r="U1993" s="13" t="s">
        <v>79</v>
      </c>
      <c r="V1993" s="13" t="s">
        <v>80</v>
      </c>
      <c r="W1993" s="13" t="s">
        <v>29</v>
      </c>
      <c r="X1993" s="13" t="s">
        <v>79</v>
      </c>
      <c r="Y1993" s="13" t="s">
        <v>7</v>
      </c>
      <c r="Z1993" s="9" t="s">
        <v>16</v>
      </c>
      <c r="AA1993" s="12" t="str">
        <f t="shared" si="62"/>
        <v>5980000000109</v>
      </c>
      <c r="AB1993" s="4" t="s">
        <v>79</v>
      </c>
      <c r="AC1993" s="48">
        <f t="shared" si="63"/>
        <v>449.94</v>
      </c>
      <c r="AD1993" s="31">
        <f>VLOOKUP(AB1993,'Utah Allocation %''s'!$A$6:$B$16,2,FALSE)</f>
        <v>1</v>
      </c>
    </row>
    <row r="1994" spans="1:30">
      <c r="A1994" s="9" t="s">
        <v>7461</v>
      </c>
      <c r="B1994" s="9" t="s">
        <v>24</v>
      </c>
      <c r="C1994" s="9" t="s">
        <v>62</v>
      </c>
      <c r="D1994" s="19">
        <v>41333</v>
      </c>
      <c r="E1994" s="3">
        <v>2013</v>
      </c>
      <c r="F1994" s="3">
        <v>2</v>
      </c>
      <c r="G1994" s="3" t="s">
        <v>14414</v>
      </c>
      <c r="H1994" s="9" t="s">
        <v>63</v>
      </c>
      <c r="I1994" s="9" t="s">
        <v>81</v>
      </c>
      <c r="J1994" s="21">
        <v>207.11</v>
      </c>
      <c r="K1994" s="9" t="s">
        <v>7462</v>
      </c>
      <c r="L1994" s="7" t="s">
        <v>7814</v>
      </c>
      <c r="M1994" s="7" t="s">
        <v>8028</v>
      </c>
      <c r="N1994" s="7" t="s">
        <v>208</v>
      </c>
      <c r="O1994" s="7" t="s">
        <v>255</v>
      </c>
      <c r="P1994" s="7" t="s">
        <v>559</v>
      </c>
      <c r="Q1994" s="7" t="s">
        <v>84</v>
      </c>
      <c r="R1994" s="9" t="s">
        <v>355</v>
      </c>
      <c r="S1994" s="13" t="s">
        <v>409</v>
      </c>
      <c r="T1994" s="13" t="s">
        <v>69</v>
      </c>
      <c r="U1994" s="13" t="s">
        <v>79</v>
      </c>
      <c r="V1994" s="13" t="s">
        <v>80</v>
      </c>
      <c r="W1994" s="13" t="s">
        <v>29</v>
      </c>
      <c r="X1994" s="13" t="s">
        <v>79</v>
      </c>
      <c r="Y1994" s="13" t="s">
        <v>7</v>
      </c>
      <c r="Z1994" s="9" t="s">
        <v>16</v>
      </c>
      <c r="AA1994" s="12" t="str">
        <f t="shared" si="62"/>
        <v>5980000000109</v>
      </c>
      <c r="AB1994" s="4" t="s">
        <v>79</v>
      </c>
      <c r="AC1994" s="48">
        <f t="shared" si="63"/>
        <v>207.11</v>
      </c>
      <c r="AD1994" s="31">
        <f>VLOOKUP(AB1994,'Utah Allocation %''s'!$A$6:$B$16,2,FALSE)</f>
        <v>1</v>
      </c>
    </row>
    <row r="1995" spans="1:30">
      <c r="A1995" s="9" t="s">
        <v>7642</v>
      </c>
      <c r="B1995" s="9" t="s">
        <v>24</v>
      </c>
      <c r="C1995" s="9" t="s">
        <v>62</v>
      </c>
      <c r="D1995" s="19">
        <v>41333</v>
      </c>
      <c r="E1995" s="3">
        <v>2013</v>
      </c>
      <c r="F1995" s="3">
        <v>2</v>
      </c>
      <c r="G1995" s="3" t="s">
        <v>14414</v>
      </c>
      <c r="H1995" s="9" t="s">
        <v>63</v>
      </c>
      <c r="I1995" s="9" t="s">
        <v>64</v>
      </c>
      <c r="J1995" s="21">
        <v>219.71</v>
      </c>
      <c r="K1995" s="9" t="s">
        <v>7643</v>
      </c>
      <c r="L1995" s="7" t="s">
        <v>7904</v>
      </c>
      <c r="M1995" s="7" t="s">
        <v>8116</v>
      </c>
      <c r="N1995" s="7" t="s">
        <v>209</v>
      </c>
      <c r="O1995" s="7" t="s">
        <v>256</v>
      </c>
      <c r="P1995" s="7" t="s">
        <v>730</v>
      </c>
      <c r="Q1995" s="7" t="s">
        <v>87</v>
      </c>
      <c r="R1995" s="9" t="s">
        <v>355</v>
      </c>
      <c r="S1995" s="13" t="s">
        <v>409</v>
      </c>
      <c r="T1995" s="13" t="s">
        <v>69</v>
      </c>
      <c r="U1995" s="13" t="s">
        <v>79</v>
      </c>
      <c r="V1995" s="13" t="s">
        <v>80</v>
      </c>
      <c r="W1995" s="13" t="s">
        <v>29</v>
      </c>
      <c r="X1995" s="13" t="s">
        <v>79</v>
      </c>
      <c r="Y1995" s="13" t="s">
        <v>7</v>
      </c>
      <c r="Z1995" s="9" t="s">
        <v>16</v>
      </c>
      <c r="AA1995" s="12" t="str">
        <f t="shared" si="62"/>
        <v>5980000000109</v>
      </c>
      <c r="AB1995" s="4" t="s">
        <v>79</v>
      </c>
      <c r="AC1995" s="48">
        <f t="shared" si="63"/>
        <v>219.71</v>
      </c>
      <c r="AD1995" s="31">
        <f>VLOOKUP(AB1995,'Utah Allocation %''s'!$A$6:$B$16,2,FALSE)</f>
        <v>1</v>
      </c>
    </row>
    <row r="1996" spans="1:30">
      <c r="A1996" s="9" t="s">
        <v>7608</v>
      </c>
      <c r="B1996" s="9" t="s">
        <v>24</v>
      </c>
      <c r="C1996" s="9" t="s">
        <v>62</v>
      </c>
      <c r="D1996" s="19">
        <v>41333</v>
      </c>
      <c r="E1996" s="3">
        <v>2013</v>
      </c>
      <c r="F1996" s="3">
        <v>2</v>
      </c>
      <c r="G1996" s="3" t="s">
        <v>14414</v>
      </c>
      <c r="H1996" s="9" t="s">
        <v>63</v>
      </c>
      <c r="I1996" s="9" t="s">
        <v>81</v>
      </c>
      <c r="J1996" s="21">
        <v>735.41</v>
      </c>
      <c r="K1996" s="9" t="s">
        <v>7609</v>
      </c>
      <c r="L1996" s="7" t="s">
        <v>7887</v>
      </c>
      <c r="M1996" s="7" t="s">
        <v>8100</v>
      </c>
      <c r="N1996" s="7" t="s">
        <v>237</v>
      </c>
      <c r="O1996" s="7" t="s">
        <v>281</v>
      </c>
      <c r="P1996" s="7" t="s">
        <v>8177</v>
      </c>
      <c r="Q1996" s="7" t="s">
        <v>346</v>
      </c>
      <c r="R1996" s="9" t="s">
        <v>355</v>
      </c>
      <c r="S1996" s="13" t="s">
        <v>409</v>
      </c>
      <c r="T1996" s="13" t="s">
        <v>69</v>
      </c>
      <c r="U1996" s="13" t="s">
        <v>79</v>
      </c>
      <c r="V1996" s="13" t="s">
        <v>80</v>
      </c>
      <c r="W1996" s="13" t="s">
        <v>29</v>
      </c>
      <c r="X1996" s="13" t="s">
        <v>79</v>
      </c>
      <c r="Y1996" s="13" t="s">
        <v>7</v>
      </c>
      <c r="Z1996" s="9" t="s">
        <v>16</v>
      </c>
      <c r="AA1996" s="12" t="str">
        <f t="shared" si="62"/>
        <v>5980000000109</v>
      </c>
      <c r="AB1996" s="4" t="s">
        <v>79</v>
      </c>
      <c r="AC1996" s="48">
        <f t="shared" si="63"/>
        <v>735.41</v>
      </c>
      <c r="AD1996" s="31">
        <f>VLOOKUP(AB1996,'Utah Allocation %''s'!$A$6:$B$16,2,FALSE)</f>
        <v>1</v>
      </c>
    </row>
    <row r="1997" spans="1:30">
      <c r="A1997" s="9" t="s">
        <v>7471</v>
      </c>
      <c r="B1997" s="9" t="s">
        <v>24</v>
      </c>
      <c r="C1997" s="9" t="s">
        <v>62</v>
      </c>
      <c r="D1997" s="19">
        <v>41333</v>
      </c>
      <c r="E1997" s="3">
        <v>2013</v>
      </c>
      <c r="F1997" s="3">
        <v>2</v>
      </c>
      <c r="G1997" s="3" t="s">
        <v>14414</v>
      </c>
      <c r="H1997" s="9" t="s">
        <v>63</v>
      </c>
      <c r="I1997" s="9" t="s">
        <v>64</v>
      </c>
      <c r="J1997" s="21">
        <v>533.41</v>
      </c>
      <c r="K1997" s="9" t="s">
        <v>7472</v>
      </c>
      <c r="L1997" s="7" t="s">
        <v>7819</v>
      </c>
      <c r="M1997" s="7" t="s">
        <v>8033</v>
      </c>
      <c r="N1997" s="7" t="s">
        <v>208</v>
      </c>
      <c r="O1997" s="7" t="s">
        <v>255</v>
      </c>
      <c r="P1997" s="7" t="s">
        <v>6141</v>
      </c>
      <c r="Q1997" s="7" t="s">
        <v>84</v>
      </c>
      <c r="R1997" s="9" t="s">
        <v>355</v>
      </c>
      <c r="S1997" s="13" t="s">
        <v>409</v>
      </c>
      <c r="T1997" s="13" t="s">
        <v>69</v>
      </c>
      <c r="U1997" s="13" t="s">
        <v>79</v>
      </c>
      <c r="V1997" s="13" t="s">
        <v>80</v>
      </c>
      <c r="W1997" s="13" t="s">
        <v>29</v>
      </c>
      <c r="X1997" s="13" t="s">
        <v>79</v>
      </c>
      <c r="Y1997" s="13" t="s">
        <v>7</v>
      </c>
      <c r="Z1997" s="9" t="s">
        <v>16</v>
      </c>
      <c r="AA1997" s="12" t="str">
        <f t="shared" si="62"/>
        <v>5980000000109</v>
      </c>
      <c r="AB1997" s="4" t="s">
        <v>79</v>
      </c>
      <c r="AC1997" s="48">
        <f t="shared" si="63"/>
        <v>533.41</v>
      </c>
      <c r="AD1997" s="31">
        <f>VLOOKUP(AB1997,'Utah Allocation %''s'!$A$6:$B$16,2,FALSE)</f>
        <v>1</v>
      </c>
    </row>
    <row r="1998" spans="1:30">
      <c r="A1998" s="9" t="s">
        <v>7471</v>
      </c>
      <c r="B1998" s="9" t="s">
        <v>24</v>
      </c>
      <c r="C1998" s="9" t="s">
        <v>62</v>
      </c>
      <c r="D1998" s="19">
        <v>41333</v>
      </c>
      <c r="E1998" s="3">
        <v>2013</v>
      </c>
      <c r="F1998" s="3">
        <v>2</v>
      </c>
      <c r="G1998" s="3" t="s">
        <v>14414</v>
      </c>
      <c r="H1998" s="9" t="s">
        <v>63</v>
      </c>
      <c r="I1998" s="9" t="s">
        <v>81</v>
      </c>
      <c r="J1998" s="21">
        <v>180.93</v>
      </c>
      <c r="K1998" s="9" t="s">
        <v>7472</v>
      </c>
      <c r="L1998" s="7" t="s">
        <v>7819</v>
      </c>
      <c r="M1998" s="7" t="s">
        <v>8033</v>
      </c>
      <c r="N1998" s="7" t="s">
        <v>208</v>
      </c>
      <c r="O1998" s="7" t="s">
        <v>255</v>
      </c>
      <c r="P1998" s="7" t="s">
        <v>6141</v>
      </c>
      <c r="Q1998" s="7" t="s">
        <v>84</v>
      </c>
      <c r="R1998" s="9" t="s">
        <v>355</v>
      </c>
      <c r="S1998" s="13" t="s">
        <v>409</v>
      </c>
      <c r="T1998" s="13" t="s">
        <v>69</v>
      </c>
      <c r="U1998" s="13" t="s">
        <v>79</v>
      </c>
      <c r="V1998" s="13" t="s">
        <v>80</v>
      </c>
      <c r="W1998" s="13" t="s">
        <v>29</v>
      </c>
      <c r="X1998" s="13" t="s">
        <v>79</v>
      </c>
      <c r="Y1998" s="13" t="s">
        <v>7</v>
      </c>
      <c r="Z1998" s="9" t="s">
        <v>16</v>
      </c>
      <c r="AA1998" s="12" t="str">
        <f t="shared" si="62"/>
        <v>5980000000109</v>
      </c>
      <c r="AB1998" s="4" t="s">
        <v>79</v>
      </c>
      <c r="AC1998" s="48">
        <f t="shared" si="63"/>
        <v>180.93</v>
      </c>
      <c r="AD1998" s="31">
        <f>VLOOKUP(AB1998,'Utah Allocation %''s'!$A$6:$B$16,2,FALSE)</f>
        <v>1</v>
      </c>
    </row>
    <row r="1999" spans="1:30">
      <c r="A1999" s="9" t="s">
        <v>7313</v>
      </c>
      <c r="B1999" s="9" t="s">
        <v>24</v>
      </c>
      <c r="C1999" s="9" t="s">
        <v>62</v>
      </c>
      <c r="D1999" s="19">
        <v>41333</v>
      </c>
      <c r="E1999" s="3">
        <v>2013</v>
      </c>
      <c r="F1999" s="3">
        <v>2</v>
      </c>
      <c r="G1999" s="3" t="s">
        <v>14414</v>
      </c>
      <c r="H1999" s="9" t="s">
        <v>63</v>
      </c>
      <c r="I1999" s="9" t="s">
        <v>81</v>
      </c>
      <c r="J1999" s="21">
        <v>502.34</v>
      </c>
      <c r="K1999" s="9" t="s">
        <v>7314</v>
      </c>
      <c r="L1999" s="7" t="s">
        <v>7740</v>
      </c>
      <c r="M1999" s="7" t="s">
        <v>7954</v>
      </c>
      <c r="N1999" s="7" t="s">
        <v>227</v>
      </c>
      <c r="O1999" s="7" t="s">
        <v>273</v>
      </c>
      <c r="P1999" s="7" t="s">
        <v>8158</v>
      </c>
      <c r="Q1999" s="7" t="s">
        <v>153</v>
      </c>
      <c r="R1999" s="9" t="s">
        <v>355</v>
      </c>
      <c r="S1999" s="13" t="s">
        <v>409</v>
      </c>
      <c r="T1999" s="13" t="s">
        <v>69</v>
      </c>
      <c r="U1999" s="13" t="s">
        <v>79</v>
      </c>
      <c r="V1999" s="13" t="s">
        <v>80</v>
      </c>
      <c r="W1999" s="13" t="s">
        <v>29</v>
      </c>
      <c r="X1999" s="13" t="s">
        <v>79</v>
      </c>
      <c r="Y1999" s="13" t="s">
        <v>7</v>
      </c>
      <c r="Z1999" s="9" t="s">
        <v>16</v>
      </c>
      <c r="AA1999" s="12" t="str">
        <f t="shared" si="62"/>
        <v>5980000000109</v>
      </c>
      <c r="AB1999" s="4" t="s">
        <v>79</v>
      </c>
      <c r="AC1999" s="48">
        <f t="shared" si="63"/>
        <v>502.34</v>
      </c>
      <c r="AD1999" s="31">
        <f>VLOOKUP(AB1999,'Utah Allocation %''s'!$A$6:$B$16,2,FALSE)</f>
        <v>1</v>
      </c>
    </row>
    <row r="2000" spans="1:30">
      <c r="A2000" s="9" t="s">
        <v>7630</v>
      </c>
      <c r="B2000" s="9" t="s">
        <v>24</v>
      </c>
      <c r="C2000" s="9" t="s">
        <v>62</v>
      </c>
      <c r="D2000" s="19">
        <v>41333</v>
      </c>
      <c r="E2000" s="3">
        <v>2013</v>
      </c>
      <c r="F2000" s="3">
        <v>2</v>
      </c>
      <c r="G2000" s="3" t="s">
        <v>14414</v>
      </c>
      <c r="H2000" s="9" t="s">
        <v>63</v>
      </c>
      <c r="I2000" s="9" t="s">
        <v>64</v>
      </c>
      <c r="J2000" s="21">
        <v>760.84</v>
      </c>
      <c r="K2000" s="9" t="s">
        <v>7631</v>
      </c>
      <c r="L2000" s="7" t="s">
        <v>7898</v>
      </c>
      <c r="M2000" s="7" t="s">
        <v>8110</v>
      </c>
      <c r="N2000" s="7" t="s">
        <v>206</v>
      </c>
      <c r="O2000" s="7" t="s">
        <v>253</v>
      </c>
      <c r="P2000" s="7" t="s">
        <v>635</v>
      </c>
      <c r="Q2000" s="7" t="s">
        <v>95</v>
      </c>
      <c r="R2000" s="9" t="s">
        <v>358</v>
      </c>
      <c r="S2000" s="13" t="s">
        <v>409</v>
      </c>
      <c r="T2000" s="13" t="s">
        <v>69</v>
      </c>
      <c r="U2000" s="13" t="s">
        <v>89</v>
      </c>
      <c r="V2000" s="13" t="s">
        <v>90</v>
      </c>
      <c r="W2000" s="13" t="s">
        <v>31</v>
      </c>
      <c r="X2000" s="13" t="s">
        <v>91</v>
      </c>
      <c r="Y2000" s="13" t="s">
        <v>7</v>
      </c>
      <c r="Z2000" s="9" t="s">
        <v>17</v>
      </c>
      <c r="AA2000" s="12" t="str">
        <f t="shared" si="62"/>
        <v>5980000000111</v>
      </c>
      <c r="AB2000" s="4" t="s">
        <v>91</v>
      </c>
      <c r="AC2000" s="48">
        <f t="shared" si="63"/>
        <v>0</v>
      </c>
      <c r="AD2000" s="31">
        <f>VLOOKUP(AB2000,'Utah Allocation %''s'!$A$6:$B$16,2,FALSE)</f>
        <v>0</v>
      </c>
    </row>
    <row r="2001" spans="1:30">
      <c r="A2001" s="9" t="s">
        <v>7630</v>
      </c>
      <c r="B2001" s="9" t="s">
        <v>24</v>
      </c>
      <c r="C2001" s="9" t="s">
        <v>62</v>
      </c>
      <c r="D2001" s="19">
        <v>41333</v>
      </c>
      <c r="E2001" s="3">
        <v>2013</v>
      </c>
      <c r="F2001" s="3">
        <v>2</v>
      </c>
      <c r="G2001" s="3" t="s">
        <v>14414</v>
      </c>
      <c r="H2001" s="9" t="s">
        <v>63</v>
      </c>
      <c r="I2001" s="9" t="s">
        <v>81</v>
      </c>
      <c r="J2001" s="21">
        <v>504.42</v>
      </c>
      <c r="K2001" s="9" t="s">
        <v>7631</v>
      </c>
      <c r="L2001" s="7" t="s">
        <v>7898</v>
      </c>
      <c r="M2001" s="7" t="s">
        <v>8110</v>
      </c>
      <c r="N2001" s="7" t="s">
        <v>206</v>
      </c>
      <c r="O2001" s="7" t="s">
        <v>253</v>
      </c>
      <c r="P2001" s="7" t="s">
        <v>635</v>
      </c>
      <c r="Q2001" s="7" t="s">
        <v>95</v>
      </c>
      <c r="R2001" s="9" t="s">
        <v>358</v>
      </c>
      <c r="S2001" s="13" t="s">
        <v>409</v>
      </c>
      <c r="T2001" s="13" t="s">
        <v>69</v>
      </c>
      <c r="U2001" s="13" t="s">
        <v>89</v>
      </c>
      <c r="V2001" s="13" t="s">
        <v>90</v>
      </c>
      <c r="W2001" s="13" t="s">
        <v>31</v>
      </c>
      <c r="X2001" s="13" t="s">
        <v>91</v>
      </c>
      <c r="Y2001" s="13" t="s">
        <v>7</v>
      </c>
      <c r="Z2001" s="9" t="s">
        <v>17</v>
      </c>
      <c r="AA2001" s="12" t="str">
        <f t="shared" si="62"/>
        <v>5980000000111</v>
      </c>
      <c r="AB2001" s="4" t="s">
        <v>91</v>
      </c>
      <c r="AC2001" s="48">
        <f t="shared" si="63"/>
        <v>0</v>
      </c>
      <c r="AD2001" s="31">
        <f>VLOOKUP(AB2001,'Utah Allocation %''s'!$A$6:$B$16,2,FALSE)</f>
        <v>0</v>
      </c>
    </row>
    <row r="2002" spans="1:30">
      <c r="A2002" s="9" t="s">
        <v>7531</v>
      </c>
      <c r="B2002" s="9" t="s">
        <v>24</v>
      </c>
      <c r="C2002" s="9" t="s">
        <v>62</v>
      </c>
      <c r="D2002" s="19">
        <v>41333</v>
      </c>
      <c r="E2002" s="3">
        <v>2013</v>
      </c>
      <c r="F2002" s="3">
        <v>2</v>
      </c>
      <c r="G2002" s="3" t="s">
        <v>14414</v>
      </c>
      <c r="H2002" s="9" t="s">
        <v>63</v>
      </c>
      <c r="I2002" s="9" t="s">
        <v>64</v>
      </c>
      <c r="J2002" s="21">
        <v>861.82</v>
      </c>
      <c r="K2002" s="9" t="s">
        <v>7532</v>
      </c>
      <c r="L2002" s="7" t="s">
        <v>7849</v>
      </c>
      <c r="M2002" s="7" t="s">
        <v>8063</v>
      </c>
      <c r="N2002" s="7" t="s">
        <v>207</v>
      </c>
      <c r="O2002" s="7" t="s">
        <v>254</v>
      </c>
      <c r="P2002" s="7" t="s">
        <v>590</v>
      </c>
      <c r="Q2002" s="7" t="s">
        <v>88</v>
      </c>
      <c r="R2002" s="9" t="s">
        <v>358</v>
      </c>
      <c r="S2002" s="13" t="s">
        <v>409</v>
      </c>
      <c r="T2002" s="13" t="s">
        <v>69</v>
      </c>
      <c r="U2002" s="13" t="s">
        <v>89</v>
      </c>
      <c r="V2002" s="13" t="s">
        <v>90</v>
      </c>
      <c r="W2002" s="13" t="s">
        <v>31</v>
      </c>
      <c r="X2002" s="13" t="s">
        <v>91</v>
      </c>
      <c r="Y2002" s="13" t="s">
        <v>7</v>
      </c>
      <c r="Z2002" s="9" t="s">
        <v>17</v>
      </c>
      <c r="AA2002" s="12" t="str">
        <f t="shared" si="62"/>
        <v>5980000000111</v>
      </c>
      <c r="AB2002" s="4" t="s">
        <v>91</v>
      </c>
      <c r="AC2002" s="48">
        <f t="shared" si="63"/>
        <v>0</v>
      </c>
      <c r="AD2002" s="31">
        <f>VLOOKUP(AB2002,'Utah Allocation %''s'!$A$6:$B$16,2,FALSE)</f>
        <v>0</v>
      </c>
    </row>
    <row r="2003" spans="1:30">
      <c r="A2003" s="9" t="s">
        <v>7393</v>
      </c>
      <c r="B2003" s="9" t="s">
        <v>24</v>
      </c>
      <c r="C2003" s="9" t="s">
        <v>62</v>
      </c>
      <c r="D2003" s="19">
        <v>41333</v>
      </c>
      <c r="E2003" s="3">
        <v>2013</v>
      </c>
      <c r="F2003" s="3">
        <v>2</v>
      </c>
      <c r="G2003" s="3" t="s">
        <v>14414</v>
      </c>
      <c r="H2003" s="9" t="s">
        <v>61</v>
      </c>
      <c r="I2003" s="9" t="s">
        <v>81</v>
      </c>
      <c r="J2003" s="21">
        <v>-12.88</v>
      </c>
      <c r="K2003" s="9" t="s">
        <v>7394</v>
      </c>
      <c r="L2003" s="7" t="s">
        <v>7780</v>
      </c>
      <c r="M2003" s="7" t="s">
        <v>7994</v>
      </c>
      <c r="N2003" s="7" t="s">
        <v>212</v>
      </c>
      <c r="O2003" s="7" t="s">
        <v>259</v>
      </c>
      <c r="P2003" s="7" t="s">
        <v>639</v>
      </c>
      <c r="Q2003" s="7" t="s">
        <v>172</v>
      </c>
      <c r="R2003" s="9" t="s">
        <v>354</v>
      </c>
      <c r="S2003" s="13" t="s">
        <v>408</v>
      </c>
      <c r="T2003" s="13" t="s">
        <v>69</v>
      </c>
      <c r="U2003" s="13" t="s">
        <v>66</v>
      </c>
      <c r="V2003" s="13" t="s">
        <v>70</v>
      </c>
      <c r="W2003" s="13" t="s">
        <v>32</v>
      </c>
      <c r="X2003" s="13" t="s">
        <v>66</v>
      </c>
      <c r="Y2003" s="13" t="s">
        <v>7</v>
      </c>
      <c r="Z2003" s="9" t="s">
        <v>8</v>
      </c>
      <c r="AA2003" s="12" t="str">
        <f t="shared" si="62"/>
        <v>5980000000108</v>
      </c>
      <c r="AB2003" s="4" t="s">
        <v>66</v>
      </c>
      <c r="AC2003" s="48">
        <f t="shared" si="63"/>
        <v>0</v>
      </c>
      <c r="AD2003" s="31">
        <f>VLOOKUP(AB2003,'Utah Allocation %''s'!$A$6:$B$16,2,FALSE)</f>
        <v>0</v>
      </c>
    </row>
    <row r="2004" spans="1:30">
      <c r="A2004" s="9" t="s">
        <v>7652</v>
      </c>
      <c r="B2004" s="9" t="s">
        <v>24</v>
      </c>
      <c r="C2004" s="9" t="s">
        <v>62</v>
      </c>
      <c r="D2004" s="19">
        <v>41333</v>
      </c>
      <c r="E2004" s="3">
        <v>2013</v>
      </c>
      <c r="F2004" s="3">
        <v>2</v>
      </c>
      <c r="G2004" s="3" t="s">
        <v>14414</v>
      </c>
      <c r="H2004" s="9" t="s">
        <v>63</v>
      </c>
      <c r="I2004" s="9" t="s">
        <v>64</v>
      </c>
      <c r="J2004" s="21">
        <v>1334.52</v>
      </c>
      <c r="K2004" s="9" t="s">
        <v>7653</v>
      </c>
      <c r="L2004" s="7" t="s">
        <v>7908</v>
      </c>
      <c r="M2004" s="7" t="s">
        <v>8119</v>
      </c>
      <c r="N2004" s="7" t="s">
        <v>208</v>
      </c>
      <c r="O2004" s="7" t="s">
        <v>255</v>
      </c>
      <c r="P2004" s="7" t="s">
        <v>5362</v>
      </c>
      <c r="Q2004" s="7" t="s">
        <v>73</v>
      </c>
      <c r="R2004" s="9" t="s">
        <v>354</v>
      </c>
      <c r="S2004" s="13" t="s">
        <v>408</v>
      </c>
      <c r="T2004" s="13" t="s">
        <v>69</v>
      </c>
      <c r="U2004" s="13" t="s">
        <v>66</v>
      </c>
      <c r="V2004" s="13" t="s">
        <v>70</v>
      </c>
      <c r="W2004" s="13" t="s">
        <v>32</v>
      </c>
      <c r="X2004" s="13" t="s">
        <v>66</v>
      </c>
      <c r="Y2004" s="13" t="s">
        <v>7</v>
      </c>
      <c r="Z2004" s="9" t="s">
        <v>8</v>
      </c>
      <c r="AA2004" s="12" t="str">
        <f t="shared" si="62"/>
        <v>5980000000108</v>
      </c>
      <c r="AB2004" s="4" t="s">
        <v>66</v>
      </c>
      <c r="AC2004" s="48">
        <f t="shared" si="63"/>
        <v>0</v>
      </c>
      <c r="AD2004" s="31">
        <f>VLOOKUP(AB2004,'Utah Allocation %''s'!$A$6:$B$16,2,FALSE)</f>
        <v>0</v>
      </c>
    </row>
    <row r="2005" spans="1:30">
      <c r="A2005" s="9" t="s">
        <v>7616</v>
      </c>
      <c r="B2005" s="9" t="s">
        <v>24</v>
      </c>
      <c r="C2005" s="9" t="s">
        <v>62</v>
      </c>
      <c r="D2005" s="19">
        <v>41333</v>
      </c>
      <c r="E2005" s="3">
        <v>2013</v>
      </c>
      <c r="F2005" s="3">
        <v>2</v>
      </c>
      <c r="G2005" s="3" t="s">
        <v>14414</v>
      </c>
      <c r="H2005" s="9" t="s">
        <v>63</v>
      </c>
      <c r="I2005" s="9" t="s">
        <v>64</v>
      </c>
      <c r="J2005" s="21">
        <v>905.1</v>
      </c>
      <c r="K2005" s="9" t="s">
        <v>7617</v>
      </c>
      <c r="L2005" s="7" t="s">
        <v>7891</v>
      </c>
      <c r="M2005" s="7" t="s">
        <v>8104</v>
      </c>
      <c r="N2005" s="7" t="s">
        <v>240</v>
      </c>
      <c r="O2005" s="7" t="s">
        <v>283</v>
      </c>
      <c r="P2005" s="7" t="s">
        <v>775</v>
      </c>
      <c r="Q2005" s="7" t="s">
        <v>776</v>
      </c>
      <c r="R2005" s="9" t="s">
        <v>360</v>
      </c>
      <c r="S2005" s="13" t="s">
        <v>409</v>
      </c>
      <c r="T2005" s="13" t="s">
        <v>69</v>
      </c>
      <c r="U2005" s="13" t="s">
        <v>79</v>
      </c>
      <c r="V2005" s="13" t="s">
        <v>80</v>
      </c>
      <c r="W2005" s="13" t="s">
        <v>29</v>
      </c>
      <c r="X2005" s="13" t="s">
        <v>79</v>
      </c>
      <c r="Y2005" s="13" t="s">
        <v>7</v>
      </c>
      <c r="Z2005" s="9" t="s">
        <v>16</v>
      </c>
      <c r="AA2005" s="12" t="str">
        <f t="shared" si="62"/>
        <v>5980000000109</v>
      </c>
      <c r="AB2005" s="4" t="s">
        <v>79</v>
      </c>
      <c r="AC2005" s="48">
        <f t="shared" si="63"/>
        <v>905.1</v>
      </c>
      <c r="AD2005" s="31">
        <f>VLOOKUP(AB2005,'Utah Allocation %''s'!$A$6:$B$16,2,FALSE)</f>
        <v>1</v>
      </c>
    </row>
    <row r="2006" spans="1:30">
      <c r="A2006" s="9" t="s">
        <v>7616</v>
      </c>
      <c r="B2006" s="9" t="s">
        <v>24</v>
      </c>
      <c r="C2006" s="9" t="s">
        <v>62</v>
      </c>
      <c r="D2006" s="19">
        <v>41333</v>
      </c>
      <c r="E2006" s="3">
        <v>2013</v>
      </c>
      <c r="F2006" s="3">
        <v>2</v>
      </c>
      <c r="G2006" s="3" t="s">
        <v>14414</v>
      </c>
      <c r="H2006" s="9" t="s">
        <v>63</v>
      </c>
      <c r="I2006" s="9" t="s">
        <v>81</v>
      </c>
      <c r="J2006" s="21">
        <v>459.32</v>
      </c>
      <c r="K2006" s="9" t="s">
        <v>7617</v>
      </c>
      <c r="L2006" s="7" t="s">
        <v>7891</v>
      </c>
      <c r="M2006" s="7" t="s">
        <v>8104</v>
      </c>
      <c r="N2006" s="7" t="s">
        <v>240</v>
      </c>
      <c r="O2006" s="7" t="s">
        <v>283</v>
      </c>
      <c r="P2006" s="7" t="s">
        <v>775</v>
      </c>
      <c r="Q2006" s="7" t="s">
        <v>776</v>
      </c>
      <c r="R2006" s="9" t="s">
        <v>360</v>
      </c>
      <c r="S2006" s="13" t="s">
        <v>409</v>
      </c>
      <c r="T2006" s="13" t="s">
        <v>69</v>
      </c>
      <c r="U2006" s="13" t="s">
        <v>79</v>
      </c>
      <c r="V2006" s="13" t="s">
        <v>80</v>
      </c>
      <c r="W2006" s="13" t="s">
        <v>29</v>
      </c>
      <c r="X2006" s="13" t="s">
        <v>79</v>
      </c>
      <c r="Y2006" s="13" t="s">
        <v>7</v>
      </c>
      <c r="Z2006" s="9" t="s">
        <v>16</v>
      </c>
      <c r="AA2006" s="12" t="str">
        <f t="shared" si="62"/>
        <v>5980000000109</v>
      </c>
      <c r="AB2006" s="4" t="s">
        <v>79</v>
      </c>
      <c r="AC2006" s="48">
        <f t="shared" si="63"/>
        <v>459.32</v>
      </c>
      <c r="AD2006" s="31">
        <f>VLOOKUP(AB2006,'Utah Allocation %''s'!$A$6:$B$16,2,FALSE)</f>
        <v>1</v>
      </c>
    </row>
    <row r="2007" spans="1:30">
      <c r="A2007" s="9" t="s">
        <v>7463</v>
      </c>
      <c r="B2007" s="9" t="s">
        <v>24</v>
      </c>
      <c r="C2007" s="9" t="s">
        <v>62</v>
      </c>
      <c r="D2007" s="19">
        <v>41333</v>
      </c>
      <c r="E2007" s="3">
        <v>2013</v>
      </c>
      <c r="F2007" s="3">
        <v>2</v>
      </c>
      <c r="G2007" s="3" t="s">
        <v>14414</v>
      </c>
      <c r="H2007" s="9" t="s">
        <v>63</v>
      </c>
      <c r="I2007" s="9" t="s">
        <v>64</v>
      </c>
      <c r="J2007" s="21">
        <v>1064.3599999999999</v>
      </c>
      <c r="K2007" s="9" t="s">
        <v>7464</v>
      </c>
      <c r="L2007" s="7" t="s">
        <v>7815</v>
      </c>
      <c r="M2007" s="7" t="s">
        <v>8029</v>
      </c>
      <c r="N2007" s="7" t="s">
        <v>208</v>
      </c>
      <c r="O2007" s="7" t="s">
        <v>255</v>
      </c>
      <c r="P2007" s="7" t="s">
        <v>559</v>
      </c>
      <c r="Q2007" s="7" t="s">
        <v>84</v>
      </c>
      <c r="R2007" s="9" t="s">
        <v>360</v>
      </c>
      <c r="S2007" s="13" t="s">
        <v>409</v>
      </c>
      <c r="T2007" s="13" t="s">
        <v>69</v>
      </c>
      <c r="U2007" s="13" t="s">
        <v>79</v>
      </c>
      <c r="V2007" s="13" t="s">
        <v>80</v>
      </c>
      <c r="W2007" s="13" t="s">
        <v>29</v>
      </c>
      <c r="X2007" s="13" t="s">
        <v>79</v>
      </c>
      <c r="Y2007" s="13" t="s">
        <v>7</v>
      </c>
      <c r="Z2007" s="9" t="s">
        <v>16</v>
      </c>
      <c r="AA2007" s="12" t="str">
        <f t="shared" si="62"/>
        <v>5980000000109</v>
      </c>
      <c r="AB2007" s="4" t="s">
        <v>79</v>
      </c>
      <c r="AC2007" s="48">
        <f t="shared" si="63"/>
        <v>1064.3599999999999</v>
      </c>
      <c r="AD2007" s="31">
        <f>VLOOKUP(AB2007,'Utah Allocation %''s'!$A$6:$B$16,2,FALSE)</f>
        <v>1</v>
      </c>
    </row>
    <row r="2008" spans="1:30">
      <c r="A2008" s="9" t="s">
        <v>7612</v>
      </c>
      <c r="B2008" s="9" t="s">
        <v>24</v>
      </c>
      <c r="C2008" s="9" t="s">
        <v>62</v>
      </c>
      <c r="D2008" s="19">
        <v>41333</v>
      </c>
      <c r="E2008" s="3">
        <v>2013</v>
      </c>
      <c r="F2008" s="3">
        <v>2</v>
      </c>
      <c r="G2008" s="3" t="s">
        <v>14414</v>
      </c>
      <c r="H2008" s="9" t="s">
        <v>63</v>
      </c>
      <c r="I2008" s="9" t="s">
        <v>64</v>
      </c>
      <c r="J2008" s="21">
        <v>264.25</v>
      </c>
      <c r="K2008" s="9" t="s">
        <v>7613</v>
      </c>
      <c r="L2008" s="7" t="s">
        <v>7889</v>
      </c>
      <c r="M2008" s="7" t="s">
        <v>8102</v>
      </c>
      <c r="N2008" s="7" t="s">
        <v>215</v>
      </c>
      <c r="O2008" s="7" t="s">
        <v>261</v>
      </c>
      <c r="P2008" s="7" t="s">
        <v>561</v>
      </c>
      <c r="Q2008" s="7" t="s">
        <v>85</v>
      </c>
      <c r="R2008" s="9" t="s">
        <v>360</v>
      </c>
      <c r="S2008" s="13" t="s">
        <v>409</v>
      </c>
      <c r="T2008" s="13" t="s">
        <v>69</v>
      </c>
      <c r="U2008" s="13" t="s">
        <v>79</v>
      </c>
      <c r="V2008" s="13" t="s">
        <v>80</v>
      </c>
      <c r="W2008" s="13" t="s">
        <v>29</v>
      </c>
      <c r="X2008" s="13" t="s">
        <v>79</v>
      </c>
      <c r="Y2008" s="13" t="s">
        <v>7</v>
      </c>
      <c r="Z2008" s="9" t="s">
        <v>16</v>
      </c>
      <c r="AA2008" s="12" t="str">
        <f t="shared" si="62"/>
        <v>5980000000109</v>
      </c>
      <c r="AB2008" s="4" t="s">
        <v>79</v>
      </c>
      <c r="AC2008" s="48">
        <f t="shared" si="63"/>
        <v>264.25</v>
      </c>
      <c r="AD2008" s="31">
        <f>VLOOKUP(AB2008,'Utah Allocation %''s'!$A$6:$B$16,2,FALSE)</f>
        <v>1</v>
      </c>
    </row>
    <row r="2009" spans="1:30">
      <c r="A2009" s="9" t="s">
        <v>7495</v>
      </c>
      <c r="B2009" s="9" t="s">
        <v>24</v>
      </c>
      <c r="C2009" s="9" t="s">
        <v>62</v>
      </c>
      <c r="D2009" s="19">
        <v>41333</v>
      </c>
      <c r="E2009" s="3">
        <v>2013</v>
      </c>
      <c r="F2009" s="3">
        <v>2</v>
      </c>
      <c r="G2009" s="3" t="s">
        <v>14414</v>
      </c>
      <c r="H2009" s="9" t="s">
        <v>63</v>
      </c>
      <c r="I2009" s="9" t="s">
        <v>81</v>
      </c>
      <c r="J2009" s="21">
        <v>113.14</v>
      </c>
      <c r="K2009" s="9" t="s">
        <v>7496</v>
      </c>
      <c r="L2009" s="7" t="s">
        <v>7831</v>
      </c>
      <c r="M2009" s="7" t="s">
        <v>8045</v>
      </c>
      <c r="N2009" s="7" t="s">
        <v>207</v>
      </c>
      <c r="O2009" s="7" t="s">
        <v>254</v>
      </c>
      <c r="P2009" s="7" t="s">
        <v>7096</v>
      </c>
      <c r="Q2009" s="7" t="s">
        <v>83</v>
      </c>
      <c r="R2009" s="9" t="s">
        <v>360</v>
      </c>
      <c r="S2009" s="13" t="s">
        <v>409</v>
      </c>
      <c r="T2009" s="13" t="s">
        <v>69</v>
      </c>
      <c r="U2009" s="13" t="s">
        <v>79</v>
      </c>
      <c r="V2009" s="13" t="s">
        <v>80</v>
      </c>
      <c r="W2009" s="13" t="s">
        <v>29</v>
      </c>
      <c r="X2009" s="13" t="s">
        <v>79</v>
      </c>
      <c r="Y2009" s="13" t="s">
        <v>7</v>
      </c>
      <c r="Z2009" s="9" t="s">
        <v>16</v>
      </c>
      <c r="AA2009" s="12" t="str">
        <f t="shared" si="62"/>
        <v>5980000000109</v>
      </c>
      <c r="AB2009" s="4" t="s">
        <v>79</v>
      </c>
      <c r="AC2009" s="48">
        <f t="shared" si="63"/>
        <v>113.14</v>
      </c>
      <c r="AD2009" s="31">
        <f>VLOOKUP(AB2009,'Utah Allocation %''s'!$A$6:$B$16,2,FALSE)</f>
        <v>1</v>
      </c>
    </row>
    <row r="2010" spans="1:30">
      <c r="A2010" s="9" t="s">
        <v>7667</v>
      </c>
      <c r="B2010" s="9" t="s">
        <v>24</v>
      </c>
      <c r="C2010" s="9" t="s">
        <v>62</v>
      </c>
      <c r="D2010" s="19">
        <v>41333</v>
      </c>
      <c r="E2010" s="3">
        <v>2013</v>
      </c>
      <c r="F2010" s="3">
        <v>2</v>
      </c>
      <c r="G2010" s="3" t="s">
        <v>14414</v>
      </c>
      <c r="H2010" s="9" t="s">
        <v>63</v>
      </c>
      <c r="I2010" s="9" t="s">
        <v>64</v>
      </c>
      <c r="J2010" s="21">
        <v>344.65</v>
      </c>
      <c r="K2010" s="9" t="s">
        <v>7668</v>
      </c>
      <c r="L2010" s="7" t="s">
        <v>7915</v>
      </c>
      <c r="M2010" s="7" t="s">
        <v>8126</v>
      </c>
      <c r="N2010" s="7" t="s">
        <v>208</v>
      </c>
      <c r="O2010" s="7" t="s">
        <v>255</v>
      </c>
      <c r="P2010" s="7" t="s">
        <v>662</v>
      </c>
      <c r="Q2010" s="7" t="s">
        <v>140</v>
      </c>
      <c r="R2010" s="9" t="s">
        <v>362</v>
      </c>
      <c r="S2010" s="13" t="s">
        <v>409</v>
      </c>
      <c r="T2010" s="13" t="s">
        <v>69</v>
      </c>
      <c r="U2010" s="13" t="s">
        <v>111</v>
      </c>
      <c r="V2010" s="13" t="s">
        <v>112</v>
      </c>
      <c r="W2010" s="13" t="s">
        <v>30</v>
      </c>
      <c r="X2010" s="13" t="s">
        <v>113</v>
      </c>
      <c r="Y2010" s="13" t="s">
        <v>7</v>
      </c>
      <c r="Z2010" s="9" t="s">
        <v>15</v>
      </c>
      <c r="AA2010" s="12" t="str">
        <f t="shared" si="62"/>
        <v>5980000000106</v>
      </c>
      <c r="AB2010" s="4" t="s">
        <v>113</v>
      </c>
      <c r="AC2010" s="48">
        <f t="shared" si="63"/>
        <v>0</v>
      </c>
      <c r="AD2010" s="31">
        <f>VLOOKUP(AB2010,'Utah Allocation %''s'!$A$6:$B$16,2,FALSE)</f>
        <v>0</v>
      </c>
    </row>
    <row r="2011" spans="1:30">
      <c r="A2011" s="9" t="s">
        <v>7493</v>
      </c>
      <c r="B2011" s="9" t="s">
        <v>24</v>
      </c>
      <c r="C2011" s="9" t="s">
        <v>62</v>
      </c>
      <c r="D2011" s="19">
        <v>41333</v>
      </c>
      <c r="E2011" s="3">
        <v>2013</v>
      </c>
      <c r="F2011" s="3">
        <v>2</v>
      </c>
      <c r="G2011" s="3" t="s">
        <v>14414</v>
      </c>
      <c r="H2011" s="9" t="s">
        <v>63</v>
      </c>
      <c r="I2011" s="9" t="s">
        <v>81</v>
      </c>
      <c r="J2011" s="21">
        <v>726.94</v>
      </c>
      <c r="K2011" s="9" t="s">
        <v>7494</v>
      </c>
      <c r="L2011" s="7" t="s">
        <v>7830</v>
      </c>
      <c r="M2011" s="7" t="s">
        <v>8044</v>
      </c>
      <c r="N2011" s="7" t="s">
        <v>208</v>
      </c>
      <c r="O2011" s="7" t="s">
        <v>255</v>
      </c>
      <c r="P2011" s="7" t="s">
        <v>8169</v>
      </c>
      <c r="Q2011" s="7" t="s">
        <v>140</v>
      </c>
      <c r="R2011" s="9" t="s">
        <v>362</v>
      </c>
      <c r="S2011" s="13" t="s">
        <v>409</v>
      </c>
      <c r="T2011" s="13" t="s">
        <v>69</v>
      </c>
      <c r="U2011" s="13" t="s">
        <v>111</v>
      </c>
      <c r="V2011" s="13" t="s">
        <v>112</v>
      </c>
      <c r="W2011" s="13" t="s">
        <v>30</v>
      </c>
      <c r="X2011" s="13" t="s">
        <v>113</v>
      </c>
      <c r="Y2011" s="13" t="s">
        <v>7</v>
      </c>
      <c r="Z2011" s="9" t="s">
        <v>15</v>
      </c>
      <c r="AA2011" s="12" t="str">
        <f t="shared" si="62"/>
        <v>5980000000106</v>
      </c>
      <c r="AB2011" s="4" t="s">
        <v>113</v>
      </c>
      <c r="AC2011" s="48">
        <f t="shared" si="63"/>
        <v>0</v>
      </c>
      <c r="AD2011" s="31">
        <f>VLOOKUP(AB2011,'Utah Allocation %''s'!$A$6:$B$16,2,FALSE)</f>
        <v>0</v>
      </c>
    </row>
    <row r="2012" spans="1:30">
      <c r="A2012" s="9" t="s">
        <v>7723</v>
      </c>
      <c r="B2012" s="9" t="s">
        <v>24</v>
      </c>
      <c r="C2012" s="9" t="s">
        <v>62</v>
      </c>
      <c r="D2012" s="19">
        <v>41333</v>
      </c>
      <c r="E2012" s="3">
        <v>2013</v>
      </c>
      <c r="F2012" s="3">
        <v>2</v>
      </c>
      <c r="G2012" s="3" t="s">
        <v>14414</v>
      </c>
      <c r="H2012" s="9" t="s">
        <v>63</v>
      </c>
      <c r="I2012" s="9" t="s">
        <v>81</v>
      </c>
      <c r="J2012" s="21">
        <v>436.6</v>
      </c>
      <c r="K2012" s="9" t="s">
        <v>7724</v>
      </c>
      <c r="L2012" s="7" t="s">
        <v>7943</v>
      </c>
      <c r="M2012" s="7" t="s">
        <v>8154</v>
      </c>
      <c r="N2012" s="7" t="s">
        <v>222</v>
      </c>
      <c r="O2012" s="7" t="s">
        <v>268</v>
      </c>
      <c r="P2012" s="7" t="s">
        <v>8184</v>
      </c>
      <c r="Q2012" s="7" t="s">
        <v>110</v>
      </c>
      <c r="R2012" s="9" t="s">
        <v>362</v>
      </c>
      <c r="S2012" s="13" t="s">
        <v>409</v>
      </c>
      <c r="T2012" s="13" t="s">
        <v>69</v>
      </c>
      <c r="U2012" s="13" t="s">
        <v>111</v>
      </c>
      <c r="V2012" s="13" t="s">
        <v>112</v>
      </c>
      <c r="W2012" s="13" t="s">
        <v>30</v>
      </c>
      <c r="X2012" s="13" t="s">
        <v>113</v>
      </c>
      <c r="Y2012" s="13" t="s">
        <v>7</v>
      </c>
      <c r="Z2012" s="9" t="s">
        <v>15</v>
      </c>
      <c r="AA2012" s="12" t="str">
        <f t="shared" si="62"/>
        <v>5980000000106</v>
      </c>
      <c r="AB2012" s="4" t="s">
        <v>113</v>
      </c>
      <c r="AC2012" s="48">
        <f t="shared" si="63"/>
        <v>0</v>
      </c>
      <c r="AD2012" s="31">
        <f>VLOOKUP(AB2012,'Utah Allocation %''s'!$A$6:$B$16,2,FALSE)</f>
        <v>0</v>
      </c>
    </row>
    <row r="2013" spans="1:30">
      <c r="A2013" s="9" t="s">
        <v>7403</v>
      </c>
      <c r="B2013" s="9" t="s">
        <v>24</v>
      </c>
      <c r="C2013" s="9" t="s">
        <v>62</v>
      </c>
      <c r="D2013" s="19">
        <v>41333</v>
      </c>
      <c r="E2013" s="3">
        <v>2013</v>
      </c>
      <c r="F2013" s="3">
        <v>2</v>
      </c>
      <c r="G2013" s="3" t="s">
        <v>14414</v>
      </c>
      <c r="H2013" s="9" t="s">
        <v>63</v>
      </c>
      <c r="I2013" s="9" t="s">
        <v>64</v>
      </c>
      <c r="J2013" s="21">
        <v>257.52</v>
      </c>
      <c r="K2013" s="9" t="s">
        <v>7404</v>
      </c>
      <c r="L2013" s="7" t="s">
        <v>7785</v>
      </c>
      <c r="M2013" s="7" t="s">
        <v>7999</v>
      </c>
      <c r="N2013" s="7" t="s">
        <v>207</v>
      </c>
      <c r="O2013" s="7" t="s">
        <v>254</v>
      </c>
      <c r="P2013" s="7" t="s">
        <v>548</v>
      </c>
      <c r="Q2013" s="7" t="s">
        <v>72</v>
      </c>
      <c r="R2013" s="9" t="s">
        <v>363</v>
      </c>
      <c r="S2013" s="13" t="s">
        <v>408</v>
      </c>
      <c r="T2013" s="13" t="s">
        <v>69</v>
      </c>
      <c r="U2013" s="13" t="s">
        <v>66</v>
      </c>
      <c r="V2013" s="13" t="s">
        <v>70</v>
      </c>
      <c r="W2013" s="13" t="s">
        <v>32</v>
      </c>
      <c r="X2013" s="13" t="s">
        <v>66</v>
      </c>
      <c r="Y2013" s="13" t="s">
        <v>7</v>
      </c>
      <c r="Z2013" s="9" t="s">
        <v>8</v>
      </c>
      <c r="AA2013" s="12" t="str">
        <f t="shared" si="62"/>
        <v>5980000000108</v>
      </c>
      <c r="AB2013" s="4" t="s">
        <v>66</v>
      </c>
      <c r="AC2013" s="48">
        <f t="shared" si="63"/>
        <v>0</v>
      </c>
      <c r="AD2013" s="31">
        <f>VLOOKUP(AB2013,'Utah Allocation %''s'!$A$6:$B$16,2,FALSE)</f>
        <v>0</v>
      </c>
    </row>
    <row r="2014" spans="1:30">
      <c r="A2014" s="9" t="s">
        <v>7499</v>
      </c>
      <c r="B2014" s="9" t="s">
        <v>24</v>
      </c>
      <c r="C2014" s="9" t="s">
        <v>62</v>
      </c>
      <c r="D2014" s="19">
        <v>41333</v>
      </c>
      <c r="E2014" s="3">
        <v>2013</v>
      </c>
      <c r="F2014" s="3">
        <v>2</v>
      </c>
      <c r="G2014" s="3" t="s">
        <v>14414</v>
      </c>
      <c r="H2014" s="9" t="s">
        <v>63</v>
      </c>
      <c r="I2014" s="9" t="s">
        <v>64</v>
      </c>
      <c r="J2014" s="21">
        <v>547.02</v>
      </c>
      <c r="K2014" s="9" t="s">
        <v>7500</v>
      </c>
      <c r="L2014" s="7" t="s">
        <v>7833</v>
      </c>
      <c r="M2014" s="7" t="s">
        <v>8047</v>
      </c>
      <c r="N2014" s="7" t="s">
        <v>208</v>
      </c>
      <c r="O2014" s="7" t="s">
        <v>255</v>
      </c>
      <c r="P2014" s="7" t="s">
        <v>634</v>
      </c>
      <c r="Q2014" s="7" t="s">
        <v>92</v>
      </c>
      <c r="R2014" s="9" t="s">
        <v>316</v>
      </c>
      <c r="S2014" s="13" t="s">
        <v>409</v>
      </c>
      <c r="T2014" s="13" t="s">
        <v>69</v>
      </c>
      <c r="U2014" s="13" t="s">
        <v>89</v>
      </c>
      <c r="V2014" s="13" t="s">
        <v>90</v>
      </c>
      <c r="W2014" s="13" t="s">
        <v>31</v>
      </c>
      <c r="X2014" s="13" t="s">
        <v>91</v>
      </c>
      <c r="Y2014" s="13" t="s">
        <v>7</v>
      </c>
      <c r="Z2014" s="9" t="s">
        <v>17</v>
      </c>
      <c r="AA2014" s="12" t="str">
        <f t="shared" si="62"/>
        <v>5980000000111</v>
      </c>
      <c r="AB2014" s="4" t="s">
        <v>91</v>
      </c>
      <c r="AC2014" s="48">
        <f t="shared" si="63"/>
        <v>0</v>
      </c>
      <c r="AD2014" s="31">
        <f>VLOOKUP(AB2014,'Utah Allocation %''s'!$A$6:$B$16,2,FALSE)</f>
        <v>0</v>
      </c>
    </row>
    <row r="2015" spans="1:30">
      <c r="A2015" s="9" t="s">
        <v>7407</v>
      </c>
      <c r="B2015" s="9" t="s">
        <v>24</v>
      </c>
      <c r="C2015" s="9" t="s">
        <v>62</v>
      </c>
      <c r="D2015" s="19">
        <v>41333</v>
      </c>
      <c r="E2015" s="3">
        <v>2013</v>
      </c>
      <c r="F2015" s="3">
        <v>2</v>
      </c>
      <c r="G2015" s="3" t="s">
        <v>14414</v>
      </c>
      <c r="H2015" s="9" t="s">
        <v>63</v>
      </c>
      <c r="I2015" s="9" t="s">
        <v>64</v>
      </c>
      <c r="J2015" s="21">
        <v>1226.3900000000001</v>
      </c>
      <c r="K2015" s="9" t="s">
        <v>7408</v>
      </c>
      <c r="L2015" s="7" t="s">
        <v>7787</v>
      </c>
      <c r="M2015" s="7" t="s">
        <v>8001</v>
      </c>
      <c r="N2015" s="7" t="s">
        <v>208</v>
      </c>
      <c r="O2015" s="7" t="s">
        <v>255</v>
      </c>
      <c r="P2015" s="7" t="s">
        <v>634</v>
      </c>
      <c r="Q2015" s="7" t="s">
        <v>92</v>
      </c>
      <c r="R2015" s="9" t="s">
        <v>316</v>
      </c>
      <c r="S2015" s="13" t="s">
        <v>409</v>
      </c>
      <c r="T2015" s="13" t="s">
        <v>69</v>
      </c>
      <c r="U2015" s="13" t="s">
        <v>89</v>
      </c>
      <c r="V2015" s="13" t="s">
        <v>90</v>
      </c>
      <c r="W2015" s="13" t="s">
        <v>31</v>
      </c>
      <c r="X2015" s="13" t="s">
        <v>91</v>
      </c>
      <c r="Y2015" s="13" t="s">
        <v>7</v>
      </c>
      <c r="Z2015" s="9" t="s">
        <v>17</v>
      </c>
      <c r="AA2015" s="12" t="str">
        <f t="shared" si="62"/>
        <v>5980000000111</v>
      </c>
      <c r="AB2015" s="4" t="s">
        <v>91</v>
      </c>
      <c r="AC2015" s="48">
        <f t="shared" si="63"/>
        <v>0</v>
      </c>
      <c r="AD2015" s="31">
        <f>VLOOKUP(AB2015,'Utah Allocation %''s'!$A$6:$B$16,2,FALSE)</f>
        <v>0</v>
      </c>
    </row>
    <row r="2016" spans="1:30">
      <c r="A2016" s="9" t="s">
        <v>7411</v>
      </c>
      <c r="B2016" s="9" t="s">
        <v>24</v>
      </c>
      <c r="C2016" s="9" t="s">
        <v>62</v>
      </c>
      <c r="D2016" s="19">
        <v>41333</v>
      </c>
      <c r="E2016" s="3">
        <v>2013</v>
      </c>
      <c r="F2016" s="3">
        <v>2</v>
      </c>
      <c r="G2016" s="3" t="s">
        <v>14414</v>
      </c>
      <c r="H2016" s="9" t="s">
        <v>63</v>
      </c>
      <c r="I2016" s="9" t="s">
        <v>64</v>
      </c>
      <c r="J2016" s="21">
        <v>2820.7</v>
      </c>
      <c r="K2016" s="9" t="s">
        <v>7412</v>
      </c>
      <c r="L2016" s="7" t="s">
        <v>7789</v>
      </c>
      <c r="M2016" s="7" t="s">
        <v>8003</v>
      </c>
      <c r="N2016" s="7" t="s">
        <v>208</v>
      </c>
      <c r="O2016" s="7" t="s">
        <v>255</v>
      </c>
      <c r="P2016" s="7" t="s">
        <v>634</v>
      </c>
      <c r="Q2016" s="7" t="s">
        <v>92</v>
      </c>
      <c r="R2016" s="9" t="s">
        <v>316</v>
      </c>
      <c r="S2016" s="13" t="s">
        <v>409</v>
      </c>
      <c r="T2016" s="13" t="s">
        <v>69</v>
      </c>
      <c r="U2016" s="13" t="s">
        <v>89</v>
      </c>
      <c r="V2016" s="13" t="s">
        <v>90</v>
      </c>
      <c r="W2016" s="13" t="s">
        <v>31</v>
      </c>
      <c r="X2016" s="13" t="s">
        <v>91</v>
      </c>
      <c r="Y2016" s="13" t="s">
        <v>7</v>
      </c>
      <c r="Z2016" s="9" t="s">
        <v>17</v>
      </c>
      <c r="AA2016" s="12" t="str">
        <f t="shared" si="62"/>
        <v>5980000000111</v>
      </c>
      <c r="AB2016" s="4" t="s">
        <v>91</v>
      </c>
      <c r="AC2016" s="48">
        <f t="shared" si="63"/>
        <v>0</v>
      </c>
      <c r="AD2016" s="31">
        <f>VLOOKUP(AB2016,'Utah Allocation %''s'!$A$6:$B$16,2,FALSE)</f>
        <v>0</v>
      </c>
    </row>
    <row r="2017" spans="1:30">
      <c r="A2017" s="9" t="s">
        <v>7606</v>
      </c>
      <c r="B2017" s="9" t="s">
        <v>24</v>
      </c>
      <c r="C2017" s="9" t="s">
        <v>62</v>
      </c>
      <c r="D2017" s="19">
        <v>41333</v>
      </c>
      <c r="E2017" s="3">
        <v>2013</v>
      </c>
      <c r="F2017" s="3">
        <v>2</v>
      </c>
      <c r="G2017" s="3" t="s">
        <v>14414</v>
      </c>
      <c r="H2017" s="9" t="s">
        <v>63</v>
      </c>
      <c r="I2017" s="9" t="s">
        <v>81</v>
      </c>
      <c r="J2017" s="21">
        <v>469.6</v>
      </c>
      <c r="K2017" s="9" t="s">
        <v>7607</v>
      </c>
      <c r="L2017" s="7" t="s">
        <v>7886</v>
      </c>
      <c r="M2017" s="7" t="s">
        <v>8099</v>
      </c>
      <c r="N2017" s="7" t="s">
        <v>206</v>
      </c>
      <c r="O2017" s="7" t="s">
        <v>253</v>
      </c>
      <c r="P2017" s="7" t="s">
        <v>6190</v>
      </c>
      <c r="Q2017" s="7" t="s">
        <v>95</v>
      </c>
      <c r="R2017" s="9" t="s">
        <v>316</v>
      </c>
      <c r="S2017" s="13" t="s">
        <v>409</v>
      </c>
      <c r="T2017" s="13" t="s">
        <v>69</v>
      </c>
      <c r="U2017" s="13" t="s">
        <v>89</v>
      </c>
      <c r="V2017" s="13" t="s">
        <v>90</v>
      </c>
      <c r="W2017" s="13" t="s">
        <v>31</v>
      </c>
      <c r="X2017" s="13" t="s">
        <v>91</v>
      </c>
      <c r="Y2017" s="13" t="s">
        <v>7</v>
      </c>
      <c r="Z2017" s="9" t="s">
        <v>17</v>
      </c>
      <c r="AA2017" s="12" t="str">
        <f t="shared" si="62"/>
        <v>5980000000111</v>
      </c>
      <c r="AB2017" s="4" t="s">
        <v>91</v>
      </c>
      <c r="AC2017" s="48">
        <f t="shared" si="63"/>
        <v>0</v>
      </c>
      <c r="AD2017" s="31">
        <f>VLOOKUP(AB2017,'Utah Allocation %''s'!$A$6:$B$16,2,FALSE)</f>
        <v>0</v>
      </c>
    </row>
    <row r="2018" spans="1:30">
      <c r="A2018" s="9" t="s">
        <v>7415</v>
      </c>
      <c r="B2018" s="9" t="s">
        <v>24</v>
      </c>
      <c r="C2018" s="9" t="s">
        <v>62</v>
      </c>
      <c r="D2018" s="19">
        <v>41333</v>
      </c>
      <c r="E2018" s="3">
        <v>2013</v>
      </c>
      <c r="F2018" s="3">
        <v>2</v>
      </c>
      <c r="G2018" s="3" t="s">
        <v>14414</v>
      </c>
      <c r="H2018" s="9" t="s">
        <v>63</v>
      </c>
      <c r="I2018" s="9" t="s">
        <v>64</v>
      </c>
      <c r="J2018" s="21">
        <v>464.07</v>
      </c>
      <c r="K2018" s="9" t="s">
        <v>7416</v>
      </c>
      <c r="L2018" s="7" t="s">
        <v>7791</v>
      </c>
      <c r="M2018" s="7" t="s">
        <v>8005</v>
      </c>
      <c r="N2018" s="7" t="s">
        <v>207</v>
      </c>
      <c r="O2018" s="7" t="s">
        <v>254</v>
      </c>
      <c r="P2018" s="7" t="s">
        <v>6156</v>
      </c>
      <c r="Q2018" s="7" t="s">
        <v>88</v>
      </c>
      <c r="R2018" s="9" t="s">
        <v>316</v>
      </c>
      <c r="S2018" s="13" t="s">
        <v>409</v>
      </c>
      <c r="T2018" s="13" t="s">
        <v>69</v>
      </c>
      <c r="U2018" s="13" t="s">
        <v>89</v>
      </c>
      <c r="V2018" s="13" t="s">
        <v>90</v>
      </c>
      <c r="W2018" s="13" t="s">
        <v>31</v>
      </c>
      <c r="X2018" s="13" t="s">
        <v>91</v>
      </c>
      <c r="Y2018" s="13" t="s">
        <v>7</v>
      </c>
      <c r="Z2018" s="9" t="s">
        <v>17</v>
      </c>
      <c r="AA2018" s="12" t="str">
        <f t="shared" si="62"/>
        <v>5980000000111</v>
      </c>
      <c r="AB2018" s="4" t="s">
        <v>91</v>
      </c>
      <c r="AC2018" s="48">
        <f t="shared" si="63"/>
        <v>0</v>
      </c>
      <c r="AD2018" s="31">
        <f>VLOOKUP(AB2018,'Utah Allocation %''s'!$A$6:$B$16,2,FALSE)</f>
        <v>0</v>
      </c>
    </row>
    <row r="2019" spans="1:30">
      <c r="A2019" s="9" t="s">
        <v>7669</v>
      </c>
      <c r="B2019" s="9" t="s">
        <v>24</v>
      </c>
      <c r="C2019" s="9" t="s">
        <v>62</v>
      </c>
      <c r="D2019" s="19">
        <v>41333</v>
      </c>
      <c r="E2019" s="3">
        <v>2013</v>
      </c>
      <c r="F2019" s="3">
        <v>2</v>
      </c>
      <c r="G2019" s="3" t="s">
        <v>14414</v>
      </c>
      <c r="H2019" s="9" t="s">
        <v>63</v>
      </c>
      <c r="I2019" s="9" t="s">
        <v>64</v>
      </c>
      <c r="J2019" s="21">
        <v>373</v>
      </c>
      <c r="K2019" s="9" t="s">
        <v>7670</v>
      </c>
      <c r="L2019" s="7" t="s">
        <v>7916</v>
      </c>
      <c r="M2019" s="7" t="s">
        <v>8127</v>
      </c>
      <c r="N2019" s="7" t="s">
        <v>212</v>
      </c>
      <c r="O2019" s="7" t="s">
        <v>259</v>
      </c>
      <c r="P2019" s="7" t="s">
        <v>639</v>
      </c>
      <c r="Q2019" s="7" t="s">
        <v>172</v>
      </c>
      <c r="R2019" s="9" t="s">
        <v>369</v>
      </c>
      <c r="S2019" s="13" t="s">
        <v>408</v>
      </c>
      <c r="T2019" s="13" t="s">
        <v>69</v>
      </c>
      <c r="U2019" s="13" t="s">
        <v>66</v>
      </c>
      <c r="V2019" s="13" t="s">
        <v>70</v>
      </c>
      <c r="W2019" s="13" t="s">
        <v>32</v>
      </c>
      <c r="X2019" s="13" t="s">
        <v>66</v>
      </c>
      <c r="Y2019" s="13" t="s">
        <v>7</v>
      </c>
      <c r="Z2019" s="9" t="s">
        <v>8</v>
      </c>
      <c r="AA2019" s="12" t="str">
        <f t="shared" si="62"/>
        <v>5980000000108</v>
      </c>
      <c r="AB2019" s="4" t="s">
        <v>66</v>
      </c>
      <c r="AC2019" s="48">
        <f t="shared" si="63"/>
        <v>0</v>
      </c>
      <c r="AD2019" s="31">
        <f>VLOOKUP(AB2019,'Utah Allocation %''s'!$A$6:$B$16,2,FALSE)</f>
        <v>0</v>
      </c>
    </row>
    <row r="2020" spans="1:30">
      <c r="A2020" s="9" t="s">
        <v>7673</v>
      </c>
      <c r="B2020" s="9" t="s">
        <v>24</v>
      </c>
      <c r="C2020" s="9" t="s">
        <v>62</v>
      </c>
      <c r="D2020" s="19">
        <v>41333</v>
      </c>
      <c r="E2020" s="3">
        <v>2013</v>
      </c>
      <c r="F2020" s="3">
        <v>2</v>
      </c>
      <c r="G2020" s="3" t="s">
        <v>14414</v>
      </c>
      <c r="H2020" s="9" t="s">
        <v>63</v>
      </c>
      <c r="I2020" s="9" t="s">
        <v>64</v>
      </c>
      <c r="J2020" s="21">
        <v>498.46</v>
      </c>
      <c r="K2020" s="9" t="s">
        <v>7674</v>
      </c>
      <c r="L2020" s="7" t="s">
        <v>7918</v>
      </c>
      <c r="M2020" s="7" t="s">
        <v>8129</v>
      </c>
      <c r="N2020" s="7" t="s">
        <v>207</v>
      </c>
      <c r="O2020" s="7" t="s">
        <v>254</v>
      </c>
      <c r="P2020" s="7" t="s">
        <v>548</v>
      </c>
      <c r="Q2020" s="7" t="s">
        <v>72</v>
      </c>
      <c r="R2020" s="9" t="s">
        <v>369</v>
      </c>
      <c r="S2020" s="13" t="s">
        <v>408</v>
      </c>
      <c r="T2020" s="13" t="s">
        <v>69</v>
      </c>
      <c r="U2020" s="13" t="s">
        <v>66</v>
      </c>
      <c r="V2020" s="13" t="s">
        <v>70</v>
      </c>
      <c r="W2020" s="13" t="s">
        <v>32</v>
      </c>
      <c r="X2020" s="13" t="s">
        <v>66</v>
      </c>
      <c r="Y2020" s="13" t="s">
        <v>7</v>
      </c>
      <c r="Z2020" s="9" t="s">
        <v>8</v>
      </c>
      <c r="AA2020" s="12" t="str">
        <f t="shared" si="62"/>
        <v>5980000000108</v>
      </c>
      <c r="AB2020" s="4" t="s">
        <v>66</v>
      </c>
      <c r="AC2020" s="48">
        <f t="shared" si="63"/>
        <v>0</v>
      </c>
      <c r="AD2020" s="31">
        <f>VLOOKUP(AB2020,'Utah Allocation %''s'!$A$6:$B$16,2,FALSE)</f>
        <v>0</v>
      </c>
    </row>
    <row r="2021" spans="1:30">
      <c r="A2021" s="9" t="s">
        <v>7728</v>
      </c>
      <c r="B2021" s="9" t="s">
        <v>24</v>
      </c>
      <c r="C2021" s="9" t="s">
        <v>62</v>
      </c>
      <c r="D2021" s="19">
        <v>41333</v>
      </c>
      <c r="E2021" s="3">
        <v>2013</v>
      </c>
      <c r="F2021" s="3">
        <v>2</v>
      </c>
      <c r="G2021" s="3" t="s">
        <v>14414</v>
      </c>
      <c r="H2021" s="9" t="s">
        <v>61</v>
      </c>
      <c r="I2021" s="9" t="s">
        <v>64</v>
      </c>
      <c r="J2021" s="21">
        <v>-498.46</v>
      </c>
      <c r="K2021" s="9" t="s">
        <v>7674</v>
      </c>
      <c r="L2021" s="7" t="s">
        <v>7918</v>
      </c>
      <c r="M2021" s="7" t="s">
        <v>8129</v>
      </c>
      <c r="N2021" s="7" t="s">
        <v>207</v>
      </c>
      <c r="O2021" s="7" t="s">
        <v>254</v>
      </c>
      <c r="P2021" s="7" t="s">
        <v>548</v>
      </c>
      <c r="Q2021" s="7" t="s">
        <v>72</v>
      </c>
      <c r="R2021" s="9" t="s">
        <v>369</v>
      </c>
      <c r="S2021" s="13" t="s">
        <v>408</v>
      </c>
      <c r="T2021" s="13" t="s">
        <v>69</v>
      </c>
      <c r="U2021" s="13" t="s">
        <v>66</v>
      </c>
      <c r="V2021" s="13" t="s">
        <v>70</v>
      </c>
      <c r="W2021" s="13" t="s">
        <v>32</v>
      </c>
      <c r="X2021" s="13" t="s">
        <v>66</v>
      </c>
      <c r="Y2021" s="13" t="s">
        <v>7</v>
      </c>
      <c r="Z2021" s="9" t="s">
        <v>8</v>
      </c>
      <c r="AA2021" s="12" t="str">
        <f t="shared" si="62"/>
        <v>5980000000108</v>
      </c>
      <c r="AB2021" s="4" t="s">
        <v>66</v>
      </c>
      <c r="AC2021" s="48">
        <f t="shared" si="63"/>
        <v>0</v>
      </c>
      <c r="AD2021" s="31">
        <f>VLOOKUP(AB2021,'Utah Allocation %''s'!$A$6:$B$16,2,FALSE)</f>
        <v>0</v>
      </c>
    </row>
    <row r="2022" spans="1:30">
      <c r="A2022" s="9" t="s">
        <v>7728</v>
      </c>
      <c r="B2022" s="9" t="s">
        <v>24</v>
      </c>
      <c r="C2022" s="9" t="s">
        <v>62</v>
      </c>
      <c r="D2022" s="19">
        <v>41333</v>
      </c>
      <c r="E2022" s="3">
        <v>2013</v>
      </c>
      <c r="F2022" s="3">
        <v>2</v>
      </c>
      <c r="G2022" s="3" t="s">
        <v>14414</v>
      </c>
      <c r="H2022" s="9" t="s">
        <v>61</v>
      </c>
      <c r="I2022" s="9" t="s">
        <v>81</v>
      </c>
      <c r="J2022" s="21">
        <v>-1810.54</v>
      </c>
      <c r="K2022" s="9" t="s">
        <v>7674</v>
      </c>
      <c r="L2022" s="7" t="s">
        <v>7918</v>
      </c>
      <c r="M2022" s="7" t="s">
        <v>8129</v>
      </c>
      <c r="N2022" s="7" t="s">
        <v>207</v>
      </c>
      <c r="O2022" s="7" t="s">
        <v>254</v>
      </c>
      <c r="P2022" s="7" t="s">
        <v>548</v>
      </c>
      <c r="Q2022" s="7" t="s">
        <v>72</v>
      </c>
      <c r="R2022" s="9" t="s">
        <v>369</v>
      </c>
      <c r="S2022" s="13" t="s">
        <v>408</v>
      </c>
      <c r="T2022" s="13" t="s">
        <v>69</v>
      </c>
      <c r="U2022" s="13" t="s">
        <v>66</v>
      </c>
      <c r="V2022" s="13" t="s">
        <v>70</v>
      </c>
      <c r="W2022" s="13" t="s">
        <v>32</v>
      </c>
      <c r="X2022" s="13" t="s">
        <v>66</v>
      </c>
      <c r="Y2022" s="13" t="s">
        <v>7</v>
      </c>
      <c r="Z2022" s="9" t="s">
        <v>8</v>
      </c>
      <c r="AA2022" s="12" t="str">
        <f t="shared" si="62"/>
        <v>5980000000108</v>
      </c>
      <c r="AB2022" s="4" t="s">
        <v>66</v>
      </c>
      <c r="AC2022" s="48">
        <f t="shared" si="63"/>
        <v>0</v>
      </c>
      <c r="AD2022" s="31">
        <f>VLOOKUP(AB2022,'Utah Allocation %''s'!$A$6:$B$16,2,FALSE)</f>
        <v>0</v>
      </c>
    </row>
    <row r="2023" spans="1:30">
      <c r="A2023" s="9" t="s">
        <v>7675</v>
      </c>
      <c r="B2023" s="9" t="s">
        <v>24</v>
      </c>
      <c r="C2023" s="9" t="s">
        <v>62</v>
      </c>
      <c r="D2023" s="19">
        <v>41333</v>
      </c>
      <c r="E2023" s="3">
        <v>2013</v>
      </c>
      <c r="F2023" s="3">
        <v>2</v>
      </c>
      <c r="G2023" s="3" t="s">
        <v>14414</v>
      </c>
      <c r="H2023" s="9" t="s">
        <v>63</v>
      </c>
      <c r="I2023" s="9" t="s">
        <v>64</v>
      </c>
      <c r="J2023" s="21">
        <v>748.26</v>
      </c>
      <c r="K2023" s="9" t="s">
        <v>7676</v>
      </c>
      <c r="L2023" s="7" t="s">
        <v>7919</v>
      </c>
      <c r="M2023" s="7" t="s">
        <v>8130</v>
      </c>
      <c r="N2023" s="7" t="s">
        <v>207</v>
      </c>
      <c r="O2023" s="7" t="s">
        <v>254</v>
      </c>
      <c r="P2023" s="7" t="s">
        <v>548</v>
      </c>
      <c r="Q2023" s="7" t="s">
        <v>72</v>
      </c>
      <c r="R2023" s="9" t="s">
        <v>369</v>
      </c>
      <c r="S2023" s="13" t="s">
        <v>408</v>
      </c>
      <c r="T2023" s="13" t="s">
        <v>69</v>
      </c>
      <c r="U2023" s="13" t="s">
        <v>66</v>
      </c>
      <c r="V2023" s="13" t="s">
        <v>70</v>
      </c>
      <c r="W2023" s="13" t="s">
        <v>32</v>
      </c>
      <c r="X2023" s="13" t="s">
        <v>66</v>
      </c>
      <c r="Y2023" s="13" t="s">
        <v>7</v>
      </c>
      <c r="Z2023" s="9" t="s">
        <v>8</v>
      </c>
      <c r="AA2023" s="12" t="str">
        <f t="shared" si="62"/>
        <v>5980000000108</v>
      </c>
      <c r="AB2023" s="4" t="s">
        <v>66</v>
      </c>
      <c r="AC2023" s="48">
        <f t="shared" si="63"/>
        <v>0</v>
      </c>
      <c r="AD2023" s="31">
        <f>VLOOKUP(AB2023,'Utah Allocation %''s'!$A$6:$B$16,2,FALSE)</f>
        <v>0</v>
      </c>
    </row>
    <row r="2024" spans="1:30">
      <c r="A2024" s="9" t="s">
        <v>7431</v>
      </c>
      <c r="B2024" s="9" t="s">
        <v>24</v>
      </c>
      <c r="C2024" s="9" t="s">
        <v>62</v>
      </c>
      <c r="D2024" s="19">
        <v>41333</v>
      </c>
      <c r="E2024" s="3">
        <v>2013</v>
      </c>
      <c r="F2024" s="3">
        <v>2</v>
      </c>
      <c r="G2024" s="3" t="s">
        <v>14414</v>
      </c>
      <c r="H2024" s="9" t="s">
        <v>63</v>
      </c>
      <c r="I2024" s="9" t="s">
        <v>64</v>
      </c>
      <c r="J2024" s="21">
        <v>379.93</v>
      </c>
      <c r="K2024" s="9" t="s">
        <v>7432</v>
      </c>
      <c r="L2024" s="7" t="s">
        <v>7799</v>
      </c>
      <c r="M2024" s="7" t="s">
        <v>8013</v>
      </c>
      <c r="N2024" s="7" t="s">
        <v>208</v>
      </c>
      <c r="O2024" s="7" t="s">
        <v>255</v>
      </c>
      <c r="P2024" s="7" t="s">
        <v>633</v>
      </c>
      <c r="Q2024" s="7" t="s">
        <v>73</v>
      </c>
      <c r="R2024" s="9" t="s">
        <v>369</v>
      </c>
      <c r="S2024" s="13" t="s">
        <v>408</v>
      </c>
      <c r="T2024" s="13" t="s">
        <v>69</v>
      </c>
      <c r="U2024" s="13" t="s">
        <v>66</v>
      </c>
      <c r="V2024" s="13" t="s">
        <v>70</v>
      </c>
      <c r="W2024" s="13" t="s">
        <v>32</v>
      </c>
      <c r="X2024" s="13" t="s">
        <v>66</v>
      </c>
      <c r="Y2024" s="13" t="s">
        <v>7</v>
      </c>
      <c r="Z2024" s="9" t="s">
        <v>8</v>
      </c>
      <c r="AA2024" s="12" t="str">
        <f t="shared" si="62"/>
        <v>5980000000108</v>
      </c>
      <c r="AB2024" s="4" t="s">
        <v>66</v>
      </c>
      <c r="AC2024" s="48">
        <f t="shared" si="63"/>
        <v>0</v>
      </c>
      <c r="AD2024" s="31">
        <f>VLOOKUP(AB2024,'Utah Allocation %''s'!$A$6:$B$16,2,FALSE)</f>
        <v>0</v>
      </c>
    </row>
    <row r="2025" spans="1:30">
      <c r="A2025" s="9" t="s">
        <v>7624</v>
      </c>
      <c r="B2025" s="9" t="s">
        <v>24</v>
      </c>
      <c r="C2025" s="9" t="s">
        <v>62</v>
      </c>
      <c r="D2025" s="19">
        <v>41333</v>
      </c>
      <c r="E2025" s="3">
        <v>2013</v>
      </c>
      <c r="F2025" s="3">
        <v>2</v>
      </c>
      <c r="G2025" s="3" t="s">
        <v>14414</v>
      </c>
      <c r="H2025" s="9" t="s">
        <v>63</v>
      </c>
      <c r="I2025" s="9" t="s">
        <v>64</v>
      </c>
      <c r="J2025" s="21">
        <v>126.64</v>
      </c>
      <c r="K2025" s="9" t="s">
        <v>7625</v>
      </c>
      <c r="L2025" s="7" t="s">
        <v>7895</v>
      </c>
      <c r="M2025" s="7" t="s">
        <v>8108</v>
      </c>
      <c r="N2025" s="7" t="s">
        <v>212</v>
      </c>
      <c r="O2025" s="7" t="s">
        <v>259</v>
      </c>
      <c r="P2025" s="7" t="s">
        <v>6234</v>
      </c>
      <c r="Q2025" s="7" t="s">
        <v>172</v>
      </c>
      <c r="R2025" s="9" t="s">
        <v>369</v>
      </c>
      <c r="S2025" s="13" t="s">
        <v>408</v>
      </c>
      <c r="T2025" s="13" t="s">
        <v>69</v>
      </c>
      <c r="U2025" s="13" t="s">
        <v>66</v>
      </c>
      <c r="V2025" s="13" t="s">
        <v>70</v>
      </c>
      <c r="W2025" s="13" t="s">
        <v>32</v>
      </c>
      <c r="X2025" s="13" t="s">
        <v>66</v>
      </c>
      <c r="Y2025" s="13" t="s">
        <v>7</v>
      </c>
      <c r="Z2025" s="9" t="s">
        <v>8</v>
      </c>
      <c r="AA2025" s="12" t="str">
        <f t="shared" si="62"/>
        <v>5980000000108</v>
      </c>
      <c r="AB2025" s="4" t="s">
        <v>66</v>
      </c>
      <c r="AC2025" s="48">
        <f t="shared" si="63"/>
        <v>0</v>
      </c>
      <c r="AD2025" s="31">
        <f>VLOOKUP(AB2025,'Utah Allocation %''s'!$A$6:$B$16,2,FALSE)</f>
        <v>0</v>
      </c>
    </row>
    <row r="2026" spans="1:30">
      <c r="A2026" s="9" t="s">
        <v>7626</v>
      </c>
      <c r="B2026" s="9" t="s">
        <v>24</v>
      </c>
      <c r="C2026" s="9" t="s">
        <v>62</v>
      </c>
      <c r="D2026" s="19">
        <v>41333</v>
      </c>
      <c r="E2026" s="3">
        <v>2013</v>
      </c>
      <c r="F2026" s="3">
        <v>2</v>
      </c>
      <c r="G2026" s="3" t="s">
        <v>14414</v>
      </c>
      <c r="H2026" s="9" t="s">
        <v>63</v>
      </c>
      <c r="I2026" s="9" t="s">
        <v>64</v>
      </c>
      <c r="J2026" s="21">
        <v>126.64</v>
      </c>
      <c r="K2026" s="9" t="s">
        <v>7627</v>
      </c>
      <c r="L2026" s="7" t="s">
        <v>7896</v>
      </c>
      <c r="M2026" s="7" t="s">
        <v>8109</v>
      </c>
      <c r="N2026" s="7" t="s">
        <v>212</v>
      </c>
      <c r="O2026" s="7" t="s">
        <v>259</v>
      </c>
      <c r="P2026" s="7" t="s">
        <v>6234</v>
      </c>
      <c r="Q2026" s="7" t="s">
        <v>172</v>
      </c>
      <c r="R2026" s="9" t="s">
        <v>369</v>
      </c>
      <c r="S2026" s="13" t="s">
        <v>408</v>
      </c>
      <c r="T2026" s="13" t="s">
        <v>69</v>
      </c>
      <c r="U2026" s="13" t="s">
        <v>66</v>
      </c>
      <c r="V2026" s="13" t="s">
        <v>70</v>
      </c>
      <c r="W2026" s="13" t="s">
        <v>32</v>
      </c>
      <c r="X2026" s="13" t="s">
        <v>66</v>
      </c>
      <c r="Y2026" s="13" t="s">
        <v>7</v>
      </c>
      <c r="Z2026" s="9" t="s">
        <v>8</v>
      </c>
      <c r="AA2026" s="12" t="str">
        <f t="shared" si="62"/>
        <v>5980000000108</v>
      </c>
      <c r="AB2026" s="4" t="s">
        <v>66</v>
      </c>
      <c r="AC2026" s="48">
        <f t="shared" si="63"/>
        <v>0</v>
      </c>
      <c r="AD2026" s="31">
        <f>VLOOKUP(AB2026,'Utah Allocation %''s'!$A$6:$B$16,2,FALSE)</f>
        <v>0</v>
      </c>
    </row>
    <row r="2027" spans="1:30">
      <c r="A2027" s="9" t="s">
        <v>7628</v>
      </c>
      <c r="B2027" s="9" t="s">
        <v>24</v>
      </c>
      <c r="C2027" s="9" t="s">
        <v>62</v>
      </c>
      <c r="D2027" s="19">
        <v>41333</v>
      </c>
      <c r="E2027" s="3">
        <v>2013</v>
      </c>
      <c r="F2027" s="3">
        <v>2</v>
      </c>
      <c r="G2027" s="3" t="s">
        <v>14414</v>
      </c>
      <c r="H2027" s="9" t="s">
        <v>63</v>
      </c>
      <c r="I2027" s="9" t="s">
        <v>64</v>
      </c>
      <c r="J2027" s="21">
        <v>126.64</v>
      </c>
      <c r="K2027" s="9" t="s">
        <v>7629</v>
      </c>
      <c r="L2027" s="7" t="s">
        <v>7897</v>
      </c>
      <c r="M2027" s="7" t="s">
        <v>8109</v>
      </c>
      <c r="N2027" s="7" t="s">
        <v>212</v>
      </c>
      <c r="O2027" s="7" t="s">
        <v>259</v>
      </c>
      <c r="P2027" s="7" t="s">
        <v>6234</v>
      </c>
      <c r="Q2027" s="7" t="s">
        <v>172</v>
      </c>
      <c r="R2027" s="9" t="s">
        <v>369</v>
      </c>
      <c r="S2027" s="13" t="s">
        <v>408</v>
      </c>
      <c r="T2027" s="13" t="s">
        <v>69</v>
      </c>
      <c r="U2027" s="13" t="s">
        <v>66</v>
      </c>
      <c r="V2027" s="13" t="s">
        <v>70</v>
      </c>
      <c r="W2027" s="13" t="s">
        <v>32</v>
      </c>
      <c r="X2027" s="13" t="s">
        <v>66</v>
      </c>
      <c r="Y2027" s="13" t="s">
        <v>7</v>
      </c>
      <c r="Z2027" s="9" t="s">
        <v>8</v>
      </c>
      <c r="AA2027" s="12" t="str">
        <f t="shared" si="62"/>
        <v>5980000000108</v>
      </c>
      <c r="AB2027" s="4" t="s">
        <v>66</v>
      </c>
      <c r="AC2027" s="48">
        <f t="shared" si="63"/>
        <v>0</v>
      </c>
      <c r="AD2027" s="31">
        <f>VLOOKUP(AB2027,'Utah Allocation %''s'!$A$6:$B$16,2,FALSE)</f>
        <v>0</v>
      </c>
    </row>
    <row r="2028" spans="1:30">
      <c r="A2028" s="9" t="s">
        <v>7569</v>
      </c>
      <c r="B2028" s="9" t="s">
        <v>24</v>
      </c>
      <c r="C2028" s="9" t="s">
        <v>62</v>
      </c>
      <c r="D2028" s="19">
        <v>41333</v>
      </c>
      <c r="E2028" s="3">
        <v>2013</v>
      </c>
      <c r="F2028" s="3">
        <v>2</v>
      </c>
      <c r="G2028" s="3" t="s">
        <v>14414</v>
      </c>
      <c r="H2028" s="9" t="s">
        <v>63</v>
      </c>
      <c r="I2028" s="9" t="s">
        <v>81</v>
      </c>
      <c r="J2028" s="21">
        <v>191.7</v>
      </c>
      <c r="K2028" s="9" t="s">
        <v>7570</v>
      </c>
      <c r="L2028" s="7" t="s">
        <v>7868</v>
      </c>
      <c r="M2028" s="7" t="s">
        <v>8082</v>
      </c>
      <c r="N2028" s="7" t="s">
        <v>208</v>
      </c>
      <c r="O2028" s="7" t="s">
        <v>255</v>
      </c>
      <c r="P2028" s="7" t="s">
        <v>5362</v>
      </c>
      <c r="Q2028" s="7" t="s">
        <v>73</v>
      </c>
      <c r="R2028" s="9" t="s">
        <v>369</v>
      </c>
      <c r="S2028" s="13" t="s">
        <v>408</v>
      </c>
      <c r="T2028" s="13" t="s">
        <v>69</v>
      </c>
      <c r="U2028" s="13" t="s">
        <v>66</v>
      </c>
      <c r="V2028" s="13" t="s">
        <v>70</v>
      </c>
      <c r="W2028" s="13" t="s">
        <v>32</v>
      </c>
      <c r="X2028" s="13" t="s">
        <v>66</v>
      </c>
      <c r="Y2028" s="13" t="s">
        <v>7</v>
      </c>
      <c r="Z2028" s="9" t="s">
        <v>8</v>
      </c>
      <c r="AA2028" s="12" t="str">
        <f t="shared" si="62"/>
        <v>5980000000108</v>
      </c>
      <c r="AB2028" s="4" t="s">
        <v>66</v>
      </c>
      <c r="AC2028" s="48">
        <f t="shared" si="63"/>
        <v>0</v>
      </c>
      <c r="AD2028" s="31">
        <f>VLOOKUP(AB2028,'Utah Allocation %''s'!$A$6:$B$16,2,FALSE)</f>
        <v>0</v>
      </c>
    </row>
    <row r="2029" spans="1:30">
      <c r="A2029" s="9" t="s">
        <v>6816</v>
      </c>
      <c r="B2029" s="9" t="s">
        <v>24</v>
      </c>
      <c r="C2029" s="9" t="s">
        <v>62</v>
      </c>
      <c r="D2029" s="19">
        <v>41305</v>
      </c>
      <c r="E2029" s="6">
        <v>2013</v>
      </c>
      <c r="F2029" s="6">
        <v>2</v>
      </c>
      <c r="G2029" s="3" t="s">
        <v>14414</v>
      </c>
      <c r="H2029" s="9" t="s">
        <v>63</v>
      </c>
      <c r="I2029" s="9" t="s">
        <v>81</v>
      </c>
      <c r="J2029" s="21">
        <v>0.72</v>
      </c>
      <c r="K2029" s="9" t="s">
        <v>6718</v>
      </c>
      <c r="L2029" s="7" t="s">
        <v>6993</v>
      </c>
      <c r="M2029" s="7" t="s">
        <v>7205</v>
      </c>
      <c r="N2029" s="7" t="s">
        <v>219</v>
      </c>
      <c r="O2029" s="7" t="s">
        <v>265</v>
      </c>
      <c r="P2029" s="7" t="s">
        <v>7206</v>
      </c>
      <c r="Q2029" s="7" t="s">
        <v>137</v>
      </c>
      <c r="R2029" s="9" t="s">
        <v>369</v>
      </c>
      <c r="S2029" s="7" t="s">
        <v>408</v>
      </c>
      <c r="T2029" s="13" t="s">
        <v>69</v>
      </c>
      <c r="U2029" s="13" t="s">
        <v>66</v>
      </c>
      <c r="V2029" s="13" t="s">
        <v>70</v>
      </c>
      <c r="W2029" s="13" t="s">
        <v>32</v>
      </c>
      <c r="X2029" s="13" t="s">
        <v>66</v>
      </c>
      <c r="Y2029" s="13" t="s">
        <v>7</v>
      </c>
      <c r="Z2029" s="9" t="s">
        <v>8</v>
      </c>
      <c r="AA2029" s="12" t="str">
        <f t="shared" si="62"/>
        <v>5980000000108</v>
      </c>
      <c r="AB2029" s="4" t="s">
        <v>66</v>
      </c>
      <c r="AC2029" s="48">
        <f t="shared" si="63"/>
        <v>0</v>
      </c>
      <c r="AD2029" s="31">
        <f>VLOOKUP(AB2029,'Utah Allocation %''s'!$A$6:$B$16,2,FALSE)</f>
        <v>0</v>
      </c>
    </row>
    <row r="2030" spans="1:30">
      <c r="A2030" s="9" t="s">
        <v>7307</v>
      </c>
      <c r="B2030" s="9" t="s">
        <v>24</v>
      </c>
      <c r="C2030" s="9" t="s">
        <v>62</v>
      </c>
      <c r="D2030" s="19">
        <v>41333</v>
      </c>
      <c r="E2030" s="3">
        <v>2013</v>
      </c>
      <c r="F2030" s="3">
        <v>2</v>
      </c>
      <c r="G2030" s="3" t="s">
        <v>14414</v>
      </c>
      <c r="H2030" s="9" t="s">
        <v>63</v>
      </c>
      <c r="I2030" s="9" t="s">
        <v>64</v>
      </c>
      <c r="J2030" s="21">
        <v>189.97</v>
      </c>
      <c r="K2030" s="9" t="s">
        <v>7308</v>
      </c>
      <c r="L2030" s="7" t="s">
        <v>7737</v>
      </c>
      <c r="M2030" s="7" t="s">
        <v>7951</v>
      </c>
      <c r="N2030" s="7" t="s">
        <v>220</v>
      </c>
      <c r="O2030" s="7" t="s">
        <v>266</v>
      </c>
      <c r="P2030" s="7" t="s">
        <v>8157</v>
      </c>
      <c r="Q2030" s="7" t="s">
        <v>138</v>
      </c>
      <c r="R2030" s="9" t="s">
        <v>369</v>
      </c>
      <c r="S2030" s="13" t="s">
        <v>408</v>
      </c>
      <c r="T2030" s="13" t="s">
        <v>69</v>
      </c>
      <c r="U2030" s="13" t="s">
        <v>66</v>
      </c>
      <c r="V2030" s="13" t="s">
        <v>70</v>
      </c>
      <c r="W2030" s="13" t="s">
        <v>32</v>
      </c>
      <c r="X2030" s="13" t="s">
        <v>66</v>
      </c>
      <c r="Y2030" s="13" t="s">
        <v>7</v>
      </c>
      <c r="Z2030" s="9" t="s">
        <v>8</v>
      </c>
      <c r="AA2030" s="12" t="str">
        <f t="shared" si="62"/>
        <v>5980000000108</v>
      </c>
      <c r="AB2030" s="4" t="s">
        <v>66</v>
      </c>
      <c r="AC2030" s="48">
        <f t="shared" si="63"/>
        <v>0</v>
      </c>
      <c r="AD2030" s="31">
        <f>VLOOKUP(AB2030,'Utah Allocation %''s'!$A$6:$B$16,2,FALSE)</f>
        <v>0</v>
      </c>
    </row>
    <row r="2031" spans="1:30">
      <c r="A2031" s="9" t="s">
        <v>7665</v>
      </c>
      <c r="B2031" s="9" t="s">
        <v>24</v>
      </c>
      <c r="C2031" s="9" t="s">
        <v>62</v>
      </c>
      <c r="D2031" s="19">
        <v>41333</v>
      </c>
      <c r="E2031" s="3">
        <v>2013</v>
      </c>
      <c r="F2031" s="3">
        <v>2</v>
      </c>
      <c r="G2031" s="3" t="s">
        <v>14414</v>
      </c>
      <c r="H2031" s="9" t="s">
        <v>63</v>
      </c>
      <c r="I2031" s="9" t="s">
        <v>64</v>
      </c>
      <c r="J2031" s="21">
        <v>459.54</v>
      </c>
      <c r="K2031" s="9" t="s">
        <v>7666</v>
      </c>
      <c r="L2031" s="7" t="s">
        <v>7914</v>
      </c>
      <c r="M2031" s="7" t="s">
        <v>8125</v>
      </c>
      <c r="N2031" s="7" t="s">
        <v>208</v>
      </c>
      <c r="O2031" s="7" t="s">
        <v>255</v>
      </c>
      <c r="P2031" s="7" t="s">
        <v>662</v>
      </c>
      <c r="Q2031" s="7" t="s">
        <v>140</v>
      </c>
      <c r="R2031" s="9" t="s">
        <v>371</v>
      </c>
      <c r="S2031" s="13" t="s">
        <v>409</v>
      </c>
      <c r="T2031" s="13" t="s">
        <v>69</v>
      </c>
      <c r="U2031" s="13" t="s">
        <v>111</v>
      </c>
      <c r="V2031" s="13" t="s">
        <v>112</v>
      </c>
      <c r="W2031" s="13" t="s">
        <v>30</v>
      </c>
      <c r="X2031" s="13" t="s">
        <v>113</v>
      </c>
      <c r="Y2031" s="13" t="s">
        <v>7</v>
      </c>
      <c r="Z2031" s="9" t="s">
        <v>15</v>
      </c>
      <c r="AA2031" s="12" t="str">
        <f t="shared" si="62"/>
        <v>5980000000106</v>
      </c>
      <c r="AB2031" s="4" t="s">
        <v>113</v>
      </c>
      <c r="AC2031" s="48">
        <f t="shared" si="63"/>
        <v>0</v>
      </c>
      <c r="AD2031" s="31">
        <f>VLOOKUP(AB2031,'Utah Allocation %''s'!$A$6:$B$16,2,FALSE)</f>
        <v>0</v>
      </c>
    </row>
    <row r="2032" spans="1:30">
      <c r="A2032" s="9" t="s">
        <v>7646</v>
      </c>
      <c r="B2032" s="9" t="s">
        <v>24</v>
      </c>
      <c r="C2032" s="9" t="s">
        <v>62</v>
      </c>
      <c r="D2032" s="19">
        <v>41333</v>
      </c>
      <c r="E2032" s="3">
        <v>2013</v>
      </c>
      <c r="F2032" s="3">
        <v>2</v>
      </c>
      <c r="G2032" s="3" t="s">
        <v>14414</v>
      </c>
      <c r="H2032" s="9" t="s">
        <v>63</v>
      </c>
      <c r="I2032" s="9" t="s">
        <v>64</v>
      </c>
      <c r="J2032" s="21">
        <v>326.33999999999997</v>
      </c>
      <c r="K2032" s="9" t="s">
        <v>7647</v>
      </c>
      <c r="L2032" s="7" t="s">
        <v>7906</v>
      </c>
      <c r="M2032" s="7" t="s">
        <v>8118</v>
      </c>
      <c r="N2032" s="7" t="s">
        <v>207</v>
      </c>
      <c r="O2032" s="7" t="s">
        <v>254</v>
      </c>
      <c r="P2032" s="7" t="s">
        <v>588</v>
      </c>
      <c r="Q2032" s="7" t="s">
        <v>83</v>
      </c>
      <c r="R2032" s="9" t="s">
        <v>372</v>
      </c>
      <c r="S2032" s="13" t="s">
        <v>409</v>
      </c>
      <c r="T2032" s="13" t="s">
        <v>69</v>
      </c>
      <c r="U2032" s="13" t="s">
        <v>79</v>
      </c>
      <c r="V2032" s="13" t="s">
        <v>80</v>
      </c>
      <c r="W2032" s="13" t="s">
        <v>29</v>
      </c>
      <c r="X2032" s="13" t="s">
        <v>79</v>
      </c>
      <c r="Y2032" s="13" t="s">
        <v>7</v>
      </c>
      <c r="Z2032" s="9" t="s">
        <v>16</v>
      </c>
      <c r="AA2032" s="12" t="str">
        <f t="shared" si="62"/>
        <v>5980000000109</v>
      </c>
      <c r="AB2032" s="4" t="s">
        <v>79</v>
      </c>
      <c r="AC2032" s="48">
        <f t="shared" si="63"/>
        <v>326.33999999999997</v>
      </c>
      <c r="AD2032" s="31">
        <f>VLOOKUP(AB2032,'Utah Allocation %''s'!$A$6:$B$16,2,FALSE)</f>
        <v>1</v>
      </c>
    </row>
    <row r="2033" spans="1:30">
      <c r="A2033" s="9" t="s">
        <v>7604</v>
      </c>
      <c r="B2033" s="9" t="s">
        <v>24</v>
      </c>
      <c r="C2033" s="9" t="s">
        <v>62</v>
      </c>
      <c r="D2033" s="19">
        <v>41333</v>
      </c>
      <c r="E2033" s="3">
        <v>2013</v>
      </c>
      <c r="F2033" s="3">
        <v>2</v>
      </c>
      <c r="G2033" s="3" t="s">
        <v>14414</v>
      </c>
      <c r="H2033" s="9" t="s">
        <v>63</v>
      </c>
      <c r="I2033" s="9" t="s">
        <v>81</v>
      </c>
      <c r="J2033" s="21">
        <v>605.78</v>
      </c>
      <c r="K2033" s="9" t="s">
        <v>7605</v>
      </c>
      <c r="L2033" s="7" t="s">
        <v>7885</v>
      </c>
      <c r="M2033" s="7" t="s">
        <v>8098</v>
      </c>
      <c r="N2033" s="7" t="s">
        <v>8175</v>
      </c>
      <c r="O2033" s="7" t="s">
        <v>8188</v>
      </c>
      <c r="P2033" s="7" t="s">
        <v>8176</v>
      </c>
      <c r="Q2033" s="7" t="s">
        <v>126</v>
      </c>
      <c r="R2033" s="9" t="s">
        <v>372</v>
      </c>
      <c r="S2033" s="13" t="s">
        <v>409</v>
      </c>
      <c r="T2033" s="13" t="s">
        <v>69</v>
      </c>
      <c r="U2033" s="13" t="s">
        <v>79</v>
      </c>
      <c r="V2033" s="13" t="s">
        <v>80</v>
      </c>
      <c r="W2033" s="13" t="s">
        <v>29</v>
      </c>
      <c r="X2033" s="13" t="s">
        <v>79</v>
      </c>
      <c r="Y2033" s="13" t="s">
        <v>7</v>
      </c>
      <c r="Z2033" s="9" t="s">
        <v>16</v>
      </c>
      <c r="AA2033" s="12" t="str">
        <f t="shared" si="62"/>
        <v>5980000000109</v>
      </c>
      <c r="AB2033" s="4" t="s">
        <v>79</v>
      </c>
      <c r="AC2033" s="48">
        <f t="shared" si="63"/>
        <v>605.78</v>
      </c>
      <c r="AD2033" s="31">
        <f>VLOOKUP(AB2033,'Utah Allocation %''s'!$A$6:$B$16,2,FALSE)</f>
        <v>1</v>
      </c>
    </row>
    <row r="2034" spans="1:30">
      <c r="A2034" s="9" t="s">
        <v>7327</v>
      </c>
      <c r="B2034" s="9" t="s">
        <v>24</v>
      </c>
      <c r="C2034" s="9" t="s">
        <v>62</v>
      </c>
      <c r="D2034" s="19">
        <v>41333</v>
      </c>
      <c r="E2034" s="3">
        <v>2013</v>
      </c>
      <c r="F2034" s="3">
        <v>2</v>
      </c>
      <c r="G2034" s="3" t="s">
        <v>14414</v>
      </c>
      <c r="H2034" s="9" t="s">
        <v>63</v>
      </c>
      <c r="I2034" s="9" t="s">
        <v>64</v>
      </c>
      <c r="J2034" s="21">
        <v>326.58</v>
      </c>
      <c r="K2034" s="9" t="s">
        <v>7328</v>
      </c>
      <c r="L2034" s="7" t="s">
        <v>7747</v>
      </c>
      <c r="M2034" s="7" t="s">
        <v>7961</v>
      </c>
      <c r="N2034" s="7" t="s">
        <v>209</v>
      </c>
      <c r="O2034" s="7" t="s">
        <v>256</v>
      </c>
      <c r="P2034" s="7" t="s">
        <v>707</v>
      </c>
      <c r="Q2034" s="7" t="s">
        <v>109</v>
      </c>
      <c r="R2034" s="9" t="s">
        <v>379</v>
      </c>
      <c r="S2034" s="13" t="s">
        <v>408</v>
      </c>
      <c r="T2034" s="13" t="s">
        <v>69</v>
      </c>
      <c r="U2034" s="13" t="s">
        <v>66</v>
      </c>
      <c r="V2034" s="13" t="s">
        <v>70</v>
      </c>
      <c r="W2034" s="13" t="s">
        <v>32</v>
      </c>
      <c r="X2034" s="13" t="s">
        <v>66</v>
      </c>
      <c r="Y2034" s="13" t="s">
        <v>7</v>
      </c>
      <c r="Z2034" s="9" t="s">
        <v>8</v>
      </c>
      <c r="AA2034" s="12" t="str">
        <f t="shared" si="62"/>
        <v>5980000000108</v>
      </c>
      <c r="AB2034" s="4" t="s">
        <v>66</v>
      </c>
      <c r="AC2034" s="48">
        <f t="shared" si="63"/>
        <v>0</v>
      </c>
      <c r="AD2034" s="31">
        <f>VLOOKUP(AB2034,'Utah Allocation %''s'!$A$6:$B$16,2,FALSE)</f>
        <v>0</v>
      </c>
    </row>
    <row r="2035" spans="1:30">
      <c r="A2035" s="9" t="s">
        <v>7309</v>
      </c>
      <c r="B2035" s="9" t="s">
        <v>24</v>
      </c>
      <c r="C2035" s="9" t="s">
        <v>62</v>
      </c>
      <c r="D2035" s="19">
        <v>41333</v>
      </c>
      <c r="E2035" s="3">
        <v>2013</v>
      </c>
      <c r="F2035" s="3">
        <v>2</v>
      </c>
      <c r="G2035" s="3" t="s">
        <v>14414</v>
      </c>
      <c r="H2035" s="9" t="s">
        <v>63</v>
      </c>
      <c r="I2035" s="9" t="s">
        <v>81</v>
      </c>
      <c r="J2035" s="21">
        <v>770.44</v>
      </c>
      <c r="K2035" s="9" t="s">
        <v>7310</v>
      </c>
      <c r="L2035" s="7" t="s">
        <v>7738</v>
      </c>
      <c r="M2035" s="7" t="s">
        <v>7952</v>
      </c>
      <c r="N2035" s="7" t="s">
        <v>207</v>
      </c>
      <c r="O2035" s="7" t="s">
        <v>254</v>
      </c>
      <c r="P2035" s="7" t="s">
        <v>7153</v>
      </c>
      <c r="Q2035" s="7" t="s">
        <v>72</v>
      </c>
      <c r="R2035" s="9" t="s">
        <v>379</v>
      </c>
      <c r="S2035" s="13" t="s">
        <v>408</v>
      </c>
      <c r="T2035" s="13" t="s">
        <v>69</v>
      </c>
      <c r="U2035" s="13" t="s">
        <v>66</v>
      </c>
      <c r="V2035" s="13" t="s">
        <v>70</v>
      </c>
      <c r="W2035" s="13" t="s">
        <v>32</v>
      </c>
      <c r="X2035" s="13" t="s">
        <v>66</v>
      </c>
      <c r="Y2035" s="13" t="s">
        <v>7</v>
      </c>
      <c r="Z2035" s="9" t="s">
        <v>8</v>
      </c>
      <c r="AA2035" s="12" t="str">
        <f t="shared" si="62"/>
        <v>5980000000108</v>
      </c>
      <c r="AB2035" s="4" t="s">
        <v>66</v>
      </c>
      <c r="AC2035" s="48">
        <f t="shared" si="63"/>
        <v>0</v>
      </c>
      <c r="AD2035" s="31">
        <f>VLOOKUP(AB2035,'Utah Allocation %''s'!$A$6:$B$16,2,FALSE)</f>
        <v>0</v>
      </c>
    </row>
    <row r="2036" spans="1:30">
      <c r="A2036" s="9" t="s">
        <v>7315</v>
      </c>
      <c r="B2036" s="9" t="s">
        <v>24</v>
      </c>
      <c r="C2036" s="9" t="s">
        <v>62</v>
      </c>
      <c r="D2036" s="19">
        <v>41333</v>
      </c>
      <c r="E2036" s="3">
        <v>2013</v>
      </c>
      <c r="F2036" s="3">
        <v>2</v>
      </c>
      <c r="G2036" s="3" t="s">
        <v>14414</v>
      </c>
      <c r="H2036" s="9" t="s">
        <v>63</v>
      </c>
      <c r="I2036" s="9" t="s">
        <v>64</v>
      </c>
      <c r="J2036" s="21">
        <v>532.66</v>
      </c>
      <c r="K2036" s="9" t="s">
        <v>7316</v>
      </c>
      <c r="L2036" s="7" t="s">
        <v>7741</v>
      </c>
      <c r="M2036" s="7" t="s">
        <v>7955</v>
      </c>
      <c r="N2036" s="7" t="s">
        <v>219</v>
      </c>
      <c r="O2036" s="7" t="s">
        <v>265</v>
      </c>
      <c r="P2036" s="7" t="s">
        <v>445</v>
      </c>
      <c r="Q2036" s="7" t="s">
        <v>128</v>
      </c>
      <c r="R2036" s="9" t="s">
        <v>380</v>
      </c>
      <c r="S2036" s="13" t="s">
        <v>408</v>
      </c>
      <c r="T2036" s="13" t="s">
        <v>69</v>
      </c>
      <c r="U2036" s="13" t="s">
        <v>123</v>
      </c>
      <c r="V2036" s="13" t="s">
        <v>124</v>
      </c>
      <c r="W2036" s="13" t="s">
        <v>33</v>
      </c>
      <c r="X2036" s="13" t="s">
        <v>123</v>
      </c>
      <c r="Y2036" s="13" t="s">
        <v>7</v>
      </c>
      <c r="Z2036" s="9" t="s">
        <v>12</v>
      </c>
      <c r="AA2036" s="12" t="str">
        <f t="shared" si="62"/>
        <v>5980000000110</v>
      </c>
      <c r="AB2036" s="4" t="s">
        <v>123</v>
      </c>
      <c r="AC2036" s="48">
        <f t="shared" si="63"/>
        <v>0</v>
      </c>
      <c r="AD2036" s="31">
        <f>VLOOKUP(AB2036,'Utah Allocation %''s'!$A$6:$B$16,2,FALSE)</f>
        <v>0</v>
      </c>
    </row>
    <row r="2037" spans="1:30">
      <c r="A2037" s="9" t="s">
        <v>7585</v>
      </c>
      <c r="B2037" s="9" t="s">
        <v>24</v>
      </c>
      <c r="C2037" s="9" t="s">
        <v>62</v>
      </c>
      <c r="D2037" s="19">
        <v>41333</v>
      </c>
      <c r="E2037" s="3">
        <v>2013</v>
      </c>
      <c r="F2037" s="3">
        <v>2</v>
      </c>
      <c r="G2037" s="3" t="s">
        <v>14414</v>
      </c>
      <c r="H2037" s="9" t="s">
        <v>63</v>
      </c>
      <c r="I2037" s="9" t="s">
        <v>81</v>
      </c>
      <c r="J2037" s="21">
        <v>1425.64</v>
      </c>
      <c r="K2037" s="9" t="s">
        <v>7586</v>
      </c>
      <c r="L2037" s="7" t="s">
        <v>7876</v>
      </c>
      <c r="M2037" s="7" t="s">
        <v>8089</v>
      </c>
      <c r="N2037" s="7" t="s">
        <v>208</v>
      </c>
      <c r="O2037" s="7" t="s">
        <v>255</v>
      </c>
      <c r="P2037" s="7" t="s">
        <v>692</v>
      </c>
      <c r="Q2037" s="7" t="s">
        <v>122</v>
      </c>
      <c r="R2037" s="9" t="s">
        <v>380</v>
      </c>
      <c r="S2037" s="13" t="s">
        <v>408</v>
      </c>
      <c r="T2037" s="13" t="s">
        <v>69</v>
      </c>
      <c r="U2037" s="13" t="s">
        <v>123</v>
      </c>
      <c r="V2037" s="13" t="s">
        <v>124</v>
      </c>
      <c r="W2037" s="13" t="s">
        <v>33</v>
      </c>
      <c r="X2037" s="13" t="s">
        <v>123</v>
      </c>
      <c r="Y2037" s="13" t="s">
        <v>7</v>
      </c>
      <c r="Z2037" s="9" t="s">
        <v>12</v>
      </c>
      <c r="AA2037" s="12" t="str">
        <f t="shared" si="62"/>
        <v>5980000000110</v>
      </c>
      <c r="AB2037" s="4" t="s">
        <v>123</v>
      </c>
      <c r="AC2037" s="48">
        <f t="shared" si="63"/>
        <v>0</v>
      </c>
      <c r="AD2037" s="31">
        <f>VLOOKUP(AB2037,'Utah Allocation %''s'!$A$6:$B$16,2,FALSE)</f>
        <v>0</v>
      </c>
    </row>
    <row r="2038" spans="1:30">
      <c r="A2038" s="9" t="s">
        <v>7345</v>
      </c>
      <c r="B2038" s="9" t="s">
        <v>24</v>
      </c>
      <c r="C2038" s="9" t="s">
        <v>62</v>
      </c>
      <c r="D2038" s="19">
        <v>41333</v>
      </c>
      <c r="E2038" s="3">
        <v>2013</v>
      </c>
      <c r="F2038" s="3">
        <v>2</v>
      </c>
      <c r="G2038" s="3" t="s">
        <v>14414</v>
      </c>
      <c r="H2038" s="9" t="s">
        <v>63</v>
      </c>
      <c r="I2038" s="9" t="s">
        <v>64</v>
      </c>
      <c r="J2038" s="21">
        <v>1416.36</v>
      </c>
      <c r="K2038" s="9" t="s">
        <v>7346</v>
      </c>
      <c r="L2038" s="7" t="s">
        <v>7756</v>
      </c>
      <c r="M2038" s="7" t="s">
        <v>7970</v>
      </c>
      <c r="N2038" s="7" t="s">
        <v>208</v>
      </c>
      <c r="O2038" s="7" t="s">
        <v>255</v>
      </c>
      <c r="P2038" s="7" t="s">
        <v>692</v>
      </c>
      <c r="Q2038" s="7" t="s">
        <v>122</v>
      </c>
      <c r="R2038" s="9" t="s">
        <v>380</v>
      </c>
      <c r="S2038" s="13" t="s">
        <v>408</v>
      </c>
      <c r="T2038" s="13" t="s">
        <v>69</v>
      </c>
      <c r="U2038" s="13" t="s">
        <v>123</v>
      </c>
      <c r="V2038" s="13" t="s">
        <v>124</v>
      </c>
      <c r="W2038" s="13" t="s">
        <v>33</v>
      </c>
      <c r="X2038" s="13" t="s">
        <v>123</v>
      </c>
      <c r="Y2038" s="13" t="s">
        <v>7</v>
      </c>
      <c r="Z2038" s="9" t="s">
        <v>12</v>
      </c>
      <c r="AA2038" s="12" t="str">
        <f t="shared" si="62"/>
        <v>5980000000110</v>
      </c>
      <c r="AB2038" s="4" t="s">
        <v>123</v>
      </c>
      <c r="AC2038" s="48">
        <f t="shared" si="63"/>
        <v>0</v>
      </c>
      <c r="AD2038" s="31">
        <f>VLOOKUP(AB2038,'Utah Allocation %''s'!$A$6:$B$16,2,FALSE)</f>
        <v>0</v>
      </c>
    </row>
    <row r="2039" spans="1:30">
      <c r="A2039" s="9" t="s">
        <v>7357</v>
      </c>
      <c r="B2039" s="9" t="s">
        <v>24</v>
      </c>
      <c r="C2039" s="9" t="s">
        <v>62</v>
      </c>
      <c r="D2039" s="19">
        <v>41333</v>
      </c>
      <c r="E2039" s="3">
        <v>2013</v>
      </c>
      <c r="F2039" s="3">
        <v>2</v>
      </c>
      <c r="G2039" s="3" t="s">
        <v>14414</v>
      </c>
      <c r="H2039" s="9" t="s">
        <v>63</v>
      </c>
      <c r="I2039" s="9" t="s">
        <v>64</v>
      </c>
      <c r="J2039" s="21">
        <v>128.76</v>
      </c>
      <c r="K2039" s="9" t="s">
        <v>7358</v>
      </c>
      <c r="L2039" s="7" t="s">
        <v>7762</v>
      </c>
      <c r="M2039" s="7" t="s">
        <v>7976</v>
      </c>
      <c r="N2039" s="7" t="s">
        <v>208</v>
      </c>
      <c r="O2039" s="7" t="s">
        <v>255</v>
      </c>
      <c r="P2039" s="7" t="s">
        <v>692</v>
      </c>
      <c r="Q2039" s="7" t="s">
        <v>122</v>
      </c>
      <c r="R2039" s="9" t="s">
        <v>380</v>
      </c>
      <c r="S2039" s="13" t="s">
        <v>408</v>
      </c>
      <c r="T2039" s="13" t="s">
        <v>69</v>
      </c>
      <c r="U2039" s="13" t="s">
        <v>123</v>
      </c>
      <c r="V2039" s="13" t="s">
        <v>124</v>
      </c>
      <c r="W2039" s="13" t="s">
        <v>33</v>
      </c>
      <c r="X2039" s="13" t="s">
        <v>123</v>
      </c>
      <c r="Y2039" s="13" t="s">
        <v>7</v>
      </c>
      <c r="Z2039" s="9" t="s">
        <v>12</v>
      </c>
      <c r="AA2039" s="12" t="str">
        <f t="shared" si="62"/>
        <v>5980000000110</v>
      </c>
      <c r="AB2039" s="4" t="s">
        <v>123</v>
      </c>
      <c r="AC2039" s="48">
        <f t="shared" si="63"/>
        <v>0</v>
      </c>
      <c r="AD2039" s="31">
        <f>VLOOKUP(AB2039,'Utah Allocation %''s'!$A$6:$B$16,2,FALSE)</f>
        <v>0</v>
      </c>
    </row>
    <row r="2040" spans="1:30">
      <c r="A2040" s="9" t="s">
        <v>7331</v>
      </c>
      <c r="B2040" s="9" t="s">
        <v>24</v>
      </c>
      <c r="C2040" s="9" t="s">
        <v>62</v>
      </c>
      <c r="D2040" s="19">
        <v>41333</v>
      </c>
      <c r="E2040" s="3">
        <v>2013</v>
      </c>
      <c r="F2040" s="3">
        <v>2</v>
      </c>
      <c r="G2040" s="3" t="s">
        <v>14414</v>
      </c>
      <c r="H2040" s="9" t="s">
        <v>63</v>
      </c>
      <c r="I2040" s="9" t="s">
        <v>64</v>
      </c>
      <c r="J2040" s="21">
        <v>193.14</v>
      </c>
      <c r="K2040" s="9" t="s">
        <v>7332</v>
      </c>
      <c r="L2040" s="7" t="s">
        <v>7749</v>
      </c>
      <c r="M2040" s="7" t="s">
        <v>7963</v>
      </c>
      <c r="N2040" s="7" t="s">
        <v>209</v>
      </c>
      <c r="O2040" s="7" t="s">
        <v>256</v>
      </c>
      <c r="P2040" s="7" t="s">
        <v>697</v>
      </c>
      <c r="Q2040" s="7" t="s">
        <v>162</v>
      </c>
      <c r="R2040" s="9" t="s">
        <v>380</v>
      </c>
      <c r="S2040" s="13" t="s">
        <v>408</v>
      </c>
      <c r="T2040" s="13" t="s">
        <v>69</v>
      </c>
      <c r="U2040" s="13" t="s">
        <v>123</v>
      </c>
      <c r="V2040" s="13" t="s">
        <v>124</v>
      </c>
      <c r="W2040" s="13" t="s">
        <v>33</v>
      </c>
      <c r="X2040" s="13" t="s">
        <v>123</v>
      </c>
      <c r="Y2040" s="13" t="s">
        <v>7</v>
      </c>
      <c r="Z2040" s="9" t="s">
        <v>12</v>
      </c>
      <c r="AA2040" s="12" t="str">
        <f t="shared" si="62"/>
        <v>5980000000110</v>
      </c>
      <c r="AB2040" s="4" t="s">
        <v>123</v>
      </c>
      <c r="AC2040" s="48">
        <f t="shared" si="63"/>
        <v>0</v>
      </c>
      <c r="AD2040" s="31">
        <f>VLOOKUP(AB2040,'Utah Allocation %''s'!$A$6:$B$16,2,FALSE)</f>
        <v>0</v>
      </c>
    </row>
    <row r="2041" spans="1:30">
      <c r="A2041" s="9" t="s">
        <v>7397</v>
      </c>
      <c r="B2041" s="9" t="s">
        <v>24</v>
      </c>
      <c r="C2041" s="9" t="s">
        <v>62</v>
      </c>
      <c r="D2041" s="19">
        <v>41333</v>
      </c>
      <c r="E2041" s="3">
        <v>2013</v>
      </c>
      <c r="F2041" s="3">
        <v>2</v>
      </c>
      <c r="G2041" s="3" t="s">
        <v>14414</v>
      </c>
      <c r="H2041" s="9" t="s">
        <v>61</v>
      </c>
      <c r="I2041" s="9" t="s">
        <v>64</v>
      </c>
      <c r="J2041" s="21">
        <v>-3791.98</v>
      </c>
      <c r="K2041" s="9" t="s">
        <v>7398</v>
      </c>
      <c r="L2041" s="7" t="s">
        <v>7782</v>
      </c>
      <c r="M2041" s="7" t="s">
        <v>7996</v>
      </c>
      <c r="N2041" s="7" t="s">
        <v>208</v>
      </c>
      <c r="O2041" s="7" t="s">
        <v>255</v>
      </c>
      <c r="P2041" s="7" t="s">
        <v>559</v>
      </c>
      <c r="Q2041" s="7" t="s">
        <v>84</v>
      </c>
      <c r="R2041" s="9" t="s">
        <v>381</v>
      </c>
      <c r="S2041" s="13" t="s">
        <v>409</v>
      </c>
      <c r="T2041" s="13" t="s">
        <v>69</v>
      </c>
      <c r="U2041" s="13" t="s">
        <v>79</v>
      </c>
      <c r="V2041" s="13" t="s">
        <v>80</v>
      </c>
      <c r="W2041" s="13" t="s">
        <v>29</v>
      </c>
      <c r="X2041" s="13" t="s">
        <v>79</v>
      </c>
      <c r="Y2041" s="13" t="s">
        <v>7</v>
      </c>
      <c r="Z2041" s="9" t="s">
        <v>16</v>
      </c>
      <c r="AA2041" s="12" t="str">
        <f t="shared" si="62"/>
        <v>5980000000109</v>
      </c>
      <c r="AB2041" s="4" t="s">
        <v>79</v>
      </c>
      <c r="AC2041" s="48">
        <f t="shared" si="63"/>
        <v>-3791.98</v>
      </c>
      <c r="AD2041" s="31">
        <f>VLOOKUP(AB2041,'Utah Allocation %''s'!$A$6:$B$16,2,FALSE)</f>
        <v>1</v>
      </c>
    </row>
    <row r="2042" spans="1:30">
      <c r="A2042" s="9" t="s">
        <v>7397</v>
      </c>
      <c r="B2042" s="9" t="s">
        <v>24</v>
      </c>
      <c r="C2042" s="9" t="s">
        <v>62</v>
      </c>
      <c r="D2042" s="19">
        <v>41333</v>
      </c>
      <c r="E2042" s="3">
        <v>2013</v>
      </c>
      <c r="F2042" s="3">
        <v>2</v>
      </c>
      <c r="G2042" s="3" t="s">
        <v>14414</v>
      </c>
      <c r="H2042" s="9" t="s">
        <v>63</v>
      </c>
      <c r="I2042" s="9" t="s">
        <v>81</v>
      </c>
      <c r="J2042" s="21">
        <v>4841.6400000000003</v>
      </c>
      <c r="K2042" s="9" t="s">
        <v>7398</v>
      </c>
      <c r="L2042" s="7" t="s">
        <v>7782</v>
      </c>
      <c r="M2042" s="7" t="s">
        <v>7996</v>
      </c>
      <c r="N2042" s="7" t="s">
        <v>208</v>
      </c>
      <c r="O2042" s="7" t="s">
        <v>255</v>
      </c>
      <c r="P2042" s="7" t="s">
        <v>559</v>
      </c>
      <c r="Q2042" s="7" t="s">
        <v>84</v>
      </c>
      <c r="R2042" s="9" t="s">
        <v>381</v>
      </c>
      <c r="S2042" s="13" t="s">
        <v>409</v>
      </c>
      <c r="T2042" s="13" t="s">
        <v>69</v>
      </c>
      <c r="U2042" s="13" t="s">
        <v>79</v>
      </c>
      <c r="V2042" s="13" t="s">
        <v>80</v>
      </c>
      <c r="W2042" s="13" t="s">
        <v>29</v>
      </c>
      <c r="X2042" s="13" t="s">
        <v>79</v>
      </c>
      <c r="Y2042" s="13" t="s">
        <v>7</v>
      </c>
      <c r="Z2042" s="9" t="s">
        <v>16</v>
      </c>
      <c r="AA2042" s="12" t="str">
        <f t="shared" si="62"/>
        <v>5980000000109</v>
      </c>
      <c r="AB2042" s="4" t="s">
        <v>79</v>
      </c>
      <c r="AC2042" s="48">
        <f t="shared" si="63"/>
        <v>4841.6400000000003</v>
      </c>
      <c r="AD2042" s="31">
        <f>VLOOKUP(AB2042,'Utah Allocation %''s'!$A$6:$B$16,2,FALSE)</f>
        <v>1</v>
      </c>
    </row>
    <row r="2043" spans="1:30">
      <c r="A2043" s="9" t="s">
        <v>7497</v>
      </c>
      <c r="B2043" s="9" t="s">
        <v>24</v>
      </c>
      <c r="C2043" s="9" t="s">
        <v>62</v>
      </c>
      <c r="D2043" s="19">
        <v>41333</v>
      </c>
      <c r="E2043" s="3">
        <v>2013</v>
      </c>
      <c r="F2043" s="3">
        <v>2</v>
      </c>
      <c r="G2043" s="3" t="s">
        <v>14414</v>
      </c>
      <c r="H2043" s="9" t="s">
        <v>63</v>
      </c>
      <c r="I2043" s="9" t="s">
        <v>81</v>
      </c>
      <c r="J2043" s="21">
        <v>269.58</v>
      </c>
      <c r="K2043" s="9" t="s">
        <v>7498</v>
      </c>
      <c r="L2043" s="7" t="s">
        <v>7832</v>
      </c>
      <c r="M2043" s="7" t="s">
        <v>8046</v>
      </c>
      <c r="N2043" s="7" t="s">
        <v>207</v>
      </c>
      <c r="O2043" s="7" t="s">
        <v>254</v>
      </c>
      <c r="P2043" s="7" t="s">
        <v>7096</v>
      </c>
      <c r="Q2043" s="7" t="s">
        <v>83</v>
      </c>
      <c r="R2043" s="9" t="s">
        <v>381</v>
      </c>
      <c r="S2043" s="13" t="s">
        <v>409</v>
      </c>
      <c r="T2043" s="13" t="s">
        <v>69</v>
      </c>
      <c r="U2043" s="13" t="s">
        <v>79</v>
      </c>
      <c r="V2043" s="13" t="s">
        <v>80</v>
      </c>
      <c r="W2043" s="13" t="s">
        <v>29</v>
      </c>
      <c r="X2043" s="13" t="s">
        <v>79</v>
      </c>
      <c r="Y2043" s="13" t="s">
        <v>7</v>
      </c>
      <c r="Z2043" s="9" t="s">
        <v>16</v>
      </c>
      <c r="AA2043" s="12" t="str">
        <f t="shared" si="62"/>
        <v>5980000000109</v>
      </c>
      <c r="AB2043" s="4" t="s">
        <v>79</v>
      </c>
      <c r="AC2043" s="48">
        <f t="shared" si="63"/>
        <v>269.58</v>
      </c>
      <c r="AD2043" s="31">
        <f>VLOOKUP(AB2043,'Utah Allocation %''s'!$A$6:$B$16,2,FALSE)</f>
        <v>1</v>
      </c>
    </row>
    <row r="2044" spans="1:30">
      <c r="A2044" s="9" t="s">
        <v>7343</v>
      </c>
      <c r="B2044" s="9" t="s">
        <v>24</v>
      </c>
      <c r="C2044" s="9" t="s">
        <v>62</v>
      </c>
      <c r="D2044" s="19">
        <v>41333</v>
      </c>
      <c r="E2044" s="3">
        <v>2013</v>
      </c>
      <c r="F2044" s="3">
        <v>2</v>
      </c>
      <c r="G2044" s="3" t="s">
        <v>14414</v>
      </c>
      <c r="H2044" s="9" t="s">
        <v>63</v>
      </c>
      <c r="I2044" s="9" t="s">
        <v>81</v>
      </c>
      <c r="J2044" s="21">
        <v>850.29</v>
      </c>
      <c r="K2044" s="9" t="s">
        <v>7344</v>
      </c>
      <c r="L2044" s="7" t="s">
        <v>7755</v>
      </c>
      <c r="M2044" s="7" t="s">
        <v>7969</v>
      </c>
      <c r="N2044" s="7" t="s">
        <v>208</v>
      </c>
      <c r="O2044" s="7" t="s">
        <v>255</v>
      </c>
      <c r="P2044" s="7" t="s">
        <v>6141</v>
      </c>
      <c r="Q2044" s="7" t="s">
        <v>84</v>
      </c>
      <c r="R2044" s="9" t="s">
        <v>381</v>
      </c>
      <c r="S2044" s="13" t="s">
        <v>409</v>
      </c>
      <c r="T2044" s="13" t="s">
        <v>69</v>
      </c>
      <c r="U2044" s="13" t="s">
        <v>79</v>
      </c>
      <c r="V2044" s="13" t="s">
        <v>80</v>
      </c>
      <c r="W2044" s="13" t="s">
        <v>29</v>
      </c>
      <c r="X2044" s="13" t="s">
        <v>79</v>
      </c>
      <c r="Y2044" s="13" t="s">
        <v>7</v>
      </c>
      <c r="Z2044" s="9" t="s">
        <v>16</v>
      </c>
      <c r="AA2044" s="12" t="str">
        <f t="shared" si="62"/>
        <v>5980000000109</v>
      </c>
      <c r="AB2044" s="4" t="s">
        <v>79</v>
      </c>
      <c r="AC2044" s="48">
        <f t="shared" si="63"/>
        <v>850.29</v>
      </c>
      <c r="AD2044" s="31">
        <f>VLOOKUP(AB2044,'Utah Allocation %''s'!$A$6:$B$16,2,FALSE)</f>
        <v>1</v>
      </c>
    </row>
    <row r="2045" spans="1:30">
      <c r="A2045" s="9" t="s">
        <v>6819</v>
      </c>
      <c r="B2045" s="9" t="s">
        <v>24</v>
      </c>
      <c r="C2045" s="9" t="s">
        <v>62</v>
      </c>
      <c r="D2045" s="19">
        <v>41305</v>
      </c>
      <c r="E2045" s="6">
        <v>2013</v>
      </c>
      <c r="F2045" s="6">
        <v>2</v>
      </c>
      <c r="G2045" s="3" t="s">
        <v>14414</v>
      </c>
      <c r="H2045" s="9" t="s">
        <v>63</v>
      </c>
      <c r="I2045" s="9" t="s">
        <v>81</v>
      </c>
      <c r="J2045" s="21">
        <v>1.58</v>
      </c>
      <c r="K2045" s="9" t="s">
        <v>6742</v>
      </c>
      <c r="L2045" s="7" t="s">
        <v>7005</v>
      </c>
      <c r="M2045" s="7" t="s">
        <v>7193</v>
      </c>
      <c r="N2045" s="7" t="s">
        <v>208</v>
      </c>
      <c r="O2045" s="7" t="s">
        <v>255</v>
      </c>
      <c r="P2045" s="7" t="s">
        <v>559</v>
      </c>
      <c r="Q2045" s="7" t="s">
        <v>84</v>
      </c>
      <c r="R2045" s="9" t="s">
        <v>382</v>
      </c>
      <c r="S2045" s="7" t="s">
        <v>409</v>
      </c>
      <c r="T2045" s="13" t="s">
        <v>69</v>
      </c>
      <c r="U2045" s="13" t="s">
        <v>79</v>
      </c>
      <c r="V2045" s="13" t="s">
        <v>80</v>
      </c>
      <c r="W2045" s="13" t="s">
        <v>29</v>
      </c>
      <c r="X2045" s="13" t="s">
        <v>79</v>
      </c>
      <c r="Y2045" s="13" t="s">
        <v>7</v>
      </c>
      <c r="Z2045" s="9" t="s">
        <v>16</v>
      </c>
      <c r="AA2045" s="12" t="str">
        <f t="shared" si="62"/>
        <v>5980000000109</v>
      </c>
      <c r="AB2045" s="4" t="s">
        <v>79</v>
      </c>
      <c r="AC2045" s="48">
        <f t="shared" si="63"/>
        <v>1.58</v>
      </c>
      <c r="AD2045" s="31">
        <f>VLOOKUP(AB2045,'Utah Allocation %''s'!$A$6:$B$16,2,FALSE)</f>
        <v>1</v>
      </c>
    </row>
    <row r="2046" spans="1:30">
      <c r="A2046" s="9" t="s">
        <v>7565</v>
      </c>
      <c r="B2046" s="9" t="s">
        <v>24</v>
      </c>
      <c r="C2046" s="9" t="s">
        <v>62</v>
      </c>
      <c r="D2046" s="19">
        <v>41333</v>
      </c>
      <c r="E2046" s="3">
        <v>2013</v>
      </c>
      <c r="F2046" s="3">
        <v>2</v>
      </c>
      <c r="G2046" s="3" t="s">
        <v>14414</v>
      </c>
      <c r="H2046" s="9" t="s">
        <v>63</v>
      </c>
      <c r="I2046" s="9" t="s">
        <v>64</v>
      </c>
      <c r="J2046" s="21">
        <v>520.85</v>
      </c>
      <c r="K2046" s="9" t="s">
        <v>7566</v>
      </c>
      <c r="L2046" s="7" t="s">
        <v>7866</v>
      </c>
      <c r="M2046" s="7" t="s">
        <v>8080</v>
      </c>
      <c r="N2046" s="7" t="s">
        <v>206</v>
      </c>
      <c r="O2046" s="7" t="s">
        <v>253</v>
      </c>
      <c r="P2046" s="7" t="s">
        <v>586</v>
      </c>
      <c r="Q2046" s="7" t="s">
        <v>78</v>
      </c>
      <c r="R2046" s="9" t="s">
        <v>383</v>
      </c>
      <c r="S2046" s="13" t="s">
        <v>409</v>
      </c>
      <c r="T2046" s="13" t="s">
        <v>69</v>
      </c>
      <c r="U2046" s="13" t="s">
        <v>79</v>
      </c>
      <c r="V2046" s="13" t="s">
        <v>80</v>
      </c>
      <c r="W2046" s="13" t="s">
        <v>29</v>
      </c>
      <c r="X2046" s="13" t="s">
        <v>79</v>
      </c>
      <c r="Y2046" s="13" t="s">
        <v>7</v>
      </c>
      <c r="Z2046" s="9" t="s">
        <v>16</v>
      </c>
      <c r="AA2046" s="12" t="str">
        <f t="shared" si="62"/>
        <v>5980000000109</v>
      </c>
      <c r="AB2046" s="4" t="s">
        <v>79</v>
      </c>
      <c r="AC2046" s="48">
        <f t="shared" si="63"/>
        <v>520.85</v>
      </c>
      <c r="AD2046" s="31">
        <f>VLOOKUP(AB2046,'Utah Allocation %''s'!$A$6:$B$16,2,FALSE)</f>
        <v>1</v>
      </c>
    </row>
    <row r="2047" spans="1:30">
      <c r="A2047" s="9" t="s">
        <v>7555</v>
      </c>
      <c r="B2047" s="9" t="s">
        <v>24</v>
      </c>
      <c r="C2047" s="9" t="s">
        <v>62</v>
      </c>
      <c r="D2047" s="19">
        <v>41333</v>
      </c>
      <c r="E2047" s="3">
        <v>2013</v>
      </c>
      <c r="F2047" s="3">
        <v>2</v>
      </c>
      <c r="G2047" s="3" t="s">
        <v>14414</v>
      </c>
      <c r="H2047" s="9" t="s">
        <v>63</v>
      </c>
      <c r="I2047" s="9" t="s">
        <v>64</v>
      </c>
      <c r="J2047" s="21">
        <v>520.25</v>
      </c>
      <c r="K2047" s="9" t="s">
        <v>7556</v>
      </c>
      <c r="L2047" s="7" t="s">
        <v>7861</v>
      </c>
      <c r="M2047" s="7" t="s">
        <v>8075</v>
      </c>
      <c r="N2047" s="7" t="s">
        <v>207</v>
      </c>
      <c r="O2047" s="7" t="s">
        <v>254</v>
      </c>
      <c r="P2047" s="7" t="s">
        <v>588</v>
      </c>
      <c r="Q2047" s="7" t="s">
        <v>83</v>
      </c>
      <c r="R2047" s="9" t="s">
        <v>383</v>
      </c>
      <c r="S2047" s="13" t="s">
        <v>409</v>
      </c>
      <c r="T2047" s="13" t="s">
        <v>69</v>
      </c>
      <c r="U2047" s="13" t="s">
        <v>79</v>
      </c>
      <c r="V2047" s="13" t="s">
        <v>80</v>
      </c>
      <c r="W2047" s="13" t="s">
        <v>29</v>
      </c>
      <c r="X2047" s="13" t="s">
        <v>79</v>
      </c>
      <c r="Y2047" s="13" t="s">
        <v>7</v>
      </c>
      <c r="Z2047" s="9" t="s">
        <v>16</v>
      </c>
      <c r="AA2047" s="12" t="str">
        <f t="shared" si="62"/>
        <v>5980000000109</v>
      </c>
      <c r="AB2047" s="4" t="s">
        <v>79</v>
      </c>
      <c r="AC2047" s="48">
        <f t="shared" si="63"/>
        <v>520.25</v>
      </c>
      <c r="AD2047" s="31">
        <f>VLOOKUP(AB2047,'Utah Allocation %''s'!$A$6:$B$16,2,FALSE)</f>
        <v>1</v>
      </c>
    </row>
    <row r="2048" spans="1:30">
      <c r="A2048" s="9" t="s">
        <v>7721</v>
      </c>
      <c r="B2048" s="9" t="s">
        <v>24</v>
      </c>
      <c r="C2048" s="9" t="s">
        <v>62</v>
      </c>
      <c r="D2048" s="19">
        <v>41333</v>
      </c>
      <c r="E2048" s="3">
        <v>2013</v>
      </c>
      <c r="F2048" s="3">
        <v>2</v>
      </c>
      <c r="G2048" s="3" t="s">
        <v>14414</v>
      </c>
      <c r="H2048" s="9" t="s">
        <v>63</v>
      </c>
      <c r="I2048" s="9" t="s">
        <v>64</v>
      </c>
      <c r="J2048" s="21">
        <v>177.4</v>
      </c>
      <c r="K2048" s="9" t="s">
        <v>7722</v>
      </c>
      <c r="L2048" s="7" t="s">
        <v>7942</v>
      </c>
      <c r="M2048" s="7" t="s">
        <v>8153</v>
      </c>
      <c r="N2048" s="7" t="s">
        <v>207</v>
      </c>
      <c r="O2048" s="7" t="s">
        <v>254</v>
      </c>
      <c r="P2048" s="7" t="s">
        <v>588</v>
      </c>
      <c r="Q2048" s="7" t="s">
        <v>83</v>
      </c>
      <c r="R2048" s="9" t="s">
        <v>383</v>
      </c>
      <c r="S2048" s="13" t="s">
        <v>409</v>
      </c>
      <c r="T2048" s="13" t="s">
        <v>69</v>
      </c>
      <c r="U2048" s="13" t="s">
        <v>79</v>
      </c>
      <c r="V2048" s="13" t="s">
        <v>80</v>
      </c>
      <c r="W2048" s="13" t="s">
        <v>29</v>
      </c>
      <c r="X2048" s="13" t="s">
        <v>79</v>
      </c>
      <c r="Y2048" s="13" t="s">
        <v>7</v>
      </c>
      <c r="Z2048" s="9" t="s">
        <v>16</v>
      </c>
      <c r="AA2048" s="12" t="str">
        <f t="shared" si="62"/>
        <v>5980000000109</v>
      </c>
      <c r="AB2048" s="4" t="s">
        <v>79</v>
      </c>
      <c r="AC2048" s="48">
        <f t="shared" si="63"/>
        <v>177.4</v>
      </c>
      <c r="AD2048" s="31">
        <f>VLOOKUP(AB2048,'Utah Allocation %''s'!$A$6:$B$16,2,FALSE)</f>
        <v>1</v>
      </c>
    </row>
    <row r="2049" spans="1:30">
      <c r="A2049" s="9" t="s">
        <v>7705</v>
      </c>
      <c r="B2049" s="9" t="s">
        <v>24</v>
      </c>
      <c r="C2049" s="9" t="s">
        <v>62</v>
      </c>
      <c r="D2049" s="19">
        <v>41333</v>
      </c>
      <c r="E2049" s="3">
        <v>2013</v>
      </c>
      <c r="F2049" s="3">
        <v>2</v>
      </c>
      <c r="G2049" s="3" t="s">
        <v>14414</v>
      </c>
      <c r="H2049" s="9" t="s">
        <v>63</v>
      </c>
      <c r="I2049" s="9" t="s">
        <v>64</v>
      </c>
      <c r="J2049" s="21">
        <v>946.09</v>
      </c>
      <c r="K2049" s="9" t="s">
        <v>7706</v>
      </c>
      <c r="L2049" s="7" t="s">
        <v>7934</v>
      </c>
      <c r="M2049" s="7" t="s">
        <v>8145</v>
      </c>
      <c r="N2049" s="7" t="s">
        <v>208</v>
      </c>
      <c r="O2049" s="7" t="s">
        <v>255</v>
      </c>
      <c r="P2049" s="7" t="s">
        <v>559</v>
      </c>
      <c r="Q2049" s="7" t="s">
        <v>84</v>
      </c>
      <c r="R2049" s="9" t="s">
        <v>383</v>
      </c>
      <c r="S2049" s="13" t="s">
        <v>409</v>
      </c>
      <c r="T2049" s="13" t="s">
        <v>69</v>
      </c>
      <c r="U2049" s="13" t="s">
        <v>79</v>
      </c>
      <c r="V2049" s="13" t="s">
        <v>80</v>
      </c>
      <c r="W2049" s="13" t="s">
        <v>29</v>
      </c>
      <c r="X2049" s="13" t="s">
        <v>79</v>
      </c>
      <c r="Y2049" s="13" t="s">
        <v>7</v>
      </c>
      <c r="Z2049" s="9" t="s">
        <v>16</v>
      </c>
      <c r="AA2049" s="12" t="str">
        <f t="shared" si="62"/>
        <v>5980000000109</v>
      </c>
      <c r="AB2049" s="4" t="s">
        <v>79</v>
      </c>
      <c r="AC2049" s="48">
        <f t="shared" si="63"/>
        <v>946.09</v>
      </c>
      <c r="AD2049" s="31">
        <f>VLOOKUP(AB2049,'Utah Allocation %''s'!$A$6:$B$16,2,FALSE)</f>
        <v>1</v>
      </c>
    </row>
    <row r="2050" spans="1:30">
      <c r="A2050" s="9" t="s">
        <v>7405</v>
      </c>
      <c r="B2050" s="9" t="s">
        <v>24</v>
      </c>
      <c r="C2050" s="9" t="s">
        <v>62</v>
      </c>
      <c r="D2050" s="19">
        <v>41333</v>
      </c>
      <c r="E2050" s="3">
        <v>2013</v>
      </c>
      <c r="F2050" s="3">
        <v>2</v>
      </c>
      <c r="G2050" s="3" t="s">
        <v>14414</v>
      </c>
      <c r="H2050" s="9" t="s">
        <v>63</v>
      </c>
      <c r="I2050" s="9" t="s">
        <v>64</v>
      </c>
      <c r="J2050" s="21">
        <v>735.83</v>
      </c>
      <c r="K2050" s="9" t="s">
        <v>7406</v>
      </c>
      <c r="L2050" s="7" t="s">
        <v>7786</v>
      </c>
      <c r="M2050" s="7" t="s">
        <v>8000</v>
      </c>
      <c r="N2050" s="7" t="s">
        <v>217</v>
      </c>
      <c r="O2050" s="7" t="s">
        <v>263</v>
      </c>
      <c r="P2050" s="7" t="s">
        <v>663</v>
      </c>
      <c r="Q2050" s="7" t="s">
        <v>119</v>
      </c>
      <c r="R2050" s="9" t="s">
        <v>387</v>
      </c>
      <c r="S2050" s="13" t="s">
        <v>409</v>
      </c>
      <c r="T2050" s="13" t="s">
        <v>69</v>
      </c>
      <c r="U2050" s="13" t="s">
        <v>89</v>
      </c>
      <c r="V2050" s="13" t="s">
        <v>90</v>
      </c>
      <c r="W2050" s="13" t="s">
        <v>31</v>
      </c>
      <c r="X2050" s="13" t="s">
        <v>91</v>
      </c>
      <c r="Y2050" s="13" t="s">
        <v>7</v>
      </c>
      <c r="Z2050" s="9" t="s">
        <v>17</v>
      </c>
      <c r="AA2050" s="12" t="str">
        <f t="shared" si="62"/>
        <v>5980000000111</v>
      </c>
      <c r="AB2050" s="4" t="s">
        <v>91</v>
      </c>
      <c r="AC2050" s="48">
        <f t="shared" si="63"/>
        <v>0</v>
      </c>
      <c r="AD2050" s="31">
        <f>VLOOKUP(AB2050,'Utah Allocation %''s'!$A$6:$B$16,2,FALSE)</f>
        <v>0</v>
      </c>
    </row>
    <row r="2051" spans="1:30">
      <c r="A2051" s="9" t="s">
        <v>7547</v>
      </c>
      <c r="B2051" s="9" t="s">
        <v>24</v>
      </c>
      <c r="C2051" s="9" t="s">
        <v>62</v>
      </c>
      <c r="D2051" s="19">
        <v>41333</v>
      </c>
      <c r="E2051" s="3">
        <v>2013</v>
      </c>
      <c r="F2051" s="3">
        <v>2</v>
      </c>
      <c r="G2051" s="3" t="s">
        <v>14414</v>
      </c>
      <c r="H2051" s="9" t="s">
        <v>63</v>
      </c>
      <c r="I2051" s="9" t="s">
        <v>64</v>
      </c>
      <c r="J2051" s="21">
        <v>696.1</v>
      </c>
      <c r="K2051" s="9" t="s">
        <v>7548</v>
      </c>
      <c r="L2051" s="7" t="s">
        <v>7857</v>
      </c>
      <c r="M2051" s="7" t="s">
        <v>8071</v>
      </c>
      <c r="N2051" s="7" t="s">
        <v>217</v>
      </c>
      <c r="O2051" s="7" t="s">
        <v>263</v>
      </c>
      <c r="P2051" s="7" t="s">
        <v>663</v>
      </c>
      <c r="Q2051" s="7" t="s">
        <v>119</v>
      </c>
      <c r="R2051" s="9" t="s">
        <v>387</v>
      </c>
      <c r="S2051" s="13" t="s">
        <v>409</v>
      </c>
      <c r="T2051" s="13" t="s">
        <v>69</v>
      </c>
      <c r="U2051" s="13" t="s">
        <v>89</v>
      </c>
      <c r="V2051" s="13" t="s">
        <v>90</v>
      </c>
      <c r="W2051" s="13" t="s">
        <v>31</v>
      </c>
      <c r="X2051" s="13" t="s">
        <v>91</v>
      </c>
      <c r="Y2051" s="13" t="s">
        <v>7</v>
      </c>
      <c r="Z2051" s="9" t="s">
        <v>17</v>
      </c>
      <c r="AA2051" s="12" t="str">
        <f t="shared" si="62"/>
        <v>5980000000111</v>
      </c>
      <c r="AB2051" s="4" t="s">
        <v>91</v>
      </c>
      <c r="AC2051" s="48">
        <f t="shared" si="63"/>
        <v>0</v>
      </c>
      <c r="AD2051" s="31">
        <f>VLOOKUP(AB2051,'Utah Allocation %''s'!$A$6:$B$16,2,FALSE)</f>
        <v>0</v>
      </c>
    </row>
    <row r="2052" spans="1:30">
      <c r="A2052" s="9" t="s">
        <v>7317</v>
      </c>
      <c r="B2052" s="9" t="s">
        <v>24</v>
      </c>
      <c r="C2052" s="9" t="s">
        <v>62</v>
      </c>
      <c r="D2052" s="19">
        <v>41333</v>
      </c>
      <c r="E2052" s="3">
        <v>2013</v>
      </c>
      <c r="F2052" s="3">
        <v>2</v>
      </c>
      <c r="G2052" s="3" t="s">
        <v>14414</v>
      </c>
      <c r="H2052" s="9" t="s">
        <v>63</v>
      </c>
      <c r="I2052" s="9" t="s">
        <v>64</v>
      </c>
      <c r="J2052" s="21">
        <v>514.32000000000005</v>
      </c>
      <c r="K2052" s="9" t="s">
        <v>7318</v>
      </c>
      <c r="L2052" s="7" t="s">
        <v>7742</v>
      </c>
      <c r="M2052" s="7" t="s">
        <v>7956</v>
      </c>
      <c r="N2052" s="7" t="s">
        <v>219</v>
      </c>
      <c r="O2052" s="7" t="s">
        <v>265</v>
      </c>
      <c r="P2052" s="7" t="s">
        <v>501</v>
      </c>
      <c r="Q2052" s="7" t="s">
        <v>128</v>
      </c>
      <c r="R2052" s="9" t="s">
        <v>385</v>
      </c>
      <c r="S2052" s="13" t="s">
        <v>408</v>
      </c>
      <c r="T2052" s="13" t="s">
        <v>69</v>
      </c>
      <c r="U2052" s="13" t="s">
        <v>123</v>
      </c>
      <c r="V2052" s="13" t="s">
        <v>124</v>
      </c>
      <c r="W2052" s="13" t="s">
        <v>33</v>
      </c>
      <c r="X2052" s="13" t="s">
        <v>123</v>
      </c>
      <c r="Y2052" s="13" t="s">
        <v>7</v>
      </c>
      <c r="Z2052" s="9" t="s">
        <v>12</v>
      </c>
      <c r="AA2052" s="12" t="str">
        <f t="shared" si="62"/>
        <v>5980000000110</v>
      </c>
      <c r="AB2052" s="4" t="s">
        <v>123</v>
      </c>
      <c r="AC2052" s="48">
        <f t="shared" si="63"/>
        <v>0</v>
      </c>
      <c r="AD2052" s="31">
        <f>VLOOKUP(AB2052,'Utah Allocation %''s'!$A$6:$B$16,2,FALSE)</f>
        <v>0</v>
      </c>
    </row>
    <row r="2053" spans="1:30">
      <c r="A2053" s="9" t="s">
        <v>7319</v>
      </c>
      <c r="B2053" s="9" t="s">
        <v>24</v>
      </c>
      <c r="C2053" s="9" t="s">
        <v>62</v>
      </c>
      <c r="D2053" s="19">
        <v>41333</v>
      </c>
      <c r="E2053" s="3">
        <v>2013</v>
      </c>
      <c r="F2053" s="3">
        <v>2</v>
      </c>
      <c r="G2053" s="3" t="s">
        <v>14414</v>
      </c>
      <c r="H2053" s="9" t="s">
        <v>63</v>
      </c>
      <c r="I2053" s="9" t="s">
        <v>64</v>
      </c>
      <c r="J2053" s="21">
        <v>129.15</v>
      </c>
      <c r="K2053" s="9" t="s">
        <v>7320</v>
      </c>
      <c r="L2053" s="7" t="s">
        <v>7743</v>
      </c>
      <c r="M2053" s="7" t="s">
        <v>7957</v>
      </c>
      <c r="N2053" s="7" t="s">
        <v>219</v>
      </c>
      <c r="O2053" s="7" t="s">
        <v>265</v>
      </c>
      <c r="P2053" s="7" t="s">
        <v>501</v>
      </c>
      <c r="Q2053" s="7" t="s">
        <v>128</v>
      </c>
      <c r="R2053" s="9" t="s">
        <v>385</v>
      </c>
      <c r="S2053" s="13" t="s">
        <v>408</v>
      </c>
      <c r="T2053" s="13" t="s">
        <v>69</v>
      </c>
      <c r="U2053" s="13" t="s">
        <v>123</v>
      </c>
      <c r="V2053" s="13" t="s">
        <v>124</v>
      </c>
      <c r="W2053" s="13" t="s">
        <v>33</v>
      </c>
      <c r="X2053" s="13" t="s">
        <v>123</v>
      </c>
      <c r="Y2053" s="13" t="s">
        <v>7</v>
      </c>
      <c r="Z2053" s="9" t="s">
        <v>12</v>
      </c>
      <c r="AA2053" s="12" t="str">
        <f t="shared" ref="AA2053:AA2116" si="64">Y2053&amp;Z2053</f>
        <v>5980000000110</v>
      </c>
      <c r="AB2053" s="4" t="s">
        <v>123</v>
      </c>
      <c r="AC2053" s="48">
        <f t="shared" ref="AC2053:AC2116" si="65">+J2053*AD2053</f>
        <v>0</v>
      </c>
      <c r="AD2053" s="31">
        <f>VLOOKUP(AB2053,'Utah Allocation %''s'!$A$6:$B$16,2,FALSE)</f>
        <v>0</v>
      </c>
    </row>
    <row r="2054" spans="1:30">
      <c r="A2054" s="9" t="s">
        <v>7321</v>
      </c>
      <c r="B2054" s="9" t="s">
        <v>24</v>
      </c>
      <c r="C2054" s="9" t="s">
        <v>62</v>
      </c>
      <c r="D2054" s="19">
        <v>41333</v>
      </c>
      <c r="E2054" s="3">
        <v>2013</v>
      </c>
      <c r="F2054" s="3">
        <v>2</v>
      </c>
      <c r="G2054" s="3" t="s">
        <v>14414</v>
      </c>
      <c r="H2054" s="9" t="s">
        <v>63</v>
      </c>
      <c r="I2054" s="9" t="s">
        <v>64</v>
      </c>
      <c r="J2054" s="21">
        <v>646.12</v>
      </c>
      <c r="K2054" s="9" t="s">
        <v>7322</v>
      </c>
      <c r="L2054" s="7" t="s">
        <v>7744</v>
      </c>
      <c r="M2054" s="7" t="s">
        <v>7958</v>
      </c>
      <c r="N2054" s="7" t="s">
        <v>212</v>
      </c>
      <c r="O2054" s="7" t="s">
        <v>259</v>
      </c>
      <c r="P2054" s="7" t="s">
        <v>676</v>
      </c>
      <c r="Q2054" s="7" t="s">
        <v>142</v>
      </c>
      <c r="R2054" s="9" t="s">
        <v>385</v>
      </c>
      <c r="S2054" s="13" t="s">
        <v>408</v>
      </c>
      <c r="T2054" s="13" t="s">
        <v>69</v>
      </c>
      <c r="U2054" s="13" t="s">
        <v>123</v>
      </c>
      <c r="V2054" s="13" t="s">
        <v>124</v>
      </c>
      <c r="W2054" s="13" t="s">
        <v>33</v>
      </c>
      <c r="X2054" s="13" t="s">
        <v>123</v>
      </c>
      <c r="Y2054" s="13" t="s">
        <v>7</v>
      </c>
      <c r="Z2054" s="9" t="s">
        <v>12</v>
      </c>
      <c r="AA2054" s="12" t="str">
        <f t="shared" si="64"/>
        <v>5980000000110</v>
      </c>
      <c r="AB2054" s="4" t="s">
        <v>123</v>
      </c>
      <c r="AC2054" s="48">
        <f t="shared" si="65"/>
        <v>0</v>
      </c>
      <c r="AD2054" s="31">
        <f>VLOOKUP(AB2054,'Utah Allocation %''s'!$A$6:$B$16,2,FALSE)</f>
        <v>0</v>
      </c>
    </row>
    <row r="2055" spans="1:30">
      <c r="A2055" s="9" t="s">
        <v>7381</v>
      </c>
      <c r="B2055" s="9" t="s">
        <v>24</v>
      </c>
      <c r="C2055" s="9" t="s">
        <v>62</v>
      </c>
      <c r="D2055" s="19">
        <v>41333</v>
      </c>
      <c r="E2055" s="3">
        <v>2013</v>
      </c>
      <c r="F2055" s="3">
        <v>2</v>
      </c>
      <c r="G2055" s="3" t="s">
        <v>14414</v>
      </c>
      <c r="H2055" s="9" t="s">
        <v>63</v>
      </c>
      <c r="I2055" s="9" t="s">
        <v>64</v>
      </c>
      <c r="J2055" s="21">
        <v>2043.83</v>
      </c>
      <c r="K2055" s="9" t="s">
        <v>7382</v>
      </c>
      <c r="L2055" s="7" t="s">
        <v>7774</v>
      </c>
      <c r="M2055" s="7" t="s">
        <v>7988</v>
      </c>
      <c r="N2055" s="7" t="s">
        <v>237</v>
      </c>
      <c r="O2055" s="7" t="s">
        <v>281</v>
      </c>
      <c r="P2055" s="7" t="s">
        <v>8162</v>
      </c>
      <c r="Q2055" s="7" t="s">
        <v>190</v>
      </c>
      <c r="R2055" s="9" t="s">
        <v>385</v>
      </c>
      <c r="S2055" s="13" t="s">
        <v>408</v>
      </c>
      <c r="T2055" s="13" t="s">
        <v>69</v>
      </c>
      <c r="U2055" s="13" t="s">
        <v>123</v>
      </c>
      <c r="V2055" s="13" t="s">
        <v>124</v>
      </c>
      <c r="W2055" s="13" t="s">
        <v>33</v>
      </c>
      <c r="X2055" s="13" t="s">
        <v>123</v>
      </c>
      <c r="Y2055" s="13" t="s">
        <v>7</v>
      </c>
      <c r="Z2055" s="9" t="s">
        <v>12</v>
      </c>
      <c r="AA2055" s="12" t="str">
        <f t="shared" si="64"/>
        <v>5980000000110</v>
      </c>
      <c r="AB2055" s="4" t="s">
        <v>123</v>
      </c>
      <c r="AC2055" s="48">
        <f t="shared" si="65"/>
        <v>0</v>
      </c>
      <c r="AD2055" s="31">
        <f>VLOOKUP(AB2055,'Utah Allocation %''s'!$A$6:$B$16,2,FALSE)</f>
        <v>0</v>
      </c>
    </row>
    <row r="2056" spans="1:30">
      <c r="A2056" s="9" t="s">
        <v>7333</v>
      </c>
      <c r="B2056" s="9" t="s">
        <v>24</v>
      </c>
      <c r="C2056" s="9" t="s">
        <v>62</v>
      </c>
      <c r="D2056" s="19">
        <v>41333</v>
      </c>
      <c r="E2056" s="3">
        <v>2013</v>
      </c>
      <c r="F2056" s="3">
        <v>2</v>
      </c>
      <c r="G2056" s="3" t="s">
        <v>14414</v>
      </c>
      <c r="H2056" s="9" t="s">
        <v>63</v>
      </c>
      <c r="I2056" s="9" t="s">
        <v>64</v>
      </c>
      <c r="J2056" s="21">
        <v>257.52</v>
      </c>
      <c r="K2056" s="9" t="s">
        <v>7334</v>
      </c>
      <c r="L2056" s="7" t="s">
        <v>7750</v>
      </c>
      <c r="M2056" s="7" t="s">
        <v>7964</v>
      </c>
      <c r="N2056" s="7" t="s">
        <v>206</v>
      </c>
      <c r="O2056" s="7" t="s">
        <v>253</v>
      </c>
      <c r="P2056" s="7" t="s">
        <v>568</v>
      </c>
      <c r="Q2056" s="7" t="s">
        <v>127</v>
      </c>
      <c r="R2056" s="9" t="s">
        <v>385</v>
      </c>
      <c r="S2056" s="13" t="s">
        <v>408</v>
      </c>
      <c r="T2056" s="13" t="s">
        <v>69</v>
      </c>
      <c r="U2056" s="13" t="s">
        <v>123</v>
      </c>
      <c r="V2056" s="13" t="s">
        <v>124</v>
      </c>
      <c r="W2056" s="13" t="s">
        <v>33</v>
      </c>
      <c r="X2056" s="13" t="s">
        <v>123</v>
      </c>
      <c r="Y2056" s="13" t="s">
        <v>7</v>
      </c>
      <c r="Z2056" s="9" t="s">
        <v>12</v>
      </c>
      <c r="AA2056" s="12" t="str">
        <f t="shared" si="64"/>
        <v>5980000000110</v>
      </c>
      <c r="AB2056" s="4" t="s">
        <v>123</v>
      </c>
      <c r="AC2056" s="48">
        <f t="shared" si="65"/>
        <v>0</v>
      </c>
      <c r="AD2056" s="31">
        <f>VLOOKUP(AB2056,'Utah Allocation %''s'!$A$6:$B$16,2,FALSE)</f>
        <v>0</v>
      </c>
    </row>
    <row r="2057" spans="1:30">
      <c r="A2057" s="9" t="s">
        <v>7583</v>
      </c>
      <c r="B2057" s="9" t="s">
        <v>24</v>
      </c>
      <c r="C2057" s="9" t="s">
        <v>62</v>
      </c>
      <c r="D2057" s="19">
        <v>41333</v>
      </c>
      <c r="E2057" s="3">
        <v>2013</v>
      </c>
      <c r="F2057" s="3">
        <v>2</v>
      </c>
      <c r="G2057" s="3" t="s">
        <v>14414</v>
      </c>
      <c r="H2057" s="9" t="s">
        <v>63</v>
      </c>
      <c r="I2057" s="9" t="s">
        <v>81</v>
      </c>
      <c r="J2057" s="21">
        <v>2003.4</v>
      </c>
      <c r="K2057" s="9" t="s">
        <v>7584</v>
      </c>
      <c r="L2057" s="7" t="s">
        <v>7875</v>
      </c>
      <c r="M2057" s="7" t="s">
        <v>8088</v>
      </c>
      <c r="N2057" s="7" t="s">
        <v>207</v>
      </c>
      <c r="O2057" s="7" t="s">
        <v>254</v>
      </c>
      <c r="P2057" s="7" t="s">
        <v>767</v>
      </c>
      <c r="Q2057" s="7" t="s">
        <v>131</v>
      </c>
      <c r="R2057" s="9" t="s">
        <v>385</v>
      </c>
      <c r="S2057" s="13" t="s">
        <v>408</v>
      </c>
      <c r="T2057" s="13" t="s">
        <v>69</v>
      </c>
      <c r="U2057" s="13" t="s">
        <v>123</v>
      </c>
      <c r="V2057" s="13" t="s">
        <v>124</v>
      </c>
      <c r="W2057" s="13" t="s">
        <v>33</v>
      </c>
      <c r="X2057" s="13" t="s">
        <v>123</v>
      </c>
      <c r="Y2057" s="13" t="s">
        <v>7</v>
      </c>
      <c r="Z2057" s="9" t="s">
        <v>12</v>
      </c>
      <c r="AA2057" s="12" t="str">
        <f t="shared" si="64"/>
        <v>5980000000110</v>
      </c>
      <c r="AB2057" s="4" t="s">
        <v>123</v>
      </c>
      <c r="AC2057" s="48">
        <f t="shared" si="65"/>
        <v>0</v>
      </c>
      <c r="AD2057" s="31">
        <f>VLOOKUP(AB2057,'Utah Allocation %''s'!$A$6:$B$16,2,FALSE)</f>
        <v>0</v>
      </c>
    </row>
    <row r="2058" spans="1:30">
      <c r="A2058" s="9" t="s">
        <v>7359</v>
      </c>
      <c r="B2058" s="9" t="s">
        <v>24</v>
      </c>
      <c r="C2058" s="9" t="s">
        <v>62</v>
      </c>
      <c r="D2058" s="19">
        <v>41333</v>
      </c>
      <c r="E2058" s="3">
        <v>2013</v>
      </c>
      <c r="F2058" s="3">
        <v>2</v>
      </c>
      <c r="G2058" s="3" t="s">
        <v>14414</v>
      </c>
      <c r="H2058" s="9" t="s">
        <v>63</v>
      </c>
      <c r="I2058" s="9" t="s">
        <v>64</v>
      </c>
      <c r="J2058" s="21">
        <v>354.09</v>
      </c>
      <c r="K2058" s="9" t="s">
        <v>7360</v>
      </c>
      <c r="L2058" s="7" t="s">
        <v>7763</v>
      </c>
      <c r="M2058" s="7" t="s">
        <v>7977</v>
      </c>
      <c r="N2058" s="7" t="s">
        <v>207</v>
      </c>
      <c r="O2058" s="7" t="s">
        <v>254</v>
      </c>
      <c r="P2058" s="7" t="s">
        <v>767</v>
      </c>
      <c r="Q2058" s="7" t="s">
        <v>131</v>
      </c>
      <c r="R2058" s="9" t="s">
        <v>385</v>
      </c>
      <c r="S2058" s="13" t="s">
        <v>408</v>
      </c>
      <c r="T2058" s="13" t="s">
        <v>69</v>
      </c>
      <c r="U2058" s="13" t="s">
        <v>123</v>
      </c>
      <c r="V2058" s="13" t="s">
        <v>124</v>
      </c>
      <c r="W2058" s="13" t="s">
        <v>33</v>
      </c>
      <c r="X2058" s="13" t="s">
        <v>123</v>
      </c>
      <c r="Y2058" s="13" t="s">
        <v>7</v>
      </c>
      <c r="Z2058" s="9" t="s">
        <v>12</v>
      </c>
      <c r="AA2058" s="12" t="str">
        <f t="shared" si="64"/>
        <v>5980000000110</v>
      </c>
      <c r="AB2058" s="4" t="s">
        <v>123</v>
      </c>
      <c r="AC2058" s="48">
        <f t="shared" si="65"/>
        <v>0</v>
      </c>
      <c r="AD2058" s="31">
        <f>VLOOKUP(AB2058,'Utah Allocation %''s'!$A$6:$B$16,2,FALSE)</f>
        <v>0</v>
      </c>
    </row>
    <row r="2059" spans="1:30">
      <c r="A2059" s="9" t="s">
        <v>7361</v>
      </c>
      <c r="B2059" s="9" t="s">
        <v>24</v>
      </c>
      <c r="C2059" s="9" t="s">
        <v>62</v>
      </c>
      <c r="D2059" s="19">
        <v>41333</v>
      </c>
      <c r="E2059" s="3">
        <v>2013</v>
      </c>
      <c r="F2059" s="3">
        <v>2</v>
      </c>
      <c r="G2059" s="3" t="s">
        <v>14414</v>
      </c>
      <c r="H2059" s="9" t="s">
        <v>63</v>
      </c>
      <c r="I2059" s="9" t="s">
        <v>64</v>
      </c>
      <c r="J2059" s="21">
        <v>354.09</v>
      </c>
      <c r="K2059" s="9" t="s">
        <v>7362</v>
      </c>
      <c r="L2059" s="7" t="s">
        <v>7764</v>
      </c>
      <c r="M2059" s="7" t="s">
        <v>7978</v>
      </c>
      <c r="N2059" s="7" t="s">
        <v>207</v>
      </c>
      <c r="O2059" s="7" t="s">
        <v>254</v>
      </c>
      <c r="P2059" s="7" t="s">
        <v>767</v>
      </c>
      <c r="Q2059" s="7" t="s">
        <v>131</v>
      </c>
      <c r="R2059" s="9" t="s">
        <v>385</v>
      </c>
      <c r="S2059" s="13" t="s">
        <v>408</v>
      </c>
      <c r="T2059" s="13" t="s">
        <v>69</v>
      </c>
      <c r="U2059" s="13" t="s">
        <v>123</v>
      </c>
      <c r="V2059" s="13" t="s">
        <v>124</v>
      </c>
      <c r="W2059" s="13" t="s">
        <v>33</v>
      </c>
      <c r="X2059" s="13" t="s">
        <v>123</v>
      </c>
      <c r="Y2059" s="13" t="s">
        <v>7</v>
      </c>
      <c r="Z2059" s="9" t="s">
        <v>12</v>
      </c>
      <c r="AA2059" s="12" t="str">
        <f t="shared" si="64"/>
        <v>5980000000110</v>
      </c>
      <c r="AB2059" s="4" t="s">
        <v>123</v>
      </c>
      <c r="AC2059" s="48">
        <f t="shared" si="65"/>
        <v>0</v>
      </c>
      <c r="AD2059" s="31">
        <f>VLOOKUP(AB2059,'Utah Allocation %''s'!$A$6:$B$16,2,FALSE)</f>
        <v>0</v>
      </c>
    </row>
    <row r="2060" spans="1:30">
      <c r="A2060" s="9" t="s">
        <v>7335</v>
      </c>
      <c r="B2060" s="9" t="s">
        <v>24</v>
      </c>
      <c r="C2060" s="9" t="s">
        <v>62</v>
      </c>
      <c r="D2060" s="19">
        <v>41333</v>
      </c>
      <c r="E2060" s="3">
        <v>2013</v>
      </c>
      <c r="F2060" s="3">
        <v>2</v>
      </c>
      <c r="G2060" s="3" t="s">
        <v>14414</v>
      </c>
      <c r="H2060" s="9" t="s">
        <v>63</v>
      </c>
      <c r="I2060" s="9" t="s">
        <v>64</v>
      </c>
      <c r="J2060" s="21">
        <v>289.70999999999998</v>
      </c>
      <c r="K2060" s="9" t="s">
        <v>7336</v>
      </c>
      <c r="L2060" s="7" t="s">
        <v>7751</v>
      </c>
      <c r="M2060" s="7" t="s">
        <v>7965</v>
      </c>
      <c r="N2060" s="7" t="s">
        <v>208</v>
      </c>
      <c r="O2060" s="7" t="s">
        <v>255</v>
      </c>
      <c r="P2060" s="7" t="s">
        <v>692</v>
      </c>
      <c r="Q2060" s="7" t="s">
        <v>122</v>
      </c>
      <c r="R2060" s="9" t="s">
        <v>385</v>
      </c>
      <c r="S2060" s="13" t="s">
        <v>408</v>
      </c>
      <c r="T2060" s="13" t="s">
        <v>69</v>
      </c>
      <c r="U2060" s="13" t="s">
        <v>123</v>
      </c>
      <c r="V2060" s="13" t="s">
        <v>124</v>
      </c>
      <c r="W2060" s="13" t="s">
        <v>33</v>
      </c>
      <c r="X2060" s="13" t="s">
        <v>123</v>
      </c>
      <c r="Y2060" s="13" t="s">
        <v>7</v>
      </c>
      <c r="Z2060" s="9" t="s">
        <v>12</v>
      </c>
      <c r="AA2060" s="12" t="str">
        <f t="shared" si="64"/>
        <v>5980000000110</v>
      </c>
      <c r="AB2060" s="4" t="s">
        <v>123</v>
      </c>
      <c r="AC2060" s="48">
        <f t="shared" si="65"/>
        <v>0</v>
      </c>
      <c r="AD2060" s="31">
        <f>VLOOKUP(AB2060,'Utah Allocation %''s'!$A$6:$B$16,2,FALSE)</f>
        <v>0</v>
      </c>
    </row>
    <row r="2061" spans="1:30">
      <c r="A2061" s="9" t="s">
        <v>7587</v>
      </c>
      <c r="B2061" s="9" t="s">
        <v>24</v>
      </c>
      <c r="C2061" s="9" t="s">
        <v>62</v>
      </c>
      <c r="D2061" s="19">
        <v>41333</v>
      </c>
      <c r="E2061" s="3">
        <v>2013</v>
      </c>
      <c r="F2061" s="3">
        <v>2</v>
      </c>
      <c r="G2061" s="3" t="s">
        <v>14414</v>
      </c>
      <c r="H2061" s="9" t="s">
        <v>63</v>
      </c>
      <c r="I2061" s="9" t="s">
        <v>81</v>
      </c>
      <c r="J2061" s="21">
        <v>386.28</v>
      </c>
      <c r="K2061" s="9" t="s">
        <v>7588</v>
      </c>
      <c r="L2061" s="7" t="s">
        <v>7877</v>
      </c>
      <c r="M2061" s="7" t="s">
        <v>8090</v>
      </c>
      <c r="N2061" s="7" t="s">
        <v>208</v>
      </c>
      <c r="O2061" s="7" t="s">
        <v>255</v>
      </c>
      <c r="P2061" s="7" t="s">
        <v>692</v>
      </c>
      <c r="Q2061" s="7" t="s">
        <v>122</v>
      </c>
      <c r="R2061" s="9" t="s">
        <v>385</v>
      </c>
      <c r="S2061" s="13" t="s">
        <v>408</v>
      </c>
      <c r="T2061" s="13" t="s">
        <v>69</v>
      </c>
      <c r="U2061" s="13" t="s">
        <v>123</v>
      </c>
      <c r="V2061" s="13" t="s">
        <v>124</v>
      </c>
      <c r="W2061" s="13" t="s">
        <v>33</v>
      </c>
      <c r="X2061" s="13" t="s">
        <v>123</v>
      </c>
      <c r="Y2061" s="13" t="s">
        <v>7</v>
      </c>
      <c r="Z2061" s="9" t="s">
        <v>12</v>
      </c>
      <c r="AA2061" s="12" t="str">
        <f t="shared" si="64"/>
        <v>5980000000110</v>
      </c>
      <c r="AB2061" s="4" t="s">
        <v>123</v>
      </c>
      <c r="AC2061" s="48">
        <f t="shared" si="65"/>
        <v>0</v>
      </c>
      <c r="AD2061" s="31">
        <f>VLOOKUP(AB2061,'Utah Allocation %''s'!$A$6:$B$16,2,FALSE)</f>
        <v>0</v>
      </c>
    </row>
    <row r="2062" spans="1:30">
      <c r="A2062" s="9" t="s">
        <v>7351</v>
      </c>
      <c r="B2062" s="9" t="s">
        <v>24</v>
      </c>
      <c r="C2062" s="9" t="s">
        <v>62</v>
      </c>
      <c r="D2062" s="19">
        <v>41333</v>
      </c>
      <c r="E2062" s="3">
        <v>2013</v>
      </c>
      <c r="F2062" s="3">
        <v>2</v>
      </c>
      <c r="G2062" s="3" t="s">
        <v>14414</v>
      </c>
      <c r="H2062" s="9" t="s">
        <v>63</v>
      </c>
      <c r="I2062" s="9" t="s">
        <v>64</v>
      </c>
      <c r="J2062" s="21">
        <v>515.04</v>
      </c>
      <c r="K2062" s="9" t="s">
        <v>7352</v>
      </c>
      <c r="L2062" s="7" t="s">
        <v>7759</v>
      </c>
      <c r="M2062" s="7" t="s">
        <v>7973</v>
      </c>
      <c r="N2062" s="7" t="s">
        <v>208</v>
      </c>
      <c r="O2062" s="7" t="s">
        <v>255</v>
      </c>
      <c r="P2062" s="7" t="s">
        <v>692</v>
      </c>
      <c r="Q2062" s="7" t="s">
        <v>122</v>
      </c>
      <c r="R2062" s="9" t="s">
        <v>385</v>
      </c>
      <c r="S2062" s="13" t="s">
        <v>408</v>
      </c>
      <c r="T2062" s="13" t="s">
        <v>69</v>
      </c>
      <c r="U2062" s="13" t="s">
        <v>123</v>
      </c>
      <c r="V2062" s="13" t="s">
        <v>124</v>
      </c>
      <c r="W2062" s="13" t="s">
        <v>33</v>
      </c>
      <c r="X2062" s="13" t="s">
        <v>123</v>
      </c>
      <c r="Y2062" s="13" t="s">
        <v>7</v>
      </c>
      <c r="Z2062" s="9" t="s">
        <v>12</v>
      </c>
      <c r="AA2062" s="12" t="str">
        <f t="shared" si="64"/>
        <v>5980000000110</v>
      </c>
      <c r="AB2062" s="4" t="s">
        <v>123</v>
      </c>
      <c r="AC2062" s="48">
        <f t="shared" si="65"/>
        <v>0</v>
      </c>
      <c r="AD2062" s="31">
        <f>VLOOKUP(AB2062,'Utah Allocation %''s'!$A$6:$B$16,2,FALSE)</f>
        <v>0</v>
      </c>
    </row>
    <row r="2063" spans="1:30">
      <c r="A2063" s="9" t="s">
        <v>7353</v>
      </c>
      <c r="B2063" s="9" t="s">
        <v>24</v>
      </c>
      <c r="C2063" s="9" t="s">
        <v>62</v>
      </c>
      <c r="D2063" s="19">
        <v>41333</v>
      </c>
      <c r="E2063" s="3">
        <v>2013</v>
      </c>
      <c r="F2063" s="3">
        <v>2</v>
      </c>
      <c r="G2063" s="3" t="s">
        <v>14414</v>
      </c>
      <c r="H2063" s="9" t="s">
        <v>63</v>
      </c>
      <c r="I2063" s="9" t="s">
        <v>64</v>
      </c>
      <c r="J2063" s="21">
        <v>128.76</v>
      </c>
      <c r="K2063" s="9" t="s">
        <v>7354</v>
      </c>
      <c r="L2063" s="7" t="s">
        <v>7760</v>
      </c>
      <c r="M2063" s="7" t="s">
        <v>7974</v>
      </c>
      <c r="N2063" s="7" t="s">
        <v>214</v>
      </c>
      <c r="O2063" s="7" t="s">
        <v>260</v>
      </c>
      <c r="P2063" s="7" t="s">
        <v>8160</v>
      </c>
      <c r="Q2063" s="7" t="s">
        <v>147</v>
      </c>
      <c r="R2063" s="9" t="s">
        <v>385</v>
      </c>
      <c r="S2063" s="13" t="s">
        <v>408</v>
      </c>
      <c r="T2063" s="13" t="s">
        <v>69</v>
      </c>
      <c r="U2063" s="13" t="s">
        <v>123</v>
      </c>
      <c r="V2063" s="13" t="s">
        <v>124</v>
      </c>
      <c r="W2063" s="13" t="s">
        <v>33</v>
      </c>
      <c r="X2063" s="13" t="s">
        <v>123</v>
      </c>
      <c r="Y2063" s="13" t="s">
        <v>7</v>
      </c>
      <c r="Z2063" s="9" t="s">
        <v>12</v>
      </c>
      <c r="AA2063" s="12" t="str">
        <f t="shared" si="64"/>
        <v>5980000000110</v>
      </c>
      <c r="AB2063" s="4" t="s">
        <v>123</v>
      </c>
      <c r="AC2063" s="48">
        <f t="shared" si="65"/>
        <v>0</v>
      </c>
      <c r="AD2063" s="31">
        <f>VLOOKUP(AB2063,'Utah Allocation %''s'!$A$6:$B$16,2,FALSE)</f>
        <v>0</v>
      </c>
    </row>
    <row r="2064" spans="1:30">
      <c r="A2064" s="9" t="s">
        <v>7329</v>
      </c>
      <c r="B2064" s="9" t="s">
        <v>24</v>
      </c>
      <c r="C2064" s="9" t="s">
        <v>62</v>
      </c>
      <c r="D2064" s="19">
        <v>41333</v>
      </c>
      <c r="E2064" s="3">
        <v>2013</v>
      </c>
      <c r="F2064" s="3">
        <v>2</v>
      </c>
      <c r="G2064" s="3" t="s">
        <v>14414</v>
      </c>
      <c r="H2064" s="9" t="s">
        <v>63</v>
      </c>
      <c r="I2064" s="9" t="s">
        <v>64</v>
      </c>
      <c r="J2064" s="21">
        <v>559.49</v>
      </c>
      <c r="K2064" s="9" t="s">
        <v>7330</v>
      </c>
      <c r="L2064" s="7" t="s">
        <v>7748</v>
      </c>
      <c r="M2064" s="7" t="s">
        <v>7962</v>
      </c>
      <c r="N2064" s="7" t="s">
        <v>243</v>
      </c>
      <c r="O2064" s="7" t="s">
        <v>286</v>
      </c>
      <c r="P2064" s="7" t="s">
        <v>865</v>
      </c>
      <c r="Q2064" s="7" t="s">
        <v>481</v>
      </c>
      <c r="R2064" s="9" t="s">
        <v>385</v>
      </c>
      <c r="S2064" s="13" t="s">
        <v>408</v>
      </c>
      <c r="T2064" s="13" t="s">
        <v>69</v>
      </c>
      <c r="U2064" s="13" t="s">
        <v>123</v>
      </c>
      <c r="V2064" s="13" t="s">
        <v>124</v>
      </c>
      <c r="W2064" s="13" t="s">
        <v>33</v>
      </c>
      <c r="X2064" s="13" t="s">
        <v>123</v>
      </c>
      <c r="Y2064" s="13" t="s">
        <v>7</v>
      </c>
      <c r="Z2064" s="9" t="s">
        <v>12</v>
      </c>
      <c r="AA2064" s="12" t="str">
        <f t="shared" si="64"/>
        <v>5980000000110</v>
      </c>
      <c r="AB2064" s="4" t="s">
        <v>123</v>
      </c>
      <c r="AC2064" s="48">
        <f t="shared" si="65"/>
        <v>0</v>
      </c>
      <c r="AD2064" s="31">
        <f>VLOOKUP(AB2064,'Utah Allocation %''s'!$A$6:$B$16,2,FALSE)</f>
        <v>0</v>
      </c>
    </row>
    <row r="2065" spans="1:30">
      <c r="A2065" s="9" t="s">
        <v>7485</v>
      </c>
      <c r="B2065" s="9" t="s">
        <v>24</v>
      </c>
      <c r="C2065" s="9" t="s">
        <v>62</v>
      </c>
      <c r="D2065" s="19">
        <v>41333</v>
      </c>
      <c r="E2065" s="3">
        <v>2013</v>
      </c>
      <c r="F2065" s="3">
        <v>2</v>
      </c>
      <c r="G2065" s="3" t="s">
        <v>14414</v>
      </c>
      <c r="H2065" s="9" t="s">
        <v>63</v>
      </c>
      <c r="I2065" s="9" t="s">
        <v>64</v>
      </c>
      <c r="J2065" s="21">
        <v>2974.49</v>
      </c>
      <c r="K2065" s="9" t="s">
        <v>7486</v>
      </c>
      <c r="L2065" s="7" t="s">
        <v>7826</v>
      </c>
      <c r="M2065" s="7" t="s">
        <v>8040</v>
      </c>
      <c r="N2065" s="7" t="s">
        <v>219</v>
      </c>
      <c r="O2065" s="7" t="s">
        <v>265</v>
      </c>
      <c r="P2065" s="7" t="s">
        <v>673</v>
      </c>
      <c r="Q2065" s="7" t="s">
        <v>152</v>
      </c>
      <c r="R2065" s="9" t="s">
        <v>374</v>
      </c>
      <c r="S2065" s="13" t="s">
        <v>408</v>
      </c>
      <c r="T2065" s="13" t="s">
        <v>69</v>
      </c>
      <c r="U2065" s="13" t="s">
        <v>76</v>
      </c>
      <c r="V2065" s="13" t="s">
        <v>77</v>
      </c>
      <c r="W2065" s="13" t="s">
        <v>34</v>
      </c>
      <c r="X2065" s="13" t="s">
        <v>76</v>
      </c>
      <c r="Y2065" s="13" t="s">
        <v>7</v>
      </c>
      <c r="Z2065" s="9" t="s">
        <v>11</v>
      </c>
      <c r="AA2065" s="12" t="str">
        <f t="shared" si="64"/>
        <v>5980000000103</v>
      </c>
      <c r="AB2065" s="4" t="s">
        <v>76</v>
      </c>
      <c r="AC2065" s="48">
        <f t="shared" si="65"/>
        <v>0</v>
      </c>
      <c r="AD2065" s="31">
        <f>VLOOKUP(AB2065,'Utah Allocation %''s'!$A$6:$B$16,2,FALSE)</f>
        <v>0</v>
      </c>
    </row>
    <row r="2066" spans="1:30">
      <c r="A2066" s="9" t="s">
        <v>7640</v>
      </c>
      <c r="B2066" s="9" t="s">
        <v>24</v>
      </c>
      <c r="C2066" s="9" t="s">
        <v>62</v>
      </c>
      <c r="D2066" s="19">
        <v>41333</v>
      </c>
      <c r="E2066" s="3">
        <v>2013</v>
      </c>
      <c r="F2066" s="3">
        <v>2</v>
      </c>
      <c r="G2066" s="3" t="s">
        <v>14414</v>
      </c>
      <c r="H2066" s="9" t="s">
        <v>63</v>
      </c>
      <c r="I2066" s="9" t="s">
        <v>64</v>
      </c>
      <c r="J2066" s="21">
        <v>981.49</v>
      </c>
      <c r="K2066" s="9" t="s">
        <v>7641</v>
      </c>
      <c r="L2066" s="7" t="s">
        <v>7903</v>
      </c>
      <c r="M2066" s="7" t="s">
        <v>8115</v>
      </c>
      <c r="N2066" s="7" t="s">
        <v>208</v>
      </c>
      <c r="O2066" s="7" t="s">
        <v>255</v>
      </c>
      <c r="P2066" s="7" t="s">
        <v>8181</v>
      </c>
      <c r="Q2066" s="7" t="s">
        <v>151</v>
      </c>
      <c r="R2066" s="9" t="s">
        <v>374</v>
      </c>
      <c r="S2066" s="13" t="s">
        <v>408</v>
      </c>
      <c r="T2066" s="13" t="s">
        <v>69</v>
      </c>
      <c r="U2066" s="13" t="s">
        <v>76</v>
      </c>
      <c r="V2066" s="13" t="s">
        <v>77</v>
      </c>
      <c r="W2066" s="13" t="s">
        <v>34</v>
      </c>
      <c r="X2066" s="13" t="s">
        <v>76</v>
      </c>
      <c r="Y2066" s="13" t="s">
        <v>7</v>
      </c>
      <c r="Z2066" s="9" t="s">
        <v>11</v>
      </c>
      <c r="AA2066" s="12" t="str">
        <f t="shared" si="64"/>
        <v>5980000000103</v>
      </c>
      <c r="AB2066" s="4" t="s">
        <v>76</v>
      </c>
      <c r="AC2066" s="48">
        <f t="shared" si="65"/>
        <v>0</v>
      </c>
      <c r="AD2066" s="31">
        <f>VLOOKUP(AB2066,'Utah Allocation %''s'!$A$6:$B$16,2,FALSE)</f>
        <v>0</v>
      </c>
    </row>
    <row r="2067" spans="1:30">
      <c r="A2067" s="9" t="s">
        <v>7655</v>
      </c>
      <c r="B2067" s="9" t="s">
        <v>24</v>
      </c>
      <c r="C2067" s="9" t="s">
        <v>62</v>
      </c>
      <c r="D2067" s="19">
        <v>41333</v>
      </c>
      <c r="E2067" s="3">
        <v>2013</v>
      </c>
      <c r="F2067" s="3">
        <v>2</v>
      </c>
      <c r="G2067" s="3" t="s">
        <v>14414</v>
      </c>
      <c r="H2067" s="9" t="s">
        <v>63</v>
      </c>
      <c r="I2067" s="9" t="s">
        <v>64</v>
      </c>
      <c r="J2067" s="21">
        <v>4930.6899999999996</v>
      </c>
      <c r="K2067" s="9" t="s">
        <v>7656</v>
      </c>
      <c r="L2067" s="7" t="s">
        <v>7909</v>
      </c>
      <c r="M2067" s="7" t="s">
        <v>8120</v>
      </c>
      <c r="N2067" s="7" t="s">
        <v>223</v>
      </c>
      <c r="O2067" s="7" t="s">
        <v>269</v>
      </c>
      <c r="P2067" s="7" t="s">
        <v>8182</v>
      </c>
      <c r="Q2067" s="7" t="s">
        <v>8183</v>
      </c>
      <c r="R2067" s="9" t="s">
        <v>390</v>
      </c>
      <c r="S2067" s="13" t="s">
        <v>409</v>
      </c>
      <c r="T2067" s="13" t="s">
        <v>69</v>
      </c>
      <c r="U2067" s="13" t="s">
        <v>89</v>
      </c>
      <c r="V2067" s="13" t="s">
        <v>90</v>
      </c>
      <c r="W2067" s="13" t="s">
        <v>31</v>
      </c>
      <c r="X2067" s="13" t="s">
        <v>91</v>
      </c>
      <c r="Y2067" s="13" t="s">
        <v>7</v>
      </c>
      <c r="Z2067" s="9" t="s">
        <v>17</v>
      </c>
      <c r="AA2067" s="12" t="str">
        <f t="shared" si="64"/>
        <v>5980000000111</v>
      </c>
      <c r="AB2067" s="4" t="s">
        <v>91</v>
      </c>
      <c r="AC2067" s="48">
        <f t="shared" si="65"/>
        <v>0</v>
      </c>
      <c r="AD2067" s="31">
        <f>VLOOKUP(AB2067,'Utah Allocation %''s'!$A$6:$B$16,2,FALSE)</f>
        <v>0</v>
      </c>
    </row>
    <row r="2068" spans="1:30">
      <c r="A2068" s="9" t="s">
        <v>7657</v>
      </c>
      <c r="B2068" s="9" t="s">
        <v>24</v>
      </c>
      <c r="C2068" s="9" t="s">
        <v>62</v>
      </c>
      <c r="D2068" s="19">
        <v>41333</v>
      </c>
      <c r="E2068" s="3">
        <v>2013</v>
      </c>
      <c r="F2068" s="3">
        <v>2</v>
      </c>
      <c r="G2068" s="3" t="s">
        <v>14414</v>
      </c>
      <c r="H2068" s="9" t="s">
        <v>63</v>
      </c>
      <c r="I2068" s="9" t="s">
        <v>64</v>
      </c>
      <c r="J2068" s="21">
        <v>312.98</v>
      </c>
      <c r="K2068" s="9" t="s">
        <v>7658</v>
      </c>
      <c r="L2068" s="7" t="s">
        <v>7910</v>
      </c>
      <c r="M2068" s="7" t="s">
        <v>8121</v>
      </c>
      <c r="N2068" s="7" t="s">
        <v>234</v>
      </c>
      <c r="O2068" s="7" t="s">
        <v>278</v>
      </c>
      <c r="P2068" s="7" t="s">
        <v>4323</v>
      </c>
      <c r="Q2068" s="7" t="s">
        <v>394</v>
      </c>
      <c r="R2068" s="9" t="s">
        <v>392</v>
      </c>
      <c r="S2068" s="13" t="s">
        <v>409</v>
      </c>
      <c r="T2068" s="13" t="s">
        <v>69</v>
      </c>
      <c r="U2068" s="13" t="s">
        <v>79</v>
      </c>
      <c r="V2068" s="13" t="s">
        <v>80</v>
      </c>
      <c r="W2068" s="13" t="s">
        <v>29</v>
      </c>
      <c r="X2068" s="13" t="s">
        <v>79</v>
      </c>
      <c r="Y2068" s="13" t="s">
        <v>7</v>
      </c>
      <c r="Z2068" s="9" t="s">
        <v>16</v>
      </c>
      <c r="AA2068" s="12" t="str">
        <f t="shared" si="64"/>
        <v>5980000000109</v>
      </c>
      <c r="AB2068" s="4" t="s">
        <v>79</v>
      </c>
      <c r="AC2068" s="48">
        <f t="shared" si="65"/>
        <v>312.98</v>
      </c>
      <c r="AD2068" s="31">
        <f>VLOOKUP(AB2068,'Utah Allocation %''s'!$A$6:$B$16,2,FALSE)</f>
        <v>1</v>
      </c>
    </row>
    <row r="2069" spans="1:30">
      <c r="A2069" s="9" t="s">
        <v>7435</v>
      </c>
      <c r="B2069" s="9" t="s">
        <v>24</v>
      </c>
      <c r="C2069" s="9" t="s">
        <v>62</v>
      </c>
      <c r="D2069" s="19">
        <v>41333</v>
      </c>
      <c r="E2069" s="3">
        <v>2013</v>
      </c>
      <c r="F2069" s="3">
        <v>2</v>
      </c>
      <c r="G2069" s="3" t="s">
        <v>14414</v>
      </c>
      <c r="H2069" s="9" t="s">
        <v>63</v>
      </c>
      <c r="I2069" s="9" t="s">
        <v>81</v>
      </c>
      <c r="J2069" s="21">
        <v>131.47</v>
      </c>
      <c r="K2069" s="9" t="s">
        <v>7436</v>
      </c>
      <c r="L2069" s="7" t="s">
        <v>7801</v>
      </c>
      <c r="M2069" s="7" t="s">
        <v>8015</v>
      </c>
      <c r="N2069" s="7" t="s">
        <v>232</v>
      </c>
      <c r="O2069" s="7" t="s">
        <v>276</v>
      </c>
      <c r="P2069" s="7" t="s">
        <v>8166</v>
      </c>
      <c r="Q2069" s="7" t="s">
        <v>426</v>
      </c>
      <c r="R2069" s="9" t="s">
        <v>301</v>
      </c>
      <c r="S2069" s="13" t="s">
        <v>408</v>
      </c>
      <c r="T2069" s="13" t="s">
        <v>65</v>
      </c>
      <c r="U2069" s="13" t="s">
        <v>66</v>
      </c>
      <c r="V2069" s="13" t="s">
        <v>67</v>
      </c>
      <c r="W2069" s="13" t="s">
        <v>35</v>
      </c>
      <c r="X2069" s="13" t="s">
        <v>57</v>
      </c>
      <c r="Y2069" s="13" t="s">
        <v>14</v>
      </c>
      <c r="Z2069" s="9" t="s">
        <v>4</v>
      </c>
      <c r="AA2069" s="12" t="str">
        <f t="shared" si="64"/>
        <v>5730000000001</v>
      </c>
      <c r="AB2069" s="4" t="s">
        <v>14422</v>
      </c>
      <c r="AC2069" s="53">
        <f t="shared" si="65"/>
        <v>56.043448570301443</v>
      </c>
      <c r="AD2069" s="31">
        <f>VLOOKUP(AB2069,'Utah Allocation %''s'!$A$6:$B$16,2,FALSE)</f>
        <v>0.4262831716003761</v>
      </c>
    </row>
    <row r="2070" spans="1:30">
      <c r="A2070" s="9" t="s">
        <v>7529</v>
      </c>
      <c r="B2070" s="9" t="s">
        <v>24</v>
      </c>
      <c r="C2070" s="9" t="s">
        <v>62</v>
      </c>
      <c r="D2070" s="19">
        <v>41333</v>
      </c>
      <c r="E2070" s="3">
        <v>2013</v>
      </c>
      <c r="F2070" s="3">
        <v>2</v>
      </c>
      <c r="G2070" s="3" t="s">
        <v>14414</v>
      </c>
      <c r="H2070" s="9" t="s">
        <v>63</v>
      </c>
      <c r="I2070" s="9" t="s">
        <v>64</v>
      </c>
      <c r="J2070" s="21">
        <v>2200.65</v>
      </c>
      <c r="K2070" s="9" t="s">
        <v>7530</v>
      </c>
      <c r="L2070" s="7" t="s">
        <v>7848</v>
      </c>
      <c r="M2070" s="7" t="s">
        <v>8062</v>
      </c>
      <c r="N2070" s="7" t="s">
        <v>234</v>
      </c>
      <c r="O2070" s="7" t="s">
        <v>278</v>
      </c>
      <c r="P2070" s="7" t="s">
        <v>8170</v>
      </c>
      <c r="Q2070" s="7" t="s">
        <v>8171</v>
      </c>
      <c r="R2070" s="9" t="s">
        <v>353</v>
      </c>
      <c r="S2070" s="13" t="s">
        <v>409</v>
      </c>
      <c r="T2070" s="13" t="s">
        <v>65</v>
      </c>
      <c r="U2070" s="13" t="s">
        <v>79</v>
      </c>
      <c r="V2070" s="13" t="s">
        <v>105</v>
      </c>
      <c r="W2070" s="13" t="s">
        <v>36</v>
      </c>
      <c r="X2070" s="13" t="s">
        <v>57</v>
      </c>
      <c r="Y2070" s="13" t="s">
        <v>14</v>
      </c>
      <c r="Z2070" s="9" t="s">
        <v>4</v>
      </c>
      <c r="AA2070" s="12" t="str">
        <f t="shared" si="64"/>
        <v>5730000000001</v>
      </c>
      <c r="AB2070" s="4" t="s">
        <v>14422</v>
      </c>
      <c r="AC2070" s="53">
        <f t="shared" si="65"/>
        <v>938.10006158236774</v>
      </c>
      <c r="AD2070" s="31">
        <f>VLOOKUP(AB2070,'Utah Allocation %''s'!$A$6:$B$16,2,FALSE)</f>
        <v>0.4262831716003761</v>
      </c>
    </row>
    <row r="2071" spans="1:30">
      <c r="A2071" s="9" t="s">
        <v>7383</v>
      </c>
      <c r="B2071" s="9" t="s">
        <v>24</v>
      </c>
      <c r="C2071" s="9" t="s">
        <v>62</v>
      </c>
      <c r="D2071" s="19">
        <v>41333</v>
      </c>
      <c r="E2071" s="3">
        <v>2013</v>
      </c>
      <c r="F2071" s="3">
        <v>2</v>
      </c>
      <c r="G2071" s="3" t="s">
        <v>14414</v>
      </c>
      <c r="H2071" s="9" t="s">
        <v>63</v>
      </c>
      <c r="I2071" s="9" t="s">
        <v>64</v>
      </c>
      <c r="J2071" s="21">
        <v>652.07000000000005</v>
      </c>
      <c r="K2071" s="9" t="s">
        <v>7384</v>
      </c>
      <c r="L2071" s="7" t="s">
        <v>7775</v>
      </c>
      <c r="M2071" s="7" t="s">
        <v>7989</v>
      </c>
      <c r="N2071" s="7" t="s">
        <v>233</v>
      </c>
      <c r="O2071" s="7" t="s">
        <v>277</v>
      </c>
      <c r="P2071" s="7" t="s">
        <v>631</v>
      </c>
      <c r="Q2071" s="7" t="s">
        <v>448</v>
      </c>
      <c r="R2071" s="9" t="s">
        <v>354</v>
      </c>
      <c r="S2071" s="13" t="s">
        <v>408</v>
      </c>
      <c r="T2071" s="13" t="s">
        <v>65</v>
      </c>
      <c r="U2071" s="13" t="s">
        <v>123</v>
      </c>
      <c r="V2071" s="13" t="s">
        <v>67</v>
      </c>
      <c r="W2071" s="13" t="s">
        <v>35</v>
      </c>
      <c r="X2071" s="13" t="s">
        <v>57</v>
      </c>
      <c r="Y2071" s="13" t="s">
        <v>14</v>
      </c>
      <c r="Z2071" s="9" t="s">
        <v>4</v>
      </c>
      <c r="AA2071" s="12" t="str">
        <f t="shared" si="64"/>
        <v>5730000000001</v>
      </c>
      <c r="AB2071" s="4" t="s">
        <v>14422</v>
      </c>
      <c r="AC2071" s="53">
        <f t="shared" si="65"/>
        <v>277.96646770545726</v>
      </c>
      <c r="AD2071" s="31">
        <f>VLOOKUP(AB2071,'Utah Allocation %''s'!$A$6:$B$16,2,FALSE)</f>
        <v>0.4262831716003761</v>
      </c>
    </row>
    <row r="2072" spans="1:30">
      <c r="A2072" s="9" t="s">
        <v>7385</v>
      </c>
      <c r="B2072" s="9" t="s">
        <v>24</v>
      </c>
      <c r="C2072" s="9" t="s">
        <v>62</v>
      </c>
      <c r="D2072" s="19">
        <v>41333</v>
      </c>
      <c r="E2072" s="3">
        <v>2013</v>
      </c>
      <c r="F2072" s="3">
        <v>2</v>
      </c>
      <c r="G2072" s="3" t="s">
        <v>14414</v>
      </c>
      <c r="H2072" s="9" t="s">
        <v>63</v>
      </c>
      <c r="I2072" s="9" t="s">
        <v>64</v>
      </c>
      <c r="J2072" s="21">
        <v>173.95</v>
      </c>
      <c r="K2072" s="9" t="s">
        <v>7386</v>
      </c>
      <c r="L2072" s="7" t="s">
        <v>7776</v>
      </c>
      <c r="M2072" s="7" t="s">
        <v>7990</v>
      </c>
      <c r="N2072" s="7" t="s">
        <v>233</v>
      </c>
      <c r="O2072" s="7" t="s">
        <v>277</v>
      </c>
      <c r="P2072" s="7" t="s">
        <v>631</v>
      </c>
      <c r="Q2072" s="7" t="s">
        <v>448</v>
      </c>
      <c r="R2072" s="9" t="s">
        <v>354</v>
      </c>
      <c r="S2072" s="13" t="s">
        <v>408</v>
      </c>
      <c r="T2072" s="13" t="s">
        <v>65</v>
      </c>
      <c r="U2072" s="13" t="s">
        <v>123</v>
      </c>
      <c r="V2072" s="13" t="s">
        <v>67</v>
      </c>
      <c r="W2072" s="13" t="s">
        <v>35</v>
      </c>
      <c r="X2072" s="13" t="s">
        <v>57</v>
      </c>
      <c r="Y2072" s="13" t="s">
        <v>14</v>
      </c>
      <c r="Z2072" s="9" t="s">
        <v>4</v>
      </c>
      <c r="AA2072" s="12" t="str">
        <f t="shared" si="64"/>
        <v>5730000000001</v>
      </c>
      <c r="AB2072" s="4" t="s">
        <v>14422</v>
      </c>
      <c r="AC2072" s="53">
        <f t="shared" si="65"/>
        <v>74.151957699885415</v>
      </c>
      <c r="AD2072" s="31">
        <f>VLOOKUP(AB2072,'Utah Allocation %''s'!$A$6:$B$16,2,FALSE)</f>
        <v>0.4262831716003761</v>
      </c>
    </row>
    <row r="2073" spans="1:30">
      <c r="A2073" s="9" t="s">
        <v>7387</v>
      </c>
      <c r="B2073" s="9" t="s">
        <v>24</v>
      </c>
      <c r="C2073" s="9" t="s">
        <v>62</v>
      </c>
      <c r="D2073" s="19">
        <v>41333</v>
      </c>
      <c r="E2073" s="3">
        <v>2013</v>
      </c>
      <c r="F2073" s="3">
        <v>2</v>
      </c>
      <c r="G2073" s="3" t="s">
        <v>14414</v>
      </c>
      <c r="H2073" s="9" t="s">
        <v>63</v>
      </c>
      <c r="I2073" s="9" t="s">
        <v>64</v>
      </c>
      <c r="J2073" s="21">
        <v>217.69</v>
      </c>
      <c r="K2073" s="9" t="s">
        <v>7388</v>
      </c>
      <c r="L2073" s="7" t="s">
        <v>7777</v>
      </c>
      <c r="M2073" s="7" t="s">
        <v>7991</v>
      </c>
      <c r="N2073" s="7" t="s">
        <v>233</v>
      </c>
      <c r="O2073" s="7" t="s">
        <v>277</v>
      </c>
      <c r="P2073" s="7" t="s">
        <v>631</v>
      </c>
      <c r="Q2073" s="7" t="s">
        <v>448</v>
      </c>
      <c r="R2073" s="9" t="s">
        <v>354</v>
      </c>
      <c r="S2073" s="13" t="s">
        <v>408</v>
      </c>
      <c r="T2073" s="13" t="s">
        <v>65</v>
      </c>
      <c r="U2073" s="13" t="s">
        <v>123</v>
      </c>
      <c r="V2073" s="13" t="s">
        <v>67</v>
      </c>
      <c r="W2073" s="13" t="s">
        <v>35</v>
      </c>
      <c r="X2073" s="13" t="s">
        <v>57</v>
      </c>
      <c r="Y2073" s="13" t="s">
        <v>14</v>
      </c>
      <c r="Z2073" s="9" t="s">
        <v>4</v>
      </c>
      <c r="AA2073" s="12" t="str">
        <f t="shared" si="64"/>
        <v>5730000000001</v>
      </c>
      <c r="AB2073" s="4" t="s">
        <v>14422</v>
      </c>
      <c r="AC2073" s="53">
        <f t="shared" si="65"/>
        <v>92.797583625685874</v>
      </c>
      <c r="AD2073" s="31">
        <f>VLOOKUP(AB2073,'Utah Allocation %''s'!$A$6:$B$16,2,FALSE)</f>
        <v>0.4262831716003761</v>
      </c>
    </row>
    <row r="2074" spans="1:30">
      <c r="A2074" s="9" t="s">
        <v>7389</v>
      </c>
      <c r="B2074" s="9" t="s">
        <v>24</v>
      </c>
      <c r="C2074" s="9" t="s">
        <v>62</v>
      </c>
      <c r="D2074" s="19">
        <v>41333</v>
      </c>
      <c r="E2074" s="3">
        <v>2013</v>
      </c>
      <c r="F2074" s="3">
        <v>2</v>
      </c>
      <c r="G2074" s="3" t="s">
        <v>14414</v>
      </c>
      <c r="H2074" s="9" t="s">
        <v>63</v>
      </c>
      <c r="I2074" s="9" t="s">
        <v>64</v>
      </c>
      <c r="J2074" s="21">
        <v>261.44</v>
      </c>
      <c r="K2074" s="9" t="s">
        <v>7390</v>
      </c>
      <c r="L2074" s="7" t="s">
        <v>7778</v>
      </c>
      <c r="M2074" s="7" t="s">
        <v>7992</v>
      </c>
      <c r="N2074" s="7" t="s">
        <v>232</v>
      </c>
      <c r="O2074" s="7" t="s">
        <v>276</v>
      </c>
      <c r="P2074" s="7" t="s">
        <v>709</v>
      </c>
      <c r="Q2074" s="7" t="s">
        <v>426</v>
      </c>
      <c r="R2074" s="9" t="s">
        <v>354</v>
      </c>
      <c r="S2074" s="13" t="s">
        <v>408</v>
      </c>
      <c r="T2074" s="13" t="s">
        <v>65</v>
      </c>
      <c r="U2074" s="13" t="s">
        <v>123</v>
      </c>
      <c r="V2074" s="13" t="s">
        <v>67</v>
      </c>
      <c r="W2074" s="13" t="s">
        <v>35</v>
      </c>
      <c r="X2074" s="13" t="s">
        <v>57</v>
      </c>
      <c r="Y2074" s="13" t="s">
        <v>14</v>
      </c>
      <c r="Z2074" s="9" t="s">
        <v>4</v>
      </c>
      <c r="AA2074" s="12" t="str">
        <f t="shared" si="64"/>
        <v>5730000000001</v>
      </c>
      <c r="AB2074" s="4" t="s">
        <v>14422</v>
      </c>
      <c r="AC2074" s="53">
        <f t="shared" si="65"/>
        <v>111.44747238320232</v>
      </c>
      <c r="AD2074" s="31">
        <f>VLOOKUP(AB2074,'Utah Allocation %''s'!$A$6:$B$16,2,FALSE)</f>
        <v>0.4262831716003761</v>
      </c>
    </row>
    <row r="2075" spans="1:30">
      <c r="A2075" s="9" t="s">
        <v>7391</v>
      </c>
      <c r="B2075" s="9" t="s">
        <v>24</v>
      </c>
      <c r="C2075" s="9" t="s">
        <v>62</v>
      </c>
      <c r="D2075" s="19">
        <v>41333</v>
      </c>
      <c r="E2075" s="3">
        <v>2013</v>
      </c>
      <c r="F2075" s="3">
        <v>2</v>
      </c>
      <c r="G2075" s="3" t="s">
        <v>14414</v>
      </c>
      <c r="H2075" s="9" t="s">
        <v>63</v>
      </c>
      <c r="I2075" s="9" t="s">
        <v>64</v>
      </c>
      <c r="J2075" s="21">
        <v>131.22999999999999</v>
      </c>
      <c r="K2075" s="9" t="s">
        <v>7392</v>
      </c>
      <c r="L2075" s="7" t="s">
        <v>7779</v>
      </c>
      <c r="M2075" s="7" t="s">
        <v>7993</v>
      </c>
      <c r="N2075" s="7" t="s">
        <v>232</v>
      </c>
      <c r="O2075" s="7" t="s">
        <v>276</v>
      </c>
      <c r="P2075" s="7" t="s">
        <v>709</v>
      </c>
      <c r="Q2075" s="7" t="s">
        <v>426</v>
      </c>
      <c r="R2075" s="9" t="s">
        <v>354</v>
      </c>
      <c r="S2075" s="13" t="s">
        <v>408</v>
      </c>
      <c r="T2075" s="13" t="s">
        <v>65</v>
      </c>
      <c r="U2075" s="13" t="s">
        <v>123</v>
      </c>
      <c r="V2075" s="13" t="s">
        <v>67</v>
      </c>
      <c r="W2075" s="13" t="s">
        <v>35</v>
      </c>
      <c r="X2075" s="13" t="s">
        <v>57</v>
      </c>
      <c r="Y2075" s="13" t="s">
        <v>14</v>
      </c>
      <c r="Z2075" s="9" t="s">
        <v>4</v>
      </c>
      <c r="AA2075" s="12" t="str">
        <f t="shared" si="64"/>
        <v>5730000000001</v>
      </c>
      <c r="AB2075" s="4" t="s">
        <v>14422</v>
      </c>
      <c r="AC2075" s="53">
        <f t="shared" si="65"/>
        <v>55.941140609117348</v>
      </c>
      <c r="AD2075" s="31">
        <f>VLOOKUP(AB2075,'Utah Allocation %''s'!$A$6:$B$16,2,FALSE)</f>
        <v>0.4262831716003761</v>
      </c>
    </row>
    <row r="2076" spans="1:30">
      <c r="A2076" s="9" t="s">
        <v>7592</v>
      </c>
      <c r="B2076" s="9" t="s">
        <v>24</v>
      </c>
      <c r="C2076" s="9" t="s">
        <v>62</v>
      </c>
      <c r="D2076" s="19">
        <v>41333</v>
      </c>
      <c r="E2076" s="3">
        <v>2013</v>
      </c>
      <c r="F2076" s="3">
        <v>2</v>
      </c>
      <c r="G2076" s="3" t="s">
        <v>14414</v>
      </c>
      <c r="H2076" s="9" t="s">
        <v>63</v>
      </c>
      <c r="I2076" s="9" t="s">
        <v>64</v>
      </c>
      <c r="J2076" s="21">
        <v>15800.9</v>
      </c>
      <c r="K2076" s="9" t="s">
        <v>7593</v>
      </c>
      <c r="L2076" s="7" t="s">
        <v>7879</v>
      </c>
      <c r="M2076" s="7" t="s">
        <v>8092</v>
      </c>
      <c r="N2076" s="7" t="s">
        <v>234</v>
      </c>
      <c r="O2076" s="7" t="s">
        <v>278</v>
      </c>
      <c r="P2076" s="7" t="s">
        <v>8174</v>
      </c>
      <c r="Q2076" s="7" t="s">
        <v>7125</v>
      </c>
      <c r="R2076" s="9" t="s">
        <v>395</v>
      </c>
      <c r="S2076" s="13" t="s">
        <v>409</v>
      </c>
      <c r="T2076" s="13" t="s">
        <v>65</v>
      </c>
      <c r="U2076" s="13" t="s">
        <v>111</v>
      </c>
      <c r="V2076" s="13" t="s">
        <v>105</v>
      </c>
      <c r="W2076" s="13" t="s">
        <v>36</v>
      </c>
      <c r="X2076" s="13" t="s">
        <v>57</v>
      </c>
      <c r="Y2076" s="13" t="s">
        <v>14</v>
      </c>
      <c r="Z2076" s="9" t="s">
        <v>4</v>
      </c>
      <c r="AA2076" s="12" t="str">
        <f t="shared" si="64"/>
        <v>5730000000001</v>
      </c>
      <c r="AB2076" s="4" t="s">
        <v>14422</v>
      </c>
      <c r="AC2076" s="53">
        <f t="shared" si="65"/>
        <v>6735.6577661403826</v>
      </c>
      <c r="AD2076" s="31">
        <f>VLOOKUP(AB2076,'Utah Allocation %''s'!$A$6:$B$16,2,FALSE)</f>
        <v>0.4262831716003761</v>
      </c>
    </row>
    <row r="2077" spans="1:30">
      <c r="A2077" s="9" t="s">
        <v>7399</v>
      </c>
      <c r="B2077" s="9" t="s">
        <v>24</v>
      </c>
      <c r="C2077" s="9" t="s">
        <v>62</v>
      </c>
      <c r="D2077" s="19">
        <v>41333</v>
      </c>
      <c r="E2077" s="3">
        <v>2013</v>
      </c>
      <c r="F2077" s="3">
        <v>2</v>
      </c>
      <c r="G2077" s="3" t="s">
        <v>14414</v>
      </c>
      <c r="H2077" s="9" t="s">
        <v>63</v>
      </c>
      <c r="I2077" s="9" t="s">
        <v>64</v>
      </c>
      <c r="J2077" s="21">
        <v>51.52</v>
      </c>
      <c r="K2077" s="9" t="s">
        <v>7400</v>
      </c>
      <c r="L2077" s="7" t="s">
        <v>7783</v>
      </c>
      <c r="M2077" s="7" t="s">
        <v>7997</v>
      </c>
      <c r="N2077" s="7" t="s">
        <v>238</v>
      </c>
      <c r="O2077" s="7" t="s">
        <v>450</v>
      </c>
      <c r="P2077" s="7" t="s">
        <v>8163</v>
      </c>
      <c r="Q2077" s="7" t="s">
        <v>8164</v>
      </c>
      <c r="R2077" s="9" t="s">
        <v>468</v>
      </c>
      <c r="S2077" s="13" t="s">
        <v>409</v>
      </c>
      <c r="T2077" s="13" t="s">
        <v>65</v>
      </c>
      <c r="U2077" s="13" t="s">
        <v>79</v>
      </c>
      <c r="V2077" s="13" t="s">
        <v>67</v>
      </c>
      <c r="W2077" s="13" t="s">
        <v>35</v>
      </c>
      <c r="X2077" s="13" t="s">
        <v>57</v>
      </c>
      <c r="Y2077" s="13" t="s">
        <v>14</v>
      </c>
      <c r="Z2077" s="9" t="s">
        <v>4</v>
      </c>
      <c r="AA2077" s="12" t="str">
        <f t="shared" si="64"/>
        <v>5730000000001</v>
      </c>
      <c r="AB2077" s="4" t="s">
        <v>14422</v>
      </c>
      <c r="AC2077" s="53">
        <f t="shared" si="65"/>
        <v>21.962109000851378</v>
      </c>
      <c r="AD2077" s="31">
        <f>VLOOKUP(AB2077,'Utah Allocation %''s'!$A$6:$B$16,2,FALSE)</f>
        <v>0.4262831716003761</v>
      </c>
    </row>
    <row r="2078" spans="1:30">
      <c r="A2078" s="9" t="s">
        <v>7399</v>
      </c>
      <c r="B2078" s="9" t="s">
        <v>24</v>
      </c>
      <c r="C2078" s="9" t="s">
        <v>62</v>
      </c>
      <c r="D2078" s="19">
        <v>41333</v>
      </c>
      <c r="E2078" s="3">
        <v>2013</v>
      </c>
      <c r="F2078" s="3">
        <v>2</v>
      </c>
      <c r="G2078" s="3" t="s">
        <v>14414</v>
      </c>
      <c r="H2078" s="9" t="s">
        <v>63</v>
      </c>
      <c r="I2078" s="9" t="s">
        <v>81</v>
      </c>
      <c r="J2078" s="21">
        <v>37.86</v>
      </c>
      <c r="K2078" s="9" t="s">
        <v>7400</v>
      </c>
      <c r="L2078" s="7" t="s">
        <v>7783</v>
      </c>
      <c r="M2078" s="7" t="s">
        <v>7997</v>
      </c>
      <c r="N2078" s="7" t="s">
        <v>238</v>
      </c>
      <c r="O2078" s="7" t="s">
        <v>450</v>
      </c>
      <c r="P2078" s="7" t="s">
        <v>8163</v>
      </c>
      <c r="Q2078" s="7" t="s">
        <v>8164</v>
      </c>
      <c r="R2078" s="9" t="s">
        <v>468</v>
      </c>
      <c r="S2078" s="13" t="s">
        <v>409</v>
      </c>
      <c r="T2078" s="13" t="s">
        <v>65</v>
      </c>
      <c r="U2078" s="13" t="s">
        <v>79</v>
      </c>
      <c r="V2078" s="13" t="s">
        <v>67</v>
      </c>
      <c r="W2078" s="13" t="s">
        <v>35</v>
      </c>
      <c r="X2078" s="13" t="s">
        <v>57</v>
      </c>
      <c r="Y2078" s="13" t="s">
        <v>14</v>
      </c>
      <c r="Z2078" s="9" t="s">
        <v>4</v>
      </c>
      <c r="AA2078" s="12" t="str">
        <f t="shared" si="64"/>
        <v>5730000000001</v>
      </c>
      <c r="AB2078" s="4" t="s">
        <v>14422</v>
      </c>
      <c r="AC2078" s="53">
        <f t="shared" si="65"/>
        <v>16.139080876790239</v>
      </c>
      <c r="AD2078" s="31">
        <f>VLOOKUP(AB2078,'Utah Allocation %''s'!$A$6:$B$16,2,FALSE)</f>
        <v>0.4262831716003761</v>
      </c>
    </row>
    <row r="2079" spans="1:30">
      <c r="A2079" s="9" t="s">
        <v>8773</v>
      </c>
      <c r="B2079" s="9" t="s">
        <v>51</v>
      </c>
      <c r="C2079" s="9" t="s">
        <v>52</v>
      </c>
      <c r="D2079" s="19">
        <v>41364</v>
      </c>
      <c r="E2079" s="3">
        <v>2013</v>
      </c>
      <c r="F2079" s="3">
        <v>3</v>
      </c>
      <c r="G2079" s="3" t="s">
        <v>14414</v>
      </c>
      <c r="H2079" s="12" t="s">
        <v>53</v>
      </c>
      <c r="J2079" s="21">
        <v>40000</v>
      </c>
      <c r="K2079" s="27" t="s">
        <v>54</v>
      </c>
      <c r="L2079" s="27" t="s">
        <v>54</v>
      </c>
      <c r="M2079" s="27" t="s">
        <v>54</v>
      </c>
      <c r="N2079" s="8"/>
      <c r="O2079" s="27" t="s">
        <v>54</v>
      </c>
      <c r="P2079" s="27" t="s">
        <v>54</v>
      </c>
      <c r="Q2079" s="27" t="s">
        <v>54</v>
      </c>
      <c r="S2079" s="7" t="s">
        <v>408</v>
      </c>
      <c r="T2079" s="9" t="s">
        <v>69</v>
      </c>
      <c r="V2079" s="9" t="s">
        <v>59</v>
      </c>
      <c r="W2079" s="9" t="s">
        <v>60</v>
      </c>
      <c r="X2079" s="9" t="s">
        <v>57</v>
      </c>
      <c r="Y2079" s="9" t="s">
        <v>7</v>
      </c>
      <c r="Z2079" s="9" t="s">
        <v>10</v>
      </c>
      <c r="AA2079" s="12" t="str">
        <f t="shared" si="64"/>
        <v>5980000000090</v>
      </c>
      <c r="AB2079" s="4" t="s">
        <v>14424</v>
      </c>
      <c r="AC2079" s="48">
        <f t="shared" si="65"/>
        <v>19326.936636735747</v>
      </c>
      <c r="AD2079" s="31">
        <f>VLOOKUP(AB2079,'Utah Allocation %''s'!$A$6:$B$16,2,FALSE)</f>
        <v>0.48317341591839369</v>
      </c>
    </row>
    <row r="2080" spans="1:30">
      <c r="A2080" s="9" t="s">
        <v>8773</v>
      </c>
      <c r="B2080" s="9" t="s">
        <v>51</v>
      </c>
      <c r="C2080" s="9" t="s">
        <v>52</v>
      </c>
      <c r="D2080" s="19">
        <v>41364</v>
      </c>
      <c r="E2080" s="3">
        <v>2013</v>
      </c>
      <c r="F2080" s="3">
        <v>3</v>
      </c>
      <c r="G2080" s="3" t="s">
        <v>14414</v>
      </c>
      <c r="H2080" s="12" t="s">
        <v>53</v>
      </c>
      <c r="J2080" s="21">
        <v>117429</v>
      </c>
      <c r="K2080" s="27" t="s">
        <v>54</v>
      </c>
      <c r="L2080" s="27" t="s">
        <v>54</v>
      </c>
      <c r="M2080" s="27" t="s">
        <v>54</v>
      </c>
      <c r="N2080" s="8"/>
      <c r="O2080" s="27" t="s">
        <v>54</v>
      </c>
      <c r="P2080" s="27" t="s">
        <v>54</v>
      </c>
      <c r="Q2080" s="27" t="s">
        <v>54</v>
      </c>
      <c r="S2080" s="7" t="s">
        <v>409</v>
      </c>
      <c r="T2080" s="9" t="s">
        <v>69</v>
      </c>
      <c r="V2080" s="9" t="s">
        <v>55</v>
      </c>
      <c r="W2080" s="9" t="s">
        <v>56</v>
      </c>
      <c r="X2080" s="9" t="s">
        <v>57</v>
      </c>
      <c r="Y2080" s="9" t="s">
        <v>7</v>
      </c>
      <c r="Z2080" s="9" t="s">
        <v>9</v>
      </c>
      <c r="AA2080" s="12" t="str">
        <f t="shared" si="64"/>
        <v>5980000000095</v>
      </c>
      <c r="AB2080" s="4" t="s">
        <v>14424</v>
      </c>
      <c r="AC2080" s="48">
        <f t="shared" si="65"/>
        <v>56738.571057881054</v>
      </c>
      <c r="AD2080" s="31">
        <f>VLOOKUP(AB2080,'Utah Allocation %''s'!$A$6:$B$16,2,FALSE)</f>
        <v>0.48317341591839369</v>
      </c>
    </row>
    <row r="2081" spans="1:30">
      <c r="A2081" s="9" t="s">
        <v>8190</v>
      </c>
      <c r="B2081" s="9" t="s">
        <v>24</v>
      </c>
      <c r="C2081" s="9" t="s">
        <v>52</v>
      </c>
      <c r="D2081" s="19">
        <v>41354</v>
      </c>
      <c r="E2081" s="15">
        <v>2013</v>
      </c>
      <c r="F2081" s="15">
        <v>3</v>
      </c>
      <c r="G2081" s="3" t="s">
        <v>14414</v>
      </c>
      <c r="H2081" s="9" t="s">
        <v>53</v>
      </c>
      <c r="J2081" s="21">
        <v>24301.06</v>
      </c>
      <c r="K2081" s="9" t="s">
        <v>7294</v>
      </c>
      <c r="L2081" s="7" t="s">
        <v>7031</v>
      </c>
      <c r="M2081" s="7" t="s">
        <v>7265</v>
      </c>
      <c r="N2081" s="7" t="s">
        <v>239</v>
      </c>
      <c r="O2081" s="7" t="s">
        <v>282</v>
      </c>
      <c r="P2081" s="7" t="s">
        <v>7266</v>
      </c>
      <c r="Q2081" s="7" t="s">
        <v>7267</v>
      </c>
      <c r="R2081" s="9" t="s">
        <v>23</v>
      </c>
      <c r="S2081" s="7" t="s">
        <v>410</v>
      </c>
      <c r="T2081" s="13" t="s">
        <v>143</v>
      </c>
      <c r="U2081" s="13" t="s">
        <v>66</v>
      </c>
      <c r="V2081" s="13" t="s">
        <v>8191</v>
      </c>
      <c r="W2081" s="13" t="s">
        <v>144</v>
      </c>
      <c r="X2081" s="13" t="s">
        <v>57</v>
      </c>
      <c r="Y2081" s="9" t="s">
        <v>7292</v>
      </c>
      <c r="Z2081" s="9" t="s">
        <v>4</v>
      </c>
      <c r="AA2081" s="12" t="str">
        <f t="shared" si="64"/>
        <v>9031000000001</v>
      </c>
      <c r="AB2081" s="4" t="s">
        <v>14435</v>
      </c>
      <c r="AC2081" s="53">
        <f t="shared" si="65"/>
        <v>11209.82071453255</v>
      </c>
      <c r="AD2081" s="31">
        <f>VLOOKUP(AB2081,'Utah Allocation %''s'!$A$6:$B$16,2,FALSE)</f>
        <v>0.461289372337361</v>
      </c>
    </row>
    <row r="2082" spans="1:30">
      <c r="A2082" s="9" t="s">
        <v>8190</v>
      </c>
      <c r="B2082" s="9" t="s">
        <v>24</v>
      </c>
      <c r="C2082" s="9" t="s">
        <v>52</v>
      </c>
      <c r="D2082" s="19">
        <v>41354</v>
      </c>
      <c r="E2082" s="15">
        <v>2013</v>
      </c>
      <c r="F2082" s="15">
        <v>3</v>
      </c>
      <c r="G2082" s="3" t="s">
        <v>14414</v>
      </c>
      <c r="H2082" s="9" t="s">
        <v>58</v>
      </c>
      <c r="J2082" s="21">
        <v>-24301.06</v>
      </c>
      <c r="K2082" s="9" t="s">
        <v>7294</v>
      </c>
      <c r="L2082" s="7" t="s">
        <v>7031</v>
      </c>
      <c r="M2082" s="7" t="s">
        <v>7265</v>
      </c>
      <c r="N2082" s="7" t="s">
        <v>239</v>
      </c>
      <c r="O2082" s="7" t="s">
        <v>282</v>
      </c>
      <c r="P2082" s="7" t="s">
        <v>7266</v>
      </c>
      <c r="Q2082" s="7" t="s">
        <v>7267</v>
      </c>
      <c r="R2082" s="9" t="s">
        <v>23</v>
      </c>
      <c r="S2082" s="7" t="s">
        <v>410</v>
      </c>
      <c r="T2082" s="13" t="s">
        <v>143</v>
      </c>
      <c r="U2082" s="13" t="s">
        <v>66</v>
      </c>
      <c r="V2082" s="13" t="s">
        <v>7291</v>
      </c>
      <c r="W2082" s="13" t="s">
        <v>144</v>
      </c>
      <c r="X2082" s="13" t="s">
        <v>57</v>
      </c>
      <c r="Y2082" s="9" t="s">
        <v>7292</v>
      </c>
      <c r="Z2082" s="9" t="s">
        <v>4</v>
      </c>
      <c r="AA2082" s="12" t="str">
        <f t="shared" si="64"/>
        <v>9031000000001</v>
      </c>
      <c r="AB2082" s="4" t="s">
        <v>14435</v>
      </c>
      <c r="AC2082" s="53">
        <f t="shared" si="65"/>
        <v>-11209.82071453255</v>
      </c>
      <c r="AD2082" s="31">
        <f>VLOOKUP(AB2082,'Utah Allocation %''s'!$A$6:$B$16,2,FALSE)</f>
        <v>0.461289372337361</v>
      </c>
    </row>
    <row r="2083" spans="1:30">
      <c r="A2083" s="9" t="s">
        <v>8221</v>
      </c>
      <c r="B2083" s="9" t="s">
        <v>24</v>
      </c>
      <c r="C2083" s="9" t="s">
        <v>62</v>
      </c>
      <c r="D2083" s="19">
        <v>41364</v>
      </c>
      <c r="E2083" s="15">
        <v>2013</v>
      </c>
      <c r="F2083" s="15">
        <v>3</v>
      </c>
      <c r="G2083" s="3" t="s">
        <v>14414</v>
      </c>
      <c r="H2083" s="9" t="s">
        <v>63</v>
      </c>
      <c r="I2083" s="9" t="s">
        <v>64</v>
      </c>
      <c r="J2083" s="21">
        <v>126.64</v>
      </c>
      <c r="K2083" s="9" t="s">
        <v>8420</v>
      </c>
      <c r="L2083" s="7" t="s">
        <v>8610</v>
      </c>
      <c r="M2083" s="7" t="s">
        <v>8806</v>
      </c>
      <c r="N2083" s="7" t="s">
        <v>243</v>
      </c>
      <c r="O2083" s="7" t="s">
        <v>286</v>
      </c>
      <c r="P2083" s="7" t="s">
        <v>520</v>
      </c>
      <c r="Q2083" s="7" t="s">
        <v>521</v>
      </c>
      <c r="R2083" s="9" t="s">
        <v>301</v>
      </c>
      <c r="S2083" s="13" t="s">
        <v>408</v>
      </c>
      <c r="T2083" s="13" t="s">
        <v>69</v>
      </c>
      <c r="U2083" s="13" t="s">
        <v>66</v>
      </c>
      <c r="V2083" s="13" t="s">
        <v>70</v>
      </c>
      <c r="W2083" s="13" t="s">
        <v>32</v>
      </c>
      <c r="X2083" s="13" t="s">
        <v>66</v>
      </c>
      <c r="Y2083" s="13" t="s">
        <v>7</v>
      </c>
      <c r="Z2083" s="9" t="s">
        <v>8</v>
      </c>
      <c r="AA2083" s="12" t="str">
        <f t="shared" si="64"/>
        <v>5980000000108</v>
      </c>
      <c r="AB2083" s="4" t="s">
        <v>66</v>
      </c>
      <c r="AC2083" s="48">
        <f t="shared" si="65"/>
        <v>0</v>
      </c>
      <c r="AD2083" s="31">
        <f>VLOOKUP(AB2083,'Utah Allocation %''s'!$A$6:$B$16,2,FALSE)</f>
        <v>0</v>
      </c>
    </row>
    <row r="2084" spans="1:30">
      <c r="A2084" s="9" t="s">
        <v>8260</v>
      </c>
      <c r="B2084" s="9" t="s">
        <v>24</v>
      </c>
      <c r="C2084" s="9" t="s">
        <v>62</v>
      </c>
      <c r="D2084" s="19">
        <v>41364</v>
      </c>
      <c r="E2084" s="15">
        <v>2013</v>
      </c>
      <c r="F2084" s="15">
        <v>3</v>
      </c>
      <c r="G2084" s="3" t="s">
        <v>14414</v>
      </c>
      <c r="H2084" s="9" t="s">
        <v>63</v>
      </c>
      <c r="I2084" s="9" t="s">
        <v>64</v>
      </c>
      <c r="J2084" s="21">
        <v>253.29</v>
      </c>
      <c r="K2084" s="9" t="s">
        <v>8459</v>
      </c>
      <c r="L2084" s="7" t="s">
        <v>8649</v>
      </c>
      <c r="M2084" s="7" t="s">
        <v>8846</v>
      </c>
      <c r="N2084" s="7" t="s">
        <v>206</v>
      </c>
      <c r="O2084" s="7" t="s">
        <v>253</v>
      </c>
      <c r="P2084" s="7" t="s">
        <v>691</v>
      </c>
      <c r="Q2084" s="7" t="s">
        <v>71</v>
      </c>
      <c r="R2084" s="9" t="s">
        <v>301</v>
      </c>
      <c r="S2084" s="13" t="s">
        <v>408</v>
      </c>
      <c r="T2084" s="13" t="s">
        <v>69</v>
      </c>
      <c r="U2084" s="13" t="s">
        <v>66</v>
      </c>
      <c r="V2084" s="13" t="s">
        <v>70</v>
      </c>
      <c r="W2084" s="13" t="s">
        <v>32</v>
      </c>
      <c r="X2084" s="13" t="s">
        <v>66</v>
      </c>
      <c r="Y2084" s="13" t="s">
        <v>7</v>
      </c>
      <c r="Z2084" s="9" t="s">
        <v>8</v>
      </c>
      <c r="AA2084" s="12" t="str">
        <f t="shared" si="64"/>
        <v>5980000000108</v>
      </c>
      <c r="AB2084" s="4" t="s">
        <v>66</v>
      </c>
      <c r="AC2084" s="48">
        <f t="shared" si="65"/>
        <v>0</v>
      </c>
      <c r="AD2084" s="31">
        <f>VLOOKUP(AB2084,'Utah Allocation %''s'!$A$6:$B$16,2,FALSE)</f>
        <v>0</v>
      </c>
    </row>
    <row r="2085" spans="1:30">
      <c r="A2085" s="9" t="s">
        <v>8220</v>
      </c>
      <c r="B2085" s="9" t="s">
        <v>24</v>
      </c>
      <c r="C2085" s="9" t="s">
        <v>62</v>
      </c>
      <c r="D2085" s="19">
        <v>41364</v>
      </c>
      <c r="E2085" s="15">
        <v>2013</v>
      </c>
      <c r="F2085" s="15">
        <v>3</v>
      </c>
      <c r="G2085" s="3" t="s">
        <v>14414</v>
      </c>
      <c r="H2085" s="9" t="s">
        <v>63</v>
      </c>
      <c r="I2085" s="9" t="s">
        <v>64</v>
      </c>
      <c r="J2085" s="21">
        <v>316.61</v>
      </c>
      <c r="K2085" s="9" t="s">
        <v>8419</v>
      </c>
      <c r="L2085" s="7" t="s">
        <v>8609</v>
      </c>
      <c r="M2085" s="7" t="s">
        <v>8805</v>
      </c>
      <c r="N2085" s="7" t="s">
        <v>206</v>
      </c>
      <c r="O2085" s="7" t="s">
        <v>253</v>
      </c>
      <c r="P2085" s="7" t="s">
        <v>691</v>
      </c>
      <c r="Q2085" s="7" t="s">
        <v>71</v>
      </c>
      <c r="R2085" s="9" t="s">
        <v>301</v>
      </c>
      <c r="S2085" s="13" t="s">
        <v>408</v>
      </c>
      <c r="T2085" s="13" t="s">
        <v>69</v>
      </c>
      <c r="U2085" s="13" t="s">
        <v>66</v>
      </c>
      <c r="V2085" s="13" t="s">
        <v>70</v>
      </c>
      <c r="W2085" s="13" t="s">
        <v>32</v>
      </c>
      <c r="X2085" s="13" t="s">
        <v>66</v>
      </c>
      <c r="Y2085" s="13" t="s">
        <v>7</v>
      </c>
      <c r="Z2085" s="9" t="s">
        <v>8</v>
      </c>
      <c r="AA2085" s="12" t="str">
        <f t="shared" si="64"/>
        <v>5980000000108</v>
      </c>
      <c r="AB2085" s="4" t="s">
        <v>66</v>
      </c>
      <c r="AC2085" s="48">
        <f t="shared" si="65"/>
        <v>0</v>
      </c>
      <c r="AD2085" s="31">
        <f>VLOOKUP(AB2085,'Utah Allocation %''s'!$A$6:$B$16,2,FALSE)</f>
        <v>0</v>
      </c>
    </row>
    <row r="2086" spans="1:30">
      <c r="A2086" s="9" t="s">
        <v>8310</v>
      </c>
      <c r="B2086" s="9" t="s">
        <v>24</v>
      </c>
      <c r="C2086" s="9" t="s">
        <v>62</v>
      </c>
      <c r="D2086" s="19">
        <v>41364</v>
      </c>
      <c r="E2086" s="15">
        <v>2013</v>
      </c>
      <c r="F2086" s="15">
        <v>3</v>
      </c>
      <c r="G2086" s="3" t="s">
        <v>14414</v>
      </c>
      <c r="H2086" s="9" t="s">
        <v>63</v>
      </c>
      <c r="I2086" s="9" t="s">
        <v>64</v>
      </c>
      <c r="J2086" s="21">
        <v>629.58000000000004</v>
      </c>
      <c r="K2086" s="9" t="s">
        <v>8507</v>
      </c>
      <c r="L2086" s="7" t="s">
        <v>8697</v>
      </c>
      <c r="M2086" s="7" t="s">
        <v>8900</v>
      </c>
      <c r="N2086" s="7" t="s">
        <v>208</v>
      </c>
      <c r="O2086" s="7" t="s">
        <v>255</v>
      </c>
      <c r="P2086" s="7" t="s">
        <v>633</v>
      </c>
      <c r="Q2086" s="7" t="s">
        <v>73</v>
      </c>
      <c r="R2086" s="9" t="s">
        <v>301</v>
      </c>
      <c r="S2086" s="13" t="s">
        <v>408</v>
      </c>
      <c r="T2086" s="13" t="s">
        <v>69</v>
      </c>
      <c r="U2086" s="13" t="s">
        <v>66</v>
      </c>
      <c r="V2086" s="13" t="s">
        <v>70</v>
      </c>
      <c r="W2086" s="13" t="s">
        <v>32</v>
      </c>
      <c r="X2086" s="13" t="s">
        <v>66</v>
      </c>
      <c r="Y2086" s="13" t="s">
        <v>7</v>
      </c>
      <c r="Z2086" s="9" t="s">
        <v>8</v>
      </c>
      <c r="AA2086" s="12" t="str">
        <f t="shared" si="64"/>
        <v>5980000000108</v>
      </c>
      <c r="AB2086" s="4" t="s">
        <v>66</v>
      </c>
      <c r="AC2086" s="48">
        <f t="shared" si="65"/>
        <v>0</v>
      </c>
      <c r="AD2086" s="31">
        <f>VLOOKUP(AB2086,'Utah Allocation %''s'!$A$6:$B$16,2,FALSE)</f>
        <v>0</v>
      </c>
    </row>
    <row r="2087" spans="1:30">
      <c r="A2087" s="9" t="s">
        <v>8374</v>
      </c>
      <c r="B2087" s="9" t="s">
        <v>24</v>
      </c>
      <c r="C2087" s="9" t="s">
        <v>62</v>
      </c>
      <c r="D2087" s="19">
        <v>41364</v>
      </c>
      <c r="E2087" s="15">
        <v>2013</v>
      </c>
      <c r="F2087" s="15">
        <v>3</v>
      </c>
      <c r="G2087" s="3" t="s">
        <v>14414</v>
      </c>
      <c r="H2087" s="9" t="s">
        <v>63</v>
      </c>
      <c r="I2087" s="9" t="s">
        <v>81</v>
      </c>
      <c r="J2087" s="21">
        <v>795.92</v>
      </c>
      <c r="K2087" s="9" t="s">
        <v>8567</v>
      </c>
      <c r="L2087" s="7" t="s">
        <v>8757</v>
      </c>
      <c r="M2087" s="7" t="s">
        <v>8973</v>
      </c>
      <c r="N2087" s="7" t="s">
        <v>212</v>
      </c>
      <c r="O2087" s="7" t="s">
        <v>259</v>
      </c>
      <c r="P2087" s="7" t="s">
        <v>6234</v>
      </c>
      <c r="Q2087" s="7" t="s">
        <v>172</v>
      </c>
      <c r="R2087" s="9" t="s">
        <v>301</v>
      </c>
      <c r="S2087" s="13" t="s">
        <v>408</v>
      </c>
      <c r="T2087" s="13" t="s">
        <v>69</v>
      </c>
      <c r="U2087" s="13" t="s">
        <v>66</v>
      </c>
      <c r="V2087" s="13" t="s">
        <v>70</v>
      </c>
      <c r="W2087" s="13" t="s">
        <v>32</v>
      </c>
      <c r="X2087" s="13" t="s">
        <v>66</v>
      </c>
      <c r="Y2087" s="13" t="s">
        <v>7</v>
      </c>
      <c r="Z2087" s="9" t="s">
        <v>8</v>
      </c>
      <c r="AA2087" s="12" t="str">
        <f t="shared" si="64"/>
        <v>5980000000108</v>
      </c>
      <c r="AB2087" s="4" t="s">
        <v>66</v>
      </c>
      <c r="AC2087" s="48">
        <f t="shared" si="65"/>
        <v>0</v>
      </c>
      <c r="AD2087" s="31">
        <f>VLOOKUP(AB2087,'Utah Allocation %''s'!$A$6:$B$16,2,FALSE)</f>
        <v>0</v>
      </c>
    </row>
    <row r="2088" spans="1:30">
      <c r="A2088" s="9" t="s">
        <v>8375</v>
      </c>
      <c r="B2088" s="9" t="s">
        <v>24</v>
      </c>
      <c r="C2088" s="9" t="s">
        <v>62</v>
      </c>
      <c r="D2088" s="19">
        <v>41364</v>
      </c>
      <c r="E2088" s="15">
        <v>2013</v>
      </c>
      <c r="F2088" s="15">
        <v>3</v>
      </c>
      <c r="G2088" s="3" t="s">
        <v>14414</v>
      </c>
      <c r="H2088" s="9" t="s">
        <v>63</v>
      </c>
      <c r="I2088" s="9" t="s">
        <v>81</v>
      </c>
      <c r="J2088" s="21">
        <v>733.88</v>
      </c>
      <c r="K2088" s="9" t="s">
        <v>8568</v>
      </c>
      <c r="L2088" s="7" t="s">
        <v>8758</v>
      </c>
      <c r="M2088" s="7" t="s">
        <v>8974</v>
      </c>
      <c r="N2088" s="7" t="s">
        <v>212</v>
      </c>
      <c r="O2088" s="7" t="s">
        <v>259</v>
      </c>
      <c r="P2088" s="7" t="s">
        <v>6234</v>
      </c>
      <c r="Q2088" s="7" t="s">
        <v>172</v>
      </c>
      <c r="R2088" s="9" t="s">
        <v>301</v>
      </c>
      <c r="S2088" s="13" t="s">
        <v>408</v>
      </c>
      <c r="T2088" s="13" t="s">
        <v>69</v>
      </c>
      <c r="U2088" s="13" t="s">
        <v>66</v>
      </c>
      <c r="V2088" s="13" t="s">
        <v>70</v>
      </c>
      <c r="W2088" s="13" t="s">
        <v>32</v>
      </c>
      <c r="X2088" s="13" t="s">
        <v>66</v>
      </c>
      <c r="Y2088" s="13" t="s">
        <v>7</v>
      </c>
      <c r="Z2088" s="9" t="s">
        <v>8</v>
      </c>
      <c r="AA2088" s="12" t="str">
        <f t="shared" si="64"/>
        <v>5980000000108</v>
      </c>
      <c r="AB2088" s="4" t="s">
        <v>66</v>
      </c>
      <c r="AC2088" s="48">
        <f t="shared" si="65"/>
        <v>0</v>
      </c>
      <c r="AD2088" s="31">
        <f>VLOOKUP(AB2088,'Utah Allocation %''s'!$A$6:$B$16,2,FALSE)</f>
        <v>0</v>
      </c>
    </row>
    <row r="2089" spans="1:30">
      <c r="A2089" s="9" t="s">
        <v>8376</v>
      </c>
      <c r="B2089" s="9" t="s">
        <v>24</v>
      </c>
      <c r="C2089" s="9" t="s">
        <v>62</v>
      </c>
      <c r="D2089" s="19">
        <v>41364</v>
      </c>
      <c r="E2089" s="15">
        <v>2013</v>
      </c>
      <c r="F2089" s="15">
        <v>3</v>
      </c>
      <c r="G2089" s="3" t="s">
        <v>14414</v>
      </c>
      <c r="H2089" s="9" t="s">
        <v>63</v>
      </c>
      <c r="I2089" s="9" t="s">
        <v>81</v>
      </c>
      <c r="J2089" s="21">
        <v>663.26</v>
      </c>
      <c r="K2089" s="9" t="s">
        <v>8569</v>
      </c>
      <c r="L2089" s="7" t="s">
        <v>8759</v>
      </c>
      <c r="M2089" s="7" t="s">
        <v>8975</v>
      </c>
      <c r="N2089" s="7" t="s">
        <v>212</v>
      </c>
      <c r="O2089" s="7" t="s">
        <v>259</v>
      </c>
      <c r="P2089" s="7" t="s">
        <v>6234</v>
      </c>
      <c r="Q2089" s="7" t="s">
        <v>172</v>
      </c>
      <c r="R2089" s="9" t="s">
        <v>301</v>
      </c>
      <c r="S2089" s="13" t="s">
        <v>408</v>
      </c>
      <c r="T2089" s="13" t="s">
        <v>69</v>
      </c>
      <c r="U2089" s="13" t="s">
        <v>66</v>
      </c>
      <c r="V2089" s="13" t="s">
        <v>70</v>
      </c>
      <c r="W2089" s="13" t="s">
        <v>32</v>
      </c>
      <c r="X2089" s="13" t="s">
        <v>66</v>
      </c>
      <c r="Y2089" s="13" t="s">
        <v>7</v>
      </c>
      <c r="Z2089" s="9" t="s">
        <v>8</v>
      </c>
      <c r="AA2089" s="12" t="str">
        <f t="shared" si="64"/>
        <v>5980000000108</v>
      </c>
      <c r="AB2089" s="4" t="s">
        <v>66</v>
      </c>
      <c r="AC2089" s="48">
        <f t="shared" si="65"/>
        <v>0</v>
      </c>
      <c r="AD2089" s="31">
        <f>VLOOKUP(AB2089,'Utah Allocation %''s'!$A$6:$B$16,2,FALSE)</f>
        <v>0</v>
      </c>
    </row>
    <row r="2090" spans="1:30">
      <c r="A2090" s="9" t="s">
        <v>8204</v>
      </c>
      <c r="B2090" s="9" t="s">
        <v>24</v>
      </c>
      <c r="C2090" s="9" t="s">
        <v>62</v>
      </c>
      <c r="D2090" s="19">
        <v>41364</v>
      </c>
      <c r="E2090" s="15">
        <v>2013</v>
      </c>
      <c r="F2090" s="15">
        <v>3</v>
      </c>
      <c r="G2090" s="3" t="s">
        <v>14414</v>
      </c>
      <c r="H2090" s="9" t="s">
        <v>63</v>
      </c>
      <c r="I2090" s="9" t="s">
        <v>64</v>
      </c>
      <c r="J2090" s="21">
        <v>2026.29</v>
      </c>
      <c r="K2090" s="9" t="s">
        <v>8403</v>
      </c>
      <c r="L2090" s="7" t="s">
        <v>8593</v>
      </c>
      <c r="M2090" s="7" t="s">
        <v>8787</v>
      </c>
      <c r="N2090" s="7" t="s">
        <v>206</v>
      </c>
      <c r="O2090" s="7" t="s">
        <v>253</v>
      </c>
      <c r="P2090" s="7" t="s">
        <v>8788</v>
      </c>
      <c r="Q2090" s="7" t="s">
        <v>71</v>
      </c>
      <c r="R2090" s="9" t="s">
        <v>301</v>
      </c>
      <c r="S2090" s="13" t="s">
        <v>408</v>
      </c>
      <c r="T2090" s="13" t="s">
        <v>69</v>
      </c>
      <c r="U2090" s="13" t="s">
        <v>66</v>
      </c>
      <c r="V2090" s="13" t="s">
        <v>70</v>
      </c>
      <c r="W2090" s="13" t="s">
        <v>32</v>
      </c>
      <c r="X2090" s="13" t="s">
        <v>66</v>
      </c>
      <c r="Y2090" s="13" t="s">
        <v>7</v>
      </c>
      <c r="Z2090" s="9" t="s">
        <v>8</v>
      </c>
      <c r="AA2090" s="12" t="str">
        <f t="shared" si="64"/>
        <v>5980000000108</v>
      </c>
      <c r="AB2090" s="4" t="s">
        <v>66</v>
      </c>
      <c r="AC2090" s="48">
        <f t="shared" si="65"/>
        <v>0</v>
      </c>
      <c r="AD2090" s="31">
        <f>VLOOKUP(AB2090,'Utah Allocation %''s'!$A$6:$B$16,2,FALSE)</f>
        <v>0</v>
      </c>
    </row>
    <row r="2091" spans="1:30">
      <c r="A2091" s="9" t="s">
        <v>8333</v>
      </c>
      <c r="B2091" s="9" t="s">
        <v>24</v>
      </c>
      <c r="C2091" s="9" t="s">
        <v>62</v>
      </c>
      <c r="D2091" s="19">
        <v>41364</v>
      </c>
      <c r="E2091" s="15">
        <v>2013</v>
      </c>
      <c r="F2091" s="15">
        <v>3</v>
      </c>
      <c r="G2091" s="3" t="s">
        <v>14414</v>
      </c>
      <c r="H2091" s="9" t="s">
        <v>63</v>
      </c>
      <c r="I2091" s="9" t="s">
        <v>81</v>
      </c>
      <c r="J2091" s="21">
        <v>265.31</v>
      </c>
      <c r="K2091" s="9" t="s">
        <v>8530</v>
      </c>
      <c r="L2091" s="7" t="s">
        <v>8720</v>
      </c>
      <c r="M2091" s="7" t="s">
        <v>8927</v>
      </c>
      <c r="N2091" s="7" t="s">
        <v>206</v>
      </c>
      <c r="O2091" s="7" t="s">
        <v>253</v>
      </c>
      <c r="P2091" s="7" t="s">
        <v>8788</v>
      </c>
      <c r="Q2091" s="7" t="s">
        <v>71</v>
      </c>
      <c r="R2091" s="9" t="s">
        <v>301</v>
      </c>
      <c r="S2091" s="13" t="s">
        <v>408</v>
      </c>
      <c r="T2091" s="13" t="s">
        <v>69</v>
      </c>
      <c r="U2091" s="13" t="s">
        <v>66</v>
      </c>
      <c r="V2091" s="13" t="s">
        <v>70</v>
      </c>
      <c r="W2091" s="13" t="s">
        <v>32</v>
      </c>
      <c r="X2091" s="13" t="s">
        <v>66</v>
      </c>
      <c r="Y2091" s="13" t="s">
        <v>7</v>
      </c>
      <c r="Z2091" s="9" t="s">
        <v>8</v>
      </c>
      <c r="AA2091" s="12" t="str">
        <f t="shared" si="64"/>
        <v>5980000000108</v>
      </c>
      <c r="AB2091" s="4" t="s">
        <v>66</v>
      </c>
      <c r="AC2091" s="48">
        <f t="shared" si="65"/>
        <v>0</v>
      </c>
      <c r="AD2091" s="31">
        <f>VLOOKUP(AB2091,'Utah Allocation %''s'!$A$6:$B$16,2,FALSE)</f>
        <v>0</v>
      </c>
    </row>
    <row r="2092" spans="1:30">
      <c r="A2092" s="9" t="s">
        <v>8302</v>
      </c>
      <c r="B2092" s="9" t="s">
        <v>24</v>
      </c>
      <c r="C2092" s="9" t="s">
        <v>62</v>
      </c>
      <c r="D2092" s="19">
        <v>41364</v>
      </c>
      <c r="E2092" s="15">
        <v>2013</v>
      </c>
      <c r="F2092" s="15">
        <v>3</v>
      </c>
      <c r="G2092" s="3" t="s">
        <v>14414</v>
      </c>
      <c r="H2092" s="9" t="s">
        <v>63</v>
      </c>
      <c r="I2092" s="9" t="s">
        <v>64</v>
      </c>
      <c r="J2092" s="21">
        <v>466.32</v>
      </c>
      <c r="K2092" s="9" t="s">
        <v>8499</v>
      </c>
      <c r="L2092" s="7" t="s">
        <v>8689</v>
      </c>
      <c r="M2092" s="7" t="s">
        <v>8892</v>
      </c>
      <c r="N2092" s="7" t="s">
        <v>206</v>
      </c>
      <c r="O2092" s="7" t="s">
        <v>253</v>
      </c>
      <c r="P2092" s="7" t="s">
        <v>187</v>
      </c>
      <c r="Q2092" s="7" t="s">
        <v>78</v>
      </c>
      <c r="R2092" s="9" t="s">
        <v>305</v>
      </c>
      <c r="S2092" s="13" t="s">
        <v>409</v>
      </c>
      <c r="T2092" s="13" t="s">
        <v>69</v>
      </c>
      <c r="U2092" s="13" t="s">
        <v>79</v>
      </c>
      <c r="V2092" s="13" t="s">
        <v>80</v>
      </c>
      <c r="W2092" s="13" t="s">
        <v>29</v>
      </c>
      <c r="X2092" s="13" t="s">
        <v>79</v>
      </c>
      <c r="Y2092" s="13" t="s">
        <v>7</v>
      </c>
      <c r="Z2092" s="9" t="s">
        <v>16</v>
      </c>
      <c r="AA2092" s="12" t="str">
        <f t="shared" si="64"/>
        <v>5980000000109</v>
      </c>
      <c r="AB2092" s="4" t="s">
        <v>79</v>
      </c>
      <c r="AC2092" s="48">
        <f t="shared" si="65"/>
        <v>466.32</v>
      </c>
      <c r="AD2092" s="31">
        <f>VLOOKUP(AB2092,'Utah Allocation %''s'!$A$6:$B$16,2,FALSE)</f>
        <v>1</v>
      </c>
    </row>
    <row r="2093" spans="1:30">
      <c r="A2093" s="9" t="s">
        <v>8212</v>
      </c>
      <c r="B2093" s="9" t="s">
        <v>24</v>
      </c>
      <c r="C2093" s="9" t="s">
        <v>62</v>
      </c>
      <c r="D2093" s="19">
        <v>41364</v>
      </c>
      <c r="E2093" s="15">
        <v>2013</v>
      </c>
      <c r="F2093" s="15">
        <v>3</v>
      </c>
      <c r="G2093" s="3" t="s">
        <v>14414</v>
      </c>
      <c r="H2093" s="9" t="s">
        <v>63</v>
      </c>
      <c r="I2093" s="9" t="s">
        <v>64</v>
      </c>
      <c r="J2093" s="21">
        <v>1202.03</v>
      </c>
      <c r="K2093" s="9" t="s">
        <v>8411</v>
      </c>
      <c r="L2093" s="7" t="s">
        <v>8601</v>
      </c>
      <c r="M2093" s="7" t="s">
        <v>8796</v>
      </c>
      <c r="N2093" s="7" t="s">
        <v>206</v>
      </c>
      <c r="O2093" s="7" t="s">
        <v>253</v>
      </c>
      <c r="P2093" s="7" t="s">
        <v>586</v>
      </c>
      <c r="Q2093" s="7" t="s">
        <v>78</v>
      </c>
      <c r="R2093" s="9" t="s">
        <v>305</v>
      </c>
      <c r="S2093" s="13" t="s">
        <v>409</v>
      </c>
      <c r="T2093" s="13" t="s">
        <v>69</v>
      </c>
      <c r="U2093" s="13" t="s">
        <v>79</v>
      </c>
      <c r="V2093" s="13" t="s">
        <v>80</v>
      </c>
      <c r="W2093" s="13" t="s">
        <v>29</v>
      </c>
      <c r="X2093" s="13" t="s">
        <v>79</v>
      </c>
      <c r="Y2093" s="13" t="s">
        <v>7</v>
      </c>
      <c r="Z2093" s="9" t="s">
        <v>16</v>
      </c>
      <c r="AA2093" s="12" t="str">
        <f t="shared" si="64"/>
        <v>5980000000109</v>
      </c>
      <c r="AB2093" s="4" t="s">
        <v>79</v>
      </c>
      <c r="AC2093" s="48">
        <f t="shared" si="65"/>
        <v>1202.03</v>
      </c>
      <c r="AD2093" s="31">
        <f>VLOOKUP(AB2093,'Utah Allocation %''s'!$A$6:$B$16,2,FALSE)</f>
        <v>1</v>
      </c>
    </row>
    <row r="2094" spans="1:30">
      <c r="A2094" s="9" t="s">
        <v>8212</v>
      </c>
      <c r="B2094" s="9" t="s">
        <v>24</v>
      </c>
      <c r="C2094" s="9" t="s">
        <v>62</v>
      </c>
      <c r="D2094" s="19">
        <v>41364</v>
      </c>
      <c r="E2094" s="15">
        <v>2013</v>
      </c>
      <c r="F2094" s="15">
        <v>3</v>
      </c>
      <c r="G2094" s="3" t="s">
        <v>14414</v>
      </c>
      <c r="H2094" s="9" t="s">
        <v>63</v>
      </c>
      <c r="I2094" s="9" t="s">
        <v>81</v>
      </c>
      <c r="J2094" s="21">
        <v>614.16</v>
      </c>
      <c r="K2094" s="9" t="s">
        <v>8411</v>
      </c>
      <c r="L2094" s="7" t="s">
        <v>8601</v>
      </c>
      <c r="M2094" s="7" t="s">
        <v>8796</v>
      </c>
      <c r="N2094" s="7" t="s">
        <v>206</v>
      </c>
      <c r="O2094" s="7" t="s">
        <v>253</v>
      </c>
      <c r="P2094" s="7" t="s">
        <v>586</v>
      </c>
      <c r="Q2094" s="7" t="s">
        <v>78</v>
      </c>
      <c r="R2094" s="9" t="s">
        <v>305</v>
      </c>
      <c r="S2094" s="13" t="s">
        <v>409</v>
      </c>
      <c r="T2094" s="13" t="s">
        <v>69</v>
      </c>
      <c r="U2094" s="13" t="s">
        <v>79</v>
      </c>
      <c r="V2094" s="13" t="s">
        <v>80</v>
      </c>
      <c r="W2094" s="13" t="s">
        <v>29</v>
      </c>
      <c r="X2094" s="13" t="s">
        <v>79</v>
      </c>
      <c r="Y2094" s="13" t="s">
        <v>7</v>
      </c>
      <c r="Z2094" s="9" t="s">
        <v>16</v>
      </c>
      <c r="AA2094" s="12" t="str">
        <f t="shared" si="64"/>
        <v>5980000000109</v>
      </c>
      <c r="AB2094" s="4" t="s">
        <v>79</v>
      </c>
      <c r="AC2094" s="48">
        <f t="shared" si="65"/>
        <v>614.16</v>
      </c>
      <c r="AD2094" s="31">
        <f>VLOOKUP(AB2094,'Utah Allocation %''s'!$A$6:$B$16,2,FALSE)</f>
        <v>1</v>
      </c>
    </row>
    <row r="2095" spans="1:30">
      <c r="A2095" s="9" t="s">
        <v>8213</v>
      </c>
      <c r="B2095" s="9" t="s">
        <v>24</v>
      </c>
      <c r="C2095" s="9" t="s">
        <v>62</v>
      </c>
      <c r="D2095" s="19">
        <v>41364</v>
      </c>
      <c r="E2095" s="15">
        <v>2013</v>
      </c>
      <c r="F2095" s="15">
        <v>3</v>
      </c>
      <c r="G2095" s="3" t="s">
        <v>14414</v>
      </c>
      <c r="H2095" s="9" t="s">
        <v>63</v>
      </c>
      <c r="I2095" s="9" t="s">
        <v>64</v>
      </c>
      <c r="J2095" s="21">
        <v>1064.3599999999999</v>
      </c>
      <c r="K2095" s="9" t="s">
        <v>8412</v>
      </c>
      <c r="L2095" s="7" t="s">
        <v>8602</v>
      </c>
      <c r="M2095" s="7" t="s">
        <v>8797</v>
      </c>
      <c r="N2095" s="7" t="s">
        <v>206</v>
      </c>
      <c r="O2095" s="7" t="s">
        <v>253</v>
      </c>
      <c r="P2095" s="7" t="s">
        <v>586</v>
      </c>
      <c r="Q2095" s="7" t="s">
        <v>78</v>
      </c>
      <c r="R2095" s="9" t="s">
        <v>305</v>
      </c>
      <c r="S2095" s="13" t="s">
        <v>409</v>
      </c>
      <c r="T2095" s="13" t="s">
        <v>69</v>
      </c>
      <c r="U2095" s="13" t="s">
        <v>79</v>
      </c>
      <c r="V2095" s="13" t="s">
        <v>80</v>
      </c>
      <c r="W2095" s="13" t="s">
        <v>29</v>
      </c>
      <c r="X2095" s="13" t="s">
        <v>79</v>
      </c>
      <c r="Y2095" s="13" t="s">
        <v>7</v>
      </c>
      <c r="Z2095" s="9" t="s">
        <v>16</v>
      </c>
      <c r="AA2095" s="12" t="str">
        <f t="shared" si="64"/>
        <v>5980000000109</v>
      </c>
      <c r="AB2095" s="4" t="s">
        <v>79</v>
      </c>
      <c r="AC2095" s="48">
        <f t="shared" si="65"/>
        <v>1064.3599999999999</v>
      </c>
      <c r="AD2095" s="31">
        <f>VLOOKUP(AB2095,'Utah Allocation %''s'!$A$6:$B$16,2,FALSE)</f>
        <v>1</v>
      </c>
    </row>
    <row r="2096" spans="1:30">
      <c r="A2096" s="9" t="s">
        <v>8206</v>
      </c>
      <c r="B2096" s="9" t="s">
        <v>24</v>
      </c>
      <c r="C2096" s="9" t="s">
        <v>62</v>
      </c>
      <c r="D2096" s="19">
        <v>41364</v>
      </c>
      <c r="E2096" s="15">
        <v>2013</v>
      </c>
      <c r="F2096" s="15">
        <v>3</v>
      </c>
      <c r="G2096" s="3" t="s">
        <v>14414</v>
      </c>
      <c r="H2096" s="9" t="s">
        <v>63</v>
      </c>
      <c r="I2096" s="9" t="s">
        <v>64</v>
      </c>
      <c r="J2096" s="21">
        <v>2209.25</v>
      </c>
      <c r="K2096" s="9" t="s">
        <v>8405</v>
      </c>
      <c r="L2096" s="7" t="s">
        <v>8595</v>
      </c>
      <c r="M2096" s="7" t="s">
        <v>8790</v>
      </c>
      <c r="N2096" s="7" t="s">
        <v>207</v>
      </c>
      <c r="O2096" s="7" t="s">
        <v>254</v>
      </c>
      <c r="P2096" s="7" t="s">
        <v>588</v>
      </c>
      <c r="Q2096" s="7" t="s">
        <v>83</v>
      </c>
      <c r="R2096" s="9" t="s">
        <v>305</v>
      </c>
      <c r="S2096" s="13" t="s">
        <v>409</v>
      </c>
      <c r="T2096" s="13" t="s">
        <v>69</v>
      </c>
      <c r="U2096" s="13" t="s">
        <v>79</v>
      </c>
      <c r="V2096" s="13" t="s">
        <v>80</v>
      </c>
      <c r="W2096" s="13" t="s">
        <v>29</v>
      </c>
      <c r="X2096" s="13" t="s">
        <v>79</v>
      </c>
      <c r="Y2096" s="13" t="s">
        <v>7</v>
      </c>
      <c r="Z2096" s="9" t="s">
        <v>16</v>
      </c>
      <c r="AA2096" s="12" t="str">
        <f t="shared" si="64"/>
        <v>5980000000109</v>
      </c>
      <c r="AB2096" s="4" t="s">
        <v>79</v>
      </c>
      <c r="AC2096" s="48">
        <f t="shared" si="65"/>
        <v>2209.25</v>
      </c>
      <c r="AD2096" s="31">
        <f>VLOOKUP(AB2096,'Utah Allocation %''s'!$A$6:$B$16,2,FALSE)</f>
        <v>1</v>
      </c>
    </row>
    <row r="2097" spans="1:30">
      <c r="A2097" s="9" t="s">
        <v>8231</v>
      </c>
      <c r="B2097" s="9" t="s">
        <v>24</v>
      </c>
      <c r="C2097" s="9" t="s">
        <v>62</v>
      </c>
      <c r="D2097" s="19">
        <v>41364</v>
      </c>
      <c r="E2097" s="15">
        <v>2013</v>
      </c>
      <c r="F2097" s="15">
        <v>3</v>
      </c>
      <c r="G2097" s="3" t="s">
        <v>14414</v>
      </c>
      <c r="H2097" s="9" t="s">
        <v>63</v>
      </c>
      <c r="I2097" s="9" t="s">
        <v>64</v>
      </c>
      <c r="J2097" s="21">
        <v>778.6</v>
      </c>
      <c r="K2097" s="9" t="s">
        <v>8430</v>
      </c>
      <c r="L2097" s="7" t="s">
        <v>8620</v>
      </c>
      <c r="M2097" s="7" t="s">
        <v>8816</v>
      </c>
      <c r="N2097" s="7" t="s">
        <v>207</v>
      </c>
      <c r="O2097" s="7" t="s">
        <v>254</v>
      </c>
      <c r="P2097" s="7" t="s">
        <v>588</v>
      </c>
      <c r="Q2097" s="7" t="s">
        <v>83</v>
      </c>
      <c r="R2097" s="9" t="s">
        <v>305</v>
      </c>
      <c r="S2097" s="13" t="s">
        <v>409</v>
      </c>
      <c r="T2097" s="13" t="s">
        <v>69</v>
      </c>
      <c r="U2097" s="13" t="s">
        <v>79</v>
      </c>
      <c r="V2097" s="13" t="s">
        <v>80</v>
      </c>
      <c r="W2097" s="13" t="s">
        <v>29</v>
      </c>
      <c r="X2097" s="13" t="s">
        <v>79</v>
      </c>
      <c r="Y2097" s="13" t="s">
        <v>7</v>
      </c>
      <c r="Z2097" s="9" t="s">
        <v>16</v>
      </c>
      <c r="AA2097" s="12" t="str">
        <f t="shared" si="64"/>
        <v>5980000000109</v>
      </c>
      <c r="AB2097" s="4" t="s">
        <v>79</v>
      </c>
      <c r="AC2097" s="48">
        <f t="shared" si="65"/>
        <v>778.6</v>
      </c>
      <c r="AD2097" s="31">
        <f>VLOOKUP(AB2097,'Utah Allocation %''s'!$A$6:$B$16,2,FALSE)</f>
        <v>1</v>
      </c>
    </row>
    <row r="2098" spans="1:30">
      <c r="A2098" s="9" t="s">
        <v>8211</v>
      </c>
      <c r="B2098" s="9" t="s">
        <v>24</v>
      </c>
      <c r="C2098" s="9" t="s">
        <v>62</v>
      </c>
      <c r="D2098" s="19">
        <v>41364</v>
      </c>
      <c r="E2098" s="15">
        <v>2013</v>
      </c>
      <c r="F2098" s="15">
        <v>3</v>
      </c>
      <c r="G2098" s="3" t="s">
        <v>14414</v>
      </c>
      <c r="H2098" s="9" t="s">
        <v>63</v>
      </c>
      <c r="I2098" s="9" t="s">
        <v>64</v>
      </c>
      <c r="J2098" s="21">
        <v>1182.6099999999999</v>
      </c>
      <c r="K2098" s="9" t="s">
        <v>8410</v>
      </c>
      <c r="L2098" s="7" t="s">
        <v>8600</v>
      </c>
      <c r="M2098" s="7" t="s">
        <v>8795</v>
      </c>
      <c r="N2098" s="7" t="s">
        <v>207</v>
      </c>
      <c r="O2098" s="7" t="s">
        <v>254</v>
      </c>
      <c r="P2098" s="7" t="s">
        <v>588</v>
      </c>
      <c r="Q2098" s="7" t="s">
        <v>83</v>
      </c>
      <c r="R2098" s="9" t="s">
        <v>305</v>
      </c>
      <c r="S2098" s="13" t="s">
        <v>409</v>
      </c>
      <c r="T2098" s="13" t="s">
        <v>69</v>
      </c>
      <c r="U2098" s="13" t="s">
        <v>79</v>
      </c>
      <c r="V2098" s="13" t="s">
        <v>80</v>
      </c>
      <c r="W2098" s="13" t="s">
        <v>29</v>
      </c>
      <c r="X2098" s="13" t="s">
        <v>79</v>
      </c>
      <c r="Y2098" s="13" t="s">
        <v>7</v>
      </c>
      <c r="Z2098" s="9" t="s">
        <v>16</v>
      </c>
      <c r="AA2098" s="12" t="str">
        <f t="shared" si="64"/>
        <v>5980000000109</v>
      </c>
      <c r="AB2098" s="4" t="s">
        <v>79</v>
      </c>
      <c r="AC2098" s="48">
        <f t="shared" si="65"/>
        <v>1182.6099999999999</v>
      </c>
      <c r="AD2098" s="31">
        <f>VLOOKUP(AB2098,'Utah Allocation %''s'!$A$6:$B$16,2,FALSE)</f>
        <v>1</v>
      </c>
    </row>
    <row r="2099" spans="1:30">
      <c r="A2099" s="9" t="s">
        <v>8227</v>
      </c>
      <c r="B2099" s="9" t="s">
        <v>24</v>
      </c>
      <c r="C2099" s="9" t="s">
        <v>62</v>
      </c>
      <c r="D2099" s="19">
        <v>41364</v>
      </c>
      <c r="E2099" s="15">
        <v>2013</v>
      </c>
      <c r="F2099" s="15">
        <v>3</v>
      </c>
      <c r="G2099" s="3" t="s">
        <v>14414</v>
      </c>
      <c r="H2099" s="9" t="s">
        <v>63</v>
      </c>
      <c r="I2099" s="9" t="s">
        <v>64</v>
      </c>
      <c r="J2099" s="21">
        <v>1167.9100000000001</v>
      </c>
      <c r="K2099" s="9" t="s">
        <v>8426</v>
      </c>
      <c r="L2099" s="7" t="s">
        <v>8616</v>
      </c>
      <c r="M2099" s="7" t="s">
        <v>8812</v>
      </c>
      <c r="N2099" s="7" t="s">
        <v>208</v>
      </c>
      <c r="O2099" s="7" t="s">
        <v>255</v>
      </c>
      <c r="P2099" s="7" t="s">
        <v>559</v>
      </c>
      <c r="Q2099" s="7" t="s">
        <v>84</v>
      </c>
      <c r="R2099" s="9" t="s">
        <v>305</v>
      </c>
      <c r="S2099" s="13" t="s">
        <v>409</v>
      </c>
      <c r="T2099" s="13" t="s">
        <v>69</v>
      </c>
      <c r="U2099" s="13" t="s">
        <v>79</v>
      </c>
      <c r="V2099" s="13" t="s">
        <v>80</v>
      </c>
      <c r="W2099" s="13" t="s">
        <v>29</v>
      </c>
      <c r="X2099" s="13" t="s">
        <v>79</v>
      </c>
      <c r="Y2099" s="13" t="s">
        <v>7</v>
      </c>
      <c r="Z2099" s="9" t="s">
        <v>16</v>
      </c>
      <c r="AA2099" s="12" t="str">
        <f t="shared" si="64"/>
        <v>5980000000109</v>
      </c>
      <c r="AB2099" s="4" t="s">
        <v>79</v>
      </c>
      <c r="AC2099" s="48">
        <f t="shared" si="65"/>
        <v>1167.9100000000001</v>
      </c>
      <c r="AD2099" s="31">
        <f>VLOOKUP(AB2099,'Utah Allocation %''s'!$A$6:$B$16,2,FALSE)</f>
        <v>1</v>
      </c>
    </row>
    <row r="2100" spans="1:30">
      <c r="A2100" s="9" t="s">
        <v>8359</v>
      </c>
      <c r="B2100" s="9" t="s">
        <v>24</v>
      </c>
      <c r="C2100" s="9" t="s">
        <v>62</v>
      </c>
      <c r="D2100" s="19">
        <v>41364</v>
      </c>
      <c r="E2100" s="15">
        <v>2013</v>
      </c>
      <c r="F2100" s="15">
        <v>3</v>
      </c>
      <c r="G2100" s="3" t="s">
        <v>14414</v>
      </c>
      <c r="H2100" s="9" t="s">
        <v>61</v>
      </c>
      <c r="I2100" s="9" t="s">
        <v>81</v>
      </c>
      <c r="J2100" s="21">
        <v>-21.66</v>
      </c>
      <c r="K2100" s="9" t="s">
        <v>8556</v>
      </c>
      <c r="L2100" s="7" t="s">
        <v>8746</v>
      </c>
      <c r="M2100" s="7" t="s">
        <v>8961</v>
      </c>
      <c r="N2100" s="7" t="s">
        <v>208</v>
      </c>
      <c r="O2100" s="7" t="s">
        <v>255</v>
      </c>
      <c r="P2100" s="7" t="s">
        <v>559</v>
      </c>
      <c r="Q2100" s="7" t="s">
        <v>84</v>
      </c>
      <c r="R2100" s="9" t="s">
        <v>305</v>
      </c>
      <c r="S2100" s="13" t="s">
        <v>409</v>
      </c>
      <c r="T2100" s="13" t="s">
        <v>69</v>
      </c>
      <c r="U2100" s="13" t="s">
        <v>79</v>
      </c>
      <c r="V2100" s="13" t="s">
        <v>80</v>
      </c>
      <c r="W2100" s="13" t="s">
        <v>29</v>
      </c>
      <c r="X2100" s="13" t="s">
        <v>79</v>
      </c>
      <c r="Y2100" s="13" t="s">
        <v>7</v>
      </c>
      <c r="Z2100" s="9" t="s">
        <v>16</v>
      </c>
      <c r="AA2100" s="12" t="str">
        <f t="shared" si="64"/>
        <v>5980000000109</v>
      </c>
      <c r="AB2100" s="4" t="s">
        <v>79</v>
      </c>
      <c r="AC2100" s="48">
        <f t="shared" si="65"/>
        <v>-21.66</v>
      </c>
      <c r="AD2100" s="31">
        <f>VLOOKUP(AB2100,'Utah Allocation %''s'!$A$6:$B$16,2,FALSE)</f>
        <v>1</v>
      </c>
    </row>
    <row r="2101" spans="1:30">
      <c r="A2101" s="9" t="s">
        <v>8335</v>
      </c>
      <c r="B2101" s="9" t="s">
        <v>24</v>
      </c>
      <c r="C2101" s="9" t="s">
        <v>62</v>
      </c>
      <c r="D2101" s="19">
        <v>41364</v>
      </c>
      <c r="E2101" s="15">
        <v>2013</v>
      </c>
      <c r="F2101" s="15">
        <v>3</v>
      </c>
      <c r="G2101" s="3" t="s">
        <v>14414</v>
      </c>
      <c r="H2101" s="9" t="s">
        <v>63</v>
      </c>
      <c r="I2101" s="9" t="s">
        <v>81</v>
      </c>
      <c r="J2101" s="21">
        <v>3672.52</v>
      </c>
      <c r="K2101" s="9" t="s">
        <v>8532</v>
      </c>
      <c r="L2101" s="7" t="s">
        <v>8722</v>
      </c>
      <c r="M2101" s="7" t="s">
        <v>8929</v>
      </c>
      <c r="N2101" s="7" t="s">
        <v>206</v>
      </c>
      <c r="O2101" s="7" t="s">
        <v>253</v>
      </c>
      <c r="P2101" s="7" t="s">
        <v>5145</v>
      </c>
      <c r="Q2101" s="7" t="s">
        <v>78</v>
      </c>
      <c r="R2101" s="9" t="s">
        <v>305</v>
      </c>
      <c r="S2101" s="13" t="s">
        <v>409</v>
      </c>
      <c r="T2101" s="13" t="s">
        <v>69</v>
      </c>
      <c r="U2101" s="13" t="s">
        <v>79</v>
      </c>
      <c r="V2101" s="13" t="s">
        <v>80</v>
      </c>
      <c r="W2101" s="13" t="s">
        <v>29</v>
      </c>
      <c r="X2101" s="13" t="s">
        <v>79</v>
      </c>
      <c r="Y2101" s="13" t="s">
        <v>7</v>
      </c>
      <c r="Z2101" s="9" t="s">
        <v>16</v>
      </c>
      <c r="AA2101" s="12" t="str">
        <f t="shared" si="64"/>
        <v>5980000000109</v>
      </c>
      <c r="AB2101" s="4" t="s">
        <v>79</v>
      </c>
      <c r="AC2101" s="48">
        <f t="shared" si="65"/>
        <v>3672.52</v>
      </c>
      <c r="AD2101" s="31">
        <f>VLOOKUP(AB2101,'Utah Allocation %''s'!$A$6:$B$16,2,FALSE)</f>
        <v>1</v>
      </c>
    </row>
    <row r="2102" spans="1:30">
      <c r="A2102" s="9" t="s">
        <v>8316</v>
      </c>
      <c r="B2102" s="9" t="s">
        <v>24</v>
      </c>
      <c r="C2102" s="9" t="s">
        <v>62</v>
      </c>
      <c r="D2102" s="19">
        <v>41364</v>
      </c>
      <c r="E2102" s="15">
        <v>2013</v>
      </c>
      <c r="F2102" s="15">
        <v>3</v>
      </c>
      <c r="G2102" s="3" t="s">
        <v>14414</v>
      </c>
      <c r="H2102" s="9" t="s">
        <v>63</v>
      </c>
      <c r="I2102" s="9" t="s">
        <v>64</v>
      </c>
      <c r="J2102" s="21">
        <v>2193.11</v>
      </c>
      <c r="K2102" s="9" t="s">
        <v>8513</v>
      </c>
      <c r="L2102" s="7" t="s">
        <v>8703</v>
      </c>
      <c r="M2102" s="7" t="s">
        <v>8906</v>
      </c>
      <c r="N2102" s="7" t="s">
        <v>207</v>
      </c>
      <c r="O2102" s="7" t="s">
        <v>254</v>
      </c>
      <c r="P2102" s="7" t="s">
        <v>7096</v>
      </c>
      <c r="Q2102" s="7" t="s">
        <v>83</v>
      </c>
      <c r="R2102" s="9" t="s">
        <v>305</v>
      </c>
      <c r="S2102" s="13" t="s">
        <v>409</v>
      </c>
      <c r="T2102" s="13" t="s">
        <v>69</v>
      </c>
      <c r="U2102" s="13" t="s">
        <v>79</v>
      </c>
      <c r="V2102" s="13" t="s">
        <v>80</v>
      </c>
      <c r="W2102" s="13" t="s">
        <v>29</v>
      </c>
      <c r="X2102" s="13" t="s">
        <v>79</v>
      </c>
      <c r="Y2102" s="13" t="s">
        <v>7</v>
      </c>
      <c r="Z2102" s="9" t="s">
        <v>16</v>
      </c>
      <c r="AA2102" s="12" t="str">
        <f t="shared" si="64"/>
        <v>5980000000109</v>
      </c>
      <c r="AB2102" s="4" t="s">
        <v>79</v>
      </c>
      <c r="AC2102" s="48">
        <f t="shared" si="65"/>
        <v>2193.11</v>
      </c>
      <c r="AD2102" s="31">
        <f>VLOOKUP(AB2102,'Utah Allocation %''s'!$A$6:$B$16,2,FALSE)</f>
        <v>1</v>
      </c>
    </row>
    <row r="2103" spans="1:30">
      <c r="A2103" s="9" t="s">
        <v>8316</v>
      </c>
      <c r="B2103" s="9" t="s">
        <v>24</v>
      </c>
      <c r="C2103" s="9" t="s">
        <v>62</v>
      </c>
      <c r="D2103" s="19">
        <v>41364</v>
      </c>
      <c r="E2103" s="15">
        <v>2013</v>
      </c>
      <c r="F2103" s="15">
        <v>3</v>
      </c>
      <c r="G2103" s="3" t="s">
        <v>14414</v>
      </c>
      <c r="H2103" s="9" t="s">
        <v>63</v>
      </c>
      <c r="I2103" s="9" t="s">
        <v>81</v>
      </c>
      <c r="J2103" s="21">
        <v>1692.38</v>
      </c>
      <c r="K2103" s="9" t="s">
        <v>8513</v>
      </c>
      <c r="L2103" s="7" t="s">
        <v>8703</v>
      </c>
      <c r="M2103" s="7" t="s">
        <v>8906</v>
      </c>
      <c r="N2103" s="7" t="s">
        <v>207</v>
      </c>
      <c r="O2103" s="7" t="s">
        <v>254</v>
      </c>
      <c r="P2103" s="7" t="s">
        <v>7096</v>
      </c>
      <c r="Q2103" s="7" t="s">
        <v>83</v>
      </c>
      <c r="R2103" s="9" t="s">
        <v>305</v>
      </c>
      <c r="S2103" s="13" t="s">
        <v>409</v>
      </c>
      <c r="T2103" s="13" t="s">
        <v>69</v>
      </c>
      <c r="U2103" s="13" t="s">
        <v>79</v>
      </c>
      <c r="V2103" s="13" t="s">
        <v>80</v>
      </c>
      <c r="W2103" s="13" t="s">
        <v>29</v>
      </c>
      <c r="X2103" s="13" t="s">
        <v>79</v>
      </c>
      <c r="Y2103" s="13" t="s">
        <v>7</v>
      </c>
      <c r="Z2103" s="9" t="s">
        <v>16</v>
      </c>
      <c r="AA2103" s="12" t="str">
        <f t="shared" si="64"/>
        <v>5980000000109</v>
      </c>
      <c r="AB2103" s="4" t="s">
        <v>79</v>
      </c>
      <c r="AC2103" s="48">
        <f t="shared" si="65"/>
        <v>1692.38</v>
      </c>
      <c r="AD2103" s="31">
        <f>VLOOKUP(AB2103,'Utah Allocation %''s'!$A$6:$B$16,2,FALSE)</f>
        <v>1</v>
      </c>
    </row>
    <row r="2104" spans="1:30">
      <c r="A2104" s="9" t="s">
        <v>8255</v>
      </c>
      <c r="B2104" s="9" t="s">
        <v>24</v>
      </c>
      <c r="C2104" s="9" t="s">
        <v>62</v>
      </c>
      <c r="D2104" s="19">
        <v>41364</v>
      </c>
      <c r="E2104" s="15">
        <v>2013</v>
      </c>
      <c r="F2104" s="15">
        <v>3</v>
      </c>
      <c r="G2104" s="3" t="s">
        <v>14414</v>
      </c>
      <c r="H2104" s="9" t="s">
        <v>63</v>
      </c>
      <c r="I2104" s="9" t="s">
        <v>64</v>
      </c>
      <c r="J2104" s="21">
        <v>1300.8699999999999</v>
      </c>
      <c r="K2104" s="9" t="s">
        <v>8454</v>
      </c>
      <c r="L2104" s="7" t="s">
        <v>8644</v>
      </c>
      <c r="M2104" s="7" t="s">
        <v>8841</v>
      </c>
      <c r="N2104" s="7" t="s">
        <v>207</v>
      </c>
      <c r="O2104" s="7" t="s">
        <v>254</v>
      </c>
      <c r="P2104" s="7" t="s">
        <v>7096</v>
      </c>
      <c r="Q2104" s="7" t="s">
        <v>83</v>
      </c>
      <c r="R2104" s="9" t="s">
        <v>305</v>
      </c>
      <c r="S2104" s="13" t="s">
        <v>409</v>
      </c>
      <c r="T2104" s="13" t="s">
        <v>69</v>
      </c>
      <c r="U2104" s="13" t="s">
        <v>79</v>
      </c>
      <c r="V2104" s="13" t="s">
        <v>80</v>
      </c>
      <c r="W2104" s="13" t="s">
        <v>29</v>
      </c>
      <c r="X2104" s="13" t="s">
        <v>79</v>
      </c>
      <c r="Y2104" s="13" t="s">
        <v>7</v>
      </c>
      <c r="Z2104" s="9" t="s">
        <v>16</v>
      </c>
      <c r="AA2104" s="12" t="str">
        <f t="shared" si="64"/>
        <v>5980000000109</v>
      </c>
      <c r="AB2104" s="4" t="s">
        <v>79</v>
      </c>
      <c r="AC2104" s="48">
        <f t="shared" si="65"/>
        <v>1300.8699999999999</v>
      </c>
      <c r="AD2104" s="31">
        <f>VLOOKUP(AB2104,'Utah Allocation %''s'!$A$6:$B$16,2,FALSE)</f>
        <v>1</v>
      </c>
    </row>
    <row r="2105" spans="1:30">
      <c r="A2105" s="9" t="s">
        <v>8264</v>
      </c>
      <c r="B2105" s="9" t="s">
        <v>24</v>
      </c>
      <c r="C2105" s="9" t="s">
        <v>62</v>
      </c>
      <c r="D2105" s="19">
        <v>41364</v>
      </c>
      <c r="E2105" s="15">
        <v>2013</v>
      </c>
      <c r="F2105" s="15">
        <v>3</v>
      </c>
      <c r="G2105" s="3" t="s">
        <v>14414</v>
      </c>
      <c r="H2105" s="9" t="s">
        <v>63</v>
      </c>
      <c r="I2105" s="9" t="s">
        <v>64</v>
      </c>
      <c r="J2105" s="21">
        <v>473.26</v>
      </c>
      <c r="K2105" s="9" t="s">
        <v>8463</v>
      </c>
      <c r="L2105" s="7" t="s">
        <v>8653</v>
      </c>
      <c r="M2105" s="7" t="s">
        <v>8850</v>
      </c>
      <c r="N2105" s="7" t="s">
        <v>207</v>
      </c>
      <c r="O2105" s="7" t="s">
        <v>254</v>
      </c>
      <c r="P2105" s="7" t="s">
        <v>7096</v>
      </c>
      <c r="Q2105" s="7" t="s">
        <v>83</v>
      </c>
      <c r="R2105" s="9" t="s">
        <v>305</v>
      </c>
      <c r="S2105" s="13" t="s">
        <v>409</v>
      </c>
      <c r="T2105" s="13" t="s">
        <v>69</v>
      </c>
      <c r="U2105" s="13" t="s">
        <v>79</v>
      </c>
      <c r="V2105" s="13" t="s">
        <v>80</v>
      </c>
      <c r="W2105" s="13" t="s">
        <v>29</v>
      </c>
      <c r="X2105" s="13" t="s">
        <v>79</v>
      </c>
      <c r="Y2105" s="13" t="s">
        <v>7</v>
      </c>
      <c r="Z2105" s="9" t="s">
        <v>16</v>
      </c>
      <c r="AA2105" s="12" t="str">
        <f t="shared" si="64"/>
        <v>5980000000109</v>
      </c>
      <c r="AB2105" s="4" t="s">
        <v>79</v>
      </c>
      <c r="AC2105" s="48">
        <f t="shared" si="65"/>
        <v>473.26</v>
      </c>
      <c r="AD2105" s="31">
        <f>VLOOKUP(AB2105,'Utah Allocation %''s'!$A$6:$B$16,2,FALSE)</f>
        <v>1</v>
      </c>
    </row>
    <row r="2106" spans="1:30">
      <c r="A2106" s="9" t="s">
        <v>8264</v>
      </c>
      <c r="B2106" s="9" t="s">
        <v>24</v>
      </c>
      <c r="C2106" s="9" t="s">
        <v>62</v>
      </c>
      <c r="D2106" s="19">
        <v>41364</v>
      </c>
      <c r="E2106" s="15">
        <v>2013</v>
      </c>
      <c r="F2106" s="15">
        <v>3</v>
      </c>
      <c r="G2106" s="3" t="s">
        <v>14414</v>
      </c>
      <c r="H2106" s="9" t="s">
        <v>63</v>
      </c>
      <c r="I2106" s="9" t="s">
        <v>81</v>
      </c>
      <c r="J2106" s="21">
        <v>379.93</v>
      </c>
      <c r="K2106" s="9" t="s">
        <v>8463</v>
      </c>
      <c r="L2106" s="7" t="s">
        <v>8653</v>
      </c>
      <c r="M2106" s="7" t="s">
        <v>8850</v>
      </c>
      <c r="N2106" s="7" t="s">
        <v>207</v>
      </c>
      <c r="O2106" s="7" t="s">
        <v>254</v>
      </c>
      <c r="P2106" s="7" t="s">
        <v>7096</v>
      </c>
      <c r="Q2106" s="7" t="s">
        <v>83</v>
      </c>
      <c r="R2106" s="9" t="s">
        <v>305</v>
      </c>
      <c r="S2106" s="13" t="s">
        <v>409</v>
      </c>
      <c r="T2106" s="13" t="s">
        <v>69</v>
      </c>
      <c r="U2106" s="13" t="s">
        <v>79</v>
      </c>
      <c r="V2106" s="13" t="s">
        <v>80</v>
      </c>
      <c r="W2106" s="13" t="s">
        <v>29</v>
      </c>
      <c r="X2106" s="13" t="s">
        <v>79</v>
      </c>
      <c r="Y2106" s="13" t="s">
        <v>7</v>
      </c>
      <c r="Z2106" s="9" t="s">
        <v>16</v>
      </c>
      <c r="AA2106" s="12" t="str">
        <f t="shared" si="64"/>
        <v>5980000000109</v>
      </c>
      <c r="AB2106" s="4" t="s">
        <v>79</v>
      </c>
      <c r="AC2106" s="48">
        <f t="shared" si="65"/>
        <v>379.93</v>
      </c>
      <c r="AD2106" s="31">
        <f>VLOOKUP(AB2106,'Utah Allocation %''s'!$A$6:$B$16,2,FALSE)</f>
        <v>1</v>
      </c>
    </row>
    <row r="2107" spans="1:30">
      <c r="A2107" s="9" t="s">
        <v>8381</v>
      </c>
      <c r="B2107" s="9" t="s">
        <v>24</v>
      </c>
      <c r="C2107" s="9" t="s">
        <v>62</v>
      </c>
      <c r="D2107" s="19">
        <v>41364</v>
      </c>
      <c r="E2107" s="15">
        <v>2013</v>
      </c>
      <c r="F2107" s="15">
        <v>3</v>
      </c>
      <c r="G2107" s="3" t="s">
        <v>14414</v>
      </c>
      <c r="H2107" s="9" t="s">
        <v>63</v>
      </c>
      <c r="I2107" s="9" t="s">
        <v>81</v>
      </c>
      <c r="J2107" s="21">
        <v>1843.86</v>
      </c>
      <c r="K2107" s="9" t="s">
        <v>8574</v>
      </c>
      <c r="L2107" s="7" t="s">
        <v>8764</v>
      </c>
      <c r="M2107" s="7" t="s">
        <v>8981</v>
      </c>
      <c r="N2107" s="7" t="s">
        <v>208</v>
      </c>
      <c r="O2107" s="7" t="s">
        <v>255</v>
      </c>
      <c r="P2107" s="7" t="s">
        <v>6141</v>
      </c>
      <c r="Q2107" s="7" t="s">
        <v>84</v>
      </c>
      <c r="R2107" s="9" t="s">
        <v>305</v>
      </c>
      <c r="S2107" s="13" t="s">
        <v>409</v>
      </c>
      <c r="T2107" s="13" t="s">
        <v>69</v>
      </c>
      <c r="U2107" s="13" t="s">
        <v>79</v>
      </c>
      <c r="V2107" s="13" t="s">
        <v>80</v>
      </c>
      <c r="W2107" s="13" t="s">
        <v>29</v>
      </c>
      <c r="X2107" s="13" t="s">
        <v>79</v>
      </c>
      <c r="Y2107" s="13" t="s">
        <v>7</v>
      </c>
      <c r="Z2107" s="9" t="s">
        <v>16</v>
      </c>
      <c r="AA2107" s="12" t="str">
        <f t="shared" si="64"/>
        <v>5980000000109</v>
      </c>
      <c r="AB2107" s="4" t="s">
        <v>79</v>
      </c>
      <c r="AC2107" s="48">
        <f t="shared" si="65"/>
        <v>1843.86</v>
      </c>
      <c r="AD2107" s="31">
        <f>VLOOKUP(AB2107,'Utah Allocation %''s'!$A$6:$B$16,2,FALSE)</f>
        <v>1</v>
      </c>
    </row>
    <row r="2108" spans="1:30">
      <c r="A2108" s="9" t="s">
        <v>8195</v>
      </c>
      <c r="B2108" s="9" t="s">
        <v>24</v>
      </c>
      <c r="C2108" s="9" t="s">
        <v>62</v>
      </c>
      <c r="D2108" s="19">
        <v>41364</v>
      </c>
      <c r="E2108" s="15">
        <v>2013</v>
      </c>
      <c r="F2108" s="15">
        <v>3</v>
      </c>
      <c r="G2108" s="3" t="s">
        <v>14414</v>
      </c>
      <c r="H2108" s="9" t="s">
        <v>63</v>
      </c>
      <c r="I2108" s="9" t="s">
        <v>64</v>
      </c>
      <c r="J2108" s="21">
        <v>157.88</v>
      </c>
      <c r="K2108" s="9" t="s">
        <v>8394</v>
      </c>
      <c r="L2108" s="7" t="s">
        <v>8584</v>
      </c>
      <c r="M2108" s="7" t="s">
        <v>8777</v>
      </c>
      <c r="N2108" s="7" t="s">
        <v>8778</v>
      </c>
      <c r="O2108" s="7" t="s">
        <v>8992</v>
      </c>
      <c r="P2108" s="7" t="s">
        <v>8779</v>
      </c>
      <c r="Q2108" s="7" t="s">
        <v>8777</v>
      </c>
      <c r="R2108" s="9" t="s">
        <v>312</v>
      </c>
      <c r="S2108" s="13" t="s">
        <v>409</v>
      </c>
      <c r="T2108" s="13" t="s">
        <v>69</v>
      </c>
      <c r="U2108" s="13" t="s">
        <v>89</v>
      </c>
      <c r="V2108" s="13" t="s">
        <v>90</v>
      </c>
      <c r="W2108" s="13" t="s">
        <v>31</v>
      </c>
      <c r="X2108" s="13" t="s">
        <v>91</v>
      </c>
      <c r="Y2108" s="13" t="s">
        <v>7</v>
      </c>
      <c r="Z2108" s="9" t="s">
        <v>17</v>
      </c>
      <c r="AA2108" s="12" t="str">
        <f t="shared" si="64"/>
        <v>5980000000111</v>
      </c>
      <c r="AB2108" s="4" t="s">
        <v>91</v>
      </c>
      <c r="AC2108" s="48">
        <f t="shared" si="65"/>
        <v>0</v>
      </c>
      <c r="AD2108" s="31">
        <f>VLOOKUP(AB2108,'Utah Allocation %''s'!$A$6:$B$16,2,FALSE)</f>
        <v>0</v>
      </c>
    </row>
    <row r="2109" spans="1:30">
      <c r="A2109" s="9" t="s">
        <v>8306</v>
      </c>
      <c r="B2109" s="9" t="s">
        <v>24</v>
      </c>
      <c r="C2109" s="9" t="s">
        <v>62</v>
      </c>
      <c r="D2109" s="19">
        <v>41364</v>
      </c>
      <c r="E2109" s="15">
        <v>2013</v>
      </c>
      <c r="F2109" s="15">
        <v>3</v>
      </c>
      <c r="G2109" s="3" t="s">
        <v>14414</v>
      </c>
      <c r="H2109" s="9" t="s">
        <v>63</v>
      </c>
      <c r="I2109" s="9" t="s">
        <v>64</v>
      </c>
      <c r="J2109" s="21">
        <v>286.8</v>
      </c>
      <c r="K2109" s="9" t="s">
        <v>8503</v>
      </c>
      <c r="L2109" s="7" t="s">
        <v>8693</v>
      </c>
      <c r="M2109" s="7" t="s">
        <v>8896</v>
      </c>
      <c r="N2109" s="7" t="s">
        <v>207</v>
      </c>
      <c r="O2109" s="7" t="s">
        <v>254</v>
      </c>
      <c r="P2109" s="7" t="s">
        <v>500</v>
      </c>
      <c r="Q2109" s="7" t="s">
        <v>88</v>
      </c>
      <c r="R2109" s="9" t="s">
        <v>312</v>
      </c>
      <c r="S2109" s="13" t="s">
        <v>409</v>
      </c>
      <c r="T2109" s="13" t="s">
        <v>69</v>
      </c>
      <c r="U2109" s="13" t="s">
        <v>89</v>
      </c>
      <c r="V2109" s="13" t="s">
        <v>90</v>
      </c>
      <c r="W2109" s="13" t="s">
        <v>31</v>
      </c>
      <c r="X2109" s="13" t="s">
        <v>91</v>
      </c>
      <c r="Y2109" s="13" t="s">
        <v>7</v>
      </c>
      <c r="Z2109" s="9" t="s">
        <v>17</v>
      </c>
      <c r="AA2109" s="12" t="str">
        <f t="shared" si="64"/>
        <v>5980000000111</v>
      </c>
      <c r="AB2109" s="4" t="s">
        <v>91</v>
      </c>
      <c r="AC2109" s="48">
        <f t="shared" si="65"/>
        <v>0</v>
      </c>
      <c r="AD2109" s="31">
        <f>VLOOKUP(AB2109,'Utah Allocation %''s'!$A$6:$B$16,2,FALSE)</f>
        <v>0</v>
      </c>
    </row>
    <row r="2110" spans="1:30">
      <c r="A2110" s="9" t="s">
        <v>8256</v>
      </c>
      <c r="B2110" s="9" t="s">
        <v>24</v>
      </c>
      <c r="C2110" s="9" t="s">
        <v>62</v>
      </c>
      <c r="D2110" s="19">
        <v>41364</v>
      </c>
      <c r="E2110" s="15">
        <v>2013</v>
      </c>
      <c r="F2110" s="15">
        <v>3</v>
      </c>
      <c r="G2110" s="3" t="s">
        <v>14414</v>
      </c>
      <c r="H2110" s="9" t="s">
        <v>63</v>
      </c>
      <c r="I2110" s="9" t="s">
        <v>64</v>
      </c>
      <c r="J2110" s="21">
        <v>567.88</v>
      </c>
      <c r="K2110" s="9" t="s">
        <v>8455</v>
      </c>
      <c r="L2110" s="7" t="s">
        <v>8645</v>
      </c>
      <c r="M2110" s="7" t="s">
        <v>8842</v>
      </c>
      <c r="N2110" s="7" t="s">
        <v>208</v>
      </c>
      <c r="O2110" s="7" t="s">
        <v>255</v>
      </c>
      <c r="P2110" s="7" t="s">
        <v>466</v>
      </c>
      <c r="Q2110" s="7" t="s">
        <v>92</v>
      </c>
      <c r="R2110" s="9" t="s">
        <v>312</v>
      </c>
      <c r="S2110" s="13" t="s">
        <v>409</v>
      </c>
      <c r="T2110" s="13" t="s">
        <v>69</v>
      </c>
      <c r="U2110" s="13" t="s">
        <v>89</v>
      </c>
      <c r="V2110" s="13" t="s">
        <v>90</v>
      </c>
      <c r="W2110" s="13" t="s">
        <v>31</v>
      </c>
      <c r="X2110" s="13" t="s">
        <v>91</v>
      </c>
      <c r="Y2110" s="13" t="s">
        <v>7</v>
      </c>
      <c r="Z2110" s="9" t="s">
        <v>17</v>
      </c>
      <c r="AA2110" s="12" t="str">
        <f t="shared" si="64"/>
        <v>5980000000111</v>
      </c>
      <c r="AB2110" s="4" t="s">
        <v>91</v>
      </c>
      <c r="AC2110" s="48">
        <f t="shared" si="65"/>
        <v>0</v>
      </c>
      <c r="AD2110" s="31">
        <f>VLOOKUP(AB2110,'Utah Allocation %''s'!$A$6:$B$16,2,FALSE)</f>
        <v>0</v>
      </c>
    </row>
    <row r="2111" spans="1:30">
      <c r="A2111" s="9" t="s">
        <v>8281</v>
      </c>
      <c r="B2111" s="9" t="s">
        <v>24</v>
      </c>
      <c r="C2111" s="9" t="s">
        <v>62</v>
      </c>
      <c r="D2111" s="19">
        <v>41364</v>
      </c>
      <c r="E2111" s="15">
        <v>2013</v>
      </c>
      <c r="F2111" s="15">
        <v>3</v>
      </c>
      <c r="G2111" s="3" t="s">
        <v>14414</v>
      </c>
      <c r="H2111" s="9" t="s">
        <v>63</v>
      </c>
      <c r="I2111" s="9" t="s">
        <v>64</v>
      </c>
      <c r="J2111" s="21">
        <v>573.59</v>
      </c>
      <c r="K2111" s="9" t="s">
        <v>8480</v>
      </c>
      <c r="L2111" s="7" t="s">
        <v>8670</v>
      </c>
      <c r="M2111" s="7" t="s">
        <v>8869</v>
      </c>
      <c r="N2111" s="7" t="s">
        <v>209</v>
      </c>
      <c r="O2111" s="7" t="s">
        <v>256</v>
      </c>
      <c r="P2111" s="7" t="s">
        <v>504</v>
      </c>
      <c r="Q2111" s="7" t="s">
        <v>102</v>
      </c>
      <c r="R2111" s="9" t="s">
        <v>312</v>
      </c>
      <c r="S2111" s="13" t="s">
        <v>409</v>
      </c>
      <c r="T2111" s="13" t="s">
        <v>69</v>
      </c>
      <c r="U2111" s="13" t="s">
        <v>89</v>
      </c>
      <c r="V2111" s="13" t="s">
        <v>90</v>
      </c>
      <c r="W2111" s="13" t="s">
        <v>31</v>
      </c>
      <c r="X2111" s="13" t="s">
        <v>91</v>
      </c>
      <c r="Y2111" s="13" t="s">
        <v>7</v>
      </c>
      <c r="Z2111" s="9" t="s">
        <v>17</v>
      </c>
      <c r="AA2111" s="12" t="str">
        <f t="shared" si="64"/>
        <v>5980000000111</v>
      </c>
      <c r="AB2111" s="4" t="s">
        <v>91</v>
      </c>
      <c r="AC2111" s="48">
        <f t="shared" si="65"/>
        <v>0</v>
      </c>
      <c r="AD2111" s="31">
        <f>VLOOKUP(AB2111,'Utah Allocation %''s'!$A$6:$B$16,2,FALSE)</f>
        <v>0</v>
      </c>
    </row>
    <row r="2112" spans="1:30">
      <c r="A2112" s="9" t="s">
        <v>8303</v>
      </c>
      <c r="B2112" s="9" t="s">
        <v>24</v>
      </c>
      <c r="C2112" s="9" t="s">
        <v>62</v>
      </c>
      <c r="D2112" s="19">
        <v>41364</v>
      </c>
      <c r="E2112" s="15">
        <v>2013</v>
      </c>
      <c r="F2112" s="15">
        <v>3</v>
      </c>
      <c r="G2112" s="3" t="s">
        <v>14414</v>
      </c>
      <c r="H2112" s="9" t="s">
        <v>63</v>
      </c>
      <c r="I2112" s="9" t="s">
        <v>64</v>
      </c>
      <c r="J2112" s="21">
        <v>283.94</v>
      </c>
      <c r="K2112" s="9" t="s">
        <v>8500</v>
      </c>
      <c r="L2112" s="7" t="s">
        <v>8690</v>
      </c>
      <c r="M2112" s="7" t="s">
        <v>8893</v>
      </c>
      <c r="N2112" s="7" t="s">
        <v>227</v>
      </c>
      <c r="O2112" s="7" t="s">
        <v>273</v>
      </c>
      <c r="P2112" s="7" t="s">
        <v>479</v>
      </c>
      <c r="Q2112" s="7" t="s">
        <v>368</v>
      </c>
      <c r="R2112" s="9" t="s">
        <v>312</v>
      </c>
      <c r="S2112" s="13" t="s">
        <v>409</v>
      </c>
      <c r="T2112" s="13" t="s">
        <v>69</v>
      </c>
      <c r="U2112" s="13" t="s">
        <v>89</v>
      </c>
      <c r="V2112" s="13" t="s">
        <v>90</v>
      </c>
      <c r="W2112" s="13" t="s">
        <v>31</v>
      </c>
      <c r="X2112" s="13" t="s">
        <v>91</v>
      </c>
      <c r="Y2112" s="13" t="s">
        <v>7</v>
      </c>
      <c r="Z2112" s="9" t="s">
        <v>17</v>
      </c>
      <c r="AA2112" s="12" t="str">
        <f t="shared" si="64"/>
        <v>5980000000111</v>
      </c>
      <c r="AB2112" s="4" t="s">
        <v>91</v>
      </c>
      <c r="AC2112" s="48">
        <f t="shared" si="65"/>
        <v>0</v>
      </c>
      <c r="AD2112" s="31">
        <f>VLOOKUP(AB2112,'Utah Allocation %''s'!$A$6:$B$16,2,FALSE)</f>
        <v>0</v>
      </c>
    </row>
    <row r="2113" spans="1:30">
      <c r="A2113" s="9" t="s">
        <v>8305</v>
      </c>
      <c r="B2113" s="9" t="s">
        <v>24</v>
      </c>
      <c r="C2113" s="9" t="s">
        <v>62</v>
      </c>
      <c r="D2113" s="19">
        <v>41364</v>
      </c>
      <c r="E2113" s="15">
        <v>2013</v>
      </c>
      <c r="F2113" s="15">
        <v>3</v>
      </c>
      <c r="G2113" s="3" t="s">
        <v>14414</v>
      </c>
      <c r="H2113" s="9" t="s">
        <v>63</v>
      </c>
      <c r="I2113" s="9" t="s">
        <v>64</v>
      </c>
      <c r="J2113" s="21">
        <v>570.42999999999995</v>
      </c>
      <c r="K2113" s="9" t="s">
        <v>8502</v>
      </c>
      <c r="L2113" s="7" t="s">
        <v>8692</v>
      </c>
      <c r="M2113" s="7" t="s">
        <v>8895</v>
      </c>
      <c r="N2113" s="7" t="s">
        <v>227</v>
      </c>
      <c r="O2113" s="7" t="s">
        <v>273</v>
      </c>
      <c r="P2113" s="7" t="s">
        <v>479</v>
      </c>
      <c r="Q2113" s="7" t="s">
        <v>368</v>
      </c>
      <c r="R2113" s="9" t="s">
        <v>312</v>
      </c>
      <c r="S2113" s="13" t="s">
        <v>409</v>
      </c>
      <c r="T2113" s="13" t="s">
        <v>69</v>
      </c>
      <c r="U2113" s="13" t="s">
        <v>89</v>
      </c>
      <c r="V2113" s="13" t="s">
        <v>90</v>
      </c>
      <c r="W2113" s="13" t="s">
        <v>31</v>
      </c>
      <c r="X2113" s="13" t="s">
        <v>91</v>
      </c>
      <c r="Y2113" s="13" t="s">
        <v>7</v>
      </c>
      <c r="Z2113" s="9" t="s">
        <v>17</v>
      </c>
      <c r="AA2113" s="12" t="str">
        <f t="shared" si="64"/>
        <v>5980000000111</v>
      </c>
      <c r="AB2113" s="4" t="s">
        <v>91</v>
      </c>
      <c r="AC2113" s="48">
        <f t="shared" si="65"/>
        <v>0</v>
      </c>
      <c r="AD2113" s="31">
        <f>VLOOKUP(AB2113,'Utah Allocation %''s'!$A$6:$B$16,2,FALSE)</f>
        <v>0</v>
      </c>
    </row>
    <row r="2114" spans="1:30">
      <c r="A2114" s="9" t="s">
        <v>8304</v>
      </c>
      <c r="B2114" s="9" t="s">
        <v>24</v>
      </c>
      <c r="C2114" s="9" t="s">
        <v>62</v>
      </c>
      <c r="D2114" s="19">
        <v>41364</v>
      </c>
      <c r="E2114" s="15">
        <v>2013</v>
      </c>
      <c r="F2114" s="15">
        <v>3</v>
      </c>
      <c r="G2114" s="3" t="s">
        <v>14414</v>
      </c>
      <c r="H2114" s="9" t="s">
        <v>63</v>
      </c>
      <c r="I2114" s="9" t="s">
        <v>64</v>
      </c>
      <c r="J2114" s="21">
        <v>212.95</v>
      </c>
      <c r="K2114" s="9" t="s">
        <v>8501</v>
      </c>
      <c r="L2114" s="7" t="s">
        <v>8691</v>
      </c>
      <c r="M2114" s="7" t="s">
        <v>8894</v>
      </c>
      <c r="N2114" s="7" t="s">
        <v>215</v>
      </c>
      <c r="O2114" s="7" t="s">
        <v>261</v>
      </c>
      <c r="P2114" s="7" t="s">
        <v>587</v>
      </c>
      <c r="Q2114" s="7" t="s">
        <v>94</v>
      </c>
      <c r="R2114" s="9" t="s">
        <v>312</v>
      </c>
      <c r="S2114" s="13" t="s">
        <v>409</v>
      </c>
      <c r="T2114" s="13" t="s">
        <v>69</v>
      </c>
      <c r="U2114" s="13" t="s">
        <v>89</v>
      </c>
      <c r="V2114" s="13" t="s">
        <v>90</v>
      </c>
      <c r="W2114" s="13" t="s">
        <v>31</v>
      </c>
      <c r="X2114" s="13" t="s">
        <v>91</v>
      </c>
      <c r="Y2114" s="13" t="s">
        <v>7</v>
      </c>
      <c r="Z2114" s="9" t="s">
        <v>17</v>
      </c>
      <c r="AA2114" s="12" t="str">
        <f t="shared" si="64"/>
        <v>5980000000111</v>
      </c>
      <c r="AB2114" s="4" t="s">
        <v>91</v>
      </c>
      <c r="AC2114" s="48">
        <f t="shared" si="65"/>
        <v>0</v>
      </c>
      <c r="AD2114" s="31">
        <f>VLOOKUP(AB2114,'Utah Allocation %''s'!$A$6:$B$16,2,FALSE)</f>
        <v>0</v>
      </c>
    </row>
    <row r="2115" spans="1:30">
      <c r="A2115" s="9" t="s">
        <v>8311</v>
      </c>
      <c r="B2115" s="9" t="s">
        <v>24</v>
      </c>
      <c r="C2115" s="9" t="s">
        <v>62</v>
      </c>
      <c r="D2115" s="19">
        <v>41364</v>
      </c>
      <c r="E2115" s="15">
        <v>2013</v>
      </c>
      <c r="F2115" s="15">
        <v>3</v>
      </c>
      <c r="G2115" s="3" t="s">
        <v>14414</v>
      </c>
      <c r="H2115" s="9" t="s">
        <v>63</v>
      </c>
      <c r="I2115" s="9" t="s">
        <v>64</v>
      </c>
      <c r="J2115" s="21">
        <v>130.04</v>
      </c>
      <c r="K2115" s="9" t="s">
        <v>8508</v>
      </c>
      <c r="L2115" s="7" t="s">
        <v>8698</v>
      </c>
      <c r="M2115" s="7" t="s">
        <v>8901</v>
      </c>
      <c r="N2115" s="7" t="s">
        <v>237</v>
      </c>
      <c r="O2115" s="7" t="s">
        <v>281</v>
      </c>
      <c r="P2115" s="7" t="s">
        <v>869</v>
      </c>
      <c r="Q2115" s="7" t="s">
        <v>194</v>
      </c>
      <c r="R2115" s="9" t="s">
        <v>312</v>
      </c>
      <c r="S2115" s="13" t="s">
        <v>409</v>
      </c>
      <c r="T2115" s="13" t="s">
        <v>69</v>
      </c>
      <c r="U2115" s="13" t="s">
        <v>89</v>
      </c>
      <c r="V2115" s="13" t="s">
        <v>90</v>
      </c>
      <c r="W2115" s="13" t="s">
        <v>31</v>
      </c>
      <c r="X2115" s="13" t="s">
        <v>91</v>
      </c>
      <c r="Y2115" s="13" t="s">
        <v>7</v>
      </c>
      <c r="Z2115" s="9" t="s">
        <v>17</v>
      </c>
      <c r="AA2115" s="12" t="str">
        <f t="shared" si="64"/>
        <v>5980000000111</v>
      </c>
      <c r="AB2115" s="4" t="s">
        <v>91</v>
      </c>
      <c r="AC2115" s="48">
        <f t="shared" si="65"/>
        <v>0</v>
      </c>
      <c r="AD2115" s="31">
        <f>VLOOKUP(AB2115,'Utah Allocation %''s'!$A$6:$B$16,2,FALSE)</f>
        <v>0</v>
      </c>
    </row>
    <row r="2116" spans="1:30">
      <c r="A2116" s="9" t="s">
        <v>8308</v>
      </c>
      <c r="B2116" s="9" t="s">
        <v>24</v>
      </c>
      <c r="C2116" s="9" t="s">
        <v>62</v>
      </c>
      <c r="D2116" s="19">
        <v>41364</v>
      </c>
      <c r="E2116" s="15">
        <v>2013</v>
      </c>
      <c r="F2116" s="15">
        <v>3</v>
      </c>
      <c r="G2116" s="3" t="s">
        <v>14414</v>
      </c>
      <c r="H2116" s="9" t="s">
        <v>63</v>
      </c>
      <c r="I2116" s="9" t="s">
        <v>64</v>
      </c>
      <c r="J2116" s="21">
        <v>410.26</v>
      </c>
      <c r="K2116" s="9" t="s">
        <v>8505</v>
      </c>
      <c r="L2116" s="7" t="s">
        <v>8695</v>
      </c>
      <c r="M2116" s="7" t="s">
        <v>8898</v>
      </c>
      <c r="N2116" s="7" t="s">
        <v>206</v>
      </c>
      <c r="O2116" s="7" t="s">
        <v>253</v>
      </c>
      <c r="P2116" s="7" t="s">
        <v>635</v>
      </c>
      <c r="Q2116" s="7" t="s">
        <v>95</v>
      </c>
      <c r="R2116" s="9" t="s">
        <v>312</v>
      </c>
      <c r="S2116" s="13" t="s">
        <v>409</v>
      </c>
      <c r="T2116" s="13" t="s">
        <v>69</v>
      </c>
      <c r="U2116" s="13" t="s">
        <v>89</v>
      </c>
      <c r="V2116" s="13" t="s">
        <v>90</v>
      </c>
      <c r="W2116" s="13" t="s">
        <v>31</v>
      </c>
      <c r="X2116" s="13" t="s">
        <v>91</v>
      </c>
      <c r="Y2116" s="13" t="s">
        <v>7</v>
      </c>
      <c r="Z2116" s="9" t="s">
        <v>17</v>
      </c>
      <c r="AA2116" s="12" t="str">
        <f t="shared" si="64"/>
        <v>5980000000111</v>
      </c>
      <c r="AB2116" s="4" t="s">
        <v>91</v>
      </c>
      <c r="AC2116" s="48">
        <f t="shared" si="65"/>
        <v>0</v>
      </c>
      <c r="AD2116" s="31">
        <f>VLOOKUP(AB2116,'Utah Allocation %''s'!$A$6:$B$16,2,FALSE)</f>
        <v>0</v>
      </c>
    </row>
    <row r="2117" spans="1:30">
      <c r="A2117" s="9" t="s">
        <v>8309</v>
      </c>
      <c r="B2117" s="9" t="s">
        <v>24</v>
      </c>
      <c r="C2117" s="9" t="s">
        <v>62</v>
      </c>
      <c r="D2117" s="19">
        <v>41364</v>
      </c>
      <c r="E2117" s="15">
        <v>2013</v>
      </c>
      <c r="F2117" s="15">
        <v>3</v>
      </c>
      <c r="G2117" s="3" t="s">
        <v>14414</v>
      </c>
      <c r="H2117" s="9" t="s">
        <v>63</v>
      </c>
      <c r="I2117" s="9" t="s">
        <v>64</v>
      </c>
      <c r="J2117" s="21">
        <v>777.93</v>
      </c>
      <c r="K2117" s="9" t="s">
        <v>8506</v>
      </c>
      <c r="L2117" s="7" t="s">
        <v>8696</v>
      </c>
      <c r="M2117" s="7" t="s">
        <v>8899</v>
      </c>
      <c r="N2117" s="7" t="s">
        <v>207</v>
      </c>
      <c r="O2117" s="7" t="s">
        <v>254</v>
      </c>
      <c r="P2117" s="7" t="s">
        <v>590</v>
      </c>
      <c r="Q2117" s="7" t="s">
        <v>88</v>
      </c>
      <c r="R2117" s="9" t="s">
        <v>312</v>
      </c>
      <c r="S2117" s="13" t="s">
        <v>409</v>
      </c>
      <c r="T2117" s="13" t="s">
        <v>69</v>
      </c>
      <c r="U2117" s="13" t="s">
        <v>89</v>
      </c>
      <c r="V2117" s="13" t="s">
        <v>90</v>
      </c>
      <c r="W2117" s="13" t="s">
        <v>31</v>
      </c>
      <c r="X2117" s="13" t="s">
        <v>91</v>
      </c>
      <c r="Y2117" s="13" t="s">
        <v>7</v>
      </c>
      <c r="Z2117" s="9" t="s">
        <v>17</v>
      </c>
      <c r="AA2117" s="12" t="str">
        <f t="shared" ref="AA2117:AA2180" si="66">Y2117&amp;Z2117</f>
        <v>5980000000111</v>
      </c>
      <c r="AB2117" s="4" t="s">
        <v>91</v>
      </c>
      <c r="AC2117" s="48">
        <f t="shared" ref="AC2117:AC2180" si="67">+J2117*AD2117</f>
        <v>0</v>
      </c>
      <c r="AD2117" s="31">
        <f>VLOOKUP(AB2117,'Utah Allocation %''s'!$A$6:$B$16,2,FALSE)</f>
        <v>0</v>
      </c>
    </row>
    <row r="2118" spans="1:30">
      <c r="A2118" s="9" t="s">
        <v>8312</v>
      </c>
      <c r="B2118" s="9" t="s">
        <v>24</v>
      </c>
      <c r="C2118" s="9" t="s">
        <v>62</v>
      </c>
      <c r="D2118" s="19">
        <v>41364</v>
      </c>
      <c r="E2118" s="15">
        <v>2013</v>
      </c>
      <c r="F2118" s="15">
        <v>3</v>
      </c>
      <c r="G2118" s="3" t="s">
        <v>14414</v>
      </c>
      <c r="H2118" s="9" t="s">
        <v>63</v>
      </c>
      <c r="I2118" s="9" t="s">
        <v>64</v>
      </c>
      <c r="J2118" s="21">
        <v>367.92</v>
      </c>
      <c r="K2118" s="9" t="s">
        <v>8509</v>
      </c>
      <c r="L2118" s="7" t="s">
        <v>8699</v>
      </c>
      <c r="M2118" s="7" t="s">
        <v>8902</v>
      </c>
      <c r="N2118" s="7" t="s">
        <v>207</v>
      </c>
      <c r="O2118" s="7" t="s">
        <v>254</v>
      </c>
      <c r="P2118" s="7" t="s">
        <v>590</v>
      </c>
      <c r="Q2118" s="7" t="s">
        <v>88</v>
      </c>
      <c r="R2118" s="9" t="s">
        <v>312</v>
      </c>
      <c r="S2118" s="13" t="s">
        <v>409</v>
      </c>
      <c r="T2118" s="13" t="s">
        <v>69</v>
      </c>
      <c r="U2118" s="13" t="s">
        <v>89</v>
      </c>
      <c r="V2118" s="13" t="s">
        <v>90</v>
      </c>
      <c r="W2118" s="13" t="s">
        <v>31</v>
      </c>
      <c r="X2118" s="13" t="s">
        <v>91</v>
      </c>
      <c r="Y2118" s="13" t="s">
        <v>7</v>
      </c>
      <c r="Z2118" s="9" t="s">
        <v>17</v>
      </c>
      <c r="AA2118" s="12" t="str">
        <f t="shared" si="66"/>
        <v>5980000000111</v>
      </c>
      <c r="AB2118" s="4" t="s">
        <v>91</v>
      </c>
      <c r="AC2118" s="48">
        <f t="shared" si="67"/>
        <v>0</v>
      </c>
      <c r="AD2118" s="31">
        <f>VLOOKUP(AB2118,'Utah Allocation %''s'!$A$6:$B$16,2,FALSE)</f>
        <v>0</v>
      </c>
    </row>
    <row r="2119" spans="1:30">
      <c r="A2119" s="9" t="s">
        <v>8313</v>
      </c>
      <c r="B2119" s="9" t="s">
        <v>24</v>
      </c>
      <c r="C2119" s="9" t="s">
        <v>62</v>
      </c>
      <c r="D2119" s="19">
        <v>41364</v>
      </c>
      <c r="E2119" s="15">
        <v>2013</v>
      </c>
      <c r="F2119" s="15">
        <v>3</v>
      </c>
      <c r="G2119" s="3" t="s">
        <v>14414</v>
      </c>
      <c r="H2119" s="9" t="s">
        <v>63</v>
      </c>
      <c r="I2119" s="9" t="s">
        <v>64</v>
      </c>
      <c r="J2119" s="21">
        <v>580.08000000000004</v>
      </c>
      <c r="K2119" s="9" t="s">
        <v>8510</v>
      </c>
      <c r="L2119" s="7" t="s">
        <v>8700</v>
      </c>
      <c r="M2119" s="7" t="s">
        <v>8903</v>
      </c>
      <c r="N2119" s="7" t="s">
        <v>207</v>
      </c>
      <c r="O2119" s="7" t="s">
        <v>254</v>
      </c>
      <c r="P2119" s="7" t="s">
        <v>590</v>
      </c>
      <c r="Q2119" s="7" t="s">
        <v>88</v>
      </c>
      <c r="R2119" s="9" t="s">
        <v>312</v>
      </c>
      <c r="S2119" s="13" t="s">
        <v>409</v>
      </c>
      <c r="T2119" s="13" t="s">
        <v>69</v>
      </c>
      <c r="U2119" s="13" t="s">
        <v>89</v>
      </c>
      <c r="V2119" s="13" t="s">
        <v>90</v>
      </c>
      <c r="W2119" s="13" t="s">
        <v>31</v>
      </c>
      <c r="X2119" s="13" t="s">
        <v>91</v>
      </c>
      <c r="Y2119" s="13" t="s">
        <v>7</v>
      </c>
      <c r="Z2119" s="9" t="s">
        <v>17</v>
      </c>
      <c r="AA2119" s="12" t="str">
        <f t="shared" si="66"/>
        <v>5980000000111</v>
      </c>
      <c r="AB2119" s="4" t="s">
        <v>91</v>
      </c>
      <c r="AC2119" s="48">
        <f t="shared" si="67"/>
        <v>0</v>
      </c>
      <c r="AD2119" s="31">
        <f>VLOOKUP(AB2119,'Utah Allocation %''s'!$A$6:$B$16,2,FALSE)</f>
        <v>0</v>
      </c>
    </row>
    <row r="2120" spans="1:30">
      <c r="A2120" s="9" t="s">
        <v>8314</v>
      </c>
      <c r="B2120" s="9" t="s">
        <v>24</v>
      </c>
      <c r="C2120" s="9" t="s">
        <v>62</v>
      </c>
      <c r="D2120" s="19">
        <v>41364</v>
      </c>
      <c r="E2120" s="15">
        <v>2013</v>
      </c>
      <c r="F2120" s="15">
        <v>3</v>
      </c>
      <c r="G2120" s="3" t="s">
        <v>14414</v>
      </c>
      <c r="H2120" s="9" t="s">
        <v>63</v>
      </c>
      <c r="I2120" s="9" t="s">
        <v>64</v>
      </c>
      <c r="J2120" s="21">
        <v>580.08000000000004</v>
      </c>
      <c r="K2120" s="9" t="s">
        <v>8511</v>
      </c>
      <c r="L2120" s="7" t="s">
        <v>8701</v>
      </c>
      <c r="M2120" s="7" t="s">
        <v>8904</v>
      </c>
      <c r="N2120" s="7" t="s">
        <v>207</v>
      </c>
      <c r="O2120" s="7" t="s">
        <v>254</v>
      </c>
      <c r="P2120" s="7" t="s">
        <v>590</v>
      </c>
      <c r="Q2120" s="7" t="s">
        <v>88</v>
      </c>
      <c r="R2120" s="9" t="s">
        <v>312</v>
      </c>
      <c r="S2120" s="13" t="s">
        <v>409</v>
      </c>
      <c r="T2120" s="13" t="s">
        <v>69</v>
      </c>
      <c r="U2120" s="13" t="s">
        <v>89</v>
      </c>
      <c r="V2120" s="13" t="s">
        <v>90</v>
      </c>
      <c r="W2120" s="13" t="s">
        <v>31</v>
      </c>
      <c r="X2120" s="13" t="s">
        <v>91</v>
      </c>
      <c r="Y2120" s="13" t="s">
        <v>7</v>
      </c>
      <c r="Z2120" s="9" t="s">
        <v>17</v>
      </c>
      <c r="AA2120" s="12" t="str">
        <f t="shared" si="66"/>
        <v>5980000000111</v>
      </c>
      <c r="AB2120" s="4" t="s">
        <v>91</v>
      </c>
      <c r="AC2120" s="48">
        <f t="shared" si="67"/>
        <v>0</v>
      </c>
      <c r="AD2120" s="31">
        <f>VLOOKUP(AB2120,'Utah Allocation %''s'!$A$6:$B$16,2,FALSE)</f>
        <v>0</v>
      </c>
    </row>
    <row r="2121" spans="1:30">
      <c r="A2121" s="9" t="s">
        <v>8203</v>
      </c>
      <c r="B2121" s="9" t="s">
        <v>24</v>
      </c>
      <c r="C2121" s="9" t="s">
        <v>62</v>
      </c>
      <c r="D2121" s="19">
        <v>41364</v>
      </c>
      <c r="E2121" s="15">
        <v>2013</v>
      </c>
      <c r="F2121" s="15">
        <v>3</v>
      </c>
      <c r="G2121" s="3" t="s">
        <v>14414</v>
      </c>
      <c r="H2121" s="9" t="s">
        <v>63</v>
      </c>
      <c r="I2121" s="9" t="s">
        <v>64</v>
      </c>
      <c r="J2121" s="21">
        <v>1971.14</v>
      </c>
      <c r="K2121" s="9" t="s">
        <v>8402</v>
      </c>
      <c r="L2121" s="7" t="s">
        <v>8592</v>
      </c>
      <c r="M2121" s="7" t="s">
        <v>8786</v>
      </c>
      <c r="N2121" s="7" t="s">
        <v>211</v>
      </c>
      <c r="O2121" s="7" t="s">
        <v>258</v>
      </c>
      <c r="P2121" s="7" t="s">
        <v>733</v>
      </c>
      <c r="Q2121" s="7" t="s">
        <v>129</v>
      </c>
      <c r="R2121" s="9" t="s">
        <v>312</v>
      </c>
      <c r="S2121" s="13" t="s">
        <v>409</v>
      </c>
      <c r="T2121" s="13" t="s">
        <v>69</v>
      </c>
      <c r="U2121" s="13" t="s">
        <v>89</v>
      </c>
      <c r="V2121" s="13" t="s">
        <v>90</v>
      </c>
      <c r="W2121" s="13" t="s">
        <v>31</v>
      </c>
      <c r="X2121" s="13" t="s">
        <v>91</v>
      </c>
      <c r="Y2121" s="13" t="s">
        <v>7</v>
      </c>
      <c r="Z2121" s="9" t="s">
        <v>17</v>
      </c>
      <c r="AA2121" s="12" t="str">
        <f t="shared" si="66"/>
        <v>5980000000111</v>
      </c>
      <c r="AB2121" s="4" t="s">
        <v>91</v>
      </c>
      <c r="AC2121" s="48">
        <f t="shared" si="67"/>
        <v>0</v>
      </c>
      <c r="AD2121" s="31">
        <f>VLOOKUP(AB2121,'Utah Allocation %''s'!$A$6:$B$16,2,FALSE)</f>
        <v>0</v>
      </c>
    </row>
    <row r="2122" spans="1:30">
      <c r="A2122" s="9" t="s">
        <v>8336</v>
      </c>
      <c r="B2122" s="9" t="s">
        <v>24</v>
      </c>
      <c r="C2122" s="9" t="s">
        <v>62</v>
      </c>
      <c r="D2122" s="19">
        <v>41364</v>
      </c>
      <c r="E2122" s="15">
        <v>2013</v>
      </c>
      <c r="F2122" s="15">
        <v>3</v>
      </c>
      <c r="G2122" s="3" t="s">
        <v>14414</v>
      </c>
      <c r="H2122" s="9" t="s">
        <v>63</v>
      </c>
      <c r="I2122" s="9" t="s">
        <v>81</v>
      </c>
      <c r="J2122" s="21">
        <v>2620.37</v>
      </c>
      <c r="K2122" s="9" t="s">
        <v>8533</v>
      </c>
      <c r="L2122" s="7" t="s">
        <v>8723</v>
      </c>
      <c r="M2122" s="7" t="s">
        <v>8930</v>
      </c>
      <c r="N2122" s="7" t="s">
        <v>8175</v>
      </c>
      <c r="O2122" s="7" t="s">
        <v>8188</v>
      </c>
      <c r="P2122" s="7" t="s">
        <v>8931</v>
      </c>
      <c r="Q2122" s="7" t="s">
        <v>8932</v>
      </c>
      <c r="R2122" s="9" t="s">
        <v>312</v>
      </c>
      <c r="S2122" s="13" t="s">
        <v>409</v>
      </c>
      <c r="T2122" s="13" t="s">
        <v>69</v>
      </c>
      <c r="U2122" s="13" t="s">
        <v>89</v>
      </c>
      <c r="V2122" s="13" t="s">
        <v>90</v>
      </c>
      <c r="W2122" s="13" t="s">
        <v>31</v>
      </c>
      <c r="X2122" s="13" t="s">
        <v>91</v>
      </c>
      <c r="Y2122" s="13" t="s">
        <v>7</v>
      </c>
      <c r="Z2122" s="9" t="s">
        <v>17</v>
      </c>
      <c r="AA2122" s="12" t="str">
        <f t="shared" si="66"/>
        <v>5980000000111</v>
      </c>
      <c r="AB2122" s="4" t="s">
        <v>91</v>
      </c>
      <c r="AC2122" s="48">
        <f t="shared" si="67"/>
        <v>0</v>
      </c>
      <c r="AD2122" s="31">
        <f>VLOOKUP(AB2122,'Utah Allocation %''s'!$A$6:$B$16,2,FALSE)</f>
        <v>0</v>
      </c>
    </row>
    <row r="2123" spans="1:30">
      <c r="A2123" s="9" t="s">
        <v>8361</v>
      </c>
      <c r="B2123" s="9" t="s">
        <v>24</v>
      </c>
      <c r="C2123" s="9" t="s">
        <v>62</v>
      </c>
      <c r="D2123" s="19">
        <v>41364</v>
      </c>
      <c r="E2123" s="15">
        <v>2013</v>
      </c>
      <c r="F2123" s="15">
        <v>3</v>
      </c>
      <c r="G2123" s="3" t="s">
        <v>14414</v>
      </c>
      <c r="H2123" s="9" t="s">
        <v>61</v>
      </c>
      <c r="I2123" s="9" t="s">
        <v>81</v>
      </c>
      <c r="J2123" s="21">
        <v>-1.88</v>
      </c>
      <c r="K2123" s="9" t="s">
        <v>8558</v>
      </c>
      <c r="L2123" s="7" t="s">
        <v>8748</v>
      </c>
      <c r="M2123" s="7" t="s">
        <v>8963</v>
      </c>
      <c r="N2123" s="7" t="s">
        <v>206</v>
      </c>
      <c r="O2123" s="7" t="s">
        <v>253</v>
      </c>
      <c r="P2123" s="7" t="s">
        <v>6190</v>
      </c>
      <c r="Q2123" s="7" t="s">
        <v>95</v>
      </c>
      <c r="R2123" s="9" t="s">
        <v>312</v>
      </c>
      <c r="S2123" s="13" t="s">
        <v>409</v>
      </c>
      <c r="T2123" s="13" t="s">
        <v>69</v>
      </c>
      <c r="U2123" s="13" t="s">
        <v>89</v>
      </c>
      <c r="V2123" s="13" t="s">
        <v>90</v>
      </c>
      <c r="W2123" s="13" t="s">
        <v>31</v>
      </c>
      <c r="X2123" s="13" t="s">
        <v>91</v>
      </c>
      <c r="Y2123" s="13" t="s">
        <v>7</v>
      </c>
      <c r="Z2123" s="9" t="s">
        <v>17</v>
      </c>
      <c r="AA2123" s="12" t="str">
        <f t="shared" si="66"/>
        <v>5980000000111</v>
      </c>
      <c r="AB2123" s="4" t="s">
        <v>91</v>
      </c>
      <c r="AC2123" s="48">
        <f t="shared" si="67"/>
        <v>0</v>
      </c>
      <c r="AD2123" s="31">
        <f>VLOOKUP(AB2123,'Utah Allocation %''s'!$A$6:$B$16,2,FALSE)</f>
        <v>0</v>
      </c>
    </row>
    <row r="2124" spans="1:30">
      <c r="A2124" s="9" t="s">
        <v>8363</v>
      </c>
      <c r="B2124" s="9" t="s">
        <v>24</v>
      </c>
      <c r="C2124" s="9" t="s">
        <v>62</v>
      </c>
      <c r="D2124" s="19">
        <v>41364</v>
      </c>
      <c r="E2124" s="15">
        <v>2013</v>
      </c>
      <c r="F2124" s="15">
        <v>3</v>
      </c>
      <c r="G2124" s="3" t="s">
        <v>14414</v>
      </c>
      <c r="H2124" s="9" t="s">
        <v>63</v>
      </c>
      <c r="I2124" s="9" t="s">
        <v>81</v>
      </c>
      <c r="J2124" s="21">
        <v>1.88</v>
      </c>
      <c r="K2124" s="9" t="s">
        <v>8558</v>
      </c>
      <c r="L2124" s="7" t="s">
        <v>8748</v>
      </c>
      <c r="M2124" s="7" t="s">
        <v>8963</v>
      </c>
      <c r="N2124" s="7" t="s">
        <v>206</v>
      </c>
      <c r="O2124" s="7" t="s">
        <v>253</v>
      </c>
      <c r="P2124" s="7" t="s">
        <v>6190</v>
      </c>
      <c r="Q2124" s="7" t="s">
        <v>95</v>
      </c>
      <c r="R2124" s="9" t="s">
        <v>312</v>
      </c>
      <c r="S2124" s="13" t="s">
        <v>409</v>
      </c>
      <c r="T2124" s="13" t="s">
        <v>69</v>
      </c>
      <c r="U2124" s="13" t="s">
        <v>89</v>
      </c>
      <c r="V2124" s="13" t="s">
        <v>90</v>
      </c>
      <c r="W2124" s="13" t="s">
        <v>31</v>
      </c>
      <c r="X2124" s="13" t="s">
        <v>91</v>
      </c>
      <c r="Y2124" s="13" t="s">
        <v>7</v>
      </c>
      <c r="Z2124" s="9" t="s">
        <v>17</v>
      </c>
      <c r="AA2124" s="12" t="str">
        <f t="shared" si="66"/>
        <v>5980000000111</v>
      </c>
      <c r="AB2124" s="4" t="s">
        <v>91</v>
      </c>
      <c r="AC2124" s="48">
        <f t="shared" si="67"/>
        <v>0</v>
      </c>
      <c r="AD2124" s="31">
        <f>VLOOKUP(AB2124,'Utah Allocation %''s'!$A$6:$B$16,2,FALSE)</f>
        <v>0</v>
      </c>
    </row>
    <row r="2125" spans="1:30">
      <c r="A2125" s="9" t="s">
        <v>8365</v>
      </c>
      <c r="B2125" s="9" t="s">
        <v>24</v>
      </c>
      <c r="C2125" s="9" t="s">
        <v>62</v>
      </c>
      <c r="D2125" s="19">
        <v>41364</v>
      </c>
      <c r="E2125" s="15">
        <v>2013</v>
      </c>
      <c r="F2125" s="15">
        <v>3</v>
      </c>
      <c r="G2125" s="3" t="s">
        <v>14414</v>
      </c>
      <c r="H2125" s="9" t="s">
        <v>61</v>
      </c>
      <c r="I2125" s="9" t="s">
        <v>81</v>
      </c>
      <c r="J2125" s="21">
        <v>-1.88</v>
      </c>
      <c r="K2125" s="9" t="s">
        <v>8558</v>
      </c>
      <c r="L2125" s="7" t="s">
        <v>8748</v>
      </c>
      <c r="M2125" s="7" t="s">
        <v>8963</v>
      </c>
      <c r="N2125" s="7" t="s">
        <v>206</v>
      </c>
      <c r="O2125" s="7" t="s">
        <v>253</v>
      </c>
      <c r="P2125" s="7" t="s">
        <v>6190</v>
      </c>
      <c r="Q2125" s="7" t="s">
        <v>95</v>
      </c>
      <c r="R2125" s="9" t="s">
        <v>312</v>
      </c>
      <c r="S2125" s="13" t="s">
        <v>409</v>
      </c>
      <c r="T2125" s="13" t="s">
        <v>69</v>
      </c>
      <c r="U2125" s="13" t="s">
        <v>89</v>
      </c>
      <c r="V2125" s="13" t="s">
        <v>90</v>
      </c>
      <c r="W2125" s="13" t="s">
        <v>31</v>
      </c>
      <c r="X2125" s="13" t="s">
        <v>91</v>
      </c>
      <c r="Y2125" s="13" t="s">
        <v>7</v>
      </c>
      <c r="Z2125" s="9" t="s">
        <v>17</v>
      </c>
      <c r="AA2125" s="12" t="str">
        <f t="shared" si="66"/>
        <v>5980000000111</v>
      </c>
      <c r="AB2125" s="4" t="s">
        <v>91</v>
      </c>
      <c r="AC2125" s="48">
        <f t="shared" si="67"/>
        <v>0</v>
      </c>
      <c r="AD2125" s="31">
        <f>VLOOKUP(AB2125,'Utah Allocation %''s'!$A$6:$B$16,2,FALSE)</f>
        <v>0</v>
      </c>
    </row>
    <row r="2126" spans="1:30">
      <c r="A2126" s="9" t="s">
        <v>8370</v>
      </c>
      <c r="B2126" s="9" t="s">
        <v>24</v>
      </c>
      <c r="C2126" s="9" t="s">
        <v>62</v>
      </c>
      <c r="D2126" s="19">
        <v>41364</v>
      </c>
      <c r="E2126" s="15">
        <v>2013</v>
      </c>
      <c r="F2126" s="15">
        <v>3</v>
      </c>
      <c r="G2126" s="3" t="s">
        <v>14414</v>
      </c>
      <c r="H2126" s="9" t="s">
        <v>63</v>
      </c>
      <c r="I2126" s="9" t="s">
        <v>81</v>
      </c>
      <c r="J2126" s="21">
        <v>2993.7</v>
      </c>
      <c r="K2126" s="9" t="s">
        <v>8563</v>
      </c>
      <c r="L2126" s="7" t="s">
        <v>8753</v>
      </c>
      <c r="M2126" s="7" t="s">
        <v>8969</v>
      </c>
      <c r="N2126" s="7" t="s">
        <v>206</v>
      </c>
      <c r="O2126" s="7" t="s">
        <v>253</v>
      </c>
      <c r="P2126" s="7" t="s">
        <v>6190</v>
      </c>
      <c r="Q2126" s="7" t="s">
        <v>95</v>
      </c>
      <c r="R2126" s="9" t="s">
        <v>312</v>
      </c>
      <c r="S2126" s="13" t="s">
        <v>409</v>
      </c>
      <c r="T2126" s="13" t="s">
        <v>69</v>
      </c>
      <c r="U2126" s="13" t="s">
        <v>89</v>
      </c>
      <c r="V2126" s="13" t="s">
        <v>90</v>
      </c>
      <c r="W2126" s="13" t="s">
        <v>31</v>
      </c>
      <c r="X2126" s="13" t="s">
        <v>91</v>
      </c>
      <c r="Y2126" s="13" t="s">
        <v>7</v>
      </c>
      <c r="Z2126" s="9" t="s">
        <v>17</v>
      </c>
      <c r="AA2126" s="12" t="str">
        <f t="shared" si="66"/>
        <v>5980000000111</v>
      </c>
      <c r="AB2126" s="4" t="s">
        <v>91</v>
      </c>
      <c r="AC2126" s="48">
        <f t="shared" si="67"/>
        <v>0</v>
      </c>
      <c r="AD2126" s="31">
        <f>VLOOKUP(AB2126,'Utah Allocation %''s'!$A$6:$B$16,2,FALSE)</f>
        <v>0</v>
      </c>
    </row>
    <row r="2127" spans="1:30">
      <c r="A2127" s="9" t="s">
        <v>8284</v>
      </c>
      <c r="B2127" s="9" t="s">
        <v>24</v>
      </c>
      <c r="C2127" s="9" t="s">
        <v>62</v>
      </c>
      <c r="D2127" s="19">
        <v>41364</v>
      </c>
      <c r="E2127" s="15">
        <v>2013</v>
      </c>
      <c r="F2127" s="15">
        <v>3</v>
      </c>
      <c r="G2127" s="3" t="s">
        <v>14414</v>
      </c>
      <c r="H2127" s="9" t="s">
        <v>63</v>
      </c>
      <c r="I2127" s="9" t="s">
        <v>64</v>
      </c>
      <c r="J2127" s="21">
        <v>483.3</v>
      </c>
      <c r="K2127" s="9" t="s">
        <v>8483</v>
      </c>
      <c r="L2127" s="7" t="s">
        <v>8673</v>
      </c>
      <c r="M2127" s="7" t="s">
        <v>8872</v>
      </c>
      <c r="N2127" s="7" t="s">
        <v>208</v>
      </c>
      <c r="O2127" s="7" t="s">
        <v>255</v>
      </c>
      <c r="P2127" s="7" t="s">
        <v>6158</v>
      </c>
      <c r="Q2127" s="7" t="s">
        <v>92</v>
      </c>
      <c r="R2127" s="9" t="s">
        <v>312</v>
      </c>
      <c r="S2127" s="13" t="s">
        <v>409</v>
      </c>
      <c r="T2127" s="13" t="s">
        <v>69</v>
      </c>
      <c r="U2127" s="13" t="s">
        <v>89</v>
      </c>
      <c r="V2127" s="13" t="s">
        <v>90</v>
      </c>
      <c r="W2127" s="13" t="s">
        <v>31</v>
      </c>
      <c r="X2127" s="13" t="s">
        <v>91</v>
      </c>
      <c r="Y2127" s="13" t="s">
        <v>7</v>
      </c>
      <c r="Z2127" s="9" t="s">
        <v>17</v>
      </c>
      <c r="AA2127" s="12" t="str">
        <f t="shared" si="66"/>
        <v>5980000000111</v>
      </c>
      <c r="AB2127" s="4" t="s">
        <v>91</v>
      </c>
      <c r="AC2127" s="48">
        <f t="shared" si="67"/>
        <v>0</v>
      </c>
      <c r="AD2127" s="31">
        <f>VLOOKUP(AB2127,'Utah Allocation %''s'!$A$6:$B$16,2,FALSE)</f>
        <v>0</v>
      </c>
    </row>
    <row r="2128" spans="1:30">
      <c r="A2128" s="9" t="s">
        <v>8285</v>
      </c>
      <c r="B2128" s="9" t="s">
        <v>24</v>
      </c>
      <c r="C2128" s="9" t="s">
        <v>62</v>
      </c>
      <c r="D2128" s="19">
        <v>41364</v>
      </c>
      <c r="E2128" s="15">
        <v>2013</v>
      </c>
      <c r="F2128" s="15">
        <v>3</v>
      </c>
      <c r="G2128" s="3" t="s">
        <v>14414</v>
      </c>
      <c r="H2128" s="9" t="s">
        <v>61</v>
      </c>
      <c r="I2128" s="9" t="s">
        <v>64</v>
      </c>
      <c r="J2128" s="21">
        <v>-483.3</v>
      </c>
      <c r="K2128" s="9" t="s">
        <v>8483</v>
      </c>
      <c r="L2128" s="7" t="s">
        <v>8673</v>
      </c>
      <c r="M2128" s="7" t="s">
        <v>8872</v>
      </c>
      <c r="N2128" s="7" t="s">
        <v>208</v>
      </c>
      <c r="O2128" s="7" t="s">
        <v>255</v>
      </c>
      <c r="P2128" s="7" t="s">
        <v>6158</v>
      </c>
      <c r="Q2128" s="7" t="s">
        <v>92</v>
      </c>
      <c r="R2128" s="9" t="s">
        <v>312</v>
      </c>
      <c r="S2128" s="13" t="s">
        <v>409</v>
      </c>
      <c r="T2128" s="13" t="s">
        <v>69</v>
      </c>
      <c r="U2128" s="13" t="s">
        <v>89</v>
      </c>
      <c r="V2128" s="13" t="s">
        <v>90</v>
      </c>
      <c r="W2128" s="13" t="s">
        <v>31</v>
      </c>
      <c r="X2128" s="13" t="s">
        <v>91</v>
      </c>
      <c r="Y2128" s="13" t="s">
        <v>7</v>
      </c>
      <c r="Z2128" s="9" t="s">
        <v>17</v>
      </c>
      <c r="AA2128" s="12" t="str">
        <f t="shared" si="66"/>
        <v>5980000000111</v>
      </c>
      <c r="AB2128" s="4" t="s">
        <v>91</v>
      </c>
      <c r="AC2128" s="48">
        <f t="shared" si="67"/>
        <v>0</v>
      </c>
      <c r="AD2128" s="31">
        <f>VLOOKUP(AB2128,'Utah Allocation %''s'!$A$6:$B$16,2,FALSE)</f>
        <v>0</v>
      </c>
    </row>
    <row r="2129" spans="1:30">
      <c r="A2129" s="9" t="s">
        <v>8284</v>
      </c>
      <c r="B2129" s="9" t="s">
        <v>24</v>
      </c>
      <c r="C2129" s="9" t="s">
        <v>62</v>
      </c>
      <c r="D2129" s="19">
        <v>41364</v>
      </c>
      <c r="E2129" s="15">
        <v>2013</v>
      </c>
      <c r="F2129" s="15">
        <v>3</v>
      </c>
      <c r="G2129" s="3" t="s">
        <v>14414</v>
      </c>
      <c r="H2129" s="9" t="s">
        <v>63</v>
      </c>
      <c r="I2129" s="9" t="s">
        <v>81</v>
      </c>
      <c r="J2129" s="21">
        <v>4812.67</v>
      </c>
      <c r="K2129" s="9" t="s">
        <v>8483</v>
      </c>
      <c r="L2129" s="7" t="s">
        <v>8673</v>
      </c>
      <c r="M2129" s="7" t="s">
        <v>8872</v>
      </c>
      <c r="N2129" s="7" t="s">
        <v>208</v>
      </c>
      <c r="O2129" s="7" t="s">
        <v>255</v>
      </c>
      <c r="P2129" s="7" t="s">
        <v>6158</v>
      </c>
      <c r="Q2129" s="7" t="s">
        <v>92</v>
      </c>
      <c r="R2129" s="9" t="s">
        <v>312</v>
      </c>
      <c r="S2129" s="13" t="s">
        <v>409</v>
      </c>
      <c r="T2129" s="13" t="s">
        <v>69</v>
      </c>
      <c r="U2129" s="13" t="s">
        <v>89</v>
      </c>
      <c r="V2129" s="13" t="s">
        <v>90</v>
      </c>
      <c r="W2129" s="13" t="s">
        <v>31</v>
      </c>
      <c r="X2129" s="13" t="s">
        <v>91</v>
      </c>
      <c r="Y2129" s="13" t="s">
        <v>7</v>
      </c>
      <c r="Z2129" s="9" t="s">
        <v>17</v>
      </c>
      <c r="AA2129" s="12" t="str">
        <f t="shared" si="66"/>
        <v>5980000000111</v>
      </c>
      <c r="AB2129" s="4" t="s">
        <v>91</v>
      </c>
      <c r="AC2129" s="48">
        <f t="shared" si="67"/>
        <v>0</v>
      </c>
      <c r="AD2129" s="31">
        <f>VLOOKUP(AB2129,'Utah Allocation %''s'!$A$6:$B$16,2,FALSE)</f>
        <v>0</v>
      </c>
    </row>
    <row r="2130" spans="1:30">
      <c r="A2130" s="9" t="s">
        <v>8285</v>
      </c>
      <c r="B2130" s="9" t="s">
        <v>24</v>
      </c>
      <c r="C2130" s="9" t="s">
        <v>62</v>
      </c>
      <c r="D2130" s="19">
        <v>41364</v>
      </c>
      <c r="E2130" s="15">
        <v>2013</v>
      </c>
      <c r="F2130" s="15">
        <v>3</v>
      </c>
      <c r="G2130" s="3" t="s">
        <v>14414</v>
      </c>
      <c r="H2130" s="9" t="s">
        <v>61</v>
      </c>
      <c r="I2130" s="9" t="s">
        <v>81</v>
      </c>
      <c r="J2130" s="21">
        <v>-4812.71</v>
      </c>
      <c r="K2130" s="9" t="s">
        <v>8483</v>
      </c>
      <c r="L2130" s="7" t="s">
        <v>8673</v>
      </c>
      <c r="M2130" s="7" t="s">
        <v>8872</v>
      </c>
      <c r="N2130" s="7" t="s">
        <v>208</v>
      </c>
      <c r="O2130" s="7" t="s">
        <v>255</v>
      </c>
      <c r="P2130" s="7" t="s">
        <v>6158</v>
      </c>
      <c r="Q2130" s="7" t="s">
        <v>92</v>
      </c>
      <c r="R2130" s="9" t="s">
        <v>312</v>
      </c>
      <c r="S2130" s="13" t="s">
        <v>409</v>
      </c>
      <c r="T2130" s="13" t="s">
        <v>69</v>
      </c>
      <c r="U2130" s="13" t="s">
        <v>89</v>
      </c>
      <c r="V2130" s="13" t="s">
        <v>90</v>
      </c>
      <c r="W2130" s="13" t="s">
        <v>31</v>
      </c>
      <c r="X2130" s="13" t="s">
        <v>91</v>
      </c>
      <c r="Y2130" s="13" t="s">
        <v>7</v>
      </c>
      <c r="Z2130" s="9" t="s">
        <v>17</v>
      </c>
      <c r="AA2130" s="12" t="str">
        <f t="shared" si="66"/>
        <v>5980000000111</v>
      </c>
      <c r="AB2130" s="4" t="s">
        <v>91</v>
      </c>
      <c r="AC2130" s="48">
        <f t="shared" si="67"/>
        <v>0</v>
      </c>
      <c r="AD2130" s="31">
        <f>VLOOKUP(AB2130,'Utah Allocation %''s'!$A$6:$B$16,2,FALSE)</f>
        <v>0</v>
      </c>
    </row>
    <row r="2131" spans="1:30">
      <c r="A2131" s="9" t="s">
        <v>8364</v>
      </c>
      <c r="B2131" s="9" t="s">
        <v>24</v>
      </c>
      <c r="C2131" s="9" t="s">
        <v>62</v>
      </c>
      <c r="D2131" s="19">
        <v>41364</v>
      </c>
      <c r="E2131" s="15">
        <v>2013</v>
      </c>
      <c r="F2131" s="15">
        <v>3</v>
      </c>
      <c r="G2131" s="3" t="s">
        <v>14414</v>
      </c>
      <c r="H2131" s="9" t="s">
        <v>63</v>
      </c>
      <c r="I2131" s="9" t="s">
        <v>81</v>
      </c>
      <c r="J2131" s="21">
        <v>197.35</v>
      </c>
      <c r="K2131" s="9" t="s">
        <v>8560</v>
      </c>
      <c r="L2131" s="7" t="s">
        <v>8750</v>
      </c>
      <c r="M2131" s="7" t="s">
        <v>8965</v>
      </c>
      <c r="N2131" s="7" t="s">
        <v>221</v>
      </c>
      <c r="O2131" s="7" t="s">
        <v>267</v>
      </c>
      <c r="P2131" s="7" t="s">
        <v>8966</v>
      </c>
      <c r="Q2131" s="7" t="s">
        <v>180</v>
      </c>
      <c r="R2131" s="9" t="s">
        <v>312</v>
      </c>
      <c r="S2131" s="13" t="s">
        <v>409</v>
      </c>
      <c r="T2131" s="13" t="s">
        <v>69</v>
      </c>
      <c r="U2131" s="13" t="s">
        <v>89</v>
      </c>
      <c r="V2131" s="13" t="s">
        <v>90</v>
      </c>
      <c r="W2131" s="13" t="s">
        <v>31</v>
      </c>
      <c r="X2131" s="13" t="s">
        <v>91</v>
      </c>
      <c r="Y2131" s="13" t="s">
        <v>7</v>
      </c>
      <c r="Z2131" s="9" t="s">
        <v>17</v>
      </c>
      <c r="AA2131" s="12" t="str">
        <f t="shared" si="66"/>
        <v>5980000000111</v>
      </c>
      <c r="AB2131" s="4" t="s">
        <v>91</v>
      </c>
      <c r="AC2131" s="48">
        <f t="shared" si="67"/>
        <v>0</v>
      </c>
      <c r="AD2131" s="31">
        <f>VLOOKUP(AB2131,'Utah Allocation %''s'!$A$6:$B$16,2,FALSE)</f>
        <v>0</v>
      </c>
    </row>
    <row r="2132" spans="1:30">
      <c r="A2132" s="9" t="s">
        <v>8282</v>
      </c>
      <c r="B2132" s="9" t="s">
        <v>24</v>
      </c>
      <c r="C2132" s="9" t="s">
        <v>62</v>
      </c>
      <c r="D2132" s="19">
        <v>41364</v>
      </c>
      <c r="E2132" s="15">
        <v>2013</v>
      </c>
      <c r="F2132" s="15">
        <v>3</v>
      </c>
      <c r="G2132" s="3" t="s">
        <v>14414</v>
      </c>
      <c r="H2132" s="9" t="s">
        <v>63</v>
      </c>
      <c r="I2132" s="9" t="s">
        <v>64</v>
      </c>
      <c r="J2132" s="21">
        <v>71390.820000000007</v>
      </c>
      <c r="K2132" s="9" t="s">
        <v>8481</v>
      </c>
      <c r="L2132" s="7" t="s">
        <v>8671</v>
      </c>
      <c r="M2132" s="7" t="s">
        <v>8870</v>
      </c>
      <c r="N2132" s="7" t="s">
        <v>220</v>
      </c>
      <c r="O2132" s="7" t="s">
        <v>266</v>
      </c>
      <c r="P2132" s="7" t="s">
        <v>566</v>
      </c>
      <c r="Q2132" s="7" t="s">
        <v>126</v>
      </c>
      <c r="R2132" s="9" t="s">
        <v>313</v>
      </c>
      <c r="S2132" s="13" t="s">
        <v>409</v>
      </c>
      <c r="T2132" s="13" t="s">
        <v>69</v>
      </c>
      <c r="U2132" s="13" t="s">
        <v>79</v>
      </c>
      <c r="V2132" s="13" t="s">
        <v>80</v>
      </c>
      <c r="W2132" s="13" t="s">
        <v>29</v>
      </c>
      <c r="X2132" s="13" t="s">
        <v>79</v>
      </c>
      <c r="Y2132" s="13" t="s">
        <v>7</v>
      </c>
      <c r="Z2132" s="9" t="s">
        <v>16</v>
      </c>
      <c r="AA2132" s="12" t="str">
        <f t="shared" si="66"/>
        <v>5980000000109</v>
      </c>
      <c r="AB2132" s="4" t="s">
        <v>79</v>
      </c>
      <c r="AC2132" s="48">
        <f t="shared" si="67"/>
        <v>71390.820000000007</v>
      </c>
      <c r="AD2132" s="31">
        <f>VLOOKUP(AB2132,'Utah Allocation %''s'!$A$6:$B$16,2,FALSE)</f>
        <v>1</v>
      </c>
    </row>
    <row r="2133" spans="1:30">
      <c r="A2133" s="9" t="s">
        <v>8239</v>
      </c>
      <c r="B2133" s="9" t="s">
        <v>24</v>
      </c>
      <c r="C2133" s="9" t="s">
        <v>62</v>
      </c>
      <c r="D2133" s="19">
        <v>41364</v>
      </c>
      <c r="E2133" s="15">
        <v>2013</v>
      </c>
      <c r="F2133" s="15">
        <v>3</v>
      </c>
      <c r="G2133" s="3" t="s">
        <v>14414</v>
      </c>
      <c r="H2133" s="9" t="s">
        <v>63</v>
      </c>
      <c r="I2133" s="9" t="s">
        <v>64</v>
      </c>
      <c r="J2133" s="21">
        <v>519.07000000000005</v>
      </c>
      <c r="K2133" s="9" t="s">
        <v>8438</v>
      </c>
      <c r="L2133" s="7" t="s">
        <v>8628</v>
      </c>
      <c r="M2133" s="7" t="s">
        <v>8824</v>
      </c>
      <c r="N2133" s="7" t="s">
        <v>207</v>
      </c>
      <c r="O2133" s="7" t="s">
        <v>254</v>
      </c>
      <c r="P2133" s="7" t="s">
        <v>588</v>
      </c>
      <c r="Q2133" s="7" t="s">
        <v>83</v>
      </c>
      <c r="R2133" s="9" t="s">
        <v>313</v>
      </c>
      <c r="S2133" s="13" t="s">
        <v>409</v>
      </c>
      <c r="T2133" s="13" t="s">
        <v>69</v>
      </c>
      <c r="U2133" s="13" t="s">
        <v>79</v>
      </c>
      <c r="V2133" s="13" t="s">
        <v>80</v>
      </c>
      <c r="W2133" s="13" t="s">
        <v>29</v>
      </c>
      <c r="X2133" s="13" t="s">
        <v>79</v>
      </c>
      <c r="Y2133" s="13" t="s">
        <v>7</v>
      </c>
      <c r="Z2133" s="9" t="s">
        <v>16</v>
      </c>
      <c r="AA2133" s="12" t="str">
        <f t="shared" si="66"/>
        <v>5980000000109</v>
      </c>
      <c r="AB2133" s="4" t="s">
        <v>79</v>
      </c>
      <c r="AC2133" s="48">
        <f t="shared" si="67"/>
        <v>519.07000000000005</v>
      </c>
      <c r="AD2133" s="31">
        <f>VLOOKUP(AB2133,'Utah Allocation %''s'!$A$6:$B$16,2,FALSE)</f>
        <v>1</v>
      </c>
    </row>
    <row r="2134" spans="1:30">
      <c r="A2134" s="9" t="s">
        <v>8226</v>
      </c>
      <c r="B2134" s="9" t="s">
        <v>24</v>
      </c>
      <c r="C2134" s="9" t="s">
        <v>62</v>
      </c>
      <c r="D2134" s="19">
        <v>41364</v>
      </c>
      <c r="E2134" s="15">
        <v>2013</v>
      </c>
      <c r="F2134" s="15">
        <v>3</v>
      </c>
      <c r="G2134" s="3" t="s">
        <v>14414</v>
      </c>
      <c r="H2134" s="9" t="s">
        <v>63</v>
      </c>
      <c r="I2134" s="9" t="s">
        <v>64</v>
      </c>
      <c r="J2134" s="21">
        <v>1293.54</v>
      </c>
      <c r="K2134" s="9" t="s">
        <v>8425</v>
      </c>
      <c r="L2134" s="7" t="s">
        <v>8615</v>
      </c>
      <c r="M2134" s="7" t="s">
        <v>8811</v>
      </c>
      <c r="N2134" s="7" t="s">
        <v>207</v>
      </c>
      <c r="O2134" s="7" t="s">
        <v>254</v>
      </c>
      <c r="P2134" s="7" t="s">
        <v>588</v>
      </c>
      <c r="Q2134" s="7" t="s">
        <v>83</v>
      </c>
      <c r="R2134" s="9" t="s">
        <v>313</v>
      </c>
      <c r="S2134" s="13" t="s">
        <v>409</v>
      </c>
      <c r="T2134" s="13" t="s">
        <v>69</v>
      </c>
      <c r="U2134" s="13" t="s">
        <v>79</v>
      </c>
      <c r="V2134" s="13" t="s">
        <v>80</v>
      </c>
      <c r="W2134" s="13" t="s">
        <v>29</v>
      </c>
      <c r="X2134" s="13" t="s">
        <v>79</v>
      </c>
      <c r="Y2134" s="13" t="s">
        <v>7</v>
      </c>
      <c r="Z2134" s="9" t="s">
        <v>16</v>
      </c>
      <c r="AA2134" s="12" t="str">
        <f t="shared" si="66"/>
        <v>5980000000109</v>
      </c>
      <c r="AB2134" s="4" t="s">
        <v>79</v>
      </c>
      <c r="AC2134" s="48">
        <f t="shared" si="67"/>
        <v>1293.54</v>
      </c>
      <c r="AD2134" s="31">
        <f>VLOOKUP(AB2134,'Utah Allocation %''s'!$A$6:$B$16,2,FALSE)</f>
        <v>1</v>
      </c>
    </row>
    <row r="2135" spans="1:30">
      <c r="A2135" s="9" t="s">
        <v>8218</v>
      </c>
      <c r="B2135" s="9" t="s">
        <v>24</v>
      </c>
      <c r="C2135" s="9" t="s">
        <v>62</v>
      </c>
      <c r="D2135" s="19">
        <v>41364</v>
      </c>
      <c r="E2135" s="15">
        <v>2013</v>
      </c>
      <c r="F2135" s="15">
        <v>3</v>
      </c>
      <c r="G2135" s="3" t="s">
        <v>14414</v>
      </c>
      <c r="H2135" s="9" t="s">
        <v>63</v>
      </c>
      <c r="I2135" s="9" t="s">
        <v>64</v>
      </c>
      <c r="J2135" s="21">
        <v>2246.96</v>
      </c>
      <c r="K2135" s="9" t="s">
        <v>8417</v>
      </c>
      <c r="L2135" s="7" t="s">
        <v>8607</v>
      </c>
      <c r="M2135" s="7" t="s">
        <v>8803</v>
      </c>
      <c r="N2135" s="7" t="s">
        <v>207</v>
      </c>
      <c r="O2135" s="7" t="s">
        <v>254</v>
      </c>
      <c r="P2135" s="7" t="s">
        <v>588</v>
      </c>
      <c r="Q2135" s="7" t="s">
        <v>83</v>
      </c>
      <c r="R2135" s="9" t="s">
        <v>313</v>
      </c>
      <c r="S2135" s="13" t="s">
        <v>409</v>
      </c>
      <c r="T2135" s="13" t="s">
        <v>69</v>
      </c>
      <c r="U2135" s="13" t="s">
        <v>79</v>
      </c>
      <c r="V2135" s="13" t="s">
        <v>80</v>
      </c>
      <c r="W2135" s="13" t="s">
        <v>29</v>
      </c>
      <c r="X2135" s="13" t="s">
        <v>79</v>
      </c>
      <c r="Y2135" s="13" t="s">
        <v>7</v>
      </c>
      <c r="Z2135" s="9" t="s">
        <v>16</v>
      </c>
      <c r="AA2135" s="12" t="str">
        <f t="shared" si="66"/>
        <v>5980000000109</v>
      </c>
      <c r="AB2135" s="4" t="s">
        <v>79</v>
      </c>
      <c r="AC2135" s="48">
        <f t="shared" si="67"/>
        <v>2246.96</v>
      </c>
      <c r="AD2135" s="31">
        <f>VLOOKUP(AB2135,'Utah Allocation %''s'!$A$6:$B$16,2,FALSE)</f>
        <v>1</v>
      </c>
    </row>
    <row r="2136" spans="1:30">
      <c r="A2136" s="9" t="s">
        <v>8232</v>
      </c>
      <c r="B2136" s="9" t="s">
        <v>24</v>
      </c>
      <c r="C2136" s="9" t="s">
        <v>62</v>
      </c>
      <c r="D2136" s="19">
        <v>41364</v>
      </c>
      <c r="E2136" s="15">
        <v>2013</v>
      </c>
      <c r="F2136" s="15">
        <v>3</v>
      </c>
      <c r="G2136" s="3" t="s">
        <v>14414</v>
      </c>
      <c r="H2136" s="9" t="s">
        <v>63</v>
      </c>
      <c r="I2136" s="9" t="s">
        <v>64</v>
      </c>
      <c r="J2136" s="21">
        <v>473.06</v>
      </c>
      <c r="K2136" s="9" t="s">
        <v>8431</v>
      </c>
      <c r="L2136" s="7" t="s">
        <v>8621</v>
      </c>
      <c r="M2136" s="7" t="s">
        <v>8817</v>
      </c>
      <c r="N2136" s="7" t="s">
        <v>207</v>
      </c>
      <c r="O2136" s="7" t="s">
        <v>254</v>
      </c>
      <c r="P2136" s="7" t="s">
        <v>588</v>
      </c>
      <c r="Q2136" s="7" t="s">
        <v>83</v>
      </c>
      <c r="R2136" s="9" t="s">
        <v>313</v>
      </c>
      <c r="S2136" s="13" t="s">
        <v>409</v>
      </c>
      <c r="T2136" s="13" t="s">
        <v>69</v>
      </c>
      <c r="U2136" s="13" t="s">
        <v>79</v>
      </c>
      <c r="V2136" s="13" t="s">
        <v>80</v>
      </c>
      <c r="W2136" s="13" t="s">
        <v>29</v>
      </c>
      <c r="X2136" s="13" t="s">
        <v>79</v>
      </c>
      <c r="Y2136" s="13" t="s">
        <v>7</v>
      </c>
      <c r="Z2136" s="9" t="s">
        <v>16</v>
      </c>
      <c r="AA2136" s="12" t="str">
        <f t="shared" si="66"/>
        <v>5980000000109</v>
      </c>
      <c r="AB2136" s="4" t="s">
        <v>79</v>
      </c>
      <c r="AC2136" s="48">
        <f t="shared" si="67"/>
        <v>473.06</v>
      </c>
      <c r="AD2136" s="31">
        <f>VLOOKUP(AB2136,'Utah Allocation %''s'!$A$6:$B$16,2,FALSE)</f>
        <v>1</v>
      </c>
    </row>
    <row r="2137" spans="1:30">
      <c r="A2137" s="9" t="s">
        <v>8234</v>
      </c>
      <c r="B2137" s="9" t="s">
        <v>24</v>
      </c>
      <c r="C2137" s="9" t="s">
        <v>62</v>
      </c>
      <c r="D2137" s="19">
        <v>41364</v>
      </c>
      <c r="E2137" s="15">
        <v>2013</v>
      </c>
      <c r="F2137" s="15">
        <v>3</v>
      </c>
      <c r="G2137" s="3" t="s">
        <v>14414</v>
      </c>
      <c r="H2137" s="9" t="s">
        <v>63</v>
      </c>
      <c r="I2137" s="9" t="s">
        <v>64</v>
      </c>
      <c r="J2137" s="21">
        <v>295.66000000000003</v>
      </c>
      <c r="K2137" s="9" t="s">
        <v>8433</v>
      </c>
      <c r="L2137" s="7" t="s">
        <v>8623</v>
      </c>
      <c r="M2137" s="7" t="s">
        <v>8819</v>
      </c>
      <c r="N2137" s="7" t="s">
        <v>207</v>
      </c>
      <c r="O2137" s="7" t="s">
        <v>254</v>
      </c>
      <c r="P2137" s="7" t="s">
        <v>588</v>
      </c>
      <c r="Q2137" s="7" t="s">
        <v>83</v>
      </c>
      <c r="R2137" s="9" t="s">
        <v>313</v>
      </c>
      <c r="S2137" s="13" t="s">
        <v>409</v>
      </c>
      <c r="T2137" s="13" t="s">
        <v>69</v>
      </c>
      <c r="U2137" s="13" t="s">
        <v>79</v>
      </c>
      <c r="V2137" s="13" t="s">
        <v>80</v>
      </c>
      <c r="W2137" s="13" t="s">
        <v>29</v>
      </c>
      <c r="X2137" s="13" t="s">
        <v>79</v>
      </c>
      <c r="Y2137" s="13" t="s">
        <v>7</v>
      </c>
      <c r="Z2137" s="9" t="s">
        <v>16</v>
      </c>
      <c r="AA2137" s="12" t="str">
        <f t="shared" si="66"/>
        <v>5980000000109</v>
      </c>
      <c r="AB2137" s="4" t="s">
        <v>79</v>
      </c>
      <c r="AC2137" s="48">
        <f t="shared" si="67"/>
        <v>295.66000000000003</v>
      </c>
      <c r="AD2137" s="31">
        <f>VLOOKUP(AB2137,'Utah Allocation %''s'!$A$6:$B$16,2,FALSE)</f>
        <v>1</v>
      </c>
    </row>
    <row r="2138" spans="1:30">
      <c r="A2138" s="9" t="s">
        <v>8322</v>
      </c>
      <c r="B2138" s="9" t="s">
        <v>24</v>
      </c>
      <c r="C2138" s="9" t="s">
        <v>62</v>
      </c>
      <c r="D2138" s="19">
        <v>41364</v>
      </c>
      <c r="E2138" s="15">
        <v>2013</v>
      </c>
      <c r="F2138" s="15">
        <v>3</v>
      </c>
      <c r="G2138" s="3" t="s">
        <v>14414</v>
      </c>
      <c r="H2138" s="9" t="s">
        <v>63</v>
      </c>
      <c r="I2138" s="9" t="s">
        <v>64</v>
      </c>
      <c r="J2138" s="21">
        <v>4395.4799999999996</v>
      </c>
      <c r="K2138" s="9" t="s">
        <v>8519</v>
      </c>
      <c r="L2138" s="7" t="s">
        <v>8709</v>
      </c>
      <c r="M2138" s="7" t="s">
        <v>8912</v>
      </c>
      <c r="N2138" s="7" t="s">
        <v>208</v>
      </c>
      <c r="O2138" s="7" t="s">
        <v>255</v>
      </c>
      <c r="P2138" s="7" t="s">
        <v>559</v>
      </c>
      <c r="Q2138" s="7" t="s">
        <v>84</v>
      </c>
      <c r="R2138" s="9" t="s">
        <v>313</v>
      </c>
      <c r="S2138" s="13" t="s">
        <v>409</v>
      </c>
      <c r="T2138" s="13" t="s">
        <v>69</v>
      </c>
      <c r="U2138" s="13" t="s">
        <v>79</v>
      </c>
      <c r="V2138" s="13" t="s">
        <v>80</v>
      </c>
      <c r="W2138" s="13" t="s">
        <v>29</v>
      </c>
      <c r="X2138" s="13" t="s">
        <v>79</v>
      </c>
      <c r="Y2138" s="13" t="s">
        <v>7</v>
      </c>
      <c r="Z2138" s="9" t="s">
        <v>16</v>
      </c>
      <c r="AA2138" s="12" t="str">
        <f t="shared" si="66"/>
        <v>5980000000109</v>
      </c>
      <c r="AB2138" s="4" t="s">
        <v>79</v>
      </c>
      <c r="AC2138" s="48">
        <f t="shared" si="67"/>
        <v>4395.4799999999996</v>
      </c>
      <c r="AD2138" s="31">
        <f>VLOOKUP(AB2138,'Utah Allocation %''s'!$A$6:$B$16,2,FALSE)</f>
        <v>1</v>
      </c>
    </row>
    <row r="2139" spans="1:30">
      <c r="A2139" s="9" t="s">
        <v>8276</v>
      </c>
      <c r="B2139" s="9" t="s">
        <v>24</v>
      </c>
      <c r="C2139" s="9" t="s">
        <v>62</v>
      </c>
      <c r="D2139" s="19">
        <v>41364</v>
      </c>
      <c r="E2139" s="15">
        <v>2013</v>
      </c>
      <c r="F2139" s="15">
        <v>3</v>
      </c>
      <c r="G2139" s="3" t="s">
        <v>14414</v>
      </c>
      <c r="H2139" s="9" t="s">
        <v>63</v>
      </c>
      <c r="I2139" s="9" t="s">
        <v>64</v>
      </c>
      <c r="J2139" s="21">
        <v>768.7</v>
      </c>
      <c r="K2139" s="9" t="s">
        <v>8475</v>
      </c>
      <c r="L2139" s="7" t="s">
        <v>8665</v>
      </c>
      <c r="M2139" s="7" t="s">
        <v>8864</v>
      </c>
      <c r="N2139" s="7" t="s">
        <v>221</v>
      </c>
      <c r="O2139" s="7" t="s">
        <v>267</v>
      </c>
      <c r="P2139" s="7" t="s">
        <v>762</v>
      </c>
      <c r="Q2139" s="7" t="s">
        <v>150</v>
      </c>
      <c r="R2139" s="9" t="s">
        <v>313</v>
      </c>
      <c r="S2139" s="13" t="s">
        <v>409</v>
      </c>
      <c r="T2139" s="13" t="s">
        <v>69</v>
      </c>
      <c r="U2139" s="13" t="s">
        <v>79</v>
      </c>
      <c r="V2139" s="13" t="s">
        <v>80</v>
      </c>
      <c r="W2139" s="13" t="s">
        <v>29</v>
      </c>
      <c r="X2139" s="13" t="s">
        <v>79</v>
      </c>
      <c r="Y2139" s="13" t="s">
        <v>7</v>
      </c>
      <c r="Z2139" s="9" t="s">
        <v>16</v>
      </c>
      <c r="AA2139" s="12" t="str">
        <f t="shared" si="66"/>
        <v>5980000000109</v>
      </c>
      <c r="AB2139" s="4" t="s">
        <v>79</v>
      </c>
      <c r="AC2139" s="48">
        <f t="shared" si="67"/>
        <v>768.7</v>
      </c>
      <c r="AD2139" s="31">
        <f>VLOOKUP(AB2139,'Utah Allocation %''s'!$A$6:$B$16,2,FALSE)</f>
        <v>1</v>
      </c>
    </row>
    <row r="2140" spans="1:30">
      <c r="A2140" s="9" t="s">
        <v>8379</v>
      </c>
      <c r="B2140" s="9" t="s">
        <v>24</v>
      </c>
      <c r="C2140" s="9" t="s">
        <v>62</v>
      </c>
      <c r="D2140" s="19">
        <v>41364</v>
      </c>
      <c r="E2140" s="15">
        <v>2013</v>
      </c>
      <c r="F2140" s="15">
        <v>3</v>
      </c>
      <c r="G2140" s="3" t="s">
        <v>14414</v>
      </c>
      <c r="H2140" s="9" t="s">
        <v>63</v>
      </c>
      <c r="I2140" s="9" t="s">
        <v>81</v>
      </c>
      <c r="J2140" s="21">
        <v>502.34</v>
      </c>
      <c r="K2140" s="9" t="s">
        <v>8572</v>
      </c>
      <c r="L2140" s="7" t="s">
        <v>8762</v>
      </c>
      <c r="M2140" s="7" t="s">
        <v>8977</v>
      </c>
      <c r="N2140" s="7" t="s">
        <v>207</v>
      </c>
      <c r="O2140" s="7" t="s">
        <v>254</v>
      </c>
      <c r="P2140" s="7" t="s">
        <v>7096</v>
      </c>
      <c r="Q2140" s="7" t="s">
        <v>83</v>
      </c>
      <c r="R2140" s="9" t="s">
        <v>313</v>
      </c>
      <c r="S2140" s="13" t="s">
        <v>409</v>
      </c>
      <c r="T2140" s="13" t="s">
        <v>69</v>
      </c>
      <c r="U2140" s="13" t="s">
        <v>79</v>
      </c>
      <c r="V2140" s="13" t="s">
        <v>80</v>
      </c>
      <c r="W2140" s="13" t="s">
        <v>29</v>
      </c>
      <c r="X2140" s="13" t="s">
        <v>79</v>
      </c>
      <c r="Y2140" s="13" t="s">
        <v>7</v>
      </c>
      <c r="Z2140" s="9" t="s">
        <v>16</v>
      </c>
      <c r="AA2140" s="12" t="str">
        <f t="shared" si="66"/>
        <v>5980000000109</v>
      </c>
      <c r="AB2140" s="4" t="s">
        <v>79</v>
      </c>
      <c r="AC2140" s="48">
        <f t="shared" si="67"/>
        <v>502.34</v>
      </c>
      <c r="AD2140" s="31">
        <f>VLOOKUP(AB2140,'Utah Allocation %''s'!$A$6:$B$16,2,FALSE)</f>
        <v>1</v>
      </c>
    </row>
    <row r="2141" spans="1:30">
      <c r="A2141" s="9" t="s">
        <v>8349</v>
      </c>
      <c r="B2141" s="9" t="s">
        <v>24</v>
      </c>
      <c r="C2141" s="9" t="s">
        <v>62</v>
      </c>
      <c r="D2141" s="19">
        <v>41364</v>
      </c>
      <c r="E2141" s="15">
        <v>2013</v>
      </c>
      <c r="F2141" s="15">
        <v>3</v>
      </c>
      <c r="G2141" s="3" t="s">
        <v>14414</v>
      </c>
      <c r="H2141" s="9" t="s">
        <v>63</v>
      </c>
      <c r="I2141" s="9" t="s">
        <v>81</v>
      </c>
      <c r="J2141" s="21">
        <v>1861.7</v>
      </c>
      <c r="K2141" s="9" t="s">
        <v>8546</v>
      </c>
      <c r="L2141" s="7" t="s">
        <v>8736</v>
      </c>
      <c r="M2141" s="7" t="s">
        <v>8948</v>
      </c>
      <c r="N2141" s="7" t="s">
        <v>207</v>
      </c>
      <c r="O2141" s="7" t="s">
        <v>254</v>
      </c>
      <c r="P2141" s="7" t="s">
        <v>7096</v>
      </c>
      <c r="Q2141" s="7" t="s">
        <v>83</v>
      </c>
      <c r="R2141" s="9" t="s">
        <v>313</v>
      </c>
      <c r="S2141" s="13" t="s">
        <v>409</v>
      </c>
      <c r="T2141" s="13" t="s">
        <v>69</v>
      </c>
      <c r="U2141" s="13" t="s">
        <v>79</v>
      </c>
      <c r="V2141" s="13" t="s">
        <v>80</v>
      </c>
      <c r="W2141" s="13" t="s">
        <v>29</v>
      </c>
      <c r="X2141" s="13" t="s">
        <v>79</v>
      </c>
      <c r="Y2141" s="13" t="s">
        <v>7</v>
      </c>
      <c r="Z2141" s="9" t="s">
        <v>16</v>
      </c>
      <c r="AA2141" s="12" t="str">
        <f t="shared" si="66"/>
        <v>5980000000109</v>
      </c>
      <c r="AB2141" s="4" t="s">
        <v>79</v>
      </c>
      <c r="AC2141" s="48">
        <f t="shared" si="67"/>
        <v>1861.7</v>
      </c>
      <c r="AD2141" s="31">
        <f>VLOOKUP(AB2141,'Utah Allocation %''s'!$A$6:$B$16,2,FALSE)</f>
        <v>1</v>
      </c>
    </row>
    <row r="2142" spans="1:30">
      <c r="A2142" s="9" t="s">
        <v>8350</v>
      </c>
      <c r="B2142" s="9" t="s">
        <v>24</v>
      </c>
      <c r="C2142" s="9" t="s">
        <v>62</v>
      </c>
      <c r="D2142" s="19">
        <v>41364</v>
      </c>
      <c r="E2142" s="15">
        <v>2013</v>
      </c>
      <c r="F2142" s="15">
        <v>3</v>
      </c>
      <c r="G2142" s="3" t="s">
        <v>14414</v>
      </c>
      <c r="H2142" s="9" t="s">
        <v>63</v>
      </c>
      <c r="I2142" s="9" t="s">
        <v>81</v>
      </c>
      <c r="J2142" s="21">
        <v>1734.98</v>
      </c>
      <c r="K2142" s="9" t="s">
        <v>8547</v>
      </c>
      <c r="L2142" s="7" t="s">
        <v>8737</v>
      </c>
      <c r="M2142" s="7" t="s">
        <v>8949</v>
      </c>
      <c r="N2142" s="7" t="s">
        <v>207</v>
      </c>
      <c r="O2142" s="7" t="s">
        <v>254</v>
      </c>
      <c r="P2142" s="7" t="s">
        <v>7096</v>
      </c>
      <c r="Q2142" s="7" t="s">
        <v>83</v>
      </c>
      <c r="R2142" s="9" t="s">
        <v>313</v>
      </c>
      <c r="S2142" s="13" t="s">
        <v>409</v>
      </c>
      <c r="T2142" s="13" t="s">
        <v>69</v>
      </c>
      <c r="U2142" s="13" t="s">
        <v>79</v>
      </c>
      <c r="V2142" s="13" t="s">
        <v>80</v>
      </c>
      <c r="W2142" s="13" t="s">
        <v>29</v>
      </c>
      <c r="X2142" s="13" t="s">
        <v>79</v>
      </c>
      <c r="Y2142" s="13" t="s">
        <v>7</v>
      </c>
      <c r="Z2142" s="9" t="s">
        <v>16</v>
      </c>
      <c r="AA2142" s="12" t="str">
        <f t="shared" si="66"/>
        <v>5980000000109</v>
      </c>
      <c r="AB2142" s="4" t="s">
        <v>79</v>
      </c>
      <c r="AC2142" s="48">
        <f t="shared" si="67"/>
        <v>1734.98</v>
      </c>
      <c r="AD2142" s="31">
        <f>VLOOKUP(AB2142,'Utah Allocation %''s'!$A$6:$B$16,2,FALSE)</f>
        <v>1</v>
      </c>
    </row>
    <row r="2143" spans="1:30">
      <c r="A2143" s="9" t="s">
        <v>8351</v>
      </c>
      <c r="B2143" s="9" t="s">
        <v>24</v>
      </c>
      <c r="C2143" s="9" t="s">
        <v>62</v>
      </c>
      <c r="D2143" s="19">
        <v>41364</v>
      </c>
      <c r="E2143" s="15">
        <v>2013</v>
      </c>
      <c r="F2143" s="15">
        <v>3</v>
      </c>
      <c r="G2143" s="3" t="s">
        <v>14414</v>
      </c>
      <c r="H2143" s="9" t="s">
        <v>63</v>
      </c>
      <c r="I2143" s="9" t="s">
        <v>81</v>
      </c>
      <c r="J2143" s="21">
        <v>1769.51</v>
      </c>
      <c r="K2143" s="9" t="s">
        <v>8548</v>
      </c>
      <c r="L2143" s="7" t="s">
        <v>8738</v>
      </c>
      <c r="M2143" s="7" t="s">
        <v>8950</v>
      </c>
      <c r="N2143" s="7" t="s">
        <v>207</v>
      </c>
      <c r="O2143" s="7" t="s">
        <v>254</v>
      </c>
      <c r="P2143" s="7" t="s">
        <v>7096</v>
      </c>
      <c r="Q2143" s="7" t="s">
        <v>83</v>
      </c>
      <c r="R2143" s="9" t="s">
        <v>313</v>
      </c>
      <c r="S2143" s="13" t="s">
        <v>409</v>
      </c>
      <c r="T2143" s="13" t="s">
        <v>69</v>
      </c>
      <c r="U2143" s="13" t="s">
        <v>79</v>
      </c>
      <c r="V2143" s="13" t="s">
        <v>80</v>
      </c>
      <c r="W2143" s="13" t="s">
        <v>29</v>
      </c>
      <c r="X2143" s="13" t="s">
        <v>79</v>
      </c>
      <c r="Y2143" s="13" t="s">
        <v>7</v>
      </c>
      <c r="Z2143" s="9" t="s">
        <v>16</v>
      </c>
      <c r="AA2143" s="12" t="str">
        <f t="shared" si="66"/>
        <v>5980000000109</v>
      </c>
      <c r="AB2143" s="4" t="s">
        <v>79</v>
      </c>
      <c r="AC2143" s="48">
        <f t="shared" si="67"/>
        <v>1769.51</v>
      </c>
      <c r="AD2143" s="31">
        <f>VLOOKUP(AB2143,'Utah Allocation %''s'!$A$6:$B$16,2,FALSE)</f>
        <v>1</v>
      </c>
    </row>
    <row r="2144" spans="1:30">
      <c r="A2144" s="9" t="s">
        <v>8352</v>
      </c>
      <c r="B2144" s="9" t="s">
        <v>24</v>
      </c>
      <c r="C2144" s="9" t="s">
        <v>62</v>
      </c>
      <c r="D2144" s="19">
        <v>41364</v>
      </c>
      <c r="E2144" s="15">
        <v>2013</v>
      </c>
      <c r="F2144" s="15">
        <v>3</v>
      </c>
      <c r="G2144" s="3" t="s">
        <v>14414</v>
      </c>
      <c r="H2144" s="9" t="s">
        <v>63</v>
      </c>
      <c r="I2144" s="9" t="s">
        <v>81</v>
      </c>
      <c r="J2144" s="21">
        <v>1998.6</v>
      </c>
      <c r="K2144" s="9" t="s">
        <v>8549</v>
      </c>
      <c r="L2144" s="7" t="s">
        <v>8739</v>
      </c>
      <c r="M2144" s="7" t="s">
        <v>8951</v>
      </c>
      <c r="N2144" s="7" t="s">
        <v>207</v>
      </c>
      <c r="O2144" s="7" t="s">
        <v>254</v>
      </c>
      <c r="P2144" s="7" t="s">
        <v>7096</v>
      </c>
      <c r="Q2144" s="7" t="s">
        <v>83</v>
      </c>
      <c r="R2144" s="9" t="s">
        <v>313</v>
      </c>
      <c r="S2144" s="13" t="s">
        <v>409</v>
      </c>
      <c r="T2144" s="13" t="s">
        <v>69</v>
      </c>
      <c r="U2144" s="13" t="s">
        <v>79</v>
      </c>
      <c r="V2144" s="13" t="s">
        <v>80</v>
      </c>
      <c r="W2144" s="13" t="s">
        <v>29</v>
      </c>
      <c r="X2144" s="13" t="s">
        <v>79</v>
      </c>
      <c r="Y2144" s="13" t="s">
        <v>7</v>
      </c>
      <c r="Z2144" s="9" t="s">
        <v>16</v>
      </c>
      <c r="AA2144" s="12" t="str">
        <f t="shared" si="66"/>
        <v>5980000000109</v>
      </c>
      <c r="AB2144" s="4" t="s">
        <v>79</v>
      </c>
      <c r="AC2144" s="48">
        <f t="shared" si="67"/>
        <v>1998.6</v>
      </c>
      <c r="AD2144" s="31">
        <f>VLOOKUP(AB2144,'Utah Allocation %''s'!$A$6:$B$16,2,FALSE)</f>
        <v>1</v>
      </c>
    </row>
    <row r="2145" spans="1:30">
      <c r="A2145" s="9" t="s">
        <v>8386</v>
      </c>
      <c r="B2145" s="9" t="s">
        <v>24</v>
      </c>
      <c r="C2145" s="9" t="s">
        <v>62</v>
      </c>
      <c r="D2145" s="19">
        <v>41364</v>
      </c>
      <c r="E2145" s="15">
        <v>2013</v>
      </c>
      <c r="F2145" s="15">
        <v>3</v>
      </c>
      <c r="G2145" s="3" t="s">
        <v>14414</v>
      </c>
      <c r="H2145" s="9" t="s">
        <v>63</v>
      </c>
      <c r="I2145" s="9" t="s">
        <v>81</v>
      </c>
      <c r="J2145" s="21">
        <v>1796.48</v>
      </c>
      <c r="K2145" s="9" t="s">
        <v>8579</v>
      </c>
      <c r="L2145" s="7" t="s">
        <v>8769</v>
      </c>
      <c r="M2145" s="7" t="s">
        <v>8986</v>
      </c>
      <c r="N2145" s="7" t="s">
        <v>215</v>
      </c>
      <c r="O2145" s="7" t="s">
        <v>261</v>
      </c>
      <c r="P2145" s="7" t="s">
        <v>8921</v>
      </c>
      <c r="Q2145" s="7" t="s">
        <v>85</v>
      </c>
      <c r="R2145" s="9" t="s">
        <v>313</v>
      </c>
      <c r="S2145" s="13" t="s">
        <v>409</v>
      </c>
      <c r="T2145" s="13" t="s">
        <v>69</v>
      </c>
      <c r="U2145" s="13" t="s">
        <v>79</v>
      </c>
      <c r="V2145" s="13" t="s">
        <v>80</v>
      </c>
      <c r="W2145" s="13" t="s">
        <v>29</v>
      </c>
      <c r="X2145" s="13" t="s">
        <v>79</v>
      </c>
      <c r="Y2145" s="13" t="s">
        <v>7</v>
      </c>
      <c r="Z2145" s="9" t="s">
        <v>16</v>
      </c>
      <c r="AA2145" s="12" t="str">
        <f t="shared" si="66"/>
        <v>5980000000109</v>
      </c>
      <c r="AB2145" s="4" t="s">
        <v>79</v>
      </c>
      <c r="AC2145" s="48">
        <f t="shared" si="67"/>
        <v>1796.48</v>
      </c>
      <c r="AD2145" s="31">
        <f>VLOOKUP(AB2145,'Utah Allocation %''s'!$A$6:$B$16,2,FALSE)</f>
        <v>1</v>
      </c>
    </row>
    <row r="2146" spans="1:30">
      <c r="A2146" s="9" t="s">
        <v>8389</v>
      </c>
      <c r="B2146" s="9" t="s">
        <v>24</v>
      </c>
      <c r="C2146" s="9" t="s">
        <v>62</v>
      </c>
      <c r="D2146" s="19">
        <v>41364</v>
      </c>
      <c r="E2146" s="15">
        <v>2013</v>
      </c>
      <c r="F2146" s="15">
        <v>3</v>
      </c>
      <c r="G2146" s="3" t="s">
        <v>14414</v>
      </c>
      <c r="H2146" s="9" t="s">
        <v>63</v>
      </c>
      <c r="I2146" s="9" t="s">
        <v>81</v>
      </c>
      <c r="J2146" s="21">
        <v>1010.52</v>
      </c>
      <c r="K2146" s="9" t="s">
        <v>8582</v>
      </c>
      <c r="L2146" s="7" t="s">
        <v>8772</v>
      </c>
      <c r="M2146" s="7" t="s">
        <v>8989</v>
      </c>
      <c r="N2146" s="7" t="s">
        <v>8175</v>
      </c>
      <c r="O2146" s="7" t="s">
        <v>8188</v>
      </c>
      <c r="P2146" s="7" t="s">
        <v>8990</v>
      </c>
      <c r="Q2146" s="7" t="s">
        <v>8991</v>
      </c>
      <c r="R2146" s="9" t="s">
        <v>313</v>
      </c>
      <c r="S2146" s="13" t="s">
        <v>409</v>
      </c>
      <c r="T2146" s="13" t="s">
        <v>69</v>
      </c>
      <c r="U2146" s="13" t="s">
        <v>79</v>
      </c>
      <c r="V2146" s="13" t="s">
        <v>80</v>
      </c>
      <c r="W2146" s="13" t="s">
        <v>29</v>
      </c>
      <c r="X2146" s="13" t="s">
        <v>79</v>
      </c>
      <c r="Y2146" s="13" t="s">
        <v>7</v>
      </c>
      <c r="Z2146" s="9" t="s">
        <v>16</v>
      </c>
      <c r="AA2146" s="12" t="str">
        <f t="shared" si="66"/>
        <v>5980000000109</v>
      </c>
      <c r="AB2146" s="4" t="s">
        <v>79</v>
      </c>
      <c r="AC2146" s="48">
        <f t="shared" si="67"/>
        <v>1010.52</v>
      </c>
      <c r="AD2146" s="31">
        <f>VLOOKUP(AB2146,'Utah Allocation %''s'!$A$6:$B$16,2,FALSE)</f>
        <v>1</v>
      </c>
    </row>
    <row r="2147" spans="1:30">
      <c r="A2147" s="9" t="s">
        <v>8290</v>
      </c>
      <c r="B2147" s="9" t="s">
        <v>24</v>
      </c>
      <c r="C2147" s="9" t="s">
        <v>62</v>
      </c>
      <c r="D2147" s="19">
        <v>41364</v>
      </c>
      <c r="E2147" s="15">
        <v>2013</v>
      </c>
      <c r="F2147" s="15">
        <v>3</v>
      </c>
      <c r="G2147" s="3" t="s">
        <v>14414</v>
      </c>
      <c r="H2147" s="9" t="s">
        <v>63</v>
      </c>
      <c r="I2147" s="9" t="s">
        <v>64</v>
      </c>
      <c r="J2147" s="21">
        <v>11880.12</v>
      </c>
      <c r="K2147" s="9" t="s">
        <v>8487</v>
      </c>
      <c r="L2147" s="7" t="s">
        <v>8677</v>
      </c>
      <c r="M2147" s="7" t="s">
        <v>8877</v>
      </c>
      <c r="N2147" s="7" t="s">
        <v>223</v>
      </c>
      <c r="O2147" s="7" t="s">
        <v>269</v>
      </c>
      <c r="P2147" s="7" t="s">
        <v>8878</v>
      </c>
      <c r="Q2147" s="7" t="s">
        <v>8879</v>
      </c>
      <c r="R2147" s="9" t="s">
        <v>317</v>
      </c>
      <c r="S2147" s="13" t="s">
        <v>408</v>
      </c>
      <c r="T2147" s="13" t="s">
        <v>69</v>
      </c>
      <c r="U2147" s="13" t="s">
        <v>66</v>
      </c>
      <c r="V2147" s="13" t="s">
        <v>70</v>
      </c>
      <c r="W2147" s="13" t="s">
        <v>32</v>
      </c>
      <c r="X2147" s="13" t="s">
        <v>66</v>
      </c>
      <c r="Y2147" s="13" t="s">
        <v>7</v>
      </c>
      <c r="Z2147" s="9" t="s">
        <v>8</v>
      </c>
      <c r="AA2147" s="12" t="str">
        <f t="shared" si="66"/>
        <v>5980000000108</v>
      </c>
      <c r="AB2147" s="4" t="s">
        <v>66</v>
      </c>
      <c r="AC2147" s="48">
        <f t="shared" si="67"/>
        <v>0</v>
      </c>
      <c r="AD2147" s="31">
        <f>VLOOKUP(AB2147,'Utah Allocation %''s'!$A$6:$B$16,2,FALSE)</f>
        <v>0</v>
      </c>
    </row>
    <row r="2148" spans="1:30">
      <c r="A2148" s="9" t="s">
        <v>8339</v>
      </c>
      <c r="B2148" s="9" t="s">
        <v>24</v>
      </c>
      <c r="C2148" s="9" t="s">
        <v>62</v>
      </c>
      <c r="D2148" s="19">
        <v>41364</v>
      </c>
      <c r="E2148" s="15">
        <v>2013</v>
      </c>
      <c r="F2148" s="15">
        <v>3</v>
      </c>
      <c r="G2148" s="3" t="s">
        <v>14414</v>
      </c>
      <c r="H2148" s="9" t="s">
        <v>63</v>
      </c>
      <c r="I2148" s="9" t="s">
        <v>81</v>
      </c>
      <c r="J2148" s="21">
        <v>397.96</v>
      </c>
      <c r="K2148" s="9" t="s">
        <v>8536</v>
      </c>
      <c r="L2148" s="7" t="s">
        <v>8726</v>
      </c>
      <c r="M2148" s="7" t="s">
        <v>8935</v>
      </c>
      <c r="N2148" s="7" t="s">
        <v>212</v>
      </c>
      <c r="O2148" s="7" t="s">
        <v>259</v>
      </c>
      <c r="P2148" s="7" t="s">
        <v>6234</v>
      </c>
      <c r="Q2148" s="7" t="s">
        <v>172</v>
      </c>
      <c r="R2148" s="9" t="s">
        <v>317</v>
      </c>
      <c r="S2148" s="13" t="s">
        <v>408</v>
      </c>
      <c r="T2148" s="13" t="s">
        <v>69</v>
      </c>
      <c r="U2148" s="13" t="s">
        <v>66</v>
      </c>
      <c r="V2148" s="13" t="s">
        <v>70</v>
      </c>
      <c r="W2148" s="13" t="s">
        <v>32</v>
      </c>
      <c r="X2148" s="13" t="s">
        <v>66</v>
      </c>
      <c r="Y2148" s="13" t="s">
        <v>7</v>
      </c>
      <c r="Z2148" s="9" t="s">
        <v>8</v>
      </c>
      <c r="AA2148" s="12" t="str">
        <f t="shared" si="66"/>
        <v>5980000000108</v>
      </c>
      <c r="AB2148" s="4" t="s">
        <v>66</v>
      </c>
      <c r="AC2148" s="48">
        <f t="shared" si="67"/>
        <v>0</v>
      </c>
      <c r="AD2148" s="31">
        <f>VLOOKUP(AB2148,'Utah Allocation %''s'!$A$6:$B$16,2,FALSE)</f>
        <v>0</v>
      </c>
    </row>
    <row r="2149" spans="1:30">
      <c r="A2149" s="9" t="s">
        <v>8272</v>
      </c>
      <c r="B2149" s="9" t="s">
        <v>24</v>
      </c>
      <c r="C2149" s="9" t="s">
        <v>62</v>
      </c>
      <c r="D2149" s="19">
        <v>41364</v>
      </c>
      <c r="E2149" s="15">
        <v>2013</v>
      </c>
      <c r="F2149" s="15">
        <v>3</v>
      </c>
      <c r="G2149" s="3" t="s">
        <v>14414</v>
      </c>
      <c r="H2149" s="9" t="s">
        <v>63</v>
      </c>
      <c r="I2149" s="9" t="s">
        <v>64</v>
      </c>
      <c r="J2149" s="21">
        <v>1517.99</v>
      </c>
      <c r="K2149" s="9" t="s">
        <v>8471</v>
      </c>
      <c r="L2149" s="7" t="s">
        <v>8661</v>
      </c>
      <c r="M2149" s="7" t="s">
        <v>8860</v>
      </c>
      <c r="N2149" s="7" t="s">
        <v>207</v>
      </c>
      <c r="O2149" s="7" t="s">
        <v>254</v>
      </c>
      <c r="P2149" s="7" t="s">
        <v>548</v>
      </c>
      <c r="Q2149" s="7" t="s">
        <v>72</v>
      </c>
      <c r="R2149" s="9" t="s">
        <v>322</v>
      </c>
      <c r="S2149" s="13" t="s">
        <v>408</v>
      </c>
      <c r="T2149" s="13" t="s">
        <v>69</v>
      </c>
      <c r="U2149" s="13" t="s">
        <v>66</v>
      </c>
      <c r="V2149" s="13" t="s">
        <v>70</v>
      </c>
      <c r="W2149" s="13" t="s">
        <v>32</v>
      </c>
      <c r="X2149" s="13" t="s">
        <v>66</v>
      </c>
      <c r="Y2149" s="13" t="s">
        <v>7</v>
      </c>
      <c r="Z2149" s="9" t="s">
        <v>8</v>
      </c>
      <c r="AA2149" s="12" t="str">
        <f t="shared" si="66"/>
        <v>5980000000108</v>
      </c>
      <c r="AB2149" s="4" t="s">
        <v>66</v>
      </c>
      <c r="AC2149" s="48">
        <f t="shared" si="67"/>
        <v>0</v>
      </c>
      <c r="AD2149" s="31">
        <f>VLOOKUP(AB2149,'Utah Allocation %''s'!$A$6:$B$16,2,FALSE)</f>
        <v>0</v>
      </c>
    </row>
    <row r="2150" spans="1:30">
      <c r="A2150" s="9" t="s">
        <v>8279</v>
      </c>
      <c r="B2150" s="9" t="s">
        <v>24</v>
      </c>
      <c r="C2150" s="9" t="s">
        <v>62</v>
      </c>
      <c r="D2150" s="19">
        <v>41364</v>
      </c>
      <c r="E2150" s="15">
        <v>2013</v>
      </c>
      <c r="F2150" s="15">
        <v>3</v>
      </c>
      <c r="G2150" s="3" t="s">
        <v>14414</v>
      </c>
      <c r="H2150" s="9" t="s">
        <v>63</v>
      </c>
      <c r="I2150" s="9" t="s">
        <v>64</v>
      </c>
      <c r="J2150" s="21">
        <v>633.22</v>
      </c>
      <c r="K2150" s="9" t="s">
        <v>8478</v>
      </c>
      <c r="L2150" s="7" t="s">
        <v>8668</v>
      </c>
      <c r="M2150" s="7" t="s">
        <v>8867</v>
      </c>
      <c r="N2150" s="7" t="s">
        <v>207</v>
      </c>
      <c r="O2150" s="7" t="s">
        <v>254</v>
      </c>
      <c r="P2150" s="7" t="s">
        <v>548</v>
      </c>
      <c r="Q2150" s="7" t="s">
        <v>72</v>
      </c>
      <c r="R2150" s="9" t="s">
        <v>322</v>
      </c>
      <c r="S2150" s="13" t="s">
        <v>408</v>
      </c>
      <c r="T2150" s="13" t="s">
        <v>69</v>
      </c>
      <c r="U2150" s="13" t="s">
        <v>66</v>
      </c>
      <c r="V2150" s="13" t="s">
        <v>70</v>
      </c>
      <c r="W2150" s="13" t="s">
        <v>32</v>
      </c>
      <c r="X2150" s="13" t="s">
        <v>66</v>
      </c>
      <c r="Y2150" s="13" t="s">
        <v>7</v>
      </c>
      <c r="Z2150" s="9" t="s">
        <v>8</v>
      </c>
      <c r="AA2150" s="12" t="str">
        <f t="shared" si="66"/>
        <v>5980000000108</v>
      </c>
      <c r="AB2150" s="4" t="s">
        <v>66</v>
      </c>
      <c r="AC2150" s="48">
        <f t="shared" si="67"/>
        <v>0</v>
      </c>
      <c r="AD2150" s="31">
        <f>VLOOKUP(AB2150,'Utah Allocation %''s'!$A$6:$B$16,2,FALSE)</f>
        <v>0</v>
      </c>
    </row>
    <row r="2151" spans="1:30">
      <c r="A2151" s="9" t="s">
        <v>8245</v>
      </c>
      <c r="B2151" s="9" t="s">
        <v>24</v>
      </c>
      <c r="C2151" s="9" t="s">
        <v>62</v>
      </c>
      <c r="D2151" s="19">
        <v>41364</v>
      </c>
      <c r="E2151" s="15">
        <v>2013</v>
      </c>
      <c r="F2151" s="15">
        <v>3</v>
      </c>
      <c r="G2151" s="3" t="s">
        <v>14414</v>
      </c>
      <c r="H2151" s="9" t="s">
        <v>63</v>
      </c>
      <c r="I2151" s="9" t="s">
        <v>64</v>
      </c>
      <c r="J2151" s="21">
        <v>122.64</v>
      </c>
      <c r="K2151" s="9" t="s">
        <v>8444</v>
      </c>
      <c r="L2151" s="7" t="s">
        <v>8634</v>
      </c>
      <c r="M2151" s="7" t="s">
        <v>8830</v>
      </c>
      <c r="N2151" s="7" t="s">
        <v>207</v>
      </c>
      <c r="O2151" s="7" t="s">
        <v>254</v>
      </c>
      <c r="P2151" s="7" t="s">
        <v>590</v>
      </c>
      <c r="Q2151" s="7" t="s">
        <v>88</v>
      </c>
      <c r="R2151" s="9" t="s">
        <v>323</v>
      </c>
      <c r="S2151" s="13" t="s">
        <v>409</v>
      </c>
      <c r="T2151" s="13" t="s">
        <v>69</v>
      </c>
      <c r="U2151" s="13" t="s">
        <v>89</v>
      </c>
      <c r="V2151" s="13" t="s">
        <v>90</v>
      </c>
      <c r="W2151" s="13" t="s">
        <v>31</v>
      </c>
      <c r="X2151" s="13" t="s">
        <v>91</v>
      </c>
      <c r="Y2151" s="13" t="s">
        <v>7</v>
      </c>
      <c r="Z2151" s="9" t="s">
        <v>17</v>
      </c>
      <c r="AA2151" s="12" t="str">
        <f t="shared" si="66"/>
        <v>5980000000111</v>
      </c>
      <c r="AB2151" s="4" t="s">
        <v>91</v>
      </c>
      <c r="AC2151" s="48">
        <f t="shared" si="67"/>
        <v>0</v>
      </c>
      <c r="AD2151" s="31">
        <f>VLOOKUP(AB2151,'Utah Allocation %''s'!$A$6:$B$16,2,FALSE)</f>
        <v>0</v>
      </c>
    </row>
    <row r="2152" spans="1:30">
      <c r="A2152" s="9" t="s">
        <v>8261</v>
      </c>
      <c r="B2152" s="9" t="s">
        <v>24</v>
      </c>
      <c r="C2152" s="9" t="s">
        <v>62</v>
      </c>
      <c r="D2152" s="19">
        <v>41364</v>
      </c>
      <c r="E2152" s="15">
        <v>2013</v>
      </c>
      <c r="F2152" s="15">
        <v>3</v>
      </c>
      <c r="G2152" s="3" t="s">
        <v>14414</v>
      </c>
      <c r="H2152" s="9" t="s">
        <v>63</v>
      </c>
      <c r="I2152" s="9" t="s">
        <v>64</v>
      </c>
      <c r="J2152" s="21">
        <v>348.05</v>
      </c>
      <c r="K2152" s="9" t="s">
        <v>8460</v>
      </c>
      <c r="L2152" s="7" t="s">
        <v>8650</v>
      </c>
      <c r="M2152" s="7" t="s">
        <v>8847</v>
      </c>
      <c r="N2152" s="7" t="s">
        <v>208</v>
      </c>
      <c r="O2152" s="7" t="s">
        <v>255</v>
      </c>
      <c r="P2152" s="7" t="s">
        <v>634</v>
      </c>
      <c r="Q2152" s="7" t="s">
        <v>92</v>
      </c>
      <c r="R2152" s="9" t="s">
        <v>323</v>
      </c>
      <c r="S2152" s="13" t="s">
        <v>409</v>
      </c>
      <c r="T2152" s="13" t="s">
        <v>69</v>
      </c>
      <c r="U2152" s="13" t="s">
        <v>89</v>
      </c>
      <c r="V2152" s="13" t="s">
        <v>90</v>
      </c>
      <c r="W2152" s="13" t="s">
        <v>31</v>
      </c>
      <c r="X2152" s="13" t="s">
        <v>91</v>
      </c>
      <c r="Y2152" s="13" t="s">
        <v>7</v>
      </c>
      <c r="Z2152" s="9" t="s">
        <v>17</v>
      </c>
      <c r="AA2152" s="12" t="str">
        <f t="shared" si="66"/>
        <v>5980000000111</v>
      </c>
      <c r="AB2152" s="4" t="s">
        <v>91</v>
      </c>
      <c r="AC2152" s="48">
        <f t="shared" si="67"/>
        <v>0</v>
      </c>
      <c r="AD2152" s="31">
        <f>VLOOKUP(AB2152,'Utah Allocation %''s'!$A$6:$B$16,2,FALSE)</f>
        <v>0</v>
      </c>
    </row>
    <row r="2153" spans="1:30">
      <c r="A2153" s="9" t="s">
        <v>8262</v>
      </c>
      <c r="B2153" s="9" t="s">
        <v>24</v>
      </c>
      <c r="C2153" s="9" t="s">
        <v>62</v>
      </c>
      <c r="D2153" s="19">
        <v>41364</v>
      </c>
      <c r="E2153" s="15">
        <v>2013</v>
      </c>
      <c r="F2153" s="15">
        <v>3</v>
      </c>
      <c r="G2153" s="3" t="s">
        <v>14414</v>
      </c>
      <c r="H2153" s="9" t="s">
        <v>63</v>
      </c>
      <c r="I2153" s="9" t="s">
        <v>64</v>
      </c>
      <c r="J2153" s="21">
        <v>464.07</v>
      </c>
      <c r="K2153" s="9" t="s">
        <v>8461</v>
      </c>
      <c r="L2153" s="7" t="s">
        <v>8651</v>
      </c>
      <c r="M2153" s="7" t="s">
        <v>8848</v>
      </c>
      <c r="N2153" s="7" t="s">
        <v>208</v>
      </c>
      <c r="O2153" s="7" t="s">
        <v>255</v>
      </c>
      <c r="P2153" s="7" t="s">
        <v>634</v>
      </c>
      <c r="Q2153" s="7" t="s">
        <v>92</v>
      </c>
      <c r="R2153" s="9" t="s">
        <v>323</v>
      </c>
      <c r="S2153" s="13" t="s">
        <v>409</v>
      </c>
      <c r="T2153" s="13" t="s">
        <v>69</v>
      </c>
      <c r="U2153" s="13" t="s">
        <v>89</v>
      </c>
      <c r="V2153" s="13" t="s">
        <v>90</v>
      </c>
      <c r="W2153" s="13" t="s">
        <v>31</v>
      </c>
      <c r="X2153" s="13" t="s">
        <v>91</v>
      </c>
      <c r="Y2153" s="13" t="s">
        <v>7</v>
      </c>
      <c r="Z2153" s="9" t="s">
        <v>17</v>
      </c>
      <c r="AA2153" s="12" t="str">
        <f t="shared" si="66"/>
        <v>5980000000111</v>
      </c>
      <c r="AB2153" s="4" t="s">
        <v>91</v>
      </c>
      <c r="AC2153" s="48">
        <f t="shared" si="67"/>
        <v>0</v>
      </c>
      <c r="AD2153" s="31">
        <f>VLOOKUP(AB2153,'Utah Allocation %''s'!$A$6:$B$16,2,FALSE)</f>
        <v>0</v>
      </c>
    </row>
    <row r="2154" spans="1:30">
      <c r="A2154" s="9" t="s">
        <v>8243</v>
      </c>
      <c r="B2154" s="9" t="s">
        <v>24</v>
      </c>
      <c r="C2154" s="9" t="s">
        <v>62</v>
      </c>
      <c r="D2154" s="19">
        <v>41364</v>
      </c>
      <c r="E2154" s="15">
        <v>2013</v>
      </c>
      <c r="F2154" s="15">
        <v>3</v>
      </c>
      <c r="G2154" s="3" t="s">
        <v>14414</v>
      </c>
      <c r="H2154" s="9" t="s">
        <v>63</v>
      </c>
      <c r="I2154" s="9" t="s">
        <v>64</v>
      </c>
      <c r="J2154" s="21">
        <v>618.77</v>
      </c>
      <c r="K2154" s="9" t="s">
        <v>8442</v>
      </c>
      <c r="L2154" s="7" t="s">
        <v>8632</v>
      </c>
      <c r="M2154" s="7" t="s">
        <v>8828</v>
      </c>
      <c r="N2154" s="7" t="s">
        <v>211</v>
      </c>
      <c r="O2154" s="7" t="s">
        <v>258</v>
      </c>
      <c r="P2154" s="7" t="s">
        <v>733</v>
      </c>
      <c r="Q2154" s="7" t="s">
        <v>129</v>
      </c>
      <c r="R2154" s="9" t="s">
        <v>323</v>
      </c>
      <c r="S2154" s="13" t="s">
        <v>409</v>
      </c>
      <c r="T2154" s="13" t="s">
        <v>69</v>
      </c>
      <c r="U2154" s="13" t="s">
        <v>89</v>
      </c>
      <c r="V2154" s="13" t="s">
        <v>90</v>
      </c>
      <c r="W2154" s="13" t="s">
        <v>31</v>
      </c>
      <c r="X2154" s="13" t="s">
        <v>91</v>
      </c>
      <c r="Y2154" s="13" t="s">
        <v>7</v>
      </c>
      <c r="Z2154" s="9" t="s">
        <v>17</v>
      </c>
      <c r="AA2154" s="12" t="str">
        <f t="shared" si="66"/>
        <v>5980000000111</v>
      </c>
      <c r="AB2154" s="4" t="s">
        <v>91</v>
      </c>
      <c r="AC2154" s="48">
        <f t="shared" si="67"/>
        <v>0</v>
      </c>
      <c r="AD2154" s="31">
        <f>VLOOKUP(AB2154,'Utah Allocation %''s'!$A$6:$B$16,2,FALSE)</f>
        <v>0</v>
      </c>
    </row>
    <row r="2155" spans="1:30">
      <c r="A2155" s="9" t="s">
        <v>8244</v>
      </c>
      <c r="B2155" s="9" t="s">
        <v>24</v>
      </c>
      <c r="C2155" s="9" t="s">
        <v>62</v>
      </c>
      <c r="D2155" s="19">
        <v>41364</v>
      </c>
      <c r="E2155" s="15">
        <v>2013</v>
      </c>
      <c r="F2155" s="15">
        <v>3</v>
      </c>
      <c r="G2155" s="3" t="s">
        <v>14414</v>
      </c>
      <c r="H2155" s="9" t="s">
        <v>63</v>
      </c>
      <c r="I2155" s="9" t="s">
        <v>64</v>
      </c>
      <c r="J2155" s="21">
        <v>613.20000000000005</v>
      </c>
      <c r="K2155" s="9" t="s">
        <v>8443</v>
      </c>
      <c r="L2155" s="7" t="s">
        <v>8633</v>
      </c>
      <c r="M2155" s="7" t="s">
        <v>8829</v>
      </c>
      <c r="N2155" s="7" t="s">
        <v>243</v>
      </c>
      <c r="O2155" s="7" t="s">
        <v>286</v>
      </c>
      <c r="P2155" s="7" t="s">
        <v>2221</v>
      </c>
      <c r="Q2155" s="7" t="s">
        <v>565</v>
      </c>
      <c r="R2155" s="9" t="s">
        <v>323</v>
      </c>
      <c r="S2155" s="13" t="s">
        <v>409</v>
      </c>
      <c r="T2155" s="13" t="s">
        <v>69</v>
      </c>
      <c r="U2155" s="13" t="s">
        <v>89</v>
      </c>
      <c r="V2155" s="13" t="s">
        <v>90</v>
      </c>
      <c r="W2155" s="13" t="s">
        <v>31</v>
      </c>
      <c r="X2155" s="13" t="s">
        <v>91</v>
      </c>
      <c r="Y2155" s="13" t="s">
        <v>7</v>
      </c>
      <c r="Z2155" s="9" t="s">
        <v>17</v>
      </c>
      <c r="AA2155" s="12" t="str">
        <f t="shared" si="66"/>
        <v>5980000000111</v>
      </c>
      <c r="AB2155" s="4" t="s">
        <v>91</v>
      </c>
      <c r="AC2155" s="48">
        <f t="shared" si="67"/>
        <v>0</v>
      </c>
      <c r="AD2155" s="31">
        <f>VLOOKUP(AB2155,'Utah Allocation %''s'!$A$6:$B$16,2,FALSE)</f>
        <v>0</v>
      </c>
    </row>
    <row r="2156" spans="1:30">
      <c r="A2156" s="9" t="s">
        <v>8373</v>
      </c>
      <c r="B2156" s="9" t="s">
        <v>24</v>
      </c>
      <c r="C2156" s="9" t="s">
        <v>62</v>
      </c>
      <c r="D2156" s="19">
        <v>41364</v>
      </c>
      <c r="E2156" s="15">
        <v>2013</v>
      </c>
      <c r="F2156" s="15">
        <v>3</v>
      </c>
      <c r="G2156" s="3" t="s">
        <v>14414</v>
      </c>
      <c r="H2156" s="9" t="s">
        <v>63</v>
      </c>
      <c r="I2156" s="9" t="s">
        <v>81</v>
      </c>
      <c r="J2156" s="21">
        <v>260.63</v>
      </c>
      <c r="K2156" s="9" t="s">
        <v>8566</v>
      </c>
      <c r="L2156" s="7" t="s">
        <v>8756</v>
      </c>
      <c r="M2156" s="7" t="s">
        <v>8972</v>
      </c>
      <c r="N2156" s="7" t="s">
        <v>208</v>
      </c>
      <c r="O2156" s="7" t="s">
        <v>255</v>
      </c>
      <c r="P2156" s="7" t="s">
        <v>6158</v>
      </c>
      <c r="Q2156" s="7" t="s">
        <v>92</v>
      </c>
      <c r="R2156" s="9" t="s">
        <v>323</v>
      </c>
      <c r="S2156" s="13" t="s">
        <v>409</v>
      </c>
      <c r="T2156" s="13" t="s">
        <v>69</v>
      </c>
      <c r="U2156" s="13" t="s">
        <v>89</v>
      </c>
      <c r="V2156" s="13" t="s">
        <v>90</v>
      </c>
      <c r="W2156" s="13" t="s">
        <v>31</v>
      </c>
      <c r="X2156" s="13" t="s">
        <v>91</v>
      </c>
      <c r="Y2156" s="13" t="s">
        <v>7</v>
      </c>
      <c r="Z2156" s="9" t="s">
        <v>17</v>
      </c>
      <c r="AA2156" s="12" t="str">
        <f t="shared" si="66"/>
        <v>5980000000111</v>
      </c>
      <c r="AB2156" s="4" t="s">
        <v>91</v>
      </c>
      <c r="AC2156" s="48">
        <f t="shared" si="67"/>
        <v>0</v>
      </c>
      <c r="AD2156" s="31">
        <f>VLOOKUP(AB2156,'Utah Allocation %''s'!$A$6:$B$16,2,FALSE)</f>
        <v>0</v>
      </c>
    </row>
    <row r="2157" spans="1:30">
      <c r="A2157" s="9" t="s">
        <v>8320</v>
      </c>
      <c r="B2157" s="9" t="s">
        <v>24</v>
      </c>
      <c r="C2157" s="9" t="s">
        <v>62</v>
      </c>
      <c r="D2157" s="19">
        <v>41364</v>
      </c>
      <c r="E2157" s="15">
        <v>2013</v>
      </c>
      <c r="F2157" s="15">
        <v>3</v>
      </c>
      <c r="G2157" s="3" t="s">
        <v>14414</v>
      </c>
      <c r="H2157" s="9" t="s">
        <v>63</v>
      </c>
      <c r="I2157" s="9" t="s">
        <v>64</v>
      </c>
      <c r="J2157" s="21">
        <v>1012.63</v>
      </c>
      <c r="K2157" s="9" t="s">
        <v>8517</v>
      </c>
      <c r="L2157" s="7" t="s">
        <v>8707</v>
      </c>
      <c r="M2157" s="7" t="s">
        <v>8910</v>
      </c>
      <c r="N2157" s="7" t="s">
        <v>208</v>
      </c>
      <c r="O2157" s="7" t="s">
        <v>255</v>
      </c>
      <c r="P2157" s="7" t="s">
        <v>634</v>
      </c>
      <c r="Q2157" s="7" t="s">
        <v>92</v>
      </c>
      <c r="R2157" s="9" t="s">
        <v>325</v>
      </c>
      <c r="S2157" s="13" t="s">
        <v>409</v>
      </c>
      <c r="T2157" s="13" t="s">
        <v>69</v>
      </c>
      <c r="U2157" s="13" t="s">
        <v>89</v>
      </c>
      <c r="V2157" s="13" t="s">
        <v>90</v>
      </c>
      <c r="W2157" s="13" t="s">
        <v>31</v>
      </c>
      <c r="X2157" s="13" t="s">
        <v>91</v>
      </c>
      <c r="Y2157" s="13" t="s">
        <v>7</v>
      </c>
      <c r="Z2157" s="9" t="s">
        <v>17</v>
      </c>
      <c r="AA2157" s="12" t="str">
        <f t="shared" si="66"/>
        <v>5980000000111</v>
      </c>
      <c r="AB2157" s="4" t="s">
        <v>91</v>
      </c>
      <c r="AC2157" s="48">
        <f t="shared" si="67"/>
        <v>0</v>
      </c>
      <c r="AD2157" s="31">
        <f>VLOOKUP(AB2157,'Utah Allocation %''s'!$A$6:$B$16,2,FALSE)</f>
        <v>0</v>
      </c>
    </row>
    <row r="2158" spans="1:30">
      <c r="A2158" s="9" t="s">
        <v>8378</v>
      </c>
      <c r="B2158" s="9" t="s">
        <v>24</v>
      </c>
      <c r="C2158" s="9" t="s">
        <v>62</v>
      </c>
      <c r="D2158" s="19">
        <v>41364</v>
      </c>
      <c r="E2158" s="15">
        <v>2013</v>
      </c>
      <c r="F2158" s="15">
        <v>3</v>
      </c>
      <c r="G2158" s="3" t="s">
        <v>14414</v>
      </c>
      <c r="H2158" s="9" t="s">
        <v>63</v>
      </c>
      <c r="I2158" s="9" t="s">
        <v>81</v>
      </c>
      <c r="J2158" s="21">
        <v>460.21</v>
      </c>
      <c r="K2158" s="9" t="s">
        <v>8571</v>
      </c>
      <c r="L2158" s="7" t="s">
        <v>8761</v>
      </c>
      <c r="M2158" s="7" t="s">
        <v>1310</v>
      </c>
      <c r="N2158" s="7" t="s">
        <v>206</v>
      </c>
      <c r="O2158" s="7" t="s">
        <v>253</v>
      </c>
      <c r="P2158" s="7" t="s">
        <v>6190</v>
      </c>
      <c r="Q2158" s="7" t="s">
        <v>95</v>
      </c>
      <c r="R2158" s="9" t="s">
        <v>325</v>
      </c>
      <c r="S2158" s="13" t="s">
        <v>409</v>
      </c>
      <c r="T2158" s="13" t="s">
        <v>69</v>
      </c>
      <c r="U2158" s="13" t="s">
        <v>89</v>
      </c>
      <c r="V2158" s="13" t="s">
        <v>90</v>
      </c>
      <c r="W2158" s="13" t="s">
        <v>31</v>
      </c>
      <c r="X2158" s="13" t="s">
        <v>91</v>
      </c>
      <c r="Y2158" s="13" t="s">
        <v>7</v>
      </c>
      <c r="Z2158" s="9" t="s">
        <v>17</v>
      </c>
      <c r="AA2158" s="12" t="str">
        <f t="shared" si="66"/>
        <v>5980000000111</v>
      </c>
      <c r="AB2158" s="4" t="s">
        <v>91</v>
      </c>
      <c r="AC2158" s="48">
        <f t="shared" si="67"/>
        <v>0</v>
      </c>
      <c r="AD2158" s="31">
        <f>VLOOKUP(AB2158,'Utah Allocation %''s'!$A$6:$B$16,2,FALSE)</f>
        <v>0</v>
      </c>
    </row>
    <row r="2159" spans="1:30">
      <c r="A2159" s="9" t="s">
        <v>8248</v>
      </c>
      <c r="B2159" s="9" t="s">
        <v>24</v>
      </c>
      <c r="C2159" s="9" t="s">
        <v>62</v>
      </c>
      <c r="D2159" s="19">
        <v>41364</v>
      </c>
      <c r="E2159" s="15">
        <v>2013</v>
      </c>
      <c r="F2159" s="15">
        <v>3</v>
      </c>
      <c r="G2159" s="3" t="s">
        <v>14414</v>
      </c>
      <c r="H2159" s="9" t="s">
        <v>63</v>
      </c>
      <c r="I2159" s="9" t="s">
        <v>64</v>
      </c>
      <c r="J2159" s="21">
        <v>1582.68</v>
      </c>
      <c r="K2159" s="9" t="s">
        <v>8447</v>
      </c>
      <c r="L2159" s="7" t="s">
        <v>8637</v>
      </c>
      <c r="M2159" s="7" t="s">
        <v>8833</v>
      </c>
      <c r="N2159" s="7" t="s">
        <v>207</v>
      </c>
      <c r="O2159" s="7" t="s">
        <v>254</v>
      </c>
      <c r="P2159" s="7" t="s">
        <v>548</v>
      </c>
      <c r="Q2159" s="7" t="s">
        <v>72</v>
      </c>
      <c r="R2159" s="9" t="s">
        <v>326</v>
      </c>
      <c r="S2159" s="13" t="s">
        <v>408</v>
      </c>
      <c r="T2159" s="13" t="s">
        <v>69</v>
      </c>
      <c r="U2159" s="13" t="s">
        <v>66</v>
      </c>
      <c r="V2159" s="13" t="s">
        <v>70</v>
      </c>
      <c r="W2159" s="13" t="s">
        <v>32</v>
      </c>
      <c r="X2159" s="13" t="s">
        <v>66</v>
      </c>
      <c r="Y2159" s="13" t="s">
        <v>7</v>
      </c>
      <c r="Z2159" s="9" t="s">
        <v>8</v>
      </c>
      <c r="AA2159" s="12" t="str">
        <f t="shared" si="66"/>
        <v>5980000000108</v>
      </c>
      <c r="AB2159" s="4" t="s">
        <v>66</v>
      </c>
      <c r="AC2159" s="48">
        <f t="shared" si="67"/>
        <v>0</v>
      </c>
      <c r="AD2159" s="31">
        <f>VLOOKUP(AB2159,'Utah Allocation %''s'!$A$6:$B$16,2,FALSE)</f>
        <v>0</v>
      </c>
    </row>
    <row r="2160" spans="1:30">
      <c r="A2160" s="9" t="s">
        <v>8208</v>
      </c>
      <c r="B2160" s="9" t="s">
        <v>24</v>
      </c>
      <c r="C2160" s="9" t="s">
        <v>62</v>
      </c>
      <c r="D2160" s="19">
        <v>41364</v>
      </c>
      <c r="E2160" s="15">
        <v>2013</v>
      </c>
      <c r="F2160" s="15">
        <v>3</v>
      </c>
      <c r="G2160" s="3" t="s">
        <v>14414</v>
      </c>
      <c r="H2160" s="9" t="s">
        <v>63</v>
      </c>
      <c r="I2160" s="9" t="s">
        <v>64</v>
      </c>
      <c r="J2160" s="21">
        <v>945.22</v>
      </c>
      <c r="K2160" s="9" t="s">
        <v>8407</v>
      </c>
      <c r="L2160" s="7" t="s">
        <v>8597</v>
      </c>
      <c r="M2160" s="7" t="s">
        <v>8792</v>
      </c>
      <c r="N2160" s="7" t="s">
        <v>207</v>
      </c>
      <c r="O2160" s="7" t="s">
        <v>254</v>
      </c>
      <c r="P2160" s="7" t="s">
        <v>548</v>
      </c>
      <c r="Q2160" s="7" t="s">
        <v>72</v>
      </c>
      <c r="R2160" s="9" t="s">
        <v>326</v>
      </c>
      <c r="S2160" s="13" t="s">
        <v>408</v>
      </c>
      <c r="T2160" s="13" t="s">
        <v>69</v>
      </c>
      <c r="U2160" s="13" t="s">
        <v>66</v>
      </c>
      <c r="V2160" s="13" t="s">
        <v>70</v>
      </c>
      <c r="W2160" s="13" t="s">
        <v>32</v>
      </c>
      <c r="X2160" s="13" t="s">
        <v>66</v>
      </c>
      <c r="Y2160" s="13" t="s">
        <v>7</v>
      </c>
      <c r="Z2160" s="9" t="s">
        <v>8</v>
      </c>
      <c r="AA2160" s="12" t="str">
        <f t="shared" si="66"/>
        <v>5980000000108</v>
      </c>
      <c r="AB2160" s="4" t="s">
        <v>66</v>
      </c>
      <c r="AC2160" s="48">
        <f t="shared" si="67"/>
        <v>0</v>
      </c>
      <c r="AD2160" s="31">
        <f>VLOOKUP(AB2160,'Utah Allocation %''s'!$A$6:$B$16,2,FALSE)</f>
        <v>0</v>
      </c>
    </row>
    <row r="2161" spans="1:30">
      <c r="A2161" s="9" t="s">
        <v>8199</v>
      </c>
      <c r="B2161" s="9" t="s">
        <v>24</v>
      </c>
      <c r="C2161" s="9" t="s">
        <v>62</v>
      </c>
      <c r="D2161" s="19">
        <v>41364</v>
      </c>
      <c r="E2161" s="15">
        <v>2013</v>
      </c>
      <c r="F2161" s="15">
        <v>3</v>
      </c>
      <c r="G2161" s="3" t="s">
        <v>14414</v>
      </c>
      <c r="H2161" s="9" t="s">
        <v>63</v>
      </c>
      <c r="I2161" s="9" t="s">
        <v>64</v>
      </c>
      <c r="J2161" s="21">
        <v>545.57000000000005</v>
      </c>
      <c r="K2161" s="9" t="s">
        <v>8398</v>
      </c>
      <c r="L2161" s="7" t="s">
        <v>8588</v>
      </c>
      <c r="M2161" s="7" t="s">
        <v>8782</v>
      </c>
      <c r="N2161" s="7" t="s">
        <v>208</v>
      </c>
      <c r="O2161" s="7" t="s">
        <v>255</v>
      </c>
      <c r="P2161" s="7" t="s">
        <v>633</v>
      </c>
      <c r="Q2161" s="7" t="s">
        <v>73</v>
      </c>
      <c r="R2161" s="9" t="s">
        <v>326</v>
      </c>
      <c r="S2161" s="13" t="s">
        <v>408</v>
      </c>
      <c r="T2161" s="13" t="s">
        <v>69</v>
      </c>
      <c r="U2161" s="13" t="s">
        <v>66</v>
      </c>
      <c r="V2161" s="13" t="s">
        <v>70</v>
      </c>
      <c r="W2161" s="13" t="s">
        <v>32</v>
      </c>
      <c r="X2161" s="13" t="s">
        <v>66</v>
      </c>
      <c r="Y2161" s="13" t="s">
        <v>7</v>
      </c>
      <c r="Z2161" s="9" t="s">
        <v>8</v>
      </c>
      <c r="AA2161" s="12" t="str">
        <f t="shared" si="66"/>
        <v>5980000000108</v>
      </c>
      <c r="AB2161" s="4" t="s">
        <v>66</v>
      </c>
      <c r="AC2161" s="48">
        <f t="shared" si="67"/>
        <v>0</v>
      </c>
      <c r="AD2161" s="31">
        <f>VLOOKUP(AB2161,'Utah Allocation %''s'!$A$6:$B$16,2,FALSE)</f>
        <v>0</v>
      </c>
    </row>
    <row r="2162" spans="1:30">
      <c r="A2162" s="9" t="s">
        <v>8200</v>
      </c>
      <c r="B2162" s="9" t="s">
        <v>24</v>
      </c>
      <c r="C2162" s="9" t="s">
        <v>62</v>
      </c>
      <c r="D2162" s="19">
        <v>41364</v>
      </c>
      <c r="E2162" s="15">
        <v>2013</v>
      </c>
      <c r="F2162" s="15">
        <v>3</v>
      </c>
      <c r="G2162" s="3" t="s">
        <v>14414</v>
      </c>
      <c r="H2162" s="9" t="s">
        <v>63</v>
      </c>
      <c r="I2162" s="9" t="s">
        <v>64</v>
      </c>
      <c r="J2162" s="21">
        <v>761.27</v>
      </c>
      <c r="K2162" s="9" t="s">
        <v>8399</v>
      </c>
      <c r="L2162" s="7" t="s">
        <v>8589</v>
      </c>
      <c r="M2162" s="7" t="s">
        <v>8783</v>
      </c>
      <c r="N2162" s="7" t="s">
        <v>208</v>
      </c>
      <c r="O2162" s="7" t="s">
        <v>255</v>
      </c>
      <c r="P2162" s="7" t="s">
        <v>633</v>
      </c>
      <c r="Q2162" s="7" t="s">
        <v>73</v>
      </c>
      <c r="R2162" s="9" t="s">
        <v>326</v>
      </c>
      <c r="S2162" s="13" t="s">
        <v>408</v>
      </c>
      <c r="T2162" s="13" t="s">
        <v>69</v>
      </c>
      <c r="U2162" s="13" t="s">
        <v>66</v>
      </c>
      <c r="V2162" s="13" t="s">
        <v>70</v>
      </c>
      <c r="W2162" s="13" t="s">
        <v>32</v>
      </c>
      <c r="X2162" s="13" t="s">
        <v>66</v>
      </c>
      <c r="Y2162" s="13" t="s">
        <v>7</v>
      </c>
      <c r="Z2162" s="9" t="s">
        <v>8</v>
      </c>
      <c r="AA2162" s="12" t="str">
        <f t="shared" si="66"/>
        <v>5980000000108</v>
      </c>
      <c r="AB2162" s="4" t="s">
        <v>66</v>
      </c>
      <c r="AC2162" s="48">
        <f t="shared" si="67"/>
        <v>0</v>
      </c>
      <c r="AD2162" s="31">
        <f>VLOOKUP(AB2162,'Utah Allocation %''s'!$A$6:$B$16,2,FALSE)</f>
        <v>0</v>
      </c>
    </row>
    <row r="2163" spans="1:30">
      <c r="A2163" s="9" t="s">
        <v>8201</v>
      </c>
      <c r="B2163" s="9" t="s">
        <v>24</v>
      </c>
      <c r="C2163" s="9" t="s">
        <v>62</v>
      </c>
      <c r="D2163" s="19">
        <v>41364</v>
      </c>
      <c r="E2163" s="15">
        <v>2013</v>
      </c>
      <c r="F2163" s="15">
        <v>3</v>
      </c>
      <c r="G2163" s="3" t="s">
        <v>14414</v>
      </c>
      <c r="H2163" s="9" t="s">
        <v>63</v>
      </c>
      <c r="I2163" s="9" t="s">
        <v>64</v>
      </c>
      <c r="J2163" s="21">
        <v>846.33</v>
      </c>
      <c r="K2163" s="9" t="s">
        <v>8400</v>
      </c>
      <c r="L2163" s="7" t="s">
        <v>8590</v>
      </c>
      <c r="M2163" s="7" t="s">
        <v>8784</v>
      </c>
      <c r="N2163" s="7" t="s">
        <v>208</v>
      </c>
      <c r="O2163" s="7" t="s">
        <v>255</v>
      </c>
      <c r="P2163" s="7" t="s">
        <v>633</v>
      </c>
      <c r="Q2163" s="7" t="s">
        <v>73</v>
      </c>
      <c r="R2163" s="9" t="s">
        <v>326</v>
      </c>
      <c r="S2163" s="13" t="s">
        <v>408</v>
      </c>
      <c r="T2163" s="13" t="s">
        <v>69</v>
      </c>
      <c r="U2163" s="13" t="s">
        <v>66</v>
      </c>
      <c r="V2163" s="13" t="s">
        <v>70</v>
      </c>
      <c r="W2163" s="13" t="s">
        <v>32</v>
      </c>
      <c r="X2163" s="13" t="s">
        <v>66</v>
      </c>
      <c r="Y2163" s="13" t="s">
        <v>7</v>
      </c>
      <c r="Z2163" s="9" t="s">
        <v>8</v>
      </c>
      <c r="AA2163" s="12" t="str">
        <f t="shared" si="66"/>
        <v>5980000000108</v>
      </c>
      <c r="AB2163" s="4" t="s">
        <v>66</v>
      </c>
      <c r="AC2163" s="48">
        <f t="shared" si="67"/>
        <v>0</v>
      </c>
      <c r="AD2163" s="31">
        <f>VLOOKUP(AB2163,'Utah Allocation %''s'!$A$6:$B$16,2,FALSE)</f>
        <v>0</v>
      </c>
    </row>
    <row r="2164" spans="1:30">
      <c r="A2164" s="9" t="s">
        <v>8202</v>
      </c>
      <c r="B2164" s="9" t="s">
        <v>24</v>
      </c>
      <c r="C2164" s="9" t="s">
        <v>62</v>
      </c>
      <c r="D2164" s="19">
        <v>41364</v>
      </c>
      <c r="E2164" s="15">
        <v>2013</v>
      </c>
      <c r="F2164" s="15">
        <v>3</v>
      </c>
      <c r="G2164" s="3" t="s">
        <v>14414</v>
      </c>
      <c r="H2164" s="9" t="s">
        <v>63</v>
      </c>
      <c r="I2164" s="9" t="s">
        <v>64</v>
      </c>
      <c r="J2164" s="21">
        <v>1329.77</v>
      </c>
      <c r="K2164" s="9" t="s">
        <v>8401</v>
      </c>
      <c r="L2164" s="7" t="s">
        <v>8591</v>
      </c>
      <c r="M2164" s="7" t="s">
        <v>8785</v>
      </c>
      <c r="N2164" s="7" t="s">
        <v>208</v>
      </c>
      <c r="O2164" s="7" t="s">
        <v>255</v>
      </c>
      <c r="P2164" s="7" t="s">
        <v>633</v>
      </c>
      <c r="Q2164" s="7" t="s">
        <v>73</v>
      </c>
      <c r="R2164" s="9" t="s">
        <v>326</v>
      </c>
      <c r="S2164" s="13" t="s">
        <v>408</v>
      </c>
      <c r="T2164" s="13" t="s">
        <v>69</v>
      </c>
      <c r="U2164" s="13" t="s">
        <v>66</v>
      </c>
      <c r="V2164" s="13" t="s">
        <v>70</v>
      </c>
      <c r="W2164" s="13" t="s">
        <v>32</v>
      </c>
      <c r="X2164" s="13" t="s">
        <v>66</v>
      </c>
      <c r="Y2164" s="13" t="s">
        <v>7</v>
      </c>
      <c r="Z2164" s="9" t="s">
        <v>8</v>
      </c>
      <c r="AA2164" s="12" t="str">
        <f t="shared" si="66"/>
        <v>5980000000108</v>
      </c>
      <c r="AB2164" s="4" t="s">
        <v>66</v>
      </c>
      <c r="AC2164" s="48">
        <f t="shared" si="67"/>
        <v>0</v>
      </c>
      <c r="AD2164" s="31">
        <f>VLOOKUP(AB2164,'Utah Allocation %''s'!$A$6:$B$16,2,FALSE)</f>
        <v>0</v>
      </c>
    </row>
    <row r="2165" spans="1:30">
      <c r="A2165" s="9" t="s">
        <v>8295</v>
      </c>
      <c r="B2165" s="9" t="s">
        <v>24</v>
      </c>
      <c r="C2165" s="9" t="s">
        <v>62</v>
      </c>
      <c r="D2165" s="19">
        <v>41364</v>
      </c>
      <c r="E2165" s="15">
        <v>2013</v>
      </c>
      <c r="F2165" s="15">
        <v>3</v>
      </c>
      <c r="G2165" s="3" t="s">
        <v>14414</v>
      </c>
      <c r="H2165" s="9" t="s">
        <v>63</v>
      </c>
      <c r="I2165" s="9" t="s">
        <v>64</v>
      </c>
      <c r="J2165" s="21">
        <v>633.22</v>
      </c>
      <c r="K2165" s="9" t="s">
        <v>8492</v>
      </c>
      <c r="L2165" s="7" t="s">
        <v>8682</v>
      </c>
      <c r="M2165" s="7" t="s">
        <v>8885</v>
      </c>
      <c r="N2165" s="7" t="s">
        <v>219</v>
      </c>
      <c r="O2165" s="7" t="s">
        <v>265</v>
      </c>
      <c r="P2165" s="7" t="s">
        <v>583</v>
      </c>
      <c r="Q2165" s="7" t="s">
        <v>137</v>
      </c>
      <c r="R2165" s="9" t="s">
        <v>326</v>
      </c>
      <c r="S2165" s="13" t="s">
        <v>408</v>
      </c>
      <c r="T2165" s="13" t="s">
        <v>69</v>
      </c>
      <c r="U2165" s="13" t="s">
        <v>66</v>
      </c>
      <c r="V2165" s="13" t="s">
        <v>70</v>
      </c>
      <c r="W2165" s="13" t="s">
        <v>32</v>
      </c>
      <c r="X2165" s="13" t="s">
        <v>66</v>
      </c>
      <c r="Y2165" s="13" t="s">
        <v>7</v>
      </c>
      <c r="Z2165" s="9" t="s">
        <v>8</v>
      </c>
      <c r="AA2165" s="12" t="str">
        <f t="shared" si="66"/>
        <v>5980000000108</v>
      </c>
      <c r="AB2165" s="4" t="s">
        <v>66</v>
      </c>
      <c r="AC2165" s="48">
        <f t="shared" si="67"/>
        <v>0</v>
      </c>
      <c r="AD2165" s="31">
        <f>VLOOKUP(AB2165,'Utah Allocation %''s'!$A$6:$B$16,2,FALSE)</f>
        <v>0</v>
      </c>
    </row>
    <row r="2166" spans="1:30">
      <c r="A2166" s="9" t="s">
        <v>8205</v>
      </c>
      <c r="B2166" s="9" t="s">
        <v>24</v>
      </c>
      <c r="C2166" s="9" t="s">
        <v>62</v>
      </c>
      <c r="D2166" s="19">
        <v>41364</v>
      </c>
      <c r="E2166" s="15">
        <v>2013</v>
      </c>
      <c r="F2166" s="15">
        <v>3</v>
      </c>
      <c r="G2166" s="3" t="s">
        <v>14414</v>
      </c>
      <c r="H2166" s="9" t="s">
        <v>63</v>
      </c>
      <c r="I2166" s="9" t="s">
        <v>64</v>
      </c>
      <c r="J2166" s="21">
        <v>561.77</v>
      </c>
      <c r="K2166" s="9" t="s">
        <v>8404</v>
      </c>
      <c r="L2166" s="7" t="s">
        <v>8594</v>
      </c>
      <c r="M2166" s="7" t="s">
        <v>8789</v>
      </c>
      <c r="N2166" s="7" t="s">
        <v>215</v>
      </c>
      <c r="O2166" s="7" t="s">
        <v>261</v>
      </c>
      <c r="P2166" s="7" t="s">
        <v>855</v>
      </c>
      <c r="Q2166" s="7" t="s">
        <v>97</v>
      </c>
      <c r="R2166" s="9" t="s">
        <v>326</v>
      </c>
      <c r="S2166" s="13" t="s">
        <v>408</v>
      </c>
      <c r="T2166" s="13" t="s">
        <v>69</v>
      </c>
      <c r="U2166" s="13" t="s">
        <v>66</v>
      </c>
      <c r="V2166" s="13" t="s">
        <v>70</v>
      </c>
      <c r="W2166" s="13" t="s">
        <v>32</v>
      </c>
      <c r="X2166" s="13" t="s">
        <v>66</v>
      </c>
      <c r="Y2166" s="13" t="s">
        <v>7</v>
      </c>
      <c r="Z2166" s="9" t="s">
        <v>8</v>
      </c>
      <c r="AA2166" s="12" t="str">
        <f t="shared" si="66"/>
        <v>5980000000108</v>
      </c>
      <c r="AB2166" s="4" t="s">
        <v>66</v>
      </c>
      <c r="AC2166" s="48">
        <f t="shared" si="67"/>
        <v>0</v>
      </c>
      <c r="AD2166" s="31">
        <f>VLOOKUP(AB2166,'Utah Allocation %''s'!$A$6:$B$16,2,FALSE)</f>
        <v>0</v>
      </c>
    </row>
    <row r="2167" spans="1:30">
      <c r="A2167" s="9" t="s">
        <v>8253</v>
      </c>
      <c r="B2167" s="9" t="s">
        <v>24</v>
      </c>
      <c r="C2167" s="9" t="s">
        <v>62</v>
      </c>
      <c r="D2167" s="19">
        <v>41364</v>
      </c>
      <c r="E2167" s="15">
        <v>2013</v>
      </c>
      <c r="F2167" s="15">
        <v>3</v>
      </c>
      <c r="G2167" s="3" t="s">
        <v>14414</v>
      </c>
      <c r="H2167" s="9" t="s">
        <v>63</v>
      </c>
      <c r="I2167" s="9" t="s">
        <v>64</v>
      </c>
      <c r="J2167" s="21">
        <v>4771.17</v>
      </c>
      <c r="K2167" s="9" t="s">
        <v>8452</v>
      </c>
      <c r="L2167" s="7" t="s">
        <v>8642</v>
      </c>
      <c r="M2167" s="7" t="s">
        <v>8839</v>
      </c>
      <c r="N2167" s="7" t="s">
        <v>206</v>
      </c>
      <c r="O2167" s="7" t="s">
        <v>253</v>
      </c>
      <c r="P2167" s="7" t="s">
        <v>586</v>
      </c>
      <c r="Q2167" s="7" t="s">
        <v>78</v>
      </c>
      <c r="R2167" s="9" t="s">
        <v>329</v>
      </c>
      <c r="S2167" s="13" t="s">
        <v>409</v>
      </c>
      <c r="T2167" s="13" t="s">
        <v>69</v>
      </c>
      <c r="U2167" s="13" t="s">
        <v>79</v>
      </c>
      <c r="V2167" s="13" t="s">
        <v>80</v>
      </c>
      <c r="W2167" s="13" t="s">
        <v>29</v>
      </c>
      <c r="X2167" s="13" t="s">
        <v>79</v>
      </c>
      <c r="Y2167" s="13" t="s">
        <v>7</v>
      </c>
      <c r="Z2167" s="9" t="s">
        <v>16</v>
      </c>
      <c r="AA2167" s="12" t="str">
        <f t="shared" si="66"/>
        <v>5980000000109</v>
      </c>
      <c r="AB2167" s="4" t="s">
        <v>79</v>
      </c>
      <c r="AC2167" s="48">
        <f t="shared" si="67"/>
        <v>4771.17</v>
      </c>
      <c r="AD2167" s="31">
        <f>VLOOKUP(AB2167,'Utah Allocation %''s'!$A$6:$B$16,2,FALSE)</f>
        <v>1</v>
      </c>
    </row>
    <row r="2168" spans="1:30">
      <c r="A2168" s="9" t="s">
        <v>8253</v>
      </c>
      <c r="B2168" s="9" t="s">
        <v>24</v>
      </c>
      <c r="C2168" s="9" t="s">
        <v>62</v>
      </c>
      <c r="D2168" s="19">
        <v>41364</v>
      </c>
      <c r="E2168" s="15">
        <v>2013</v>
      </c>
      <c r="F2168" s="15">
        <v>3</v>
      </c>
      <c r="G2168" s="3" t="s">
        <v>14414</v>
      </c>
      <c r="H2168" s="9" t="s">
        <v>63</v>
      </c>
      <c r="I2168" s="9" t="s">
        <v>81</v>
      </c>
      <c r="J2168" s="21">
        <v>730.91</v>
      </c>
      <c r="K2168" s="9" t="s">
        <v>8452</v>
      </c>
      <c r="L2168" s="7" t="s">
        <v>8642</v>
      </c>
      <c r="M2168" s="7" t="s">
        <v>8839</v>
      </c>
      <c r="N2168" s="7" t="s">
        <v>206</v>
      </c>
      <c r="O2168" s="7" t="s">
        <v>253</v>
      </c>
      <c r="P2168" s="7" t="s">
        <v>586</v>
      </c>
      <c r="Q2168" s="7" t="s">
        <v>78</v>
      </c>
      <c r="R2168" s="9" t="s">
        <v>329</v>
      </c>
      <c r="S2168" s="13" t="s">
        <v>409</v>
      </c>
      <c r="T2168" s="13" t="s">
        <v>69</v>
      </c>
      <c r="U2168" s="13" t="s">
        <v>79</v>
      </c>
      <c r="V2168" s="13" t="s">
        <v>80</v>
      </c>
      <c r="W2168" s="13" t="s">
        <v>29</v>
      </c>
      <c r="X2168" s="13" t="s">
        <v>79</v>
      </c>
      <c r="Y2168" s="13" t="s">
        <v>7</v>
      </c>
      <c r="Z2168" s="9" t="s">
        <v>16</v>
      </c>
      <c r="AA2168" s="12" t="str">
        <f t="shared" si="66"/>
        <v>5980000000109</v>
      </c>
      <c r="AB2168" s="4" t="s">
        <v>79</v>
      </c>
      <c r="AC2168" s="48">
        <f t="shared" si="67"/>
        <v>730.91</v>
      </c>
      <c r="AD2168" s="31">
        <f>VLOOKUP(AB2168,'Utah Allocation %''s'!$A$6:$B$16,2,FALSE)</f>
        <v>1</v>
      </c>
    </row>
    <row r="2169" spans="1:30">
      <c r="A2169" s="9" t="s">
        <v>8367</v>
      </c>
      <c r="B2169" s="9" t="s">
        <v>24</v>
      </c>
      <c r="C2169" s="9" t="s">
        <v>62</v>
      </c>
      <c r="D2169" s="19">
        <v>41364</v>
      </c>
      <c r="E2169" s="15">
        <v>2013</v>
      </c>
      <c r="F2169" s="15">
        <v>3</v>
      </c>
      <c r="G2169" s="3" t="s">
        <v>14414</v>
      </c>
      <c r="H2169" s="9" t="s">
        <v>63</v>
      </c>
      <c r="I2169" s="9" t="s">
        <v>81</v>
      </c>
      <c r="J2169" s="21">
        <v>315.83999999999997</v>
      </c>
      <c r="K2169" s="9" t="s">
        <v>7595</v>
      </c>
      <c r="L2169" s="7" t="s">
        <v>7880</v>
      </c>
      <c r="M2169" s="7" t="s">
        <v>8093</v>
      </c>
      <c r="N2169" s="7" t="s">
        <v>207</v>
      </c>
      <c r="O2169" s="7" t="s">
        <v>254</v>
      </c>
      <c r="P2169" s="7" t="s">
        <v>588</v>
      </c>
      <c r="Q2169" s="7" t="s">
        <v>83</v>
      </c>
      <c r="R2169" s="9" t="s">
        <v>329</v>
      </c>
      <c r="S2169" s="13" t="s">
        <v>409</v>
      </c>
      <c r="T2169" s="13" t="s">
        <v>69</v>
      </c>
      <c r="U2169" s="13" t="s">
        <v>79</v>
      </c>
      <c r="V2169" s="13" t="s">
        <v>80</v>
      </c>
      <c r="W2169" s="13" t="s">
        <v>29</v>
      </c>
      <c r="X2169" s="13" t="s">
        <v>79</v>
      </c>
      <c r="Y2169" s="13" t="s">
        <v>7</v>
      </c>
      <c r="Z2169" s="9" t="s">
        <v>16</v>
      </c>
      <c r="AA2169" s="12" t="str">
        <f t="shared" si="66"/>
        <v>5980000000109</v>
      </c>
      <c r="AB2169" s="4" t="s">
        <v>79</v>
      </c>
      <c r="AC2169" s="48">
        <f t="shared" si="67"/>
        <v>315.83999999999997</v>
      </c>
      <c r="AD2169" s="31">
        <f>VLOOKUP(AB2169,'Utah Allocation %''s'!$A$6:$B$16,2,FALSE)</f>
        <v>1</v>
      </c>
    </row>
    <row r="2170" spans="1:30">
      <c r="A2170" s="9" t="s">
        <v>8252</v>
      </c>
      <c r="B2170" s="9" t="s">
        <v>24</v>
      </c>
      <c r="C2170" s="9" t="s">
        <v>62</v>
      </c>
      <c r="D2170" s="19">
        <v>41364</v>
      </c>
      <c r="E2170" s="15">
        <v>2013</v>
      </c>
      <c r="F2170" s="15">
        <v>3</v>
      </c>
      <c r="G2170" s="3" t="s">
        <v>14414</v>
      </c>
      <c r="H2170" s="9" t="s">
        <v>63</v>
      </c>
      <c r="I2170" s="9" t="s">
        <v>64</v>
      </c>
      <c r="J2170" s="21">
        <v>2885.17</v>
      </c>
      <c r="K2170" s="9" t="s">
        <v>8451</v>
      </c>
      <c r="L2170" s="7" t="s">
        <v>8641</v>
      </c>
      <c r="M2170" s="7" t="s">
        <v>8838</v>
      </c>
      <c r="N2170" s="7" t="s">
        <v>207</v>
      </c>
      <c r="O2170" s="7" t="s">
        <v>254</v>
      </c>
      <c r="P2170" s="7" t="s">
        <v>588</v>
      </c>
      <c r="Q2170" s="7" t="s">
        <v>83</v>
      </c>
      <c r="R2170" s="9" t="s">
        <v>329</v>
      </c>
      <c r="S2170" s="13" t="s">
        <v>409</v>
      </c>
      <c r="T2170" s="13" t="s">
        <v>69</v>
      </c>
      <c r="U2170" s="13" t="s">
        <v>79</v>
      </c>
      <c r="V2170" s="13" t="s">
        <v>80</v>
      </c>
      <c r="W2170" s="13" t="s">
        <v>29</v>
      </c>
      <c r="X2170" s="13" t="s">
        <v>79</v>
      </c>
      <c r="Y2170" s="13" t="s">
        <v>7</v>
      </c>
      <c r="Z2170" s="9" t="s">
        <v>16</v>
      </c>
      <c r="AA2170" s="12" t="str">
        <f t="shared" si="66"/>
        <v>5980000000109</v>
      </c>
      <c r="AB2170" s="4" t="s">
        <v>79</v>
      </c>
      <c r="AC2170" s="48">
        <f t="shared" si="67"/>
        <v>2885.17</v>
      </c>
      <c r="AD2170" s="31">
        <f>VLOOKUP(AB2170,'Utah Allocation %''s'!$A$6:$B$16,2,FALSE)</f>
        <v>1</v>
      </c>
    </row>
    <row r="2171" spans="1:30">
      <c r="A2171" s="9" t="s">
        <v>8266</v>
      </c>
      <c r="B2171" s="9" t="s">
        <v>24</v>
      </c>
      <c r="C2171" s="9" t="s">
        <v>62</v>
      </c>
      <c r="D2171" s="19">
        <v>41364</v>
      </c>
      <c r="E2171" s="15">
        <v>2013</v>
      </c>
      <c r="F2171" s="15">
        <v>3</v>
      </c>
      <c r="G2171" s="3" t="s">
        <v>14414</v>
      </c>
      <c r="H2171" s="9" t="s">
        <v>63</v>
      </c>
      <c r="I2171" s="9" t="s">
        <v>64</v>
      </c>
      <c r="J2171" s="21">
        <v>3663.75</v>
      </c>
      <c r="K2171" s="9" t="s">
        <v>8465</v>
      </c>
      <c r="L2171" s="7" t="s">
        <v>8655</v>
      </c>
      <c r="M2171" s="7" t="s">
        <v>8852</v>
      </c>
      <c r="N2171" s="7" t="s">
        <v>207</v>
      </c>
      <c r="O2171" s="7" t="s">
        <v>254</v>
      </c>
      <c r="P2171" s="7" t="s">
        <v>588</v>
      </c>
      <c r="Q2171" s="7" t="s">
        <v>83</v>
      </c>
      <c r="R2171" s="9" t="s">
        <v>329</v>
      </c>
      <c r="S2171" s="13" t="s">
        <v>409</v>
      </c>
      <c r="T2171" s="13" t="s">
        <v>69</v>
      </c>
      <c r="U2171" s="13" t="s">
        <v>79</v>
      </c>
      <c r="V2171" s="13" t="s">
        <v>80</v>
      </c>
      <c r="W2171" s="13" t="s">
        <v>29</v>
      </c>
      <c r="X2171" s="13" t="s">
        <v>79</v>
      </c>
      <c r="Y2171" s="13" t="s">
        <v>7</v>
      </c>
      <c r="Z2171" s="9" t="s">
        <v>16</v>
      </c>
      <c r="AA2171" s="12" t="str">
        <f t="shared" si="66"/>
        <v>5980000000109</v>
      </c>
      <c r="AB2171" s="4" t="s">
        <v>79</v>
      </c>
      <c r="AC2171" s="48">
        <f t="shared" si="67"/>
        <v>3663.75</v>
      </c>
      <c r="AD2171" s="31">
        <f>VLOOKUP(AB2171,'Utah Allocation %''s'!$A$6:$B$16,2,FALSE)</f>
        <v>1</v>
      </c>
    </row>
    <row r="2172" spans="1:30">
      <c r="A2172" s="9" t="s">
        <v>8257</v>
      </c>
      <c r="B2172" s="9" t="s">
        <v>24</v>
      </c>
      <c r="C2172" s="9" t="s">
        <v>62</v>
      </c>
      <c r="D2172" s="19">
        <v>41364</v>
      </c>
      <c r="E2172" s="15">
        <v>2013</v>
      </c>
      <c r="F2172" s="15">
        <v>3</v>
      </c>
      <c r="G2172" s="3" t="s">
        <v>14414</v>
      </c>
      <c r="H2172" s="9" t="s">
        <v>63</v>
      </c>
      <c r="I2172" s="9" t="s">
        <v>64</v>
      </c>
      <c r="J2172" s="21">
        <v>1856.84</v>
      </c>
      <c r="K2172" s="9" t="s">
        <v>8456</v>
      </c>
      <c r="L2172" s="7" t="s">
        <v>8646</v>
      </c>
      <c r="M2172" s="7" t="s">
        <v>8843</v>
      </c>
      <c r="N2172" s="7" t="s">
        <v>208</v>
      </c>
      <c r="O2172" s="7" t="s">
        <v>255</v>
      </c>
      <c r="P2172" s="7" t="s">
        <v>559</v>
      </c>
      <c r="Q2172" s="7" t="s">
        <v>84</v>
      </c>
      <c r="R2172" s="9" t="s">
        <v>329</v>
      </c>
      <c r="S2172" s="13" t="s">
        <v>409</v>
      </c>
      <c r="T2172" s="13" t="s">
        <v>69</v>
      </c>
      <c r="U2172" s="13" t="s">
        <v>79</v>
      </c>
      <c r="V2172" s="13" t="s">
        <v>80</v>
      </c>
      <c r="W2172" s="13" t="s">
        <v>29</v>
      </c>
      <c r="X2172" s="13" t="s">
        <v>79</v>
      </c>
      <c r="Y2172" s="13" t="s">
        <v>7</v>
      </c>
      <c r="Z2172" s="9" t="s">
        <v>16</v>
      </c>
      <c r="AA2172" s="12" t="str">
        <f t="shared" si="66"/>
        <v>5980000000109</v>
      </c>
      <c r="AB2172" s="4" t="s">
        <v>79</v>
      </c>
      <c r="AC2172" s="48">
        <f t="shared" si="67"/>
        <v>1856.84</v>
      </c>
      <c r="AD2172" s="31">
        <f>VLOOKUP(AB2172,'Utah Allocation %''s'!$A$6:$B$16,2,FALSE)</f>
        <v>1</v>
      </c>
    </row>
    <row r="2173" spans="1:30">
      <c r="A2173" s="9" t="s">
        <v>8257</v>
      </c>
      <c r="B2173" s="9" t="s">
        <v>24</v>
      </c>
      <c r="C2173" s="9" t="s">
        <v>62</v>
      </c>
      <c r="D2173" s="19">
        <v>41364</v>
      </c>
      <c r="E2173" s="15">
        <v>2013</v>
      </c>
      <c r="F2173" s="15">
        <v>3</v>
      </c>
      <c r="G2173" s="3" t="s">
        <v>14414</v>
      </c>
      <c r="H2173" s="9" t="s">
        <v>63</v>
      </c>
      <c r="I2173" s="9" t="s">
        <v>81</v>
      </c>
      <c r="J2173" s="21">
        <v>311.08</v>
      </c>
      <c r="K2173" s="9" t="s">
        <v>8456</v>
      </c>
      <c r="L2173" s="7" t="s">
        <v>8646</v>
      </c>
      <c r="M2173" s="7" t="s">
        <v>8843</v>
      </c>
      <c r="N2173" s="7" t="s">
        <v>208</v>
      </c>
      <c r="O2173" s="7" t="s">
        <v>255</v>
      </c>
      <c r="P2173" s="7" t="s">
        <v>559</v>
      </c>
      <c r="Q2173" s="7" t="s">
        <v>84</v>
      </c>
      <c r="R2173" s="9" t="s">
        <v>329</v>
      </c>
      <c r="S2173" s="13" t="s">
        <v>409</v>
      </c>
      <c r="T2173" s="13" t="s">
        <v>69</v>
      </c>
      <c r="U2173" s="13" t="s">
        <v>79</v>
      </c>
      <c r="V2173" s="13" t="s">
        <v>80</v>
      </c>
      <c r="W2173" s="13" t="s">
        <v>29</v>
      </c>
      <c r="X2173" s="13" t="s">
        <v>79</v>
      </c>
      <c r="Y2173" s="13" t="s">
        <v>7</v>
      </c>
      <c r="Z2173" s="9" t="s">
        <v>16</v>
      </c>
      <c r="AA2173" s="12" t="str">
        <f t="shared" si="66"/>
        <v>5980000000109</v>
      </c>
      <c r="AB2173" s="4" t="s">
        <v>79</v>
      </c>
      <c r="AC2173" s="48">
        <f t="shared" si="67"/>
        <v>311.08</v>
      </c>
      <c r="AD2173" s="31">
        <f>VLOOKUP(AB2173,'Utah Allocation %''s'!$A$6:$B$16,2,FALSE)</f>
        <v>1</v>
      </c>
    </row>
    <row r="2174" spans="1:30">
      <c r="A2174" s="9" t="s">
        <v>8238</v>
      </c>
      <c r="B2174" s="9" t="s">
        <v>24</v>
      </c>
      <c r="C2174" s="9" t="s">
        <v>62</v>
      </c>
      <c r="D2174" s="19">
        <v>41364</v>
      </c>
      <c r="E2174" s="15">
        <v>2013</v>
      </c>
      <c r="F2174" s="15">
        <v>3</v>
      </c>
      <c r="G2174" s="3" t="s">
        <v>14414</v>
      </c>
      <c r="H2174" s="9" t="s">
        <v>63</v>
      </c>
      <c r="I2174" s="9" t="s">
        <v>64</v>
      </c>
      <c r="J2174" s="21">
        <v>833.73</v>
      </c>
      <c r="K2174" s="9" t="s">
        <v>8437</v>
      </c>
      <c r="L2174" s="7" t="s">
        <v>8627</v>
      </c>
      <c r="M2174" s="7" t="s">
        <v>8823</v>
      </c>
      <c r="N2174" s="7" t="s">
        <v>208</v>
      </c>
      <c r="O2174" s="7" t="s">
        <v>255</v>
      </c>
      <c r="P2174" s="7" t="s">
        <v>559</v>
      </c>
      <c r="Q2174" s="7" t="s">
        <v>84</v>
      </c>
      <c r="R2174" s="9" t="s">
        <v>329</v>
      </c>
      <c r="S2174" s="13" t="s">
        <v>409</v>
      </c>
      <c r="T2174" s="13" t="s">
        <v>69</v>
      </c>
      <c r="U2174" s="13" t="s">
        <v>79</v>
      </c>
      <c r="V2174" s="13" t="s">
        <v>80</v>
      </c>
      <c r="W2174" s="13" t="s">
        <v>29</v>
      </c>
      <c r="X2174" s="13" t="s">
        <v>79</v>
      </c>
      <c r="Y2174" s="13" t="s">
        <v>7</v>
      </c>
      <c r="Z2174" s="9" t="s">
        <v>16</v>
      </c>
      <c r="AA2174" s="12" t="str">
        <f t="shared" si="66"/>
        <v>5980000000109</v>
      </c>
      <c r="AB2174" s="4" t="s">
        <v>79</v>
      </c>
      <c r="AC2174" s="48">
        <f t="shared" si="67"/>
        <v>833.73</v>
      </c>
      <c r="AD2174" s="31">
        <f>VLOOKUP(AB2174,'Utah Allocation %''s'!$A$6:$B$16,2,FALSE)</f>
        <v>1</v>
      </c>
    </row>
    <row r="2175" spans="1:30">
      <c r="A2175" s="9" t="s">
        <v>8258</v>
      </c>
      <c r="B2175" s="9" t="s">
        <v>24</v>
      </c>
      <c r="C2175" s="9" t="s">
        <v>62</v>
      </c>
      <c r="D2175" s="19">
        <v>41364</v>
      </c>
      <c r="E2175" s="15">
        <v>2013</v>
      </c>
      <c r="F2175" s="15">
        <v>3</v>
      </c>
      <c r="G2175" s="3" t="s">
        <v>14414</v>
      </c>
      <c r="H2175" s="9" t="s">
        <v>63</v>
      </c>
      <c r="I2175" s="9" t="s">
        <v>64</v>
      </c>
      <c r="J2175" s="21">
        <v>998.78</v>
      </c>
      <c r="K2175" s="9" t="s">
        <v>8457</v>
      </c>
      <c r="L2175" s="7" t="s">
        <v>8647</v>
      </c>
      <c r="M2175" s="7" t="s">
        <v>8844</v>
      </c>
      <c r="N2175" s="7" t="s">
        <v>208</v>
      </c>
      <c r="O2175" s="7" t="s">
        <v>255</v>
      </c>
      <c r="P2175" s="7" t="s">
        <v>559</v>
      </c>
      <c r="Q2175" s="7" t="s">
        <v>84</v>
      </c>
      <c r="R2175" s="9" t="s">
        <v>329</v>
      </c>
      <c r="S2175" s="13" t="s">
        <v>409</v>
      </c>
      <c r="T2175" s="13" t="s">
        <v>69</v>
      </c>
      <c r="U2175" s="13" t="s">
        <v>79</v>
      </c>
      <c r="V2175" s="13" t="s">
        <v>80</v>
      </c>
      <c r="W2175" s="13" t="s">
        <v>29</v>
      </c>
      <c r="X2175" s="13" t="s">
        <v>79</v>
      </c>
      <c r="Y2175" s="13" t="s">
        <v>7</v>
      </c>
      <c r="Z2175" s="9" t="s">
        <v>16</v>
      </c>
      <c r="AA2175" s="12" t="str">
        <f t="shared" si="66"/>
        <v>5980000000109</v>
      </c>
      <c r="AB2175" s="4" t="s">
        <v>79</v>
      </c>
      <c r="AC2175" s="48">
        <f t="shared" si="67"/>
        <v>998.78</v>
      </c>
      <c r="AD2175" s="31">
        <f>VLOOKUP(AB2175,'Utah Allocation %''s'!$A$6:$B$16,2,FALSE)</f>
        <v>1</v>
      </c>
    </row>
    <row r="2176" spans="1:30">
      <c r="A2176" s="9" t="s">
        <v>8207</v>
      </c>
      <c r="B2176" s="9" t="s">
        <v>24</v>
      </c>
      <c r="C2176" s="9" t="s">
        <v>62</v>
      </c>
      <c r="D2176" s="19">
        <v>41364</v>
      </c>
      <c r="E2176" s="15">
        <v>2013</v>
      </c>
      <c r="F2176" s="15">
        <v>3</v>
      </c>
      <c r="G2176" s="3" t="s">
        <v>14414</v>
      </c>
      <c r="H2176" s="9" t="s">
        <v>63</v>
      </c>
      <c r="I2176" s="9" t="s">
        <v>64</v>
      </c>
      <c r="J2176" s="21">
        <v>295.45999999999998</v>
      </c>
      <c r="K2176" s="9" t="s">
        <v>8406</v>
      </c>
      <c r="L2176" s="7" t="s">
        <v>8596</v>
      </c>
      <c r="M2176" s="7" t="s">
        <v>8791</v>
      </c>
      <c r="N2176" s="7" t="s">
        <v>208</v>
      </c>
      <c r="O2176" s="7" t="s">
        <v>255</v>
      </c>
      <c r="P2176" s="7" t="s">
        <v>559</v>
      </c>
      <c r="Q2176" s="7" t="s">
        <v>84</v>
      </c>
      <c r="R2176" s="9" t="s">
        <v>329</v>
      </c>
      <c r="S2176" s="13" t="s">
        <v>409</v>
      </c>
      <c r="T2176" s="13" t="s">
        <v>69</v>
      </c>
      <c r="U2176" s="13" t="s">
        <v>79</v>
      </c>
      <c r="V2176" s="13" t="s">
        <v>80</v>
      </c>
      <c r="W2176" s="13" t="s">
        <v>29</v>
      </c>
      <c r="X2176" s="13" t="s">
        <v>79</v>
      </c>
      <c r="Y2176" s="13" t="s">
        <v>7</v>
      </c>
      <c r="Z2176" s="9" t="s">
        <v>16</v>
      </c>
      <c r="AA2176" s="12" t="str">
        <f t="shared" si="66"/>
        <v>5980000000109</v>
      </c>
      <c r="AB2176" s="4" t="s">
        <v>79</v>
      </c>
      <c r="AC2176" s="48">
        <f t="shared" si="67"/>
        <v>295.45999999999998</v>
      </c>
      <c r="AD2176" s="31">
        <f>VLOOKUP(AB2176,'Utah Allocation %''s'!$A$6:$B$16,2,FALSE)</f>
        <v>1</v>
      </c>
    </row>
    <row r="2177" spans="1:30">
      <c r="A2177" s="9" t="s">
        <v>8317</v>
      </c>
      <c r="B2177" s="9" t="s">
        <v>24</v>
      </c>
      <c r="C2177" s="9" t="s">
        <v>62</v>
      </c>
      <c r="D2177" s="19">
        <v>41364</v>
      </c>
      <c r="E2177" s="15">
        <v>2013</v>
      </c>
      <c r="F2177" s="15">
        <v>3</v>
      </c>
      <c r="G2177" s="3" t="s">
        <v>14414</v>
      </c>
      <c r="H2177" s="9" t="s">
        <v>63</v>
      </c>
      <c r="I2177" s="9" t="s">
        <v>64</v>
      </c>
      <c r="J2177" s="21">
        <v>1654.58</v>
      </c>
      <c r="K2177" s="9" t="s">
        <v>8514</v>
      </c>
      <c r="L2177" s="7" t="s">
        <v>8704</v>
      </c>
      <c r="M2177" s="7" t="s">
        <v>8907</v>
      </c>
      <c r="N2177" s="7" t="s">
        <v>208</v>
      </c>
      <c r="O2177" s="7" t="s">
        <v>255</v>
      </c>
      <c r="P2177" s="7" t="s">
        <v>559</v>
      </c>
      <c r="Q2177" s="7" t="s">
        <v>84</v>
      </c>
      <c r="R2177" s="9" t="s">
        <v>329</v>
      </c>
      <c r="S2177" s="13" t="s">
        <v>409</v>
      </c>
      <c r="T2177" s="13" t="s">
        <v>69</v>
      </c>
      <c r="U2177" s="13" t="s">
        <v>79</v>
      </c>
      <c r="V2177" s="13" t="s">
        <v>80</v>
      </c>
      <c r="W2177" s="13" t="s">
        <v>29</v>
      </c>
      <c r="X2177" s="13" t="s">
        <v>79</v>
      </c>
      <c r="Y2177" s="13" t="s">
        <v>7</v>
      </c>
      <c r="Z2177" s="9" t="s">
        <v>16</v>
      </c>
      <c r="AA2177" s="12" t="str">
        <f t="shared" si="66"/>
        <v>5980000000109</v>
      </c>
      <c r="AB2177" s="4" t="s">
        <v>79</v>
      </c>
      <c r="AC2177" s="48">
        <f t="shared" si="67"/>
        <v>1654.58</v>
      </c>
      <c r="AD2177" s="31">
        <f>VLOOKUP(AB2177,'Utah Allocation %''s'!$A$6:$B$16,2,FALSE)</f>
        <v>1</v>
      </c>
    </row>
    <row r="2178" spans="1:30">
      <c r="A2178" s="9" t="s">
        <v>8319</v>
      </c>
      <c r="B2178" s="9" t="s">
        <v>24</v>
      </c>
      <c r="C2178" s="9" t="s">
        <v>62</v>
      </c>
      <c r="D2178" s="19">
        <v>41364</v>
      </c>
      <c r="E2178" s="15">
        <v>2013</v>
      </c>
      <c r="F2178" s="15">
        <v>3</v>
      </c>
      <c r="G2178" s="3" t="s">
        <v>14414</v>
      </c>
      <c r="H2178" s="9" t="s">
        <v>63</v>
      </c>
      <c r="I2178" s="9" t="s">
        <v>64</v>
      </c>
      <c r="J2178" s="21">
        <v>469.39</v>
      </c>
      <c r="K2178" s="9" t="s">
        <v>8516</v>
      </c>
      <c r="L2178" s="7" t="s">
        <v>8706</v>
      </c>
      <c r="M2178" s="7" t="s">
        <v>8909</v>
      </c>
      <c r="N2178" s="7" t="s">
        <v>215</v>
      </c>
      <c r="O2178" s="7" t="s">
        <v>261</v>
      </c>
      <c r="P2178" s="7" t="s">
        <v>561</v>
      </c>
      <c r="Q2178" s="7" t="s">
        <v>85</v>
      </c>
      <c r="R2178" s="9" t="s">
        <v>329</v>
      </c>
      <c r="S2178" s="13" t="s">
        <v>409</v>
      </c>
      <c r="T2178" s="13" t="s">
        <v>69</v>
      </c>
      <c r="U2178" s="13" t="s">
        <v>79</v>
      </c>
      <c r="V2178" s="13" t="s">
        <v>80</v>
      </c>
      <c r="W2178" s="13" t="s">
        <v>29</v>
      </c>
      <c r="X2178" s="13" t="s">
        <v>79</v>
      </c>
      <c r="Y2178" s="13" t="s">
        <v>7</v>
      </c>
      <c r="Z2178" s="9" t="s">
        <v>16</v>
      </c>
      <c r="AA2178" s="12" t="str">
        <f t="shared" si="66"/>
        <v>5980000000109</v>
      </c>
      <c r="AB2178" s="4" t="s">
        <v>79</v>
      </c>
      <c r="AC2178" s="48">
        <f t="shared" si="67"/>
        <v>469.39</v>
      </c>
      <c r="AD2178" s="31">
        <f>VLOOKUP(AB2178,'Utah Allocation %''s'!$A$6:$B$16,2,FALSE)</f>
        <v>1</v>
      </c>
    </row>
    <row r="2179" spans="1:30">
      <c r="A2179" s="9" t="s">
        <v>8319</v>
      </c>
      <c r="B2179" s="9" t="s">
        <v>24</v>
      </c>
      <c r="C2179" s="9" t="s">
        <v>62</v>
      </c>
      <c r="D2179" s="19">
        <v>41364</v>
      </c>
      <c r="E2179" s="15">
        <v>2013</v>
      </c>
      <c r="F2179" s="15">
        <v>3</v>
      </c>
      <c r="G2179" s="3" t="s">
        <v>14414</v>
      </c>
      <c r="H2179" s="9" t="s">
        <v>63</v>
      </c>
      <c r="I2179" s="9" t="s">
        <v>81</v>
      </c>
      <c r="J2179" s="21">
        <v>231.16</v>
      </c>
      <c r="K2179" s="9" t="s">
        <v>8516</v>
      </c>
      <c r="L2179" s="7" t="s">
        <v>8706</v>
      </c>
      <c r="M2179" s="7" t="s">
        <v>8909</v>
      </c>
      <c r="N2179" s="7" t="s">
        <v>215</v>
      </c>
      <c r="O2179" s="7" t="s">
        <v>261</v>
      </c>
      <c r="P2179" s="7" t="s">
        <v>561</v>
      </c>
      <c r="Q2179" s="7" t="s">
        <v>85</v>
      </c>
      <c r="R2179" s="9" t="s">
        <v>329</v>
      </c>
      <c r="S2179" s="13" t="s">
        <v>409</v>
      </c>
      <c r="T2179" s="13" t="s">
        <v>69</v>
      </c>
      <c r="U2179" s="13" t="s">
        <v>79</v>
      </c>
      <c r="V2179" s="13" t="s">
        <v>80</v>
      </c>
      <c r="W2179" s="13" t="s">
        <v>29</v>
      </c>
      <c r="X2179" s="13" t="s">
        <v>79</v>
      </c>
      <c r="Y2179" s="13" t="s">
        <v>7</v>
      </c>
      <c r="Z2179" s="9" t="s">
        <v>16</v>
      </c>
      <c r="AA2179" s="12" t="str">
        <f t="shared" si="66"/>
        <v>5980000000109</v>
      </c>
      <c r="AB2179" s="4" t="s">
        <v>79</v>
      </c>
      <c r="AC2179" s="48">
        <f t="shared" si="67"/>
        <v>231.16</v>
      </c>
      <c r="AD2179" s="31">
        <f>VLOOKUP(AB2179,'Utah Allocation %''s'!$A$6:$B$16,2,FALSE)</f>
        <v>1</v>
      </c>
    </row>
    <row r="2180" spans="1:30">
      <c r="A2180" s="9" t="s">
        <v>8348</v>
      </c>
      <c r="B2180" s="9" t="s">
        <v>24</v>
      </c>
      <c r="C2180" s="9" t="s">
        <v>62</v>
      </c>
      <c r="D2180" s="19">
        <v>41364</v>
      </c>
      <c r="E2180" s="15">
        <v>2013</v>
      </c>
      <c r="F2180" s="15">
        <v>3</v>
      </c>
      <c r="G2180" s="3" t="s">
        <v>14414</v>
      </c>
      <c r="H2180" s="9" t="s">
        <v>63</v>
      </c>
      <c r="I2180" s="9" t="s">
        <v>81</v>
      </c>
      <c r="J2180" s="21">
        <v>588.66999999999996</v>
      </c>
      <c r="K2180" s="9" t="s">
        <v>8545</v>
      </c>
      <c r="L2180" s="7" t="s">
        <v>8735</v>
      </c>
      <c r="M2180" s="7" t="s">
        <v>8945</v>
      </c>
      <c r="N2180" s="7" t="s">
        <v>213</v>
      </c>
      <c r="O2180" s="7" t="s">
        <v>595</v>
      </c>
      <c r="P2180" s="7" t="s">
        <v>8946</v>
      </c>
      <c r="Q2180" s="7" t="s">
        <v>8947</v>
      </c>
      <c r="R2180" s="9" t="s">
        <v>329</v>
      </c>
      <c r="S2180" s="13" t="s">
        <v>409</v>
      </c>
      <c r="T2180" s="13" t="s">
        <v>69</v>
      </c>
      <c r="U2180" s="13" t="s">
        <v>79</v>
      </c>
      <c r="V2180" s="13" t="s">
        <v>80</v>
      </c>
      <c r="W2180" s="13" t="s">
        <v>29</v>
      </c>
      <c r="X2180" s="13" t="s">
        <v>79</v>
      </c>
      <c r="Y2180" s="13" t="s">
        <v>7</v>
      </c>
      <c r="Z2180" s="9" t="s">
        <v>16</v>
      </c>
      <c r="AA2180" s="12" t="str">
        <f t="shared" si="66"/>
        <v>5980000000109</v>
      </c>
      <c r="AB2180" s="4" t="s">
        <v>79</v>
      </c>
      <c r="AC2180" s="48">
        <f t="shared" si="67"/>
        <v>588.66999999999996</v>
      </c>
      <c r="AD2180" s="31">
        <f>VLOOKUP(AB2180,'Utah Allocation %''s'!$A$6:$B$16,2,FALSE)</f>
        <v>1</v>
      </c>
    </row>
    <row r="2181" spans="1:30">
      <c r="A2181" s="9" t="s">
        <v>8323</v>
      </c>
      <c r="B2181" s="9" t="s">
        <v>24</v>
      </c>
      <c r="C2181" s="9" t="s">
        <v>62</v>
      </c>
      <c r="D2181" s="19">
        <v>41364</v>
      </c>
      <c r="E2181" s="15">
        <v>2013</v>
      </c>
      <c r="F2181" s="15">
        <v>3</v>
      </c>
      <c r="G2181" s="3" t="s">
        <v>14414</v>
      </c>
      <c r="H2181" s="9" t="s">
        <v>63</v>
      </c>
      <c r="I2181" s="9" t="s">
        <v>64</v>
      </c>
      <c r="J2181" s="21">
        <v>549.29</v>
      </c>
      <c r="K2181" s="9" t="s">
        <v>8520</v>
      </c>
      <c r="L2181" s="7" t="s">
        <v>8710</v>
      </c>
      <c r="M2181" s="7" t="s">
        <v>8913</v>
      </c>
      <c r="N2181" s="7" t="s">
        <v>206</v>
      </c>
      <c r="O2181" s="7" t="s">
        <v>253</v>
      </c>
      <c r="P2181" s="7" t="s">
        <v>5145</v>
      </c>
      <c r="Q2181" s="7" t="s">
        <v>78</v>
      </c>
      <c r="R2181" s="9" t="s">
        <v>329</v>
      </c>
      <c r="S2181" s="13" t="s">
        <v>409</v>
      </c>
      <c r="T2181" s="13" t="s">
        <v>69</v>
      </c>
      <c r="U2181" s="13" t="s">
        <v>79</v>
      </c>
      <c r="V2181" s="13" t="s">
        <v>80</v>
      </c>
      <c r="W2181" s="13" t="s">
        <v>29</v>
      </c>
      <c r="X2181" s="13" t="s">
        <v>79</v>
      </c>
      <c r="Y2181" s="13" t="s">
        <v>7</v>
      </c>
      <c r="Z2181" s="9" t="s">
        <v>16</v>
      </c>
      <c r="AA2181" s="12" t="str">
        <f t="shared" ref="AA2181:AA2244" si="68">Y2181&amp;Z2181</f>
        <v>5980000000109</v>
      </c>
      <c r="AB2181" s="4" t="s">
        <v>79</v>
      </c>
      <c r="AC2181" s="48">
        <f t="shared" ref="AC2181:AC2244" si="69">+J2181*AD2181</f>
        <v>549.29</v>
      </c>
      <c r="AD2181" s="31">
        <f>VLOOKUP(AB2181,'Utah Allocation %''s'!$A$6:$B$16,2,FALSE)</f>
        <v>1</v>
      </c>
    </row>
    <row r="2182" spans="1:30">
      <c r="A2182" s="9" t="s">
        <v>8343</v>
      </c>
      <c r="B2182" s="9" t="s">
        <v>24</v>
      </c>
      <c r="C2182" s="9" t="s">
        <v>62</v>
      </c>
      <c r="D2182" s="19">
        <v>41364</v>
      </c>
      <c r="E2182" s="15">
        <v>2013</v>
      </c>
      <c r="F2182" s="15">
        <v>3</v>
      </c>
      <c r="G2182" s="3" t="s">
        <v>14414</v>
      </c>
      <c r="H2182" s="9" t="s">
        <v>63</v>
      </c>
      <c r="I2182" s="9" t="s">
        <v>81</v>
      </c>
      <c r="J2182" s="21">
        <v>160.55000000000001</v>
      </c>
      <c r="K2182" s="9" t="s">
        <v>8540</v>
      </c>
      <c r="L2182" s="7" t="s">
        <v>8730</v>
      </c>
      <c r="M2182" s="7" t="s">
        <v>8940</v>
      </c>
      <c r="N2182" s="7" t="s">
        <v>206</v>
      </c>
      <c r="O2182" s="7" t="s">
        <v>253</v>
      </c>
      <c r="P2182" s="7" t="s">
        <v>5145</v>
      </c>
      <c r="Q2182" s="7" t="s">
        <v>78</v>
      </c>
      <c r="R2182" s="9" t="s">
        <v>329</v>
      </c>
      <c r="S2182" s="13" t="s">
        <v>409</v>
      </c>
      <c r="T2182" s="13" t="s">
        <v>69</v>
      </c>
      <c r="U2182" s="13" t="s">
        <v>79</v>
      </c>
      <c r="V2182" s="13" t="s">
        <v>80</v>
      </c>
      <c r="W2182" s="13" t="s">
        <v>29</v>
      </c>
      <c r="X2182" s="13" t="s">
        <v>79</v>
      </c>
      <c r="Y2182" s="13" t="s">
        <v>7</v>
      </c>
      <c r="Z2182" s="9" t="s">
        <v>16</v>
      </c>
      <c r="AA2182" s="12" t="str">
        <f t="shared" si="68"/>
        <v>5980000000109</v>
      </c>
      <c r="AB2182" s="4" t="s">
        <v>79</v>
      </c>
      <c r="AC2182" s="48">
        <f t="shared" si="69"/>
        <v>160.55000000000001</v>
      </c>
      <c r="AD2182" s="31">
        <f>VLOOKUP(AB2182,'Utah Allocation %''s'!$A$6:$B$16,2,FALSE)</f>
        <v>1</v>
      </c>
    </row>
    <row r="2183" spans="1:30">
      <c r="A2183" s="9" t="s">
        <v>8214</v>
      </c>
      <c r="B2183" s="9" t="s">
        <v>24</v>
      </c>
      <c r="C2183" s="9" t="s">
        <v>62</v>
      </c>
      <c r="D2183" s="19">
        <v>41364</v>
      </c>
      <c r="E2183" s="15">
        <v>2013</v>
      </c>
      <c r="F2183" s="15">
        <v>3</v>
      </c>
      <c r="G2183" s="3" t="s">
        <v>14414</v>
      </c>
      <c r="H2183" s="9" t="s">
        <v>63</v>
      </c>
      <c r="I2183" s="9" t="s">
        <v>64</v>
      </c>
      <c r="J2183" s="21">
        <v>112.4</v>
      </c>
      <c r="K2183" s="9" t="s">
        <v>8413</v>
      </c>
      <c r="L2183" s="7" t="s">
        <v>8603</v>
      </c>
      <c r="M2183" s="7" t="s">
        <v>8798</v>
      </c>
      <c r="N2183" s="7" t="s">
        <v>208</v>
      </c>
      <c r="O2183" s="7" t="s">
        <v>255</v>
      </c>
      <c r="P2183" s="7" t="s">
        <v>6141</v>
      </c>
      <c r="Q2183" s="7" t="s">
        <v>84</v>
      </c>
      <c r="R2183" s="9" t="s">
        <v>329</v>
      </c>
      <c r="S2183" s="13" t="s">
        <v>409</v>
      </c>
      <c r="T2183" s="13" t="s">
        <v>69</v>
      </c>
      <c r="U2183" s="13" t="s">
        <v>79</v>
      </c>
      <c r="V2183" s="13" t="s">
        <v>80</v>
      </c>
      <c r="W2183" s="13" t="s">
        <v>29</v>
      </c>
      <c r="X2183" s="13" t="s">
        <v>79</v>
      </c>
      <c r="Y2183" s="13" t="s">
        <v>7</v>
      </c>
      <c r="Z2183" s="9" t="s">
        <v>16</v>
      </c>
      <c r="AA2183" s="12" t="str">
        <f t="shared" si="68"/>
        <v>5980000000109</v>
      </c>
      <c r="AB2183" s="4" t="s">
        <v>79</v>
      </c>
      <c r="AC2183" s="48">
        <f t="shared" si="69"/>
        <v>112.4</v>
      </c>
      <c r="AD2183" s="31">
        <f>VLOOKUP(AB2183,'Utah Allocation %''s'!$A$6:$B$16,2,FALSE)</f>
        <v>1</v>
      </c>
    </row>
    <row r="2184" spans="1:30">
      <c r="A2184" s="9" t="s">
        <v>8271</v>
      </c>
      <c r="B2184" s="9" t="s">
        <v>24</v>
      </c>
      <c r="C2184" s="9" t="s">
        <v>62</v>
      </c>
      <c r="D2184" s="19">
        <v>41364</v>
      </c>
      <c r="E2184" s="15">
        <v>2013</v>
      </c>
      <c r="F2184" s="15">
        <v>3</v>
      </c>
      <c r="G2184" s="3" t="s">
        <v>14414</v>
      </c>
      <c r="H2184" s="9" t="s">
        <v>63</v>
      </c>
      <c r="I2184" s="9" t="s">
        <v>64</v>
      </c>
      <c r="J2184" s="21">
        <v>329.57</v>
      </c>
      <c r="K2184" s="9" t="s">
        <v>8470</v>
      </c>
      <c r="L2184" s="7" t="s">
        <v>8660</v>
      </c>
      <c r="M2184" s="7" t="s">
        <v>8859</v>
      </c>
      <c r="N2184" s="7" t="s">
        <v>208</v>
      </c>
      <c r="O2184" s="7" t="s">
        <v>255</v>
      </c>
      <c r="P2184" s="7" t="s">
        <v>6141</v>
      </c>
      <c r="Q2184" s="7" t="s">
        <v>84</v>
      </c>
      <c r="R2184" s="9" t="s">
        <v>329</v>
      </c>
      <c r="S2184" s="13" t="s">
        <v>409</v>
      </c>
      <c r="T2184" s="13" t="s">
        <v>69</v>
      </c>
      <c r="U2184" s="13" t="s">
        <v>79</v>
      </c>
      <c r="V2184" s="13" t="s">
        <v>80</v>
      </c>
      <c r="W2184" s="13" t="s">
        <v>29</v>
      </c>
      <c r="X2184" s="13" t="s">
        <v>79</v>
      </c>
      <c r="Y2184" s="13" t="s">
        <v>7</v>
      </c>
      <c r="Z2184" s="9" t="s">
        <v>16</v>
      </c>
      <c r="AA2184" s="12" t="str">
        <f t="shared" si="68"/>
        <v>5980000000109</v>
      </c>
      <c r="AB2184" s="4" t="s">
        <v>79</v>
      </c>
      <c r="AC2184" s="48">
        <f t="shared" si="69"/>
        <v>329.57</v>
      </c>
      <c r="AD2184" s="31">
        <f>VLOOKUP(AB2184,'Utah Allocation %''s'!$A$6:$B$16,2,FALSE)</f>
        <v>1</v>
      </c>
    </row>
    <row r="2185" spans="1:30">
      <c r="A2185" s="9" t="s">
        <v>8346</v>
      </c>
      <c r="B2185" s="9" t="s">
        <v>24</v>
      </c>
      <c r="C2185" s="9" t="s">
        <v>62</v>
      </c>
      <c r="D2185" s="19">
        <v>41364</v>
      </c>
      <c r="E2185" s="15">
        <v>2013</v>
      </c>
      <c r="F2185" s="15">
        <v>3</v>
      </c>
      <c r="G2185" s="3" t="s">
        <v>14414</v>
      </c>
      <c r="H2185" s="9" t="s">
        <v>63</v>
      </c>
      <c r="I2185" s="9" t="s">
        <v>81</v>
      </c>
      <c r="J2185" s="21">
        <v>845.39</v>
      </c>
      <c r="K2185" s="9" t="s">
        <v>8543</v>
      </c>
      <c r="L2185" s="7" t="s">
        <v>8733</v>
      </c>
      <c r="M2185" s="7" t="s">
        <v>8943</v>
      </c>
      <c r="N2185" s="7" t="s">
        <v>227</v>
      </c>
      <c r="O2185" s="7" t="s">
        <v>273</v>
      </c>
      <c r="P2185" s="7" t="s">
        <v>8158</v>
      </c>
      <c r="Q2185" s="7" t="s">
        <v>153</v>
      </c>
      <c r="R2185" s="9" t="s">
        <v>329</v>
      </c>
      <c r="S2185" s="13" t="s">
        <v>409</v>
      </c>
      <c r="T2185" s="13" t="s">
        <v>69</v>
      </c>
      <c r="U2185" s="13" t="s">
        <v>79</v>
      </c>
      <c r="V2185" s="13" t="s">
        <v>80</v>
      </c>
      <c r="W2185" s="13" t="s">
        <v>29</v>
      </c>
      <c r="X2185" s="13" t="s">
        <v>79</v>
      </c>
      <c r="Y2185" s="13" t="s">
        <v>7</v>
      </c>
      <c r="Z2185" s="9" t="s">
        <v>16</v>
      </c>
      <c r="AA2185" s="12" t="str">
        <f t="shared" si="68"/>
        <v>5980000000109</v>
      </c>
      <c r="AB2185" s="4" t="s">
        <v>79</v>
      </c>
      <c r="AC2185" s="48">
        <f t="shared" si="69"/>
        <v>845.39</v>
      </c>
      <c r="AD2185" s="31">
        <f>VLOOKUP(AB2185,'Utah Allocation %''s'!$A$6:$B$16,2,FALSE)</f>
        <v>1</v>
      </c>
    </row>
    <row r="2186" spans="1:30">
      <c r="A2186" s="9" t="s">
        <v>8345</v>
      </c>
      <c r="B2186" s="9" t="s">
        <v>24</v>
      </c>
      <c r="C2186" s="9" t="s">
        <v>62</v>
      </c>
      <c r="D2186" s="19">
        <v>41364</v>
      </c>
      <c r="E2186" s="15">
        <v>2013</v>
      </c>
      <c r="F2186" s="15">
        <v>3</v>
      </c>
      <c r="G2186" s="3" t="s">
        <v>14414</v>
      </c>
      <c r="H2186" s="9" t="s">
        <v>63</v>
      </c>
      <c r="I2186" s="9" t="s">
        <v>81</v>
      </c>
      <c r="J2186" s="21">
        <v>1528.12</v>
      </c>
      <c r="K2186" s="9" t="s">
        <v>8542</v>
      </c>
      <c r="L2186" s="7" t="s">
        <v>8732</v>
      </c>
      <c r="M2186" s="7" t="s">
        <v>8942</v>
      </c>
      <c r="N2186" s="7" t="s">
        <v>8175</v>
      </c>
      <c r="O2186" s="7" t="s">
        <v>8188</v>
      </c>
      <c r="P2186" s="7" t="s">
        <v>8931</v>
      </c>
      <c r="Q2186" s="7" t="s">
        <v>8932</v>
      </c>
      <c r="R2186" s="9" t="s">
        <v>333</v>
      </c>
      <c r="S2186" s="13" t="s">
        <v>409</v>
      </c>
      <c r="T2186" s="13" t="s">
        <v>69</v>
      </c>
      <c r="U2186" s="13" t="s">
        <v>89</v>
      </c>
      <c r="V2186" s="13" t="s">
        <v>90</v>
      </c>
      <c r="W2186" s="13" t="s">
        <v>31</v>
      </c>
      <c r="X2186" s="13" t="s">
        <v>91</v>
      </c>
      <c r="Y2186" s="13" t="s">
        <v>7</v>
      </c>
      <c r="Z2186" s="9" t="s">
        <v>17</v>
      </c>
      <c r="AA2186" s="12" t="str">
        <f t="shared" si="68"/>
        <v>5980000000111</v>
      </c>
      <c r="AB2186" s="4" t="s">
        <v>91</v>
      </c>
      <c r="AC2186" s="48">
        <f t="shared" si="69"/>
        <v>0</v>
      </c>
      <c r="AD2186" s="31">
        <f>VLOOKUP(AB2186,'Utah Allocation %''s'!$A$6:$B$16,2,FALSE)</f>
        <v>0</v>
      </c>
    </row>
    <row r="2187" spans="1:30">
      <c r="A2187" s="9" t="s">
        <v>8193</v>
      </c>
      <c r="B2187" s="9" t="s">
        <v>24</v>
      </c>
      <c r="C2187" s="9" t="s">
        <v>62</v>
      </c>
      <c r="D2187" s="19">
        <v>41364</v>
      </c>
      <c r="E2187" s="15">
        <v>2013</v>
      </c>
      <c r="F2187" s="15">
        <v>3</v>
      </c>
      <c r="G2187" s="3" t="s">
        <v>14414</v>
      </c>
      <c r="H2187" s="9" t="s">
        <v>61</v>
      </c>
      <c r="I2187" s="9" t="s">
        <v>64</v>
      </c>
      <c r="J2187" s="21">
        <v>-0.03</v>
      </c>
      <c r="K2187" s="9" t="s">
        <v>985</v>
      </c>
      <c r="L2187" s="7" t="s">
        <v>1200</v>
      </c>
      <c r="M2187" s="7" t="s">
        <v>1325</v>
      </c>
      <c r="N2187" s="7" t="s">
        <v>206</v>
      </c>
      <c r="O2187" s="7" t="s">
        <v>253</v>
      </c>
      <c r="P2187" s="7" t="s">
        <v>760</v>
      </c>
      <c r="Q2187" s="7" t="s">
        <v>75</v>
      </c>
      <c r="R2187" s="9" t="s">
        <v>335</v>
      </c>
      <c r="S2187" s="13" t="s">
        <v>408</v>
      </c>
      <c r="T2187" s="13" t="s">
        <v>69</v>
      </c>
      <c r="U2187" s="13" t="s">
        <v>76</v>
      </c>
      <c r="V2187" s="13" t="s">
        <v>77</v>
      </c>
      <c r="W2187" s="13" t="s">
        <v>34</v>
      </c>
      <c r="X2187" s="13" t="s">
        <v>76</v>
      </c>
      <c r="Y2187" s="13" t="s">
        <v>7</v>
      </c>
      <c r="Z2187" s="9" t="s">
        <v>11</v>
      </c>
      <c r="AA2187" s="12" t="str">
        <f t="shared" si="68"/>
        <v>5980000000103</v>
      </c>
      <c r="AB2187" s="4" t="s">
        <v>76</v>
      </c>
      <c r="AC2187" s="48">
        <f t="shared" si="69"/>
        <v>0</v>
      </c>
      <c r="AD2187" s="31">
        <f>VLOOKUP(AB2187,'Utah Allocation %''s'!$A$6:$B$16,2,FALSE)</f>
        <v>0</v>
      </c>
    </row>
    <row r="2188" spans="1:30">
      <c r="A2188" s="9" t="s">
        <v>8235</v>
      </c>
      <c r="B2188" s="9" t="s">
        <v>24</v>
      </c>
      <c r="C2188" s="9" t="s">
        <v>62</v>
      </c>
      <c r="D2188" s="19">
        <v>41364</v>
      </c>
      <c r="E2188" s="15">
        <v>2013</v>
      </c>
      <c r="F2188" s="15">
        <v>3</v>
      </c>
      <c r="G2188" s="3" t="s">
        <v>14414</v>
      </c>
      <c r="H2188" s="9" t="s">
        <v>63</v>
      </c>
      <c r="I2188" s="9" t="s">
        <v>64</v>
      </c>
      <c r="J2188" s="21">
        <v>1522.52</v>
      </c>
      <c r="K2188" s="9" t="s">
        <v>8434</v>
      </c>
      <c r="L2188" s="7" t="s">
        <v>8624</v>
      </c>
      <c r="M2188" s="7" t="s">
        <v>8820</v>
      </c>
      <c r="N2188" s="7" t="s">
        <v>207</v>
      </c>
      <c r="O2188" s="7" t="s">
        <v>254</v>
      </c>
      <c r="P2188" s="7" t="s">
        <v>548</v>
      </c>
      <c r="Q2188" s="7" t="s">
        <v>72</v>
      </c>
      <c r="R2188" s="9" t="s">
        <v>336</v>
      </c>
      <c r="S2188" s="13" t="s">
        <v>408</v>
      </c>
      <c r="T2188" s="13" t="s">
        <v>69</v>
      </c>
      <c r="U2188" s="13" t="s">
        <v>66</v>
      </c>
      <c r="V2188" s="13" t="s">
        <v>70</v>
      </c>
      <c r="W2188" s="13" t="s">
        <v>32</v>
      </c>
      <c r="X2188" s="13" t="s">
        <v>66</v>
      </c>
      <c r="Y2188" s="13" t="s">
        <v>7</v>
      </c>
      <c r="Z2188" s="9" t="s">
        <v>8</v>
      </c>
      <c r="AA2188" s="12" t="str">
        <f t="shared" si="68"/>
        <v>5980000000108</v>
      </c>
      <c r="AB2188" s="4" t="s">
        <v>66</v>
      </c>
      <c r="AC2188" s="48">
        <f t="shared" si="69"/>
        <v>0</v>
      </c>
      <c r="AD2188" s="31">
        <f>VLOOKUP(AB2188,'Utah Allocation %''s'!$A$6:$B$16,2,FALSE)</f>
        <v>0</v>
      </c>
    </row>
    <row r="2189" spans="1:30">
      <c r="A2189" s="9" t="s">
        <v>8236</v>
      </c>
      <c r="B2189" s="9" t="s">
        <v>24</v>
      </c>
      <c r="C2189" s="9" t="s">
        <v>62</v>
      </c>
      <c r="D2189" s="19">
        <v>41364</v>
      </c>
      <c r="E2189" s="15">
        <v>2013</v>
      </c>
      <c r="F2189" s="15">
        <v>3</v>
      </c>
      <c r="G2189" s="3" t="s">
        <v>14414</v>
      </c>
      <c r="H2189" s="9" t="s">
        <v>63</v>
      </c>
      <c r="I2189" s="9" t="s">
        <v>64</v>
      </c>
      <c r="J2189" s="21">
        <v>1254.6300000000001</v>
      </c>
      <c r="K2189" s="9" t="s">
        <v>8435</v>
      </c>
      <c r="L2189" s="7" t="s">
        <v>8625</v>
      </c>
      <c r="M2189" s="7" t="s">
        <v>8821</v>
      </c>
      <c r="N2189" s="7" t="s">
        <v>207</v>
      </c>
      <c r="O2189" s="7" t="s">
        <v>254</v>
      </c>
      <c r="P2189" s="7" t="s">
        <v>548</v>
      </c>
      <c r="Q2189" s="7" t="s">
        <v>72</v>
      </c>
      <c r="R2189" s="9" t="s">
        <v>336</v>
      </c>
      <c r="S2189" s="13" t="s">
        <v>408</v>
      </c>
      <c r="T2189" s="13" t="s">
        <v>69</v>
      </c>
      <c r="U2189" s="13" t="s">
        <v>66</v>
      </c>
      <c r="V2189" s="13" t="s">
        <v>70</v>
      </c>
      <c r="W2189" s="13" t="s">
        <v>32</v>
      </c>
      <c r="X2189" s="13" t="s">
        <v>66</v>
      </c>
      <c r="Y2189" s="13" t="s">
        <v>7</v>
      </c>
      <c r="Z2189" s="9" t="s">
        <v>8</v>
      </c>
      <c r="AA2189" s="12" t="str">
        <f t="shared" si="68"/>
        <v>5980000000108</v>
      </c>
      <c r="AB2189" s="4" t="s">
        <v>66</v>
      </c>
      <c r="AC2189" s="48">
        <f t="shared" si="69"/>
        <v>0</v>
      </c>
      <c r="AD2189" s="31">
        <f>VLOOKUP(AB2189,'Utah Allocation %''s'!$A$6:$B$16,2,FALSE)</f>
        <v>0</v>
      </c>
    </row>
    <row r="2190" spans="1:30">
      <c r="A2190" s="9" t="s">
        <v>8237</v>
      </c>
      <c r="B2190" s="9" t="s">
        <v>24</v>
      </c>
      <c r="C2190" s="9" t="s">
        <v>62</v>
      </c>
      <c r="D2190" s="19">
        <v>41364</v>
      </c>
      <c r="E2190" s="15">
        <v>2013</v>
      </c>
      <c r="F2190" s="15">
        <v>3</v>
      </c>
      <c r="G2190" s="3" t="s">
        <v>14414</v>
      </c>
      <c r="H2190" s="9" t="s">
        <v>63</v>
      </c>
      <c r="I2190" s="9" t="s">
        <v>64</v>
      </c>
      <c r="J2190" s="21">
        <v>749.39</v>
      </c>
      <c r="K2190" s="9" t="s">
        <v>8436</v>
      </c>
      <c r="L2190" s="7" t="s">
        <v>8626</v>
      </c>
      <c r="M2190" s="7" t="s">
        <v>8822</v>
      </c>
      <c r="N2190" s="7" t="s">
        <v>207</v>
      </c>
      <c r="O2190" s="7" t="s">
        <v>254</v>
      </c>
      <c r="P2190" s="7" t="s">
        <v>548</v>
      </c>
      <c r="Q2190" s="7" t="s">
        <v>72</v>
      </c>
      <c r="R2190" s="9" t="s">
        <v>336</v>
      </c>
      <c r="S2190" s="13" t="s">
        <v>408</v>
      </c>
      <c r="T2190" s="13" t="s">
        <v>69</v>
      </c>
      <c r="U2190" s="13" t="s">
        <v>66</v>
      </c>
      <c r="V2190" s="13" t="s">
        <v>70</v>
      </c>
      <c r="W2190" s="13" t="s">
        <v>32</v>
      </c>
      <c r="X2190" s="13" t="s">
        <v>66</v>
      </c>
      <c r="Y2190" s="13" t="s">
        <v>7</v>
      </c>
      <c r="Z2190" s="9" t="s">
        <v>8</v>
      </c>
      <c r="AA2190" s="12" t="str">
        <f t="shared" si="68"/>
        <v>5980000000108</v>
      </c>
      <c r="AB2190" s="4" t="s">
        <v>66</v>
      </c>
      <c r="AC2190" s="48">
        <f t="shared" si="69"/>
        <v>0</v>
      </c>
      <c r="AD2190" s="31">
        <f>VLOOKUP(AB2190,'Utah Allocation %''s'!$A$6:$B$16,2,FALSE)</f>
        <v>0</v>
      </c>
    </row>
    <row r="2191" spans="1:30">
      <c r="A2191" s="9" t="s">
        <v>8254</v>
      </c>
      <c r="B2191" s="9" t="s">
        <v>24</v>
      </c>
      <c r="C2191" s="9" t="s">
        <v>62</v>
      </c>
      <c r="D2191" s="19">
        <v>41364</v>
      </c>
      <c r="E2191" s="15">
        <v>2013</v>
      </c>
      <c r="F2191" s="15">
        <v>3</v>
      </c>
      <c r="G2191" s="3" t="s">
        <v>14414</v>
      </c>
      <c r="H2191" s="9" t="s">
        <v>63</v>
      </c>
      <c r="I2191" s="9" t="s">
        <v>64</v>
      </c>
      <c r="J2191" s="21">
        <v>316.61</v>
      </c>
      <c r="K2191" s="9" t="s">
        <v>8453</v>
      </c>
      <c r="L2191" s="7" t="s">
        <v>8643</v>
      </c>
      <c r="M2191" s="7" t="s">
        <v>8840</v>
      </c>
      <c r="N2191" s="7" t="s">
        <v>207</v>
      </c>
      <c r="O2191" s="7" t="s">
        <v>254</v>
      </c>
      <c r="P2191" s="7" t="s">
        <v>548</v>
      </c>
      <c r="Q2191" s="7" t="s">
        <v>72</v>
      </c>
      <c r="R2191" s="9" t="s">
        <v>336</v>
      </c>
      <c r="S2191" s="13" t="s">
        <v>408</v>
      </c>
      <c r="T2191" s="13" t="s">
        <v>69</v>
      </c>
      <c r="U2191" s="13" t="s">
        <v>66</v>
      </c>
      <c r="V2191" s="13" t="s">
        <v>70</v>
      </c>
      <c r="W2191" s="13" t="s">
        <v>32</v>
      </c>
      <c r="X2191" s="13" t="s">
        <v>66</v>
      </c>
      <c r="Y2191" s="13" t="s">
        <v>7</v>
      </c>
      <c r="Z2191" s="9" t="s">
        <v>8</v>
      </c>
      <c r="AA2191" s="12" t="str">
        <f t="shared" si="68"/>
        <v>5980000000108</v>
      </c>
      <c r="AB2191" s="4" t="s">
        <v>66</v>
      </c>
      <c r="AC2191" s="48">
        <f t="shared" si="69"/>
        <v>0</v>
      </c>
      <c r="AD2191" s="31">
        <f>VLOOKUP(AB2191,'Utah Allocation %''s'!$A$6:$B$16,2,FALSE)</f>
        <v>0</v>
      </c>
    </row>
    <row r="2192" spans="1:30">
      <c r="A2192" s="9" t="s">
        <v>8337</v>
      </c>
      <c r="B2192" s="9" t="s">
        <v>24</v>
      </c>
      <c r="C2192" s="9" t="s">
        <v>62</v>
      </c>
      <c r="D2192" s="19">
        <v>41364</v>
      </c>
      <c r="E2192" s="15">
        <v>2013</v>
      </c>
      <c r="F2192" s="15">
        <v>3</v>
      </c>
      <c r="G2192" s="3" t="s">
        <v>14414</v>
      </c>
      <c r="H2192" s="9" t="s">
        <v>63</v>
      </c>
      <c r="I2192" s="9" t="s">
        <v>81</v>
      </c>
      <c r="J2192" s="21">
        <v>1427.3</v>
      </c>
      <c r="K2192" s="9" t="s">
        <v>8534</v>
      </c>
      <c r="L2192" s="7" t="s">
        <v>8724</v>
      </c>
      <c r="M2192" s="7" t="s">
        <v>8933</v>
      </c>
      <c r="N2192" s="7" t="s">
        <v>206</v>
      </c>
      <c r="O2192" s="7" t="s">
        <v>253</v>
      </c>
      <c r="P2192" s="7" t="s">
        <v>8788</v>
      </c>
      <c r="Q2192" s="7" t="s">
        <v>71</v>
      </c>
      <c r="R2192" s="9" t="s">
        <v>336</v>
      </c>
      <c r="S2192" s="13" t="s">
        <v>408</v>
      </c>
      <c r="T2192" s="13" t="s">
        <v>69</v>
      </c>
      <c r="U2192" s="13" t="s">
        <v>66</v>
      </c>
      <c r="V2192" s="13" t="s">
        <v>70</v>
      </c>
      <c r="W2192" s="13" t="s">
        <v>32</v>
      </c>
      <c r="X2192" s="13" t="s">
        <v>66</v>
      </c>
      <c r="Y2192" s="13" t="s">
        <v>7</v>
      </c>
      <c r="Z2192" s="9" t="s">
        <v>8</v>
      </c>
      <c r="AA2192" s="12" t="str">
        <f t="shared" si="68"/>
        <v>5980000000108</v>
      </c>
      <c r="AB2192" s="4" t="s">
        <v>66</v>
      </c>
      <c r="AC2192" s="48">
        <f t="shared" si="69"/>
        <v>0</v>
      </c>
      <c r="AD2192" s="31">
        <f>VLOOKUP(AB2192,'Utah Allocation %''s'!$A$6:$B$16,2,FALSE)</f>
        <v>0</v>
      </c>
    </row>
    <row r="2193" spans="1:30">
      <c r="A2193" s="9" t="s">
        <v>8222</v>
      </c>
      <c r="B2193" s="9" t="s">
        <v>24</v>
      </c>
      <c r="C2193" s="9" t="s">
        <v>62</v>
      </c>
      <c r="D2193" s="19">
        <v>41364</v>
      </c>
      <c r="E2193" s="15">
        <v>2013</v>
      </c>
      <c r="F2193" s="15">
        <v>3</v>
      </c>
      <c r="G2193" s="3" t="s">
        <v>14414</v>
      </c>
      <c r="H2193" s="9" t="s">
        <v>63</v>
      </c>
      <c r="I2193" s="9" t="s">
        <v>64</v>
      </c>
      <c r="J2193" s="21">
        <v>241.58</v>
      </c>
      <c r="K2193" s="9" t="s">
        <v>8421</v>
      </c>
      <c r="L2193" s="7" t="s">
        <v>8611</v>
      </c>
      <c r="M2193" s="7" t="s">
        <v>8807</v>
      </c>
      <c r="N2193" s="7" t="s">
        <v>208</v>
      </c>
      <c r="O2193" s="7" t="s">
        <v>255</v>
      </c>
      <c r="P2193" s="7" t="s">
        <v>482</v>
      </c>
      <c r="Q2193" s="7" t="s">
        <v>84</v>
      </c>
      <c r="R2193" s="9" t="s">
        <v>338</v>
      </c>
      <c r="S2193" s="13" t="s">
        <v>409</v>
      </c>
      <c r="T2193" s="13" t="s">
        <v>69</v>
      </c>
      <c r="U2193" s="13" t="s">
        <v>79</v>
      </c>
      <c r="V2193" s="13" t="s">
        <v>80</v>
      </c>
      <c r="W2193" s="13" t="s">
        <v>29</v>
      </c>
      <c r="X2193" s="13" t="s">
        <v>79</v>
      </c>
      <c r="Y2193" s="13" t="s">
        <v>7</v>
      </c>
      <c r="Z2193" s="9" t="s">
        <v>16</v>
      </c>
      <c r="AA2193" s="12" t="str">
        <f t="shared" si="68"/>
        <v>5980000000109</v>
      </c>
      <c r="AB2193" s="4" t="s">
        <v>79</v>
      </c>
      <c r="AC2193" s="48">
        <f t="shared" si="69"/>
        <v>241.58</v>
      </c>
      <c r="AD2193" s="31">
        <f>VLOOKUP(AB2193,'Utah Allocation %''s'!$A$6:$B$16,2,FALSE)</f>
        <v>1</v>
      </c>
    </row>
    <row r="2194" spans="1:30">
      <c r="A2194" s="9" t="s">
        <v>8224</v>
      </c>
      <c r="B2194" s="9" t="s">
        <v>24</v>
      </c>
      <c r="C2194" s="9" t="s">
        <v>62</v>
      </c>
      <c r="D2194" s="19">
        <v>41364</v>
      </c>
      <c r="E2194" s="15">
        <v>2013</v>
      </c>
      <c r="F2194" s="15">
        <v>3</v>
      </c>
      <c r="G2194" s="3" t="s">
        <v>14414</v>
      </c>
      <c r="H2194" s="9" t="s">
        <v>63</v>
      </c>
      <c r="I2194" s="9" t="s">
        <v>64</v>
      </c>
      <c r="J2194" s="21">
        <v>124.66</v>
      </c>
      <c r="K2194" s="9" t="s">
        <v>8423</v>
      </c>
      <c r="L2194" s="7" t="s">
        <v>8613</v>
      </c>
      <c r="M2194" s="7" t="s">
        <v>8809</v>
      </c>
      <c r="N2194" s="7" t="s">
        <v>209</v>
      </c>
      <c r="O2194" s="7" t="s">
        <v>256</v>
      </c>
      <c r="P2194" s="7" t="s">
        <v>730</v>
      </c>
      <c r="Q2194" s="7" t="s">
        <v>87</v>
      </c>
      <c r="R2194" s="9" t="s">
        <v>338</v>
      </c>
      <c r="S2194" s="13" t="s">
        <v>409</v>
      </c>
      <c r="T2194" s="13" t="s">
        <v>69</v>
      </c>
      <c r="U2194" s="13" t="s">
        <v>79</v>
      </c>
      <c r="V2194" s="13" t="s">
        <v>80</v>
      </c>
      <c r="W2194" s="13" t="s">
        <v>29</v>
      </c>
      <c r="X2194" s="13" t="s">
        <v>79</v>
      </c>
      <c r="Y2194" s="13" t="s">
        <v>7</v>
      </c>
      <c r="Z2194" s="9" t="s">
        <v>16</v>
      </c>
      <c r="AA2194" s="12" t="str">
        <f t="shared" si="68"/>
        <v>5980000000109</v>
      </c>
      <c r="AB2194" s="4" t="s">
        <v>79</v>
      </c>
      <c r="AC2194" s="48">
        <f t="shared" si="69"/>
        <v>124.66</v>
      </c>
      <c r="AD2194" s="31">
        <f>VLOOKUP(AB2194,'Utah Allocation %''s'!$A$6:$B$16,2,FALSE)</f>
        <v>1</v>
      </c>
    </row>
    <row r="2195" spans="1:30">
      <c r="A2195" s="9" t="s">
        <v>8225</v>
      </c>
      <c r="B2195" s="9" t="s">
        <v>24</v>
      </c>
      <c r="C2195" s="9" t="s">
        <v>62</v>
      </c>
      <c r="D2195" s="19">
        <v>41364</v>
      </c>
      <c r="E2195" s="15">
        <v>2013</v>
      </c>
      <c r="F2195" s="15">
        <v>3</v>
      </c>
      <c r="G2195" s="3" t="s">
        <v>14414</v>
      </c>
      <c r="H2195" s="9" t="s">
        <v>63</v>
      </c>
      <c r="I2195" s="9" t="s">
        <v>64</v>
      </c>
      <c r="J2195" s="21">
        <v>357.78</v>
      </c>
      <c r="K2195" s="9" t="s">
        <v>8424</v>
      </c>
      <c r="L2195" s="7" t="s">
        <v>8614</v>
      </c>
      <c r="M2195" s="7" t="s">
        <v>8810</v>
      </c>
      <c r="N2195" s="7" t="s">
        <v>209</v>
      </c>
      <c r="O2195" s="7" t="s">
        <v>256</v>
      </c>
      <c r="P2195" s="7" t="s">
        <v>730</v>
      </c>
      <c r="Q2195" s="7" t="s">
        <v>87</v>
      </c>
      <c r="R2195" s="9" t="s">
        <v>338</v>
      </c>
      <c r="S2195" s="13" t="s">
        <v>409</v>
      </c>
      <c r="T2195" s="13" t="s">
        <v>69</v>
      </c>
      <c r="U2195" s="13" t="s">
        <v>79</v>
      </c>
      <c r="V2195" s="13" t="s">
        <v>80</v>
      </c>
      <c r="W2195" s="13" t="s">
        <v>29</v>
      </c>
      <c r="X2195" s="13" t="s">
        <v>79</v>
      </c>
      <c r="Y2195" s="13" t="s">
        <v>7</v>
      </c>
      <c r="Z2195" s="9" t="s">
        <v>16</v>
      </c>
      <c r="AA2195" s="12" t="str">
        <f t="shared" si="68"/>
        <v>5980000000109</v>
      </c>
      <c r="AB2195" s="4" t="s">
        <v>79</v>
      </c>
      <c r="AC2195" s="48">
        <f t="shared" si="69"/>
        <v>357.78</v>
      </c>
      <c r="AD2195" s="31">
        <f>VLOOKUP(AB2195,'Utah Allocation %''s'!$A$6:$B$16,2,FALSE)</f>
        <v>1</v>
      </c>
    </row>
    <row r="2196" spans="1:30">
      <c r="A2196" s="9" t="s">
        <v>8291</v>
      </c>
      <c r="B2196" s="9" t="s">
        <v>24</v>
      </c>
      <c r="C2196" s="9" t="s">
        <v>62</v>
      </c>
      <c r="D2196" s="19">
        <v>41364</v>
      </c>
      <c r="E2196" s="15">
        <v>2013</v>
      </c>
      <c r="F2196" s="15">
        <v>3</v>
      </c>
      <c r="G2196" s="3" t="s">
        <v>14414</v>
      </c>
      <c r="H2196" s="9" t="s">
        <v>63</v>
      </c>
      <c r="I2196" s="9" t="s">
        <v>64</v>
      </c>
      <c r="J2196" s="21">
        <v>373</v>
      </c>
      <c r="K2196" s="9" t="s">
        <v>8488</v>
      </c>
      <c r="L2196" s="7" t="s">
        <v>8678</v>
      </c>
      <c r="M2196" s="7" t="s">
        <v>8880</v>
      </c>
      <c r="N2196" s="7" t="s">
        <v>208</v>
      </c>
      <c r="O2196" s="7" t="s">
        <v>255</v>
      </c>
      <c r="P2196" s="7" t="s">
        <v>5362</v>
      </c>
      <c r="Q2196" s="7" t="s">
        <v>73</v>
      </c>
      <c r="R2196" s="9" t="s">
        <v>339</v>
      </c>
      <c r="S2196" s="13" t="s">
        <v>408</v>
      </c>
      <c r="T2196" s="13" t="s">
        <v>69</v>
      </c>
      <c r="U2196" s="13" t="s">
        <v>66</v>
      </c>
      <c r="V2196" s="13" t="s">
        <v>70</v>
      </c>
      <c r="W2196" s="13" t="s">
        <v>32</v>
      </c>
      <c r="X2196" s="13" t="s">
        <v>66</v>
      </c>
      <c r="Y2196" s="13" t="s">
        <v>7</v>
      </c>
      <c r="Z2196" s="9" t="s">
        <v>8</v>
      </c>
      <c r="AA2196" s="12" t="str">
        <f t="shared" si="68"/>
        <v>5980000000108</v>
      </c>
      <c r="AB2196" s="4" t="s">
        <v>66</v>
      </c>
      <c r="AC2196" s="48">
        <f t="shared" si="69"/>
        <v>0</v>
      </c>
      <c r="AD2196" s="31">
        <f>VLOOKUP(AB2196,'Utah Allocation %''s'!$A$6:$B$16,2,FALSE)</f>
        <v>0</v>
      </c>
    </row>
    <row r="2197" spans="1:30">
      <c r="A2197" s="9" t="s">
        <v>8384</v>
      </c>
      <c r="B2197" s="9" t="s">
        <v>24</v>
      </c>
      <c r="C2197" s="9" t="s">
        <v>62</v>
      </c>
      <c r="D2197" s="19">
        <v>41364</v>
      </c>
      <c r="E2197" s="15">
        <v>2013</v>
      </c>
      <c r="F2197" s="15">
        <v>3</v>
      </c>
      <c r="G2197" s="3" t="s">
        <v>14414</v>
      </c>
      <c r="H2197" s="9" t="s">
        <v>63</v>
      </c>
      <c r="I2197" s="9" t="s">
        <v>81</v>
      </c>
      <c r="J2197" s="21">
        <v>844.1</v>
      </c>
      <c r="K2197" s="9" t="s">
        <v>8577</v>
      </c>
      <c r="L2197" s="7" t="s">
        <v>8767</v>
      </c>
      <c r="M2197" s="7" t="s">
        <v>8984</v>
      </c>
      <c r="N2197" s="7" t="s">
        <v>207</v>
      </c>
      <c r="O2197" s="7" t="s">
        <v>254</v>
      </c>
      <c r="P2197" s="7" t="s">
        <v>7096</v>
      </c>
      <c r="Q2197" s="7" t="s">
        <v>83</v>
      </c>
      <c r="R2197" s="9" t="s">
        <v>340</v>
      </c>
      <c r="S2197" s="13" t="s">
        <v>409</v>
      </c>
      <c r="T2197" s="13" t="s">
        <v>69</v>
      </c>
      <c r="U2197" s="13" t="s">
        <v>79</v>
      </c>
      <c r="V2197" s="13" t="s">
        <v>80</v>
      </c>
      <c r="W2197" s="13" t="s">
        <v>29</v>
      </c>
      <c r="X2197" s="13" t="s">
        <v>79</v>
      </c>
      <c r="Y2197" s="13" t="s">
        <v>7</v>
      </c>
      <c r="Z2197" s="9" t="s">
        <v>16</v>
      </c>
      <c r="AA2197" s="12" t="str">
        <f t="shared" si="68"/>
        <v>5980000000109</v>
      </c>
      <c r="AB2197" s="4" t="s">
        <v>79</v>
      </c>
      <c r="AC2197" s="48">
        <f t="shared" si="69"/>
        <v>844.1</v>
      </c>
      <c r="AD2197" s="31">
        <f>VLOOKUP(AB2197,'Utah Allocation %''s'!$A$6:$B$16,2,FALSE)</f>
        <v>1</v>
      </c>
    </row>
    <row r="2198" spans="1:30">
      <c r="A2198" s="9" t="s">
        <v>8385</v>
      </c>
      <c r="B2198" s="9" t="s">
        <v>24</v>
      </c>
      <c r="C2198" s="9" t="s">
        <v>62</v>
      </c>
      <c r="D2198" s="19">
        <v>41364</v>
      </c>
      <c r="E2198" s="15">
        <v>2013</v>
      </c>
      <c r="F2198" s="15">
        <v>3</v>
      </c>
      <c r="G2198" s="3" t="s">
        <v>14414</v>
      </c>
      <c r="H2198" s="9" t="s">
        <v>63</v>
      </c>
      <c r="I2198" s="9" t="s">
        <v>81</v>
      </c>
      <c r="J2198" s="21">
        <v>197.23</v>
      </c>
      <c r="K2198" s="9" t="s">
        <v>8578</v>
      </c>
      <c r="L2198" s="7" t="s">
        <v>8768</v>
      </c>
      <c r="M2198" s="7" t="s">
        <v>8985</v>
      </c>
      <c r="N2198" s="7" t="s">
        <v>208</v>
      </c>
      <c r="O2198" s="7" t="s">
        <v>255</v>
      </c>
      <c r="P2198" s="7" t="s">
        <v>6141</v>
      </c>
      <c r="Q2198" s="7" t="s">
        <v>84</v>
      </c>
      <c r="R2198" s="9" t="s">
        <v>340</v>
      </c>
      <c r="S2198" s="13" t="s">
        <v>409</v>
      </c>
      <c r="T2198" s="13" t="s">
        <v>69</v>
      </c>
      <c r="U2198" s="13" t="s">
        <v>79</v>
      </c>
      <c r="V2198" s="13" t="s">
        <v>80</v>
      </c>
      <c r="W2198" s="13" t="s">
        <v>29</v>
      </c>
      <c r="X2198" s="13" t="s">
        <v>79</v>
      </c>
      <c r="Y2198" s="13" t="s">
        <v>7</v>
      </c>
      <c r="Z2198" s="9" t="s">
        <v>16</v>
      </c>
      <c r="AA2198" s="12" t="str">
        <f t="shared" si="68"/>
        <v>5980000000109</v>
      </c>
      <c r="AB2198" s="4" t="s">
        <v>79</v>
      </c>
      <c r="AC2198" s="48">
        <f t="shared" si="69"/>
        <v>197.23</v>
      </c>
      <c r="AD2198" s="31">
        <f>VLOOKUP(AB2198,'Utah Allocation %''s'!$A$6:$B$16,2,FALSE)</f>
        <v>1</v>
      </c>
    </row>
    <row r="2199" spans="1:30">
      <c r="A2199" s="9" t="s">
        <v>8383</v>
      </c>
      <c r="B2199" s="9" t="s">
        <v>24</v>
      </c>
      <c r="C2199" s="9" t="s">
        <v>62</v>
      </c>
      <c r="D2199" s="19">
        <v>41364</v>
      </c>
      <c r="E2199" s="15">
        <v>2013</v>
      </c>
      <c r="F2199" s="15">
        <v>3</v>
      </c>
      <c r="G2199" s="3" t="s">
        <v>14414</v>
      </c>
      <c r="H2199" s="9" t="s">
        <v>63</v>
      </c>
      <c r="I2199" s="9" t="s">
        <v>81</v>
      </c>
      <c r="J2199" s="21">
        <v>785.4</v>
      </c>
      <c r="K2199" s="9" t="s">
        <v>8576</v>
      </c>
      <c r="L2199" s="7" t="s">
        <v>8766</v>
      </c>
      <c r="M2199" s="7" t="s">
        <v>8983</v>
      </c>
      <c r="N2199" s="7" t="s">
        <v>217</v>
      </c>
      <c r="O2199" s="7" t="s">
        <v>263</v>
      </c>
      <c r="P2199" s="7" t="s">
        <v>7070</v>
      </c>
      <c r="Q2199" s="7" t="s">
        <v>145</v>
      </c>
      <c r="R2199" s="9" t="s">
        <v>340</v>
      </c>
      <c r="S2199" s="13" t="s">
        <v>409</v>
      </c>
      <c r="T2199" s="13" t="s">
        <v>69</v>
      </c>
      <c r="U2199" s="13" t="s">
        <v>79</v>
      </c>
      <c r="V2199" s="13" t="s">
        <v>80</v>
      </c>
      <c r="W2199" s="13" t="s">
        <v>29</v>
      </c>
      <c r="X2199" s="13" t="s">
        <v>79</v>
      </c>
      <c r="Y2199" s="13" t="s">
        <v>7</v>
      </c>
      <c r="Z2199" s="9" t="s">
        <v>16</v>
      </c>
      <c r="AA2199" s="12" t="str">
        <f t="shared" si="68"/>
        <v>5980000000109</v>
      </c>
      <c r="AB2199" s="4" t="s">
        <v>79</v>
      </c>
      <c r="AC2199" s="48">
        <f t="shared" si="69"/>
        <v>785.4</v>
      </c>
      <c r="AD2199" s="31">
        <f>VLOOKUP(AB2199,'Utah Allocation %''s'!$A$6:$B$16,2,FALSE)</f>
        <v>1</v>
      </c>
    </row>
    <row r="2200" spans="1:30">
      <c r="A2200" s="9" t="s">
        <v>8241</v>
      </c>
      <c r="B2200" s="9" t="s">
        <v>24</v>
      </c>
      <c r="C2200" s="9" t="s">
        <v>62</v>
      </c>
      <c r="D2200" s="19">
        <v>41364</v>
      </c>
      <c r="E2200" s="15">
        <v>2013</v>
      </c>
      <c r="F2200" s="15">
        <v>3</v>
      </c>
      <c r="G2200" s="3" t="s">
        <v>14414</v>
      </c>
      <c r="H2200" s="9" t="s">
        <v>63</v>
      </c>
      <c r="I2200" s="9" t="s">
        <v>64</v>
      </c>
      <c r="J2200" s="21">
        <v>260.19</v>
      </c>
      <c r="K2200" s="9" t="s">
        <v>8440</v>
      </c>
      <c r="L2200" s="7" t="s">
        <v>8630</v>
      </c>
      <c r="M2200" s="7" t="s">
        <v>8826</v>
      </c>
      <c r="N2200" s="7" t="s">
        <v>207</v>
      </c>
      <c r="O2200" s="7" t="s">
        <v>254</v>
      </c>
      <c r="P2200" s="7" t="s">
        <v>548</v>
      </c>
      <c r="Q2200" s="7" t="s">
        <v>72</v>
      </c>
      <c r="R2200" s="9" t="s">
        <v>343</v>
      </c>
      <c r="S2200" s="13" t="s">
        <v>408</v>
      </c>
      <c r="T2200" s="13" t="s">
        <v>69</v>
      </c>
      <c r="U2200" s="13" t="s">
        <v>66</v>
      </c>
      <c r="V2200" s="13" t="s">
        <v>70</v>
      </c>
      <c r="W2200" s="13" t="s">
        <v>32</v>
      </c>
      <c r="X2200" s="13" t="s">
        <v>66</v>
      </c>
      <c r="Y2200" s="13" t="s">
        <v>7</v>
      </c>
      <c r="Z2200" s="9" t="s">
        <v>8</v>
      </c>
      <c r="AA2200" s="12" t="str">
        <f t="shared" si="68"/>
        <v>5980000000108</v>
      </c>
      <c r="AB2200" s="4" t="s">
        <v>66</v>
      </c>
      <c r="AC2200" s="48">
        <f t="shared" si="69"/>
        <v>0</v>
      </c>
      <c r="AD2200" s="31">
        <f>VLOOKUP(AB2200,'Utah Allocation %''s'!$A$6:$B$16,2,FALSE)</f>
        <v>0</v>
      </c>
    </row>
    <row r="2201" spans="1:30">
      <c r="A2201" s="9" t="s">
        <v>8292</v>
      </c>
      <c r="B2201" s="9" t="s">
        <v>24</v>
      </c>
      <c r="C2201" s="9" t="s">
        <v>62</v>
      </c>
      <c r="D2201" s="19">
        <v>41364</v>
      </c>
      <c r="E2201" s="15">
        <v>2013</v>
      </c>
      <c r="F2201" s="15">
        <v>3</v>
      </c>
      <c r="G2201" s="3" t="s">
        <v>14414</v>
      </c>
      <c r="H2201" s="9" t="s">
        <v>63</v>
      </c>
      <c r="I2201" s="9" t="s">
        <v>64</v>
      </c>
      <c r="J2201" s="21">
        <v>924.13</v>
      </c>
      <c r="K2201" s="9" t="s">
        <v>8489</v>
      </c>
      <c r="L2201" s="7" t="s">
        <v>8679</v>
      </c>
      <c r="M2201" s="7" t="s">
        <v>8881</v>
      </c>
      <c r="N2201" s="7" t="s">
        <v>243</v>
      </c>
      <c r="O2201" s="7" t="s">
        <v>286</v>
      </c>
      <c r="P2201" s="7" t="s">
        <v>520</v>
      </c>
      <c r="Q2201" s="7" t="s">
        <v>521</v>
      </c>
      <c r="R2201" s="9" t="s">
        <v>344</v>
      </c>
      <c r="S2201" s="13" t="s">
        <v>408</v>
      </c>
      <c r="T2201" s="13" t="s">
        <v>69</v>
      </c>
      <c r="U2201" s="13" t="s">
        <v>66</v>
      </c>
      <c r="V2201" s="13" t="s">
        <v>70</v>
      </c>
      <c r="W2201" s="13" t="s">
        <v>32</v>
      </c>
      <c r="X2201" s="13" t="s">
        <v>66</v>
      </c>
      <c r="Y2201" s="13" t="s">
        <v>7</v>
      </c>
      <c r="Z2201" s="9" t="s">
        <v>8</v>
      </c>
      <c r="AA2201" s="12" t="str">
        <f t="shared" si="68"/>
        <v>5980000000108</v>
      </c>
      <c r="AB2201" s="4" t="s">
        <v>66</v>
      </c>
      <c r="AC2201" s="48">
        <f t="shared" si="69"/>
        <v>0</v>
      </c>
      <c r="AD2201" s="31">
        <f>VLOOKUP(AB2201,'Utah Allocation %''s'!$A$6:$B$16,2,FALSE)</f>
        <v>0</v>
      </c>
    </row>
    <row r="2202" spans="1:30">
      <c r="A2202" s="9" t="s">
        <v>8298</v>
      </c>
      <c r="B2202" s="9" t="s">
        <v>24</v>
      </c>
      <c r="C2202" s="9" t="s">
        <v>62</v>
      </c>
      <c r="D2202" s="19">
        <v>41364</v>
      </c>
      <c r="E2202" s="15">
        <v>2013</v>
      </c>
      <c r="F2202" s="15">
        <v>3</v>
      </c>
      <c r="G2202" s="3" t="s">
        <v>14414</v>
      </c>
      <c r="H2202" s="9" t="s">
        <v>63</v>
      </c>
      <c r="I2202" s="9" t="s">
        <v>64</v>
      </c>
      <c r="J2202" s="21">
        <v>633.23</v>
      </c>
      <c r="K2202" s="9" t="s">
        <v>8495</v>
      </c>
      <c r="L2202" s="7" t="s">
        <v>8685</v>
      </c>
      <c r="M2202" s="7" t="s">
        <v>8888</v>
      </c>
      <c r="N2202" s="7" t="s">
        <v>213</v>
      </c>
      <c r="O2202" s="7" t="s">
        <v>595</v>
      </c>
      <c r="P2202" s="7" t="s">
        <v>868</v>
      </c>
      <c r="Q2202" s="7" t="s">
        <v>68</v>
      </c>
      <c r="R2202" s="9" t="s">
        <v>344</v>
      </c>
      <c r="S2202" s="13" t="s">
        <v>408</v>
      </c>
      <c r="T2202" s="13" t="s">
        <v>69</v>
      </c>
      <c r="U2202" s="13" t="s">
        <v>66</v>
      </c>
      <c r="V2202" s="13" t="s">
        <v>70</v>
      </c>
      <c r="W2202" s="13" t="s">
        <v>32</v>
      </c>
      <c r="X2202" s="13" t="s">
        <v>66</v>
      </c>
      <c r="Y2202" s="13" t="s">
        <v>7</v>
      </c>
      <c r="Z2202" s="9" t="s">
        <v>8</v>
      </c>
      <c r="AA2202" s="12" t="str">
        <f t="shared" si="68"/>
        <v>5980000000108</v>
      </c>
      <c r="AB2202" s="4" t="s">
        <v>66</v>
      </c>
      <c r="AC2202" s="48">
        <f t="shared" si="69"/>
        <v>0</v>
      </c>
      <c r="AD2202" s="31">
        <f>VLOOKUP(AB2202,'Utah Allocation %''s'!$A$6:$B$16,2,FALSE)</f>
        <v>0</v>
      </c>
    </row>
    <row r="2203" spans="1:30">
      <c r="A2203" s="9" t="s">
        <v>8297</v>
      </c>
      <c r="B2203" s="9" t="s">
        <v>24</v>
      </c>
      <c r="C2203" s="9" t="s">
        <v>62</v>
      </c>
      <c r="D2203" s="19">
        <v>41364</v>
      </c>
      <c r="E2203" s="15">
        <v>2013</v>
      </c>
      <c r="F2203" s="15">
        <v>3</v>
      </c>
      <c r="G2203" s="3" t="s">
        <v>14414</v>
      </c>
      <c r="H2203" s="9" t="s">
        <v>63</v>
      </c>
      <c r="I2203" s="9" t="s">
        <v>64</v>
      </c>
      <c r="J2203" s="21">
        <v>316.61</v>
      </c>
      <c r="K2203" s="9" t="s">
        <v>8494</v>
      </c>
      <c r="L2203" s="7" t="s">
        <v>8684</v>
      </c>
      <c r="M2203" s="7" t="s">
        <v>8887</v>
      </c>
      <c r="N2203" s="7" t="s">
        <v>208</v>
      </c>
      <c r="O2203" s="7" t="s">
        <v>255</v>
      </c>
      <c r="P2203" s="7" t="s">
        <v>633</v>
      </c>
      <c r="Q2203" s="7" t="s">
        <v>73</v>
      </c>
      <c r="R2203" s="9" t="s">
        <v>344</v>
      </c>
      <c r="S2203" s="13" t="s">
        <v>408</v>
      </c>
      <c r="T2203" s="13" t="s">
        <v>69</v>
      </c>
      <c r="U2203" s="13" t="s">
        <v>66</v>
      </c>
      <c r="V2203" s="13" t="s">
        <v>70</v>
      </c>
      <c r="W2203" s="13" t="s">
        <v>32</v>
      </c>
      <c r="X2203" s="13" t="s">
        <v>66</v>
      </c>
      <c r="Y2203" s="13" t="s">
        <v>7</v>
      </c>
      <c r="Z2203" s="9" t="s">
        <v>8</v>
      </c>
      <c r="AA2203" s="12" t="str">
        <f t="shared" si="68"/>
        <v>5980000000108</v>
      </c>
      <c r="AB2203" s="4" t="s">
        <v>66</v>
      </c>
      <c r="AC2203" s="48">
        <f t="shared" si="69"/>
        <v>0</v>
      </c>
      <c r="AD2203" s="31">
        <f>VLOOKUP(AB2203,'Utah Allocation %''s'!$A$6:$B$16,2,FALSE)</f>
        <v>0</v>
      </c>
    </row>
    <row r="2204" spans="1:30">
      <c r="A2204" s="9" t="s">
        <v>8299</v>
      </c>
      <c r="B2204" s="9" t="s">
        <v>24</v>
      </c>
      <c r="C2204" s="9" t="s">
        <v>62</v>
      </c>
      <c r="D2204" s="19">
        <v>41364</v>
      </c>
      <c r="E2204" s="15">
        <v>2013</v>
      </c>
      <c r="F2204" s="15">
        <v>3</v>
      </c>
      <c r="G2204" s="3" t="s">
        <v>14414</v>
      </c>
      <c r="H2204" s="9" t="s">
        <v>63</v>
      </c>
      <c r="I2204" s="9" t="s">
        <v>64</v>
      </c>
      <c r="J2204" s="21">
        <v>696.54</v>
      </c>
      <c r="K2204" s="9" t="s">
        <v>8496</v>
      </c>
      <c r="L2204" s="7" t="s">
        <v>8686</v>
      </c>
      <c r="M2204" s="7" t="s">
        <v>8889</v>
      </c>
      <c r="N2204" s="7" t="s">
        <v>208</v>
      </c>
      <c r="O2204" s="7" t="s">
        <v>255</v>
      </c>
      <c r="P2204" s="7" t="s">
        <v>633</v>
      </c>
      <c r="Q2204" s="7" t="s">
        <v>73</v>
      </c>
      <c r="R2204" s="9" t="s">
        <v>344</v>
      </c>
      <c r="S2204" s="13" t="s">
        <v>408</v>
      </c>
      <c r="T2204" s="13" t="s">
        <v>69</v>
      </c>
      <c r="U2204" s="13" t="s">
        <v>66</v>
      </c>
      <c r="V2204" s="13" t="s">
        <v>70</v>
      </c>
      <c r="W2204" s="13" t="s">
        <v>32</v>
      </c>
      <c r="X2204" s="13" t="s">
        <v>66</v>
      </c>
      <c r="Y2204" s="13" t="s">
        <v>7</v>
      </c>
      <c r="Z2204" s="9" t="s">
        <v>8</v>
      </c>
      <c r="AA2204" s="12" t="str">
        <f t="shared" si="68"/>
        <v>5980000000108</v>
      </c>
      <c r="AB2204" s="4" t="s">
        <v>66</v>
      </c>
      <c r="AC2204" s="48">
        <f t="shared" si="69"/>
        <v>0</v>
      </c>
      <c r="AD2204" s="31">
        <f>VLOOKUP(AB2204,'Utah Allocation %''s'!$A$6:$B$16,2,FALSE)</f>
        <v>0</v>
      </c>
    </row>
    <row r="2205" spans="1:30">
      <c r="A2205" s="9" t="s">
        <v>8217</v>
      </c>
      <c r="B2205" s="9" t="s">
        <v>24</v>
      </c>
      <c r="C2205" s="9" t="s">
        <v>62</v>
      </c>
      <c r="D2205" s="19">
        <v>41364</v>
      </c>
      <c r="E2205" s="15">
        <v>2013</v>
      </c>
      <c r="F2205" s="15">
        <v>3</v>
      </c>
      <c r="G2205" s="3" t="s">
        <v>14414</v>
      </c>
      <c r="H2205" s="9" t="s">
        <v>63</v>
      </c>
      <c r="I2205" s="9" t="s">
        <v>64</v>
      </c>
      <c r="J2205" s="21">
        <v>506.58</v>
      </c>
      <c r="K2205" s="9" t="s">
        <v>8416</v>
      </c>
      <c r="L2205" s="7" t="s">
        <v>8606</v>
      </c>
      <c r="M2205" s="7" t="s">
        <v>8802</v>
      </c>
      <c r="N2205" s="7" t="s">
        <v>217</v>
      </c>
      <c r="O2205" s="7" t="s">
        <v>263</v>
      </c>
      <c r="P2205" s="7" t="s">
        <v>738</v>
      </c>
      <c r="Q2205" s="7" t="s">
        <v>100</v>
      </c>
      <c r="R2205" s="9" t="s">
        <v>344</v>
      </c>
      <c r="S2205" s="13" t="s">
        <v>408</v>
      </c>
      <c r="T2205" s="13" t="s">
        <v>69</v>
      </c>
      <c r="U2205" s="13" t="s">
        <v>66</v>
      </c>
      <c r="V2205" s="13" t="s">
        <v>70</v>
      </c>
      <c r="W2205" s="13" t="s">
        <v>32</v>
      </c>
      <c r="X2205" s="13" t="s">
        <v>66</v>
      </c>
      <c r="Y2205" s="13" t="s">
        <v>7</v>
      </c>
      <c r="Z2205" s="9" t="s">
        <v>8</v>
      </c>
      <c r="AA2205" s="12" t="str">
        <f t="shared" si="68"/>
        <v>5980000000108</v>
      </c>
      <c r="AB2205" s="4" t="s">
        <v>66</v>
      </c>
      <c r="AC2205" s="48">
        <f t="shared" si="69"/>
        <v>0</v>
      </c>
      <c r="AD2205" s="31">
        <f>VLOOKUP(AB2205,'Utah Allocation %''s'!$A$6:$B$16,2,FALSE)</f>
        <v>0</v>
      </c>
    </row>
    <row r="2206" spans="1:30">
      <c r="A2206" s="9" t="s">
        <v>8240</v>
      </c>
      <c r="B2206" s="9" t="s">
        <v>24</v>
      </c>
      <c r="C2206" s="9" t="s">
        <v>62</v>
      </c>
      <c r="D2206" s="19">
        <v>41364</v>
      </c>
      <c r="E2206" s="15">
        <v>2013</v>
      </c>
      <c r="F2206" s="15">
        <v>3</v>
      </c>
      <c r="G2206" s="3" t="s">
        <v>14414</v>
      </c>
      <c r="H2206" s="9" t="s">
        <v>63</v>
      </c>
      <c r="I2206" s="9" t="s">
        <v>64</v>
      </c>
      <c r="J2206" s="21">
        <v>256.39</v>
      </c>
      <c r="K2206" s="9" t="s">
        <v>8439</v>
      </c>
      <c r="L2206" s="7" t="s">
        <v>8629</v>
      </c>
      <c r="M2206" s="7" t="s">
        <v>8825</v>
      </c>
      <c r="N2206" s="7" t="s">
        <v>219</v>
      </c>
      <c r="O2206" s="7" t="s">
        <v>265</v>
      </c>
      <c r="P2206" s="7" t="s">
        <v>583</v>
      </c>
      <c r="Q2206" s="7" t="s">
        <v>137</v>
      </c>
      <c r="R2206" s="9" t="s">
        <v>344</v>
      </c>
      <c r="S2206" s="13" t="s">
        <v>408</v>
      </c>
      <c r="T2206" s="13" t="s">
        <v>69</v>
      </c>
      <c r="U2206" s="13" t="s">
        <v>66</v>
      </c>
      <c r="V2206" s="13" t="s">
        <v>70</v>
      </c>
      <c r="W2206" s="13" t="s">
        <v>32</v>
      </c>
      <c r="X2206" s="13" t="s">
        <v>66</v>
      </c>
      <c r="Y2206" s="13" t="s">
        <v>7</v>
      </c>
      <c r="Z2206" s="9" t="s">
        <v>8</v>
      </c>
      <c r="AA2206" s="12" t="str">
        <f t="shared" si="68"/>
        <v>5980000000108</v>
      </c>
      <c r="AB2206" s="4" t="s">
        <v>66</v>
      </c>
      <c r="AC2206" s="48">
        <f t="shared" si="69"/>
        <v>0</v>
      </c>
      <c r="AD2206" s="31">
        <f>VLOOKUP(AB2206,'Utah Allocation %''s'!$A$6:$B$16,2,FALSE)</f>
        <v>0</v>
      </c>
    </row>
    <row r="2207" spans="1:30">
      <c r="A2207" s="9" t="s">
        <v>8240</v>
      </c>
      <c r="B2207" s="9" t="s">
        <v>24</v>
      </c>
      <c r="C2207" s="9" t="s">
        <v>62</v>
      </c>
      <c r="D2207" s="19">
        <v>41364</v>
      </c>
      <c r="E2207" s="15">
        <v>2013</v>
      </c>
      <c r="F2207" s="15">
        <v>3</v>
      </c>
      <c r="G2207" s="3" t="s">
        <v>14414</v>
      </c>
      <c r="H2207" s="9" t="s">
        <v>63</v>
      </c>
      <c r="I2207" s="9" t="s">
        <v>81</v>
      </c>
      <c r="J2207" s="21">
        <v>123.08</v>
      </c>
      <c r="K2207" s="9" t="s">
        <v>8439</v>
      </c>
      <c r="L2207" s="7" t="s">
        <v>8629</v>
      </c>
      <c r="M2207" s="7" t="s">
        <v>8825</v>
      </c>
      <c r="N2207" s="7" t="s">
        <v>219</v>
      </c>
      <c r="O2207" s="7" t="s">
        <v>265</v>
      </c>
      <c r="P2207" s="7" t="s">
        <v>583</v>
      </c>
      <c r="Q2207" s="7" t="s">
        <v>137</v>
      </c>
      <c r="R2207" s="9" t="s">
        <v>344</v>
      </c>
      <c r="S2207" s="13" t="s">
        <v>408</v>
      </c>
      <c r="T2207" s="13" t="s">
        <v>69</v>
      </c>
      <c r="U2207" s="13" t="s">
        <v>66</v>
      </c>
      <c r="V2207" s="13" t="s">
        <v>70</v>
      </c>
      <c r="W2207" s="13" t="s">
        <v>32</v>
      </c>
      <c r="X2207" s="13" t="s">
        <v>66</v>
      </c>
      <c r="Y2207" s="13" t="s">
        <v>7</v>
      </c>
      <c r="Z2207" s="9" t="s">
        <v>8</v>
      </c>
      <c r="AA2207" s="12" t="str">
        <f t="shared" si="68"/>
        <v>5980000000108</v>
      </c>
      <c r="AB2207" s="4" t="s">
        <v>66</v>
      </c>
      <c r="AC2207" s="48">
        <f t="shared" si="69"/>
        <v>0</v>
      </c>
      <c r="AD2207" s="31">
        <f>VLOOKUP(AB2207,'Utah Allocation %''s'!$A$6:$B$16,2,FALSE)</f>
        <v>0</v>
      </c>
    </row>
    <row r="2208" spans="1:30">
      <c r="A2208" s="9" t="s">
        <v>8269</v>
      </c>
      <c r="B2208" s="9" t="s">
        <v>24</v>
      </c>
      <c r="C2208" s="9" t="s">
        <v>62</v>
      </c>
      <c r="D2208" s="19">
        <v>41364</v>
      </c>
      <c r="E2208" s="15">
        <v>2013</v>
      </c>
      <c r="F2208" s="15">
        <v>3</v>
      </c>
      <c r="G2208" s="3" t="s">
        <v>14414</v>
      </c>
      <c r="H2208" s="9" t="s">
        <v>63</v>
      </c>
      <c r="I2208" s="9" t="s">
        <v>64</v>
      </c>
      <c r="J2208" s="21">
        <v>443.26</v>
      </c>
      <c r="K2208" s="9" t="s">
        <v>8468</v>
      </c>
      <c r="L2208" s="7" t="s">
        <v>8658</v>
      </c>
      <c r="M2208" s="7" t="s">
        <v>8857</v>
      </c>
      <c r="N2208" s="7" t="s">
        <v>219</v>
      </c>
      <c r="O2208" s="7" t="s">
        <v>265</v>
      </c>
      <c r="P2208" s="7" t="s">
        <v>583</v>
      </c>
      <c r="Q2208" s="7" t="s">
        <v>137</v>
      </c>
      <c r="R2208" s="9" t="s">
        <v>344</v>
      </c>
      <c r="S2208" s="13" t="s">
        <v>408</v>
      </c>
      <c r="T2208" s="13" t="s">
        <v>69</v>
      </c>
      <c r="U2208" s="13" t="s">
        <v>66</v>
      </c>
      <c r="V2208" s="13" t="s">
        <v>70</v>
      </c>
      <c r="W2208" s="13" t="s">
        <v>32</v>
      </c>
      <c r="X2208" s="13" t="s">
        <v>66</v>
      </c>
      <c r="Y2208" s="13" t="s">
        <v>7</v>
      </c>
      <c r="Z2208" s="9" t="s">
        <v>8</v>
      </c>
      <c r="AA2208" s="12" t="str">
        <f t="shared" si="68"/>
        <v>5980000000108</v>
      </c>
      <c r="AB2208" s="4" t="s">
        <v>66</v>
      </c>
      <c r="AC2208" s="48">
        <f t="shared" si="69"/>
        <v>0</v>
      </c>
      <c r="AD2208" s="31">
        <f>VLOOKUP(AB2208,'Utah Allocation %''s'!$A$6:$B$16,2,FALSE)</f>
        <v>0</v>
      </c>
    </row>
    <row r="2209" spans="1:30">
      <c r="A2209" s="9" t="s">
        <v>8270</v>
      </c>
      <c r="B2209" s="9" t="s">
        <v>24</v>
      </c>
      <c r="C2209" s="9" t="s">
        <v>62</v>
      </c>
      <c r="D2209" s="19">
        <v>41364</v>
      </c>
      <c r="E2209" s="15">
        <v>2013</v>
      </c>
      <c r="F2209" s="15">
        <v>3</v>
      </c>
      <c r="G2209" s="3" t="s">
        <v>14414</v>
      </c>
      <c r="H2209" s="9" t="s">
        <v>63</v>
      </c>
      <c r="I2209" s="9" t="s">
        <v>64</v>
      </c>
      <c r="J2209" s="21">
        <v>569.9</v>
      </c>
      <c r="K2209" s="9" t="s">
        <v>8469</v>
      </c>
      <c r="L2209" s="7" t="s">
        <v>8659</v>
      </c>
      <c r="M2209" s="7" t="s">
        <v>8858</v>
      </c>
      <c r="N2209" s="7" t="s">
        <v>219</v>
      </c>
      <c r="O2209" s="7" t="s">
        <v>265</v>
      </c>
      <c r="P2209" s="7" t="s">
        <v>583</v>
      </c>
      <c r="Q2209" s="7" t="s">
        <v>137</v>
      </c>
      <c r="R2209" s="9" t="s">
        <v>344</v>
      </c>
      <c r="S2209" s="13" t="s">
        <v>408</v>
      </c>
      <c r="T2209" s="13" t="s">
        <v>69</v>
      </c>
      <c r="U2209" s="13" t="s">
        <v>66</v>
      </c>
      <c r="V2209" s="13" t="s">
        <v>70</v>
      </c>
      <c r="W2209" s="13" t="s">
        <v>32</v>
      </c>
      <c r="X2209" s="13" t="s">
        <v>66</v>
      </c>
      <c r="Y2209" s="13" t="s">
        <v>7</v>
      </c>
      <c r="Z2209" s="9" t="s">
        <v>8</v>
      </c>
      <c r="AA2209" s="12" t="str">
        <f t="shared" si="68"/>
        <v>5980000000108</v>
      </c>
      <c r="AB2209" s="4" t="s">
        <v>66</v>
      </c>
      <c r="AC2209" s="48">
        <f t="shared" si="69"/>
        <v>0</v>
      </c>
      <c r="AD2209" s="31">
        <f>VLOOKUP(AB2209,'Utah Allocation %''s'!$A$6:$B$16,2,FALSE)</f>
        <v>0</v>
      </c>
    </row>
    <row r="2210" spans="1:30">
      <c r="A2210" s="9" t="s">
        <v>8344</v>
      </c>
      <c r="B2210" s="9" t="s">
        <v>24</v>
      </c>
      <c r="C2210" s="9" t="s">
        <v>62</v>
      </c>
      <c r="D2210" s="19">
        <v>41364</v>
      </c>
      <c r="E2210" s="15">
        <v>2013</v>
      </c>
      <c r="F2210" s="15">
        <v>3</v>
      </c>
      <c r="G2210" s="3" t="s">
        <v>14414</v>
      </c>
      <c r="H2210" s="9" t="s">
        <v>61</v>
      </c>
      <c r="I2210" s="9" t="s">
        <v>81</v>
      </c>
      <c r="J2210" s="21">
        <v>-255.49</v>
      </c>
      <c r="K2210" s="9" t="s">
        <v>8541</v>
      </c>
      <c r="L2210" s="7" t="s">
        <v>8731</v>
      </c>
      <c r="M2210" s="7" t="s">
        <v>8941</v>
      </c>
      <c r="N2210" s="7" t="s">
        <v>243</v>
      </c>
      <c r="O2210" s="7" t="s">
        <v>286</v>
      </c>
      <c r="P2210" s="7" t="s">
        <v>704</v>
      </c>
      <c r="Q2210" s="7" t="s">
        <v>521</v>
      </c>
      <c r="R2210" s="9" t="s">
        <v>344</v>
      </c>
      <c r="S2210" s="13" t="s">
        <v>408</v>
      </c>
      <c r="T2210" s="13" t="s">
        <v>69</v>
      </c>
      <c r="U2210" s="13" t="s">
        <v>66</v>
      </c>
      <c r="V2210" s="13" t="s">
        <v>70</v>
      </c>
      <c r="W2210" s="13" t="s">
        <v>32</v>
      </c>
      <c r="X2210" s="13" t="s">
        <v>66</v>
      </c>
      <c r="Y2210" s="13" t="s">
        <v>7</v>
      </c>
      <c r="Z2210" s="9" t="s">
        <v>8</v>
      </c>
      <c r="AA2210" s="12" t="str">
        <f t="shared" si="68"/>
        <v>5980000000108</v>
      </c>
      <c r="AB2210" s="4" t="s">
        <v>66</v>
      </c>
      <c r="AC2210" s="48">
        <f t="shared" si="69"/>
        <v>0</v>
      </c>
      <c r="AD2210" s="31">
        <f>VLOOKUP(AB2210,'Utah Allocation %''s'!$A$6:$B$16,2,FALSE)</f>
        <v>0</v>
      </c>
    </row>
    <row r="2211" spans="1:30">
      <c r="A2211" s="9" t="s">
        <v>8280</v>
      </c>
      <c r="B2211" s="9" t="s">
        <v>24</v>
      </c>
      <c r="C2211" s="9" t="s">
        <v>62</v>
      </c>
      <c r="D2211" s="19">
        <v>41364</v>
      </c>
      <c r="E2211" s="15">
        <v>2013</v>
      </c>
      <c r="F2211" s="15">
        <v>3</v>
      </c>
      <c r="G2211" s="3" t="s">
        <v>14414</v>
      </c>
      <c r="H2211" s="9" t="s">
        <v>63</v>
      </c>
      <c r="I2211" s="9" t="s">
        <v>64</v>
      </c>
      <c r="J2211" s="21">
        <v>1108.1300000000001</v>
      </c>
      <c r="K2211" s="9" t="s">
        <v>8479</v>
      </c>
      <c r="L2211" s="7" t="s">
        <v>8669</v>
      </c>
      <c r="M2211" s="7" t="s">
        <v>8868</v>
      </c>
      <c r="N2211" s="7" t="s">
        <v>212</v>
      </c>
      <c r="O2211" s="7" t="s">
        <v>259</v>
      </c>
      <c r="P2211" s="7" t="s">
        <v>6234</v>
      </c>
      <c r="Q2211" s="7" t="s">
        <v>172</v>
      </c>
      <c r="R2211" s="9" t="s">
        <v>344</v>
      </c>
      <c r="S2211" s="13" t="s">
        <v>408</v>
      </c>
      <c r="T2211" s="13" t="s">
        <v>69</v>
      </c>
      <c r="U2211" s="13" t="s">
        <v>66</v>
      </c>
      <c r="V2211" s="13" t="s">
        <v>70</v>
      </c>
      <c r="W2211" s="13" t="s">
        <v>32</v>
      </c>
      <c r="X2211" s="13" t="s">
        <v>66</v>
      </c>
      <c r="Y2211" s="13" t="s">
        <v>7</v>
      </c>
      <c r="Z2211" s="9" t="s">
        <v>8</v>
      </c>
      <c r="AA2211" s="12" t="str">
        <f t="shared" si="68"/>
        <v>5980000000108</v>
      </c>
      <c r="AB2211" s="4" t="s">
        <v>66</v>
      </c>
      <c r="AC2211" s="48">
        <f t="shared" si="69"/>
        <v>0</v>
      </c>
      <c r="AD2211" s="31">
        <f>VLOOKUP(AB2211,'Utah Allocation %''s'!$A$6:$B$16,2,FALSE)</f>
        <v>0</v>
      </c>
    </row>
    <row r="2212" spans="1:30">
      <c r="A2212" s="9" t="s">
        <v>8360</v>
      </c>
      <c r="B2212" s="9" t="s">
        <v>24</v>
      </c>
      <c r="C2212" s="9" t="s">
        <v>62</v>
      </c>
      <c r="D2212" s="19">
        <v>41364</v>
      </c>
      <c r="E2212" s="15">
        <v>2013</v>
      </c>
      <c r="F2212" s="15">
        <v>3</v>
      </c>
      <c r="G2212" s="3" t="s">
        <v>14414</v>
      </c>
      <c r="H2212" s="9" t="s">
        <v>61</v>
      </c>
      <c r="I2212" s="9" t="s">
        <v>81</v>
      </c>
      <c r="J2212" s="21">
        <v>-483.51</v>
      </c>
      <c r="K2212" s="9" t="s">
        <v>8557</v>
      </c>
      <c r="L2212" s="7" t="s">
        <v>8747</v>
      </c>
      <c r="M2212" s="7" t="s">
        <v>8962</v>
      </c>
      <c r="N2212" s="7" t="s">
        <v>207</v>
      </c>
      <c r="O2212" s="7" t="s">
        <v>254</v>
      </c>
      <c r="P2212" s="7" t="s">
        <v>7153</v>
      </c>
      <c r="Q2212" s="7" t="s">
        <v>72</v>
      </c>
      <c r="R2212" s="9" t="s">
        <v>344</v>
      </c>
      <c r="S2212" s="13" t="s">
        <v>408</v>
      </c>
      <c r="T2212" s="13" t="s">
        <v>69</v>
      </c>
      <c r="U2212" s="13" t="s">
        <v>66</v>
      </c>
      <c r="V2212" s="13" t="s">
        <v>70</v>
      </c>
      <c r="W2212" s="13" t="s">
        <v>32</v>
      </c>
      <c r="X2212" s="13" t="s">
        <v>66</v>
      </c>
      <c r="Y2212" s="13" t="s">
        <v>7</v>
      </c>
      <c r="Z2212" s="9" t="s">
        <v>8</v>
      </c>
      <c r="AA2212" s="12" t="str">
        <f t="shared" si="68"/>
        <v>5980000000108</v>
      </c>
      <c r="AB2212" s="4" t="s">
        <v>66</v>
      </c>
      <c r="AC2212" s="48">
        <f t="shared" si="69"/>
        <v>0</v>
      </c>
      <c r="AD2212" s="31">
        <f>VLOOKUP(AB2212,'Utah Allocation %''s'!$A$6:$B$16,2,FALSE)</f>
        <v>0</v>
      </c>
    </row>
    <row r="2213" spans="1:30">
      <c r="A2213" s="9" t="s">
        <v>8368</v>
      </c>
      <c r="B2213" s="9" t="s">
        <v>24</v>
      </c>
      <c r="C2213" s="9" t="s">
        <v>62</v>
      </c>
      <c r="D2213" s="19">
        <v>41364</v>
      </c>
      <c r="E2213" s="15">
        <v>2013</v>
      </c>
      <c r="F2213" s="15">
        <v>3</v>
      </c>
      <c r="G2213" s="3" t="s">
        <v>14414</v>
      </c>
      <c r="H2213" s="9" t="s">
        <v>63</v>
      </c>
      <c r="I2213" s="9" t="s">
        <v>81</v>
      </c>
      <c r="J2213" s="21">
        <v>121.45</v>
      </c>
      <c r="K2213" s="9" t="s">
        <v>8561</v>
      </c>
      <c r="L2213" s="7" t="s">
        <v>8751</v>
      </c>
      <c r="M2213" s="7" t="s">
        <v>8967</v>
      </c>
      <c r="N2213" s="7" t="s">
        <v>219</v>
      </c>
      <c r="O2213" s="7" t="s">
        <v>265</v>
      </c>
      <c r="P2213" s="7" t="s">
        <v>7206</v>
      </c>
      <c r="Q2213" s="7" t="s">
        <v>137</v>
      </c>
      <c r="R2213" s="9" t="s">
        <v>344</v>
      </c>
      <c r="S2213" s="13" t="s">
        <v>408</v>
      </c>
      <c r="T2213" s="13" t="s">
        <v>69</v>
      </c>
      <c r="U2213" s="13" t="s">
        <v>66</v>
      </c>
      <c r="V2213" s="13" t="s">
        <v>70</v>
      </c>
      <c r="W2213" s="13" t="s">
        <v>32</v>
      </c>
      <c r="X2213" s="13" t="s">
        <v>66</v>
      </c>
      <c r="Y2213" s="13" t="s">
        <v>7</v>
      </c>
      <c r="Z2213" s="9" t="s">
        <v>8</v>
      </c>
      <c r="AA2213" s="12" t="str">
        <f t="shared" si="68"/>
        <v>5980000000108</v>
      </c>
      <c r="AB2213" s="4" t="s">
        <v>66</v>
      </c>
      <c r="AC2213" s="48">
        <f t="shared" si="69"/>
        <v>0</v>
      </c>
      <c r="AD2213" s="31">
        <f>VLOOKUP(AB2213,'Utah Allocation %''s'!$A$6:$B$16,2,FALSE)</f>
        <v>0</v>
      </c>
    </row>
    <row r="2214" spans="1:30">
      <c r="A2214" s="9" t="s">
        <v>8287</v>
      </c>
      <c r="B2214" s="9" t="s">
        <v>24</v>
      </c>
      <c r="C2214" s="9" t="s">
        <v>62</v>
      </c>
      <c r="D2214" s="19">
        <v>41364</v>
      </c>
      <c r="E2214" s="15">
        <v>2013</v>
      </c>
      <c r="F2214" s="15">
        <v>3</v>
      </c>
      <c r="G2214" s="3" t="s">
        <v>14414</v>
      </c>
      <c r="H2214" s="9" t="s">
        <v>63</v>
      </c>
      <c r="I2214" s="9" t="s">
        <v>64</v>
      </c>
      <c r="J2214" s="21">
        <v>50.55</v>
      </c>
      <c r="K2214" s="9" t="s">
        <v>8484</v>
      </c>
      <c r="L2214" s="7" t="s">
        <v>8674</v>
      </c>
      <c r="M2214" s="7" t="s">
        <v>8873</v>
      </c>
      <c r="N2214" s="7" t="s">
        <v>208</v>
      </c>
      <c r="O2214" s="7" t="s">
        <v>255</v>
      </c>
      <c r="P2214" s="7" t="s">
        <v>8874</v>
      </c>
      <c r="Q2214" s="7" t="s">
        <v>8873</v>
      </c>
      <c r="R2214" s="9" t="s">
        <v>306</v>
      </c>
      <c r="S2214" s="13" t="s">
        <v>409</v>
      </c>
      <c r="T2214" s="13" t="s">
        <v>69</v>
      </c>
      <c r="U2214" s="13" t="s">
        <v>79</v>
      </c>
      <c r="V2214" s="13" t="s">
        <v>80</v>
      </c>
      <c r="W2214" s="13" t="s">
        <v>29</v>
      </c>
      <c r="X2214" s="13" t="s">
        <v>79</v>
      </c>
      <c r="Y2214" s="13" t="s">
        <v>7</v>
      </c>
      <c r="Z2214" s="9" t="s">
        <v>16</v>
      </c>
      <c r="AA2214" s="12" t="str">
        <f t="shared" si="68"/>
        <v>5980000000109</v>
      </c>
      <c r="AB2214" s="4" t="s">
        <v>79</v>
      </c>
      <c r="AC2214" s="48">
        <f t="shared" si="69"/>
        <v>50.55</v>
      </c>
      <c r="AD2214" s="31">
        <f>VLOOKUP(AB2214,'Utah Allocation %''s'!$A$6:$B$16,2,FALSE)</f>
        <v>1</v>
      </c>
    </row>
    <row r="2215" spans="1:30">
      <c r="A2215" s="9" t="s">
        <v>8287</v>
      </c>
      <c r="B2215" s="9" t="s">
        <v>24</v>
      </c>
      <c r="C2215" s="9" t="s">
        <v>62</v>
      </c>
      <c r="D2215" s="19">
        <v>41364</v>
      </c>
      <c r="E2215" s="15">
        <v>2013</v>
      </c>
      <c r="F2215" s="15">
        <v>3</v>
      </c>
      <c r="G2215" s="3" t="s">
        <v>14414</v>
      </c>
      <c r="H2215" s="9" t="s">
        <v>63</v>
      </c>
      <c r="I2215" s="9" t="s">
        <v>81</v>
      </c>
      <c r="J2215" s="21">
        <v>0.61</v>
      </c>
      <c r="K2215" s="9" t="s">
        <v>8484</v>
      </c>
      <c r="L2215" s="7" t="s">
        <v>8674</v>
      </c>
      <c r="M2215" s="7" t="s">
        <v>8873</v>
      </c>
      <c r="N2215" s="7" t="s">
        <v>208</v>
      </c>
      <c r="O2215" s="7" t="s">
        <v>255</v>
      </c>
      <c r="P2215" s="7" t="s">
        <v>8874</v>
      </c>
      <c r="Q2215" s="7" t="s">
        <v>8873</v>
      </c>
      <c r="R2215" s="9" t="s">
        <v>306</v>
      </c>
      <c r="S2215" s="13" t="s">
        <v>409</v>
      </c>
      <c r="T2215" s="13" t="s">
        <v>69</v>
      </c>
      <c r="U2215" s="13" t="s">
        <v>79</v>
      </c>
      <c r="V2215" s="13" t="s">
        <v>80</v>
      </c>
      <c r="W2215" s="13" t="s">
        <v>29</v>
      </c>
      <c r="X2215" s="13" t="s">
        <v>79</v>
      </c>
      <c r="Y2215" s="13" t="s">
        <v>7</v>
      </c>
      <c r="Z2215" s="9" t="s">
        <v>16</v>
      </c>
      <c r="AA2215" s="12" t="str">
        <f t="shared" si="68"/>
        <v>5980000000109</v>
      </c>
      <c r="AB2215" s="4" t="s">
        <v>79</v>
      </c>
      <c r="AC2215" s="48">
        <f t="shared" si="69"/>
        <v>0.61</v>
      </c>
      <c r="AD2215" s="31">
        <f>VLOOKUP(AB2215,'Utah Allocation %''s'!$A$6:$B$16,2,FALSE)</f>
        <v>1</v>
      </c>
    </row>
    <row r="2216" spans="1:30">
      <c r="A2216" s="9" t="s">
        <v>8300</v>
      </c>
      <c r="B2216" s="9" t="s">
        <v>24</v>
      </c>
      <c r="C2216" s="9" t="s">
        <v>62</v>
      </c>
      <c r="D2216" s="19">
        <v>41364</v>
      </c>
      <c r="E2216" s="15">
        <v>2013</v>
      </c>
      <c r="F2216" s="15">
        <v>3</v>
      </c>
      <c r="G2216" s="3" t="s">
        <v>14414</v>
      </c>
      <c r="H2216" s="9" t="s">
        <v>63</v>
      </c>
      <c r="I2216" s="9" t="s">
        <v>64</v>
      </c>
      <c r="J2216" s="21">
        <v>561.99</v>
      </c>
      <c r="K2216" s="9" t="s">
        <v>8497</v>
      </c>
      <c r="L2216" s="7" t="s">
        <v>8687</v>
      </c>
      <c r="M2216" s="7" t="s">
        <v>8890</v>
      </c>
      <c r="N2216" s="7" t="s">
        <v>213</v>
      </c>
      <c r="O2216" s="7" t="s">
        <v>595</v>
      </c>
      <c r="P2216" s="7" t="s">
        <v>679</v>
      </c>
      <c r="Q2216" s="7" t="s">
        <v>86</v>
      </c>
      <c r="R2216" s="9" t="s">
        <v>306</v>
      </c>
      <c r="S2216" s="13" t="s">
        <v>409</v>
      </c>
      <c r="T2216" s="13" t="s">
        <v>69</v>
      </c>
      <c r="U2216" s="13" t="s">
        <v>79</v>
      </c>
      <c r="V2216" s="13" t="s">
        <v>80</v>
      </c>
      <c r="W2216" s="13" t="s">
        <v>29</v>
      </c>
      <c r="X2216" s="13" t="s">
        <v>79</v>
      </c>
      <c r="Y2216" s="13" t="s">
        <v>7</v>
      </c>
      <c r="Z2216" s="9" t="s">
        <v>16</v>
      </c>
      <c r="AA2216" s="12" t="str">
        <f t="shared" si="68"/>
        <v>5980000000109</v>
      </c>
      <c r="AB2216" s="4" t="s">
        <v>79</v>
      </c>
      <c r="AC2216" s="48">
        <f t="shared" si="69"/>
        <v>561.99</v>
      </c>
      <c r="AD2216" s="31">
        <f>VLOOKUP(AB2216,'Utah Allocation %''s'!$A$6:$B$16,2,FALSE)</f>
        <v>1</v>
      </c>
    </row>
    <row r="2217" spans="1:30">
      <c r="A2217" s="9" t="s">
        <v>8228</v>
      </c>
      <c r="B2217" s="9" t="s">
        <v>24</v>
      </c>
      <c r="C2217" s="9" t="s">
        <v>62</v>
      </c>
      <c r="D2217" s="19">
        <v>41364</v>
      </c>
      <c r="E2217" s="15">
        <v>2013</v>
      </c>
      <c r="F2217" s="15">
        <v>3</v>
      </c>
      <c r="G2217" s="3" t="s">
        <v>14414</v>
      </c>
      <c r="H2217" s="9" t="s">
        <v>63</v>
      </c>
      <c r="I2217" s="9" t="s">
        <v>64</v>
      </c>
      <c r="J2217" s="21">
        <v>354.55</v>
      </c>
      <c r="K2217" s="9" t="s">
        <v>8427</v>
      </c>
      <c r="L2217" s="7" t="s">
        <v>8617</v>
      </c>
      <c r="M2217" s="7" t="s">
        <v>8813</v>
      </c>
      <c r="N2217" s="7" t="s">
        <v>206</v>
      </c>
      <c r="O2217" s="7" t="s">
        <v>253</v>
      </c>
      <c r="P2217" s="7" t="s">
        <v>586</v>
      </c>
      <c r="Q2217" s="7" t="s">
        <v>78</v>
      </c>
      <c r="R2217" s="9" t="s">
        <v>306</v>
      </c>
      <c r="S2217" s="13" t="s">
        <v>409</v>
      </c>
      <c r="T2217" s="13" t="s">
        <v>69</v>
      </c>
      <c r="U2217" s="13" t="s">
        <v>79</v>
      </c>
      <c r="V2217" s="13" t="s">
        <v>80</v>
      </c>
      <c r="W2217" s="13" t="s">
        <v>29</v>
      </c>
      <c r="X2217" s="13" t="s">
        <v>79</v>
      </c>
      <c r="Y2217" s="13" t="s">
        <v>7</v>
      </c>
      <c r="Z2217" s="9" t="s">
        <v>16</v>
      </c>
      <c r="AA2217" s="12" t="str">
        <f t="shared" si="68"/>
        <v>5980000000109</v>
      </c>
      <c r="AB2217" s="4" t="s">
        <v>79</v>
      </c>
      <c r="AC2217" s="48">
        <f t="shared" si="69"/>
        <v>354.55</v>
      </c>
      <c r="AD2217" s="31">
        <f>VLOOKUP(AB2217,'Utah Allocation %''s'!$A$6:$B$16,2,FALSE)</f>
        <v>1</v>
      </c>
    </row>
    <row r="2218" spans="1:30">
      <c r="A2218" s="9" t="s">
        <v>8273</v>
      </c>
      <c r="B2218" s="9" t="s">
        <v>24</v>
      </c>
      <c r="C2218" s="9" t="s">
        <v>62</v>
      </c>
      <c r="D2218" s="19">
        <v>41364</v>
      </c>
      <c r="E2218" s="15">
        <v>2013</v>
      </c>
      <c r="F2218" s="15">
        <v>3</v>
      </c>
      <c r="G2218" s="3" t="s">
        <v>14414</v>
      </c>
      <c r="H2218" s="9" t="s">
        <v>63</v>
      </c>
      <c r="I2218" s="9" t="s">
        <v>64</v>
      </c>
      <c r="J2218" s="21">
        <v>1404.13</v>
      </c>
      <c r="K2218" s="9" t="s">
        <v>8472</v>
      </c>
      <c r="L2218" s="7" t="s">
        <v>8662</v>
      </c>
      <c r="M2218" s="7" t="s">
        <v>8861</v>
      </c>
      <c r="N2218" s="7" t="s">
        <v>206</v>
      </c>
      <c r="O2218" s="7" t="s">
        <v>253</v>
      </c>
      <c r="P2218" s="7" t="s">
        <v>586</v>
      </c>
      <c r="Q2218" s="7" t="s">
        <v>78</v>
      </c>
      <c r="R2218" s="9" t="s">
        <v>306</v>
      </c>
      <c r="S2218" s="13" t="s">
        <v>409</v>
      </c>
      <c r="T2218" s="13" t="s">
        <v>69</v>
      </c>
      <c r="U2218" s="13" t="s">
        <v>79</v>
      </c>
      <c r="V2218" s="13" t="s">
        <v>80</v>
      </c>
      <c r="W2218" s="13" t="s">
        <v>29</v>
      </c>
      <c r="X2218" s="13" t="s">
        <v>79</v>
      </c>
      <c r="Y2218" s="13" t="s">
        <v>7</v>
      </c>
      <c r="Z2218" s="9" t="s">
        <v>16</v>
      </c>
      <c r="AA2218" s="12" t="str">
        <f t="shared" si="68"/>
        <v>5980000000109</v>
      </c>
      <c r="AB2218" s="4" t="s">
        <v>79</v>
      </c>
      <c r="AC2218" s="48">
        <f t="shared" si="69"/>
        <v>1404.13</v>
      </c>
      <c r="AD2218" s="31">
        <f>VLOOKUP(AB2218,'Utah Allocation %''s'!$A$6:$B$16,2,FALSE)</f>
        <v>1</v>
      </c>
    </row>
    <row r="2219" spans="1:30">
      <c r="A2219" s="9" t="s">
        <v>8273</v>
      </c>
      <c r="B2219" s="9" t="s">
        <v>24</v>
      </c>
      <c r="C2219" s="9" t="s">
        <v>62</v>
      </c>
      <c r="D2219" s="19">
        <v>41364</v>
      </c>
      <c r="E2219" s="15">
        <v>2013</v>
      </c>
      <c r="F2219" s="15">
        <v>3</v>
      </c>
      <c r="G2219" s="3" t="s">
        <v>14414</v>
      </c>
      <c r="H2219" s="9" t="s">
        <v>63</v>
      </c>
      <c r="I2219" s="9" t="s">
        <v>81</v>
      </c>
      <c r="J2219" s="21">
        <v>88.56</v>
      </c>
      <c r="K2219" s="9" t="s">
        <v>8472</v>
      </c>
      <c r="L2219" s="7" t="s">
        <v>8662</v>
      </c>
      <c r="M2219" s="7" t="s">
        <v>8861</v>
      </c>
      <c r="N2219" s="7" t="s">
        <v>206</v>
      </c>
      <c r="O2219" s="7" t="s">
        <v>253</v>
      </c>
      <c r="P2219" s="7" t="s">
        <v>586</v>
      </c>
      <c r="Q2219" s="7" t="s">
        <v>78</v>
      </c>
      <c r="R2219" s="9" t="s">
        <v>306</v>
      </c>
      <c r="S2219" s="13" t="s">
        <v>409</v>
      </c>
      <c r="T2219" s="13" t="s">
        <v>69</v>
      </c>
      <c r="U2219" s="13" t="s">
        <v>79</v>
      </c>
      <c r="V2219" s="13" t="s">
        <v>80</v>
      </c>
      <c r="W2219" s="13" t="s">
        <v>29</v>
      </c>
      <c r="X2219" s="13" t="s">
        <v>79</v>
      </c>
      <c r="Y2219" s="13" t="s">
        <v>7</v>
      </c>
      <c r="Z2219" s="9" t="s">
        <v>16</v>
      </c>
      <c r="AA2219" s="12" t="str">
        <f t="shared" si="68"/>
        <v>5980000000109</v>
      </c>
      <c r="AB2219" s="4" t="s">
        <v>79</v>
      </c>
      <c r="AC2219" s="48">
        <f t="shared" si="69"/>
        <v>88.56</v>
      </c>
      <c r="AD2219" s="31">
        <f>VLOOKUP(AB2219,'Utah Allocation %''s'!$A$6:$B$16,2,FALSE)</f>
        <v>1</v>
      </c>
    </row>
    <row r="2220" spans="1:30">
      <c r="A2220" s="9" t="s">
        <v>8229</v>
      </c>
      <c r="B2220" s="9" t="s">
        <v>24</v>
      </c>
      <c r="C2220" s="9" t="s">
        <v>62</v>
      </c>
      <c r="D2220" s="19">
        <v>41364</v>
      </c>
      <c r="E2220" s="15">
        <v>2013</v>
      </c>
      <c r="F2220" s="15">
        <v>3</v>
      </c>
      <c r="G2220" s="3" t="s">
        <v>14414</v>
      </c>
      <c r="H2220" s="9" t="s">
        <v>63</v>
      </c>
      <c r="I2220" s="9" t="s">
        <v>64</v>
      </c>
      <c r="J2220" s="21">
        <v>472.74</v>
      </c>
      <c r="K2220" s="9" t="s">
        <v>8428</v>
      </c>
      <c r="L2220" s="7" t="s">
        <v>8618</v>
      </c>
      <c r="M2220" s="7" t="s">
        <v>8814</v>
      </c>
      <c r="N2220" s="7" t="s">
        <v>207</v>
      </c>
      <c r="O2220" s="7" t="s">
        <v>254</v>
      </c>
      <c r="P2220" s="7" t="s">
        <v>588</v>
      </c>
      <c r="Q2220" s="7" t="s">
        <v>83</v>
      </c>
      <c r="R2220" s="9" t="s">
        <v>306</v>
      </c>
      <c r="S2220" s="13" t="s">
        <v>409</v>
      </c>
      <c r="T2220" s="13" t="s">
        <v>69</v>
      </c>
      <c r="U2220" s="13" t="s">
        <v>79</v>
      </c>
      <c r="V2220" s="13" t="s">
        <v>80</v>
      </c>
      <c r="W2220" s="13" t="s">
        <v>29</v>
      </c>
      <c r="X2220" s="13" t="s">
        <v>79</v>
      </c>
      <c r="Y2220" s="13" t="s">
        <v>7</v>
      </c>
      <c r="Z2220" s="9" t="s">
        <v>16</v>
      </c>
      <c r="AA2220" s="12" t="str">
        <f t="shared" si="68"/>
        <v>5980000000109</v>
      </c>
      <c r="AB2220" s="4" t="s">
        <v>79</v>
      </c>
      <c r="AC2220" s="48">
        <f t="shared" si="69"/>
        <v>472.74</v>
      </c>
      <c r="AD2220" s="31">
        <f>VLOOKUP(AB2220,'Utah Allocation %''s'!$A$6:$B$16,2,FALSE)</f>
        <v>1</v>
      </c>
    </row>
    <row r="2221" spans="1:30">
      <c r="A2221" s="9" t="s">
        <v>8301</v>
      </c>
      <c r="B2221" s="9" t="s">
        <v>24</v>
      </c>
      <c r="C2221" s="9" t="s">
        <v>62</v>
      </c>
      <c r="D2221" s="19">
        <v>41364</v>
      </c>
      <c r="E2221" s="15">
        <v>2013</v>
      </c>
      <c r="F2221" s="15">
        <v>3</v>
      </c>
      <c r="G2221" s="3" t="s">
        <v>14414</v>
      </c>
      <c r="H2221" s="9" t="s">
        <v>63</v>
      </c>
      <c r="I2221" s="9" t="s">
        <v>64</v>
      </c>
      <c r="J2221" s="21">
        <v>337.19</v>
      </c>
      <c r="K2221" s="9" t="s">
        <v>8498</v>
      </c>
      <c r="L2221" s="7" t="s">
        <v>8688</v>
      </c>
      <c r="M2221" s="7" t="s">
        <v>8891</v>
      </c>
      <c r="N2221" s="7" t="s">
        <v>207</v>
      </c>
      <c r="O2221" s="7" t="s">
        <v>254</v>
      </c>
      <c r="P2221" s="7" t="s">
        <v>588</v>
      </c>
      <c r="Q2221" s="7" t="s">
        <v>83</v>
      </c>
      <c r="R2221" s="9" t="s">
        <v>306</v>
      </c>
      <c r="S2221" s="13" t="s">
        <v>409</v>
      </c>
      <c r="T2221" s="13" t="s">
        <v>69</v>
      </c>
      <c r="U2221" s="13" t="s">
        <v>79</v>
      </c>
      <c r="V2221" s="13" t="s">
        <v>80</v>
      </c>
      <c r="W2221" s="13" t="s">
        <v>29</v>
      </c>
      <c r="X2221" s="13" t="s">
        <v>79</v>
      </c>
      <c r="Y2221" s="13" t="s">
        <v>7</v>
      </c>
      <c r="Z2221" s="9" t="s">
        <v>16</v>
      </c>
      <c r="AA2221" s="12" t="str">
        <f t="shared" si="68"/>
        <v>5980000000109</v>
      </c>
      <c r="AB2221" s="4" t="s">
        <v>79</v>
      </c>
      <c r="AC2221" s="48">
        <f t="shared" si="69"/>
        <v>337.19</v>
      </c>
      <c r="AD2221" s="31">
        <f>VLOOKUP(AB2221,'Utah Allocation %''s'!$A$6:$B$16,2,FALSE)</f>
        <v>1</v>
      </c>
    </row>
    <row r="2222" spans="1:30">
      <c r="A2222" s="9" t="s">
        <v>8347</v>
      </c>
      <c r="B2222" s="9" t="s">
        <v>24</v>
      </c>
      <c r="C2222" s="9" t="s">
        <v>62</v>
      </c>
      <c r="D2222" s="19">
        <v>41364</v>
      </c>
      <c r="E2222" s="15">
        <v>2013</v>
      </c>
      <c r="F2222" s="15">
        <v>3</v>
      </c>
      <c r="G2222" s="3" t="s">
        <v>14414</v>
      </c>
      <c r="H2222" s="9" t="s">
        <v>63</v>
      </c>
      <c r="I2222" s="9" t="s">
        <v>81</v>
      </c>
      <c r="J2222" s="21">
        <v>3133.94</v>
      </c>
      <c r="K2222" s="9" t="s">
        <v>8544</v>
      </c>
      <c r="L2222" s="7" t="s">
        <v>8734</v>
      </c>
      <c r="M2222" s="7" t="s">
        <v>8944</v>
      </c>
      <c r="N2222" s="7" t="s">
        <v>206</v>
      </c>
      <c r="O2222" s="7" t="s">
        <v>253</v>
      </c>
      <c r="P2222" s="7" t="s">
        <v>5145</v>
      </c>
      <c r="Q2222" s="7" t="s">
        <v>78</v>
      </c>
      <c r="R2222" s="9" t="s">
        <v>306</v>
      </c>
      <c r="S2222" s="13" t="s">
        <v>409</v>
      </c>
      <c r="T2222" s="13" t="s">
        <v>69</v>
      </c>
      <c r="U2222" s="13" t="s">
        <v>79</v>
      </c>
      <c r="V2222" s="13" t="s">
        <v>80</v>
      </c>
      <c r="W2222" s="13" t="s">
        <v>29</v>
      </c>
      <c r="X2222" s="13" t="s">
        <v>79</v>
      </c>
      <c r="Y2222" s="13" t="s">
        <v>7</v>
      </c>
      <c r="Z2222" s="9" t="s">
        <v>16</v>
      </c>
      <c r="AA2222" s="12" t="str">
        <f t="shared" si="68"/>
        <v>5980000000109</v>
      </c>
      <c r="AB2222" s="4" t="s">
        <v>79</v>
      </c>
      <c r="AC2222" s="48">
        <f t="shared" si="69"/>
        <v>3133.94</v>
      </c>
      <c r="AD2222" s="31">
        <f>VLOOKUP(AB2222,'Utah Allocation %''s'!$A$6:$B$16,2,FALSE)</f>
        <v>1</v>
      </c>
    </row>
    <row r="2223" spans="1:30">
      <c r="A2223" s="9" t="s">
        <v>8387</v>
      </c>
      <c r="B2223" s="9" t="s">
        <v>24</v>
      </c>
      <c r="C2223" s="9" t="s">
        <v>62</v>
      </c>
      <c r="D2223" s="19">
        <v>41364</v>
      </c>
      <c r="E2223" s="15">
        <v>2013</v>
      </c>
      <c r="F2223" s="15">
        <v>3</v>
      </c>
      <c r="G2223" s="3" t="s">
        <v>14414</v>
      </c>
      <c r="H2223" s="9" t="s">
        <v>63</v>
      </c>
      <c r="I2223" s="9" t="s">
        <v>81</v>
      </c>
      <c r="J2223" s="21">
        <v>336.84</v>
      </c>
      <c r="K2223" s="9" t="s">
        <v>8580</v>
      </c>
      <c r="L2223" s="7" t="s">
        <v>8770</v>
      </c>
      <c r="M2223" s="7" t="s">
        <v>8987</v>
      </c>
      <c r="N2223" s="7" t="s">
        <v>206</v>
      </c>
      <c r="O2223" s="7" t="s">
        <v>253</v>
      </c>
      <c r="P2223" s="7" t="s">
        <v>5145</v>
      </c>
      <c r="Q2223" s="7" t="s">
        <v>78</v>
      </c>
      <c r="R2223" s="9" t="s">
        <v>306</v>
      </c>
      <c r="S2223" s="13" t="s">
        <v>409</v>
      </c>
      <c r="T2223" s="13" t="s">
        <v>69</v>
      </c>
      <c r="U2223" s="13" t="s">
        <v>79</v>
      </c>
      <c r="V2223" s="13" t="s">
        <v>80</v>
      </c>
      <c r="W2223" s="13" t="s">
        <v>29</v>
      </c>
      <c r="X2223" s="13" t="s">
        <v>79</v>
      </c>
      <c r="Y2223" s="13" t="s">
        <v>7</v>
      </c>
      <c r="Z2223" s="9" t="s">
        <v>16</v>
      </c>
      <c r="AA2223" s="12" t="str">
        <f t="shared" si="68"/>
        <v>5980000000109</v>
      </c>
      <c r="AB2223" s="4" t="s">
        <v>79</v>
      </c>
      <c r="AC2223" s="48">
        <f t="shared" si="69"/>
        <v>336.84</v>
      </c>
      <c r="AD2223" s="31">
        <f>VLOOKUP(AB2223,'Utah Allocation %''s'!$A$6:$B$16,2,FALSE)</f>
        <v>1</v>
      </c>
    </row>
    <row r="2224" spans="1:30">
      <c r="A2224" s="9" t="s">
        <v>8329</v>
      </c>
      <c r="B2224" s="9" t="s">
        <v>24</v>
      </c>
      <c r="C2224" s="9" t="s">
        <v>62</v>
      </c>
      <c r="D2224" s="19">
        <v>41364</v>
      </c>
      <c r="E2224" s="15">
        <v>2013</v>
      </c>
      <c r="F2224" s="15">
        <v>3</v>
      </c>
      <c r="G2224" s="3" t="s">
        <v>14414</v>
      </c>
      <c r="H2224" s="9" t="s">
        <v>63</v>
      </c>
      <c r="I2224" s="9" t="s">
        <v>81</v>
      </c>
      <c r="J2224" s="21">
        <v>1086.93</v>
      </c>
      <c r="K2224" s="9" t="s">
        <v>8526</v>
      </c>
      <c r="L2224" s="7" t="s">
        <v>8716</v>
      </c>
      <c r="M2224" s="7" t="s">
        <v>8922</v>
      </c>
      <c r="N2224" s="7" t="s">
        <v>8175</v>
      </c>
      <c r="O2224" s="7" t="s">
        <v>8188</v>
      </c>
      <c r="P2224" s="7" t="s">
        <v>8176</v>
      </c>
      <c r="Q2224" s="7" t="s">
        <v>126</v>
      </c>
      <c r="R2224" s="9" t="s">
        <v>306</v>
      </c>
      <c r="S2224" s="13" t="s">
        <v>409</v>
      </c>
      <c r="T2224" s="13" t="s">
        <v>69</v>
      </c>
      <c r="U2224" s="13" t="s">
        <v>79</v>
      </c>
      <c r="V2224" s="13" t="s">
        <v>80</v>
      </c>
      <c r="W2224" s="13" t="s">
        <v>29</v>
      </c>
      <c r="X2224" s="13" t="s">
        <v>79</v>
      </c>
      <c r="Y2224" s="13" t="s">
        <v>7</v>
      </c>
      <c r="Z2224" s="9" t="s">
        <v>16</v>
      </c>
      <c r="AA2224" s="12" t="str">
        <f t="shared" si="68"/>
        <v>5980000000109</v>
      </c>
      <c r="AB2224" s="4" t="s">
        <v>79</v>
      </c>
      <c r="AC2224" s="48">
        <f t="shared" si="69"/>
        <v>1086.93</v>
      </c>
      <c r="AD2224" s="31">
        <f>VLOOKUP(AB2224,'Utah Allocation %''s'!$A$6:$B$16,2,FALSE)</f>
        <v>1</v>
      </c>
    </row>
    <row r="2225" spans="1:30">
      <c r="A2225" s="9" t="s">
        <v>8341</v>
      </c>
      <c r="B2225" s="9" t="s">
        <v>24</v>
      </c>
      <c r="C2225" s="9" t="s">
        <v>62</v>
      </c>
      <c r="D2225" s="19">
        <v>41364</v>
      </c>
      <c r="E2225" s="15">
        <v>2013</v>
      </c>
      <c r="F2225" s="15">
        <v>3</v>
      </c>
      <c r="G2225" s="3" t="s">
        <v>14414</v>
      </c>
      <c r="H2225" s="9" t="s">
        <v>63</v>
      </c>
      <c r="I2225" s="9" t="s">
        <v>81</v>
      </c>
      <c r="J2225" s="21">
        <v>823.66</v>
      </c>
      <c r="K2225" s="9" t="s">
        <v>8538</v>
      </c>
      <c r="L2225" s="7" t="s">
        <v>8728</v>
      </c>
      <c r="M2225" s="7" t="s">
        <v>8938</v>
      </c>
      <c r="N2225" s="7" t="s">
        <v>207</v>
      </c>
      <c r="O2225" s="7" t="s">
        <v>254</v>
      </c>
      <c r="P2225" s="7" t="s">
        <v>7096</v>
      </c>
      <c r="Q2225" s="7" t="s">
        <v>83</v>
      </c>
      <c r="R2225" s="9" t="s">
        <v>347</v>
      </c>
      <c r="S2225" s="13" t="s">
        <v>409</v>
      </c>
      <c r="T2225" s="13" t="s">
        <v>69</v>
      </c>
      <c r="U2225" s="13" t="s">
        <v>79</v>
      </c>
      <c r="V2225" s="13" t="s">
        <v>80</v>
      </c>
      <c r="W2225" s="13" t="s">
        <v>29</v>
      </c>
      <c r="X2225" s="13" t="s">
        <v>79</v>
      </c>
      <c r="Y2225" s="13" t="s">
        <v>7</v>
      </c>
      <c r="Z2225" s="9" t="s">
        <v>16</v>
      </c>
      <c r="AA2225" s="12" t="str">
        <f t="shared" si="68"/>
        <v>5980000000109</v>
      </c>
      <c r="AB2225" s="4" t="s">
        <v>79</v>
      </c>
      <c r="AC2225" s="48">
        <f t="shared" si="69"/>
        <v>823.66</v>
      </c>
      <c r="AD2225" s="31">
        <f>VLOOKUP(AB2225,'Utah Allocation %''s'!$A$6:$B$16,2,FALSE)</f>
        <v>1</v>
      </c>
    </row>
    <row r="2226" spans="1:30">
      <c r="A2226" s="9" t="s">
        <v>8328</v>
      </c>
      <c r="B2226" s="9" t="s">
        <v>24</v>
      </c>
      <c r="C2226" s="9" t="s">
        <v>62</v>
      </c>
      <c r="D2226" s="19">
        <v>41364</v>
      </c>
      <c r="E2226" s="15">
        <v>2013</v>
      </c>
      <c r="F2226" s="15">
        <v>3</v>
      </c>
      <c r="G2226" s="3" t="s">
        <v>14414</v>
      </c>
      <c r="H2226" s="9" t="s">
        <v>63</v>
      </c>
      <c r="I2226" s="9" t="s">
        <v>81</v>
      </c>
      <c r="J2226" s="21">
        <v>126.72</v>
      </c>
      <c r="K2226" s="9" t="s">
        <v>8525</v>
      </c>
      <c r="L2226" s="7" t="s">
        <v>8715</v>
      </c>
      <c r="M2226" s="7" t="s">
        <v>8920</v>
      </c>
      <c r="N2226" s="7" t="s">
        <v>215</v>
      </c>
      <c r="O2226" s="7" t="s">
        <v>261</v>
      </c>
      <c r="P2226" s="7" t="s">
        <v>8921</v>
      </c>
      <c r="Q2226" s="7" t="s">
        <v>85</v>
      </c>
      <c r="R2226" s="9" t="s">
        <v>347</v>
      </c>
      <c r="S2226" s="13" t="s">
        <v>409</v>
      </c>
      <c r="T2226" s="13" t="s">
        <v>69</v>
      </c>
      <c r="U2226" s="13" t="s">
        <v>79</v>
      </c>
      <c r="V2226" s="13" t="s">
        <v>80</v>
      </c>
      <c r="W2226" s="13" t="s">
        <v>29</v>
      </c>
      <c r="X2226" s="13" t="s">
        <v>79</v>
      </c>
      <c r="Y2226" s="13" t="s">
        <v>7</v>
      </c>
      <c r="Z2226" s="9" t="s">
        <v>16</v>
      </c>
      <c r="AA2226" s="12" t="str">
        <f t="shared" si="68"/>
        <v>5980000000109</v>
      </c>
      <c r="AB2226" s="4" t="s">
        <v>79</v>
      </c>
      <c r="AC2226" s="48">
        <f t="shared" si="69"/>
        <v>126.72</v>
      </c>
      <c r="AD2226" s="31">
        <f>VLOOKUP(AB2226,'Utah Allocation %''s'!$A$6:$B$16,2,FALSE)</f>
        <v>1</v>
      </c>
    </row>
    <row r="2227" spans="1:30">
      <c r="A2227" s="9" t="s">
        <v>8242</v>
      </c>
      <c r="B2227" s="9" t="s">
        <v>24</v>
      </c>
      <c r="C2227" s="9" t="s">
        <v>62</v>
      </c>
      <c r="D2227" s="19">
        <v>41364</v>
      </c>
      <c r="E2227" s="15">
        <v>2013</v>
      </c>
      <c r="F2227" s="15">
        <v>3</v>
      </c>
      <c r="G2227" s="3" t="s">
        <v>14414</v>
      </c>
      <c r="H2227" s="9" t="s">
        <v>63</v>
      </c>
      <c r="I2227" s="9" t="s">
        <v>64</v>
      </c>
      <c r="J2227" s="21">
        <v>552.58000000000004</v>
      </c>
      <c r="K2227" s="9" t="s">
        <v>8441</v>
      </c>
      <c r="L2227" s="7" t="s">
        <v>8631</v>
      </c>
      <c r="M2227" s="7" t="s">
        <v>8827</v>
      </c>
      <c r="N2227" s="7" t="s">
        <v>208</v>
      </c>
      <c r="O2227" s="7" t="s">
        <v>255</v>
      </c>
      <c r="P2227" s="7" t="s">
        <v>662</v>
      </c>
      <c r="Q2227" s="7" t="s">
        <v>140</v>
      </c>
      <c r="R2227" s="9" t="s">
        <v>349</v>
      </c>
      <c r="S2227" s="13" t="s">
        <v>409</v>
      </c>
      <c r="T2227" s="13" t="s">
        <v>69</v>
      </c>
      <c r="U2227" s="13" t="s">
        <v>111</v>
      </c>
      <c r="V2227" s="13" t="s">
        <v>112</v>
      </c>
      <c r="W2227" s="13" t="s">
        <v>30</v>
      </c>
      <c r="X2227" s="13" t="s">
        <v>113</v>
      </c>
      <c r="Y2227" s="13" t="s">
        <v>7</v>
      </c>
      <c r="Z2227" s="9" t="s">
        <v>15</v>
      </c>
      <c r="AA2227" s="12" t="str">
        <f t="shared" si="68"/>
        <v>5980000000106</v>
      </c>
      <c r="AB2227" s="4" t="s">
        <v>113</v>
      </c>
      <c r="AC2227" s="48">
        <f t="shared" si="69"/>
        <v>0</v>
      </c>
      <c r="AD2227" s="31">
        <f>VLOOKUP(AB2227,'Utah Allocation %''s'!$A$6:$B$16,2,FALSE)</f>
        <v>0</v>
      </c>
    </row>
    <row r="2228" spans="1:30">
      <c r="A2228" s="9" t="s">
        <v>8242</v>
      </c>
      <c r="B2228" s="9" t="s">
        <v>24</v>
      </c>
      <c r="C2228" s="9" t="s">
        <v>62</v>
      </c>
      <c r="D2228" s="19">
        <v>41364</v>
      </c>
      <c r="E2228" s="15">
        <v>2013</v>
      </c>
      <c r="F2228" s="15">
        <v>3</v>
      </c>
      <c r="G2228" s="3" t="s">
        <v>14414</v>
      </c>
      <c r="H2228" s="9" t="s">
        <v>63</v>
      </c>
      <c r="I2228" s="9" t="s">
        <v>81</v>
      </c>
      <c r="J2228" s="21">
        <v>563.95000000000005</v>
      </c>
      <c r="K2228" s="9" t="s">
        <v>8441</v>
      </c>
      <c r="L2228" s="7" t="s">
        <v>8631</v>
      </c>
      <c r="M2228" s="7" t="s">
        <v>8827</v>
      </c>
      <c r="N2228" s="7" t="s">
        <v>208</v>
      </c>
      <c r="O2228" s="7" t="s">
        <v>255</v>
      </c>
      <c r="P2228" s="7" t="s">
        <v>662</v>
      </c>
      <c r="Q2228" s="7" t="s">
        <v>140</v>
      </c>
      <c r="R2228" s="9" t="s">
        <v>349</v>
      </c>
      <c r="S2228" s="13" t="s">
        <v>409</v>
      </c>
      <c r="T2228" s="13" t="s">
        <v>69</v>
      </c>
      <c r="U2228" s="13" t="s">
        <v>111</v>
      </c>
      <c r="V2228" s="13" t="s">
        <v>112</v>
      </c>
      <c r="W2228" s="13" t="s">
        <v>30</v>
      </c>
      <c r="X2228" s="13" t="s">
        <v>113</v>
      </c>
      <c r="Y2228" s="13" t="s">
        <v>7</v>
      </c>
      <c r="Z2228" s="9" t="s">
        <v>15</v>
      </c>
      <c r="AA2228" s="12" t="str">
        <f t="shared" si="68"/>
        <v>5980000000106</v>
      </c>
      <c r="AB2228" s="4" t="s">
        <v>113</v>
      </c>
      <c r="AC2228" s="48">
        <f t="shared" si="69"/>
        <v>0</v>
      </c>
      <c r="AD2228" s="31">
        <f>VLOOKUP(AB2228,'Utah Allocation %''s'!$A$6:$B$16,2,FALSE)</f>
        <v>0</v>
      </c>
    </row>
    <row r="2229" spans="1:30">
      <c r="A2229" s="9" t="s">
        <v>8197</v>
      </c>
      <c r="B2229" s="9" t="s">
        <v>24</v>
      </c>
      <c r="C2229" s="9" t="s">
        <v>62</v>
      </c>
      <c r="D2229" s="19">
        <v>41364</v>
      </c>
      <c r="E2229" s="15">
        <v>2013</v>
      </c>
      <c r="F2229" s="15">
        <v>3</v>
      </c>
      <c r="G2229" s="3" t="s">
        <v>14414</v>
      </c>
      <c r="H2229" s="9" t="s">
        <v>63</v>
      </c>
      <c r="I2229" s="9" t="s">
        <v>64</v>
      </c>
      <c r="J2229" s="21">
        <v>118.18</v>
      </c>
      <c r="K2229" s="9" t="s">
        <v>8396</v>
      </c>
      <c r="L2229" s="7" t="s">
        <v>8586</v>
      </c>
      <c r="M2229" s="7" t="s">
        <v>499</v>
      </c>
      <c r="N2229" s="7" t="s">
        <v>209</v>
      </c>
      <c r="O2229" s="7" t="s">
        <v>256</v>
      </c>
      <c r="P2229" s="7" t="s">
        <v>730</v>
      </c>
      <c r="Q2229" s="7" t="s">
        <v>87</v>
      </c>
      <c r="R2229" s="9" t="s">
        <v>353</v>
      </c>
      <c r="S2229" s="13" t="s">
        <v>409</v>
      </c>
      <c r="T2229" s="13" t="s">
        <v>69</v>
      </c>
      <c r="U2229" s="13" t="s">
        <v>79</v>
      </c>
      <c r="V2229" s="13" t="s">
        <v>80</v>
      </c>
      <c r="W2229" s="13" t="s">
        <v>29</v>
      </c>
      <c r="X2229" s="13" t="s">
        <v>79</v>
      </c>
      <c r="Y2229" s="13" t="s">
        <v>7</v>
      </c>
      <c r="Z2229" s="9" t="s">
        <v>16</v>
      </c>
      <c r="AA2229" s="12" t="str">
        <f t="shared" si="68"/>
        <v>5980000000109</v>
      </c>
      <c r="AB2229" s="4" t="s">
        <v>79</v>
      </c>
      <c r="AC2229" s="48">
        <f t="shared" si="69"/>
        <v>118.18</v>
      </c>
      <c r="AD2229" s="31">
        <f>VLOOKUP(AB2229,'Utah Allocation %''s'!$A$6:$B$16,2,FALSE)</f>
        <v>1</v>
      </c>
    </row>
    <row r="2230" spans="1:30">
      <c r="A2230" s="9" t="s">
        <v>8356</v>
      </c>
      <c r="B2230" s="9" t="s">
        <v>24</v>
      </c>
      <c r="C2230" s="9" t="s">
        <v>62</v>
      </c>
      <c r="D2230" s="19">
        <v>41364</v>
      </c>
      <c r="E2230" s="15">
        <v>2013</v>
      </c>
      <c r="F2230" s="15">
        <v>3</v>
      </c>
      <c r="G2230" s="3" t="s">
        <v>14414</v>
      </c>
      <c r="H2230" s="9" t="s">
        <v>63</v>
      </c>
      <c r="I2230" s="9" t="s">
        <v>81</v>
      </c>
      <c r="J2230" s="21">
        <v>244.5</v>
      </c>
      <c r="K2230" s="9" t="s">
        <v>8553</v>
      </c>
      <c r="L2230" s="7" t="s">
        <v>8743</v>
      </c>
      <c r="M2230" s="7" t="s">
        <v>8958</v>
      </c>
      <c r="N2230" s="7" t="s">
        <v>208</v>
      </c>
      <c r="O2230" s="7" t="s">
        <v>255</v>
      </c>
      <c r="P2230" s="7" t="s">
        <v>6141</v>
      </c>
      <c r="Q2230" s="7" t="s">
        <v>84</v>
      </c>
      <c r="R2230" s="9" t="s">
        <v>353</v>
      </c>
      <c r="S2230" s="13" t="s">
        <v>409</v>
      </c>
      <c r="T2230" s="13" t="s">
        <v>69</v>
      </c>
      <c r="U2230" s="13" t="s">
        <v>79</v>
      </c>
      <c r="V2230" s="13" t="s">
        <v>80</v>
      </c>
      <c r="W2230" s="13" t="s">
        <v>29</v>
      </c>
      <c r="X2230" s="13" t="s">
        <v>79</v>
      </c>
      <c r="Y2230" s="13" t="s">
        <v>7</v>
      </c>
      <c r="Z2230" s="9" t="s">
        <v>16</v>
      </c>
      <c r="AA2230" s="12" t="str">
        <f t="shared" si="68"/>
        <v>5980000000109</v>
      </c>
      <c r="AB2230" s="4" t="s">
        <v>79</v>
      </c>
      <c r="AC2230" s="48">
        <f t="shared" si="69"/>
        <v>244.5</v>
      </c>
      <c r="AD2230" s="31">
        <f>VLOOKUP(AB2230,'Utah Allocation %''s'!$A$6:$B$16,2,FALSE)</f>
        <v>1</v>
      </c>
    </row>
    <row r="2231" spans="1:30">
      <c r="A2231" s="9" t="s">
        <v>8357</v>
      </c>
      <c r="B2231" s="9" t="s">
        <v>24</v>
      </c>
      <c r="C2231" s="9" t="s">
        <v>62</v>
      </c>
      <c r="D2231" s="19">
        <v>41364</v>
      </c>
      <c r="E2231" s="15">
        <v>2013</v>
      </c>
      <c r="F2231" s="15">
        <v>3</v>
      </c>
      <c r="G2231" s="3" t="s">
        <v>14414</v>
      </c>
      <c r="H2231" s="9" t="s">
        <v>63</v>
      </c>
      <c r="I2231" s="9" t="s">
        <v>81</v>
      </c>
      <c r="J2231" s="21">
        <v>244.5</v>
      </c>
      <c r="K2231" s="9" t="s">
        <v>8554</v>
      </c>
      <c r="L2231" s="7" t="s">
        <v>8744</v>
      </c>
      <c r="M2231" s="7" t="s">
        <v>8959</v>
      </c>
      <c r="N2231" s="7" t="s">
        <v>208</v>
      </c>
      <c r="O2231" s="7" t="s">
        <v>255</v>
      </c>
      <c r="P2231" s="7" t="s">
        <v>6141</v>
      </c>
      <c r="Q2231" s="7" t="s">
        <v>84</v>
      </c>
      <c r="R2231" s="9" t="s">
        <v>353</v>
      </c>
      <c r="S2231" s="13" t="s">
        <v>409</v>
      </c>
      <c r="T2231" s="13" t="s">
        <v>69</v>
      </c>
      <c r="U2231" s="13" t="s">
        <v>79</v>
      </c>
      <c r="V2231" s="13" t="s">
        <v>80</v>
      </c>
      <c r="W2231" s="13" t="s">
        <v>29</v>
      </c>
      <c r="X2231" s="13" t="s">
        <v>79</v>
      </c>
      <c r="Y2231" s="13" t="s">
        <v>7</v>
      </c>
      <c r="Z2231" s="9" t="s">
        <v>16</v>
      </c>
      <c r="AA2231" s="12" t="str">
        <f t="shared" si="68"/>
        <v>5980000000109</v>
      </c>
      <c r="AB2231" s="4" t="s">
        <v>79</v>
      </c>
      <c r="AC2231" s="48">
        <f t="shared" si="69"/>
        <v>244.5</v>
      </c>
      <c r="AD2231" s="31">
        <f>VLOOKUP(AB2231,'Utah Allocation %''s'!$A$6:$B$16,2,FALSE)</f>
        <v>1</v>
      </c>
    </row>
    <row r="2232" spans="1:30">
      <c r="A2232" s="9" t="s">
        <v>8369</v>
      </c>
      <c r="B2232" s="9" t="s">
        <v>24</v>
      </c>
      <c r="C2232" s="9" t="s">
        <v>62</v>
      </c>
      <c r="D2232" s="19">
        <v>41364</v>
      </c>
      <c r="E2232" s="15">
        <v>2013</v>
      </c>
      <c r="F2232" s="15">
        <v>3</v>
      </c>
      <c r="G2232" s="3" t="s">
        <v>14414</v>
      </c>
      <c r="H2232" s="9" t="s">
        <v>63</v>
      </c>
      <c r="I2232" s="9" t="s">
        <v>81</v>
      </c>
      <c r="J2232" s="21">
        <v>977.98</v>
      </c>
      <c r="K2232" s="9" t="s">
        <v>8562</v>
      </c>
      <c r="L2232" s="7" t="s">
        <v>8752</v>
      </c>
      <c r="M2232" s="7" t="s">
        <v>8968</v>
      </c>
      <c r="N2232" s="7" t="s">
        <v>208</v>
      </c>
      <c r="O2232" s="7" t="s">
        <v>255</v>
      </c>
      <c r="P2232" s="7" t="s">
        <v>6141</v>
      </c>
      <c r="Q2232" s="7" t="s">
        <v>84</v>
      </c>
      <c r="R2232" s="9" t="s">
        <v>353</v>
      </c>
      <c r="S2232" s="13" t="s">
        <v>409</v>
      </c>
      <c r="T2232" s="13" t="s">
        <v>69</v>
      </c>
      <c r="U2232" s="13" t="s">
        <v>79</v>
      </c>
      <c r="V2232" s="13" t="s">
        <v>80</v>
      </c>
      <c r="W2232" s="13" t="s">
        <v>29</v>
      </c>
      <c r="X2232" s="13" t="s">
        <v>79</v>
      </c>
      <c r="Y2232" s="13" t="s">
        <v>7</v>
      </c>
      <c r="Z2232" s="9" t="s">
        <v>16</v>
      </c>
      <c r="AA2232" s="12" t="str">
        <f t="shared" si="68"/>
        <v>5980000000109</v>
      </c>
      <c r="AB2232" s="4" t="s">
        <v>79</v>
      </c>
      <c r="AC2232" s="48">
        <f t="shared" si="69"/>
        <v>977.98</v>
      </c>
      <c r="AD2232" s="31">
        <f>VLOOKUP(AB2232,'Utah Allocation %''s'!$A$6:$B$16,2,FALSE)</f>
        <v>1</v>
      </c>
    </row>
    <row r="2233" spans="1:30">
      <c r="A2233" s="9" t="s">
        <v>8338</v>
      </c>
      <c r="B2233" s="9" t="s">
        <v>24</v>
      </c>
      <c r="C2233" s="9" t="s">
        <v>62</v>
      </c>
      <c r="D2233" s="19">
        <v>41364</v>
      </c>
      <c r="E2233" s="15">
        <v>2013</v>
      </c>
      <c r="F2233" s="15">
        <v>3</v>
      </c>
      <c r="G2233" s="3" t="s">
        <v>14414</v>
      </c>
      <c r="H2233" s="9" t="s">
        <v>63</v>
      </c>
      <c r="I2233" s="9" t="s">
        <v>81</v>
      </c>
      <c r="J2233" s="21">
        <v>858.27</v>
      </c>
      <c r="K2233" s="9" t="s">
        <v>8535</v>
      </c>
      <c r="L2233" s="7" t="s">
        <v>8725</v>
      </c>
      <c r="M2233" s="7" t="s">
        <v>8934</v>
      </c>
      <c r="N2233" s="7" t="s">
        <v>207</v>
      </c>
      <c r="O2233" s="7" t="s">
        <v>254</v>
      </c>
      <c r="P2233" s="7" t="s">
        <v>7096</v>
      </c>
      <c r="Q2233" s="7" t="s">
        <v>83</v>
      </c>
      <c r="R2233" s="9" t="s">
        <v>355</v>
      </c>
      <c r="S2233" s="13" t="s">
        <v>409</v>
      </c>
      <c r="T2233" s="13" t="s">
        <v>69</v>
      </c>
      <c r="U2233" s="13" t="s">
        <v>79</v>
      </c>
      <c r="V2233" s="13" t="s">
        <v>80</v>
      </c>
      <c r="W2233" s="13" t="s">
        <v>29</v>
      </c>
      <c r="X2233" s="13" t="s">
        <v>79</v>
      </c>
      <c r="Y2233" s="13" t="s">
        <v>7</v>
      </c>
      <c r="Z2233" s="9" t="s">
        <v>16</v>
      </c>
      <c r="AA2233" s="12" t="str">
        <f t="shared" si="68"/>
        <v>5980000000109</v>
      </c>
      <c r="AB2233" s="4" t="s">
        <v>79</v>
      </c>
      <c r="AC2233" s="48">
        <f t="shared" si="69"/>
        <v>858.27</v>
      </c>
      <c r="AD2233" s="31">
        <f>VLOOKUP(AB2233,'Utah Allocation %''s'!$A$6:$B$16,2,FALSE)</f>
        <v>1</v>
      </c>
    </row>
    <row r="2234" spans="1:30">
      <c r="A2234" s="9" t="s">
        <v>8388</v>
      </c>
      <c r="B2234" s="9" t="s">
        <v>24</v>
      </c>
      <c r="C2234" s="9" t="s">
        <v>62</v>
      </c>
      <c r="D2234" s="19">
        <v>41364</v>
      </c>
      <c r="E2234" s="15">
        <v>2013</v>
      </c>
      <c r="F2234" s="15">
        <v>3</v>
      </c>
      <c r="G2234" s="3" t="s">
        <v>14414</v>
      </c>
      <c r="H2234" s="9" t="s">
        <v>63</v>
      </c>
      <c r="I2234" s="9" t="s">
        <v>81</v>
      </c>
      <c r="J2234" s="21">
        <v>56.14</v>
      </c>
      <c r="K2234" s="9" t="s">
        <v>8581</v>
      </c>
      <c r="L2234" s="7" t="s">
        <v>8771</v>
      </c>
      <c r="M2234" s="7" t="s">
        <v>8988</v>
      </c>
      <c r="N2234" s="7" t="s">
        <v>207</v>
      </c>
      <c r="O2234" s="7" t="s">
        <v>254</v>
      </c>
      <c r="P2234" s="7" t="s">
        <v>7096</v>
      </c>
      <c r="Q2234" s="7" t="s">
        <v>83</v>
      </c>
      <c r="R2234" s="9" t="s">
        <v>355</v>
      </c>
      <c r="S2234" s="13" t="s">
        <v>409</v>
      </c>
      <c r="T2234" s="13" t="s">
        <v>69</v>
      </c>
      <c r="U2234" s="13" t="s">
        <v>79</v>
      </c>
      <c r="V2234" s="13" t="s">
        <v>80</v>
      </c>
      <c r="W2234" s="13" t="s">
        <v>29</v>
      </c>
      <c r="X2234" s="13" t="s">
        <v>79</v>
      </c>
      <c r="Y2234" s="13" t="s">
        <v>7</v>
      </c>
      <c r="Z2234" s="9" t="s">
        <v>16</v>
      </c>
      <c r="AA2234" s="12" t="str">
        <f t="shared" si="68"/>
        <v>5980000000109</v>
      </c>
      <c r="AB2234" s="4" t="s">
        <v>79</v>
      </c>
      <c r="AC2234" s="48">
        <f t="shared" si="69"/>
        <v>56.14</v>
      </c>
      <c r="AD2234" s="31">
        <f>VLOOKUP(AB2234,'Utah Allocation %''s'!$A$6:$B$16,2,FALSE)</f>
        <v>1</v>
      </c>
    </row>
    <row r="2235" spans="1:30">
      <c r="A2235" s="9" t="s">
        <v>8274</v>
      </c>
      <c r="B2235" s="9" t="s">
        <v>24</v>
      </c>
      <c r="C2235" s="9" t="s">
        <v>62</v>
      </c>
      <c r="D2235" s="19">
        <v>41364</v>
      </c>
      <c r="E2235" s="15">
        <v>2013</v>
      </c>
      <c r="F2235" s="15">
        <v>3</v>
      </c>
      <c r="G2235" s="3" t="s">
        <v>14414</v>
      </c>
      <c r="H2235" s="9" t="s">
        <v>63</v>
      </c>
      <c r="I2235" s="9" t="s">
        <v>64</v>
      </c>
      <c r="J2235" s="21">
        <v>2797.12</v>
      </c>
      <c r="K2235" s="9" t="s">
        <v>8473</v>
      </c>
      <c r="L2235" s="7" t="s">
        <v>8663</v>
      </c>
      <c r="M2235" s="7" t="s">
        <v>8862</v>
      </c>
      <c r="N2235" s="7" t="s">
        <v>208</v>
      </c>
      <c r="O2235" s="7" t="s">
        <v>255</v>
      </c>
      <c r="P2235" s="7" t="s">
        <v>633</v>
      </c>
      <c r="Q2235" s="7" t="s">
        <v>73</v>
      </c>
      <c r="R2235" s="9" t="s">
        <v>357</v>
      </c>
      <c r="S2235" s="13" t="s">
        <v>408</v>
      </c>
      <c r="T2235" s="13" t="s">
        <v>69</v>
      </c>
      <c r="U2235" s="13" t="s">
        <v>66</v>
      </c>
      <c r="V2235" s="13" t="s">
        <v>70</v>
      </c>
      <c r="W2235" s="13" t="s">
        <v>32</v>
      </c>
      <c r="X2235" s="13" t="s">
        <v>66</v>
      </c>
      <c r="Y2235" s="13" t="s">
        <v>7</v>
      </c>
      <c r="Z2235" s="9" t="s">
        <v>8</v>
      </c>
      <c r="AA2235" s="12" t="str">
        <f t="shared" si="68"/>
        <v>5980000000108</v>
      </c>
      <c r="AB2235" s="4" t="s">
        <v>66</v>
      </c>
      <c r="AC2235" s="48">
        <f t="shared" si="69"/>
        <v>0</v>
      </c>
      <c r="AD2235" s="31">
        <f>VLOOKUP(AB2235,'Utah Allocation %''s'!$A$6:$B$16,2,FALSE)</f>
        <v>0</v>
      </c>
    </row>
    <row r="2236" spans="1:30">
      <c r="A2236" s="9" t="s">
        <v>8362</v>
      </c>
      <c r="B2236" s="9" t="s">
        <v>24</v>
      </c>
      <c r="C2236" s="9" t="s">
        <v>62</v>
      </c>
      <c r="D2236" s="19">
        <v>41364</v>
      </c>
      <c r="E2236" s="15">
        <v>2013</v>
      </c>
      <c r="F2236" s="15">
        <v>3</v>
      </c>
      <c r="G2236" s="3" t="s">
        <v>14414</v>
      </c>
      <c r="H2236" s="9" t="s">
        <v>61</v>
      </c>
      <c r="I2236" s="9" t="s">
        <v>81</v>
      </c>
      <c r="J2236" s="21">
        <v>-5269.76</v>
      </c>
      <c r="K2236" s="9" t="s">
        <v>8559</v>
      </c>
      <c r="L2236" s="7" t="s">
        <v>8749</v>
      </c>
      <c r="M2236" s="7" t="s">
        <v>8964</v>
      </c>
      <c r="N2236" s="7" t="s">
        <v>208</v>
      </c>
      <c r="O2236" s="7" t="s">
        <v>255</v>
      </c>
      <c r="P2236" s="7" t="s">
        <v>370</v>
      </c>
      <c r="Q2236" s="7" t="s">
        <v>73</v>
      </c>
      <c r="R2236" s="9" t="s">
        <v>354</v>
      </c>
      <c r="S2236" s="13" t="s">
        <v>408</v>
      </c>
      <c r="T2236" s="13" t="s">
        <v>69</v>
      </c>
      <c r="U2236" s="13" t="s">
        <v>66</v>
      </c>
      <c r="V2236" s="13" t="s">
        <v>70</v>
      </c>
      <c r="W2236" s="13" t="s">
        <v>32</v>
      </c>
      <c r="X2236" s="13" t="s">
        <v>66</v>
      </c>
      <c r="Y2236" s="13" t="s">
        <v>7</v>
      </c>
      <c r="Z2236" s="9" t="s">
        <v>8</v>
      </c>
      <c r="AA2236" s="12" t="str">
        <f t="shared" si="68"/>
        <v>5980000000108</v>
      </c>
      <c r="AB2236" s="4" t="s">
        <v>66</v>
      </c>
      <c r="AC2236" s="48">
        <f t="shared" si="69"/>
        <v>0</v>
      </c>
      <c r="AD2236" s="31">
        <f>VLOOKUP(AB2236,'Utah Allocation %''s'!$A$6:$B$16,2,FALSE)</f>
        <v>0</v>
      </c>
    </row>
    <row r="2237" spans="1:30">
      <c r="A2237" s="9" t="s">
        <v>8321</v>
      </c>
      <c r="B2237" s="9" t="s">
        <v>24</v>
      </c>
      <c r="C2237" s="9" t="s">
        <v>62</v>
      </c>
      <c r="D2237" s="19">
        <v>41364</v>
      </c>
      <c r="E2237" s="15">
        <v>2013</v>
      </c>
      <c r="F2237" s="15">
        <v>3</v>
      </c>
      <c r="G2237" s="3" t="s">
        <v>14414</v>
      </c>
      <c r="H2237" s="9" t="s">
        <v>63</v>
      </c>
      <c r="I2237" s="9" t="s">
        <v>64</v>
      </c>
      <c r="J2237" s="21">
        <v>325.25</v>
      </c>
      <c r="K2237" s="9" t="s">
        <v>8518</v>
      </c>
      <c r="L2237" s="7" t="s">
        <v>8708</v>
      </c>
      <c r="M2237" s="7" t="s">
        <v>8911</v>
      </c>
      <c r="N2237" s="7" t="s">
        <v>207</v>
      </c>
      <c r="O2237" s="7" t="s">
        <v>254</v>
      </c>
      <c r="P2237" s="7" t="s">
        <v>548</v>
      </c>
      <c r="Q2237" s="7" t="s">
        <v>72</v>
      </c>
      <c r="R2237" s="9" t="s">
        <v>354</v>
      </c>
      <c r="S2237" s="13" t="s">
        <v>408</v>
      </c>
      <c r="T2237" s="13" t="s">
        <v>69</v>
      </c>
      <c r="U2237" s="13" t="s">
        <v>66</v>
      </c>
      <c r="V2237" s="13" t="s">
        <v>70</v>
      </c>
      <c r="W2237" s="13" t="s">
        <v>32</v>
      </c>
      <c r="X2237" s="13" t="s">
        <v>66</v>
      </c>
      <c r="Y2237" s="13" t="s">
        <v>7</v>
      </c>
      <c r="Z2237" s="9" t="s">
        <v>8</v>
      </c>
      <c r="AA2237" s="12" t="str">
        <f t="shared" si="68"/>
        <v>5980000000108</v>
      </c>
      <c r="AB2237" s="4" t="s">
        <v>66</v>
      </c>
      <c r="AC2237" s="48">
        <f t="shared" si="69"/>
        <v>0</v>
      </c>
      <c r="AD2237" s="31">
        <f>VLOOKUP(AB2237,'Utah Allocation %''s'!$A$6:$B$16,2,FALSE)</f>
        <v>0</v>
      </c>
    </row>
    <row r="2238" spans="1:30">
      <c r="A2238" s="9" t="s">
        <v>8196</v>
      </c>
      <c r="B2238" s="9" t="s">
        <v>24</v>
      </c>
      <c r="C2238" s="9" t="s">
        <v>62</v>
      </c>
      <c r="D2238" s="19">
        <v>41364</v>
      </c>
      <c r="E2238" s="15">
        <v>2013</v>
      </c>
      <c r="F2238" s="15">
        <v>3</v>
      </c>
      <c r="G2238" s="3" t="s">
        <v>14414</v>
      </c>
      <c r="H2238" s="9" t="s">
        <v>63</v>
      </c>
      <c r="I2238" s="9" t="s">
        <v>64</v>
      </c>
      <c r="J2238" s="21">
        <v>1158.8399999999999</v>
      </c>
      <c r="K2238" s="9" t="s">
        <v>8395</v>
      </c>
      <c r="L2238" s="7" t="s">
        <v>8585</v>
      </c>
      <c r="M2238" s="7" t="s">
        <v>8780</v>
      </c>
      <c r="N2238" s="7" t="s">
        <v>208</v>
      </c>
      <c r="O2238" s="7" t="s">
        <v>255</v>
      </c>
      <c r="P2238" s="7" t="s">
        <v>633</v>
      </c>
      <c r="Q2238" s="7" t="s">
        <v>73</v>
      </c>
      <c r="R2238" s="9" t="s">
        <v>354</v>
      </c>
      <c r="S2238" s="13" t="s">
        <v>408</v>
      </c>
      <c r="T2238" s="13" t="s">
        <v>69</v>
      </c>
      <c r="U2238" s="13" t="s">
        <v>66</v>
      </c>
      <c r="V2238" s="13" t="s">
        <v>70</v>
      </c>
      <c r="W2238" s="13" t="s">
        <v>32</v>
      </c>
      <c r="X2238" s="13" t="s">
        <v>66</v>
      </c>
      <c r="Y2238" s="13" t="s">
        <v>7</v>
      </c>
      <c r="Z2238" s="9" t="s">
        <v>8</v>
      </c>
      <c r="AA2238" s="12" t="str">
        <f t="shared" si="68"/>
        <v>5980000000108</v>
      </c>
      <c r="AB2238" s="4" t="s">
        <v>66</v>
      </c>
      <c r="AC2238" s="48">
        <f t="shared" si="69"/>
        <v>0</v>
      </c>
      <c r="AD2238" s="31">
        <f>VLOOKUP(AB2238,'Utah Allocation %''s'!$A$6:$B$16,2,FALSE)</f>
        <v>0</v>
      </c>
    </row>
    <row r="2239" spans="1:30">
      <c r="A2239" s="9" t="s">
        <v>8259</v>
      </c>
      <c r="B2239" s="9" t="s">
        <v>24</v>
      </c>
      <c r="C2239" s="9" t="s">
        <v>62</v>
      </c>
      <c r="D2239" s="19">
        <v>41364</v>
      </c>
      <c r="E2239" s="15">
        <v>2013</v>
      </c>
      <c r="F2239" s="15">
        <v>3</v>
      </c>
      <c r="G2239" s="3" t="s">
        <v>14414</v>
      </c>
      <c r="H2239" s="9" t="s">
        <v>63</v>
      </c>
      <c r="I2239" s="9" t="s">
        <v>64</v>
      </c>
      <c r="J2239" s="21">
        <v>532.17999999999995</v>
      </c>
      <c r="K2239" s="9" t="s">
        <v>8458</v>
      </c>
      <c r="L2239" s="7" t="s">
        <v>8648</v>
      </c>
      <c r="M2239" s="7" t="s">
        <v>8845</v>
      </c>
      <c r="N2239" s="7" t="s">
        <v>208</v>
      </c>
      <c r="O2239" s="7" t="s">
        <v>255</v>
      </c>
      <c r="P2239" s="7" t="s">
        <v>559</v>
      </c>
      <c r="Q2239" s="7" t="s">
        <v>84</v>
      </c>
      <c r="R2239" s="9" t="s">
        <v>360</v>
      </c>
      <c r="S2239" s="13" t="s">
        <v>409</v>
      </c>
      <c r="T2239" s="13" t="s">
        <v>69</v>
      </c>
      <c r="U2239" s="13" t="s">
        <v>79</v>
      </c>
      <c r="V2239" s="13" t="s">
        <v>80</v>
      </c>
      <c r="W2239" s="13" t="s">
        <v>29</v>
      </c>
      <c r="X2239" s="13" t="s">
        <v>79</v>
      </c>
      <c r="Y2239" s="13" t="s">
        <v>7</v>
      </c>
      <c r="Z2239" s="9" t="s">
        <v>16</v>
      </c>
      <c r="AA2239" s="12" t="str">
        <f t="shared" si="68"/>
        <v>5980000000109</v>
      </c>
      <c r="AB2239" s="4" t="s">
        <v>79</v>
      </c>
      <c r="AC2239" s="48">
        <f t="shared" si="69"/>
        <v>532.17999999999995</v>
      </c>
      <c r="AD2239" s="31">
        <f>VLOOKUP(AB2239,'Utah Allocation %''s'!$A$6:$B$16,2,FALSE)</f>
        <v>1</v>
      </c>
    </row>
    <row r="2240" spans="1:30">
      <c r="A2240" s="9" t="s">
        <v>8249</v>
      </c>
      <c r="B2240" s="9" t="s">
        <v>24</v>
      </c>
      <c r="C2240" s="9" t="s">
        <v>62</v>
      </c>
      <c r="D2240" s="19">
        <v>41364</v>
      </c>
      <c r="E2240" s="15">
        <v>2013</v>
      </c>
      <c r="F2240" s="15">
        <v>3</v>
      </c>
      <c r="G2240" s="3" t="s">
        <v>14414</v>
      </c>
      <c r="H2240" s="9" t="s">
        <v>63</v>
      </c>
      <c r="I2240" s="9" t="s">
        <v>64</v>
      </c>
      <c r="J2240" s="21">
        <v>771.64</v>
      </c>
      <c r="K2240" s="9" t="s">
        <v>8448</v>
      </c>
      <c r="L2240" s="7" t="s">
        <v>8638</v>
      </c>
      <c r="M2240" s="7" t="s">
        <v>8834</v>
      </c>
      <c r="N2240" s="7" t="s">
        <v>217</v>
      </c>
      <c r="O2240" s="7" t="s">
        <v>263</v>
      </c>
      <c r="P2240" s="7" t="s">
        <v>7070</v>
      </c>
      <c r="Q2240" s="7" t="s">
        <v>145</v>
      </c>
      <c r="R2240" s="9" t="s">
        <v>360</v>
      </c>
      <c r="S2240" s="13" t="s">
        <v>409</v>
      </c>
      <c r="T2240" s="13" t="s">
        <v>69</v>
      </c>
      <c r="U2240" s="13" t="s">
        <v>79</v>
      </c>
      <c r="V2240" s="13" t="s">
        <v>80</v>
      </c>
      <c r="W2240" s="13" t="s">
        <v>29</v>
      </c>
      <c r="X2240" s="13" t="s">
        <v>79</v>
      </c>
      <c r="Y2240" s="13" t="s">
        <v>7</v>
      </c>
      <c r="Z2240" s="9" t="s">
        <v>16</v>
      </c>
      <c r="AA2240" s="12" t="str">
        <f t="shared" si="68"/>
        <v>5980000000109</v>
      </c>
      <c r="AB2240" s="4" t="s">
        <v>79</v>
      </c>
      <c r="AC2240" s="48">
        <f t="shared" si="69"/>
        <v>771.64</v>
      </c>
      <c r="AD2240" s="31">
        <f>VLOOKUP(AB2240,'Utah Allocation %''s'!$A$6:$B$16,2,FALSE)</f>
        <v>1</v>
      </c>
    </row>
    <row r="2241" spans="1:30">
      <c r="A2241" s="9" t="s">
        <v>8249</v>
      </c>
      <c r="B2241" s="9" t="s">
        <v>24</v>
      </c>
      <c r="C2241" s="9" t="s">
        <v>62</v>
      </c>
      <c r="D2241" s="19">
        <v>41364</v>
      </c>
      <c r="E2241" s="15">
        <v>2013</v>
      </c>
      <c r="F2241" s="15">
        <v>3</v>
      </c>
      <c r="G2241" s="3" t="s">
        <v>14414</v>
      </c>
      <c r="H2241" s="9" t="s">
        <v>63</v>
      </c>
      <c r="I2241" s="9" t="s">
        <v>81</v>
      </c>
      <c r="J2241" s="21">
        <v>1436.49</v>
      </c>
      <c r="K2241" s="9" t="s">
        <v>8448</v>
      </c>
      <c r="L2241" s="7" t="s">
        <v>8638</v>
      </c>
      <c r="M2241" s="7" t="s">
        <v>8834</v>
      </c>
      <c r="N2241" s="7" t="s">
        <v>217</v>
      </c>
      <c r="O2241" s="7" t="s">
        <v>263</v>
      </c>
      <c r="P2241" s="7" t="s">
        <v>7070</v>
      </c>
      <c r="Q2241" s="7" t="s">
        <v>145</v>
      </c>
      <c r="R2241" s="9" t="s">
        <v>360</v>
      </c>
      <c r="S2241" s="13" t="s">
        <v>409</v>
      </c>
      <c r="T2241" s="13" t="s">
        <v>69</v>
      </c>
      <c r="U2241" s="13" t="s">
        <v>79</v>
      </c>
      <c r="V2241" s="13" t="s">
        <v>80</v>
      </c>
      <c r="W2241" s="13" t="s">
        <v>29</v>
      </c>
      <c r="X2241" s="13" t="s">
        <v>79</v>
      </c>
      <c r="Y2241" s="13" t="s">
        <v>7</v>
      </c>
      <c r="Z2241" s="9" t="s">
        <v>16</v>
      </c>
      <c r="AA2241" s="12" t="str">
        <f t="shared" si="68"/>
        <v>5980000000109</v>
      </c>
      <c r="AB2241" s="4" t="s">
        <v>79</v>
      </c>
      <c r="AC2241" s="48">
        <f t="shared" si="69"/>
        <v>1436.49</v>
      </c>
      <c r="AD2241" s="31">
        <f>VLOOKUP(AB2241,'Utah Allocation %''s'!$A$6:$B$16,2,FALSE)</f>
        <v>1</v>
      </c>
    </row>
    <row r="2242" spans="1:30">
      <c r="A2242" s="9" t="s">
        <v>8342</v>
      </c>
      <c r="B2242" s="9" t="s">
        <v>24</v>
      </c>
      <c r="C2242" s="9" t="s">
        <v>62</v>
      </c>
      <c r="D2242" s="19">
        <v>41364</v>
      </c>
      <c r="E2242" s="15">
        <v>2013</v>
      </c>
      <c r="F2242" s="15">
        <v>3</v>
      </c>
      <c r="G2242" s="3" t="s">
        <v>14414</v>
      </c>
      <c r="H2242" s="9" t="s">
        <v>63</v>
      </c>
      <c r="I2242" s="9" t="s">
        <v>81</v>
      </c>
      <c r="J2242" s="21">
        <v>469.6</v>
      </c>
      <c r="K2242" s="9" t="s">
        <v>8539</v>
      </c>
      <c r="L2242" s="7" t="s">
        <v>8729</v>
      </c>
      <c r="M2242" s="7" t="s">
        <v>8939</v>
      </c>
      <c r="N2242" s="7" t="s">
        <v>206</v>
      </c>
      <c r="O2242" s="7" t="s">
        <v>253</v>
      </c>
      <c r="P2242" s="7" t="s">
        <v>6190</v>
      </c>
      <c r="Q2242" s="7" t="s">
        <v>95</v>
      </c>
      <c r="R2242" s="9" t="s">
        <v>367</v>
      </c>
      <c r="S2242" s="13" t="s">
        <v>409</v>
      </c>
      <c r="T2242" s="13" t="s">
        <v>69</v>
      </c>
      <c r="U2242" s="13" t="s">
        <v>89</v>
      </c>
      <c r="V2242" s="13" t="s">
        <v>90</v>
      </c>
      <c r="W2242" s="13" t="s">
        <v>31</v>
      </c>
      <c r="X2242" s="13" t="s">
        <v>91</v>
      </c>
      <c r="Y2242" s="13" t="s">
        <v>7</v>
      </c>
      <c r="Z2242" s="9" t="s">
        <v>17</v>
      </c>
      <c r="AA2242" s="12" t="str">
        <f t="shared" si="68"/>
        <v>5980000000111</v>
      </c>
      <c r="AB2242" s="4" t="s">
        <v>91</v>
      </c>
      <c r="AC2242" s="48">
        <f t="shared" si="69"/>
        <v>0</v>
      </c>
      <c r="AD2242" s="31">
        <f>VLOOKUP(AB2242,'Utah Allocation %''s'!$A$6:$B$16,2,FALSE)</f>
        <v>0</v>
      </c>
    </row>
    <row r="2243" spans="1:30">
      <c r="A2243" s="9" t="s">
        <v>8198</v>
      </c>
      <c r="B2243" s="9" t="s">
        <v>24</v>
      </c>
      <c r="C2243" s="9" t="s">
        <v>62</v>
      </c>
      <c r="D2243" s="19">
        <v>41364</v>
      </c>
      <c r="E2243" s="15">
        <v>2013</v>
      </c>
      <c r="F2243" s="15">
        <v>3</v>
      </c>
      <c r="G2243" s="3" t="s">
        <v>14414</v>
      </c>
      <c r="H2243" s="9" t="s">
        <v>63</v>
      </c>
      <c r="I2243" s="9" t="s">
        <v>64</v>
      </c>
      <c r="J2243" s="21">
        <v>928.14</v>
      </c>
      <c r="K2243" s="9" t="s">
        <v>8397</v>
      </c>
      <c r="L2243" s="7" t="s">
        <v>8587</v>
      </c>
      <c r="M2243" s="7" t="s">
        <v>8781</v>
      </c>
      <c r="N2243" s="7" t="s">
        <v>208</v>
      </c>
      <c r="O2243" s="7" t="s">
        <v>255</v>
      </c>
      <c r="P2243" s="7" t="s">
        <v>634</v>
      </c>
      <c r="Q2243" s="7" t="s">
        <v>92</v>
      </c>
      <c r="R2243" s="9" t="s">
        <v>316</v>
      </c>
      <c r="S2243" s="13" t="s">
        <v>409</v>
      </c>
      <c r="T2243" s="13" t="s">
        <v>69</v>
      </c>
      <c r="U2243" s="13" t="s">
        <v>89</v>
      </c>
      <c r="V2243" s="13" t="s">
        <v>90</v>
      </c>
      <c r="W2243" s="13" t="s">
        <v>31</v>
      </c>
      <c r="X2243" s="13" t="s">
        <v>91</v>
      </c>
      <c r="Y2243" s="13" t="s">
        <v>7</v>
      </c>
      <c r="Z2243" s="9" t="s">
        <v>17</v>
      </c>
      <c r="AA2243" s="12" t="str">
        <f t="shared" si="68"/>
        <v>5980000000111</v>
      </c>
      <c r="AB2243" s="4" t="s">
        <v>91</v>
      </c>
      <c r="AC2243" s="48">
        <f t="shared" si="69"/>
        <v>0</v>
      </c>
      <c r="AD2243" s="31">
        <f>VLOOKUP(AB2243,'Utah Allocation %''s'!$A$6:$B$16,2,FALSE)</f>
        <v>0</v>
      </c>
    </row>
    <row r="2244" spans="1:30">
      <c r="A2244" s="9" t="s">
        <v>8278</v>
      </c>
      <c r="B2244" s="9" t="s">
        <v>24</v>
      </c>
      <c r="C2244" s="9" t="s">
        <v>62</v>
      </c>
      <c r="D2244" s="19">
        <v>41364</v>
      </c>
      <c r="E2244" s="15">
        <v>2013</v>
      </c>
      <c r="F2244" s="15">
        <v>3</v>
      </c>
      <c r="G2244" s="3" t="s">
        <v>14414</v>
      </c>
      <c r="H2244" s="9" t="s">
        <v>63</v>
      </c>
      <c r="I2244" s="9" t="s">
        <v>64</v>
      </c>
      <c r="J2244" s="21">
        <v>439.79</v>
      </c>
      <c r="K2244" s="9" t="s">
        <v>8477</v>
      </c>
      <c r="L2244" s="7" t="s">
        <v>8667</v>
      </c>
      <c r="M2244" s="7" t="s">
        <v>8866</v>
      </c>
      <c r="N2244" s="7" t="s">
        <v>207</v>
      </c>
      <c r="O2244" s="7" t="s">
        <v>254</v>
      </c>
      <c r="P2244" s="7" t="s">
        <v>548</v>
      </c>
      <c r="Q2244" s="7" t="s">
        <v>72</v>
      </c>
      <c r="R2244" s="9" t="s">
        <v>369</v>
      </c>
      <c r="S2244" s="13" t="s">
        <v>408</v>
      </c>
      <c r="T2244" s="13" t="s">
        <v>69</v>
      </c>
      <c r="U2244" s="13" t="s">
        <v>66</v>
      </c>
      <c r="V2244" s="13" t="s">
        <v>70</v>
      </c>
      <c r="W2244" s="13" t="s">
        <v>32</v>
      </c>
      <c r="X2244" s="13" t="s">
        <v>66</v>
      </c>
      <c r="Y2244" s="13" t="s">
        <v>7</v>
      </c>
      <c r="Z2244" s="9" t="s">
        <v>8</v>
      </c>
      <c r="AA2244" s="12" t="str">
        <f t="shared" si="68"/>
        <v>5980000000108</v>
      </c>
      <c r="AB2244" s="4" t="s">
        <v>66</v>
      </c>
      <c r="AC2244" s="48">
        <f t="shared" si="69"/>
        <v>0</v>
      </c>
      <c r="AD2244" s="31">
        <f>VLOOKUP(AB2244,'Utah Allocation %''s'!$A$6:$B$16,2,FALSE)</f>
        <v>0</v>
      </c>
    </row>
    <row r="2245" spans="1:30">
      <c r="A2245" s="9" t="s">
        <v>8286</v>
      </c>
      <c r="B2245" s="9" t="s">
        <v>24</v>
      </c>
      <c r="C2245" s="9" t="s">
        <v>62</v>
      </c>
      <c r="D2245" s="19">
        <v>41364</v>
      </c>
      <c r="E2245" s="15">
        <v>2013</v>
      </c>
      <c r="F2245" s="15">
        <v>3</v>
      </c>
      <c r="G2245" s="3" t="s">
        <v>14414</v>
      </c>
      <c r="H2245" s="9" t="s">
        <v>61</v>
      </c>
      <c r="I2245" s="9" t="s">
        <v>64</v>
      </c>
      <c r="J2245" s="21">
        <v>-439.79</v>
      </c>
      <c r="K2245" s="9" t="s">
        <v>8477</v>
      </c>
      <c r="L2245" s="7" t="s">
        <v>8667</v>
      </c>
      <c r="M2245" s="7" t="s">
        <v>8866</v>
      </c>
      <c r="N2245" s="7" t="s">
        <v>207</v>
      </c>
      <c r="O2245" s="7" t="s">
        <v>254</v>
      </c>
      <c r="P2245" s="7" t="s">
        <v>548</v>
      </c>
      <c r="Q2245" s="7" t="s">
        <v>72</v>
      </c>
      <c r="R2245" s="9" t="s">
        <v>369</v>
      </c>
      <c r="S2245" s="13" t="s">
        <v>408</v>
      </c>
      <c r="T2245" s="13" t="s">
        <v>69</v>
      </c>
      <c r="U2245" s="13" t="s">
        <v>66</v>
      </c>
      <c r="V2245" s="13" t="s">
        <v>70</v>
      </c>
      <c r="W2245" s="13" t="s">
        <v>32</v>
      </c>
      <c r="X2245" s="13" t="s">
        <v>66</v>
      </c>
      <c r="Y2245" s="13" t="s">
        <v>7</v>
      </c>
      <c r="Z2245" s="9" t="s">
        <v>8</v>
      </c>
      <c r="AA2245" s="12" t="str">
        <f t="shared" ref="AA2245:AA2308" si="70">Y2245&amp;Z2245</f>
        <v>5980000000108</v>
      </c>
      <c r="AB2245" s="4" t="s">
        <v>66</v>
      </c>
      <c r="AC2245" s="48">
        <f t="shared" ref="AC2245:AC2308" si="71">+J2245*AD2245</f>
        <v>0</v>
      </c>
      <c r="AD2245" s="31">
        <f>VLOOKUP(AB2245,'Utah Allocation %''s'!$A$6:$B$16,2,FALSE)</f>
        <v>0</v>
      </c>
    </row>
    <row r="2246" spans="1:30">
      <c r="A2246" s="9" t="s">
        <v>8286</v>
      </c>
      <c r="B2246" s="9" t="s">
        <v>24</v>
      </c>
      <c r="C2246" s="9" t="s">
        <v>62</v>
      </c>
      <c r="D2246" s="19">
        <v>41364</v>
      </c>
      <c r="E2246" s="15">
        <v>2013</v>
      </c>
      <c r="F2246" s="15">
        <v>3</v>
      </c>
      <c r="G2246" s="3" t="s">
        <v>14414</v>
      </c>
      <c r="H2246" s="9" t="s">
        <v>61</v>
      </c>
      <c r="I2246" s="9" t="s">
        <v>81</v>
      </c>
      <c r="J2246" s="21">
        <v>-869.21</v>
      </c>
      <c r="K2246" s="9" t="s">
        <v>8477</v>
      </c>
      <c r="L2246" s="7" t="s">
        <v>8667</v>
      </c>
      <c r="M2246" s="7" t="s">
        <v>8866</v>
      </c>
      <c r="N2246" s="7" t="s">
        <v>207</v>
      </c>
      <c r="O2246" s="7" t="s">
        <v>254</v>
      </c>
      <c r="P2246" s="7" t="s">
        <v>548</v>
      </c>
      <c r="Q2246" s="7" t="s">
        <v>72</v>
      </c>
      <c r="R2246" s="9" t="s">
        <v>369</v>
      </c>
      <c r="S2246" s="13" t="s">
        <v>408</v>
      </c>
      <c r="T2246" s="13" t="s">
        <v>69</v>
      </c>
      <c r="U2246" s="13" t="s">
        <v>66</v>
      </c>
      <c r="V2246" s="13" t="s">
        <v>70</v>
      </c>
      <c r="W2246" s="13" t="s">
        <v>32</v>
      </c>
      <c r="X2246" s="13" t="s">
        <v>66</v>
      </c>
      <c r="Y2246" s="13" t="s">
        <v>7</v>
      </c>
      <c r="Z2246" s="9" t="s">
        <v>8</v>
      </c>
      <c r="AA2246" s="12" t="str">
        <f t="shared" si="70"/>
        <v>5980000000108</v>
      </c>
      <c r="AB2246" s="4" t="s">
        <v>66</v>
      </c>
      <c r="AC2246" s="48">
        <f t="shared" si="71"/>
        <v>0</v>
      </c>
      <c r="AD2246" s="31">
        <f>VLOOKUP(AB2246,'Utah Allocation %''s'!$A$6:$B$16,2,FALSE)</f>
        <v>0</v>
      </c>
    </row>
    <row r="2247" spans="1:30">
      <c r="A2247" s="9" t="s">
        <v>8390</v>
      </c>
      <c r="B2247" s="9" t="s">
        <v>24</v>
      </c>
      <c r="C2247" s="9" t="s">
        <v>62</v>
      </c>
      <c r="D2247" s="19">
        <v>41364</v>
      </c>
      <c r="E2247" s="15">
        <v>2013</v>
      </c>
      <c r="F2247" s="15">
        <v>3</v>
      </c>
      <c r="G2247" s="3" t="s">
        <v>14414</v>
      </c>
      <c r="H2247" s="9" t="s">
        <v>63</v>
      </c>
      <c r="I2247" s="9" t="s">
        <v>81</v>
      </c>
      <c r="J2247" s="21">
        <v>1309</v>
      </c>
      <c r="K2247" s="9" t="s">
        <v>8477</v>
      </c>
      <c r="L2247" s="7" t="s">
        <v>8667</v>
      </c>
      <c r="M2247" s="7" t="s">
        <v>8866</v>
      </c>
      <c r="N2247" s="7" t="s">
        <v>207</v>
      </c>
      <c r="O2247" s="7" t="s">
        <v>254</v>
      </c>
      <c r="P2247" s="7" t="s">
        <v>548</v>
      </c>
      <c r="Q2247" s="7" t="s">
        <v>72</v>
      </c>
      <c r="R2247" s="9" t="s">
        <v>369</v>
      </c>
      <c r="S2247" s="13" t="s">
        <v>408</v>
      </c>
      <c r="T2247" s="13" t="s">
        <v>69</v>
      </c>
      <c r="U2247" s="13" t="s">
        <v>66</v>
      </c>
      <c r="V2247" s="13" t="s">
        <v>70</v>
      </c>
      <c r="W2247" s="13" t="s">
        <v>32</v>
      </c>
      <c r="X2247" s="13" t="s">
        <v>66</v>
      </c>
      <c r="Y2247" s="13" t="s">
        <v>7</v>
      </c>
      <c r="Z2247" s="9" t="s">
        <v>8</v>
      </c>
      <c r="AA2247" s="12" t="str">
        <f t="shared" si="70"/>
        <v>5980000000108</v>
      </c>
      <c r="AB2247" s="4" t="s">
        <v>66</v>
      </c>
      <c r="AC2247" s="48">
        <f t="shared" si="71"/>
        <v>0</v>
      </c>
      <c r="AD2247" s="31">
        <f>VLOOKUP(AB2247,'Utah Allocation %''s'!$A$6:$B$16,2,FALSE)</f>
        <v>0</v>
      </c>
    </row>
    <row r="2248" spans="1:30">
      <c r="A2248" s="9" t="s">
        <v>8382</v>
      </c>
      <c r="B2248" s="9" t="s">
        <v>24</v>
      </c>
      <c r="C2248" s="9" t="s">
        <v>62</v>
      </c>
      <c r="D2248" s="19">
        <v>41364</v>
      </c>
      <c r="E2248" s="15">
        <v>2013</v>
      </c>
      <c r="F2248" s="15">
        <v>3</v>
      </c>
      <c r="G2248" s="3" t="s">
        <v>14414</v>
      </c>
      <c r="H2248" s="9" t="s">
        <v>63</v>
      </c>
      <c r="I2248" s="9" t="s">
        <v>81</v>
      </c>
      <c r="J2248" s="21">
        <v>332.4</v>
      </c>
      <c r="K2248" s="9" t="s">
        <v>8575</v>
      </c>
      <c r="L2248" s="7" t="s">
        <v>8765</v>
      </c>
      <c r="M2248" s="7" t="s">
        <v>8982</v>
      </c>
      <c r="N2248" s="7" t="s">
        <v>237</v>
      </c>
      <c r="O2248" s="7" t="s">
        <v>281</v>
      </c>
      <c r="P2248" s="7" t="s">
        <v>8159</v>
      </c>
      <c r="Q2248" s="7" t="s">
        <v>189</v>
      </c>
      <c r="R2248" s="9" t="s">
        <v>369</v>
      </c>
      <c r="S2248" s="13" t="s">
        <v>408</v>
      </c>
      <c r="T2248" s="13" t="s">
        <v>69</v>
      </c>
      <c r="U2248" s="13" t="s">
        <v>66</v>
      </c>
      <c r="V2248" s="13" t="s">
        <v>70</v>
      </c>
      <c r="W2248" s="13" t="s">
        <v>32</v>
      </c>
      <c r="X2248" s="13" t="s">
        <v>66</v>
      </c>
      <c r="Y2248" s="13" t="s">
        <v>7</v>
      </c>
      <c r="Z2248" s="9" t="s">
        <v>8</v>
      </c>
      <c r="AA2248" s="12" t="str">
        <f t="shared" si="70"/>
        <v>5980000000108</v>
      </c>
      <c r="AB2248" s="4" t="s">
        <v>66</v>
      </c>
      <c r="AC2248" s="48">
        <f t="shared" si="71"/>
        <v>0</v>
      </c>
      <c r="AD2248" s="31">
        <f>VLOOKUP(AB2248,'Utah Allocation %''s'!$A$6:$B$16,2,FALSE)</f>
        <v>0</v>
      </c>
    </row>
    <row r="2249" spans="1:30">
      <c r="A2249" s="9" t="s">
        <v>8318</v>
      </c>
      <c r="B2249" s="9" t="s">
        <v>24</v>
      </c>
      <c r="C2249" s="9" t="s">
        <v>62</v>
      </c>
      <c r="D2249" s="19">
        <v>41364</v>
      </c>
      <c r="E2249" s="15">
        <v>2013</v>
      </c>
      <c r="F2249" s="15">
        <v>3</v>
      </c>
      <c r="G2249" s="3" t="s">
        <v>14414</v>
      </c>
      <c r="H2249" s="9" t="s">
        <v>63</v>
      </c>
      <c r="I2249" s="9" t="s">
        <v>64</v>
      </c>
      <c r="J2249" s="21">
        <v>633.23</v>
      </c>
      <c r="K2249" s="9" t="s">
        <v>8515</v>
      </c>
      <c r="L2249" s="7" t="s">
        <v>8705</v>
      </c>
      <c r="M2249" s="7" t="s">
        <v>8908</v>
      </c>
      <c r="N2249" s="7" t="s">
        <v>206</v>
      </c>
      <c r="O2249" s="7" t="s">
        <v>253</v>
      </c>
      <c r="P2249" s="7" t="s">
        <v>8788</v>
      </c>
      <c r="Q2249" s="7" t="s">
        <v>71</v>
      </c>
      <c r="R2249" s="9" t="s">
        <v>369</v>
      </c>
      <c r="S2249" s="13" t="s">
        <v>408</v>
      </c>
      <c r="T2249" s="13" t="s">
        <v>69</v>
      </c>
      <c r="U2249" s="13" t="s">
        <v>66</v>
      </c>
      <c r="V2249" s="13" t="s">
        <v>70</v>
      </c>
      <c r="W2249" s="13" t="s">
        <v>32</v>
      </c>
      <c r="X2249" s="13" t="s">
        <v>66</v>
      </c>
      <c r="Y2249" s="13" t="s">
        <v>7</v>
      </c>
      <c r="Z2249" s="9" t="s">
        <v>8</v>
      </c>
      <c r="AA2249" s="12" t="str">
        <f t="shared" si="70"/>
        <v>5980000000108</v>
      </c>
      <c r="AB2249" s="4" t="s">
        <v>66</v>
      </c>
      <c r="AC2249" s="48">
        <f t="shared" si="71"/>
        <v>0</v>
      </c>
      <c r="AD2249" s="31">
        <f>VLOOKUP(AB2249,'Utah Allocation %''s'!$A$6:$B$16,2,FALSE)</f>
        <v>0</v>
      </c>
    </row>
    <row r="2250" spans="1:30">
      <c r="A2250" s="9" t="s">
        <v>8371</v>
      </c>
      <c r="B2250" s="9" t="s">
        <v>24</v>
      </c>
      <c r="C2250" s="9" t="s">
        <v>62</v>
      </c>
      <c r="D2250" s="19">
        <v>41364</v>
      </c>
      <c r="E2250" s="15">
        <v>2013</v>
      </c>
      <c r="F2250" s="15">
        <v>3</v>
      </c>
      <c r="G2250" s="3" t="s">
        <v>14414</v>
      </c>
      <c r="H2250" s="9" t="s">
        <v>63</v>
      </c>
      <c r="I2250" s="9" t="s">
        <v>81</v>
      </c>
      <c r="J2250" s="21">
        <v>232.14</v>
      </c>
      <c r="K2250" s="9" t="s">
        <v>8564</v>
      </c>
      <c r="L2250" s="7" t="s">
        <v>8754</v>
      </c>
      <c r="M2250" s="7" t="s">
        <v>8970</v>
      </c>
      <c r="N2250" s="7" t="s">
        <v>207</v>
      </c>
      <c r="O2250" s="7" t="s">
        <v>254</v>
      </c>
      <c r="P2250" s="7" t="s">
        <v>7153</v>
      </c>
      <c r="Q2250" s="7" t="s">
        <v>72</v>
      </c>
      <c r="R2250" s="9" t="s">
        <v>369</v>
      </c>
      <c r="S2250" s="13" t="s">
        <v>408</v>
      </c>
      <c r="T2250" s="13" t="s">
        <v>69</v>
      </c>
      <c r="U2250" s="13" t="s">
        <v>66</v>
      </c>
      <c r="V2250" s="13" t="s">
        <v>70</v>
      </c>
      <c r="W2250" s="13" t="s">
        <v>32</v>
      </c>
      <c r="X2250" s="13" t="s">
        <v>66</v>
      </c>
      <c r="Y2250" s="13" t="s">
        <v>7</v>
      </c>
      <c r="Z2250" s="9" t="s">
        <v>8</v>
      </c>
      <c r="AA2250" s="12" t="str">
        <f t="shared" si="70"/>
        <v>5980000000108</v>
      </c>
      <c r="AB2250" s="4" t="s">
        <v>66</v>
      </c>
      <c r="AC2250" s="48">
        <f t="shared" si="71"/>
        <v>0</v>
      </c>
      <c r="AD2250" s="31">
        <f>VLOOKUP(AB2250,'Utah Allocation %''s'!$A$6:$B$16,2,FALSE)</f>
        <v>0</v>
      </c>
    </row>
    <row r="2251" spans="1:30">
      <c r="A2251" s="9" t="s">
        <v>8372</v>
      </c>
      <c r="B2251" s="9" t="s">
        <v>24</v>
      </c>
      <c r="C2251" s="9" t="s">
        <v>62</v>
      </c>
      <c r="D2251" s="19">
        <v>41364</v>
      </c>
      <c r="E2251" s="15">
        <v>2013</v>
      </c>
      <c r="F2251" s="15">
        <v>3</v>
      </c>
      <c r="G2251" s="3" t="s">
        <v>14414</v>
      </c>
      <c r="H2251" s="9" t="s">
        <v>63</v>
      </c>
      <c r="I2251" s="9" t="s">
        <v>81</v>
      </c>
      <c r="J2251" s="21">
        <v>273.26</v>
      </c>
      <c r="K2251" s="9" t="s">
        <v>8565</v>
      </c>
      <c r="L2251" s="7" t="s">
        <v>8755</v>
      </c>
      <c r="M2251" s="7" t="s">
        <v>8971</v>
      </c>
      <c r="N2251" s="7" t="s">
        <v>207</v>
      </c>
      <c r="O2251" s="7" t="s">
        <v>254</v>
      </c>
      <c r="P2251" s="7" t="s">
        <v>7153</v>
      </c>
      <c r="Q2251" s="7" t="s">
        <v>72</v>
      </c>
      <c r="R2251" s="9" t="s">
        <v>369</v>
      </c>
      <c r="S2251" s="13" t="s">
        <v>408</v>
      </c>
      <c r="T2251" s="13" t="s">
        <v>69</v>
      </c>
      <c r="U2251" s="13" t="s">
        <v>66</v>
      </c>
      <c r="V2251" s="13" t="s">
        <v>70</v>
      </c>
      <c r="W2251" s="13" t="s">
        <v>32</v>
      </c>
      <c r="X2251" s="13" t="s">
        <v>66</v>
      </c>
      <c r="Y2251" s="13" t="s">
        <v>7</v>
      </c>
      <c r="Z2251" s="9" t="s">
        <v>8</v>
      </c>
      <c r="AA2251" s="12" t="str">
        <f t="shared" si="70"/>
        <v>5980000000108</v>
      </c>
      <c r="AB2251" s="4" t="s">
        <v>66</v>
      </c>
      <c r="AC2251" s="48">
        <f t="shared" si="71"/>
        <v>0</v>
      </c>
      <c r="AD2251" s="31">
        <f>VLOOKUP(AB2251,'Utah Allocation %''s'!$A$6:$B$16,2,FALSE)</f>
        <v>0</v>
      </c>
    </row>
    <row r="2252" spans="1:30">
      <c r="A2252" s="9" t="s">
        <v>8354</v>
      </c>
      <c r="B2252" s="9" t="s">
        <v>24</v>
      </c>
      <c r="C2252" s="9" t="s">
        <v>62</v>
      </c>
      <c r="D2252" s="19">
        <v>41364</v>
      </c>
      <c r="E2252" s="15">
        <v>2013</v>
      </c>
      <c r="F2252" s="15">
        <v>3</v>
      </c>
      <c r="G2252" s="3" t="s">
        <v>14414</v>
      </c>
      <c r="H2252" s="9" t="s">
        <v>63</v>
      </c>
      <c r="I2252" s="9" t="s">
        <v>81</v>
      </c>
      <c r="J2252" s="21">
        <v>265.31</v>
      </c>
      <c r="K2252" s="9" t="s">
        <v>8551</v>
      </c>
      <c r="L2252" s="7" t="s">
        <v>8741</v>
      </c>
      <c r="M2252" s="7" t="s">
        <v>8954</v>
      </c>
      <c r="N2252" s="7" t="s">
        <v>208</v>
      </c>
      <c r="O2252" s="7" t="s">
        <v>255</v>
      </c>
      <c r="P2252" s="7" t="s">
        <v>5362</v>
      </c>
      <c r="Q2252" s="7" t="s">
        <v>73</v>
      </c>
      <c r="R2252" s="9" t="s">
        <v>369</v>
      </c>
      <c r="S2252" s="13" t="s">
        <v>408</v>
      </c>
      <c r="T2252" s="13" t="s">
        <v>69</v>
      </c>
      <c r="U2252" s="13" t="s">
        <v>66</v>
      </c>
      <c r="V2252" s="13" t="s">
        <v>70</v>
      </c>
      <c r="W2252" s="13" t="s">
        <v>32</v>
      </c>
      <c r="X2252" s="13" t="s">
        <v>66</v>
      </c>
      <c r="Y2252" s="13" t="s">
        <v>7</v>
      </c>
      <c r="Z2252" s="9" t="s">
        <v>8</v>
      </c>
      <c r="AA2252" s="12" t="str">
        <f t="shared" si="70"/>
        <v>5980000000108</v>
      </c>
      <c r="AB2252" s="4" t="s">
        <v>66</v>
      </c>
      <c r="AC2252" s="48">
        <f t="shared" si="71"/>
        <v>0</v>
      </c>
      <c r="AD2252" s="31">
        <f>VLOOKUP(AB2252,'Utah Allocation %''s'!$A$6:$B$16,2,FALSE)</f>
        <v>0</v>
      </c>
    </row>
    <row r="2253" spans="1:30">
      <c r="A2253" s="9" t="s">
        <v>8331</v>
      </c>
      <c r="B2253" s="9" t="s">
        <v>24</v>
      </c>
      <c r="C2253" s="9" t="s">
        <v>62</v>
      </c>
      <c r="D2253" s="19">
        <v>41364</v>
      </c>
      <c r="E2253" s="15">
        <v>2013</v>
      </c>
      <c r="F2253" s="15">
        <v>3</v>
      </c>
      <c r="G2253" s="3" t="s">
        <v>14414</v>
      </c>
      <c r="H2253" s="9" t="s">
        <v>63</v>
      </c>
      <c r="I2253" s="9" t="s">
        <v>81</v>
      </c>
      <c r="J2253" s="21">
        <v>232.14</v>
      </c>
      <c r="K2253" s="9" t="s">
        <v>8528</v>
      </c>
      <c r="L2253" s="7" t="s">
        <v>8718</v>
      </c>
      <c r="M2253" s="7" t="s">
        <v>8925</v>
      </c>
      <c r="N2253" s="7" t="s">
        <v>208</v>
      </c>
      <c r="O2253" s="7" t="s">
        <v>255</v>
      </c>
      <c r="P2253" s="7" t="s">
        <v>5362</v>
      </c>
      <c r="Q2253" s="7" t="s">
        <v>73</v>
      </c>
      <c r="R2253" s="9" t="s">
        <v>369</v>
      </c>
      <c r="S2253" s="13" t="s">
        <v>408</v>
      </c>
      <c r="T2253" s="13" t="s">
        <v>69</v>
      </c>
      <c r="U2253" s="13" t="s">
        <v>66</v>
      </c>
      <c r="V2253" s="13" t="s">
        <v>70</v>
      </c>
      <c r="W2253" s="13" t="s">
        <v>32</v>
      </c>
      <c r="X2253" s="13" t="s">
        <v>66</v>
      </c>
      <c r="Y2253" s="13" t="s">
        <v>7</v>
      </c>
      <c r="Z2253" s="9" t="s">
        <v>8</v>
      </c>
      <c r="AA2253" s="12" t="str">
        <f t="shared" si="70"/>
        <v>5980000000108</v>
      </c>
      <c r="AB2253" s="4" t="s">
        <v>66</v>
      </c>
      <c r="AC2253" s="48">
        <f t="shared" si="71"/>
        <v>0</v>
      </c>
      <c r="AD2253" s="31">
        <f>VLOOKUP(AB2253,'Utah Allocation %''s'!$A$6:$B$16,2,FALSE)</f>
        <v>0</v>
      </c>
    </row>
    <row r="2254" spans="1:30">
      <c r="A2254" s="9" t="s">
        <v>8216</v>
      </c>
      <c r="B2254" s="9" t="s">
        <v>24</v>
      </c>
      <c r="C2254" s="9" t="s">
        <v>62</v>
      </c>
      <c r="D2254" s="19">
        <v>41364</v>
      </c>
      <c r="E2254" s="15">
        <v>2013</v>
      </c>
      <c r="F2254" s="15">
        <v>3</v>
      </c>
      <c r="G2254" s="3" t="s">
        <v>14414</v>
      </c>
      <c r="H2254" s="9" t="s">
        <v>63</v>
      </c>
      <c r="I2254" s="9" t="s">
        <v>64</v>
      </c>
      <c r="J2254" s="21">
        <v>543.9</v>
      </c>
      <c r="K2254" s="9" t="s">
        <v>8415</v>
      </c>
      <c r="L2254" s="7" t="s">
        <v>8605</v>
      </c>
      <c r="M2254" s="7" t="s">
        <v>8800</v>
      </c>
      <c r="N2254" s="7" t="s">
        <v>213</v>
      </c>
      <c r="O2254" s="7" t="s">
        <v>595</v>
      </c>
      <c r="P2254" s="7" t="s">
        <v>8801</v>
      </c>
      <c r="Q2254" s="7" t="s">
        <v>171</v>
      </c>
      <c r="R2254" s="9" t="s">
        <v>371</v>
      </c>
      <c r="S2254" s="13" t="s">
        <v>409</v>
      </c>
      <c r="T2254" s="13" t="s">
        <v>69</v>
      </c>
      <c r="U2254" s="13" t="s">
        <v>111</v>
      </c>
      <c r="V2254" s="13" t="s">
        <v>112</v>
      </c>
      <c r="W2254" s="13" t="s">
        <v>30</v>
      </c>
      <c r="X2254" s="13" t="s">
        <v>113</v>
      </c>
      <c r="Y2254" s="13" t="s">
        <v>7</v>
      </c>
      <c r="Z2254" s="9" t="s">
        <v>15</v>
      </c>
      <c r="AA2254" s="12" t="str">
        <f t="shared" si="70"/>
        <v>5980000000106</v>
      </c>
      <c r="AB2254" s="4" t="s">
        <v>113</v>
      </c>
      <c r="AC2254" s="48">
        <f t="shared" si="71"/>
        <v>0</v>
      </c>
      <c r="AD2254" s="31">
        <f>VLOOKUP(AB2254,'Utah Allocation %''s'!$A$6:$B$16,2,FALSE)</f>
        <v>0</v>
      </c>
    </row>
    <row r="2255" spans="1:30">
      <c r="A2255" s="9" t="s">
        <v>8215</v>
      </c>
      <c r="B2255" s="9" t="s">
        <v>24</v>
      </c>
      <c r="C2255" s="9" t="s">
        <v>62</v>
      </c>
      <c r="D2255" s="19">
        <v>41364</v>
      </c>
      <c r="E2255" s="15">
        <v>2013</v>
      </c>
      <c r="F2255" s="15">
        <v>3</v>
      </c>
      <c r="G2255" s="3" t="s">
        <v>14414</v>
      </c>
      <c r="H2255" s="9" t="s">
        <v>63</v>
      </c>
      <c r="I2255" s="9" t="s">
        <v>64</v>
      </c>
      <c r="J2255" s="21">
        <v>326.33999999999997</v>
      </c>
      <c r="K2255" s="9" t="s">
        <v>8414</v>
      </c>
      <c r="L2255" s="7" t="s">
        <v>8604</v>
      </c>
      <c r="M2255" s="7" t="s">
        <v>8799</v>
      </c>
      <c r="N2255" s="7" t="s">
        <v>217</v>
      </c>
      <c r="O2255" s="7" t="s">
        <v>263</v>
      </c>
      <c r="P2255" s="7" t="s">
        <v>641</v>
      </c>
      <c r="Q2255" s="7" t="s">
        <v>116</v>
      </c>
      <c r="R2255" s="9" t="s">
        <v>371</v>
      </c>
      <c r="S2255" s="13" t="s">
        <v>409</v>
      </c>
      <c r="T2255" s="13" t="s">
        <v>69</v>
      </c>
      <c r="U2255" s="13" t="s">
        <v>111</v>
      </c>
      <c r="V2255" s="13" t="s">
        <v>112</v>
      </c>
      <c r="W2255" s="13" t="s">
        <v>30</v>
      </c>
      <c r="X2255" s="13" t="s">
        <v>113</v>
      </c>
      <c r="Y2255" s="13" t="s">
        <v>7</v>
      </c>
      <c r="Z2255" s="9" t="s">
        <v>15</v>
      </c>
      <c r="AA2255" s="12" t="str">
        <f t="shared" si="70"/>
        <v>5980000000106</v>
      </c>
      <c r="AB2255" s="4" t="s">
        <v>113</v>
      </c>
      <c r="AC2255" s="48">
        <f t="shared" si="71"/>
        <v>0</v>
      </c>
      <c r="AD2255" s="31">
        <f>VLOOKUP(AB2255,'Utah Allocation %''s'!$A$6:$B$16,2,FALSE)</f>
        <v>0</v>
      </c>
    </row>
    <row r="2256" spans="1:30">
      <c r="A2256" s="9" t="s">
        <v>8315</v>
      </c>
      <c r="B2256" s="9" t="s">
        <v>24</v>
      </c>
      <c r="C2256" s="9" t="s">
        <v>62</v>
      </c>
      <c r="D2256" s="19">
        <v>41364</v>
      </c>
      <c r="E2256" s="15">
        <v>2013</v>
      </c>
      <c r="F2256" s="15">
        <v>3</v>
      </c>
      <c r="G2256" s="3" t="s">
        <v>14414</v>
      </c>
      <c r="H2256" s="9" t="s">
        <v>63</v>
      </c>
      <c r="I2256" s="9" t="s">
        <v>64</v>
      </c>
      <c r="J2256" s="21">
        <v>435.12</v>
      </c>
      <c r="K2256" s="9" t="s">
        <v>8512</v>
      </c>
      <c r="L2256" s="7" t="s">
        <v>8702</v>
      </c>
      <c r="M2256" s="7" t="s">
        <v>8905</v>
      </c>
      <c r="N2256" s="7" t="s">
        <v>208</v>
      </c>
      <c r="O2256" s="7" t="s">
        <v>255</v>
      </c>
      <c r="P2256" s="7" t="s">
        <v>559</v>
      </c>
      <c r="Q2256" s="7" t="s">
        <v>84</v>
      </c>
      <c r="R2256" s="9" t="s">
        <v>372</v>
      </c>
      <c r="S2256" s="13" t="s">
        <v>409</v>
      </c>
      <c r="T2256" s="13" t="s">
        <v>69</v>
      </c>
      <c r="U2256" s="13" t="s">
        <v>79</v>
      </c>
      <c r="V2256" s="13" t="s">
        <v>80</v>
      </c>
      <c r="W2256" s="13" t="s">
        <v>29</v>
      </c>
      <c r="X2256" s="13" t="s">
        <v>79</v>
      </c>
      <c r="Y2256" s="13" t="s">
        <v>7</v>
      </c>
      <c r="Z2256" s="9" t="s">
        <v>16</v>
      </c>
      <c r="AA2256" s="12" t="str">
        <f t="shared" si="70"/>
        <v>5980000000109</v>
      </c>
      <c r="AB2256" s="4" t="s">
        <v>79</v>
      </c>
      <c r="AC2256" s="48">
        <f t="shared" si="71"/>
        <v>435.12</v>
      </c>
      <c r="AD2256" s="31">
        <f>VLOOKUP(AB2256,'Utah Allocation %''s'!$A$6:$B$16,2,FALSE)</f>
        <v>1</v>
      </c>
    </row>
    <row r="2257" spans="1:30">
      <c r="A2257" s="9" t="s">
        <v>8263</v>
      </c>
      <c r="B2257" s="9" t="s">
        <v>24</v>
      </c>
      <c r="C2257" s="9" t="s">
        <v>62</v>
      </c>
      <c r="D2257" s="19">
        <v>41364</v>
      </c>
      <c r="E2257" s="15">
        <v>2013</v>
      </c>
      <c r="F2257" s="15">
        <v>3</v>
      </c>
      <c r="G2257" s="3" t="s">
        <v>14414</v>
      </c>
      <c r="H2257" s="9" t="s">
        <v>63</v>
      </c>
      <c r="I2257" s="9" t="s">
        <v>64</v>
      </c>
      <c r="J2257" s="21">
        <v>495.31</v>
      </c>
      <c r="K2257" s="9" t="s">
        <v>8462</v>
      </c>
      <c r="L2257" s="7" t="s">
        <v>8652</v>
      </c>
      <c r="M2257" s="7" t="s">
        <v>8849</v>
      </c>
      <c r="N2257" s="7" t="s">
        <v>207</v>
      </c>
      <c r="O2257" s="7" t="s">
        <v>254</v>
      </c>
      <c r="P2257" s="7" t="s">
        <v>7096</v>
      </c>
      <c r="Q2257" s="7" t="s">
        <v>83</v>
      </c>
      <c r="R2257" s="9" t="s">
        <v>372</v>
      </c>
      <c r="S2257" s="13" t="s">
        <v>409</v>
      </c>
      <c r="T2257" s="13" t="s">
        <v>69</v>
      </c>
      <c r="U2257" s="13" t="s">
        <v>79</v>
      </c>
      <c r="V2257" s="13" t="s">
        <v>80</v>
      </c>
      <c r="W2257" s="13" t="s">
        <v>29</v>
      </c>
      <c r="X2257" s="13" t="s">
        <v>79</v>
      </c>
      <c r="Y2257" s="13" t="s">
        <v>7</v>
      </c>
      <c r="Z2257" s="9" t="s">
        <v>16</v>
      </c>
      <c r="AA2257" s="12" t="str">
        <f t="shared" si="70"/>
        <v>5980000000109</v>
      </c>
      <c r="AB2257" s="4" t="s">
        <v>79</v>
      </c>
      <c r="AC2257" s="48">
        <f t="shared" si="71"/>
        <v>495.31</v>
      </c>
      <c r="AD2257" s="31">
        <f>VLOOKUP(AB2257,'Utah Allocation %''s'!$A$6:$B$16,2,FALSE)</f>
        <v>1</v>
      </c>
    </row>
    <row r="2258" spans="1:30">
      <c r="A2258" s="9" t="s">
        <v>8263</v>
      </c>
      <c r="B2258" s="9" t="s">
        <v>24</v>
      </c>
      <c r="C2258" s="9" t="s">
        <v>62</v>
      </c>
      <c r="D2258" s="19">
        <v>41364</v>
      </c>
      <c r="E2258" s="15">
        <v>2013</v>
      </c>
      <c r="F2258" s="15">
        <v>3</v>
      </c>
      <c r="G2258" s="3" t="s">
        <v>14414</v>
      </c>
      <c r="H2258" s="9" t="s">
        <v>63</v>
      </c>
      <c r="I2258" s="9" t="s">
        <v>81</v>
      </c>
      <c r="J2258" s="21">
        <v>217</v>
      </c>
      <c r="K2258" s="9" t="s">
        <v>8462</v>
      </c>
      <c r="L2258" s="7" t="s">
        <v>8652</v>
      </c>
      <c r="M2258" s="7" t="s">
        <v>8849</v>
      </c>
      <c r="N2258" s="7" t="s">
        <v>207</v>
      </c>
      <c r="O2258" s="7" t="s">
        <v>254</v>
      </c>
      <c r="P2258" s="7" t="s">
        <v>7096</v>
      </c>
      <c r="Q2258" s="7" t="s">
        <v>83</v>
      </c>
      <c r="R2258" s="9" t="s">
        <v>372</v>
      </c>
      <c r="S2258" s="13" t="s">
        <v>409</v>
      </c>
      <c r="T2258" s="13" t="s">
        <v>69</v>
      </c>
      <c r="U2258" s="13" t="s">
        <v>79</v>
      </c>
      <c r="V2258" s="13" t="s">
        <v>80</v>
      </c>
      <c r="W2258" s="13" t="s">
        <v>29</v>
      </c>
      <c r="X2258" s="13" t="s">
        <v>79</v>
      </c>
      <c r="Y2258" s="13" t="s">
        <v>7</v>
      </c>
      <c r="Z2258" s="9" t="s">
        <v>16</v>
      </c>
      <c r="AA2258" s="12" t="str">
        <f t="shared" si="70"/>
        <v>5980000000109</v>
      </c>
      <c r="AB2258" s="4" t="s">
        <v>79</v>
      </c>
      <c r="AC2258" s="48">
        <f t="shared" si="71"/>
        <v>217</v>
      </c>
      <c r="AD2258" s="31">
        <f>VLOOKUP(AB2258,'Utah Allocation %''s'!$A$6:$B$16,2,FALSE)</f>
        <v>1</v>
      </c>
    </row>
    <row r="2259" spans="1:30">
      <c r="A2259" s="9" t="s">
        <v>8275</v>
      </c>
      <c r="B2259" s="9" t="s">
        <v>24</v>
      </c>
      <c r="C2259" s="9" t="s">
        <v>62</v>
      </c>
      <c r="D2259" s="19">
        <v>41364</v>
      </c>
      <c r="E2259" s="15">
        <v>2013</v>
      </c>
      <c r="F2259" s="15">
        <v>3</v>
      </c>
      <c r="G2259" s="3" t="s">
        <v>14414</v>
      </c>
      <c r="H2259" s="9" t="s">
        <v>63</v>
      </c>
      <c r="I2259" s="9" t="s">
        <v>64</v>
      </c>
      <c r="J2259" s="21">
        <v>1432.58</v>
      </c>
      <c r="K2259" s="9" t="s">
        <v>8474</v>
      </c>
      <c r="L2259" s="7" t="s">
        <v>8664</v>
      </c>
      <c r="M2259" s="7" t="s">
        <v>8863</v>
      </c>
      <c r="N2259" s="7" t="s">
        <v>208</v>
      </c>
      <c r="O2259" s="7" t="s">
        <v>255</v>
      </c>
      <c r="P2259" s="7" t="s">
        <v>6141</v>
      </c>
      <c r="Q2259" s="7" t="s">
        <v>84</v>
      </c>
      <c r="R2259" s="9" t="s">
        <v>372</v>
      </c>
      <c r="S2259" s="13" t="s">
        <v>409</v>
      </c>
      <c r="T2259" s="13" t="s">
        <v>69</v>
      </c>
      <c r="U2259" s="13" t="s">
        <v>79</v>
      </c>
      <c r="V2259" s="13" t="s">
        <v>80</v>
      </c>
      <c r="W2259" s="13" t="s">
        <v>29</v>
      </c>
      <c r="X2259" s="13" t="s">
        <v>79</v>
      </c>
      <c r="Y2259" s="13" t="s">
        <v>7</v>
      </c>
      <c r="Z2259" s="9" t="s">
        <v>16</v>
      </c>
      <c r="AA2259" s="12" t="str">
        <f t="shared" si="70"/>
        <v>5980000000109</v>
      </c>
      <c r="AB2259" s="4" t="s">
        <v>79</v>
      </c>
      <c r="AC2259" s="48">
        <f t="shared" si="71"/>
        <v>1432.58</v>
      </c>
      <c r="AD2259" s="31">
        <f>VLOOKUP(AB2259,'Utah Allocation %''s'!$A$6:$B$16,2,FALSE)</f>
        <v>1</v>
      </c>
    </row>
    <row r="2260" spans="1:30">
      <c r="A2260" s="9" t="s">
        <v>8275</v>
      </c>
      <c r="B2260" s="9" t="s">
        <v>24</v>
      </c>
      <c r="C2260" s="9" t="s">
        <v>62</v>
      </c>
      <c r="D2260" s="19">
        <v>41364</v>
      </c>
      <c r="E2260" s="15">
        <v>2013</v>
      </c>
      <c r="F2260" s="15">
        <v>3</v>
      </c>
      <c r="G2260" s="3" t="s">
        <v>14414</v>
      </c>
      <c r="H2260" s="9" t="s">
        <v>63</v>
      </c>
      <c r="I2260" s="9" t="s">
        <v>81</v>
      </c>
      <c r="J2260" s="21">
        <v>48.76</v>
      </c>
      <c r="K2260" s="9" t="s">
        <v>8474</v>
      </c>
      <c r="L2260" s="7" t="s">
        <v>8664</v>
      </c>
      <c r="M2260" s="7" t="s">
        <v>8863</v>
      </c>
      <c r="N2260" s="7" t="s">
        <v>208</v>
      </c>
      <c r="O2260" s="7" t="s">
        <v>255</v>
      </c>
      <c r="P2260" s="7" t="s">
        <v>6141</v>
      </c>
      <c r="Q2260" s="7" t="s">
        <v>84</v>
      </c>
      <c r="R2260" s="9" t="s">
        <v>372</v>
      </c>
      <c r="S2260" s="13" t="s">
        <v>409</v>
      </c>
      <c r="T2260" s="13" t="s">
        <v>69</v>
      </c>
      <c r="U2260" s="13" t="s">
        <v>79</v>
      </c>
      <c r="V2260" s="13" t="s">
        <v>80</v>
      </c>
      <c r="W2260" s="13" t="s">
        <v>29</v>
      </c>
      <c r="X2260" s="13" t="s">
        <v>79</v>
      </c>
      <c r="Y2260" s="13" t="s">
        <v>7</v>
      </c>
      <c r="Z2260" s="9" t="s">
        <v>16</v>
      </c>
      <c r="AA2260" s="12" t="str">
        <f t="shared" si="70"/>
        <v>5980000000109</v>
      </c>
      <c r="AB2260" s="4" t="s">
        <v>79</v>
      </c>
      <c r="AC2260" s="48">
        <f t="shared" si="71"/>
        <v>48.76</v>
      </c>
      <c r="AD2260" s="31">
        <f>VLOOKUP(AB2260,'Utah Allocation %''s'!$A$6:$B$16,2,FALSE)</f>
        <v>1</v>
      </c>
    </row>
    <row r="2261" spans="1:30">
      <c r="A2261" s="9" t="s">
        <v>8377</v>
      </c>
      <c r="B2261" s="9" t="s">
        <v>24</v>
      </c>
      <c r="C2261" s="9" t="s">
        <v>62</v>
      </c>
      <c r="D2261" s="19">
        <v>41364</v>
      </c>
      <c r="E2261" s="15">
        <v>2013</v>
      </c>
      <c r="F2261" s="15">
        <v>3</v>
      </c>
      <c r="G2261" s="3" t="s">
        <v>14414</v>
      </c>
      <c r="H2261" s="9" t="s">
        <v>63</v>
      </c>
      <c r="I2261" s="9" t="s">
        <v>81</v>
      </c>
      <c r="J2261" s="21">
        <v>550.12</v>
      </c>
      <c r="K2261" s="9" t="s">
        <v>8570</v>
      </c>
      <c r="L2261" s="7" t="s">
        <v>8760</v>
      </c>
      <c r="M2261" s="7" t="s">
        <v>8976</v>
      </c>
      <c r="N2261" s="7" t="s">
        <v>208</v>
      </c>
      <c r="O2261" s="7" t="s">
        <v>255</v>
      </c>
      <c r="P2261" s="7" t="s">
        <v>6141</v>
      </c>
      <c r="Q2261" s="7" t="s">
        <v>84</v>
      </c>
      <c r="R2261" s="9" t="s">
        <v>372</v>
      </c>
      <c r="S2261" s="13" t="s">
        <v>409</v>
      </c>
      <c r="T2261" s="13" t="s">
        <v>69</v>
      </c>
      <c r="U2261" s="13" t="s">
        <v>79</v>
      </c>
      <c r="V2261" s="13" t="s">
        <v>80</v>
      </c>
      <c r="W2261" s="13" t="s">
        <v>29</v>
      </c>
      <c r="X2261" s="13" t="s">
        <v>79</v>
      </c>
      <c r="Y2261" s="13" t="s">
        <v>7</v>
      </c>
      <c r="Z2261" s="9" t="s">
        <v>16</v>
      </c>
      <c r="AA2261" s="12" t="str">
        <f t="shared" si="70"/>
        <v>5980000000109</v>
      </c>
      <c r="AB2261" s="4" t="s">
        <v>79</v>
      </c>
      <c r="AC2261" s="48">
        <f t="shared" si="71"/>
        <v>550.12</v>
      </c>
      <c r="AD2261" s="31">
        <f>VLOOKUP(AB2261,'Utah Allocation %''s'!$A$6:$B$16,2,FALSE)</f>
        <v>1</v>
      </c>
    </row>
    <row r="2262" spans="1:30">
      <c r="A2262" s="9" t="s">
        <v>8330</v>
      </c>
      <c r="B2262" s="9" t="s">
        <v>24</v>
      </c>
      <c r="C2262" s="9" t="s">
        <v>62</v>
      </c>
      <c r="D2262" s="19">
        <v>41364</v>
      </c>
      <c r="E2262" s="15">
        <v>2013</v>
      </c>
      <c r="F2262" s="15">
        <v>3</v>
      </c>
      <c r="G2262" s="3" t="s">
        <v>14414</v>
      </c>
      <c r="H2262" s="9" t="s">
        <v>63</v>
      </c>
      <c r="I2262" s="9" t="s">
        <v>81</v>
      </c>
      <c r="J2262" s="21">
        <v>611.25</v>
      </c>
      <c r="K2262" s="9" t="s">
        <v>8527</v>
      </c>
      <c r="L2262" s="7" t="s">
        <v>8717</v>
      </c>
      <c r="M2262" s="7" t="s">
        <v>8923</v>
      </c>
      <c r="N2262" s="7" t="s">
        <v>243</v>
      </c>
      <c r="O2262" s="7" t="s">
        <v>286</v>
      </c>
      <c r="P2262" s="7" t="s">
        <v>8924</v>
      </c>
      <c r="Q2262" s="7" t="s">
        <v>460</v>
      </c>
      <c r="R2262" s="9" t="s">
        <v>372</v>
      </c>
      <c r="S2262" s="13" t="s">
        <v>409</v>
      </c>
      <c r="T2262" s="13" t="s">
        <v>69</v>
      </c>
      <c r="U2262" s="13" t="s">
        <v>79</v>
      </c>
      <c r="V2262" s="13" t="s">
        <v>80</v>
      </c>
      <c r="W2262" s="13" t="s">
        <v>29</v>
      </c>
      <c r="X2262" s="13" t="s">
        <v>79</v>
      </c>
      <c r="Y2262" s="13" t="s">
        <v>7</v>
      </c>
      <c r="Z2262" s="9" t="s">
        <v>16</v>
      </c>
      <c r="AA2262" s="12" t="str">
        <f t="shared" si="70"/>
        <v>5980000000109</v>
      </c>
      <c r="AB2262" s="4" t="s">
        <v>79</v>
      </c>
      <c r="AC2262" s="48">
        <f t="shared" si="71"/>
        <v>611.25</v>
      </c>
      <c r="AD2262" s="31">
        <f>VLOOKUP(AB2262,'Utah Allocation %''s'!$A$6:$B$16,2,FALSE)</f>
        <v>1</v>
      </c>
    </row>
    <row r="2263" spans="1:30">
      <c r="A2263" s="9" t="s">
        <v>8334</v>
      </c>
      <c r="B2263" s="9" t="s">
        <v>24</v>
      </c>
      <c r="C2263" s="9" t="s">
        <v>62</v>
      </c>
      <c r="D2263" s="19">
        <v>41364</v>
      </c>
      <c r="E2263" s="15">
        <v>2013</v>
      </c>
      <c r="F2263" s="15">
        <v>3</v>
      </c>
      <c r="G2263" s="3" t="s">
        <v>14414</v>
      </c>
      <c r="H2263" s="9" t="s">
        <v>63</v>
      </c>
      <c r="I2263" s="9" t="s">
        <v>81</v>
      </c>
      <c r="J2263" s="21">
        <v>1635.62</v>
      </c>
      <c r="K2263" s="9" t="s">
        <v>8531</v>
      </c>
      <c r="L2263" s="7" t="s">
        <v>8721</v>
      </c>
      <c r="M2263" s="7" t="s">
        <v>8928</v>
      </c>
      <c r="N2263" s="7" t="s">
        <v>220</v>
      </c>
      <c r="O2263" s="7" t="s">
        <v>266</v>
      </c>
      <c r="P2263" s="7" t="s">
        <v>8176</v>
      </c>
      <c r="Q2263" s="7" t="s">
        <v>126</v>
      </c>
      <c r="R2263" s="9" t="s">
        <v>372</v>
      </c>
      <c r="S2263" s="13" t="s">
        <v>409</v>
      </c>
      <c r="T2263" s="13" t="s">
        <v>69</v>
      </c>
      <c r="U2263" s="13" t="s">
        <v>79</v>
      </c>
      <c r="V2263" s="13" t="s">
        <v>80</v>
      </c>
      <c r="W2263" s="13" t="s">
        <v>29</v>
      </c>
      <c r="X2263" s="13" t="s">
        <v>79</v>
      </c>
      <c r="Y2263" s="13" t="s">
        <v>7</v>
      </c>
      <c r="Z2263" s="9" t="s">
        <v>16</v>
      </c>
      <c r="AA2263" s="12" t="str">
        <f t="shared" si="70"/>
        <v>5980000000109</v>
      </c>
      <c r="AB2263" s="4" t="s">
        <v>79</v>
      </c>
      <c r="AC2263" s="48">
        <f t="shared" si="71"/>
        <v>1635.62</v>
      </c>
      <c r="AD2263" s="31">
        <f>VLOOKUP(AB2263,'Utah Allocation %''s'!$A$6:$B$16,2,FALSE)</f>
        <v>1</v>
      </c>
    </row>
    <row r="2264" spans="1:30">
      <c r="A2264" s="9" t="s">
        <v>8251</v>
      </c>
      <c r="B2264" s="9" t="s">
        <v>24</v>
      </c>
      <c r="C2264" s="9" t="s">
        <v>62</v>
      </c>
      <c r="D2264" s="19">
        <v>41364</v>
      </c>
      <c r="E2264" s="15">
        <v>2013</v>
      </c>
      <c r="F2264" s="15">
        <v>3</v>
      </c>
      <c r="G2264" s="3" t="s">
        <v>14414</v>
      </c>
      <c r="H2264" s="9" t="s">
        <v>63</v>
      </c>
      <c r="I2264" s="9" t="s">
        <v>64</v>
      </c>
      <c r="J2264" s="21">
        <v>253.75</v>
      </c>
      <c r="K2264" s="9" t="s">
        <v>8450</v>
      </c>
      <c r="L2264" s="7" t="s">
        <v>8640</v>
      </c>
      <c r="M2264" s="7" t="s">
        <v>8837</v>
      </c>
      <c r="N2264" s="7" t="s">
        <v>219</v>
      </c>
      <c r="O2264" s="7" t="s">
        <v>265</v>
      </c>
      <c r="P2264" s="7" t="s">
        <v>583</v>
      </c>
      <c r="Q2264" s="7" t="s">
        <v>137</v>
      </c>
      <c r="R2264" s="9" t="s">
        <v>379</v>
      </c>
      <c r="S2264" s="13" t="s">
        <v>408</v>
      </c>
      <c r="T2264" s="13" t="s">
        <v>69</v>
      </c>
      <c r="U2264" s="13" t="s">
        <v>66</v>
      </c>
      <c r="V2264" s="13" t="s">
        <v>70</v>
      </c>
      <c r="W2264" s="13" t="s">
        <v>32</v>
      </c>
      <c r="X2264" s="13" t="s">
        <v>66</v>
      </c>
      <c r="Y2264" s="13" t="s">
        <v>7</v>
      </c>
      <c r="Z2264" s="9" t="s">
        <v>8</v>
      </c>
      <c r="AA2264" s="12" t="str">
        <f t="shared" si="70"/>
        <v>5980000000108</v>
      </c>
      <c r="AB2264" s="4" t="s">
        <v>66</v>
      </c>
      <c r="AC2264" s="48">
        <f t="shared" si="71"/>
        <v>0</v>
      </c>
      <c r="AD2264" s="31">
        <f>VLOOKUP(AB2264,'Utah Allocation %''s'!$A$6:$B$16,2,FALSE)</f>
        <v>0</v>
      </c>
    </row>
    <row r="2265" spans="1:30">
      <c r="A2265" s="9" t="s">
        <v>8325</v>
      </c>
      <c r="B2265" s="9" t="s">
        <v>24</v>
      </c>
      <c r="C2265" s="9" t="s">
        <v>62</v>
      </c>
      <c r="D2265" s="19">
        <v>41364</v>
      </c>
      <c r="E2265" s="15">
        <v>2013</v>
      </c>
      <c r="F2265" s="15">
        <v>3</v>
      </c>
      <c r="G2265" s="3" t="s">
        <v>14414</v>
      </c>
      <c r="H2265" s="9" t="s">
        <v>63</v>
      </c>
      <c r="I2265" s="9" t="s">
        <v>64</v>
      </c>
      <c r="J2265" s="21">
        <v>1216.32</v>
      </c>
      <c r="K2265" s="9" t="s">
        <v>8522</v>
      </c>
      <c r="L2265" s="7" t="s">
        <v>8712</v>
      </c>
      <c r="M2265" s="7" t="s">
        <v>8915</v>
      </c>
      <c r="N2265" s="7" t="s">
        <v>240</v>
      </c>
      <c r="O2265" s="7" t="s">
        <v>283</v>
      </c>
      <c r="P2265" s="7" t="s">
        <v>637</v>
      </c>
      <c r="Q2265" s="7" t="s">
        <v>638</v>
      </c>
      <c r="R2265" s="9" t="s">
        <v>373</v>
      </c>
      <c r="S2265" s="13" t="s">
        <v>409</v>
      </c>
      <c r="T2265" s="13" t="s">
        <v>133</v>
      </c>
      <c r="U2265" s="13" t="s">
        <v>89</v>
      </c>
      <c r="V2265" s="13" t="s">
        <v>135</v>
      </c>
      <c r="W2265" s="13" t="s">
        <v>28</v>
      </c>
      <c r="X2265" s="13" t="s">
        <v>57</v>
      </c>
      <c r="Y2265" s="13" t="s">
        <v>13</v>
      </c>
      <c r="Z2265" s="9" t="s">
        <v>4</v>
      </c>
      <c r="AA2265" s="12" t="str">
        <f t="shared" si="70"/>
        <v>9350000000001</v>
      </c>
      <c r="AB2265" s="4" t="s">
        <v>14425</v>
      </c>
      <c r="AC2265" s="53">
        <f t="shared" si="71"/>
        <v>516.57457097166252</v>
      </c>
      <c r="AD2265" s="31">
        <f>VLOOKUP(AB2265,'Utah Allocation %''s'!$A$6:$B$16,2,FALSE)</f>
        <v>0.4247028503779125</v>
      </c>
    </row>
    <row r="2266" spans="1:30">
      <c r="A2266" s="9" t="s">
        <v>8324</v>
      </c>
      <c r="B2266" s="9" t="s">
        <v>24</v>
      </c>
      <c r="C2266" s="9" t="s">
        <v>62</v>
      </c>
      <c r="D2266" s="19">
        <v>41364</v>
      </c>
      <c r="E2266" s="15">
        <v>2013</v>
      </c>
      <c r="F2266" s="15">
        <v>3</v>
      </c>
      <c r="G2266" s="3" t="s">
        <v>14414</v>
      </c>
      <c r="H2266" s="9" t="s">
        <v>63</v>
      </c>
      <c r="I2266" s="9" t="s">
        <v>64</v>
      </c>
      <c r="J2266" s="21">
        <v>1785.45</v>
      </c>
      <c r="K2266" s="9" t="s">
        <v>8521</v>
      </c>
      <c r="L2266" s="7" t="s">
        <v>8711</v>
      </c>
      <c r="M2266" s="7" t="s">
        <v>8914</v>
      </c>
      <c r="N2266" s="7" t="s">
        <v>240</v>
      </c>
      <c r="O2266" s="7" t="s">
        <v>283</v>
      </c>
      <c r="P2266" s="7" t="s">
        <v>637</v>
      </c>
      <c r="Q2266" s="7" t="s">
        <v>638</v>
      </c>
      <c r="R2266" s="9" t="s">
        <v>373</v>
      </c>
      <c r="S2266" s="13" t="s">
        <v>409</v>
      </c>
      <c r="T2266" s="13" t="s">
        <v>133</v>
      </c>
      <c r="U2266" s="13" t="s">
        <v>89</v>
      </c>
      <c r="V2266" s="13" t="s">
        <v>135</v>
      </c>
      <c r="W2266" s="13" t="s">
        <v>28</v>
      </c>
      <c r="X2266" s="13" t="s">
        <v>57</v>
      </c>
      <c r="Y2266" s="13" t="s">
        <v>13</v>
      </c>
      <c r="Z2266" s="9" t="s">
        <v>4</v>
      </c>
      <c r="AA2266" s="12" t="str">
        <f t="shared" si="70"/>
        <v>9350000000001</v>
      </c>
      <c r="AB2266" s="4" t="s">
        <v>14425</v>
      </c>
      <c r="AC2266" s="53">
        <f t="shared" si="71"/>
        <v>758.28570420724384</v>
      </c>
      <c r="AD2266" s="31">
        <f>VLOOKUP(AB2266,'Utah Allocation %''s'!$A$6:$B$16,2,FALSE)</f>
        <v>0.4247028503779125</v>
      </c>
    </row>
    <row r="2267" spans="1:30">
      <c r="A2267" s="9" t="s">
        <v>8326</v>
      </c>
      <c r="B2267" s="9" t="s">
        <v>24</v>
      </c>
      <c r="C2267" s="9" t="s">
        <v>62</v>
      </c>
      <c r="D2267" s="19">
        <v>41364</v>
      </c>
      <c r="E2267" s="15">
        <v>2013</v>
      </c>
      <c r="F2267" s="15">
        <v>3</v>
      </c>
      <c r="G2267" s="3" t="s">
        <v>14414</v>
      </c>
      <c r="H2267" s="9" t="s">
        <v>63</v>
      </c>
      <c r="I2267" s="9" t="s">
        <v>64</v>
      </c>
      <c r="J2267" s="21">
        <v>1433.28</v>
      </c>
      <c r="K2267" s="9" t="s">
        <v>8523</v>
      </c>
      <c r="L2267" s="7" t="s">
        <v>8713</v>
      </c>
      <c r="M2267" s="7" t="s">
        <v>8916</v>
      </c>
      <c r="N2267" s="7" t="s">
        <v>240</v>
      </c>
      <c r="O2267" s="7" t="s">
        <v>283</v>
      </c>
      <c r="P2267" s="7" t="s">
        <v>637</v>
      </c>
      <c r="Q2267" s="7" t="s">
        <v>638</v>
      </c>
      <c r="R2267" s="9" t="s">
        <v>373</v>
      </c>
      <c r="S2267" s="13" t="s">
        <v>409</v>
      </c>
      <c r="T2267" s="13" t="s">
        <v>133</v>
      </c>
      <c r="U2267" s="13" t="s">
        <v>89</v>
      </c>
      <c r="V2267" s="13" t="s">
        <v>135</v>
      </c>
      <c r="W2267" s="13" t="s">
        <v>28</v>
      </c>
      <c r="X2267" s="13" t="s">
        <v>57</v>
      </c>
      <c r="Y2267" s="13" t="s">
        <v>13</v>
      </c>
      <c r="Z2267" s="9" t="s">
        <v>4</v>
      </c>
      <c r="AA2267" s="12" t="str">
        <f t="shared" si="70"/>
        <v>9350000000001</v>
      </c>
      <c r="AB2267" s="4" t="s">
        <v>14425</v>
      </c>
      <c r="AC2267" s="53">
        <f t="shared" si="71"/>
        <v>608.71810138965441</v>
      </c>
      <c r="AD2267" s="31">
        <f>VLOOKUP(AB2267,'Utah Allocation %''s'!$A$6:$B$16,2,FALSE)</f>
        <v>0.4247028503779125</v>
      </c>
    </row>
    <row r="2268" spans="1:30">
      <c r="A2268" s="9" t="s">
        <v>8326</v>
      </c>
      <c r="B2268" s="9" t="s">
        <v>24</v>
      </c>
      <c r="C2268" s="9" t="s">
        <v>62</v>
      </c>
      <c r="D2268" s="19">
        <v>41364</v>
      </c>
      <c r="E2268" s="15">
        <v>2013</v>
      </c>
      <c r="F2268" s="15">
        <v>3</v>
      </c>
      <c r="G2268" s="3" t="s">
        <v>14414</v>
      </c>
      <c r="H2268" s="9" t="s">
        <v>63</v>
      </c>
      <c r="I2268" s="9" t="s">
        <v>81</v>
      </c>
      <c r="J2268" s="21">
        <v>89.6</v>
      </c>
      <c r="K2268" s="9" t="s">
        <v>8523</v>
      </c>
      <c r="L2268" s="7" t="s">
        <v>8713</v>
      </c>
      <c r="M2268" s="7" t="s">
        <v>8916</v>
      </c>
      <c r="N2268" s="7" t="s">
        <v>240</v>
      </c>
      <c r="O2268" s="7" t="s">
        <v>283</v>
      </c>
      <c r="P2268" s="7" t="s">
        <v>637</v>
      </c>
      <c r="Q2268" s="7" t="s">
        <v>638</v>
      </c>
      <c r="R2268" s="9" t="s">
        <v>373</v>
      </c>
      <c r="S2268" s="13" t="s">
        <v>409</v>
      </c>
      <c r="T2268" s="13" t="s">
        <v>133</v>
      </c>
      <c r="U2268" s="13" t="s">
        <v>89</v>
      </c>
      <c r="V2268" s="13" t="s">
        <v>135</v>
      </c>
      <c r="W2268" s="13" t="s">
        <v>28</v>
      </c>
      <c r="X2268" s="13" t="s">
        <v>57</v>
      </c>
      <c r="Y2268" s="13" t="s">
        <v>13</v>
      </c>
      <c r="Z2268" s="9" t="s">
        <v>4</v>
      </c>
      <c r="AA2268" s="12" t="str">
        <f t="shared" si="70"/>
        <v>9350000000001</v>
      </c>
      <c r="AB2268" s="4" t="s">
        <v>14425</v>
      </c>
      <c r="AC2268" s="53">
        <f t="shared" si="71"/>
        <v>38.053375393860961</v>
      </c>
      <c r="AD2268" s="31">
        <f>VLOOKUP(AB2268,'Utah Allocation %''s'!$A$6:$B$16,2,FALSE)</f>
        <v>0.4247028503779125</v>
      </c>
    </row>
    <row r="2269" spans="1:30">
      <c r="A2269" s="9" t="s">
        <v>8219</v>
      </c>
      <c r="B2269" s="9" t="s">
        <v>24</v>
      </c>
      <c r="C2269" s="9" t="s">
        <v>62</v>
      </c>
      <c r="D2269" s="19">
        <v>41364</v>
      </c>
      <c r="E2269" s="15">
        <v>2013</v>
      </c>
      <c r="F2269" s="15">
        <v>3</v>
      </c>
      <c r="G2269" s="3" t="s">
        <v>14414</v>
      </c>
      <c r="H2269" s="9" t="s">
        <v>63</v>
      </c>
      <c r="I2269" s="9" t="s">
        <v>64</v>
      </c>
      <c r="J2269" s="21">
        <v>611.85</v>
      </c>
      <c r="K2269" s="9" t="s">
        <v>8418</v>
      </c>
      <c r="L2269" s="7" t="s">
        <v>8608</v>
      </c>
      <c r="M2269" s="7" t="s">
        <v>8804</v>
      </c>
      <c r="N2269" s="7" t="s">
        <v>207</v>
      </c>
      <c r="O2269" s="7" t="s">
        <v>254</v>
      </c>
      <c r="P2269" s="7" t="s">
        <v>588</v>
      </c>
      <c r="Q2269" s="7" t="s">
        <v>83</v>
      </c>
      <c r="R2269" s="9" t="s">
        <v>381</v>
      </c>
      <c r="S2269" s="13" t="s">
        <v>409</v>
      </c>
      <c r="T2269" s="13" t="s">
        <v>69</v>
      </c>
      <c r="U2269" s="13" t="s">
        <v>79</v>
      </c>
      <c r="V2269" s="13" t="s">
        <v>80</v>
      </c>
      <c r="W2269" s="13" t="s">
        <v>29</v>
      </c>
      <c r="X2269" s="13" t="s">
        <v>79</v>
      </c>
      <c r="Y2269" s="13" t="s">
        <v>7</v>
      </c>
      <c r="Z2269" s="9" t="s">
        <v>16</v>
      </c>
      <c r="AA2269" s="12" t="str">
        <f t="shared" si="70"/>
        <v>5980000000109</v>
      </c>
      <c r="AB2269" s="4" t="s">
        <v>79</v>
      </c>
      <c r="AC2269" s="48">
        <f t="shared" si="71"/>
        <v>611.85</v>
      </c>
      <c r="AD2269" s="31">
        <f>VLOOKUP(AB2269,'Utah Allocation %''s'!$A$6:$B$16,2,FALSE)</f>
        <v>1</v>
      </c>
    </row>
    <row r="2270" spans="1:30">
      <c r="A2270" s="9" t="s">
        <v>8223</v>
      </c>
      <c r="B2270" s="9" t="s">
        <v>24</v>
      </c>
      <c r="C2270" s="9" t="s">
        <v>62</v>
      </c>
      <c r="D2270" s="19">
        <v>41364</v>
      </c>
      <c r="E2270" s="15">
        <v>2013</v>
      </c>
      <c r="F2270" s="15">
        <v>3</v>
      </c>
      <c r="G2270" s="3" t="s">
        <v>14414</v>
      </c>
      <c r="H2270" s="9" t="s">
        <v>63</v>
      </c>
      <c r="I2270" s="9" t="s">
        <v>64</v>
      </c>
      <c r="J2270" s="21">
        <v>2283.7800000000002</v>
      </c>
      <c r="K2270" s="9" t="s">
        <v>8422</v>
      </c>
      <c r="L2270" s="7" t="s">
        <v>8612</v>
      </c>
      <c r="M2270" s="7" t="s">
        <v>8808</v>
      </c>
      <c r="N2270" s="7" t="s">
        <v>207</v>
      </c>
      <c r="O2270" s="7" t="s">
        <v>254</v>
      </c>
      <c r="P2270" s="7" t="s">
        <v>588</v>
      </c>
      <c r="Q2270" s="7" t="s">
        <v>83</v>
      </c>
      <c r="R2270" s="9" t="s">
        <v>383</v>
      </c>
      <c r="S2270" s="13" t="s">
        <v>409</v>
      </c>
      <c r="T2270" s="13" t="s">
        <v>69</v>
      </c>
      <c r="U2270" s="13" t="s">
        <v>79</v>
      </c>
      <c r="V2270" s="13" t="s">
        <v>80</v>
      </c>
      <c r="W2270" s="13" t="s">
        <v>29</v>
      </c>
      <c r="X2270" s="13" t="s">
        <v>79</v>
      </c>
      <c r="Y2270" s="13" t="s">
        <v>7</v>
      </c>
      <c r="Z2270" s="9" t="s">
        <v>16</v>
      </c>
      <c r="AA2270" s="12" t="str">
        <f t="shared" si="70"/>
        <v>5980000000109</v>
      </c>
      <c r="AB2270" s="4" t="s">
        <v>79</v>
      </c>
      <c r="AC2270" s="48">
        <f t="shared" si="71"/>
        <v>2283.7800000000002</v>
      </c>
      <c r="AD2270" s="31">
        <f>VLOOKUP(AB2270,'Utah Allocation %''s'!$A$6:$B$16,2,FALSE)</f>
        <v>1</v>
      </c>
    </row>
    <row r="2271" spans="1:30">
      <c r="A2271" s="9" t="s">
        <v>8230</v>
      </c>
      <c r="B2271" s="9" t="s">
        <v>24</v>
      </c>
      <c r="C2271" s="9" t="s">
        <v>62</v>
      </c>
      <c r="D2271" s="19">
        <v>41364</v>
      </c>
      <c r="E2271" s="15">
        <v>2013</v>
      </c>
      <c r="F2271" s="15">
        <v>3</v>
      </c>
      <c r="G2271" s="3" t="s">
        <v>14414</v>
      </c>
      <c r="H2271" s="9" t="s">
        <v>63</v>
      </c>
      <c r="I2271" s="9" t="s">
        <v>64</v>
      </c>
      <c r="J2271" s="21">
        <v>519.07000000000005</v>
      </c>
      <c r="K2271" s="9" t="s">
        <v>8429</v>
      </c>
      <c r="L2271" s="7" t="s">
        <v>8619</v>
      </c>
      <c r="M2271" s="7" t="s">
        <v>8815</v>
      </c>
      <c r="N2271" s="7" t="s">
        <v>243</v>
      </c>
      <c r="O2271" s="7" t="s">
        <v>286</v>
      </c>
      <c r="P2271" s="7" t="s">
        <v>589</v>
      </c>
      <c r="Q2271" s="7" t="s">
        <v>460</v>
      </c>
      <c r="R2271" s="9" t="s">
        <v>383</v>
      </c>
      <c r="S2271" s="13" t="s">
        <v>409</v>
      </c>
      <c r="T2271" s="13" t="s">
        <v>69</v>
      </c>
      <c r="U2271" s="13" t="s">
        <v>79</v>
      </c>
      <c r="V2271" s="13" t="s">
        <v>80</v>
      </c>
      <c r="W2271" s="13" t="s">
        <v>29</v>
      </c>
      <c r="X2271" s="13" t="s">
        <v>79</v>
      </c>
      <c r="Y2271" s="13" t="s">
        <v>7</v>
      </c>
      <c r="Z2271" s="9" t="s">
        <v>16</v>
      </c>
      <c r="AA2271" s="12" t="str">
        <f t="shared" si="70"/>
        <v>5980000000109</v>
      </c>
      <c r="AB2271" s="4" t="s">
        <v>79</v>
      </c>
      <c r="AC2271" s="48">
        <f t="shared" si="71"/>
        <v>519.07000000000005</v>
      </c>
      <c r="AD2271" s="31">
        <f>VLOOKUP(AB2271,'Utah Allocation %''s'!$A$6:$B$16,2,FALSE)</f>
        <v>1</v>
      </c>
    </row>
    <row r="2272" spans="1:30">
      <c r="A2272" s="9" t="s">
        <v>8332</v>
      </c>
      <c r="B2272" s="9" t="s">
        <v>24</v>
      </c>
      <c r="C2272" s="9" t="s">
        <v>62</v>
      </c>
      <c r="D2272" s="19">
        <v>41364</v>
      </c>
      <c r="E2272" s="15">
        <v>2013</v>
      </c>
      <c r="F2272" s="15">
        <v>3</v>
      </c>
      <c r="G2272" s="3" t="s">
        <v>14414</v>
      </c>
      <c r="H2272" s="9" t="s">
        <v>63</v>
      </c>
      <c r="I2272" s="9" t="s">
        <v>81</v>
      </c>
      <c r="J2272" s="21">
        <v>633.58000000000004</v>
      </c>
      <c r="K2272" s="9" t="s">
        <v>8529</v>
      </c>
      <c r="L2272" s="7" t="s">
        <v>8719</v>
      </c>
      <c r="M2272" s="7" t="s">
        <v>8926</v>
      </c>
      <c r="N2272" s="7" t="s">
        <v>208</v>
      </c>
      <c r="O2272" s="7" t="s">
        <v>255</v>
      </c>
      <c r="P2272" s="7" t="s">
        <v>6141</v>
      </c>
      <c r="Q2272" s="7" t="s">
        <v>84</v>
      </c>
      <c r="R2272" s="9" t="s">
        <v>383</v>
      </c>
      <c r="S2272" s="13" t="s">
        <v>409</v>
      </c>
      <c r="T2272" s="13" t="s">
        <v>69</v>
      </c>
      <c r="U2272" s="13" t="s">
        <v>79</v>
      </c>
      <c r="V2272" s="13" t="s">
        <v>80</v>
      </c>
      <c r="W2272" s="13" t="s">
        <v>29</v>
      </c>
      <c r="X2272" s="13" t="s">
        <v>79</v>
      </c>
      <c r="Y2272" s="13" t="s">
        <v>7</v>
      </c>
      <c r="Z2272" s="9" t="s">
        <v>16</v>
      </c>
      <c r="AA2272" s="12" t="str">
        <f t="shared" si="70"/>
        <v>5980000000109</v>
      </c>
      <c r="AB2272" s="4" t="s">
        <v>79</v>
      </c>
      <c r="AC2272" s="48">
        <f t="shared" si="71"/>
        <v>633.58000000000004</v>
      </c>
      <c r="AD2272" s="31">
        <f>VLOOKUP(AB2272,'Utah Allocation %''s'!$A$6:$B$16,2,FALSE)</f>
        <v>1</v>
      </c>
    </row>
    <row r="2273" spans="1:30">
      <c r="A2273" s="9" t="s">
        <v>8233</v>
      </c>
      <c r="B2273" s="9" t="s">
        <v>24</v>
      </c>
      <c r="C2273" s="9" t="s">
        <v>62</v>
      </c>
      <c r="D2273" s="19">
        <v>41364</v>
      </c>
      <c r="E2273" s="15">
        <v>2013</v>
      </c>
      <c r="F2273" s="15">
        <v>3</v>
      </c>
      <c r="G2273" s="3" t="s">
        <v>14414</v>
      </c>
      <c r="H2273" s="9" t="s">
        <v>63</v>
      </c>
      <c r="I2273" s="9" t="s">
        <v>64</v>
      </c>
      <c r="J2273" s="21">
        <v>236.7</v>
      </c>
      <c r="K2273" s="9" t="s">
        <v>8432</v>
      </c>
      <c r="L2273" s="7" t="s">
        <v>8622</v>
      </c>
      <c r="M2273" s="7" t="s">
        <v>8818</v>
      </c>
      <c r="N2273" s="7" t="s">
        <v>208</v>
      </c>
      <c r="O2273" s="7" t="s">
        <v>255</v>
      </c>
      <c r="P2273" s="7" t="s">
        <v>6141</v>
      </c>
      <c r="Q2273" s="7" t="s">
        <v>84</v>
      </c>
      <c r="R2273" s="9" t="s">
        <v>383</v>
      </c>
      <c r="S2273" s="13" t="s">
        <v>409</v>
      </c>
      <c r="T2273" s="13" t="s">
        <v>69</v>
      </c>
      <c r="U2273" s="13" t="s">
        <v>79</v>
      </c>
      <c r="V2273" s="13" t="s">
        <v>80</v>
      </c>
      <c r="W2273" s="13" t="s">
        <v>29</v>
      </c>
      <c r="X2273" s="13" t="s">
        <v>79</v>
      </c>
      <c r="Y2273" s="13" t="s">
        <v>7</v>
      </c>
      <c r="Z2273" s="9" t="s">
        <v>16</v>
      </c>
      <c r="AA2273" s="12" t="str">
        <f t="shared" si="70"/>
        <v>5980000000109</v>
      </c>
      <c r="AB2273" s="4" t="s">
        <v>79</v>
      </c>
      <c r="AC2273" s="48">
        <f t="shared" si="71"/>
        <v>236.7</v>
      </c>
      <c r="AD2273" s="31">
        <f>VLOOKUP(AB2273,'Utah Allocation %''s'!$A$6:$B$16,2,FALSE)</f>
        <v>1</v>
      </c>
    </row>
    <row r="2274" spans="1:30">
      <c r="A2274" s="9" t="s">
        <v>8233</v>
      </c>
      <c r="B2274" s="9" t="s">
        <v>24</v>
      </c>
      <c r="C2274" s="9" t="s">
        <v>62</v>
      </c>
      <c r="D2274" s="19">
        <v>41364</v>
      </c>
      <c r="E2274" s="15">
        <v>2013</v>
      </c>
      <c r="F2274" s="15">
        <v>3</v>
      </c>
      <c r="G2274" s="3" t="s">
        <v>14414</v>
      </c>
      <c r="H2274" s="9" t="s">
        <v>63</v>
      </c>
      <c r="I2274" s="9" t="s">
        <v>81</v>
      </c>
      <c r="J2274" s="21">
        <v>188.2</v>
      </c>
      <c r="K2274" s="9" t="s">
        <v>8432</v>
      </c>
      <c r="L2274" s="7" t="s">
        <v>8622</v>
      </c>
      <c r="M2274" s="7" t="s">
        <v>8818</v>
      </c>
      <c r="N2274" s="7" t="s">
        <v>208</v>
      </c>
      <c r="O2274" s="7" t="s">
        <v>255</v>
      </c>
      <c r="P2274" s="7" t="s">
        <v>6141</v>
      </c>
      <c r="Q2274" s="7" t="s">
        <v>84</v>
      </c>
      <c r="R2274" s="9" t="s">
        <v>383</v>
      </c>
      <c r="S2274" s="13" t="s">
        <v>409</v>
      </c>
      <c r="T2274" s="13" t="s">
        <v>69</v>
      </c>
      <c r="U2274" s="13" t="s">
        <v>79</v>
      </c>
      <c r="V2274" s="13" t="s">
        <v>80</v>
      </c>
      <c r="W2274" s="13" t="s">
        <v>29</v>
      </c>
      <c r="X2274" s="13" t="s">
        <v>79</v>
      </c>
      <c r="Y2274" s="13" t="s">
        <v>7</v>
      </c>
      <c r="Z2274" s="9" t="s">
        <v>16</v>
      </c>
      <c r="AA2274" s="12" t="str">
        <f t="shared" si="70"/>
        <v>5980000000109</v>
      </c>
      <c r="AB2274" s="4" t="s">
        <v>79</v>
      </c>
      <c r="AC2274" s="48">
        <f t="shared" si="71"/>
        <v>188.2</v>
      </c>
      <c r="AD2274" s="31">
        <f>VLOOKUP(AB2274,'Utah Allocation %''s'!$A$6:$B$16,2,FALSE)</f>
        <v>1</v>
      </c>
    </row>
    <row r="2275" spans="1:30">
      <c r="A2275" s="9" t="s">
        <v>8277</v>
      </c>
      <c r="B2275" s="9" t="s">
        <v>24</v>
      </c>
      <c r="C2275" s="9" t="s">
        <v>62</v>
      </c>
      <c r="D2275" s="19">
        <v>41364</v>
      </c>
      <c r="E2275" s="15">
        <v>2013</v>
      </c>
      <c r="F2275" s="15">
        <v>3</v>
      </c>
      <c r="G2275" s="3" t="s">
        <v>14414</v>
      </c>
      <c r="H2275" s="9" t="s">
        <v>63</v>
      </c>
      <c r="I2275" s="9" t="s">
        <v>64</v>
      </c>
      <c r="J2275" s="21">
        <v>527.32000000000005</v>
      </c>
      <c r="K2275" s="9" t="s">
        <v>8476</v>
      </c>
      <c r="L2275" s="7" t="s">
        <v>8666</v>
      </c>
      <c r="M2275" s="7" t="s">
        <v>8865</v>
      </c>
      <c r="N2275" s="7" t="s">
        <v>206</v>
      </c>
      <c r="O2275" s="7" t="s">
        <v>253</v>
      </c>
      <c r="P2275" s="7" t="s">
        <v>568</v>
      </c>
      <c r="Q2275" s="7" t="s">
        <v>127</v>
      </c>
      <c r="R2275" s="9" t="s">
        <v>384</v>
      </c>
      <c r="S2275" s="13" t="s">
        <v>408</v>
      </c>
      <c r="T2275" s="13" t="s">
        <v>69</v>
      </c>
      <c r="U2275" s="13" t="s">
        <v>123</v>
      </c>
      <c r="V2275" s="13" t="s">
        <v>124</v>
      </c>
      <c r="W2275" s="13" t="s">
        <v>33</v>
      </c>
      <c r="X2275" s="13" t="s">
        <v>123</v>
      </c>
      <c r="Y2275" s="13" t="s">
        <v>7</v>
      </c>
      <c r="Z2275" s="9" t="s">
        <v>12</v>
      </c>
      <c r="AA2275" s="12" t="str">
        <f t="shared" si="70"/>
        <v>5980000000110</v>
      </c>
      <c r="AB2275" s="4" t="s">
        <v>123</v>
      </c>
      <c r="AC2275" s="48">
        <f t="shared" si="71"/>
        <v>0</v>
      </c>
      <c r="AD2275" s="31">
        <f>VLOOKUP(AB2275,'Utah Allocation %''s'!$A$6:$B$16,2,FALSE)</f>
        <v>0</v>
      </c>
    </row>
    <row r="2276" spans="1:30">
      <c r="A2276" s="9" t="s">
        <v>8192</v>
      </c>
      <c r="B2276" s="9" t="s">
        <v>24</v>
      </c>
      <c r="C2276" s="9" t="s">
        <v>62</v>
      </c>
      <c r="D2276" s="19">
        <v>41364</v>
      </c>
      <c r="E2276" s="15">
        <v>2013</v>
      </c>
      <c r="F2276" s="15">
        <v>3</v>
      </c>
      <c r="G2276" s="3" t="s">
        <v>14414</v>
      </c>
      <c r="H2276" s="9" t="s">
        <v>61</v>
      </c>
      <c r="I2276" s="9" t="s">
        <v>64</v>
      </c>
      <c r="J2276" s="21">
        <v>-440.85</v>
      </c>
      <c r="K2276" s="9" t="s">
        <v>1789</v>
      </c>
      <c r="L2276" s="7" t="s">
        <v>2087</v>
      </c>
      <c r="M2276" s="7" t="s">
        <v>576</v>
      </c>
      <c r="N2276" s="7" t="s">
        <v>211</v>
      </c>
      <c r="O2276" s="7" t="s">
        <v>258</v>
      </c>
      <c r="P2276" s="7" t="s">
        <v>492</v>
      </c>
      <c r="Q2276" s="7" t="s">
        <v>129</v>
      </c>
      <c r="R2276" s="9" t="s">
        <v>387</v>
      </c>
      <c r="S2276" s="13" t="s">
        <v>409</v>
      </c>
      <c r="T2276" s="13" t="s">
        <v>69</v>
      </c>
      <c r="U2276" s="13" t="s">
        <v>89</v>
      </c>
      <c r="V2276" s="13" t="s">
        <v>90</v>
      </c>
      <c r="W2276" s="13" t="s">
        <v>31</v>
      </c>
      <c r="X2276" s="13" t="s">
        <v>91</v>
      </c>
      <c r="Y2276" s="13" t="s">
        <v>7</v>
      </c>
      <c r="Z2276" s="9" t="s">
        <v>17</v>
      </c>
      <c r="AA2276" s="12" t="str">
        <f t="shared" si="70"/>
        <v>5980000000111</v>
      </c>
      <c r="AB2276" s="4" t="s">
        <v>91</v>
      </c>
      <c r="AC2276" s="48">
        <f t="shared" si="71"/>
        <v>0</v>
      </c>
      <c r="AD2276" s="31">
        <f>VLOOKUP(AB2276,'Utah Allocation %''s'!$A$6:$B$16,2,FALSE)</f>
        <v>0</v>
      </c>
    </row>
    <row r="2277" spans="1:30">
      <c r="A2277" s="9" t="s">
        <v>8247</v>
      </c>
      <c r="B2277" s="9" t="s">
        <v>24</v>
      </c>
      <c r="C2277" s="9" t="s">
        <v>62</v>
      </c>
      <c r="D2277" s="19">
        <v>41364</v>
      </c>
      <c r="E2277" s="15">
        <v>2013</v>
      </c>
      <c r="F2277" s="15">
        <v>3</v>
      </c>
      <c r="G2277" s="3" t="s">
        <v>14414</v>
      </c>
      <c r="H2277" s="9" t="s">
        <v>63</v>
      </c>
      <c r="I2277" s="9" t="s">
        <v>64</v>
      </c>
      <c r="J2277" s="21">
        <v>116.02</v>
      </c>
      <c r="K2277" s="9" t="s">
        <v>8446</v>
      </c>
      <c r="L2277" s="7" t="s">
        <v>8636</v>
      </c>
      <c r="M2277" s="7" t="s">
        <v>8832</v>
      </c>
      <c r="N2277" s="7" t="s">
        <v>211</v>
      </c>
      <c r="O2277" s="7" t="s">
        <v>258</v>
      </c>
      <c r="P2277" s="7" t="s">
        <v>733</v>
      </c>
      <c r="Q2277" s="7" t="s">
        <v>129</v>
      </c>
      <c r="R2277" s="9" t="s">
        <v>387</v>
      </c>
      <c r="S2277" s="13" t="s">
        <v>409</v>
      </c>
      <c r="T2277" s="13" t="s">
        <v>69</v>
      </c>
      <c r="U2277" s="13" t="s">
        <v>89</v>
      </c>
      <c r="V2277" s="13" t="s">
        <v>90</v>
      </c>
      <c r="W2277" s="13" t="s">
        <v>31</v>
      </c>
      <c r="X2277" s="13" t="s">
        <v>91</v>
      </c>
      <c r="Y2277" s="13" t="s">
        <v>7</v>
      </c>
      <c r="Z2277" s="9" t="s">
        <v>17</v>
      </c>
      <c r="AA2277" s="12" t="str">
        <f t="shared" si="70"/>
        <v>5980000000111</v>
      </c>
      <c r="AB2277" s="4" t="s">
        <v>91</v>
      </c>
      <c r="AC2277" s="48">
        <f t="shared" si="71"/>
        <v>0</v>
      </c>
      <c r="AD2277" s="31">
        <f>VLOOKUP(AB2277,'Utah Allocation %''s'!$A$6:$B$16,2,FALSE)</f>
        <v>0</v>
      </c>
    </row>
    <row r="2278" spans="1:30">
      <c r="A2278" s="9" t="s">
        <v>8307</v>
      </c>
      <c r="B2278" s="9" t="s">
        <v>24</v>
      </c>
      <c r="C2278" s="9" t="s">
        <v>62</v>
      </c>
      <c r="D2278" s="19">
        <v>41364</v>
      </c>
      <c r="E2278" s="15">
        <v>2013</v>
      </c>
      <c r="F2278" s="15">
        <v>3</v>
      </c>
      <c r="G2278" s="3" t="s">
        <v>14414</v>
      </c>
      <c r="H2278" s="9" t="s">
        <v>63</v>
      </c>
      <c r="I2278" s="9" t="s">
        <v>64</v>
      </c>
      <c r="J2278" s="21">
        <v>4508.51</v>
      </c>
      <c r="K2278" s="9" t="s">
        <v>8504</v>
      </c>
      <c r="L2278" s="7" t="s">
        <v>8694</v>
      </c>
      <c r="M2278" s="7" t="s">
        <v>8897</v>
      </c>
      <c r="N2278" s="7" t="s">
        <v>240</v>
      </c>
      <c r="O2278" s="7" t="s">
        <v>283</v>
      </c>
      <c r="P2278" s="7" t="s">
        <v>640</v>
      </c>
      <c r="Q2278" s="7" t="s">
        <v>636</v>
      </c>
      <c r="R2278" s="9" t="s">
        <v>312</v>
      </c>
      <c r="S2278" s="13" t="s">
        <v>409</v>
      </c>
      <c r="T2278" s="13" t="s">
        <v>69</v>
      </c>
      <c r="U2278" s="13" t="s">
        <v>89</v>
      </c>
      <c r="V2278" s="13" t="s">
        <v>90</v>
      </c>
      <c r="W2278" s="13" t="s">
        <v>31</v>
      </c>
      <c r="X2278" s="13" t="s">
        <v>91</v>
      </c>
      <c r="Y2278" s="13" t="s">
        <v>7</v>
      </c>
      <c r="Z2278" s="9" t="s">
        <v>17</v>
      </c>
      <c r="AA2278" s="12" t="str">
        <f t="shared" si="70"/>
        <v>5980000000111</v>
      </c>
      <c r="AB2278" s="4" t="s">
        <v>91</v>
      </c>
      <c r="AC2278" s="48">
        <f t="shared" si="71"/>
        <v>0</v>
      </c>
      <c r="AD2278" s="31">
        <f>VLOOKUP(AB2278,'Utah Allocation %''s'!$A$6:$B$16,2,FALSE)</f>
        <v>0</v>
      </c>
    </row>
    <row r="2279" spans="1:30">
      <c r="A2279" s="9" t="s">
        <v>8267</v>
      </c>
      <c r="B2279" s="9" t="s">
        <v>24</v>
      </c>
      <c r="C2279" s="9" t="s">
        <v>62</v>
      </c>
      <c r="D2279" s="19">
        <v>41364</v>
      </c>
      <c r="E2279" s="15">
        <v>2013</v>
      </c>
      <c r="F2279" s="15">
        <v>3</v>
      </c>
      <c r="G2279" s="3" t="s">
        <v>14414</v>
      </c>
      <c r="H2279" s="9" t="s">
        <v>63</v>
      </c>
      <c r="I2279" s="9" t="s">
        <v>64</v>
      </c>
      <c r="J2279" s="21">
        <v>191.4</v>
      </c>
      <c r="K2279" s="9" t="s">
        <v>8466</v>
      </c>
      <c r="L2279" s="7" t="s">
        <v>8656</v>
      </c>
      <c r="M2279" s="7" t="s">
        <v>8853</v>
      </c>
      <c r="N2279" s="7" t="s">
        <v>242</v>
      </c>
      <c r="O2279" s="7" t="s">
        <v>285</v>
      </c>
      <c r="P2279" s="7" t="s">
        <v>8854</v>
      </c>
      <c r="Q2279" s="7" t="s">
        <v>8855</v>
      </c>
      <c r="R2279" s="9" t="s">
        <v>385</v>
      </c>
      <c r="S2279" s="13" t="s">
        <v>408</v>
      </c>
      <c r="T2279" s="13" t="s">
        <v>69</v>
      </c>
      <c r="U2279" s="13" t="s">
        <v>123</v>
      </c>
      <c r="V2279" s="13" t="s">
        <v>124</v>
      </c>
      <c r="W2279" s="13" t="s">
        <v>33</v>
      </c>
      <c r="X2279" s="13" t="s">
        <v>123</v>
      </c>
      <c r="Y2279" s="13" t="s">
        <v>7</v>
      </c>
      <c r="Z2279" s="9" t="s">
        <v>12</v>
      </c>
      <c r="AA2279" s="12" t="str">
        <f t="shared" si="70"/>
        <v>5980000000110</v>
      </c>
      <c r="AB2279" s="4" t="s">
        <v>123</v>
      </c>
      <c r="AC2279" s="48">
        <f t="shared" si="71"/>
        <v>0</v>
      </c>
      <c r="AD2279" s="31">
        <f>VLOOKUP(AB2279,'Utah Allocation %''s'!$A$6:$B$16,2,FALSE)</f>
        <v>0</v>
      </c>
    </row>
    <row r="2280" spans="1:30">
      <c r="A2280" s="9" t="s">
        <v>8246</v>
      </c>
      <c r="B2280" s="9" t="s">
        <v>24</v>
      </c>
      <c r="C2280" s="9" t="s">
        <v>62</v>
      </c>
      <c r="D2280" s="19">
        <v>41364</v>
      </c>
      <c r="E2280" s="15">
        <v>2013</v>
      </c>
      <c r="F2280" s="15">
        <v>3</v>
      </c>
      <c r="G2280" s="3" t="s">
        <v>14414</v>
      </c>
      <c r="H2280" s="9" t="s">
        <v>63</v>
      </c>
      <c r="I2280" s="9" t="s">
        <v>64</v>
      </c>
      <c r="J2280" s="21">
        <v>101.12</v>
      </c>
      <c r="K2280" s="9" t="s">
        <v>8445</v>
      </c>
      <c r="L2280" s="7" t="s">
        <v>8635</v>
      </c>
      <c r="M2280" s="7" t="s">
        <v>8831</v>
      </c>
      <c r="N2280" s="7" t="s">
        <v>208</v>
      </c>
      <c r="O2280" s="7" t="s">
        <v>255</v>
      </c>
      <c r="P2280" s="7" t="s">
        <v>692</v>
      </c>
      <c r="Q2280" s="7" t="s">
        <v>122</v>
      </c>
      <c r="R2280" s="9" t="s">
        <v>385</v>
      </c>
      <c r="S2280" s="13" t="s">
        <v>408</v>
      </c>
      <c r="T2280" s="13" t="s">
        <v>69</v>
      </c>
      <c r="U2280" s="13" t="s">
        <v>123</v>
      </c>
      <c r="V2280" s="13" t="s">
        <v>124</v>
      </c>
      <c r="W2280" s="13" t="s">
        <v>33</v>
      </c>
      <c r="X2280" s="13" t="s">
        <v>123</v>
      </c>
      <c r="Y2280" s="13" t="s">
        <v>7</v>
      </c>
      <c r="Z2280" s="9" t="s">
        <v>12</v>
      </c>
      <c r="AA2280" s="12" t="str">
        <f t="shared" si="70"/>
        <v>5980000000110</v>
      </c>
      <c r="AB2280" s="4" t="s">
        <v>123</v>
      </c>
      <c r="AC2280" s="48">
        <f t="shared" si="71"/>
        <v>0</v>
      </c>
      <c r="AD2280" s="31">
        <f>VLOOKUP(AB2280,'Utah Allocation %''s'!$A$6:$B$16,2,FALSE)</f>
        <v>0</v>
      </c>
    </row>
    <row r="2281" spans="1:30">
      <c r="A2281" s="9" t="s">
        <v>8246</v>
      </c>
      <c r="B2281" s="9" t="s">
        <v>24</v>
      </c>
      <c r="C2281" s="9" t="s">
        <v>62</v>
      </c>
      <c r="D2281" s="19">
        <v>41364</v>
      </c>
      <c r="E2281" s="15">
        <v>2013</v>
      </c>
      <c r="F2281" s="15">
        <v>3</v>
      </c>
      <c r="G2281" s="3" t="s">
        <v>14414</v>
      </c>
      <c r="H2281" s="9" t="s">
        <v>63</v>
      </c>
      <c r="I2281" s="9" t="s">
        <v>81</v>
      </c>
      <c r="J2281" s="21">
        <v>58.19</v>
      </c>
      <c r="K2281" s="9" t="s">
        <v>8445</v>
      </c>
      <c r="L2281" s="7" t="s">
        <v>8635</v>
      </c>
      <c r="M2281" s="7" t="s">
        <v>8831</v>
      </c>
      <c r="N2281" s="7" t="s">
        <v>208</v>
      </c>
      <c r="O2281" s="7" t="s">
        <v>255</v>
      </c>
      <c r="P2281" s="7" t="s">
        <v>692</v>
      </c>
      <c r="Q2281" s="7" t="s">
        <v>122</v>
      </c>
      <c r="R2281" s="9" t="s">
        <v>385</v>
      </c>
      <c r="S2281" s="13" t="s">
        <v>408</v>
      </c>
      <c r="T2281" s="13" t="s">
        <v>69</v>
      </c>
      <c r="U2281" s="13" t="s">
        <v>123</v>
      </c>
      <c r="V2281" s="13" t="s">
        <v>124</v>
      </c>
      <c r="W2281" s="13" t="s">
        <v>33</v>
      </c>
      <c r="X2281" s="13" t="s">
        <v>123</v>
      </c>
      <c r="Y2281" s="13" t="s">
        <v>7</v>
      </c>
      <c r="Z2281" s="9" t="s">
        <v>12</v>
      </c>
      <c r="AA2281" s="12" t="str">
        <f t="shared" si="70"/>
        <v>5980000000110</v>
      </c>
      <c r="AB2281" s="4" t="s">
        <v>123</v>
      </c>
      <c r="AC2281" s="48">
        <f t="shared" si="71"/>
        <v>0</v>
      </c>
      <c r="AD2281" s="31">
        <f>VLOOKUP(AB2281,'Utah Allocation %''s'!$A$6:$B$16,2,FALSE)</f>
        <v>0</v>
      </c>
    </row>
    <row r="2282" spans="1:30">
      <c r="A2282" s="9" t="s">
        <v>8366</v>
      </c>
      <c r="B2282" s="9" t="s">
        <v>24</v>
      </c>
      <c r="C2282" s="9" t="s">
        <v>62</v>
      </c>
      <c r="D2282" s="19">
        <v>41364</v>
      </c>
      <c r="E2282" s="15">
        <v>2013</v>
      </c>
      <c r="F2282" s="15">
        <v>3</v>
      </c>
      <c r="G2282" s="3" t="s">
        <v>14414</v>
      </c>
      <c r="H2282" s="9" t="s">
        <v>63</v>
      </c>
      <c r="I2282" s="9" t="s">
        <v>81</v>
      </c>
      <c r="J2282" s="21">
        <v>1979</v>
      </c>
      <c r="K2282" s="9" t="s">
        <v>3726</v>
      </c>
      <c r="L2282" s="7" t="s">
        <v>4025</v>
      </c>
      <c r="M2282" s="7" t="s">
        <v>4281</v>
      </c>
      <c r="N2282" s="7" t="s">
        <v>217</v>
      </c>
      <c r="O2282" s="7" t="s">
        <v>263</v>
      </c>
      <c r="P2282" s="7" t="s">
        <v>699</v>
      </c>
      <c r="Q2282" s="7" t="s">
        <v>130</v>
      </c>
      <c r="R2282" s="9" t="s">
        <v>385</v>
      </c>
      <c r="S2282" s="13" t="s">
        <v>408</v>
      </c>
      <c r="T2282" s="13" t="s">
        <v>69</v>
      </c>
      <c r="U2282" s="13" t="s">
        <v>123</v>
      </c>
      <c r="V2282" s="13" t="s">
        <v>124</v>
      </c>
      <c r="W2282" s="13" t="s">
        <v>33</v>
      </c>
      <c r="X2282" s="13" t="s">
        <v>123</v>
      </c>
      <c r="Y2282" s="13" t="s">
        <v>7</v>
      </c>
      <c r="Z2282" s="9" t="s">
        <v>12</v>
      </c>
      <c r="AA2282" s="12" t="str">
        <f t="shared" si="70"/>
        <v>5980000000110</v>
      </c>
      <c r="AB2282" s="4" t="s">
        <v>123</v>
      </c>
      <c r="AC2282" s="48">
        <f t="shared" si="71"/>
        <v>0</v>
      </c>
      <c r="AD2282" s="31">
        <f>VLOOKUP(AB2282,'Utah Allocation %''s'!$A$6:$B$16,2,FALSE)</f>
        <v>0</v>
      </c>
    </row>
    <row r="2283" spans="1:30">
      <c r="A2283" s="9" t="s">
        <v>8268</v>
      </c>
      <c r="B2283" s="9" t="s">
        <v>24</v>
      </c>
      <c r="C2283" s="9" t="s">
        <v>62</v>
      </c>
      <c r="D2283" s="19">
        <v>41364</v>
      </c>
      <c r="E2283" s="15">
        <v>2013</v>
      </c>
      <c r="F2283" s="15">
        <v>3</v>
      </c>
      <c r="G2283" s="3" t="s">
        <v>14414</v>
      </c>
      <c r="H2283" s="9" t="s">
        <v>63</v>
      </c>
      <c r="I2283" s="9" t="s">
        <v>64</v>
      </c>
      <c r="J2283" s="21">
        <v>455.36</v>
      </c>
      <c r="K2283" s="9" t="s">
        <v>8467</v>
      </c>
      <c r="L2283" s="7" t="s">
        <v>8657</v>
      </c>
      <c r="M2283" s="7" t="s">
        <v>8856</v>
      </c>
      <c r="N2283" s="7" t="s">
        <v>243</v>
      </c>
      <c r="O2283" s="7" t="s">
        <v>286</v>
      </c>
      <c r="P2283" s="7" t="s">
        <v>865</v>
      </c>
      <c r="Q2283" s="7" t="s">
        <v>481</v>
      </c>
      <c r="R2283" s="9" t="s">
        <v>385</v>
      </c>
      <c r="S2283" s="13" t="s">
        <v>408</v>
      </c>
      <c r="T2283" s="13" t="s">
        <v>69</v>
      </c>
      <c r="U2283" s="13" t="s">
        <v>123</v>
      </c>
      <c r="V2283" s="13" t="s">
        <v>124</v>
      </c>
      <c r="W2283" s="13" t="s">
        <v>33</v>
      </c>
      <c r="X2283" s="13" t="s">
        <v>123</v>
      </c>
      <c r="Y2283" s="13" t="s">
        <v>7</v>
      </c>
      <c r="Z2283" s="9" t="s">
        <v>12</v>
      </c>
      <c r="AA2283" s="12" t="str">
        <f t="shared" si="70"/>
        <v>5980000000110</v>
      </c>
      <c r="AB2283" s="4" t="s">
        <v>123</v>
      </c>
      <c r="AC2283" s="48">
        <f t="shared" si="71"/>
        <v>0</v>
      </c>
      <c r="AD2283" s="31">
        <f>VLOOKUP(AB2283,'Utah Allocation %''s'!$A$6:$B$16,2,FALSE)</f>
        <v>0</v>
      </c>
    </row>
    <row r="2284" spans="1:30">
      <c r="A2284" s="9" t="s">
        <v>8353</v>
      </c>
      <c r="B2284" s="9" t="s">
        <v>24</v>
      </c>
      <c r="C2284" s="9" t="s">
        <v>62</v>
      </c>
      <c r="D2284" s="19">
        <v>41364</v>
      </c>
      <c r="E2284" s="15">
        <v>2013</v>
      </c>
      <c r="F2284" s="15">
        <v>3</v>
      </c>
      <c r="G2284" s="3" t="s">
        <v>14414</v>
      </c>
      <c r="H2284" s="9" t="s">
        <v>63</v>
      </c>
      <c r="I2284" s="9" t="s">
        <v>81</v>
      </c>
      <c r="J2284" s="21">
        <v>417.58</v>
      </c>
      <c r="K2284" s="9" t="s">
        <v>8550</v>
      </c>
      <c r="L2284" s="7" t="s">
        <v>8740</v>
      </c>
      <c r="M2284" s="7" t="s">
        <v>8952</v>
      </c>
      <c r="N2284" s="7" t="s">
        <v>211</v>
      </c>
      <c r="O2284" s="7" t="s">
        <v>258</v>
      </c>
      <c r="P2284" s="7" t="s">
        <v>8953</v>
      </c>
      <c r="Q2284" s="7" t="s">
        <v>168</v>
      </c>
      <c r="R2284" s="9" t="s">
        <v>385</v>
      </c>
      <c r="S2284" s="13" t="s">
        <v>408</v>
      </c>
      <c r="T2284" s="13" t="s">
        <v>69</v>
      </c>
      <c r="U2284" s="13" t="s">
        <v>123</v>
      </c>
      <c r="V2284" s="13" t="s">
        <v>124</v>
      </c>
      <c r="W2284" s="13" t="s">
        <v>33</v>
      </c>
      <c r="X2284" s="13" t="s">
        <v>123</v>
      </c>
      <c r="Y2284" s="13" t="s">
        <v>7</v>
      </c>
      <c r="Z2284" s="9" t="s">
        <v>12</v>
      </c>
      <c r="AA2284" s="12" t="str">
        <f t="shared" si="70"/>
        <v>5980000000110</v>
      </c>
      <c r="AB2284" s="4" t="s">
        <v>123</v>
      </c>
      <c r="AC2284" s="48">
        <f t="shared" si="71"/>
        <v>0</v>
      </c>
      <c r="AD2284" s="31">
        <f>VLOOKUP(AB2284,'Utah Allocation %''s'!$A$6:$B$16,2,FALSE)</f>
        <v>0</v>
      </c>
    </row>
    <row r="2285" spans="1:30">
      <c r="A2285" s="9" t="s">
        <v>8265</v>
      </c>
      <c r="B2285" s="9" t="s">
        <v>24</v>
      </c>
      <c r="C2285" s="9" t="s">
        <v>62</v>
      </c>
      <c r="D2285" s="19">
        <v>41364</v>
      </c>
      <c r="E2285" s="15">
        <v>2013</v>
      </c>
      <c r="F2285" s="15">
        <v>3</v>
      </c>
      <c r="G2285" s="3" t="s">
        <v>14414</v>
      </c>
      <c r="H2285" s="9" t="s">
        <v>63</v>
      </c>
      <c r="I2285" s="9" t="s">
        <v>64</v>
      </c>
      <c r="J2285" s="21">
        <v>736.78</v>
      </c>
      <c r="K2285" s="9" t="s">
        <v>8464</v>
      </c>
      <c r="L2285" s="7" t="s">
        <v>8654</v>
      </c>
      <c r="M2285" s="7" t="s">
        <v>8851</v>
      </c>
      <c r="N2285" s="7" t="s">
        <v>219</v>
      </c>
      <c r="O2285" s="7" t="s">
        <v>265</v>
      </c>
      <c r="P2285" s="7" t="s">
        <v>673</v>
      </c>
      <c r="Q2285" s="7" t="s">
        <v>152</v>
      </c>
      <c r="R2285" s="9" t="s">
        <v>374</v>
      </c>
      <c r="S2285" s="13" t="s">
        <v>408</v>
      </c>
      <c r="T2285" s="13" t="s">
        <v>69</v>
      </c>
      <c r="U2285" s="13" t="s">
        <v>76</v>
      </c>
      <c r="V2285" s="13" t="s">
        <v>77</v>
      </c>
      <c r="W2285" s="13" t="s">
        <v>34</v>
      </c>
      <c r="X2285" s="13" t="s">
        <v>76</v>
      </c>
      <c r="Y2285" s="13" t="s">
        <v>7</v>
      </c>
      <c r="Z2285" s="9" t="s">
        <v>11</v>
      </c>
      <c r="AA2285" s="12" t="str">
        <f t="shared" si="70"/>
        <v>5980000000103</v>
      </c>
      <c r="AB2285" s="4" t="s">
        <v>76</v>
      </c>
      <c r="AC2285" s="48">
        <f t="shared" si="71"/>
        <v>0</v>
      </c>
      <c r="AD2285" s="31">
        <f>VLOOKUP(AB2285,'Utah Allocation %''s'!$A$6:$B$16,2,FALSE)</f>
        <v>0</v>
      </c>
    </row>
    <row r="2286" spans="1:30">
      <c r="A2286" s="9" t="s">
        <v>8358</v>
      </c>
      <c r="B2286" s="9" t="s">
        <v>24</v>
      </c>
      <c r="C2286" s="9" t="s">
        <v>62</v>
      </c>
      <c r="D2286" s="19">
        <v>41364</v>
      </c>
      <c r="E2286" s="15">
        <v>2013</v>
      </c>
      <c r="F2286" s="15">
        <v>3</v>
      </c>
      <c r="G2286" s="3" t="s">
        <v>14414</v>
      </c>
      <c r="H2286" s="9" t="s">
        <v>63</v>
      </c>
      <c r="I2286" s="9" t="s">
        <v>81</v>
      </c>
      <c r="J2286" s="21">
        <v>530.61</v>
      </c>
      <c r="K2286" s="9" t="s">
        <v>8555</v>
      </c>
      <c r="L2286" s="7" t="s">
        <v>8745</v>
      </c>
      <c r="M2286" s="7" t="s">
        <v>8960</v>
      </c>
      <c r="N2286" s="7" t="s">
        <v>237</v>
      </c>
      <c r="O2286" s="7" t="s">
        <v>281</v>
      </c>
      <c r="P2286" s="7" t="s">
        <v>8173</v>
      </c>
      <c r="Q2286" s="7" t="s">
        <v>321</v>
      </c>
      <c r="R2286" s="9" t="s">
        <v>374</v>
      </c>
      <c r="S2286" s="13" t="s">
        <v>408</v>
      </c>
      <c r="T2286" s="13" t="s">
        <v>69</v>
      </c>
      <c r="U2286" s="13" t="s">
        <v>76</v>
      </c>
      <c r="V2286" s="13" t="s">
        <v>77</v>
      </c>
      <c r="W2286" s="13" t="s">
        <v>34</v>
      </c>
      <c r="X2286" s="13" t="s">
        <v>76</v>
      </c>
      <c r="Y2286" s="13" t="s">
        <v>7</v>
      </c>
      <c r="Z2286" s="9" t="s">
        <v>11</v>
      </c>
      <c r="AA2286" s="12" t="str">
        <f t="shared" si="70"/>
        <v>5980000000103</v>
      </c>
      <c r="AB2286" s="4" t="s">
        <v>76</v>
      </c>
      <c r="AC2286" s="48">
        <f t="shared" si="71"/>
        <v>0</v>
      </c>
      <c r="AD2286" s="31">
        <f>VLOOKUP(AB2286,'Utah Allocation %''s'!$A$6:$B$16,2,FALSE)</f>
        <v>0</v>
      </c>
    </row>
    <row r="2287" spans="1:30">
      <c r="A2287" s="9" t="s">
        <v>8288</v>
      </c>
      <c r="B2287" s="9" t="s">
        <v>24</v>
      </c>
      <c r="C2287" s="9" t="s">
        <v>62</v>
      </c>
      <c r="D2287" s="19">
        <v>41364</v>
      </c>
      <c r="E2287" s="15">
        <v>2013</v>
      </c>
      <c r="F2287" s="15">
        <v>3</v>
      </c>
      <c r="G2287" s="3" t="s">
        <v>14414</v>
      </c>
      <c r="H2287" s="9" t="s">
        <v>63</v>
      </c>
      <c r="I2287" s="9" t="s">
        <v>64</v>
      </c>
      <c r="J2287" s="21">
        <v>628.59</v>
      </c>
      <c r="K2287" s="9" t="s">
        <v>8485</v>
      </c>
      <c r="L2287" s="7" t="s">
        <v>8675</v>
      </c>
      <c r="M2287" s="7" t="s">
        <v>8875</v>
      </c>
      <c r="N2287" s="7" t="s">
        <v>7161</v>
      </c>
      <c r="O2287" s="7" t="s">
        <v>7290</v>
      </c>
      <c r="P2287" s="7" t="s">
        <v>195</v>
      </c>
      <c r="Q2287" s="7" t="s">
        <v>196</v>
      </c>
      <c r="R2287" s="9" t="s">
        <v>771</v>
      </c>
      <c r="S2287" s="13" t="s">
        <v>408</v>
      </c>
      <c r="T2287" s="13" t="s">
        <v>69</v>
      </c>
      <c r="U2287" s="13" t="s">
        <v>66</v>
      </c>
      <c r="V2287" s="13" t="s">
        <v>70</v>
      </c>
      <c r="W2287" s="13" t="s">
        <v>32</v>
      </c>
      <c r="X2287" s="13" t="s">
        <v>66</v>
      </c>
      <c r="Y2287" s="13" t="s">
        <v>7</v>
      </c>
      <c r="Z2287" s="9" t="s">
        <v>8</v>
      </c>
      <c r="AA2287" s="12" t="str">
        <f t="shared" si="70"/>
        <v>5980000000108</v>
      </c>
      <c r="AB2287" s="4" t="s">
        <v>66</v>
      </c>
      <c r="AC2287" s="48">
        <f t="shared" si="71"/>
        <v>0</v>
      </c>
      <c r="AD2287" s="31">
        <f>VLOOKUP(AB2287,'Utah Allocation %''s'!$A$6:$B$16,2,FALSE)</f>
        <v>0</v>
      </c>
    </row>
    <row r="2288" spans="1:30">
      <c r="A2288" s="9" t="s">
        <v>8288</v>
      </c>
      <c r="B2288" s="9" t="s">
        <v>24</v>
      </c>
      <c r="C2288" s="9" t="s">
        <v>62</v>
      </c>
      <c r="D2288" s="19">
        <v>41364</v>
      </c>
      <c r="E2288" s="15">
        <v>2013</v>
      </c>
      <c r="F2288" s="15">
        <v>3</v>
      </c>
      <c r="G2288" s="3" t="s">
        <v>14414</v>
      </c>
      <c r="H2288" s="9" t="s">
        <v>63</v>
      </c>
      <c r="I2288" s="9" t="s">
        <v>81</v>
      </c>
      <c r="J2288" s="21">
        <v>142.02000000000001</v>
      </c>
      <c r="K2288" s="9" t="s">
        <v>8485</v>
      </c>
      <c r="L2288" s="7" t="s">
        <v>8675</v>
      </c>
      <c r="M2288" s="7" t="s">
        <v>8875</v>
      </c>
      <c r="N2288" s="7" t="s">
        <v>7161</v>
      </c>
      <c r="O2288" s="7" t="s">
        <v>7290</v>
      </c>
      <c r="P2288" s="7" t="s">
        <v>195</v>
      </c>
      <c r="Q2288" s="7" t="s">
        <v>196</v>
      </c>
      <c r="R2288" s="9" t="s">
        <v>771</v>
      </c>
      <c r="S2288" s="13" t="s">
        <v>408</v>
      </c>
      <c r="T2288" s="13" t="s">
        <v>69</v>
      </c>
      <c r="U2288" s="13" t="s">
        <v>66</v>
      </c>
      <c r="V2288" s="13" t="s">
        <v>70</v>
      </c>
      <c r="W2288" s="13" t="s">
        <v>32</v>
      </c>
      <c r="X2288" s="13" t="s">
        <v>66</v>
      </c>
      <c r="Y2288" s="13" t="s">
        <v>7</v>
      </c>
      <c r="Z2288" s="9" t="s">
        <v>8</v>
      </c>
      <c r="AA2288" s="12" t="str">
        <f t="shared" si="70"/>
        <v>5980000000108</v>
      </c>
      <c r="AB2288" s="4" t="s">
        <v>66</v>
      </c>
      <c r="AC2288" s="48">
        <f t="shared" si="71"/>
        <v>0</v>
      </c>
      <c r="AD2288" s="31">
        <f>VLOOKUP(AB2288,'Utah Allocation %''s'!$A$6:$B$16,2,FALSE)</f>
        <v>0</v>
      </c>
    </row>
    <row r="2289" spans="1:30">
      <c r="A2289" s="9" t="s">
        <v>8289</v>
      </c>
      <c r="B2289" s="9" t="s">
        <v>24</v>
      </c>
      <c r="C2289" s="9" t="s">
        <v>62</v>
      </c>
      <c r="D2289" s="19">
        <v>41364</v>
      </c>
      <c r="E2289" s="15">
        <v>2013</v>
      </c>
      <c r="F2289" s="15">
        <v>3</v>
      </c>
      <c r="G2289" s="3" t="s">
        <v>14414</v>
      </c>
      <c r="H2289" s="9" t="s">
        <v>63</v>
      </c>
      <c r="I2289" s="9" t="s">
        <v>64</v>
      </c>
      <c r="J2289" s="21">
        <v>7734.96</v>
      </c>
      <c r="K2289" s="9" t="s">
        <v>8486</v>
      </c>
      <c r="L2289" s="7" t="s">
        <v>8676</v>
      </c>
      <c r="M2289" s="7" t="s">
        <v>8876</v>
      </c>
      <c r="N2289" s="7" t="s">
        <v>7161</v>
      </c>
      <c r="O2289" s="7" t="s">
        <v>7290</v>
      </c>
      <c r="P2289" s="7" t="s">
        <v>195</v>
      </c>
      <c r="Q2289" s="7" t="s">
        <v>196</v>
      </c>
      <c r="R2289" s="9" t="s">
        <v>771</v>
      </c>
      <c r="S2289" s="13" t="s">
        <v>408</v>
      </c>
      <c r="T2289" s="13" t="s">
        <v>69</v>
      </c>
      <c r="U2289" s="13" t="s">
        <v>66</v>
      </c>
      <c r="V2289" s="13" t="s">
        <v>70</v>
      </c>
      <c r="W2289" s="13" t="s">
        <v>32</v>
      </c>
      <c r="X2289" s="13" t="s">
        <v>66</v>
      </c>
      <c r="Y2289" s="13" t="s">
        <v>7</v>
      </c>
      <c r="Z2289" s="9" t="s">
        <v>8</v>
      </c>
      <c r="AA2289" s="12" t="str">
        <f t="shared" si="70"/>
        <v>5980000000108</v>
      </c>
      <c r="AB2289" s="4" t="s">
        <v>66</v>
      </c>
      <c r="AC2289" s="48">
        <f t="shared" si="71"/>
        <v>0</v>
      </c>
      <c r="AD2289" s="31">
        <f>VLOOKUP(AB2289,'Utah Allocation %''s'!$A$6:$B$16,2,FALSE)</f>
        <v>0</v>
      </c>
    </row>
    <row r="2290" spans="1:30">
      <c r="A2290" s="9" t="s">
        <v>8293</v>
      </c>
      <c r="B2290" s="9" t="s">
        <v>24</v>
      </c>
      <c r="C2290" s="9" t="s">
        <v>62</v>
      </c>
      <c r="D2290" s="19">
        <v>41364</v>
      </c>
      <c r="E2290" s="15">
        <v>2013</v>
      </c>
      <c r="F2290" s="15">
        <v>3</v>
      </c>
      <c r="G2290" s="3" t="s">
        <v>14414</v>
      </c>
      <c r="H2290" s="9" t="s">
        <v>63</v>
      </c>
      <c r="I2290" s="9" t="s">
        <v>64</v>
      </c>
      <c r="J2290" s="21">
        <v>141.88</v>
      </c>
      <c r="K2290" s="9" t="s">
        <v>8490</v>
      </c>
      <c r="L2290" s="7" t="s">
        <v>8680</v>
      </c>
      <c r="M2290" s="7" t="s">
        <v>8882</v>
      </c>
      <c r="N2290" s="7" t="s">
        <v>241</v>
      </c>
      <c r="O2290" s="7" t="s">
        <v>284</v>
      </c>
      <c r="P2290" s="7" t="s">
        <v>8883</v>
      </c>
      <c r="Q2290" s="7" t="s">
        <v>181</v>
      </c>
      <c r="R2290" s="9" t="s">
        <v>393</v>
      </c>
      <c r="S2290" s="13" t="s">
        <v>408</v>
      </c>
      <c r="T2290" s="13" t="s">
        <v>69</v>
      </c>
      <c r="U2290" s="13" t="s">
        <v>76</v>
      </c>
      <c r="V2290" s="13" t="s">
        <v>77</v>
      </c>
      <c r="W2290" s="13" t="s">
        <v>34</v>
      </c>
      <c r="X2290" s="13" t="s">
        <v>76</v>
      </c>
      <c r="Y2290" s="13" t="s">
        <v>7</v>
      </c>
      <c r="Z2290" s="9" t="s">
        <v>11</v>
      </c>
      <c r="AA2290" s="12" t="str">
        <f t="shared" si="70"/>
        <v>5980000000103</v>
      </c>
      <c r="AB2290" s="4" t="s">
        <v>76</v>
      </c>
      <c r="AC2290" s="48">
        <f t="shared" si="71"/>
        <v>0</v>
      </c>
      <c r="AD2290" s="31">
        <f>VLOOKUP(AB2290,'Utah Allocation %''s'!$A$6:$B$16,2,FALSE)</f>
        <v>0</v>
      </c>
    </row>
    <row r="2291" spans="1:30">
      <c r="A2291" s="9" t="s">
        <v>8294</v>
      </c>
      <c r="B2291" s="9" t="s">
        <v>24</v>
      </c>
      <c r="C2291" s="9" t="s">
        <v>62</v>
      </c>
      <c r="D2291" s="19">
        <v>41364</v>
      </c>
      <c r="E2291" s="15">
        <v>2013</v>
      </c>
      <c r="F2291" s="15">
        <v>3</v>
      </c>
      <c r="G2291" s="3" t="s">
        <v>14414</v>
      </c>
      <c r="H2291" s="9" t="s">
        <v>63</v>
      </c>
      <c r="I2291" s="9" t="s">
        <v>64</v>
      </c>
      <c r="J2291" s="21">
        <v>574.94000000000005</v>
      </c>
      <c r="K2291" s="9" t="s">
        <v>8491</v>
      </c>
      <c r="L2291" s="7" t="s">
        <v>8681</v>
      </c>
      <c r="M2291" s="7" t="s">
        <v>8884</v>
      </c>
      <c r="N2291" s="7" t="s">
        <v>241</v>
      </c>
      <c r="O2291" s="7" t="s">
        <v>284</v>
      </c>
      <c r="P2291" s="7" t="s">
        <v>8883</v>
      </c>
      <c r="Q2291" s="7" t="s">
        <v>181</v>
      </c>
      <c r="R2291" s="9" t="s">
        <v>393</v>
      </c>
      <c r="S2291" s="13" t="s">
        <v>408</v>
      </c>
      <c r="T2291" s="13" t="s">
        <v>69</v>
      </c>
      <c r="U2291" s="13" t="s">
        <v>76</v>
      </c>
      <c r="V2291" s="13" t="s">
        <v>77</v>
      </c>
      <c r="W2291" s="13" t="s">
        <v>34</v>
      </c>
      <c r="X2291" s="13" t="s">
        <v>76</v>
      </c>
      <c r="Y2291" s="13" t="s">
        <v>7</v>
      </c>
      <c r="Z2291" s="9" t="s">
        <v>11</v>
      </c>
      <c r="AA2291" s="12" t="str">
        <f t="shared" si="70"/>
        <v>5980000000103</v>
      </c>
      <c r="AB2291" s="4" t="s">
        <v>76</v>
      </c>
      <c r="AC2291" s="48">
        <f t="shared" si="71"/>
        <v>0</v>
      </c>
      <c r="AD2291" s="31">
        <f>VLOOKUP(AB2291,'Utah Allocation %''s'!$A$6:$B$16,2,FALSE)</f>
        <v>0</v>
      </c>
    </row>
    <row r="2292" spans="1:30">
      <c r="A2292" s="9" t="s">
        <v>8250</v>
      </c>
      <c r="B2292" s="9" t="s">
        <v>24</v>
      </c>
      <c r="C2292" s="9" t="s">
        <v>62</v>
      </c>
      <c r="D2292" s="19">
        <v>41364</v>
      </c>
      <c r="E2292" s="15">
        <v>2013</v>
      </c>
      <c r="F2292" s="15">
        <v>3</v>
      </c>
      <c r="G2292" s="3" t="s">
        <v>14414</v>
      </c>
      <c r="H2292" s="9" t="s">
        <v>63</v>
      </c>
      <c r="I2292" s="9" t="s">
        <v>64</v>
      </c>
      <c r="J2292" s="21">
        <v>741.37</v>
      </c>
      <c r="K2292" s="9" t="s">
        <v>8449</v>
      </c>
      <c r="L2292" s="7" t="s">
        <v>8639</v>
      </c>
      <c r="M2292" s="7" t="s">
        <v>8835</v>
      </c>
      <c r="N2292" s="7" t="s">
        <v>233</v>
      </c>
      <c r="O2292" s="7" t="s">
        <v>277</v>
      </c>
      <c r="P2292" s="7" t="s">
        <v>8836</v>
      </c>
      <c r="Q2292" s="7" t="s">
        <v>531</v>
      </c>
      <c r="R2292" s="9" t="s">
        <v>319</v>
      </c>
      <c r="S2292" s="13" t="s">
        <v>408</v>
      </c>
      <c r="T2292" s="13" t="s">
        <v>65</v>
      </c>
      <c r="U2292" s="13" t="s">
        <v>76</v>
      </c>
      <c r="V2292" s="13" t="s">
        <v>67</v>
      </c>
      <c r="W2292" s="13" t="s">
        <v>35</v>
      </c>
      <c r="X2292" s="13" t="s">
        <v>57</v>
      </c>
      <c r="Y2292" s="13" t="s">
        <v>14</v>
      </c>
      <c r="Z2292" s="9" t="s">
        <v>4</v>
      </c>
      <c r="AA2292" s="12" t="str">
        <f t="shared" si="70"/>
        <v>5730000000001</v>
      </c>
      <c r="AB2292" s="4" t="s">
        <v>14422</v>
      </c>
      <c r="AC2292" s="53">
        <f t="shared" si="71"/>
        <v>316.03355492937084</v>
      </c>
      <c r="AD2292" s="31">
        <f>VLOOKUP(AB2292,'Utah Allocation %''s'!$A$6:$B$16,2,FALSE)</f>
        <v>0.4262831716003761</v>
      </c>
    </row>
    <row r="2293" spans="1:30">
      <c r="A2293" s="9" t="s">
        <v>8194</v>
      </c>
      <c r="B2293" s="9" t="s">
        <v>24</v>
      </c>
      <c r="C2293" s="9" t="s">
        <v>62</v>
      </c>
      <c r="D2293" s="19">
        <v>41364</v>
      </c>
      <c r="E2293" s="15">
        <v>2013</v>
      </c>
      <c r="F2293" s="15">
        <v>3</v>
      </c>
      <c r="G2293" s="3" t="s">
        <v>14414</v>
      </c>
      <c r="H2293" s="9" t="s">
        <v>63</v>
      </c>
      <c r="I2293" s="9" t="s">
        <v>64</v>
      </c>
      <c r="J2293" s="21">
        <v>2948.33</v>
      </c>
      <c r="K2293" s="9" t="s">
        <v>8393</v>
      </c>
      <c r="L2293" s="7" t="s">
        <v>8583</v>
      </c>
      <c r="M2293" s="7" t="s">
        <v>8774</v>
      </c>
      <c r="N2293" s="7" t="s">
        <v>213</v>
      </c>
      <c r="O2293" s="7" t="s">
        <v>595</v>
      </c>
      <c r="P2293" s="7" t="s">
        <v>8775</v>
      </c>
      <c r="Q2293" s="7" t="s">
        <v>8776</v>
      </c>
      <c r="R2293" s="9" t="s">
        <v>512</v>
      </c>
      <c r="S2293" s="13" t="s">
        <v>409</v>
      </c>
      <c r="T2293" s="13" t="s">
        <v>65</v>
      </c>
      <c r="U2293" s="13" t="s">
        <v>79</v>
      </c>
      <c r="V2293" s="13" t="s">
        <v>105</v>
      </c>
      <c r="W2293" s="13" t="s">
        <v>36</v>
      </c>
      <c r="X2293" s="13" t="s">
        <v>57</v>
      </c>
      <c r="Y2293" s="13" t="s">
        <v>14</v>
      </c>
      <c r="Z2293" s="9" t="s">
        <v>4</v>
      </c>
      <c r="AA2293" s="12" t="str">
        <f t="shared" si="70"/>
        <v>5730000000001</v>
      </c>
      <c r="AB2293" s="4" t="s">
        <v>14422</v>
      </c>
      <c r="AC2293" s="53">
        <f t="shared" si="71"/>
        <v>1256.8234633245368</v>
      </c>
      <c r="AD2293" s="31">
        <f>VLOOKUP(AB2293,'Utah Allocation %''s'!$A$6:$B$16,2,FALSE)</f>
        <v>0.4262831716003761</v>
      </c>
    </row>
    <row r="2294" spans="1:30">
      <c r="A2294" s="9" t="s">
        <v>8380</v>
      </c>
      <c r="B2294" s="9" t="s">
        <v>24</v>
      </c>
      <c r="C2294" s="9" t="s">
        <v>62</v>
      </c>
      <c r="D2294" s="19">
        <v>41364</v>
      </c>
      <c r="E2294" s="15">
        <v>2013</v>
      </c>
      <c r="F2294" s="15">
        <v>3</v>
      </c>
      <c r="G2294" s="3" t="s">
        <v>14414</v>
      </c>
      <c r="H2294" s="9" t="s">
        <v>63</v>
      </c>
      <c r="I2294" s="9" t="s">
        <v>81</v>
      </c>
      <c r="J2294" s="21">
        <v>1261.53</v>
      </c>
      <c r="K2294" s="9" t="s">
        <v>8573</v>
      </c>
      <c r="L2294" s="7" t="s">
        <v>8763</v>
      </c>
      <c r="M2294" s="7" t="s">
        <v>8978</v>
      </c>
      <c r="N2294" s="7" t="s">
        <v>210</v>
      </c>
      <c r="O2294" s="7" t="s">
        <v>257</v>
      </c>
      <c r="P2294" s="7" t="s">
        <v>8979</v>
      </c>
      <c r="Q2294" s="7" t="s">
        <v>8980</v>
      </c>
      <c r="R2294" s="9" t="s">
        <v>771</v>
      </c>
      <c r="S2294" s="13" t="s">
        <v>408</v>
      </c>
      <c r="T2294" s="13" t="s">
        <v>65</v>
      </c>
      <c r="U2294" s="13" t="s">
        <v>66</v>
      </c>
      <c r="V2294" s="13" t="s">
        <v>67</v>
      </c>
      <c r="W2294" s="13" t="s">
        <v>35</v>
      </c>
      <c r="X2294" s="13" t="s">
        <v>57</v>
      </c>
      <c r="Y2294" s="13" t="s">
        <v>14</v>
      </c>
      <c r="Z2294" s="9" t="s">
        <v>4</v>
      </c>
      <c r="AA2294" s="12" t="str">
        <f t="shared" si="70"/>
        <v>5730000000001</v>
      </c>
      <c r="AB2294" s="4" t="s">
        <v>14422</v>
      </c>
      <c r="AC2294" s="53">
        <f t="shared" si="71"/>
        <v>537.76900946902242</v>
      </c>
      <c r="AD2294" s="31">
        <f>VLOOKUP(AB2294,'Utah Allocation %''s'!$A$6:$B$16,2,FALSE)</f>
        <v>0.4262831716003761</v>
      </c>
    </row>
    <row r="2295" spans="1:30">
      <c r="A2295" s="9" t="s">
        <v>8296</v>
      </c>
      <c r="B2295" s="9" t="s">
        <v>24</v>
      </c>
      <c r="C2295" s="9" t="s">
        <v>62</v>
      </c>
      <c r="D2295" s="19">
        <v>41364</v>
      </c>
      <c r="E2295" s="15">
        <v>2013</v>
      </c>
      <c r="F2295" s="15">
        <v>3</v>
      </c>
      <c r="G2295" s="3" t="s">
        <v>14414</v>
      </c>
      <c r="H2295" s="9" t="s">
        <v>63</v>
      </c>
      <c r="I2295" s="9" t="s">
        <v>64</v>
      </c>
      <c r="J2295" s="21">
        <v>3452.77</v>
      </c>
      <c r="K2295" s="9" t="s">
        <v>8493</v>
      </c>
      <c r="L2295" s="7" t="s">
        <v>8683</v>
      </c>
      <c r="M2295" s="7" t="s">
        <v>8886</v>
      </c>
      <c r="N2295" s="7" t="s">
        <v>213</v>
      </c>
      <c r="O2295" s="7" t="s">
        <v>595</v>
      </c>
      <c r="P2295" s="7" t="s">
        <v>2163</v>
      </c>
      <c r="Q2295" s="7" t="s">
        <v>2164</v>
      </c>
      <c r="R2295" s="9" t="s">
        <v>344</v>
      </c>
      <c r="S2295" s="13" t="s">
        <v>408</v>
      </c>
      <c r="T2295" s="13" t="s">
        <v>65</v>
      </c>
      <c r="U2295" s="13" t="s">
        <v>66</v>
      </c>
      <c r="V2295" s="13" t="s">
        <v>67</v>
      </c>
      <c r="W2295" s="13" t="s">
        <v>35</v>
      </c>
      <c r="X2295" s="13" t="s">
        <v>57</v>
      </c>
      <c r="Y2295" s="13" t="s">
        <v>14</v>
      </c>
      <c r="Z2295" s="9" t="s">
        <v>4</v>
      </c>
      <c r="AA2295" s="12" t="str">
        <f t="shared" si="70"/>
        <v>5730000000001</v>
      </c>
      <c r="AB2295" s="4" t="s">
        <v>14422</v>
      </c>
      <c r="AC2295" s="53">
        <f t="shared" si="71"/>
        <v>1471.8577464066307</v>
      </c>
      <c r="AD2295" s="31">
        <f>VLOOKUP(AB2295,'Utah Allocation %''s'!$A$6:$B$16,2,FALSE)</f>
        <v>0.4262831716003761</v>
      </c>
    </row>
    <row r="2296" spans="1:30">
      <c r="A2296" s="9" t="s">
        <v>8355</v>
      </c>
      <c r="B2296" s="9" t="s">
        <v>24</v>
      </c>
      <c r="C2296" s="9" t="s">
        <v>62</v>
      </c>
      <c r="D2296" s="19">
        <v>41364</v>
      </c>
      <c r="E2296" s="15">
        <v>2013</v>
      </c>
      <c r="F2296" s="15">
        <v>3</v>
      </c>
      <c r="G2296" s="3" t="s">
        <v>14414</v>
      </c>
      <c r="H2296" s="9" t="s">
        <v>63</v>
      </c>
      <c r="I2296" s="9" t="s">
        <v>81</v>
      </c>
      <c r="J2296" s="21">
        <v>769.81</v>
      </c>
      <c r="K2296" s="9" t="s">
        <v>8552</v>
      </c>
      <c r="L2296" s="7" t="s">
        <v>8742</v>
      </c>
      <c r="M2296" s="7" t="s">
        <v>8955</v>
      </c>
      <c r="N2296" s="7" t="s">
        <v>242</v>
      </c>
      <c r="O2296" s="7" t="s">
        <v>285</v>
      </c>
      <c r="P2296" s="7" t="s">
        <v>8956</v>
      </c>
      <c r="Q2296" s="7" t="s">
        <v>8957</v>
      </c>
      <c r="R2296" s="9" t="s">
        <v>353</v>
      </c>
      <c r="S2296" s="13" t="s">
        <v>409</v>
      </c>
      <c r="T2296" s="13" t="s">
        <v>65</v>
      </c>
      <c r="U2296" s="13" t="s">
        <v>79</v>
      </c>
      <c r="V2296" s="13" t="s">
        <v>105</v>
      </c>
      <c r="W2296" s="13" t="s">
        <v>36</v>
      </c>
      <c r="X2296" s="13" t="s">
        <v>57</v>
      </c>
      <c r="Y2296" s="13" t="s">
        <v>14</v>
      </c>
      <c r="Z2296" s="9" t="s">
        <v>4</v>
      </c>
      <c r="AA2296" s="12" t="str">
        <f t="shared" si="70"/>
        <v>5730000000001</v>
      </c>
      <c r="AB2296" s="4" t="s">
        <v>14422</v>
      </c>
      <c r="AC2296" s="53">
        <f t="shared" si="71"/>
        <v>328.15704832968549</v>
      </c>
      <c r="AD2296" s="31">
        <f>VLOOKUP(AB2296,'Utah Allocation %''s'!$A$6:$B$16,2,FALSE)</f>
        <v>0.4262831716003761</v>
      </c>
    </row>
    <row r="2297" spans="1:30">
      <c r="A2297" s="9" t="s">
        <v>8340</v>
      </c>
      <c r="B2297" s="9" t="s">
        <v>24</v>
      </c>
      <c r="C2297" s="9" t="s">
        <v>62</v>
      </c>
      <c r="D2297" s="19">
        <v>41364</v>
      </c>
      <c r="E2297" s="15">
        <v>2013</v>
      </c>
      <c r="F2297" s="15">
        <v>3</v>
      </c>
      <c r="G2297" s="3" t="s">
        <v>14414</v>
      </c>
      <c r="H2297" s="9" t="s">
        <v>63</v>
      </c>
      <c r="I2297" s="9" t="s">
        <v>81</v>
      </c>
      <c r="J2297" s="21">
        <v>838.04</v>
      </c>
      <c r="K2297" s="9" t="s">
        <v>8537</v>
      </c>
      <c r="L2297" s="7" t="s">
        <v>8727</v>
      </c>
      <c r="M2297" s="7" t="s">
        <v>8936</v>
      </c>
      <c r="N2297" s="7" t="s">
        <v>233</v>
      </c>
      <c r="O2297" s="7" t="s">
        <v>277</v>
      </c>
      <c r="P2297" s="7" t="s">
        <v>8937</v>
      </c>
      <c r="Q2297" s="7" t="s">
        <v>448</v>
      </c>
      <c r="R2297" s="9" t="s">
        <v>354</v>
      </c>
      <c r="S2297" s="13" t="s">
        <v>408</v>
      </c>
      <c r="T2297" s="13" t="s">
        <v>65</v>
      </c>
      <c r="U2297" s="13" t="s">
        <v>66</v>
      </c>
      <c r="V2297" s="13" t="s">
        <v>67</v>
      </c>
      <c r="W2297" s="13" t="s">
        <v>35</v>
      </c>
      <c r="X2297" s="13" t="s">
        <v>57</v>
      </c>
      <c r="Y2297" s="13" t="s">
        <v>14</v>
      </c>
      <c r="Z2297" s="9" t="s">
        <v>4</v>
      </c>
      <c r="AA2297" s="12" t="str">
        <f t="shared" si="70"/>
        <v>5730000000001</v>
      </c>
      <c r="AB2297" s="4" t="s">
        <v>14422</v>
      </c>
      <c r="AC2297" s="53">
        <f t="shared" si="71"/>
        <v>357.2423491279792</v>
      </c>
      <c r="AD2297" s="31">
        <f>VLOOKUP(AB2297,'Utah Allocation %''s'!$A$6:$B$16,2,FALSE)</f>
        <v>0.4262831716003761</v>
      </c>
    </row>
    <row r="2298" spans="1:30">
      <c r="A2298" s="9" t="s">
        <v>8283</v>
      </c>
      <c r="B2298" s="9" t="s">
        <v>24</v>
      </c>
      <c r="C2298" s="9" t="s">
        <v>62</v>
      </c>
      <c r="D2298" s="19">
        <v>41364</v>
      </c>
      <c r="E2298" s="15">
        <v>2013</v>
      </c>
      <c r="F2298" s="15">
        <v>3</v>
      </c>
      <c r="G2298" s="3" t="s">
        <v>14414</v>
      </c>
      <c r="H2298" s="9" t="s">
        <v>63</v>
      </c>
      <c r="I2298" s="9" t="s">
        <v>64</v>
      </c>
      <c r="J2298" s="21">
        <v>14937.57</v>
      </c>
      <c r="K2298" s="9" t="s">
        <v>8482</v>
      </c>
      <c r="L2298" s="7" t="s">
        <v>8672</v>
      </c>
      <c r="M2298" s="7" t="s">
        <v>8871</v>
      </c>
      <c r="N2298" s="7" t="s">
        <v>233</v>
      </c>
      <c r="O2298" s="7" t="s">
        <v>277</v>
      </c>
      <c r="P2298" s="7" t="s">
        <v>175</v>
      </c>
      <c r="Q2298" s="7" t="s">
        <v>399</v>
      </c>
      <c r="R2298" s="9" t="s">
        <v>372</v>
      </c>
      <c r="S2298" s="13" t="s">
        <v>409</v>
      </c>
      <c r="T2298" s="13" t="s">
        <v>65</v>
      </c>
      <c r="U2298" s="13" t="s">
        <v>79</v>
      </c>
      <c r="V2298" s="13" t="s">
        <v>105</v>
      </c>
      <c r="W2298" s="13" t="s">
        <v>36</v>
      </c>
      <c r="X2298" s="13" t="s">
        <v>57</v>
      </c>
      <c r="Y2298" s="13" t="s">
        <v>14</v>
      </c>
      <c r="Z2298" s="9" t="s">
        <v>4</v>
      </c>
      <c r="AA2298" s="12" t="str">
        <f t="shared" si="70"/>
        <v>5730000000001</v>
      </c>
      <c r="AB2298" s="4" t="s">
        <v>14422</v>
      </c>
      <c r="AC2298" s="53">
        <f t="shared" si="71"/>
        <v>6367.6347156026295</v>
      </c>
      <c r="AD2298" s="31">
        <f>VLOOKUP(AB2298,'Utah Allocation %''s'!$A$6:$B$16,2,FALSE)</f>
        <v>0.4262831716003761</v>
      </c>
    </row>
    <row r="2299" spans="1:30">
      <c r="A2299" s="9" t="s">
        <v>8209</v>
      </c>
      <c r="B2299" s="9" t="s">
        <v>24</v>
      </c>
      <c r="C2299" s="9" t="s">
        <v>62</v>
      </c>
      <c r="D2299" s="19">
        <v>41364</v>
      </c>
      <c r="E2299" s="15">
        <v>2013</v>
      </c>
      <c r="F2299" s="15">
        <v>3</v>
      </c>
      <c r="G2299" s="3" t="s">
        <v>14414</v>
      </c>
      <c r="H2299" s="9" t="s">
        <v>63</v>
      </c>
      <c r="I2299" s="9" t="s">
        <v>64</v>
      </c>
      <c r="J2299" s="21">
        <v>267.83</v>
      </c>
      <c r="K2299" s="9" t="s">
        <v>8408</v>
      </c>
      <c r="L2299" s="7" t="s">
        <v>8598</v>
      </c>
      <c r="M2299" s="7" t="s">
        <v>8793</v>
      </c>
      <c r="N2299" s="7" t="s">
        <v>232</v>
      </c>
      <c r="O2299" s="7" t="s">
        <v>276</v>
      </c>
      <c r="P2299" s="7" t="s">
        <v>4333</v>
      </c>
      <c r="Q2299" s="7" t="s">
        <v>581</v>
      </c>
      <c r="R2299" s="9" t="s">
        <v>384</v>
      </c>
      <c r="S2299" s="13" t="s">
        <v>408</v>
      </c>
      <c r="T2299" s="13" t="s">
        <v>65</v>
      </c>
      <c r="U2299" s="13" t="s">
        <v>123</v>
      </c>
      <c r="V2299" s="13" t="s">
        <v>67</v>
      </c>
      <c r="W2299" s="13" t="s">
        <v>35</v>
      </c>
      <c r="X2299" s="13" t="s">
        <v>57</v>
      </c>
      <c r="Y2299" s="13" t="s">
        <v>14</v>
      </c>
      <c r="Z2299" s="9" t="s">
        <v>4</v>
      </c>
      <c r="AA2299" s="12" t="str">
        <f t="shared" si="70"/>
        <v>5730000000001</v>
      </c>
      <c r="AB2299" s="4" t="s">
        <v>14422</v>
      </c>
      <c r="AC2299" s="53">
        <f t="shared" si="71"/>
        <v>114.17142184972873</v>
      </c>
      <c r="AD2299" s="31">
        <f>VLOOKUP(AB2299,'Utah Allocation %''s'!$A$6:$B$16,2,FALSE)</f>
        <v>0.4262831716003761</v>
      </c>
    </row>
    <row r="2300" spans="1:30">
      <c r="A2300" s="9" t="s">
        <v>8210</v>
      </c>
      <c r="B2300" s="9" t="s">
        <v>24</v>
      </c>
      <c r="C2300" s="9" t="s">
        <v>62</v>
      </c>
      <c r="D2300" s="19">
        <v>41364</v>
      </c>
      <c r="E2300" s="15">
        <v>2013</v>
      </c>
      <c r="F2300" s="15">
        <v>3</v>
      </c>
      <c r="G2300" s="3" t="s">
        <v>14414</v>
      </c>
      <c r="H2300" s="9" t="s">
        <v>63</v>
      </c>
      <c r="I2300" s="9" t="s">
        <v>64</v>
      </c>
      <c r="J2300" s="21">
        <v>267.83</v>
      </c>
      <c r="K2300" s="9" t="s">
        <v>8409</v>
      </c>
      <c r="L2300" s="7" t="s">
        <v>8599</v>
      </c>
      <c r="M2300" s="7" t="s">
        <v>8794</v>
      </c>
      <c r="N2300" s="7" t="s">
        <v>232</v>
      </c>
      <c r="O2300" s="7" t="s">
        <v>276</v>
      </c>
      <c r="P2300" s="7" t="s">
        <v>4333</v>
      </c>
      <c r="Q2300" s="7" t="s">
        <v>581</v>
      </c>
      <c r="R2300" s="9" t="s">
        <v>384</v>
      </c>
      <c r="S2300" s="13" t="s">
        <v>408</v>
      </c>
      <c r="T2300" s="13" t="s">
        <v>65</v>
      </c>
      <c r="U2300" s="13" t="s">
        <v>123</v>
      </c>
      <c r="V2300" s="13" t="s">
        <v>67</v>
      </c>
      <c r="W2300" s="13" t="s">
        <v>35</v>
      </c>
      <c r="X2300" s="13" t="s">
        <v>57</v>
      </c>
      <c r="Y2300" s="13" t="s">
        <v>14</v>
      </c>
      <c r="Z2300" s="9" t="s">
        <v>4</v>
      </c>
      <c r="AA2300" s="12" t="str">
        <f t="shared" si="70"/>
        <v>5730000000001</v>
      </c>
      <c r="AB2300" s="4" t="s">
        <v>14422</v>
      </c>
      <c r="AC2300" s="53">
        <f t="shared" si="71"/>
        <v>114.17142184972873</v>
      </c>
      <c r="AD2300" s="31">
        <f>VLOOKUP(AB2300,'Utah Allocation %''s'!$A$6:$B$16,2,FALSE)</f>
        <v>0.4262831716003761</v>
      </c>
    </row>
    <row r="2301" spans="1:30">
      <c r="A2301" s="9" t="s">
        <v>8327</v>
      </c>
      <c r="B2301" s="9" t="s">
        <v>24</v>
      </c>
      <c r="C2301" s="9" t="s">
        <v>62</v>
      </c>
      <c r="D2301" s="19">
        <v>41364</v>
      </c>
      <c r="E2301" s="15">
        <v>2013</v>
      </c>
      <c r="F2301" s="15">
        <v>3</v>
      </c>
      <c r="G2301" s="3" t="s">
        <v>14414</v>
      </c>
      <c r="H2301" s="9" t="s">
        <v>63</v>
      </c>
      <c r="I2301" s="9" t="s">
        <v>64</v>
      </c>
      <c r="J2301" s="21">
        <v>1952.61</v>
      </c>
      <c r="K2301" s="9" t="s">
        <v>8524</v>
      </c>
      <c r="L2301" s="7" t="s">
        <v>8714</v>
      </c>
      <c r="M2301" s="7" t="s">
        <v>8917</v>
      </c>
      <c r="N2301" s="7" t="s">
        <v>7161</v>
      </c>
      <c r="O2301" s="7" t="s">
        <v>7290</v>
      </c>
      <c r="P2301" s="7" t="s">
        <v>8918</v>
      </c>
      <c r="Q2301" s="7" t="s">
        <v>8919</v>
      </c>
      <c r="R2301" s="9" t="s">
        <v>771</v>
      </c>
      <c r="S2301" s="13" t="s">
        <v>408</v>
      </c>
      <c r="T2301" s="13" t="s">
        <v>65</v>
      </c>
      <c r="U2301" s="13" t="s">
        <v>123</v>
      </c>
      <c r="V2301" s="13" t="s">
        <v>67</v>
      </c>
      <c r="W2301" s="13" t="s">
        <v>35</v>
      </c>
      <c r="X2301" s="13" t="s">
        <v>57</v>
      </c>
      <c r="Y2301" s="13" t="s">
        <v>14</v>
      </c>
      <c r="Z2301" s="9" t="s">
        <v>4</v>
      </c>
      <c r="AA2301" s="12" t="str">
        <f t="shared" si="70"/>
        <v>5730000000001</v>
      </c>
      <c r="AB2301" s="4" t="s">
        <v>14422</v>
      </c>
      <c r="AC2301" s="53">
        <f t="shared" si="71"/>
        <v>832.36478369861038</v>
      </c>
      <c r="AD2301" s="31">
        <f>VLOOKUP(AB2301,'Utah Allocation %''s'!$A$6:$B$16,2,FALSE)</f>
        <v>0.4262831716003761</v>
      </c>
    </row>
    <row r="2302" spans="1:30">
      <c r="A2302" s="9" t="s">
        <v>9646</v>
      </c>
      <c r="B2302" s="9" t="s">
        <v>51</v>
      </c>
      <c r="C2302" s="9" t="s">
        <v>52</v>
      </c>
      <c r="D2302" s="19">
        <v>41394</v>
      </c>
      <c r="E2302" s="3">
        <v>2013</v>
      </c>
      <c r="F2302" s="3">
        <v>4</v>
      </c>
      <c r="G2302" s="3" t="s">
        <v>14414</v>
      </c>
      <c r="H2302" s="12" t="s">
        <v>58</v>
      </c>
      <c r="J2302" s="21">
        <v>-48000</v>
      </c>
      <c r="K2302" s="27" t="s">
        <v>54</v>
      </c>
      <c r="L2302" s="27" t="s">
        <v>54</v>
      </c>
      <c r="M2302" s="27" t="s">
        <v>54</v>
      </c>
      <c r="N2302" s="8"/>
      <c r="O2302" s="27" t="s">
        <v>54</v>
      </c>
      <c r="P2302" s="27" t="s">
        <v>54</v>
      </c>
      <c r="Q2302" s="27" t="s">
        <v>54</v>
      </c>
      <c r="S2302" s="7" t="s">
        <v>408</v>
      </c>
      <c r="T2302" s="9" t="s">
        <v>69</v>
      </c>
      <c r="V2302" s="9" t="s">
        <v>59</v>
      </c>
      <c r="W2302" s="9" t="s">
        <v>60</v>
      </c>
      <c r="X2302" s="9" t="s">
        <v>57</v>
      </c>
      <c r="Y2302" s="9" t="s">
        <v>7</v>
      </c>
      <c r="Z2302" s="9" t="s">
        <v>10</v>
      </c>
      <c r="AA2302" s="12" t="str">
        <f t="shared" si="70"/>
        <v>5980000000090</v>
      </c>
      <c r="AB2302" s="4" t="s">
        <v>14424</v>
      </c>
      <c r="AC2302" s="48">
        <f t="shared" si="71"/>
        <v>-23192.323964082898</v>
      </c>
      <c r="AD2302" s="31">
        <f>VLOOKUP(AB2302,'Utah Allocation %''s'!$A$6:$B$16,2,FALSE)</f>
        <v>0.48317341591839369</v>
      </c>
    </row>
    <row r="2303" spans="1:30">
      <c r="A2303" s="9" t="s">
        <v>9646</v>
      </c>
      <c r="B2303" s="9" t="s">
        <v>51</v>
      </c>
      <c r="C2303" s="9" t="s">
        <v>52</v>
      </c>
      <c r="D2303" s="19">
        <v>41394</v>
      </c>
      <c r="E2303" s="3">
        <v>2013</v>
      </c>
      <c r="F2303" s="3">
        <v>4</v>
      </c>
      <c r="G2303" s="3" t="s">
        <v>14414</v>
      </c>
      <c r="H2303" s="12" t="s">
        <v>58</v>
      </c>
      <c r="J2303" s="21">
        <v>-76000</v>
      </c>
      <c r="K2303" s="27" t="s">
        <v>54</v>
      </c>
      <c r="L2303" s="27" t="s">
        <v>54</v>
      </c>
      <c r="M2303" s="27" t="s">
        <v>54</v>
      </c>
      <c r="N2303" s="8"/>
      <c r="O2303" s="27" t="s">
        <v>54</v>
      </c>
      <c r="P2303" s="27" t="s">
        <v>54</v>
      </c>
      <c r="Q2303" s="27" t="s">
        <v>54</v>
      </c>
      <c r="S2303" s="7" t="s">
        <v>409</v>
      </c>
      <c r="T2303" s="9" t="s">
        <v>69</v>
      </c>
      <c r="V2303" s="9" t="s">
        <v>55</v>
      </c>
      <c r="W2303" s="9" t="s">
        <v>56</v>
      </c>
      <c r="X2303" s="9" t="s">
        <v>57</v>
      </c>
      <c r="Y2303" s="9" t="s">
        <v>7</v>
      </c>
      <c r="Z2303" s="9" t="s">
        <v>9</v>
      </c>
      <c r="AA2303" s="12" t="str">
        <f t="shared" si="70"/>
        <v>5980000000095</v>
      </c>
      <c r="AB2303" s="4" t="s">
        <v>14424</v>
      </c>
      <c r="AC2303" s="48">
        <f t="shared" si="71"/>
        <v>-36721.179609797917</v>
      </c>
      <c r="AD2303" s="31">
        <f>VLOOKUP(AB2303,'Utah Allocation %''s'!$A$6:$B$16,2,FALSE)</f>
        <v>0.48317341591839369</v>
      </c>
    </row>
    <row r="2304" spans="1:30">
      <c r="A2304" s="9" t="s">
        <v>9193</v>
      </c>
      <c r="B2304" s="9" t="s">
        <v>24</v>
      </c>
      <c r="C2304" s="9" t="s">
        <v>62</v>
      </c>
      <c r="D2304" s="19">
        <v>41394</v>
      </c>
      <c r="E2304" s="15">
        <v>2013</v>
      </c>
      <c r="F2304" s="15">
        <v>4</v>
      </c>
      <c r="G2304" s="3" t="s">
        <v>14414</v>
      </c>
      <c r="H2304" s="9" t="s">
        <v>63</v>
      </c>
      <c r="I2304" s="9" t="s">
        <v>64</v>
      </c>
      <c r="J2304" s="21">
        <v>1137.43</v>
      </c>
      <c r="K2304" s="9" t="s">
        <v>9194</v>
      </c>
      <c r="L2304" s="7" t="s">
        <v>9413</v>
      </c>
      <c r="M2304" s="7" t="s">
        <v>9583</v>
      </c>
      <c r="N2304" s="7" t="s">
        <v>208</v>
      </c>
      <c r="O2304" s="7" t="s">
        <v>255</v>
      </c>
      <c r="P2304" s="7" t="s">
        <v>633</v>
      </c>
      <c r="Q2304" s="7" t="s">
        <v>73</v>
      </c>
      <c r="R2304" s="9" t="s">
        <v>301</v>
      </c>
      <c r="S2304" s="13" t="s">
        <v>408</v>
      </c>
      <c r="T2304" s="13" t="s">
        <v>69</v>
      </c>
      <c r="U2304" s="13" t="s">
        <v>66</v>
      </c>
      <c r="V2304" s="13" t="s">
        <v>70</v>
      </c>
      <c r="W2304" s="13" t="s">
        <v>32</v>
      </c>
      <c r="X2304" s="13" t="s">
        <v>66</v>
      </c>
      <c r="Y2304" s="13" t="s">
        <v>7</v>
      </c>
      <c r="Z2304" s="9" t="s">
        <v>8</v>
      </c>
      <c r="AA2304" s="12" t="str">
        <f t="shared" si="70"/>
        <v>5980000000108</v>
      </c>
      <c r="AB2304" s="4" t="s">
        <v>66</v>
      </c>
      <c r="AC2304" s="48">
        <f t="shared" si="71"/>
        <v>0</v>
      </c>
      <c r="AD2304" s="31">
        <f>VLOOKUP(AB2304,'Utah Allocation %''s'!$A$6:$B$16,2,FALSE)</f>
        <v>0</v>
      </c>
    </row>
    <row r="2305" spans="1:30">
      <c r="A2305" s="9" t="s">
        <v>9120</v>
      </c>
      <c r="B2305" s="9" t="s">
        <v>24</v>
      </c>
      <c r="C2305" s="9" t="s">
        <v>62</v>
      </c>
      <c r="D2305" s="19">
        <v>41394</v>
      </c>
      <c r="E2305" s="15">
        <v>2013</v>
      </c>
      <c r="F2305" s="15">
        <v>4</v>
      </c>
      <c r="G2305" s="3" t="s">
        <v>14414</v>
      </c>
      <c r="H2305" s="9" t="s">
        <v>63</v>
      </c>
      <c r="I2305" s="9" t="s">
        <v>64</v>
      </c>
      <c r="J2305" s="21">
        <v>2479.81</v>
      </c>
      <c r="K2305" s="9" t="s">
        <v>9121</v>
      </c>
      <c r="L2305" s="7" t="s">
        <v>9377</v>
      </c>
      <c r="M2305" s="7" t="s">
        <v>9542</v>
      </c>
      <c r="N2305" s="7" t="s">
        <v>208</v>
      </c>
      <c r="O2305" s="7" t="s">
        <v>255</v>
      </c>
      <c r="P2305" s="7" t="s">
        <v>633</v>
      </c>
      <c r="Q2305" s="7" t="s">
        <v>73</v>
      </c>
      <c r="R2305" s="9" t="s">
        <v>301</v>
      </c>
      <c r="S2305" s="13" t="s">
        <v>408</v>
      </c>
      <c r="T2305" s="13" t="s">
        <v>69</v>
      </c>
      <c r="U2305" s="13" t="s">
        <v>66</v>
      </c>
      <c r="V2305" s="13" t="s">
        <v>70</v>
      </c>
      <c r="W2305" s="13" t="s">
        <v>32</v>
      </c>
      <c r="X2305" s="13" t="s">
        <v>66</v>
      </c>
      <c r="Y2305" s="13" t="s">
        <v>7</v>
      </c>
      <c r="Z2305" s="9" t="s">
        <v>8</v>
      </c>
      <c r="AA2305" s="12" t="str">
        <f t="shared" si="70"/>
        <v>5980000000108</v>
      </c>
      <c r="AB2305" s="4" t="s">
        <v>66</v>
      </c>
      <c r="AC2305" s="48">
        <f t="shared" si="71"/>
        <v>0</v>
      </c>
      <c r="AD2305" s="31">
        <f>VLOOKUP(AB2305,'Utah Allocation %''s'!$A$6:$B$16,2,FALSE)</f>
        <v>0</v>
      </c>
    </row>
    <row r="2306" spans="1:30">
      <c r="A2306" s="9" t="s">
        <v>9120</v>
      </c>
      <c r="B2306" s="9" t="s">
        <v>24</v>
      </c>
      <c r="C2306" s="9" t="s">
        <v>62</v>
      </c>
      <c r="D2306" s="19">
        <v>41394</v>
      </c>
      <c r="E2306" s="15">
        <v>2013</v>
      </c>
      <c r="F2306" s="15">
        <v>4</v>
      </c>
      <c r="G2306" s="3" t="s">
        <v>14414</v>
      </c>
      <c r="H2306" s="9" t="s">
        <v>63</v>
      </c>
      <c r="I2306" s="9" t="s">
        <v>81</v>
      </c>
      <c r="J2306" s="21">
        <v>252.68</v>
      </c>
      <c r="K2306" s="9" t="s">
        <v>9121</v>
      </c>
      <c r="L2306" s="7" t="s">
        <v>9377</v>
      </c>
      <c r="M2306" s="7" t="s">
        <v>9542</v>
      </c>
      <c r="N2306" s="7" t="s">
        <v>208</v>
      </c>
      <c r="O2306" s="7" t="s">
        <v>255</v>
      </c>
      <c r="P2306" s="7" t="s">
        <v>633</v>
      </c>
      <c r="Q2306" s="7" t="s">
        <v>73</v>
      </c>
      <c r="R2306" s="9" t="s">
        <v>301</v>
      </c>
      <c r="S2306" s="13" t="s">
        <v>408</v>
      </c>
      <c r="T2306" s="13" t="s">
        <v>69</v>
      </c>
      <c r="U2306" s="13" t="s">
        <v>66</v>
      </c>
      <c r="V2306" s="13" t="s">
        <v>70</v>
      </c>
      <c r="W2306" s="13" t="s">
        <v>32</v>
      </c>
      <c r="X2306" s="13" t="s">
        <v>66</v>
      </c>
      <c r="Y2306" s="13" t="s">
        <v>7</v>
      </c>
      <c r="Z2306" s="9" t="s">
        <v>8</v>
      </c>
      <c r="AA2306" s="12" t="str">
        <f t="shared" si="70"/>
        <v>5980000000108</v>
      </c>
      <c r="AB2306" s="4" t="s">
        <v>66</v>
      </c>
      <c r="AC2306" s="48">
        <f t="shared" si="71"/>
        <v>0</v>
      </c>
      <c r="AD2306" s="31">
        <f>VLOOKUP(AB2306,'Utah Allocation %''s'!$A$6:$B$16,2,FALSE)</f>
        <v>0</v>
      </c>
    </row>
    <row r="2307" spans="1:30">
      <c r="A2307" s="9" t="s">
        <v>9139</v>
      </c>
      <c r="B2307" s="9" t="s">
        <v>24</v>
      </c>
      <c r="C2307" s="9" t="s">
        <v>62</v>
      </c>
      <c r="D2307" s="19">
        <v>41394</v>
      </c>
      <c r="E2307" s="15">
        <v>2013</v>
      </c>
      <c r="F2307" s="15">
        <v>4</v>
      </c>
      <c r="G2307" s="3" t="s">
        <v>14414</v>
      </c>
      <c r="H2307" s="9" t="s">
        <v>63</v>
      </c>
      <c r="I2307" s="9" t="s">
        <v>64</v>
      </c>
      <c r="J2307" s="21">
        <v>41.29</v>
      </c>
      <c r="K2307" s="9" t="s">
        <v>9140</v>
      </c>
      <c r="L2307" s="7" t="s">
        <v>9386</v>
      </c>
      <c r="M2307" s="7" t="s">
        <v>9555</v>
      </c>
      <c r="N2307" s="7" t="s">
        <v>216</v>
      </c>
      <c r="O2307" s="7" t="s">
        <v>262</v>
      </c>
      <c r="P2307" s="7" t="s">
        <v>671</v>
      </c>
      <c r="Q2307" s="7" t="s">
        <v>107</v>
      </c>
      <c r="R2307" s="9" t="s">
        <v>305</v>
      </c>
      <c r="S2307" s="13" t="s">
        <v>409</v>
      </c>
      <c r="T2307" s="13" t="s">
        <v>69</v>
      </c>
      <c r="U2307" s="13" t="s">
        <v>79</v>
      </c>
      <c r="V2307" s="13" t="s">
        <v>80</v>
      </c>
      <c r="W2307" s="13" t="s">
        <v>29</v>
      </c>
      <c r="X2307" s="13" t="s">
        <v>79</v>
      </c>
      <c r="Y2307" s="13" t="s">
        <v>7</v>
      </c>
      <c r="Z2307" s="9" t="s">
        <v>16</v>
      </c>
      <c r="AA2307" s="12" t="str">
        <f t="shared" si="70"/>
        <v>5980000000109</v>
      </c>
      <c r="AB2307" s="4" t="s">
        <v>79</v>
      </c>
      <c r="AC2307" s="48">
        <f t="shared" si="71"/>
        <v>41.29</v>
      </c>
      <c r="AD2307" s="31">
        <f>VLOOKUP(AB2307,'Utah Allocation %''s'!$A$6:$B$16,2,FALSE)</f>
        <v>1</v>
      </c>
    </row>
    <row r="2308" spans="1:30">
      <c r="A2308" s="9" t="s">
        <v>9004</v>
      </c>
      <c r="B2308" s="9" t="s">
        <v>24</v>
      </c>
      <c r="C2308" s="9" t="s">
        <v>62</v>
      </c>
      <c r="D2308" s="19">
        <v>41394</v>
      </c>
      <c r="E2308" s="15">
        <v>2013</v>
      </c>
      <c r="F2308" s="15">
        <v>4</v>
      </c>
      <c r="G2308" s="3" t="s">
        <v>14414</v>
      </c>
      <c r="H2308" s="9" t="s">
        <v>63</v>
      </c>
      <c r="I2308" s="9" t="s">
        <v>64</v>
      </c>
      <c r="J2308" s="21">
        <v>3760.71</v>
      </c>
      <c r="K2308" s="9" t="s">
        <v>9005</v>
      </c>
      <c r="L2308" s="7" t="s">
        <v>9319</v>
      </c>
      <c r="M2308" s="7" t="s">
        <v>693</v>
      </c>
      <c r="N2308" s="7" t="s">
        <v>206</v>
      </c>
      <c r="O2308" s="7" t="s">
        <v>253</v>
      </c>
      <c r="P2308" s="7" t="s">
        <v>586</v>
      </c>
      <c r="Q2308" s="7" t="s">
        <v>78</v>
      </c>
      <c r="R2308" s="9" t="s">
        <v>305</v>
      </c>
      <c r="S2308" s="13" t="s">
        <v>409</v>
      </c>
      <c r="T2308" s="13" t="s">
        <v>69</v>
      </c>
      <c r="U2308" s="13" t="s">
        <v>79</v>
      </c>
      <c r="V2308" s="13" t="s">
        <v>80</v>
      </c>
      <c r="W2308" s="13" t="s">
        <v>29</v>
      </c>
      <c r="X2308" s="13" t="s">
        <v>79</v>
      </c>
      <c r="Y2308" s="13" t="s">
        <v>7</v>
      </c>
      <c r="Z2308" s="9" t="s">
        <v>16</v>
      </c>
      <c r="AA2308" s="12" t="str">
        <f t="shared" si="70"/>
        <v>5980000000109</v>
      </c>
      <c r="AB2308" s="4" t="s">
        <v>79</v>
      </c>
      <c r="AC2308" s="48">
        <f t="shared" si="71"/>
        <v>3760.71</v>
      </c>
      <c r="AD2308" s="31">
        <f>VLOOKUP(AB2308,'Utah Allocation %''s'!$A$6:$B$16,2,FALSE)</f>
        <v>1</v>
      </c>
    </row>
    <row r="2309" spans="1:30">
      <c r="A2309" s="9" t="s">
        <v>9004</v>
      </c>
      <c r="B2309" s="9" t="s">
        <v>24</v>
      </c>
      <c r="C2309" s="9" t="s">
        <v>62</v>
      </c>
      <c r="D2309" s="19">
        <v>41394</v>
      </c>
      <c r="E2309" s="15">
        <v>2013</v>
      </c>
      <c r="F2309" s="15">
        <v>4</v>
      </c>
      <c r="G2309" s="3" t="s">
        <v>14414</v>
      </c>
      <c r="H2309" s="9" t="s">
        <v>63</v>
      </c>
      <c r="I2309" s="9" t="s">
        <v>81</v>
      </c>
      <c r="J2309" s="21">
        <v>405.39</v>
      </c>
      <c r="K2309" s="9" t="s">
        <v>9005</v>
      </c>
      <c r="L2309" s="7" t="s">
        <v>9319</v>
      </c>
      <c r="M2309" s="7" t="s">
        <v>693</v>
      </c>
      <c r="N2309" s="7" t="s">
        <v>206</v>
      </c>
      <c r="O2309" s="7" t="s">
        <v>253</v>
      </c>
      <c r="P2309" s="7" t="s">
        <v>586</v>
      </c>
      <c r="Q2309" s="7" t="s">
        <v>78</v>
      </c>
      <c r="R2309" s="9" t="s">
        <v>305</v>
      </c>
      <c r="S2309" s="13" t="s">
        <v>409</v>
      </c>
      <c r="T2309" s="13" t="s">
        <v>69</v>
      </c>
      <c r="U2309" s="13" t="s">
        <v>79</v>
      </c>
      <c r="V2309" s="13" t="s">
        <v>80</v>
      </c>
      <c r="W2309" s="13" t="s">
        <v>29</v>
      </c>
      <c r="X2309" s="13" t="s">
        <v>79</v>
      </c>
      <c r="Y2309" s="13" t="s">
        <v>7</v>
      </c>
      <c r="Z2309" s="9" t="s">
        <v>16</v>
      </c>
      <c r="AA2309" s="12" t="str">
        <f t="shared" ref="AA2309:AA2372" si="72">Y2309&amp;Z2309</f>
        <v>5980000000109</v>
      </c>
      <c r="AB2309" s="4" t="s">
        <v>79</v>
      </c>
      <c r="AC2309" s="48">
        <f t="shared" ref="AC2309:AC2372" si="73">+J2309*AD2309</f>
        <v>405.39</v>
      </c>
      <c r="AD2309" s="31">
        <f>VLOOKUP(AB2309,'Utah Allocation %''s'!$A$6:$B$16,2,FALSE)</f>
        <v>1</v>
      </c>
    </row>
    <row r="2310" spans="1:30">
      <c r="A2310" s="9" t="s">
        <v>9078</v>
      </c>
      <c r="B2310" s="9" t="s">
        <v>24</v>
      </c>
      <c r="C2310" s="9" t="s">
        <v>62</v>
      </c>
      <c r="D2310" s="19">
        <v>41394</v>
      </c>
      <c r="E2310" s="15">
        <v>2013</v>
      </c>
      <c r="F2310" s="15">
        <v>4</v>
      </c>
      <c r="G2310" s="3" t="s">
        <v>14414</v>
      </c>
      <c r="H2310" s="9" t="s">
        <v>63</v>
      </c>
      <c r="I2310" s="9" t="s">
        <v>64</v>
      </c>
      <c r="J2310" s="21">
        <v>709.57</v>
      </c>
      <c r="K2310" s="9" t="s">
        <v>9079</v>
      </c>
      <c r="L2310" s="7" t="s">
        <v>9356</v>
      </c>
      <c r="M2310" s="7" t="s">
        <v>9520</v>
      </c>
      <c r="N2310" s="7" t="s">
        <v>207</v>
      </c>
      <c r="O2310" s="7" t="s">
        <v>254</v>
      </c>
      <c r="P2310" s="7" t="s">
        <v>588</v>
      </c>
      <c r="Q2310" s="7" t="s">
        <v>83</v>
      </c>
      <c r="R2310" s="9" t="s">
        <v>305</v>
      </c>
      <c r="S2310" s="13" t="s">
        <v>409</v>
      </c>
      <c r="T2310" s="13" t="s">
        <v>69</v>
      </c>
      <c r="U2310" s="13" t="s">
        <v>79</v>
      </c>
      <c r="V2310" s="13" t="s">
        <v>80</v>
      </c>
      <c r="W2310" s="13" t="s">
        <v>29</v>
      </c>
      <c r="X2310" s="13" t="s">
        <v>79</v>
      </c>
      <c r="Y2310" s="13" t="s">
        <v>7</v>
      </c>
      <c r="Z2310" s="9" t="s">
        <v>16</v>
      </c>
      <c r="AA2310" s="12" t="str">
        <f t="shared" si="72"/>
        <v>5980000000109</v>
      </c>
      <c r="AB2310" s="4" t="s">
        <v>79</v>
      </c>
      <c r="AC2310" s="48">
        <f t="shared" si="73"/>
        <v>709.57</v>
      </c>
      <c r="AD2310" s="31">
        <f>VLOOKUP(AB2310,'Utah Allocation %''s'!$A$6:$B$16,2,FALSE)</f>
        <v>1</v>
      </c>
    </row>
    <row r="2311" spans="1:30">
      <c r="A2311" s="9" t="s">
        <v>9084</v>
      </c>
      <c r="B2311" s="9" t="s">
        <v>24</v>
      </c>
      <c r="C2311" s="9" t="s">
        <v>62</v>
      </c>
      <c r="D2311" s="19">
        <v>41394</v>
      </c>
      <c r="E2311" s="15">
        <v>2013</v>
      </c>
      <c r="F2311" s="15">
        <v>4</v>
      </c>
      <c r="G2311" s="3" t="s">
        <v>14414</v>
      </c>
      <c r="H2311" s="9" t="s">
        <v>63</v>
      </c>
      <c r="I2311" s="9" t="s">
        <v>64</v>
      </c>
      <c r="J2311" s="21">
        <v>591.30999999999995</v>
      </c>
      <c r="K2311" s="9" t="s">
        <v>9085</v>
      </c>
      <c r="L2311" s="7" t="s">
        <v>9359</v>
      </c>
      <c r="M2311" s="7" t="s">
        <v>9523</v>
      </c>
      <c r="N2311" s="7" t="s">
        <v>207</v>
      </c>
      <c r="O2311" s="7" t="s">
        <v>254</v>
      </c>
      <c r="P2311" s="7" t="s">
        <v>7096</v>
      </c>
      <c r="Q2311" s="7" t="s">
        <v>83</v>
      </c>
      <c r="R2311" s="9" t="s">
        <v>305</v>
      </c>
      <c r="S2311" s="13" t="s">
        <v>409</v>
      </c>
      <c r="T2311" s="13" t="s">
        <v>69</v>
      </c>
      <c r="U2311" s="13" t="s">
        <v>79</v>
      </c>
      <c r="V2311" s="13" t="s">
        <v>80</v>
      </c>
      <c r="W2311" s="13" t="s">
        <v>29</v>
      </c>
      <c r="X2311" s="13" t="s">
        <v>79</v>
      </c>
      <c r="Y2311" s="13" t="s">
        <v>7</v>
      </c>
      <c r="Z2311" s="9" t="s">
        <v>16</v>
      </c>
      <c r="AA2311" s="12" t="str">
        <f t="shared" si="72"/>
        <v>5980000000109</v>
      </c>
      <c r="AB2311" s="4" t="s">
        <v>79</v>
      </c>
      <c r="AC2311" s="48">
        <f t="shared" si="73"/>
        <v>591.30999999999995</v>
      </c>
      <c r="AD2311" s="31">
        <f>VLOOKUP(AB2311,'Utah Allocation %''s'!$A$6:$B$16,2,FALSE)</f>
        <v>1</v>
      </c>
    </row>
    <row r="2312" spans="1:30">
      <c r="A2312" s="9" t="s">
        <v>9086</v>
      </c>
      <c r="B2312" s="9" t="s">
        <v>24</v>
      </c>
      <c r="C2312" s="9" t="s">
        <v>62</v>
      </c>
      <c r="D2312" s="19">
        <v>41394</v>
      </c>
      <c r="E2312" s="15">
        <v>2013</v>
      </c>
      <c r="F2312" s="15">
        <v>4</v>
      </c>
      <c r="G2312" s="3" t="s">
        <v>14414</v>
      </c>
      <c r="H2312" s="9" t="s">
        <v>63</v>
      </c>
      <c r="I2312" s="9" t="s">
        <v>81</v>
      </c>
      <c r="J2312" s="21">
        <v>376.76</v>
      </c>
      <c r="K2312" s="9" t="s">
        <v>9087</v>
      </c>
      <c r="L2312" s="7" t="s">
        <v>9360</v>
      </c>
      <c r="M2312" s="7" t="s">
        <v>9524</v>
      </c>
      <c r="N2312" s="7" t="s">
        <v>207</v>
      </c>
      <c r="O2312" s="7" t="s">
        <v>254</v>
      </c>
      <c r="P2312" s="7" t="s">
        <v>7096</v>
      </c>
      <c r="Q2312" s="7" t="s">
        <v>83</v>
      </c>
      <c r="R2312" s="9" t="s">
        <v>305</v>
      </c>
      <c r="S2312" s="13" t="s">
        <v>409</v>
      </c>
      <c r="T2312" s="13" t="s">
        <v>69</v>
      </c>
      <c r="U2312" s="13" t="s">
        <v>79</v>
      </c>
      <c r="V2312" s="13" t="s">
        <v>80</v>
      </c>
      <c r="W2312" s="13" t="s">
        <v>29</v>
      </c>
      <c r="X2312" s="13" t="s">
        <v>79</v>
      </c>
      <c r="Y2312" s="13" t="s">
        <v>7</v>
      </c>
      <c r="Z2312" s="9" t="s">
        <v>16</v>
      </c>
      <c r="AA2312" s="12" t="str">
        <f t="shared" si="72"/>
        <v>5980000000109</v>
      </c>
      <c r="AB2312" s="4" t="s">
        <v>79</v>
      </c>
      <c r="AC2312" s="48">
        <f t="shared" si="73"/>
        <v>376.76</v>
      </c>
      <c r="AD2312" s="31">
        <f>VLOOKUP(AB2312,'Utah Allocation %''s'!$A$6:$B$16,2,FALSE)</f>
        <v>1</v>
      </c>
    </row>
    <row r="2313" spans="1:30">
      <c r="A2313" s="9" t="s">
        <v>9137</v>
      </c>
      <c r="B2313" s="9" t="s">
        <v>24</v>
      </c>
      <c r="C2313" s="9" t="s">
        <v>62</v>
      </c>
      <c r="D2313" s="19">
        <v>41394</v>
      </c>
      <c r="E2313" s="15">
        <v>2013</v>
      </c>
      <c r="F2313" s="15">
        <v>4</v>
      </c>
      <c r="G2313" s="3" t="s">
        <v>14414</v>
      </c>
      <c r="H2313" s="9" t="s">
        <v>63</v>
      </c>
      <c r="I2313" s="9" t="s">
        <v>64</v>
      </c>
      <c r="J2313" s="21">
        <v>99</v>
      </c>
      <c r="K2313" s="9" t="s">
        <v>9138</v>
      </c>
      <c r="L2313" s="7" t="s">
        <v>9385</v>
      </c>
      <c r="M2313" s="7" t="s">
        <v>9554</v>
      </c>
      <c r="N2313" s="7" t="s">
        <v>208</v>
      </c>
      <c r="O2313" s="7" t="s">
        <v>255</v>
      </c>
      <c r="P2313" s="7" t="s">
        <v>6141</v>
      </c>
      <c r="Q2313" s="7" t="s">
        <v>84</v>
      </c>
      <c r="R2313" s="9" t="s">
        <v>305</v>
      </c>
      <c r="S2313" s="13" t="s">
        <v>409</v>
      </c>
      <c r="T2313" s="13" t="s">
        <v>69</v>
      </c>
      <c r="U2313" s="13" t="s">
        <v>79</v>
      </c>
      <c r="V2313" s="13" t="s">
        <v>80</v>
      </c>
      <c r="W2313" s="13" t="s">
        <v>29</v>
      </c>
      <c r="X2313" s="13" t="s">
        <v>79</v>
      </c>
      <c r="Y2313" s="13" t="s">
        <v>7</v>
      </c>
      <c r="Z2313" s="9" t="s">
        <v>16</v>
      </c>
      <c r="AA2313" s="12" t="str">
        <f t="shared" si="72"/>
        <v>5980000000109</v>
      </c>
      <c r="AB2313" s="4" t="s">
        <v>79</v>
      </c>
      <c r="AC2313" s="48">
        <f t="shared" si="73"/>
        <v>99</v>
      </c>
      <c r="AD2313" s="31">
        <f>VLOOKUP(AB2313,'Utah Allocation %''s'!$A$6:$B$16,2,FALSE)</f>
        <v>1</v>
      </c>
    </row>
    <row r="2314" spans="1:30">
      <c r="A2314" s="9" t="s">
        <v>9243</v>
      </c>
      <c r="B2314" s="9" t="s">
        <v>24</v>
      </c>
      <c r="C2314" s="9" t="s">
        <v>62</v>
      </c>
      <c r="D2314" s="19">
        <v>41394</v>
      </c>
      <c r="E2314" s="15">
        <v>2013</v>
      </c>
      <c r="F2314" s="15">
        <v>4</v>
      </c>
      <c r="G2314" s="3" t="s">
        <v>14414</v>
      </c>
      <c r="H2314" s="9" t="s">
        <v>63</v>
      </c>
      <c r="I2314" s="9" t="s">
        <v>81</v>
      </c>
      <c r="J2314" s="21">
        <v>63.92</v>
      </c>
      <c r="K2314" s="9" t="s">
        <v>9244</v>
      </c>
      <c r="L2314" s="7" t="s">
        <v>9438</v>
      </c>
      <c r="M2314" s="7" t="s">
        <v>9613</v>
      </c>
      <c r="N2314" s="7" t="s">
        <v>208</v>
      </c>
      <c r="O2314" s="7" t="s">
        <v>255</v>
      </c>
      <c r="P2314" s="7" t="s">
        <v>6141</v>
      </c>
      <c r="Q2314" s="7" t="s">
        <v>84</v>
      </c>
      <c r="R2314" s="9" t="s">
        <v>305</v>
      </c>
      <c r="S2314" s="13" t="s">
        <v>409</v>
      </c>
      <c r="T2314" s="13" t="s">
        <v>69</v>
      </c>
      <c r="U2314" s="13" t="s">
        <v>79</v>
      </c>
      <c r="V2314" s="13" t="s">
        <v>80</v>
      </c>
      <c r="W2314" s="13" t="s">
        <v>29</v>
      </c>
      <c r="X2314" s="13" t="s">
        <v>79</v>
      </c>
      <c r="Y2314" s="13" t="s">
        <v>7</v>
      </c>
      <c r="Z2314" s="9" t="s">
        <v>16</v>
      </c>
      <c r="AA2314" s="12" t="str">
        <f t="shared" si="72"/>
        <v>5980000000109</v>
      </c>
      <c r="AB2314" s="4" t="s">
        <v>79</v>
      </c>
      <c r="AC2314" s="48">
        <f t="shared" si="73"/>
        <v>63.92</v>
      </c>
      <c r="AD2314" s="31">
        <f>VLOOKUP(AB2314,'Utah Allocation %''s'!$A$6:$B$16,2,FALSE)</f>
        <v>1</v>
      </c>
    </row>
    <row r="2315" spans="1:30">
      <c r="A2315" s="9" t="s">
        <v>9068</v>
      </c>
      <c r="B2315" s="9" t="s">
        <v>24</v>
      </c>
      <c r="C2315" s="9" t="s">
        <v>62</v>
      </c>
      <c r="D2315" s="19">
        <v>41394</v>
      </c>
      <c r="E2315" s="15">
        <v>2013</v>
      </c>
      <c r="F2315" s="15">
        <v>4</v>
      </c>
      <c r="G2315" s="3" t="s">
        <v>14414</v>
      </c>
      <c r="H2315" s="9" t="s">
        <v>63</v>
      </c>
      <c r="I2315" s="9" t="s">
        <v>81</v>
      </c>
      <c r="J2315" s="21">
        <v>126.88</v>
      </c>
      <c r="K2315" s="9" t="s">
        <v>9069</v>
      </c>
      <c r="L2315" s="7" t="s">
        <v>9351</v>
      </c>
      <c r="M2315" s="7" t="s">
        <v>9515</v>
      </c>
      <c r="N2315" s="7" t="s">
        <v>208</v>
      </c>
      <c r="O2315" s="7" t="s">
        <v>255</v>
      </c>
      <c r="P2315" s="7" t="s">
        <v>6141</v>
      </c>
      <c r="Q2315" s="7" t="s">
        <v>84</v>
      </c>
      <c r="R2315" s="9" t="s">
        <v>305</v>
      </c>
      <c r="S2315" s="13" t="s">
        <v>409</v>
      </c>
      <c r="T2315" s="13" t="s">
        <v>69</v>
      </c>
      <c r="U2315" s="13" t="s">
        <v>79</v>
      </c>
      <c r="V2315" s="13" t="s">
        <v>80</v>
      </c>
      <c r="W2315" s="13" t="s">
        <v>29</v>
      </c>
      <c r="X2315" s="13" t="s">
        <v>79</v>
      </c>
      <c r="Y2315" s="13" t="s">
        <v>7</v>
      </c>
      <c r="Z2315" s="9" t="s">
        <v>16</v>
      </c>
      <c r="AA2315" s="12" t="str">
        <f t="shared" si="72"/>
        <v>5980000000109</v>
      </c>
      <c r="AB2315" s="4" t="s">
        <v>79</v>
      </c>
      <c r="AC2315" s="48">
        <f t="shared" si="73"/>
        <v>126.88</v>
      </c>
      <c r="AD2315" s="31">
        <f>VLOOKUP(AB2315,'Utah Allocation %''s'!$A$6:$B$16,2,FALSE)</f>
        <v>1</v>
      </c>
    </row>
    <row r="2316" spans="1:30">
      <c r="A2316" s="9" t="s">
        <v>9233</v>
      </c>
      <c r="B2316" s="9" t="s">
        <v>24</v>
      </c>
      <c r="C2316" s="9" t="s">
        <v>62</v>
      </c>
      <c r="D2316" s="19">
        <v>41394</v>
      </c>
      <c r="E2316" s="15">
        <v>2013</v>
      </c>
      <c r="F2316" s="15">
        <v>4</v>
      </c>
      <c r="G2316" s="3" t="s">
        <v>14414</v>
      </c>
      <c r="H2316" s="9" t="s">
        <v>63</v>
      </c>
      <c r="I2316" s="9" t="s">
        <v>64</v>
      </c>
      <c r="J2316" s="21">
        <v>1687.17</v>
      </c>
      <c r="K2316" s="9" t="s">
        <v>9234</v>
      </c>
      <c r="L2316" s="7" t="s">
        <v>9433</v>
      </c>
      <c r="M2316" s="7" t="s">
        <v>9608</v>
      </c>
      <c r="N2316" s="7" t="s">
        <v>207</v>
      </c>
      <c r="O2316" s="7" t="s">
        <v>254</v>
      </c>
      <c r="P2316" s="7" t="s">
        <v>548</v>
      </c>
      <c r="Q2316" s="7" t="s">
        <v>72</v>
      </c>
      <c r="R2316" s="9" t="s">
        <v>309</v>
      </c>
      <c r="S2316" s="13" t="s">
        <v>408</v>
      </c>
      <c r="T2316" s="13" t="s">
        <v>69</v>
      </c>
      <c r="U2316" s="13" t="s">
        <v>66</v>
      </c>
      <c r="V2316" s="13" t="s">
        <v>70</v>
      </c>
      <c r="W2316" s="13" t="s">
        <v>32</v>
      </c>
      <c r="X2316" s="13" t="s">
        <v>66</v>
      </c>
      <c r="Y2316" s="13" t="s">
        <v>7</v>
      </c>
      <c r="Z2316" s="9" t="s">
        <v>8</v>
      </c>
      <c r="AA2316" s="12" t="str">
        <f t="shared" si="72"/>
        <v>5980000000108</v>
      </c>
      <c r="AB2316" s="4" t="s">
        <v>66</v>
      </c>
      <c r="AC2316" s="48">
        <f t="shared" si="73"/>
        <v>0</v>
      </c>
      <c r="AD2316" s="31">
        <f>VLOOKUP(AB2316,'Utah Allocation %''s'!$A$6:$B$16,2,FALSE)</f>
        <v>0</v>
      </c>
    </row>
    <row r="2317" spans="1:30">
      <c r="A2317" s="9" t="s">
        <v>9143</v>
      </c>
      <c r="B2317" s="9" t="s">
        <v>24</v>
      </c>
      <c r="C2317" s="9" t="s">
        <v>62</v>
      </c>
      <c r="D2317" s="19">
        <v>41394</v>
      </c>
      <c r="E2317" s="15">
        <v>2013</v>
      </c>
      <c r="F2317" s="15">
        <v>4</v>
      </c>
      <c r="G2317" s="3" t="s">
        <v>14414</v>
      </c>
      <c r="H2317" s="9" t="s">
        <v>63</v>
      </c>
      <c r="I2317" s="9" t="s">
        <v>64</v>
      </c>
      <c r="J2317" s="21">
        <v>257.16000000000003</v>
      </c>
      <c r="K2317" s="9" t="s">
        <v>9144</v>
      </c>
      <c r="L2317" s="7" t="s">
        <v>9388</v>
      </c>
      <c r="M2317" s="7" t="s">
        <v>9557</v>
      </c>
      <c r="N2317" s="7" t="s">
        <v>208</v>
      </c>
      <c r="O2317" s="7" t="s">
        <v>255</v>
      </c>
      <c r="P2317" s="7" t="s">
        <v>476</v>
      </c>
      <c r="Q2317" s="7" t="s">
        <v>73</v>
      </c>
      <c r="R2317" s="9" t="s">
        <v>311</v>
      </c>
      <c r="S2317" s="13" t="s">
        <v>408</v>
      </c>
      <c r="T2317" s="13" t="s">
        <v>69</v>
      </c>
      <c r="U2317" s="13" t="s">
        <v>66</v>
      </c>
      <c r="V2317" s="13" t="s">
        <v>70</v>
      </c>
      <c r="W2317" s="13" t="s">
        <v>32</v>
      </c>
      <c r="X2317" s="13" t="s">
        <v>66</v>
      </c>
      <c r="Y2317" s="13" t="s">
        <v>7</v>
      </c>
      <c r="Z2317" s="9" t="s">
        <v>8</v>
      </c>
      <c r="AA2317" s="12" t="str">
        <f t="shared" si="72"/>
        <v>5980000000108</v>
      </c>
      <c r="AB2317" s="4" t="s">
        <v>66</v>
      </c>
      <c r="AC2317" s="48">
        <f t="shared" si="73"/>
        <v>0</v>
      </c>
      <c r="AD2317" s="31">
        <f>VLOOKUP(AB2317,'Utah Allocation %''s'!$A$6:$B$16,2,FALSE)</f>
        <v>0</v>
      </c>
    </row>
    <row r="2318" spans="1:30">
      <c r="A2318" s="9" t="s">
        <v>9159</v>
      </c>
      <c r="B2318" s="9" t="s">
        <v>24</v>
      </c>
      <c r="C2318" s="9" t="s">
        <v>62</v>
      </c>
      <c r="D2318" s="19">
        <v>41394</v>
      </c>
      <c r="E2318" s="15">
        <v>2013</v>
      </c>
      <c r="F2318" s="15">
        <v>4</v>
      </c>
      <c r="G2318" s="3" t="s">
        <v>14414</v>
      </c>
      <c r="H2318" s="9" t="s">
        <v>63</v>
      </c>
      <c r="I2318" s="9" t="s">
        <v>64</v>
      </c>
      <c r="J2318" s="21">
        <v>650.49</v>
      </c>
      <c r="K2318" s="9" t="s">
        <v>9160</v>
      </c>
      <c r="L2318" s="7" t="s">
        <v>9396</v>
      </c>
      <c r="M2318" s="7" t="s">
        <v>9565</v>
      </c>
      <c r="N2318" s="7" t="s">
        <v>206</v>
      </c>
      <c r="O2318" s="7" t="s">
        <v>253</v>
      </c>
      <c r="P2318" s="7" t="s">
        <v>691</v>
      </c>
      <c r="Q2318" s="7" t="s">
        <v>71</v>
      </c>
      <c r="R2318" s="9" t="s">
        <v>311</v>
      </c>
      <c r="S2318" s="13" t="s">
        <v>408</v>
      </c>
      <c r="T2318" s="13" t="s">
        <v>69</v>
      </c>
      <c r="U2318" s="13" t="s">
        <v>66</v>
      </c>
      <c r="V2318" s="13" t="s">
        <v>70</v>
      </c>
      <c r="W2318" s="13" t="s">
        <v>32</v>
      </c>
      <c r="X2318" s="13" t="s">
        <v>66</v>
      </c>
      <c r="Y2318" s="13" t="s">
        <v>7</v>
      </c>
      <c r="Z2318" s="9" t="s">
        <v>8</v>
      </c>
      <c r="AA2318" s="12" t="str">
        <f t="shared" si="72"/>
        <v>5980000000108</v>
      </c>
      <c r="AB2318" s="4" t="s">
        <v>66</v>
      </c>
      <c r="AC2318" s="48">
        <f t="shared" si="73"/>
        <v>0</v>
      </c>
      <c r="AD2318" s="31">
        <f>VLOOKUP(AB2318,'Utah Allocation %''s'!$A$6:$B$16,2,FALSE)</f>
        <v>0</v>
      </c>
    </row>
    <row r="2319" spans="1:30">
      <c r="A2319" s="9" t="s">
        <v>9161</v>
      </c>
      <c r="B2319" s="9" t="s">
        <v>24</v>
      </c>
      <c r="C2319" s="9" t="s">
        <v>62</v>
      </c>
      <c r="D2319" s="19">
        <v>41394</v>
      </c>
      <c r="E2319" s="15">
        <v>2013</v>
      </c>
      <c r="F2319" s="15">
        <v>4</v>
      </c>
      <c r="G2319" s="3" t="s">
        <v>14414</v>
      </c>
      <c r="H2319" s="9" t="s">
        <v>63</v>
      </c>
      <c r="I2319" s="9" t="s">
        <v>64</v>
      </c>
      <c r="J2319" s="21">
        <v>520.84</v>
      </c>
      <c r="K2319" s="9" t="s">
        <v>9162</v>
      </c>
      <c r="L2319" s="7" t="s">
        <v>9397</v>
      </c>
      <c r="M2319" s="7" t="s">
        <v>9566</v>
      </c>
      <c r="N2319" s="7" t="s">
        <v>208</v>
      </c>
      <c r="O2319" s="7" t="s">
        <v>255</v>
      </c>
      <c r="P2319" s="7" t="s">
        <v>633</v>
      </c>
      <c r="Q2319" s="7" t="s">
        <v>73</v>
      </c>
      <c r="R2319" s="9" t="s">
        <v>311</v>
      </c>
      <c r="S2319" s="13" t="s">
        <v>408</v>
      </c>
      <c r="T2319" s="13" t="s">
        <v>69</v>
      </c>
      <c r="U2319" s="13" t="s">
        <v>66</v>
      </c>
      <c r="V2319" s="13" t="s">
        <v>70</v>
      </c>
      <c r="W2319" s="13" t="s">
        <v>32</v>
      </c>
      <c r="X2319" s="13" t="s">
        <v>66</v>
      </c>
      <c r="Y2319" s="13" t="s">
        <v>7</v>
      </c>
      <c r="Z2319" s="9" t="s">
        <v>8</v>
      </c>
      <c r="AA2319" s="12" t="str">
        <f t="shared" si="72"/>
        <v>5980000000108</v>
      </c>
      <c r="AB2319" s="4" t="s">
        <v>66</v>
      </c>
      <c r="AC2319" s="48">
        <f t="shared" si="73"/>
        <v>0</v>
      </c>
      <c r="AD2319" s="31">
        <f>VLOOKUP(AB2319,'Utah Allocation %''s'!$A$6:$B$16,2,FALSE)</f>
        <v>0</v>
      </c>
    </row>
    <row r="2320" spans="1:30">
      <c r="A2320" s="9" t="s">
        <v>9163</v>
      </c>
      <c r="B2320" s="9" t="s">
        <v>24</v>
      </c>
      <c r="C2320" s="9" t="s">
        <v>62</v>
      </c>
      <c r="D2320" s="19">
        <v>41394</v>
      </c>
      <c r="E2320" s="15">
        <v>2013</v>
      </c>
      <c r="F2320" s="15">
        <v>4</v>
      </c>
      <c r="G2320" s="3" t="s">
        <v>14414</v>
      </c>
      <c r="H2320" s="9" t="s">
        <v>63</v>
      </c>
      <c r="I2320" s="9" t="s">
        <v>64</v>
      </c>
      <c r="J2320" s="21">
        <v>2110.39</v>
      </c>
      <c r="K2320" s="9" t="s">
        <v>9164</v>
      </c>
      <c r="L2320" s="7" t="s">
        <v>9398</v>
      </c>
      <c r="M2320" s="7" t="s">
        <v>9567</v>
      </c>
      <c r="N2320" s="7" t="s">
        <v>208</v>
      </c>
      <c r="O2320" s="7" t="s">
        <v>255</v>
      </c>
      <c r="P2320" s="7" t="s">
        <v>633</v>
      </c>
      <c r="Q2320" s="7" t="s">
        <v>73</v>
      </c>
      <c r="R2320" s="9" t="s">
        <v>311</v>
      </c>
      <c r="S2320" s="13" t="s">
        <v>408</v>
      </c>
      <c r="T2320" s="13" t="s">
        <v>69</v>
      </c>
      <c r="U2320" s="13" t="s">
        <v>66</v>
      </c>
      <c r="V2320" s="13" t="s">
        <v>70</v>
      </c>
      <c r="W2320" s="13" t="s">
        <v>32</v>
      </c>
      <c r="X2320" s="13" t="s">
        <v>66</v>
      </c>
      <c r="Y2320" s="13" t="s">
        <v>7</v>
      </c>
      <c r="Z2320" s="9" t="s">
        <v>8</v>
      </c>
      <c r="AA2320" s="12" t="str">
        <f t="shared" si="72"/>
        <v>5980000000108</v>
      </c>
      <c r="AB2320" s="4" t="s">
        <v>66</v>
      </c>
      <c r="AC2320" s="48">
        <f t="shared" si="73"/>
        <v>0</v>
      </c>
      <c r="AD2320" s="31">
        <f>VLOOKUP(AB2320,'Utah Allocation %''s'!$A$6:$B$16,2,FALSE)</f>
        <v>0</v>
      </c>
    </row>
    <row r="2321" spans="1:30">
      <c r="A2321" s="9" t="s">
        <v>9179</v>
      </c>
      <c r="B2321" s="9" t="s">
        <v>24</v>
      </c>
      <c r="C2321" s="9" t="s">
        <v>62</v>
      </c>
      <c r="D2321" s="19">
        <v>41394</v>
      </c>
      <c r="E2321" s="15">
        <v>2013</v>
      </c>
      <c r="F2321" s="15">
        <v>4</v>
      </c>
      <c r="G2321" s="3" t="s">
        <v>14414</v>
      </c>
      <c r="H2321" s="9" t="s">
        <v>63</v>
      </c>
      <c r="I2321" s="9" t="s">
        <v>64</v>
      </c>
      <c r="J2321" s="21">
        <v>3471.01</v>
      </c>
      <c r="K2321" s="9" t="s">
        <v>9180</v>
      </c>
      <c r="L2321" s="7" t="s">
        <v>9406</v>
      </c>
      <c r="M2321" s="7" t="s">
        <v>9575</v>
      </c>
      <c r="N2321" s="7" t="s">
        <v>208</v>
      </c>
      <c r="O2321" s="7" t="s">
        <v>255</v>
      </c>
      <c r="P2321" s="7" t="s">
        <v>633</v>
      </c>
      <c r="Q2321" s="7" t="s">
        <v>73</v>
      </c>
      <c r="R2321" s="9" t="s">
        <v>311</v>
      </c>
      <c r="S2321" s="13" t="s">
        <v>408</v>
      </c>
      <c r="T2321" s="13" t="s">
        <v>69</v>
      </c>
      <c r="U2321" s="13" t="s">
        <v>66</v>
      </c>
      <c r="V2321" s="13" t="s">
        <v>70</v>
      </c>
      <c r="W2321" s="13" t="s">
        <v>32</v>
      </c>
      <c r="X2321" s="13" t="s">
        <v>66</v>
      </c>
      <c r="Y2321" s="13" t="s">
        <v>7</v>
      </c>
      <c r="Z2321" s="9" t="s">
        <v>8</v>
      </c>
      <c r="AA2321" s="12" t="str">
        <f t="shared" si="72"/>
        <v>5980000000108</v>
      </c>
      <c r="AB2321" s="4" t="s">
        <v>66</v>
      </c>
      <c r="AC2321" s="48">
        <f t="shared" si="73"/>
        <v>0</v>
      </c>
      <c r="AD2321" s="31">
        <f>VLOOKUP(AB2321,'Utah Allocation %''s'!$A$6:$B$16,2,FALSE)</f>
        <v>0</v>
      </c>
    </row>
    <row r="2322" spans="1:30">
      <c r="A2322" s="9" t="s">
        <v>9165</v>
      </c>
      <c r="B2322" s="9" t="s">
        <v>24</v>
      </c>
      <c r="C2322" s="9" t="s">
        <v>62</v>
      </c>
      <c r="D2322" s="19">
        <v>41394</v>
      </c>
      <c r="E2322" s="15">
        <v>2013</v>
      </c>
      <c r="F2322" s="15">
        <v>4</v>
      </c>
      <c r="G2322" s="3" t="s">
        <v>14414</v>
      </c>
      <c r="H2322" s="9" t="s">
        <v>63</v>
      </c>
      <c r="I2322" s="9" t="s">
        <v>64</v>
      </c>
      <c r="J2322" s="21">
        <v>130.1</v>
      </c>
      <c r="K2322" s="9" t="s">
        <v>9166</v>
      </c>
      <c r="L2322" s="7" t="s">
        <v>9399</v>
      </c>
      <c r="M2322" s="7" t="s">
        <v>9568</v>
      </c>
      <c r="N2322" s="7" t="s">
        <v>208</v>
      </c>
      <c r="O2322" s="7" t="s">
        <v>255</v>
      </c>
      <c r="P2322" s="7" t="s">
        <v>633</v>
      </c>
      <c r="Q2322" s="7" t="s">
        <v>73</v>
      </c>
      <c r="R2322" s="9" t="s">
        <v>311</v>
      </c>
      <c r="S2322" s="13" t="s">
        <v>408</v>
      </c>
      <c r="T2322" s="13" t="s">
        <v>69</v>
      </c>
      <c r="U2322" s="13" t="s">
        <v>66</v>
      </c>
      <c r="V2322" s="13" t="s">
        <v>70</v>
      </c>
      <c r="W2322" s="13" t="s">
        <v>32</v>
      </c>
      <c r="X2322" s="13" t="s">
        <v>66</v>
      </c>
      <c r="Y2322" s="13" t="s">
        <v>7</v>
      </c>
      <c r="Z2322" s="9" t="s">
        <v>8</v>
      </c>
      <c r="AA2322" s="12" t="str">
        <f t="shared" si="72"/>
        <v>5980000000108</v>
      </c>
      <c r="AB2322" s="4" t="s">
        <v>66</v>
      </c>
      <c r="AC2322" s="48">
        <f t="shared" si="73"/>
        <v>0</v>
      </c>
      <c r="AD2322" s="31">
        <f>VLOOKUP(AB2322,'Utah Allocation %''s'!$A$6:$B$16,2,FALSE)</f>
        <v>0</v>
      </c>
    </row>
    <row r="2323" spans="1:30">
      <c r="A2323" s="9" t="s">
        <v>9171</v>
      </c>
      <c r="B2323" s="9" t="s">
        <v>24</v>
      </c>
      <c r="C2323" s="9" t="s">
        <v>62</v>
      </c>
      <c r="D2323" s="19">
        <v>41394</v>
      </c>
      <c r="E2323" s="15">
        <v>2013</v>
      </c>
      <c r="F2323" s="15">
        <v>4</v>
      </c>
      <c r="G2323" s="3" t="s">
        <v>14414</v>
      </c>
      <c r="H2323" s="9" t="s">
        <v>63</v>
      </c>
      <c r="I2323" s="9" t="s">
        <v>64</v>
      </c>
      <c r="J2323" s="21">
        <v>455.35</v>
      </c>
      <c r="K2323" s="9" t="s">
        <v>9172</v>
      </c>
      <c r="L2323" s="7" t="s">
        <v>9402</v>
      </c>
      <c r="M2323" s="7" t="s">
        <v>9571</v>
      </c>
      <c r="N2323" s="7" t="s">
        <v>208</v>
      </c>
      <c r="O2323" s="7" t="s">
        <v>255</v>
      </c>
      <c r="P2323" s="7" t="s">
        <v>633</v>
      </c>
      <c r="Q2323" s="7" t="s">
        <v>73</v>
      </c>
      <c r="R2323" s="9" t="s">
        <v>311</v>
      </c>
      <c r="S2323" s="13" t="s">
        <v>408</v>
      </c>
      <c r="T2323" s="13" t="s">
        <v>69</v>
      </c>
      <c r="U2323" s="13" t="s">
        <v>66</v>
      </c>
      <c r="V2323" s="13" t="s">
        <v>70</v>
      </c>
      <c r="W2323" s="13" t="s">
        <v>32</v>
      </c>
      <c r="X2323" s="13" t="s">
        <v>66</v>
      </c>
      <c r="Y2323" s="13" t="s">
        <v>7</v>
      </c>
      <c r="Z2323" s="9" t="s">
        <v>8</v>
      </c>
      <c r="AA2323" s="12" t="str">
        <f t="shared" si="72"/>
        <v>5980000000108</v>
      </c>
      <c r="AB2323" s="4" t="s">
        <v>66</v>
      </c>
      <c r="AC2323" s="48">
        <f t="shared" si="73"/>
        <v>0</v>
      </c>
      <c r="AD2323" s="31">
        <f>VLOOKUP(AB2323,'Utah Allocation %''s'!$A$6:$B$16,2,FALSE)</f>
        <v>0</v>
      </c>
    </row>
    <row r="2324" spans="1:30">
      <c r="A2324" s="9" t="s">
        <v>9185</v>
      </c>
      <c r="B2324" s="9" t="s">
        <v>24</v>
      </c>
      <c r="C2324" s="9" t="s">
        <v>62</v>
      </c>
      <c r="D2324" s="19">
        <v>41394</v>
      </c>
      <c r="E2324" s="15">
        <v>2013</v>
      </c>
      <c r="F2324" s="15">
        <v>4</v>
      </c>
      <c r="G2324" s="3" t="s">
        <v>14414</v>
      </c>
      <c r="H2324" s="9" t="s">
        <v>63</v>
      </c>
      <c r="I2324" s="9" t="s">
        <v>64</v>
      </c>
      <c r="J2324" s="21">
        <v>937.89</v>
      </c>
      <c r="K2324" s="9" t="s">
        <v>9186</v>
      </c>
      <c r="L2324" s="7" t="s">
        <v>9409</v>
      </c>
      <c r="M2324" s="7" t="s">
        <v>9578</v>
      </c>
      <c r="N2324" s="7" t="s">
        <v>206</v>
      </c>
      <c r="O2324" s="7" t="s">
        <v>253</v>
      </c>
      <c r="P2324" s="7" t="s">
        <v>8788</v>
      </c>
      <c r="Q2324" s="7" t="s">
        <v>71</v>
      </c>
      <c r="R2324" s="9" t="s">
        <v>311</v>
      </c>
      <c r="S2324" s="13" t="s">
        <v>408</v>
      </c>
      <c r="T2324" s="13" t="s">
        <v>69</v>
      </c>
      <c r="U2324" s="13" t="s">
        <v>66</v>
      </c>
      <c r="V2324" s="13" t="s">
        <v>70</v>
      </c>
      <c r="W2324" s="13" t="s">
        <v>32</v>
      </c>
      <c r="X2324" s="13" t="s">
        <v>66</v>
      </c>
      <c r="Y2324" s="13" t="s">
        <v>7</v>
      </c>
      <c r="Z2324" s="9" t="s">
        <v>8</v>
      </c>
      <c r="AA2324" s="12" t="str">
        <f t="shared" si="72"/>
        <v>5980000000108</v>
      </c>
      <c r="AB2324" s="4" t="s">
        <v>66</v>
      </c>
      <c r="AC2324" s="48">
        <f t="shared" si="73"/>
        <v>0</v>
      </c>
      <c r="AD2324" s="31">
        <f>VLOOKUP(AB2324,'Utah Allocation %''s'!$A$6:$B$16,2,FALSE)</f>
        <v>0</v>
      </c>
    </row>
    <row r="2325" spans="1:30">
      <c r="A2325" s="9" t="s">
        <v>9185</v>
      </c>
      <c r="B2325" s="9" t="s">
        <v>24</v>
      </c>
      <c r="C2325" s="9" t="s">
        <v>62</v>
      </c>
      <c r="D2325" s="19">
        <v>41394</v>
      </c>
      <c r="E2325" s="15">
        <v>2013</v>
      </c>
      <c r="F2325" s="15">
        <v>4</v>
      </c>
      <c r="G2325" s="3" t="s">
        <v>14414</v>
      </c>
      <c r="H2325" s="9" t="s">
        <v>63</v>
      </c>
      <c r="I2325" s="9" t="s">
        <v>81</v>
      </c>
      <c r="J2325" s="21">
        <v>520.20000000000005</v>
      </c>
      <c r="K2325" s="9" t="s">
        <v>9186</v>
      </c>
      <c r="L2325" s="7" t="s">
        <v>9409</v>
      </c>
      <c r="M2325" s="7" t="s">
        <v>9578</v>
      </c>
      <c r="N2325" s="7" t="s">
        <v>206</v>
      </c>
      <c r="O2325" s="7" t="s">
        <v>253</v>
      </c>
      <c r="P2325" s="7" t="s">
        <v>8788</v>
      </c>
      <c r="Q2325" s="7" t="s">
        <v>71</v>
      </c>
      <c r="R2325" s="9" t="s">
        <v>311</v>
      </c>
      <c r="S2325" s="13" t="s">
        <v>408</v>
      </c>
      <c r="T2325" s="13" t="s">
        <v>69</v>
      </c>
      <c r="U2325" s="13" t="s">
        <v>66</v>
      </c>
      <c r="V2325" s="13" t="s">
        <v>70</v>
      </c>
      <c r="W2325" s="13" t="s">
        <v>32</v>
      </c>
      <c r="X2325" s="13" t="s">
        <v>66</v>
      </c>
      <c r="Y2325" s="13" t="s">
        <v>7</v>
      </c>
      <c r="Z2325" s="9" t="s">
        <v>8</v>
      </c>
      <c r="AA2325" s="12" t="str">
        <f t="shared" si="72"/>
        <v>5980000000108</v>
      </c>
      <c r="AB2325" s="4" t="s">
        <v>66</v>
      </c>
      <c r="AC2325" s="48">
        <f t="shared" si="73"/>
        <v>0</v>
      </c>
      <c r="AD2325" s="31">
        <f>VLOOKUP(AB2325,'Utah Allocation %''s'!$A$6:$B$16,2,FALSE)</f>
        <v>0</v>
      </c>
    </row>
    <row r="2326" spans="1:30">
      <c r="A2326" s="9" t="s">
        <v>9247</v>
      </c>
      <c r="B2326" s="9" t="s">
        <v>24</v>
      </c>
      <c r="C2326" s="9" t="s">
        <v>62</v>
      </c>
      <c r="D2326" s="19">
        <v>41394</v>
      </c>
      <c r="E2326" s="15">
        <v>2013</v>
      </c>
      <c r="F2326" s="15">
        <v>4</v>
      </c>
      <c r="G2326" s="3" t="s">
        <v>14414</v>
      </c>
      <c r="H2326" s="9" t="s">
        <v>63</v>
      </c>
      <c r="I2326" s="9" t="s">
        <v>81</v>
      </c>
      <c r="J2326" s="21">
        <v>326.27999999999997</v>
      </c>
      <c r="K2326" s="9" t="s">
        <v>9248</v>
      </c>
      <c r="L2326" s="7" t="s">
        <v>9440</v>
      </c>
      <c r="M2326" s="7" t="s">
        <v>9615</v>
      </c>
      <c r="N2326" s="7" t="s">
        <v>207</v>
      </c>
      <c r="O2326" s="7" t="s">
        <v>254</v>
      </c>
      <c r="P2326" s="7" t="s">
        <v>7153</v>
      </c>
      <c r="Q2326" s="7" t="s">
        <v>72</v>
      </c>
      <c r="R2326" s="9" t="s">
        <v>311</v>
      </c>
      <c r="S2326" s="13" t="s">
        <v>408</v>
      </c>
      <c r="T2326" s="13" t="s">
        <v>69</v>
      </c>
      <c r="U2326" s="13" t="s">
        <v>66</v>
      </c>
      <c r="V2326" s="13" t="s">
        <v>70</v>
      </c>
      <c r="W2326" s="13" t="s">
        <v>32</v>
      </c>
      <c r="X2326" s="13" t="s">
        <v>66</v>
      </c>
      <c r="Y2326" s="13" t="s">
        <v>7</v>
      </c>
      <c r="Z2326" s="9" t="s">
        <v>8</v>
      </c>
      <c r="AA2326" s="12" t="str">
        <f t="shared" si="72"/>
        <v>5980000000108</v>
      </c>
      <c r="AB2326" s="4" t="s">
        <v>66</v>
      </c>
      <c r="AC2326" s="48">
        <f t="shared" si="73"/>
        <v>0</v>
      </c>
      <c r="AD2326" s="31">
        <f>VLOOKUP(AB2326,'Utah Allocation %''s'!$A$6:$B$16,2,FALSE)</f>
        <v>0</v>
      </c>
    </row>
    <row r="2327" spans="1:30">
      <c r="A2327" s="9" t="s">
        <v>9183</v>
      </c>
      <c r="B2327" s="9" t="s">
        <v>24</v>
      </c>
      <c r="C2327" s="9" t="s">
        <v>62</v>
      </c>
      <c r="D2327" s="19">
        <v>41394</v>
      </c>
      <c r="E2327" s="15">
        <v>2013</v>
      </c>
      <c r="F2327" s="15">
        <v>4</v>
      </c>
      <c r="G2327" s="3" t="s">
        <v>14414</v>
      </c>
      <c r="H2327" s="9" t="s">
        <v>63</v>
      </c>
      <c r="I2327" s="9" t="s">
        <v>64</v>
      </c>
      <c r="J2327" s="21">
        <v>401.96</v>
      </c>
      <c r="K2327" s="9" t="s">
        <v>9184</v>
      </c>
      <c r="L2327" s="7" t="s">
        <v>9408</v>
      </c>
      <c r="M2327" s="7" t="s">
        <v>9577</v>
      </c>
      <c r="N2327" s="7" t="s">
        <v>207</v>
      </c>
      <c r="O2327" s="7" t="s">
        <v>254</v>
      </c>
      <c r="P2327" s="7" t="s">
        <v>7153</v>
      </c>
      <c r="Q2327" s="7" t="s">
        <v>72</v>
      </c>
      <c r="R2327" s="9" t="s">
        <v>311</v>
      </c>
      <c r="S2327" s="13" t="s">
        <v>408</v>
      </c>
      <c r="T2327" s="13" t="s">
        <v>69</v>
      </c>
      <c r="U2327" s="13" t="s">
        <v>66</v>
      </c>
      <c r="V2327" s="13" t="s">
        <v>70</v>
      </c>
      <c r="W2327" s="13" t="s">
        <v>32</v>
      </c>
      <c r="X2327" s="13" t="s">
        <v>66</v>
      </c>
      <c r="Y2327" s="13" t="s">
        <v>7</v>
      </c>
      <c r="Z2327" s="9" t="s">
        <v>8</v>
      </c>
      <c r="AA2327" s="12" t="str">
        <f t="shared" si="72"/>
        <v>5980000000108</v>
      </c>
      <c r="AB2327" s="4" t="s">
        <v>66</v>
      </c>
      <c r="AC2327" s="48">
        <f t="shared" si="73"/>
        <v>0</v>
      </c>
      <c r="AD2327" s="31">
        <f>VLOOKUP(AB2327,'Utah Allocation %''s'!$A$6:$B$16,2,FALSE)</f>
        <v>0</v>
      </c>
    </row>
    <row r="2328" spans="1:30">
      <c r="A2328" s="9" t="s">
        <v>9183</v>
      </c>
      <c r="B2328" s="9" t="s">
        <v>24</v>
      </c>
      <c r="C2328" s="9" t="s">
        <v>62</v>
      </c>
      <c r="D2328" s="19">
        <v>41394</v>
      </c>
      <c r="E2328" s="15">
        <v>2013</v>
      </c>
      <c r="F2328" s="15">
        <v>4</v>
      </c>
      <c r="G2328" s="3" t="s">
        <v>14414</v>
      </c>
      <c r="H2328" s="9" t="s">
        <v>63</v>
      </c>
      <c r="I2328" s="9" t="s">
        <v>81</v>
      </c>
      <c r="J2328" s="21">
        <v>133.07</v>
      </c>
      <c r="K2328" s="9" t="s">
        <v>9184</v>
      </c>
      <c r="L2328" s="7" t="s">
        <v>9408</v>
      </c>
      <c r="M2328" s="7" t="s">
        <v>9577</v>
      </c>
      <c r="N2328" s="7" t="s">
        <v>207</v>
      </c>
      <c r="O2328" s="7" t="s">
        <v>254</v>
      </c>
      <c r="P2328" s="7" t="s">
        <v>7153</v>
      </c>
      <c r="Q2328" s="7" t="s">
        <v>72</v>
      </c>
      <c r="R2328" s="9" t="s">
        <v>311</v>
      </c>
      <c r="S2328" s="13" t="s">
        <v>408</v>
      </c>
      <c r="T2328" s="13" t="s">
        <v>69</v>
      </c>
      <c r="U2328" s="13" t="s">
        <v>66</v>
      </c>
      <c r="V2328" s="13" t="s">
        <v>70</v>
      </c>
      <c r="W2328" s="13" t="s">
        <v>32</v>
      </c>
      <c r="X2328" s="13" t="s">
        <v>66</v>
      </c>
      <c r="Y2328" s="13" t="s">
        <v>7</v>
      </c>
      <c r="Z2328" s="9" t="s">
        <v>8</v>
      </c>
      <c r="AA2328" s="12" t="str">
        <f t="shared" si="72"/>
        <v>5980000000108</v>
      </c>
      <c r="AB2328" s="4" t="s">
        <v>66</v>
      </c>
      <c r="AC2328" s="48">
        <f t="shared" si="73"/>
        <v>0</v>
      </c>
      <c r="AD2328" s="31">
        <f>VLOOKUP(AB2328,'Utah Allocation %''s'!$A$6:$B$16,2,FALSE)</f>
        <v>0</v>
      </c>
    </row>
    <row r="2329" spans="1:30">
      <c r="A2329" s="9" t="s">
        <v>9060</v>
      </c>
      <c r="B2329" s="9" t="s">
        <v>24</v>
      </c>
      <c r="C2329" s="9" t="s">
        <v>62</v>
      </c>
      <c r="D2329" s="19">
        <v>41394</v>
      </c>
      <c r="E2329" s="15">
        <v>2013</v>
      </c>
      <c r="F2329" s="15">
        <v>4</v>
      </c>
      <c r="G2329" s="3" t="s">
        <v>14414</v>
      </c>
      <c r="H2329" s="9" t="s">
        <v>63</v>
      </c>
      <c r="I2329" s="9" t="s">
        <v>64</v>
      </c>
      <c r="J2329" s="21">
        <v>1349.03</v>
      </c>
      <c r="K2329" s="9" t="s">
        <v>9061</v>
      </c>
      <c r="L2329" s="7" t="s">
        <v>9347</v>
      </c>
      <c r="M2329" s="7" t="s">
        <v>9511</v>
      </c>
      <c r="N2329" s="7" t="s">
        <v>207</v>
      </c>
      <c r="O2329" s="7" t="s">
        <v>254</v>
      </c>
      <c r="P2329" s="7" t="s">
        <v>590</v>
      </c>
      <c r="Q2329" s="7" t="s">
        <v>88</v>
      </c>
      <c r="R2329" s="9" t="s">
        <v>312</v>
      </c>
      <c r="S2329" s="13" t="s">
        <v>409</v>
      </c>
      <c r="T2329" s="13" t="s">
        <v>69</v>
      </c>
      <c r="U2329" s="13" t="s">
        <v>89</v>
      </c>
      <c r="V2329" s="13" t="s">
        <v>90</v>
      </c>
      <c r="W2329" s="13" t="s">
        <v>31</v>
      </c>
      <c r="X2329" s="13" t="s">
        <v>91</v>
      </c>
      <c r="Y2329" s="13" t="s">
        <v>7</v>
      </c>
      <c r="Z2329" s="9" t="s">
        <v>17</v>
      </c>
      <c r="AA2329" s="12" t="str">
        <f t="shared" si="72"/>
        <v>5980000000111</v>
      </c>
      <c r="AB2329" s="4" t="s">
        <v>91</v>
      </c>
      <c r="AC2329" s="48">
        <f t="shared" si="73"/>
        <v>0</v>
      </c>
      <c r="AD2329" s="31">
        <f>VLOOKUP(AB2329,'Utah Allocation %''s'!$A$6:$B$16,2,FALSE)</f>
        <v>0</v>
      </c>
    </row>
    <row r="2330" spans="1:30">
      <c r="A2330" s="9" t="s">
        <v>9257</v>
      </c>
      <c r="B2330" s="9" t="s">
        <v>24</v>
      </c>
      <c r="C2330" s="9" t="s">
        <v>62</v>
      </c>
      <c r="D2330" s="19">
        <v>41394</v>
      </c>
      <c r="E2330" s="15">
        <v>2013</v>
      </c>
      <c r="F2330" s="15">
        <v>4</v>
      </c>
      <c r="G2330" s="3" t="s">
        <v>14414</v>
      </c>
      <c r="H2330" s="9" t="s">
        <v>63</v>
      </c>
      <c r="I2330" s="9" t="s">
        <v>81</v>
      </c>
      <c r="J2330" s="21">
        <v>523.61</v>
      </c>
      <c r="K2330" s="9" t="s">
        <v>9258</v>
      </c>
      <c r="L2330" s="7" t="s">
        <v>9445</v>
      </c>
      <c r="M2330" s="7" t="s">
        <v>9620</v>
      </c>
      <c r="N2330" s="7" t="s">
        <v>207</v>
      </c>
      <c r="O2330" s="7" t="s">
        <v>254</v>
      </c>
      <c r="P2330" s="7" t="s">
        <v>6156</v>
      </c>
      <c r="Q2330" s="7" t="s">
        <v>88</v>
      </c>
      <c r="R2330" s="9" t="s">
        <v>312</v>
      </c>
      <c r="S2330" s="13" t="s">
        <v>409</v>
      </c>
      <c r="T2330" s="13" t="s">
        <v>69</v>
      </c>
      <c r="U2330" s="13" t="s">
        <v>89</v>
      </c>
      <c r="V2330" s="13" t="s">
        <v>90</v>
      </c>
      <c r="W2330" s="13" t="s">
        <v>31</v>
      </c>
      <c r="X2330" s="13" t="s">
        <v>91</v>
      </c>
      <c r="Y2330" s="13" t="s">
        <v>7</v>
      </c>
      <c r="Z2330" s="9" t="s">
        <v>17</v>
      </c>
      <c r="AA2330" s="12" t="str">
        <f t="shared" si="72"/>
        <v>5980000000111</v>
      </c>
      <c r="AB2330" s="4" t="s">
        <v>91</v>
      </c>
      <c r="AC2330" s="48">
        <f t="shared" si="73"/>
        <v>0</v>
      </c>
      <c r="AD2330" s="31">
        <f>VLOOKUP(AB2330,'Utah Allocation %''s'!$A$6:$B$16,2,FALSE)</f>
        <v>0</v>
      </c>
    </row>
    <row r="2331" spans="1:30">
      <c r="A2331" s="9" t="s">
        <v>9016</v>
      </c>
      <c r="B2331" s="9" t="s">
        <v>24</v>
      </c>
      <c r="C2331" s="9" t="s">
        <v>62</v>
      </c>
      <c r="D2331" s="19">
        <v>41394</v>
      </c>
      <c r="E2331" s="15">
        <v>2013</v>
      </c>
      <c r="F2331" s="15">
        <v>4</v>
      </c>
      <c r="G2331" s="3" t="s">
        <v>14414</v>
      </c>
      <c r="H2331" s="9" t="s">
        <v>63</v>
      </c>
      <c r="I2331" s="9" t="s">
        <v>64</v>
      </c>
      <c r="J2331" s="21">
        <v>2776.93</v>
      </c>
      <c r="K2331" s="9" t="s">
        <v>9017</v>
      </c>
      <c r="L2331" s="7" t="s">
        <v>9325</v>
      </c>
      <c r="M2331" s="7" t="s">
        <v>9482</v>
      </c>
      <c r="N2331" s="7" t="s">
        <v>208</v>
      </c>
      <c r="O2331" s="7" t="s">
        <v>255</v>
      </c>
      <c r="P2331" s="7" t="s">
        <v>6158</v>
      </c>
      <c r="Q2331" s="7" t="s">
        <v>92</v>
      </c>
      <c r="R2331" s="9" t="s">
        <v>312</v>
      </c>
      <c r="S2331" s="13" t="s">
        <v>409</v>
      </c>
      <c r="T2331" s="13" t="s">
        <v>69</v>
      </c>
      <c r="U2331" s="13" t="s">
        <v>89</v>
      </c>
      <c r="V2331" s="13" t="s">
        <v>90</v>
      </c>
      <c r="W2331" s="13" t="s">
        <v>31</v>
      </c>
      <c r="X2331" s="13" t="s">
        <v>91</v>
      </c>
      <c r="Y2331" s="13" t="s">
        <v>7</v>
      </c>
      <c r="Z2331" s="9" t="s">
        <v>17</v>
      </c>
      <c r="AA2331" s="12" t="str">
        <f t="shared" si="72"/>
        <v>5980000000111</v>
      </c>
      <c r="AB2331" s="4" t="s">
        <v>91</v>
      </c>
      <c r="AC2331" s="48">
        <f t="shared" si="73"/>
        <v>0</v>
      </c>
      <c r="AD2331" s="31">
        <f>VLOOKUP(AB2331,'Utah Allocation %''s'!$A$6:$B$16,2,FALSE)</f>
        <v>0</v>
      </c>
    </row>
    <row r="2332" spans="1:30">
      <c r="A2332" s="9" t="s">
        <v>9177</v>
      </c>
      <c r="B2332" s="9" t="s">
        <v>24</v>
      </c>
      <c r="C2332" s="9" t="s">
        <v>62</v>
      </c>
      <c r="D2332" s="19">
        <v>41394</v>
      </c>
      <c r="E2332" s="15">
        <v>2013</v>
      </c>
      <c r="F2332" s="15">
        <v>4</v>
      </c>
      <c r="G2332" s="3" t="s">
        <v>14414</v>
      </c>
      <c r="H2332" s="9" t="s">
        <v>63</v>
      </c>
      <c r="I2332" s="9" t="s">
        <v>81</v>
      </c>
      <c r="J2332" s="21">
        <v>469.6</v>
      </c>
      <c r="K2332" s="9" t="s">
        <v>9178</v>
      </c>
      <c r="L2332" s="7" t="s">
        <v>9405</v>
      </c>
      <c r="M2332" s="7" t="s">
        <v>9574</v>
      </c>
      <c r="N2332" s="7" t="s">
        <v>208</v>
      </c>
      <c r="O2332" s="7" t="s">
        <v>255</v>
      </c>
      <c r="P2332" s="7" t="s">
        <v>6158</v>
      </c>
      <c r="Q2332" s="7" t="s">
        <v>92</v>
      </c>
      <c r="R2332" s="9" t="s">
        <v>312</v>
      </c>
      <c r="S2332" s="13" t="s">
        <v>409</v>
      </c>
      <c r="T2332" s="13" t="s">
        <v>69</v>
      </c>
      <c r="U2332" s="13" t="s">
        <v>89</v>
      </c>
      <c r="V2332" s="13" t="s">
        <v>90</v>
      </c>
      <c r="W2332" s="13" t="s">
        <v>31</v>
      </c>
      <c r="X2332" s="13" t="s">
        <v>91</v>
      </c>
      <c r="Y2332" s="13" t="s">
        <v>7</v>
      </c>
      <c r="Z2332" s="9" t="s">
        <v>17</v>
      </c>
      <c r="AA2332" s="12" t="str">
        <f t="shared" si="72"/>
        <v>5980000000111</v>
      </c>
      <c r="AB2332" s="4" t="s">
        <v>91</v>
      </c>
      <c r="AC2332" s="48">
        <f t="shared" si="73"/>
        <v>0</v>
      </c>
      <c r="AD2332" s="31">
        <f>VLOOKUP(AB2332,'Utah Allocation %''s'!$A$6:$B$16,2,FALSE)</f>
        <v>0</v>
      </c>
    </row>
    <row r="2333" spans="1:30">
      <c r="A2333" s="9" t="s">
        <v>9133</v>
      </c>
      <c r="B2333" s="9" t="s">
        <v>24</v>
      </c>
      <c r="C2333" s="9" t="s">
        <v>62</v>
      </c>
      <c r="D2333" s="19">
        <v>41394</v>
      </c>
      <c r="E2333" s="15">
        <v>2013</v>
      </c>
      <c r="F2333" s="15">
        <v>4</v>
      </c>
      <c r="G2333" s="3" t="s">
        <v>14414</v>
      </c>
      <c r="H2333" s="9" t="s">
        <v>63</v>
      </c>
      <c r="I2333" s="9" t="s">
        <v>64</v>
      </c>
      <c r="J2333" s="21">
        <v>5552.21</v>
      </c>
      <c r="K2333" s="9" t="s">
        <v>9134</v>
      </c>
      <c r="L2333" s="7" t="s">
        <v>9383</v>
      </c>
      <c r="M2333" s="7" t="s">
        <v>9550</v>
      </c>
      <c r="N2333" s="7" t="s">
        <v>207</v>
      </c>
      <c r="O2333" s="7" t="s">
        <v>254</v>
      </c>
      <c r="P2333" s="7" t="s">
        <v>588</v>
      </c>
      <c r="Q2333" s="7" t="s">
        <v>83</v>
      </c>
      <c r="R2333" s="9" t="s">
        <v>313</v>
      </c>
      <c r="S2333" s="13" t="s">
        <v>409</v>
      </c>
      <c r="T2333" s="13" t="s">
        <v>69</v>
      </c>
      <c r="U2333" s="13" t="s">
        <v>79</v>
      </c>
      <c r="V2333" s="13" t="s">
        <v>80</v>
      </c>
      <c r="W2333" s="13" t="s">
        <v>29</v>
      </c>
      <c r="X2333" s="13" t="s">
        <v>79</v>
      </c>
      <c r="Y2333" s="13" t="s">
        <v>7</v>
      </c>
      <c r="Z2333" s="9" t="s">
        <v>16</v>
      </c>
      <c r="AA2333" s="12" t="str">
        <f t="shared" si="72"/>
        <v>5980000000109</v>
      </c>
      <c r="AB2333" s="4" t="s">
        <v>79</v>
      </c>
      <c r="AC2333" s="48">
        <f t="shared" si="73"/>
        <v>5552.21</v>
      </c>
      <c r="AD2333" s="31">
        <f>VLOOKUP(AB2333,'Utah Allocation %''s'!$A$6:$B$16,2,FALSE)</f>
        <v>1</v>
      </c>
    </row>
    <row r="2334" spans="1:30">
      <c r="A2334" s="9" t="s">
        <v>9076</v>
      </c>
      <c r="B2334" s="9" t="s">
        <v>24</v>
      </c>
      <c r="C2334" s="9" t="s">
        <v>62</v>
      </c>
      <c r="D2334" s="19">
        <v>41394</v>
      </c>
      <c r="E2334" s="15">
        <v>2013</v>
      </c>
      <c r="F2334" s="15">
        <v>4</v>
      </c>
      <c r="G2334" s="3" t="s">
        <v>14414</v>
      </c>
      <c r="H2334" s="9" t="s">
        <v>63</v>
      </c>
      <c r="I2334" s="9" t="s">
        <v>64</v>
      </c>
      <c r="J2334" s="21">
        <v>1381.41</v>
      </c>
      <c r="K2334" s="9" t="s">
        <v>9077</v>
      </c>
      <c r="L2334" s="7" t="s">
        <v>9355</v>
      </c>
      <c r="M2334" s="7" t="s">
        <v>9519</v>
      </c>
      <c r="N2334" s="7" t="s">
        <v>207</v>
      </c>
      <c r="O2334" s="7" t="s">
        <v>254</v>
      </c>
      <c r="P2334" s="7" t="s">
        <v>588</v>
      </c>
      <c r="Q2334" s="7" t="s">
        <v>83</v>
      </c>
      <c r="R2334" s="9" t="s">
        <v>313</v>
      </c>
      <c r="S2334" s="13" t="s">
        <v>409</v>
      </c>
      <c r="T2334" s="13" t="s">
        <v>69</v>
      </c>
      <c r="U2334" s="13" t="s">
        <v>79</v>
      </c>
      <c r="V2334" s="13" t="s">
        <v>80</v>
      </c>
      <c r="W2334" s="13" t="s">
        <v>29</v>
      </c>
      <c r="X2334" s="13" t="s">
        <v>79</v>
      </c>
      <c r="Y2334" s="13" t="s">
        <v>7</v>
      </c>
      <c r="Z2334" s="9" t="s">
        <v>16</v>
      </c>
      <c r="AA2334" s="12" t="str">
        <f t="shared" si="72"/>
        <v>5980000000109</v>
      </c>
      <c r="AB2334" s="4" t="s">
        <v>79</v>
      </c>
      <c r="AC2334" s="48">
        <f t="shared" si="73"/>
        <v>1381.41</v>
      </c>
      <c r="AD2334" s="31">
        <f>VLOOKUP(AB2334,'Utah Allocation %''s'!$A$6:$B$16,2,FALSE)</f>
        <v>1</v>
      </c>
    </row>
    <row r="2335" spans="1:30">
      <c r="A2335" s="9" t="s">
        <v>9082</v>
      </c>
      <c r="B2335" s="9" t="s">
        <v>24</v>
      </c>
      <c r="C2335" s="9" t="s">
        <v>62</v>
      </c>
      <c r="D2335" s="19">
        <v>41394</v>
      </c>
      <c r="E2335" s="15">
        <v>2013</v>
      </c>
      <c r="F2335" s="15">
        <v>4</v>
      </c>
      <c r="G2335" s="3" t="s">
        <v>14414</v>
      </c>
      <c r="H2335" s="9" t="s">
        <v>63</v>
      </c>
      <c r="I2335" s="9" t="s">
        <v>64</v>
      </c>
      <c r="J2335" s="21">
        <v>946.09</v>
      </c>
      <c r="K2335" s="9" t="s">
        <v>9083</v>
      </c>
      <c r="L2335" s="7" t="s">
        <v>9358</v>
      </c>
      <c r="M2335" s="7" t="s">
        <v>9522</v>
      </c>
      <c r="N2335" s="7" t="s">
        <v>207</v>
      </c>
      <c r="O2335" s="7" t="s">
        <v>254</v>
      </c>
      <c r="P2335" s="7" t="s">
        <v>588</v>
      </c>
      <c r="Q2335" s="7" t="s">
        <v>83</v>
      </c>
      <c r="R2335" s="9" t="s">
        <v>313</v>
      </c>
      <c r="S2335" s="13" t="s">
        <v>409</v>
      </c>
      <c r="T2335" s="13" t="s">
        <v>69</v>
      </c>
      <c r="U2335" s="13" t="s">
        <v>79</v>
      </c>
      <c r="V2335" s="13" t="s">
        <v>80</v>
      </c>
      <c r="W2335" s="13" t="s">
        <v>29</v>
      </c>
      <c r="X2335" s="13" t="s">
        <v>79</v>
      </c>
      <c r="Y2335" s="13" t="s">
        <v>7</v>
      </c>
      <c r="Z2335" s="9" t="s">
        <v>16</v>
      </c>
      <c r="AA2335" s="12" t="str">
        <f t="shared" si="72"/>
        <v>5980000000109</v>
      </c>
      <c r="AB2335" s="4" t="s">
        <v>79</v>
      </c>
      <c r="AC2335" s="48">
        <f t="shared" si="73"/>
        <v>946.09</v>
      </c>
      <c r="AD2335" s="31">
        <f>VLOOKUP(AB2335,'Utah Allocation %''s'!$A$6:$B$16,2,FALSE)</f>
        <v>1</v>
      </c>
    </row>
    <row r="2336" spans="1:30">
      <c r="A2336" s="9" t="s">
        <v>9012</v>
      </c>
      <c r="B2336" s="9" t="s">
        <v>24</v>
      </c>
      <c r="C2336" s="9" t="s">
        <v>62</v>
      </c>
      <c r="D2336" s="19">
        <v>41394</v>
      </c>
      <c r="E2336" s="15">
        <v>2013</v>
      </c>
      <c r="F2336" s="15">
        <v>4</v>
      </c>
      <c r="G2336" s="3" t="s">
        <v>14414</v>
      </c>
      <c r="H2336" s="9" t="s">
        <v>63</v>
      </c>
      <c r="I2336" s="9" t="s">
        <v>64</v>
      </c>
      <c r="J2336" s="21">
        <v>4020.87</v>
      </c>
      <c r="K2336" s="9" t="s">
        <v>9013</v>
      </c>
      <c r="L2336" s="7" t="s">
        <v>9323</v>
      </c>
      <c r="M2336" s="7" t="s">
        <v>9480</v>
      </c>
      <c r="N2336" s="7" t="s">
        <v>208</v>
      </c>
      <c r="O2336" s="7" t="s">
        <v>255</v>
      </c>
      <c r="P2336" s="7" t="s">
        <v>559</v>
      </c>
      <c r="Q2336" s="7" t="s">
        <v>84</v>
      </c>
      <c r="R2336" s="9" t="s">
        <v>313</v>
      </c>
      <c r="S2336" s="13" t="s">
        <v>409</v>
      </c>
      <c r="T2336" s="13" t="s">
        <v>69</v>
      </c>
      <c r="U2336" s="13" t="s">
        <v>79</v>
      </c>
      <c r="V2336" s="13" t="s">
        <v>80</v>
      </c>
      <c r="W2336" s="13" t="s">
        <v>29</v>
      </c>
      <c r="X2336" s="13" t="s">
        <v>79</v>
      </c>
      <c r="Y2336" s="13" t="s">
        <v>7</v>
      </c>
      <c r="Z2336" s="9" t="s">
        <v>16</v>
      </c>
      <c r="AA2336" s="12" t="str">
        <f t="shared" si="72"/>
        <v>5980000000109</v>
      </c>
      <c r="AB2336" s="4" t="s">
        <v>79</v>
      </c>
      <c r="AC2336" s="48">
        <f t="shared" si="73"/>
        <v>4020.87</v>
      </c>
      <c r="AD2336" s="31">
        <f>VLOOKUP(AB2336,'Utah Allocation %''s'!$A$6:$B$16,2,FALSE)</f>
        <v>1</v>
      </c>
    </row>
    <row r="2337" spans="1:30">
      <c r="A2337" s="9" t="s">
        <v>8391</v>
      </c>
      <c r="B2337" s="9" t="s">
        <v>24</v>
      </c>
      <c r="C2337" s="9" t="s">
        <v>62</v>
      </c>
      <c r="D2337" s="19">
        <v>41364</v>
      </c>
      <c r="E2337" s="6">
        <v>2013</v>
      </c>
      <c r="F2337" s="6">
        <v>4</v>
      </c>
      <c r="G2337" s="3" t="s">
        <v>14414</v>
      </c>
      <c r="H2337" s="9" t="s">
        <v>63</v>
      </c>
      <c r="I2337" s="9" t="s">
        <v>81</v>
      </c>
      <c r="J2337" s="21">
        <v>233.54</v>
      </c>
      <c r="K2337" s="9" t="s">
        <v>8579</v>
      </c>
      <c r="L2337" s="7" t="s">
        <v>8769</v>
      </c>
      <c r="M2337" s="7" t="s">
        <v>8986</v>
      </c>
      <c r="N2337" s="7" t="s">
        <v>215</v>
      </c>
      <c r="O2337" s="7" t="s">
        <v>261</v>
      </c>
      <c r="P2337" s="7" t="s">
        <v>8921</v>
      </c>
      <c r="Q2337" s="7" t="s">
        <v>85</v>
      </c>
      <c r="R2337" s="9" t="s">
        <v>313</v>
      </c>
      <c r="S2337" s="13" t="s">
        <v>409</v>
      </c>
      <c r="T2337" s="13" t="s">
        <v>69</v>
      </c>
      <c r="U2337" s="13" t="s">
        <v>79</v>
      </c>
      <c r="V2337" s="13" t="s">
        <v>80</v>
      </c>
      <c r="W2337" s="13" t="s">
        <v>29</v>
      </c>
      <c r="X2337" s="13" t="s">
        <v>79</v>
      </c>
      <c r="Y2337" s="13" t="s">
        <v>7</v>
      </c>
      <c r="Z2337" s="9" t="s">
        <v>16</v>
      </c>
      <c r="AA2337" s="12" t="str">
        <f t="shared" si="72"/>
        <v>5980000000109</v>
      </c>
      <c r="AB2337" s="4" t="s">
        <v>79</v>
      </c>
      <c r="AC2337" s="48">
        <f t="shared" si="73"/>
        <v>233.54</v>
      </c>
      <c r="AD2337" s="31">
        <f>VLOOKUP(AB2337,'Utah Allocation %''s'!$A$6:$B$16,2,FALSE)</f>
        <v>1</v>
      </c>
    </row>
    <row r="2338" spans="1:30">
      <c r="A2338" s="9" t="s">
        <v>8392</v>
      </c>
      <c r="B2338" s="9" t="s">
        <v>24</v>
      </c>
      <c r="C2338" s="9" t="s">
        <v>62</v>
      </c>
      <c r="D2338" s="19">
        <v>41364</v>
      </c>
      <c r="E2338" s="6">
        <v>2013</v>
      </c>
      <c r="F2338" s="6">
        <v>4</v>
      </c>
      <c r="G2338" s="3" t="s">
        <v>14414</v>
      </c>
      <c r="H2338" s="9" t="s">
        <v>63</v>
      </c>
      <c r="I2338" s="9" t="s">
        <v>81</v>
      </c>
      <c r="J2338" s="21">
        <v>131.37</v>
      </c>
      <c r="K2338" s="9" t="s">
        <v>8582</v>
      </c>
      <c r="L2338" s="7" t="s">
        <v>8772</v>
      </c>
      <c r="M2338" s="7" t="s">
        <v>8989</v>
      </c>
      <c r="N2338" s="7" t="s">
        <v>8175</v>
      </c>
      <c r="O2338" s="7" t="s">
        <v>8188</v>
      </c>
      <c r="P2338" s="7" t="s">
        <v>8990</v>
      </c>
      <c r="Q2338" s="7" t="s">
        <v>8991</v>
      </c>
      <c r="R2338" s="9" t="s">
        <v>313</v>
      </c>
      <c r="S2338" s="13" t="s">
        <v>409</v>
      </c>
      <c r="T2338" s="13" t="s">
        <v>69</v>
      </c>
      <c r="U2338" s="13" t="s">
        <v>79</v>
      </c>
      <c r="V2338" s="13" t="s">
        <v>80</v>
      </c>
      <c r="W2338" s="13" t="s">
        <v>29</v>
      </c>
      <c r="X2338" s="13" t="s">
        <v>79</v>
      </c>
      <c r="Y2338" s="13" t="s">
        <v>7</v>
      </c>
      <c r="Z2338" s="9" t="s">
        <v>16</v>
      </c>
      <c r="AA2338" s="12" t="str">
        <f t="shared" si="72"/>
        <v>5980000000109</v>
      </c>
      <c r="AB2338" s="4" t="s">
        <v>79</v>
      </c>
      <c r="AC2338" s="48">
        <f t="shared" si="73"/>
        <v>131.37</v>
      </c>
      <c r="AD2338" s="31">
        <f>VLOOKUP(AB2338,'Utah Allocation %''s'!$A$6:$B$16,2,FALSE)</f>
        <v>1</v>
      </c>
    </row>
    <row r="2339" spans="1:30">
      <c r="A2339" s="9" t="s">
        <v>9155</v>
      </c>
      <c r="B2339" s="9" t="s">
        <v>24</v>
      </c>
      <c r="C2339" s="9" t="s">
        <v>62</v>
      </c>
      <c r="D2339" s="19">
        <v>41394</v>
      </c>
      <c r="E2339" s="15">
        <v>2013</v>
      </c>
      <c r="F2339" s="15">
        <v>4</v>
      </c>
      <c r="G2339" s="3" t="s">
        <v>14414</v>
      </c>
      <c r="H2339" s="9" t="s">
        <v>63</v>
      </c>
      <c r="I2339" s="9" t="s">
        <v>64</v>
      </c>
      <c r="J2339" s="21">
        <v>2320.34</v>
      </c>
      <c r="K2339" s="9" t="s">
        <v>9156</v>
      </c>
      <c r="L2339" s="7" t="s">
        <v>9394</v>
      </c>
      <c r="M2339" s="7" t="s">
        <v>9563</v>
      </c>
      <c r="N2339" s="7" t="s">
        <v>206</v>
      </c>
      <c r="O2339" s="7" t="s">
        <v>253</v>
      </c>
      <c r="P2339" s="7" t="s">
        <v>635</v>
      </c>
      <c r="Q2339" s="7" t="s">
        <v>95</v>
      </c>
      <c r="R2339" s="9" t="s">
        <v>315</v>
      </c>
      <c r="S2339" s="13" t="s">
        <v>409</v>
      </c>
      <c r="T2339" s="13" t="s">
        <v>69</v>
      </c>
      <c r="U2339" s="13" t="s">
        <v>89</v>
      </c>
      <c r="V2339" s="13" t="s">
        <v>90</v>
      </c>
      <c r="W2339" s="13" t="s">
        <v>31</v>
      </c>
      <c r="X2339" s="13" t="s">
        <v>91</v>
      </c>
      <c r="Y2339" s="13" t="s">
        <v>7</v>
      </c>
      <c r="Z2339" s="9" t="s">
        <v>17</v>
      </c>
      <c r="AA2339" s="12" t="str">
        <f t="shared" si="72"/>
        <v>5980000000111</v>
      </c>
      <c r="AB2339" s="4" t="s">
        <v>91</v>
      </c>
      <c r="AC2339" s="48">
        <f t="shared" si="73"/>
        <v>0</v>
      </c>
      <c r="AD2339" s="31">
        <f>VLOOKUP(AB2339,'Utah Allocation %''s'!$A$6:$B$16,2,FALSE)</f>
        <v>0</v>
      </c>
    </row>
    <row r="2340" spans="1:30">
      <c r="A2340" s="9" t="s">
        <v>9298</v>
      </c>
      <c r="B2340" s="9" t="s">
        <v>24</v>
      </c>
      <c r="C2340" s="9" t="s">
        <v>62</v>
      </c>
      <c r="D2340" s="19">
        <v>41394</v>
      </c>
      <c r="E2340" s="15">
        <v>2013</v>
      </c>
      <c r="F2340" s="15">
        <v>4</v>
      </c>
      <c r="G2340" s="3" t="s">
        <v>14414</v>
      </c>
      <c r="H2340" s="9" t="s">
        <v>63</v>
      </c>
      <c r="I2340" s="9" t="s">
        <v>64</v>
      </c>
      <c r="J2340" s="21">
        <v>1193.29</v>
      </c>
      <c r="K2340" s="9" t="s">
        <v>9299</v>
      </c>
      <c r="L2340" s="7" t="s">
        <v>9465</v>
      </c>
      <c r="M2340" s="7" t="s">
        <v>9641</v>
      </c>
      <c r="N2340" s="7" t="s">
        <v>207</v>
      </c>
      <c r="O2340" s="7" t="s">
        <v>254</v>
      </c>
      <c r="P2340" s="7" t="s">
        <v>590</v>
      </c>
      <c r="Q2340" s="7" t="s">
        <v>88</v>
      </c>
      <c r="R2340" s="9" t="s">
        <v>315</v>
      </c>
      <c r="S2340" s="13" t="s">
        <v>409</v>
      </c>
      <c r="T2340" s="13" t="s">
        <v>69</v>
      </c>
      <c r="U2340" s="13" t="s">
        <v>89</v>
      </c>
      <c r="V2340" s="13" t="s">
        <v>90</v>
      </c>
      <c r="W2340" s="13" t="s">
        <v>31</v>
      </c>
      <c r="X2340" s="13" t="s">
        <v>91</v>
      </c>
      <c r="Y2340" s="13" t="s">
        <v>7</v>
      </c>
      <c r="Z2340" s="9" t="s">
        <v>17</v>
      </c>
      <c r="AA2340" s="12" t="str">
        <f t="shared" si="72"/>
        <v>5980000000111</v>
      </c>
      <c r="AB2340" s="4" t="s">
        <v>91</v>
      </c>
      <c r="AC2340" s="48">
        <f t="shared" si="73"/>
        <v>0</v>
      </c>
      <c r="AD2340" s="31">
        <f>VLOOKUP(AB2340,'Utah Allocation %''s'!$A$6:$B$16,2,FALSE)</f>
        <v>0</v>
      </c>
    </row>
    <row r="2341" spans="1:30">
      <c r="A2341" s="9" t="s">
        <v>9296</v>
      </c>
      <c r="B2341" s="9" t="s">
        <v>24</v>
      </c>
      <c r="C2341" s="9" t="s">
        <v>62</v>
      </c>
      <c r="D2341" s="19">
        <v>41394</v>
      </c>
      <c r="E2341" s="15">
        <v>2013</v>
      </c>
      <c r="F2341" s="15">
        <v>4</v>
      </c>
      <c r="G2341" s="3" t="s">
        <v>14414</v>
      </c>
      <c r="H2341" s="9" t="s">
        <v>63</v>
      </c>
      <c r="I2341" s="9" t="s">
        <v>64</v>
      </c>
      <c r="J2341" s="21">
        <v>245.28</v>
      </c>
      <c r="K2341" s="9" t="s">
        <v>9297</v>
      </c>
      <c r="L2341" s="7" t="s">
        <v>9464</v>
      </c>
      <c r="M2341" s="7" t="s">
        <v>9640</v>
      </c>
      <c r="N2341" s="7" t="s">
        <v>208</v>
      </c>
      <c r="O2341" s="7" t="s">
        <v>255</v>
      </c>
      <c r="P2341" s="7" t="s">
        <v>634</v>
      </c>
      <c r="Q2341" s="7" t="s">
        <v>92</v>
      </c>
      <c r="R2341" s="9" t="s">
        <v>315</v>
      </c>
      <c r="S2341" s="13" t="s">
        <v>409</v>
      </c>
      <c r="T2341" s="13" t="s">
        <v>69</v>
      </c>
      <c r="U2341" s="13" t="s">
        <v>89</v>
      </c>
      <c r="V2341" s="13" t="s">
        <v>90</v>
      </c>
      <c r="W2341" s="13" t="s">
        <v>31</v>
      </c>
      <c r="X2341" s="13" t="s">
        <v>91</v>
      </c>
      <c r="Y2341" s="13" t="s">
        <v>7</v>
      </c>
      <c r="Z2341" s="9" t="s">
        <v>17</v>
      </c>
      <c r="AA2341" s="12" t="str">
        <f t="shared" si="72"/>
        <v>5980000000111</v>
      </c>
      <c r="AB2341" s="4" t="s">
        <v>91</v>
      </c>
      <c r="AC2341" s="48">
        <f t="shared" si="73"/>
        <v>0</v>
      </c>
      <c r="AD2341" s="31">
        <f>VLOOKUP(AB2341,'Utah Allocation %''s'!$A$6:$B$16,2,FALSE)</f>
        <v>0</v>
      </c>
    </row>
    <row r="2342" spans="1:30">
      <c r="A2342" s="9" t="s">
        <v>9277</v>
      </c>
      <c r="B2342" s="9" t="s">
        <v>24</v>
      </c>
      <c r="C2342" s="9" t="s">
        <v>62</v>
      </c>
      <c r="D2342" s="19">
        <v>41394</v>
      </c>
      <c r="E2342" s="15">
        <v>2013</v>
      </c>
      <c r="F2342" s="15">
        <v>4</v>
      </c>
      <c r="G2342" s="3" t="s">
        <v>14414</v>
      </c>
      <c r="H2342" s="9" t="s">
        <v>63</v>
      </c>
      <c r="I2342" s="9" t="s">
        <v>64</v>
      </c>
      <c r="J2342" s="21">
        <v>490.56</v>
      </c>
      <c r="K2342" s="9" t="s">
        <v>9278</v>
      </c>
      <c r="L2342" s="7" t="s">
        <v>9455</v>
      </c>
      <c r="M2342" s="7" t="s">
        <v>9631</v>
      </c>
      <c r="N2342" s="7" t="s">
        <v>211</v>
      </c>
      <c r="O2342" s="7" t="s">
        <v>258</v>
      </c>
      <c r="P2342" s="7" t="s">
        <v>733</v>
      </c>
      <c r="Q2342" s="7" t="s">
        <v>129</v>
      </c>
      <c r="R2342" s="9" t="s">
        <v>315</v>
      </c>
      <c r="S2342" s="13" t="s">
        <v>409</v>
      </c>
      <c r="T2342" s="13" t="s">
        <v>69</v>
      </c>
      <c r="U2342" s="13" t="s">
        <v>89</v>
      </c>
      <c r="V2342" s="13" t="s">
        <v>90</v>
      </c>
      <c r="W2342" s="13" t="s">
        <v>31</v>
      </c>
      <c r="X2342" s="13" t="s">
        <v>91</v>
      </c>
      <c r="Y2342" s="13" t="s">
        <v>7</v>
      </c>
      <c r="Z2342" s="9" t="s">
        <v>17</v>
      </c>
      <c r="AA2342" s="12" t="str">
        <f t="shared" si="72"/>
        <v>5980000000111</v>
      </c>
      <c r="AB2342" s="4" t="s">
        <v>91</v>
      </c>
      <c r="AC2342" s="48">
        <f t="shared" si="73"/>
        <v>0</v>
      </c>
      <c r="AD2342" s="31">
        <f>VLOOKUP(AB2342,'Utah Allocation %''s'!$A$6:$B$16,2,FALSE)</f>
        <v>0</v>
      </c>
    </row>
    <row r="2343" spans="1:30">
      <c r="A2343" s="9" t="s">
        <v>9293</v>
      </c>
      <c r="B2343" s="9" t="s">
        <v>24</v>
      </c>
      <c r="C2343" s="9" t="s">
        <v>62</v>
      </c>
      <c r="D2343" s="19">
        <v>41394</v>
      </c>
      <c r="E2343" s="15">
        <v>2013</v>
      </c>
      <c r="F2343" s="15">
        <v>4</v>
      </c>
      <c r="G2343" s="3" t="s">
        <v>14414</v>
      </c>
      <c r="H2343" s="9" t="s">
        <v>63</v>
      </c>
      <c r="I2343" s="9" t="s">
        <v>64</v>
      </c>
      <c r="J2343" s="21">
        <v>2196.35</v>
      </c>
      <c r="K2343" s="9" t="s">
        <v>9294</v>
      </c>
      <c r="L2343" s="7" t="s">
        <v>9463</v>
      </c>
      <c r="M2343" s="7" t="s">
        <v>9639</v>
      </c>
      <c r="N2343" s="7" t="s">
        <v>211</v>
      </c>
      <c r="O2343" s="7" t="s">
        <v>258</v>
      </c>
      <c r="P2343" s="7" t="s">
        <v>733</v>
      </c>
      <c r="Q2343" s="7" t="s">
        <v>129</v>
      </c>
      <c r="R2343" s="9" t="s">
        <v>315</v>
      </c>
      <c r="S2343" s="13" t="s">
        <v>409</v>
      </c>
      <c r="T2343" s="13" t="s">
        <v>69</v>
      </c>
      <c r="U2343" s="13" t="s">
        <v>89</v>
      </c>
      <c r="V2343" s="13" t="s">
        <v>90</v>
      </c>
      <c r="W2343" s="13" t="s">
        <v>31</v>
      </c>
      <c r="X2343" s="13" t="s">
        <v>91</v>
      </c>
      <c r="Y2343" s="13" t="s">
        <v>7</v>
      </c>
      <c r="Z2343" s="9" t="s">
        <v>17</v>
      </c>
      <c r="AA2343" s="12" t="str">
        <f t="shared" si="72"/>
        <v>5980000000111</v>
      </c>
      <c r="AB2343" s="4" t="s">
        <v>91</v>
      </c>
      <c r="AC2343" s="48">
        <f t="shared" si="73"/>
        <v>0</v>
      </c>
      <c r="AD2343" s="31">
        <f>VLOOKUP(AB2343,'Utah Allocation %''s'!$A$6:$B$16,2,FALSE)</f>
        <v>0</v>
      </c>
    </row>
    <row r="2344" spans="1:30">
      <c r="A2344" s="9" t="s">
        <v>9295</v>
      </c>
      <c r="B2344" s="9" t="s">
        <v>24</v>
      </c>
      <c r="C2344" s="9" t="s">
        <v>62</v>
      </c>
      <c r="D2344" s="19">
        <v>41394</v>
      </c>
      <c r="E2344" s="15">
        <v>2013</v>
      </c>
      <c r="F2344" s="15">
        <v>4</v>
      </c>
      <c r="G2344" s="3" t="s">
        <v>14414</v>
      </c>
      <c r="H2344" s="9" t="s">
        <v>61</v>
      </c>
      <c r="I2344" s="9" t="s">
        <v>64</v>
      </c>
      <c r="J2344" s="21">
        <v>-590.27</v>
      </c>
      <c r="K2344" s="9" t="s">
        <v>9294</v>
      </c>
      <c r="L2344" s="7" t="s">
        <v>9463</v>
      </c>
      <c r="M2344" s="7" t="s">
        <v>9639</v>
      </c>
      <c r="N2344" s="7" t="s">
        <v>211</v>
      </c>
      <c r="O2344" s="7" t="s">
        <v>258</v>
      </c>
      <c r="P2344" s="7" t="s">
        <v>733</v>
      </c>
      <c r="Q2344" s="7" t="s">
        <v>129</v>
      </c>
      <c r="R2344" s="9" t="s">
        <v>315</v>
      </c>
      <c r="S2344" s="13" t="s">
        <v>409</v>
      </c>
      <c r="T2344" s="13" t="s">
        <v>69</v>
      </c>
      <c r="U2344" s="13" t="s">
        <v>89</v>
      </c>
      <c r="V2344" s="13" t="s">
        <v>90</v>
      </c>
      <c r="W2344" s="13" t="s">
        <v>31</v>
      </c>
      <c r="X2344" s="13" t="s">
        <v>91</v>
      </c>
      <c r="Y2344" s="13" t="s">
        <v>7</v>
      </c>
      <c r="Z2344" s="9" t="s">
        <v>17</v>
      </c>
      <c r="AA2344" s="12" t="str">
        <f t="shared" si="72"/>
        <v>5980000000111</v>
      </c>
      <c r="AB2344" s="4" t="s">
        <v>91</v>
      </c>
      <c r="AC2344" s="48">
        <f t="shared" si="73"/>
        <v>0</v>
      </c>
      <c r="AD2344" s="31">
        <f>VLOOKUP(AB2344,'Utah Allocation %''s'!$A$6:$B$16,2,FALSE)</f>
        <v>0</v>
      </c>
    </row>
    <row r="2345" spans="1:30">
      <c r="A2345" s="9" t="s">
        <v>9279</v>
      </c>
      <c r="B2345" s="9" t="s">
        <v>24</v>
      </c>
      <c r="C2345" s="9" t="s">
        <v>62</v>
      </c>
      <c r="D2345" s="19">
        <v>41394</v>
      </c>
      <c r="E2345" s="15">
        <v>2013</v>
      </c>
      <c r="F2345" s="15">
        <v>4</v>
      </c>
      <c r="G2345" s="3" t="s">
        <v>14414</v>
      </c>
      <c r="H2345" s="9" t="s">
        <v>63</v>
      </c>
      <c r="I2345" s="9" t="s">
        <v>64</v>
      </c>
      <c r="J2345" s="21">
        <v>1349.03</v>
      </c>
      <c r="K2345" s="9" t="s">
        <v>9280</v>
      </c>
      <c r="L2345" s="7" t="s">
        <v>9456</v>
      </c>
      <c r="M2345" s="7" t="s">
        <v>9632</v>
      </c>
      <c r="N2345" s="7" t="s">
        <v>211</v>
      </c>
      <c r="O2345" s="7" t="s">
        <v>258</v>
      </c>
      <c r="P2345" s="7" t="s">
        <v>733</v>
      </c>
      <c r="Q2345" s="7" t="s">
        <v>129</v>
      </c>
      <c r="R2345" s="9" t="s">
        <v>315</v>
      </c>
      <c r="S2345" s="13" t="s">
        <v>409</v>
      </c>
      <c r="T2345" s="13" t="s">
        <v>69</v>
      </c>
      <c r="U2345" s="13" t="s">
        <v>89</v>
      </c>
      <c r="V2345" s="13" t="s">
        <v>90</v>
      </c>
      <c r="W2345" s="13" t="s">
        <v>31</v>
      </c>
      <c r="X2345" s="13" t="s">
        <v>91</v>
      </c>
      <c r="Y2345" s="13" t="s">
        <v>7</v>
      </c>
      <c r="Z2345" s="9" t="s">
        <v>17</v>
      </c>
      <c r="AA2345" s="12" t="str">
        <f t="shared" si="72"/>
        <v>5980000000111</v>
      </c>
      <c r="AB2345" s="4" t="s">
        <v>91</v>
      </c>
      <c r="AC2345" s="48">
        <f t="shared" si="73"/>
        <v>0</v>
      </c>
      <c r="AD2345" s="31">
        <f>VLOOKUP(AB2345,'Utah Allocation %''s'!$A$6:$B$16,2,FALSE)</f>
        <v>0</v>
      </c>
    </row>
    <row r="2346" spans="1:30">
      <c r="A2346" s="9" t="s">
        <v>9281</v>
      </c>
      <c r="B2346" s="9" t="s">
        <v>24</v>
      </c>
      <c r="C2346" s="9" t="s">
        <v>62</v>
      </c>
      <c r="D2346" s="19">
        <v>41394</v>
      </c>
      <c r="E2346" s="15">
        <v>2013</v>
      </c>
      <c r="F2346" s="15">
        <v>4</v>
      </c>
      <c r="G2346" s="3" t="s">
        <v>14414</v>
      </c>
      <c r="H2346" s="9" t="s">
        <v>63</v>
      </c>
      <c r="I2346" s="9" t="s">
        <v>64</v>
      </c>
      <c r="J2346" s="21">
        <v>858.47</v>
      </c>
      <c r="K2346" s="9" t="s">
        <v>9282</v>
      </c>
      <c r="L2346" s="7" t="s">
        <v>9457</v>
      </c>
      <c r="M2346" s="7" t="s">
        <v>9633</v>
      </c>
      <c r="N2346" s="7" t="s">
        <v>211</v>
      </c>
      <c r="O2346" s="7" t="s">
        <v>258</v>
      </c>
      <c r="P2346" s="7" t="s">
        <v>733</v>
      </c>
      <c r="Q2346" s="7" t="s">
        <v>129</v>
      </c>
      <c r="R2346" s="9" t="s">
        <v>315</v>
      </c>
      <c r="S2346" s="13" t="s">
        <v>409</v>
      </c>
      <c r="T2346" s="13" t="s">
        <v>69</v>
      </c>
      <c r="U2346" s="13" t="s">
        <v>89</v>
      </c>
      <c r="V2346" s="13" t="s">
        <v>90</v>
      </c>
      <c r="W2346" s="13" t="s">
        <v>31</v>
      </c>
      <c r="X2346" s="13" t="s">
        <v>91</v>
      </c>
      <c r="Y2346" s="13" t="s">
        <v>7</v>
      </c>
      <c r="Z2346" s="9" t="s">
        <v>17</v>
      </c>
      <c r="AA2346" s="12" t="str">
        <f t="shared" si="72"/>
        <v>5980000000111</v>
      </c>
      <c r="AB2346" s="4" t="s">
        <v>91</v>
      </c>
      <c r="AC2346" s="48">
        <f t="shared" si="73"/>
        <v>0</v>
      </c>
      <c r="AD2346" s="31">
        <f>VLOOKUP(AB2346,'Utah Allocation %''s'!$A$6:$B$16,2,FALSE)</f>
        <v>0</v>
      </c>
    </row>
    <row r="2347" spans="1:30">
      <c r="A2347" s="9" t="s">
        <v>9283</v>
      </c>
      <c r="B2347" s="9" t="s">
        <v>24</v>
      </c>
      <c r="C2347" s="9" t="s">
        <v>62</v>
      </c>
      <c r="D2347" s="19">
        <v>41394</v>
      </c>
      <c r="E2347" s="15">
        <v>2013</v>
      </c>
      <c r="F2347" s="15">
        <v>4</v>
      </c>
      <c r="G2347" s="3" t="s">
        <v>14414</v>
      </c>
      <c r="H2347" s="9" t="s">
        <v>63</v>
      </c>
      <c r="I2347" s="9" t="s">
        <v>64</v>
      </c>
      <c r="J2347" s="21">
        <v>990.03</v>
      </c>
      <c r="K2347" s="9" t="s">
        <v>9284</v>
      </c>
      <c r="L2347" s="7" t="s">
        <v>9458</v>
      </c>
      <c r="M2347" s="7" t="s">
        <v>9634</v>
      </c>
      <c r="N2347" s="7" t="s">
        <v>211</v>
      </c>
      <c r="O2347" s="7" t="s">
        <v>258</v>
      </c>
      <c r="P2347" s="7" t="s">
        <v>733</v>
      </c>
      <c r="Q2347" s="7" t="s">
        <v>129</v>
      </c>
      <c r="R2347" s="9" t="s">
        <v>315</v>
      </c>
      <c r="S2347" s="13" t="s">
        <v>409</v>
      </c>
      <c r="T2347" s="13" t="s">
        <v>69</v>
      </c>
      <c r="U2347" s="13" t="s">
        <v>89</v>
      </c>
      <c r="V2347" s="13" t="s">
        <v>90</v>
      </c>
      <c r="W2347" s="13" t="s">
        <v>31</v>
      </c>
      <c r="X2347" s="13" t="s">
        <v>91</v>
      </c>
      <c r="Y2347" s="13" t="s">
        <v>7</v>
      </c>
      <c r="Z2347" s="9" t="s">
        <v>17</v>
      </c>
      <c r="AA2347" s="12" t="str">
        <f t="shared" si="72"/>
        <v>5980000000111</v>
      </c>
      <c r="AB2347" s="4" t="s">
        <v>91</v>
      </c>
      <c r="AC2347" s="48">
        <f t="shared" si="73"/>
        <v>0</v>
      </c>
      <c r="AD2347" s="31">
        <f>VLOOKUP(AB2347,'Utah Allocation %''s'!$A$6:$B$16,2,FALSE)</f>
        <v>0</v>
      </c>
    </row>
    <row r="2348" spans="1:30">
      <c r="A2348" s="9" t="s">
        <v>9203</v>
      </c>
      <c r="B2348" s="9" t="s">
        <v>24</v>
      </c>
      <c r="C2348" s="9" t="s">
        <v>62</v>
      </c>
      <c r="D2348" s="19">
        <v>41394</v>
      </c>
      <c r="E2348" s="15">
        <v>2013</v>
      </c>
      <c r="F2348" s="15">
        <v>4</v>
      </c>
      <c r="G2348" s="3" t="s">
        <v>14414</v>
      </c>
      <c r="H2348" s="9" t="s">
        <v>63</v>
      </c>
      <c r="I2348" s="9" t="s">
        <v>81</v>
      </c>
      <c r="J2348" s="21">
        <v>258.69</v>
      </c>
      <c r="K2348" s="9" t="s">
        <v>9204</v>
      </c>
      <c r="L2348" s="7" t="s">
        <v>9418</v>
      </c>
      <c r="M2348" s="7" t="s">
        <v>9588</v>
      </c>
      <c r="N2348" s="7" t="s">
        <v>212</v>
      </c>
      <c r="O2348" s="7" t="s">
        <v>259</v>
      </c>
      <c r="P2348" s="7" t="s">
        <v>6234</v>
      </c>
      <c r="Q2348" s="7" t="s">
        <v>172</v>
      </c>
      <c r="R2348" s="9" t="s">
        <v>317</v>
      </c>
      <c r="S2348" s="13" t="s">
        <v>408</v>
      </c>
      <c r="T2348" s="13" t="s">
        <v>69</v>
      </c>
      <c r="U2348" s="13" t="s">
        <v>66</v>
      </c>
      <c r="V2348" s="13" t="s">
        <v>70</v>
      </c>
      <c r="W2348" s="13" t="s">
        <v>32</v>
      </c>
      <c r="X2348" s="13" t="s">
        <v>66</v>
      </c>
      <c r="Y2348" s="13" t="s">
        <v>7</v>
      </c>
      <c r="Z2348" s="9" t="s">
        <v>8</v>
      </c>
      <c r="AA2348" s="12" t="str">
        <f t="shared" si="72"/>
        <v>5980000000108</v>
      </c>
      <c r="AB2348" s="4" t="s">
        <v>66</v>
      </c>
      <c r="AC2348" s="48">
        <f t="shared" si="73"/>
        <v>0</v>
      </c>
      <c r="AD2348" s="31">
        <f>VLOOKUP(AB2348,'Utah Allocation %''s'!$A$6:$B$16,2,FALSE)</f>
        <v>0</v>
      </c>
    </row>
    <row r="2349" spans="1:30">
      <c r="A2349" s="9" t="s">
        <v>9205</v>
      </c>
      <c r="B2349" s="9" t="s">
        <v>24</v>
      </c>
      <c r="C2349" s="9" t="s">
        <v>62</v>
      </c>
      <c r="D2349" s="19">
        <v>41394</v>
      </c>
      <c r="E2349" s="15">
        <v>2013</v>
      </c>
      <c r="F2349" s="15">
        <v>4</v>
      </c>
      <c r="G2349" s="3" t="s">
        <v>14414</v>
      </c>
      <c r="H2349" s="9" t="s">
        <v>63</v>
      </c>
      <c r="I2349" s="9" t="s">
        <v>81</v>
      </c>
      <c r="J2349" s="21">
        <v>137.24</v>
      </c>
      <c r="K2349" s="9" t="s">
        <v>9206</v>
      </c>
      <c r="L2349" s="7" t="s">
        <v>9419</v>
      </c>
      <c r="M2349" s="7" t="s">
        <v>9589</v>
      </c>
      <c r="N2349" s="7" t="s">
        <v>212</v>
      </c>
      <c r="O2349" s="7" t="s">
        <v>259</v>
      </c>
      <c r="P2349" s="7" t="s">
        <v>6234</v>
      </c>
      <c r="Q2349" s="7" t="s">
        <v>172</v>
      </c>
      <c r="R2349" s="9" t="s">
        <v>317</v>
      </c>
      <c r="S2349" s="13" t="s">
        <v>408</v>
      </c>
      <c r="T2349" s="13" t="s">
        <v>69</v>
      </c>
      <c r="U2349" s="13" t="s">
        <v>66</v>
      </c>
      <c r="V2349" s="13" t="s">
        <v>70</v>
      </c>
      <c r="W2349" s="13" t="s">
        <v>32</v>
      </c>
      <c r="X2349" s="13" t="s">
        <v>66</v>
      </c>
      <c r="Y2349" s="13" t="s">
        <v>7</v>
      </c>
      <c r="Z2349" s="9" t="s">
        <v>8</v>
      </c>
      <c r="AA2349" s="12" t="str">
        <f t="shared" si="72"/>
        <v>5980000000108</v>
      </c>
      <c r="AB2349" s="4" t="s">
        <v>66</v>
      </c>
      <c r="AC2349" s="48">
        <f t="shared" si="73"/>
        <v>0</v>
      </c>
      <c r="AD2349" s="31">
        <f>VLOOKUP(AB2349,'Utah Allocation %''s'!$A$6:$B$16,2,FALSE)</f>
        <v>0</v>
      </c>
    </row>
    <row r="2350" spans="1:30">
      <c r="A2350" s="9" t="s">
        <v>9207</v>
      </c>
      <c r="B2350" s="9" t="s">
        <v>24</v>
      </c>
      <c r="C2350" s="9" t="s">
        <v>62</v>
      </c>
      <c r="D2350" s="19">
        <v>41394</v>
      </c>
      <c r="E2350" s="15">
        <v>2013</v>
      </c>
      <c r="F2350" s="15">
        <v>4</v>
      </c>
      <c r="G2350" s="3" t="s">
        <v>14414</v>
      </c>
      <c r="H2350" s="9" t="s">
        <v>63</v>
      </c>
      <c r="I2350" s="9" t="s">
        <v>81</v>
      </c>
      <c r="J2350" s="21">
        <v>258.69</v>
      </c>
      <c r="K2350" s="9" t="s">
        <v>9208</v>
      </c>
      <c r="L2350" s="7" t="s">
        <v>9420</v>
      </c>
      <c r="M2350" s="7" t="s">
        <v>9590</v>
      </c>
      <c r="N2350" s="7" t="s">
        <v>212</v>
      </c>
      <c r="O2350" s="7" t="s">
        <v>259</v>
      </c>
      <c r="P2350" s="7" t="s">
        <v>6234</v>
      </c>
      <c r="Q2350" s="7" t="s">
        <v>172</v>
      </c>
      <c r="R2350" s="9" t="s">
        <v>317</v>
      </c>
      <c r="S2350" s="13" t="s">
        <v>408</v>
      </c>
      <c r="T2350" s="13" t="s">
        <v>69</v>
      </c>
      <c r="U2350" s="13" t="s">
        <v>66</v>
      </c>
      <c r="V2350" s="13" t="s">
        <v>70</v>
      </c>
      <c r="W2350" s="13" t="s">
        <v>32</v>
      </c>
      <c r="X2350" s="13" t="s">
        <v>66</v>
      </c>
      <c r="Y2350" s="13" t="s">
        <v>7</v>
      </c>
      <c r="Z2350" s="9" t="s">
        <v>8</v>
      </c>
      <c r="AA2350" s="12" t="str">
        <f t="shared" si="72"/>
        <v>5980000000108</v>
      </c>
      <c r="AB2350" s="4" t="s">
        <v>66</v>
      </c>
      <c r="AC2350" s="48">
        <f t="shared" si="73"/>
        <v>0</v>
      </c>
      <c r="AD2350" s="31">
        <f>VLOOKUP(AB2350,'Utah Allocation %''s'!$A$6:$B$16,2,FALSE)</f>
        <v>0</v>
      </c>
    </row>
    <row r="2351" spans="1:30">
      <c r="A2351" s="9" t="s">
        <v>9209</v>
      </c>
      <c r="B2351" s="9" t="s">
        <v>24</v>
      </c>
      <c r="C2351" s="9" t="s">
        <v>62</v>
      </c>
      <c r="D2351" s="19">
        <v>41394</v>
      </c>
      <c r="E2351" s="15">
        <v>2013</v>
      </c>
      <c r="F2351" s="15">
        <v>4</v>
      </c>
      <c r="G2351" s="3" t="s">
        <v>14414</v>
      </c>
      <c r="H2351" s="9" t="s">
        <v>63</v>
      </c>
      <c r="I2351" s="9" t="s">
        <v>81</v>
      </c>
      <c r="J2351" s="21">
        <v>137.24</v>
      </c>
      <c r="K2351" s="9" t="s">
        <v>9210</v>
      </c>
      <c r="L2351" s="7" t="s">
        <v>9421</v>
      </c>
      <c r="M2351" s="7" t="s">
        <v>9591</v>
      </c>
      <c r="N2351" s="7" t="s">
        <v>212</v>
      </c>
      <c r="O2351" s="7" t="s">
        <v>259</v>
      </c>
      <c r="P2351" s="7" t="s">
        <v>6234</v>
      </c>
      <c r="Q2351" s="7" t="s">
        <v>172</v>
      </c>
      <c r="R2351" s="9" t="s">
        <v>317</v>
      </c>
      <c r="S2351" s="13" t="s">
        <v>408</v>
      </c>
      <c r="T2351" s="13" t="s">
        <v>69</v>
      </c>
      <c r="U2351" s="13" t="s">
        <v>66</v>
      </c>
      <c r="V2351" s="13" t="s">
        <v>70</v>
      </c>
      <c r="W2351" s="13" t="s">
        <v>32</v>
      </c>
      <c r="X2351" s="13" t="s">
        <v>66</v>
      </c>
      <c r="Y2351" s="13" t="s">
        <v>7</v>
      </c>
      <c r="Z2351" s="9" t="s">
        <v>8</v>
      </c>
      <c r="AA2351" s="12" t="str">
        <f t="shared" si="72"/>
        <v>5980000000108</v>
      </c>
      <c r="AB2351" s="4" t="s">
        <v>66</v>
      </c>
      <c r="AC2351" s="48">
        <f t="shared" si="73"/>
        <v>0</v>
      </c>
      <c r="AD2351" s="31">
        <f>VLOOKUP(AB2351,'Utah Allocation %''s'!$A$6:$B$16,2,FALSE)</f>
        <v>0</v>
      </c>
    </row>
    <row r="2352" spans="1:30">
      <c r="A2352" s="9" t="s">
        <v>9211</v>
      </c>
      <c r="B2352" s="9" t="s">
        <v>24</v>
      </c>
      <c r="C2352" s="9" t="s">
        <v>62</v>
      </c>
      <c r="D2352" s="19">
        <v>41394</v>
      </c>
      <c r="E2352" s="15">
        <v>2013</v>
      </c>
      <c r="F2352" s="15">
        <v>4</v>
      </c>
      <c r="G2352" s="3" t="s">
        <v>14414</v>
      </c>
      <c r="H2352" s="9" t="s">
        <v>63</v>
      </c>
      <c r="I2352" s="9" t="s">
        <v>81</v>
      </c>
      <c r="J2352" s="21">
        <v>137.24</v>
      </c>
      <c r="K2352" s="9" t="s">
        <v>9212</v>
      </c>
      <c r="L2352" s="7" t="s">
        <v>9422</v>
      </c>
      <c r="M2352" s="7" t="s">
        <v>9592</v>
      </c>
      <c r="N2352" s="7" t="s">
        <v>212</v>
      </c>
      <c r="O2352" s="7" t="s">
        <v>259</v>
      </c>
      <c r="P2352" s="7" t="s">
        <v>6234</v>
      </c>
      <c r="Q2352" s="7" t="s">
        <v>172</v>
      </c>
      <c r="R2352" s="9" t="s">
        <v>317</v>
      </c>
      <c r="S2352" s="13" t="s">
        <v>408</v>
      </c>
      <c r="T2352" s="13" t="s">
        <v>69</v>
      </c>
      <c r="U2352" s="13" t="s">
        <v>66</v>
      </c>
      <c r="V2352" s="13" t="s">
        <v>70</v>
      </c>
      <c r="W2352" s="13" t="s">
        <v>32</v>
      </c>
      <c r="X2352" s="13" t="s">
        <v>66</v>
      </c>
      <c r="Y2352" s="13" t="s">
        <v>7</v>
      </c>
      <c r="Z2352" s="9" t="s">
        <v>8</v>
      </c>
      <c r="AA2352" s="12" t="str">
        <f t="shared" si="72"/>
        <v>5980000000108</v>
      </c>
      <c r="AB2352" s="4" t="s">
        <v>66</v>
      </c>
      <c r="AC2352" s="48">
        <f t="shared" si="73"/>
        <v>0</v>
      </c>
      <c r="AD2352" s="31">
        <f>VLOOKUP(AB2352,'Utah Allocation %''s'!$A$6:$B$16,2,FALSE)</f>
        <v>0</v>
      </c>
    </row>
    <row r="2353" spans="1:30">
      <c r="A2353" s="9" t="s">
        <v>9213</v>
      </c>
      <c r="B2353" s="9" t="s">
        <v>24</v>
      </c>
      <c r="C2353" s="9" t="s">
        <v>62</v>
      </c>
      <c r="D2353" s="19">
        <v>41394</v>
      </c>
      <c r="E2353" s="15">
        <v>2013</v>
      </c>
      <c r="F2353" s="15">
        <v>4</v>
      </c>
      <c r="G2353" s="3" t="s">
        <v>14414</v>
      </c>
      <c r="H2353" s="9" t="s">
        <v>63</v>
      </c>
      <c r="I2353" s="9" t="s">
        <v>81</v>
      </c>
      <c r="J2353" s="21">
        <v>343.1</v>
      </c>
      <c r="K2353" s="9" t="s">
        <v>9214</v>
      </c>
      <c r="L2353" s="7" t="s">
        <v>9423</v>
      </c>
      <c r="M2353" s="7" t="s">
        <v>9593</v>
      </c>
      <c r="N2353" s="7" t="s">
        <v>212</v>
      </c>
      <c r="O2353" s="7" t="s">
        <v>259</v>
      </c>
      <c r="P2353" s="7" t="s">
        <v>6234</v>
      </c>
      <c r="Q2353" s="7" t="s">
        <v>172</v>
      </c>
      <c r="R2353" s="9" t="s">
        <v>317</v>
      </c>
      <c r="S2353" s="13" t="s">
        <v>408</v>
      </c>
      <c r="T2353" s="13" t="s">
        <v>69</v>
      </c>
      <c r="U2353" s="13" t="s">
        <v>66</v>
      </c>
      <c r="V2353" s="13" t="s">
        <v>70</v>
      </c>
      <c r="W2353" s="13" t="s">
        <v>32</v>
      </c>
      <c r="X2353" s="13" t="s">
        <v>66</v>
      </c>
      <c r="Y2353" s="13" t="s">
        <v>7</v>
      </c>
      <c r="Z2353" s="9" t="s">
        <v>8</v>
      </c>
      <c r="AA2353" s="12" t="str">
        <f t="shared" si="72"/>
        <v>5980000000108</v>
      </c>
      <c r="AB2353" s="4" t="s">
        <v>66</v>
      </c>
      <c r="AC2353" s="48">
        <f t="shared" si="73"/>
        <v>0</v>
      </c>
      <c r="AD2353" s="31">
        <f>VLOOKUP(AB2353,'Utah Allocation %''s'!$A$6:$B$16,2,FALSE)</f>
        <v>0</v>
      </c>
    </row>
    <row r="2354" spans="1:30">
      <c r="A2354" s="9" t="s">
        <v>9215</v>
      </c>
      <c r="B2354" s="9" t="s">
        <v>24</v>
      </c>
      <c r="C2354" s="9" t="s">
        <v>62</v>
      </c>
      <c r="D2354" s="19">
        <v>41394</v>
      </c>
      <c r="E2354" s="15">
        <v>2013</v>
      </c>
      <c r="F2354" s="15">
        <v>4</v>
      </c>
      <c r="G2354" s="3" t="s">
        <v>14414</v>
      </c>
      <c r="H2354" s="9" t="s">
        <v>63</v>
      </c>
      <c r="I2354" s="9" t="s">
        <v>81</v>
      </c>
      <c r="J2354" s="21">
        <v>343.1</v>
      </c>
      <c r="K2354" s="9" t="s">
        <v>9216</v>
      </c>
      <c r="L2354" s="7" t="s">
        <v>9424</v>
      </c>
      <c r="M2354" s="7" t="s">
        <v>9594</v>
      </c>
      <c r="N2354" s="7" t="s">
        <v>212</v>
      </c>
      <c r="O2354" s="7" t="s">
        <v>259</v>
      </c>
      <c r="P2354" s="7" t="s">
        <v>6234</v>
      </c>
      <c r="Q2354" s="7" t="s">
        <v>172</v>
      </c>
      <c r="R2354" s="9" t="s">
        <v>317</v>
      </c>
      <c r="S2354" s="13" t="s">
        <v>408</v>
      </c>
      <c r="T2354" s="13" t="s">
        <v>69</v>
      </c>
      <c r="U2354" s="13" t="s">
        <v>66</v>
      </c>
      <c r="V2354" s="13" t="s">
        <v>70</v>
      </c>
      <c r="W2354" s="13" t="s">
        <v>32</v>
      </c>
      <c r="X2354" s="13" t="s">
        <v>66</v>
      </c>
      <c r="Y2354" s="13" t="s">
        <v>7</v>
      </c>
      <c r="Z2354" s="9" t="s">
        <v>8</v>
      </c>
      <c r="AA2354" s="12" t="str">
        <f t="shared" si="72"/>
        <v>5980000000108</v>
      </c>
      <c r="AB2354" s="4" t="s">
        <v>66</v>
      </c>
      <c r="AC2354" s="48">
        <f t="shared" si="73"/>
        <v>0</v>
      </c>
      <c r="AD2354" s="31">
        <f>VLOOKUP(AB2354,'Utah Allocation %''s'!$A$6:$B$16,2,FALSE)</f>
        <v>0</v>
      </c>
    </row>
    <row r="2355" spans="1:30">
      <c r="A2355" s="9" t="s">
        <v>9302</v>
      </c>
      <c r="B2355" s="9" t="s">
        <v>24</v>
      </c>
      <c r="C2355" s="9" t="s">
        <v>62</v>
      </c>
      <c r="D2355" s="19">
        <v>41394</v>
      </c>
      <c r="E2355" s="15">
        <v>2013</v>
      </c>
      <c r="F2355" s="15">
        <v>4</v>
      </c>
      <c r="G2355" s="3" t="s">
        <v>14414</v>
      </c>
      <c r="H2355" s="9" t="s">
        <v>63</v>
      </c>
      <c r="I2355" s="9" t="s">
        <v>81</v>
      </c>
      <c r="J2355" s="21">
        <v>124.89</v>
      </c>
      <c r="K2355" s="9" t="s">
        <v>9303</v>
      </c>
      <c r="L2355" s="7" t="s">
        <v>9467</v>
      </c>
      <c r="M2355" s="7" t="s">
        <v>9643</v>
      </c>
      <c r="N2355" s="7" t="s">
        <v>219</v>
      </c>
      <c r="O2355" s="7" t="s">
        <v>265</v>
      </c>
      <c r="P2355" s="7" t="s">
        <v>7206</v>
      </c>
      <c r="Q2355" s="7" t="s">
        <v>137</v>
      </c>
      <c r="R2355" s="9" t="s">
        <v>317</v>
      </c>
      <c r="S2355" s="13" t="s">
        <v>408</v>
      </c>
      <c r="T2355" s="13" t="s">
        <v>69</v>
      </c>
      <c r="U2355" s="13" t="s">
        <v>66</v>
      </c>
      <c r="V2355" s="13" t="s">
        <v>70</v>
      </c>
      <c r="W2355" s="13" t="s">
        <v>32</v>
      </c>
      <c r="X2355" s="13" t="s">
        <v>66</v>
      </c>
      <c r="Y2355" s="13" t="s">
        <v>7</v>
      </c>
      <c r="Z2355" s="9" t="s">
        <v>8</v>
      </c>
      <c r="AA2355" s="12" t="str">
        <f t="shared" si="72"/>
        <v>5980000000108</v>
      </c>
      <c r="AB2355" s="4" t="s">
        <v>66</v>
      </c>
      <c r="AC2355" s="48">
        <f t="shared" si="73"/>
        <v>0</v>
      </c>
      <c r="AD2355" s="31">
        <f>VLOOKUP(AB2355,'Utah Allocation %''s'!$A$6:$B$16,2,FALSE)</f>
        <v>0</v>
      </c>
    </row>
    <row r="2356" spans="1:30">
      <c r="A2356" s="9" t="s">
        <v>9251</v>
      </c>
      <c r="B2356" s="9" t="s">
        <v>24</v>
      </c>
      <c r="C2356" s="9" t="s">
        <v>62</v>
      </c>
      <c r="D2356" s="19">
        <v>41394</v>
      </c>
      <c r="E2356" s="15">
        <v>2013</v>
      </c>
      <c r="F2356" s="15">
        <v>4</v>
      </c>
      <c r="G2356" s="3" t="s">
        <v>14414</v>
      </c>
      <c r="H2356" s="9" t="s">
        <v>63</v>
      </c>
      <c r="I2356" s="9" t="s">
        <v>81</v>
      </c>
      <c r="J2356" s="21">
        <v>2099.12</v>
      </c>
      <c r="K2356" s="9" t="s">
        <v>9252</v>
      </c>
      <c r="L2356" s="7" t="s">
        <v>9442</v>
      </c>
      <c r="M2356" s="7" t="s">
        <v>9617</v>
      </c>
      <c r="N2356" s="7" t="s">
        <v>208</v>
      </c>
      <c r="O2356" s="7" t="s">
        <v>255</v>
      </c>
      <c r="P2356" s="7" t="s">
        <v>6158</v>
      </c>
      <c r="Q2356" s="7" t="s">
        <v>92</v>
      </c>
      <c r="R2356" s="9" t="s">
        <v>323</v>
      </c>
      <c r="S2356" s="13" t="s">
        <v>409</v>
      </c>
      <c r="T2356" s="13" t="s">
        <v>69</v>
      </c>
      <c r="U2356" s="13" t="s">
        <v>89</v>
      </c>
      <c r="V2356" s="13" t="s">
        <v>90</v>
      </c>
      <c r="W2356" s="13" t="s">
        <v>31</v>
      </c>
      <c r="X2356" s="13" t="s">
        <v>91</v>
      </c>
      <c r="Y2356" s="13" t="s">
        <v>7</v>
      </c>
      <c r="Z2356" s="9" t="s">
        <v>17</v>
      </c>
      <c r="AA2356" s="12" t="str">
        <f t="shared" si="72"/>
        <v>5980000000111</v>
      </c>
      <c r="AB2356" s="4" t="s">
        <v>91</v>
      </c>
      <c r="AC2356" s="48">
        <f t="shared" si="73"/>
        <v>0</v>
      </c>
      <c r="AD2356" s="31">
        <f>VLOOKUP(AB2356,'Utah Allocation %''s'!$A$6:$B$16,2,FALSE)</f>
        <v>0</v>
      </c>
    </row>
    <row r="2357" spans="1:30">
      <c r="A2357" s="9" t="s">
        <v>9197</v>
      </c>
      <c r="B2357" s="9" t="s">
        <v>24</v>
      </c>
      <c r="C2357" s="9" t="s">
        <v>62</v>
      </c>
      <c r="D2357" s="19">
        <v>41394</v>
      </c>
      <c r="E2357" s="15">
        <v>2013</v>
      </c>
      <c r="F2357" s="15">
        <v>4</v>
      </c>
      <c r="G2357" s="3" t="s">
        <v>14414</v>
      </c>
      <c r="H2357" s="9" t="s">
        <v>63</v>
      </c>
      <c r="I2357" s="9" t="s">
        <v>81</v>
      </c>
      <c r="J2357" s="21">
        <v>260.63</v>
      </c>
      <c r="K2357" s="9" t="s">
        <v>9198</v>
      </c>
      <c r="L2357" s="7" t="s">
        <v>9415</v>
      </c>
      <c r="M2357" s="7" t="s">
        <v>9585</v>
      </c>
      <c r="N2357" s="7" t="s">
        <v>208</v>
      </c>
      <c r="O2357" s="7" t="s">
        <v>255</v>
      </c>
      <c r="P2357" s="7" t="s">
        <v>6158</v>
      </c>
      <c r="Q2357" s="7" t="s">
        <v>92</v>
      </c>
      <c r="R2357" s="9" t="s">
        <v>323</v>
      </c>
      <c r="S2357" s="13" t="s">
        <v>409</v>
      </c>
      <c r="T2357" s="13" t="s">
        <v>69</v>
      </c>
      <c r="U2357" s="13" t="s">
        <v>89</v>
      </c>
      <c r="V2357" s="13" t="s">
        <v>90</v>
      </c>
      <c r="W2357" s="13" t="s">
        <v>31</v>
      </c>
      <c r="X2357" s="13" t="s">
        <v>91</v>
      </c>
      <c r="Y2357" s="13" t="s">
        <v>7</v>
      </c>
      <c r="Z2357" s="9" t="s">
        <v>17</v>
      </c>
      <c r="AA2357" s="12" t="str">
        <f t="shared" si="72"/>
        <v>5980000000111</v>
      </c>
      <c r="AB2357" s="4" t="s">
        <v>91</v>
      </c>
      <c r="AC2357" s="48">
        <f t="shared" si="73"/>
        <v>0</v>
      </c>
      <c r="AD2357" s="31">
        <f>VLOOKUP(AB2357,'Utah Allocation %''s'!$A$6:$B$16,2,FALSE)</f>
        <v>0</v>
      </c>
    </row>
    <row r="2358" spans="1:30">
      <c r="A2358" s="9" t="s">
        <v>9044</v>
      </c>
      <c r="B2358" s="9" t="s">
        <v>24</v>
      </c>
      <c r="C2358" s="9" t="s">
        <v>62</v>
      </c>
      <c r="D2358" s="19">
        <v>41394</v>
      </c>
      <c r="E2358" s="15">
        <v>2013</v>
      </c>
      <c r="F2358" s="15">
        <v>4</v>
      </c>
      <c r="G2358" s="3" t="s">
        <v>14414</v>
      </c>
      <c r="H2358" s="9" t="s">
        <v>63</v>
      </c>
      <c r="I2358" s="9" t="s">
        <v>64</v>
      </c>
      <c r="J2358" s="21">
        <v>449.2</v>
      </c>
      <c r="K2358" s="9" t="s">
        <v>9045</v>
      </c>
      <c r="L2358" s="7" t="s">
        <v>9339</v>
      </c>
      <c r="M2358" s="7" t="s">
        <v>9498</v>
      </c>
      <c r="N2358" s="7" t="s">
        <v>209</v>
      </c>
      <c r="O2358" s="7" t="s">
        <v>256</v>
      </c>
      <c r="P2358" s="7" t="s">
        <v>728</v>
      </c>
      <c r="Q2358" s="7" t="s">
        <v>102</v>
      </c>
      <c r="R2358" s="9" t="s">
        <v>325</v>
      </c>
      <c r="S2358" s="13" t="s">
        <v>409</v>
      </c>
      <c r="T2358" s="13" t="s">
        <v>69</v>
      </c>
      <c r="U2358" s="13" t="s">
        <v>89</v>
      </c>
      <c r="V2358" s="13" t="s">
        <v>90</v>
      </c>
      <c r="W2358" s="13" t="s">
        <v>31</v>
      </c>
      <c r="X2358" s="13" t="s">
        <v>91</v>
      </c>
      <c r="Y2358" s="13" t="s">
        <v>7</v>
      </c>
      <c r="Z2358" s="9" t="s">
        <v>17</v>
      </c>
      <c r="AA2358" s="12" t="str">
        <f t="shared" si="72"/>
        <v>5980000000111</v>
      </c>
      <c r="AB2358" s="4" t="s">
        <v>91</v>
      </c>
      <c r="AC2358" s="48">
        <f t="shared" si="73"/>
        <v>0</v>
      </c>
      <c r="AD2358" s="31">
        <f>VLOOKUP(AB2358,'Utah Allocation %''s'!$A$6:$B$16,2,FALSE)</f>
        <v>0</v>
      </c>
    </row>
    <row r="2359" spans="1:30">
      <c r="A2359" s="9" t="s">
        <v>9126</v>
      </c>
      <c r="B2359" s="9" t="s">
        <v>24</v>
      </c>
      <c r="C2359" s="9" t="s">
        <v>62</v>
      </c>
      <c r="D2359" s="19">
        <v>41394</v>
      </c>
      <c r="E2359" s="15">
        <v>2013</v>
      </c>
      <c r="F2359" s="15">
        <v>4</v>
      </c>
      <c r="G2359" s="3" t="s">
        <v>14414</v>
      </c>
      <c r="H2359" s="9" t="s">
        <v>61</v>
      </c>
      <c r="I2359" s="9" t="s">
        <v>64</v>
      </c>
      <c r="J2359" s="21">
        <v>-0.17</v>
      </c>
      <c r="K2359" s="9" t="s">
        <v>9045</v>
      </c>
      <c r="L2359" s="7" t="s">
        <v>9339</v>
      </c>
      <c r="M2359" s="7" t="s">
        <v>9498</v>
      </c>
      <c r="N2359" s="7" t="s">
        <v>209</v>
      </c>
      <c r="O2359" s="7" t="s">
        <v>256</v>
      </c>
      <c r="P2359" s="7" t="s">
        <v>728</v>
      </c>
      <c r="Q2359" s="7" t="s">
        <v>102</v>
      </c>
      <c r="R2359" s="9" t="s">
        <v>325</v>
      </c>
      <c r="S2359" s="13" t="s">
        <v>409</v>
      </c>
      <c r="T2359" s="13" t="s">
        <v>69</v>
      </c>
      <c r="U2359" s="13" t="s">
        <v>89</v>
      </c>
      <c r="V2359" s="13" t="s">
        <v>90</v>
      </c>
      <c r="W2359" s="13" t="s">
        <v>31</v>
      </c>
      <c r="X2359" s="13" t="s">
        <v>91</v>
      </c>
      <c r="Y2359" s="13" t="s">
        <v>7</v>
      </c>
      <c r="Z2359" s="9" t="s">
        <v>17</v>
      </c>
      <c r="AA2359" s="12" t="str">
        <f t="shared" si="72"/>
        <v>5980000000111</v>
      </c>
      <c r="AB2359" s="4" t="s">
        <v>91</v>
      </c>
      <c r="AC2359" s="48">
        <f t="shared" si="73"/>
        <v>0</v>
      </c>
      <c r="AD2359" s="31">
        <f>VLOOKUP(AB2359,'Utah Allocation %''s'!$A$6:$B$16,2,FALSE)</f>
        <v>0</v>
      </c>
    </row>
    <row r="2360" spans="1:30">
      <c r="A2360" s="9" t="s">
        <v>9044</v>
      </c>
      <c r="B2360" s="9" t="s">
        <v>24</v>
      </c>
      <c r="C2360" s="9" t="s">
        <v>62</v>
      </c>
      <c r="D2360" s="19">
        <v>41394</v>
      </c>
      <c r="E2360" s="15">
        <v>2013</v>
      </c>
      <c r="F2360" s="15">
        <v>4</v>
      </c>
      <c r="G2360" s="3" t="s">
        <v>14414</v>
      </c>
      <c r="H2360" s="9" t="s">
        <v>63</v>
      </c>
      <c r="I2360" s="9" t="s">
        <v>81</v>
      </c>
      <c r="J2360" s="21">
        <v>5.4</v>
      </c>
      <c r="K2360" s="9" t="s">
        <v>9045</v>
      </c>
      <c r="L2360" s="7" t="s">
        <v>9339</v>
      </c>
      <c r="M2360" s="7" t="s">
        <v>9498</v>
      </c>
      <c r="N2360" s="7" t="s">
        <v>209</v>
      </c>
      <c r="O2360" s="7" t="s">
        <v>256</v>
      </c>
      <c r="P2360" s="7" t="s">
        <v>728</v>
      </c>
      <c r="Q2360" s="7" t="s">
        <v>102</v>
      </c>
      <c r="R2360" s="9" t="s">
        <v>325</v>
      </c>
      <c r="S2360" s="13" t="s">
        <v>409</v>
      </c>
      <c r="T2360" s="13" t="s">
        <v>69</v>
      </c>
      <c r="U2360" s="13" t="s">
        <v>89</v>
      </c>
      <c r="V2360" s="13" t="s">
        <v>90</v>
      </c>
      <c r="W2360" s="13" t="s">
        <v>31</v>
      </c>
      <c r="X2360" s="13" t="s">
        <v>91</v>
      </c>
      <c r="Y2360" s="13" t="s">
        <v>7</v>
      </c>
      <c r="Z2360" s="9" t="s">
        <v>17</v>
      </c>
      <c r="AA2360" s="12" t="str">
        <f t="shared" si="72"/>
        <v>5980000000111</v>
      </c>
      <c r="AB2360" s="4" t="s">
        <v>91</v>
      </c>
      <c r="AC2360" s="48">
        <f t="shared" si="73"/>
        <v>0</v>
      </c>
      <c r="AD2360" s="31">
        <f>VLOOKUP(AB2360,'Utah Allocation %''s'!$A$6:$B$16,2,FALSE)</f>
        <v>0</v>
      </c>
    </row>
    <row r="2361" spans="1:30">
      <c r="A2361" s="9" t="s">
        <v>9126</v>
      </c>
      <c r="B2361" s="9" t="s">
        <v>24</v>
      </c>
      <c r="C2361" s="9" t="s">
        <v>62</v>
      </c>
      <c r="D2361" s="19">
        <v>41394</v>
      </c>
      <c r="E2361" s="15">
        <v>2013</v>
      </c>
      <c r="F2361" s="15">
        <v>4</v>
      </c>
      <c r="G2361" s="3" t="s">
        <v>14414</v>
      </c>
      <c r="H2361" s="9" t="s">
        <v>61</v>
      </c>
      <c r="I2361" s="9" t="s">
        <v>81</v>
      </c>
      <c r="J2361" s="21">
        <v>-5.4</v>
      </c>
      <c r="K2361" s="9" t="s">
        <v>9045</v>
      </c>
      <c r="L2361" s="7" t="s">
        <v>9339</v>
      </c>
      <c r="M2361" s="7" t="s">
        <v>9498</v>
      </c>
      <c r="N2361" s="7" t="s">
        <v>209</v>
      </c>
      <c r="O2361" s="7" t="s">
        <v>256</v>
      </c>
      <c r="P2361" s="7" t="s">
        <v>728</v>
      </c>
      <c r="Q2361" s="7" t="s">
        <v>102</v>
      </c>
      <c r="R2361" s="9" t="s">
        <v>325</v>
      </c>
      <c r="S2361" s="13" t="s">
        <v>409</v>
      </c>
      <c r="T2361" s="13" t="s">
        <v>69</v>
      </c>
      <c r="U2361" s="13" t="s">
        <v>89</v>
      </c>
      <c r="V2361" s="13" t="s">
        <v>90</v>
      </c>
      <c r="W2361" s="13" t="s">
        <v>31</v>
      </c>
      <c r="X2361" s="13" t="s">
        <v>91</v>
      </c>
      <c r="Y2361" s="13" t="s">
        <v>7</v>
      </c>
      <c r="Z2361" s="9" t="s">
        <v>17</v>
      </c>
      <c r="AA2361" s="12" t="str">
        <f t="shared" si="72"/>
        <v>5980000000111</v>
      </c>
      <c r="AB2361" s="4" t="s">
        <v>91</v>
      </c>
      <c r="AC2361" s="48">
        <f t="shared" si="73"/>
        <v>0</v>
      </c>
      <c r="AD2361" s="31">
        <f>VLOOKUP(AB2361,'Utah Allocation %''s'!$A$6:$B$16,2,FALSE)</f>
        <v>0</v>
      </c>
    </row>
    <row r="2362" spans="1:30">
      <c r="A2362" s="9" t="s">
        <v>9151</v>
      </c>
      <c r="B2362" s="9" t="s">
        <v>24</v>
      </c>
      <c r="C2362" s="9" t="s">
        <v>62</v>
      </c>
      <c r="D2362" s="19">
        <v>41394</v>
      </c>
      <c r="E2362" s="15">
        <v>2013</v>
      </c>
      <c r="F2362" s="15">
        <v>4</v>
      </c>
      <c r="G2362" s="3" t="s">
        <v>14414</v>
      </c>
      <c r="H2362" s="9" t="s">
        <v>63</v>
      </c>
      <c r="I2362" s="9" t="s">
        <v>64</v>
      </c>
      <c r="J2362" s="21">
        <v>126.64</v>
      </c>
      <c r="K2362" s="9" t="s">
        <v>9152</v>
      </c>
      <c r="L2362" s="7" t="s">
        <v>9392</v>
      </c>
      <c r="M2362" s="7" t="s">
        <v>9561</v>
      </c>
      <c r="N2362" s="7" t="s">
        <v>206</v>
      </c>
      <c r="O2362" s="7" t="s">
        <v>253</v>
      </c>
      <c r="P2362" s="7" t="s">
        <v>691</v>
      </c>
      <c r="Q2362" s="7" t="s">
        <v>71</v>
      </c>
      <c r="R2362" s="9" t="s">
        <v>326</v>
      </c>
      <c r="S2362" s="13" t="s">
        <v>408</v>
      </c>
      <c r="T2362" s="13" t="s">
        <v>69</v>
      </c>
      <c r="U2362" s="13" t="s">
        <v>66</v>
      </c>
      <c r="V2362" s="13" t="s">
        <v>70</v>
      </c>
      <c r="W2362" s="13" t="s">
        <v>32</v>
      </c>
      <c r="X2362" s="13" t="s">
        <v>66</v>
      </c>
      <c r="Y2362" s="13" t="s">
        <v>7</v>
      </c>
      <c r="Z2362" s="9" t="s">
        <v>8</v>
      </c>
      <c r="AA2362" s="12" t="str">
        <f t="shared" si="72"/>
        <v>5980000000108</v>
      </c>
      <c r="AB2362" s="4" t="s">
        <v>66</v>
      </c>
      <c r="AC2362" s="48">
        <f t="shared" si="73"/>
        <v>0</v>
      </c>
      <c r="AD2362" s="31">
        <f>VLOOKUP(AB2362,'Utah Allocation %''s'!$A$6:$B$16,2,FALSE)</f>
        <v>0</v>
      </c>
    </row>
    <row r="2363" spans="1:30">
      <c r="A2363" s="9" t="s">
        <v>9153</v>
      </c>
      <c r="B2363" s="9" t="s">
        <v>24</v>
      </c>
      <c r="C2363" s="9" t="s">
        <v>62</v>
      </c>
      <c r="D2363" s="19">
        <v>41394</v>
      </c>
      <c r="E2363" s="15">
        <v>2013</v>
      </c>
      <c r="F2363" s="15">
        <v>4</v>
      </c>
      <c r="G2363" s="3" t="s">
        <v>14414</v>
      </c>
      <c r="H2363" s="9" t="s">
        <v>63</v>
      </c>
      <c r="I2363" s="9" t="s">
        <v>64</v>
      </c>
      <c r="J2363" s="21">
        <v>126.64</v>
      </c>
      <c r="K2363" s="9" t="s">
        <v>9154</v>
      </c>
      <c r="L2363" s="7" t="s">
        <v>9393</v>
      </c>
      <c r="M2363" s="7" t="s">
        <v>9562</v>
      </c>
      <c r="N2363" s="7" t="s">
        <v>207</v>
      </c>
      <c r="O2363" s="7" t="s">
        <v>254</v>
      </c>
      <c r="P2363" s="7" t="s">
        <v>548</v>
      </c>
      <c r="Q2363" s="7" t="s">
        <v>72</v>
      </c>
      <c r="R2363" s="9" t="s">
        <v>326</v>
      </c>
      <c r="S2363" s="13" t="s">
        <v>408</v>
      </c>
      <c r="T2363" s="13" t="s">
        <v>69</v>
      </c>
      <c r="U2363" s="13" t="s">
        <v>66</v>
      </c>
      <c r="V2363" s="13" t="s">
        <v>70</v>
      </c>
      <c r="W2363" s="13" t="s">
        <v>32</v>
      </c>
      <c r="X2363" s="13" t="s">
        <v>66</v>
      </c>
      <c r="Y2363" s="13" t="s">
        <v>7</v>
      </c>
      <c r="Z2363" s="9" t="s">
        <v>8</v>
      </c>
      <c r="AA2363" s="12" t="str">
        <f t="shared" si="72"/>
        <v>5980000000108</v>
      </c>
      <c r="AB2363" s="4" t="s">
        <v>66</v>
      </c>
      <c r="AC2363" s="48">
        <f t="shared" si="73"/>
        <v>0</v>
      </c>
      <c r="AD2363" s="31">
        <f>VLOOKUP(AB2363,'Utah Allocation %''s'!$A$6:$B$16,2,FALSE)</f>
        <v>0</v>
      </c>
    </row>
    <row r="2364" spans="1:30">
      <c r="A2364" s="9" t="s">
        <v>8996</v>
      </c>
      <c r="B2364" s="9" t="s">
        <v>24</v>
      </c>
      <c r="C2364" s="9" t="s">
        <v>62</v>
      </c>
      <c r="D2364" s="19">
        <v>41394</v>
      </c>
      <c r="E2364" s="15">
        <v>2013</v>
      </c>
      <c r="F2364" s="15">
        <v>4</v>
      </c>
      <c r="G2364" s="3" t="s">
        <v>14414</v>
      </c>
      <c r="H2364" s="9" t="s">
        <v>63</v>
      </c>
      <c r="I2364" s="9" t="s">
        <v>64</v>
      </c>
      <c r="J2364" s="21">
        <v>1120.1199999999999</v>
      </c>
      <c r="K2364" s="9" t="s">
        <v>8997</v>
      </c>
      <c r="L2364" s="7" t="s">
        <v>9315</v>
      </c>
      <c r="M2364" s="7" t="s">
        <v>9473</v>
      </c>
      <c r="N2364" s="7" t="s">
        <v>219</v>
      </c>
      <c r="O2364" s="7" t="s">
        <v>265</v>
      </c>
      <c r="P2364" s="7" t="s">
        <v>583</v>
      </c>
      <c r="Q2364" s="7" t="s">
        <v>137</v>
      </c>
      <c r="R2364" s="9" t="s">
        <v>326</v>
      </c>
      <c r="S2364" s="13" t="s">
        <v>408</v>
      </c>
      <c r="T2364" s="13" t="s">
        <v>69</v>
      </c>
      <c r="U2364" s="13" t="s">
        <v>66</v>
      </c>
      <c r="V2364" s="13" t="s">
        <v>70</v>
      </c>
      <c r="W2364" s="13" t="s">
        <v>32</v>
      </c>
      <c r="X2364" s="13" t="s">
        <v>66</v>
      </c>
      <c r="Y2364" s="13" t="s">
        <v>7</v>
      </c>
      <c r="Z2364" s="9" t="s">
        <v>8</v>
      </c>
      <c r="AA2364" s="12" t="str">
        <f t="shared" si="72"/>
        <v>5980000000108</v>
      </c>
      <c r="AB2364" s="4" t="s">
        <v>66</v>
      </c>
      <c r="AC2364" s="48">
        <f t="shared" si="73"/>
        <v>0</v>
      </c>
      <c r="AD2364" s="31">
        <f>VLOOKUP(AB2364,'Utah Allocation %''s'!$A$6:$B$16,2,FALSE)</f>
        <v>0</v>
      </c>
    </row>
    <row r="2365" spans="1:30">
      <c r="A2365" s="9" t="s">
        <v>8998</v>
      </c>
      <c r="B2365" s="9" t="s">
        <v>24</v>
      </c>
      <c r="C2365" s="9" t="s">
        <v>62</v>
      </c>
      <c r="D2365" s="19">
        <v>41394</v>
      </c>
      <c r="E2365" s="15">
        <v>2013</v>
      </c>
      <c r="F2365" s="15">
        <v>4</v>
      </c>
      <c r="G2365" s="3" t="s">
        <v>14414</v>
      </c>
      <c r="H2365" s="9" t="s">
        <v>63</v>
      </c>
      <c r="I2365" s="9" t="s">
        <v>64</v>
      </c>
      <c r="J2365" s="21">
        <v>995.79</v>
      </c>
      <c r="K2365" s="9" t="s">
        <v>8999</v>
      </c>
      <c r="L2365" s="7" t="s">
        <v>9316</v>
      </c>
      <c r="M2365" s="7" t="s">
        <v>9474</v>
      </c>
      <c r="N2365" s="7" t="s">
        <v>219</v>
      </c>
      <c r="O2365" s="7" t="s">
        <v>265</v>
      </c>
      <c r="P2365" s="7" t="s">
        <v>583</v>
      </c>
      <c r="Q2365" s="7" t="s">
        <v>137</v>
      </c>
      <c r="R2365" s="9" t="s">
        <v>326</v>
      </c>
      <c r="S2365" s="13" t="s">
        <v>408</v>
      </c>
      <c r="T2365" s="13" t="s">
        <v>69</v>
      </c>
      <c r="U2365" s="13" t="s">
        <v>66</v>
      </c>
      <c r="V2365" s="13" t="s">
        <v>70</v>
      </c>
      <c r="W2365" s="13" t="s">
        <v>32</v>
      </c>
      <c r="X2365" s="13" t="s">
        <v>66</v>
      </c>
      <c r="Y2365" s="13" t="s">
        <v>7</v>
      </c>
      <c r="Z2365" s="9" t="s">
        <v>8</v>
      </c>
      <c r="AA2365" s="12" t="str">
        <f t="shared" si="72"/>
        <v>5980000000108</v>
      </c>
      <c r="AB2365" s="4" t="s">
        <v>66</v>
      </c>
      <c r="AC2365" s="48">
        <f t="shared" si="73"/>
        <v>0</v>
      </c>
      <c r="AD2365" s="31">
        <f>VLOOKUP(AB2365,'Utah Allocation %''s'!$A$6:$B$16,2,FALSE)</f>
        <v>0</v>
      </c>
    </row>
    <row r="2366" spans="1:30">
      <c r="A2366" s="9" t="s">
        <v>9000</v>
      </c>
      <c r="B2366" s="9" t="s">
        <v>24</v>
      </c>
      <c r="C2366" s="9" t="s">
        <v>62</v>
      </c>
      <c r="D2366" s="19">
        <v>41394</v>
      </c>
      <c r="E2366" s="15">
        <v>2013</v>
      </c>
      <c r="F2366" s="15">
        <v>4</v>
      </c>
      <c r="G2366" s="3" t="s">
        <v>14414</v>
      </c>
      <c r="H2366" s="9" t="s">
        <v>63</v>
      </c>
      <c r="I2366" s="9" t="s">
        <v>64</v>
      </c>
      <c r="J2366" s="21">
        <v>684.96</v>
      </c>
      <c r="K2366" s="9" t="s">
        <v>9001</v>
      </c>
      <c r="L2366" s="7" t="s">
        <v>9317</v>
      </c>
      <c r="M2366" s="7" t="s">
        <v>9475</v>
      </c>
      <c r="N2366" s="7" t="s">
        <v>219</v>
      </c>
      <c r="O2366" s="7" t="s">
        <v>265</v>
      </c>
      <c r="P2366" s="7" t="s">
        <v>583</v>
      </c>
      <c r="Q2366" s="7" t="s">
        <v>137</v>
      </c>
      <c r="R2366" s="9" t="s">
        <v>326</v>
      </c>
      <c r="S2366" s="13" t="s">
        <v>408</v>
      </c>
      <c r="T2366" s="13" t="s">
        <v>69</v>
      </c>
      <c r="U2366" s="13" t="s">
        <v>66</v>
      </c>
      <c r="V2366" s="13" t="s">
        <v>70</v>
      </c>
      <c r="W2366" s="13" t="s">
        <v>32</v>
      </c>
      <c r="X2366" s="13" t="s">
        <v>66</v>
      </c>
      <c r="Y2366" s="13" t="s">
        <v>7</v>
      </c>
      <c r="Z2366" s="9" t="s">
        <v>8</v>
      </c>
      <c r="AA2366" s="12" t="str">
        <f t="shared" si="72"/>
        <v>5980000000108</v>
      </c>
      <c r="AB2366" s="4" t="s">
        <v>66</v>
      </c>
      <c r="AC2366" s="48">
        <f t="shared" si="73"/>
        <v>0</v>
      </c>
      <c r="AD2366" s="31">
        <f>VLOOKUP(AB2366,'Utah Allocation %''s'!$A$6:$B$16,2,FALSE)</f>
        <v>0</v>
      </c>
    </row>
    <row r="2367" spans="1:30">
      <c r="A2367" s="9" t="s">
        <v>9002</v>
      </c>
      <c r="B2367" s="9" t="s">
        <v>24</v>
      </c>
      <c r="C2367" s="9" t="s">
        <v>62</v>
      </c>
      <c r="D2367" s="19">
        <v>41394</v>
      </c>
      <c r="E2367" s="15">
        <v>2013</v>
      </c>
      <c r="F2367" s="15">
        <v>4</v>
      </c>
      <c r="G2367" s="3" t="s">
        <v>14414</v>
      </c>
      <c r="H2367" s="9" t="s">
        <v>63</v>
      </c>
      <c r="I2367" s="9" t="s">
        <v>64</v>
      </c>
      <c r="J2367" s="21">
        <v>747.13</v>
      </c>
      <c r="K2367" s="9" t="s">
        <v>9003</v>
      </c>
      <c r="L2367" s="7" t="s">
        <v>9318</v>
      </c>
      <c r="M2367" s="7" t="s">
        <v>9476</v>
      </c>
      <c r="N2367" s="7" t="s">
        <v>219</v>
      </c>
      <c r="O2367" s="7" t="s">
        <v>265</v>
      </c>
      <c r="P2367" s="7" t="s">
        <v>583</v>
      </c>
      <c r="Q2367" s="7" t="s">
        <v>137</v>
      </c>
      <c r="R2367" s="9" t="s">
        <v>326</v>
      </c>
      <c r="S2367" s="13" t="s">
        <v>408</v>
      </c>
      <c r="T2367" s="13" t="s">
        <v>69</v>
      </c>
      <c r="U2367" s="13" t="s">
        <v>66</v>
      </c>
      <c r="V2367" s="13" t="s">
        <v>70</v>
      </c>
      <c r="W2367" s="13" t="s">
        <v>32</v>
      </c>
      <c r="X2367" s="13" t="s">
        <v>66</v>
      </c>
      <c r="Y2367" s="13" t="s">
        <v>7</v>
      </c>
      <c r="Z2367" s="9" t="s">
        <v>8</v>
      </c>
      <c r="AA2367" s="12" t="str">
        <f t="shared" si="72"/>
        <v>5980000000108</v>
      </c>
      <c r="AB2367" s="4" t="s">
        <v>66</v>
      </c>
      <c r="AC2367" s="48">
        <f t="shared" si="73"/>
        <v>0</v>
      </c>
      <c r="AD2367" s="31">
        <f>VLOOKUP(AB2367,'Utah Allocation %''s'!$A$6:$B$16,2,FALSE)</f>
        <v>0</v>
      </c>
    </row>
    <row r="2368" spans="1:30">
      <c r="A2368" s="9" t="s">
        <v>9147</v>
      </c>
      <c r="B2368" s="9" t="s">
        <v>24</v>
      </c>
      <c r="C2368" s="9" t="s">
        <v>62</v>
      </c>
      <c r="D2368" s="19">
        <v>41394</v>
      </c>
      <c r="E2368" s="15">
        <v>2013</v>
      </c>
      <c r="F2368" s="15">
        <v>4</v>
      </c>
      <c r="G2368" s="3" t="s">
        <v>14414</v>
      </c>
      <c r="H2368" s="9" t="s">
        <v>63</v>
      </c>
      <c r="I2368" s="9" t="s">
        <v>64</v>
      </c>
      <c r="J2368" s="21">
        <v>513.41999999999996</v>
      </c>
      <c r="K2368" s="9" t="s">
        <v>9148</v>
      </c>
      <c r="L2368" s="7" t="s">
        <v>9390</v>
      </c>
      <c r="M2368" s="7" t="s">
        <v>9559</v>
      </c>
      <c r="N2368" s="7" t="s">
        <v>219</v>
      </c>
      <c r="O2368" s="7" t="s">
        <v>265</v>
      </c>
      <c r="P2368" s="7" t="s">
        <v>583</v>
      </c>
      <c r="Q2368" s="7" t="s">
        <v>137</v>
      </c>
      <c r="R2368" s="9" t="s">
        <v>326</v>
      </c>
      <c r="S2368" s="13" t="s">
        <v>408</v>
      </c>
      <c r="T2368" s="13" t="s">
        <v>69</v>
      </c>
      <c r="U2368" s="13" t="s">
        <v>66</v>
      </c>
      <c r="V2368" s="13" t="s">
        <v>70</v>
      </c>
      <c r="W2368" s="13" t="s">
        <v>32</v>
      </c>
      <c r="X2368" s="13" t="s">
        <v>66</v>
      </c>
      <c r="Y2368" s="13" t="s">
        <v>7</v>
      </c>
      <c r="Z2368" s="9" t="s">
        <v>8</v>
      </c>
      <c r="AA2368" s="12" t="str">
        <f t="shared" si="72"/>
        <v>5980000000108</v>
      </c>
      <c r="AB2368" s="4" t="s">
        <v>66</v>
      </c>
      <c r="AC2368" s="48">
        <f t="shared" si="73"/>
        <v>0</v>
      </c>
      <c r="AD2368" s="31">
        <f>VLOOKUP(AB2368,'Utah Allocation %''s'!$A$6:$B$16,2,FALSE)</f>
        <v>0</v>
      </c>
    </row>
    <row r="2369" spans="1:30">
      <c r="A2369" s="9" t="s">
        <v>9147</v>
      </c>
      <c r="B2369" s="9" t="s">
        <v>24</v>
      </c>
      <c r="C2369" s="9" t="s">
        <v>62</v>
      </c>
      <c r="D2369" s="19">
        <v>41394</v>
      </c>
      <c r="E2369" s="15">
        <v>2013</v>
      </c>
      <c r="F2369" s="15">
        <v>4</v>
      </c>
      <c r="G2369" s="3" t="s">
        <v>14414</v>
      </c>
      <c r="H2369" s="9" t="s">
        <v>63</v>
      </c>
      <c r="I2369" s="9" t="s">
        <v>81</v>
      </c>
      <c r="J2369" s="21">
        <v>41.21</v>
      </c>
      <c r="K2369" s="9" t="s">
        <v>9148</v>
      </c>
      <c r="L2369" s="7" t="s">
        <v>9390</v>
      </c>
      <c r="M2369" s="7" t="s">
        <v>9559</v>
      </c>
      <c r="N2369" s="7" t="s">
        <v>219</v>
      </c>
      <c r="O2369" s="7" t="s">
        <v>265</v>
      </c>
      <c r="P2369" s="7" t="s">
        <v>583</v>
      </c>
      <c r="Q2369" s="7" t="s">
        <v>137</v>
      </c>
      <c r="R2369" s="9" t="s">
        <v>326</v>
      </c>
      <c r="S2369" s="13" t="s">
        <v>408</v>
      </c>
      <c r="T2369" s="13" t="s">
        <v>69</v>
      </c>
      <c r="U2369" s="13" t="s">
        <v>66</v>
      </c>
      <c r="V2369" s="13" t="s">
        <v>70</v>
      </c>
      <c r="W2369" s="13" t="s">
        <v>32</v>
      </c>
      <c r="X2369" s="13" t="s">
        <v>66</v>
      </c>
      <c r="Y2369" s="13" t="s">
        <v>7</v>
      </c>
      <c r="Z2369" s="9" t="s">
        <v>8</v>
      </c>
      <c r="AA2369" s="12" t="str">
        <f t="shared" si="72"/>
        <v>5980000000108</v>
      </c>
      <c r="AB2369" s="4" t="s">
        <v>66</v>
      </c>
      <c r="AC2369" s="48">
        <f t="shared" si="73"/>
        <v>0</v>
      </c>
      <c r="AD2369" s="31">
        <f>VLOOKUP(AB2369,'Utah Allocation %''s'!$A$6:$B$16,2,FALSE)</f>
        <v>0</v>
      </c>
    </row>
    <row r="2370" spans="1:30">
      <c r="A2370" s="9" t="s">
        <v>9024</v>
      </c>
      <c r="B2370" s="9" t="s">
        <v>24</v>
      </c>
      <c r="C2370" s="9" t="s">
        <v>62</v>
      </c>
      <c r="D2370" s="19">
        <v>41394</v>
      </c>
      <c r="E2370" s="15">
        <v>2013</v>
      </c>
      <c r="F2370" s="15">
        <v>4</v>
      </c>
      <c r="G2370" s="3" t="s">
        <v>14414</v>
      </c>
      <c r="H2370" s="9" t="s">
        <v>63</v>
      </c>
      <c r="I2370" s="9" t="s">
        <v>64</v>
      </c>
      <c r="J2370" s="21">
        <v>253.29</v>
      </c>
      <c r="K2370" s="9" t="s">
        <v>9025</v>
      </c>
      <c r="L2370" s="7" t="s">
        <v>9329</v>
      </c>
      <c r="M2370" s="7" t="s">
        <v>9487</v>
      </c>
      <c r="N2370" s="7" t="s">
        <v>219</v>
      </c>
      <c r="O2370" s="7" t="s">
        <v>265</v>
      </c>
      <c r="P2370" s="7" t="s">
        <v>583</v>
      </c>
      <c r="Q2370" s="7" t="s">
        <v>137</v>
      </c>
      <c r="R2370" s="9" t="s">
        <v>326</v>
      </c>
      <c r="S2370" s="13" t="s">
        <v>408</v>
      </c>
      <c r="T2370" s="13" t="s">
        <v>69</v>
      </c>
      <c r="U2370" s="13" t="s">
        <v>66</v>
      </c>
      <c r="V2370" s="13" t="s">
        <v>70</v>
      </c>
      <c r="W2370" s="13" t="s">
        <v>32</v>
      </c>
      <c r="X2370" s="13" t="s">
        <v>66</v>
      </c>
      <c r="Y2370" s="13" t="s">
        <v>7</v>
      </c>
      <c r="Z2370" s="9" t="s">
        <v>8</v>
      </c>
      <c r="AA2370" s="12" t="str">
        <f t="shared" si="72"/>
        <v>5980000000108</v>
      </c>
      <c r="AB2370" s="4" t="s">
        <v>66</v>
      </c>
      <c r="AC2370" s="48">
        <f t="shared" si="73"/>
        <v>0</v>
      </c>
      <c r="AD2370" s="31">
        <f>VLOOKUP(AB2370,'Utah Allocation %''s'!$A$6:$B$16,2,FALSE)</f>
        <v>0</v>
      </c>
    </row>
    <row r="2371" spans="1:30">
      <c r="A2371" s="9" t="s">
        <v>9028</v>
      </c>
      <c r="B2371" s="9" t="s">
        <v>24</v>
      </c>
      <c r="C2371" s="9" t="s">
        <v>62</v>
      </c>
      <c r="D2371" s="19">
        <v>41394</v>
      </c>
      <c r="E2371" s="15">
        <v>2013</v>
      </c>
      <c r="F2371" s="15">
        <v>4</v>
      </c>
      <c r="G2371" s="3" t="s">
        <v>14414</v>
      </c>
      <c r="H2371" s="9" t="s">
        <v>63</v>
      </c>
      <c r="I2371" s="9" t="s">
        <v>64</v>
      </c>
      <c r="J2371" s="21">
        <v>127.6</v>
      </c>
      <c r="K2371" s="9" t="s">
        <v>9029</v>
      </c>
      <c r="L2371" s="7" t="s">
        <v>9331</v>
      </c>
      <c r="M2371" s="7" t="s">
        <v>9489</v>
      </c>
      <c r="N2371" s="7" t="s">
        <v>208</v>
      </c>
      <c r="O2371" s="7" t="s">
        <v>255</v>
      </c>
      <c r="P2371" s="7" t="s">
        <v>633</v>
      </c>
      <c r="Q2371" s="7" t="s">
        <v>73</v>
      </c>
      <c r="R2371" s="9" t="s">
        <v>328</v>
      </c>
      <c r="S2371" s="13" t="s">
        <v>408</v>
      </c>
      <c r="T2371" s="13" t="s">
        <v>69</v>
      </c>
      <c r="U2371" s="13" t="s">
        <v>66</v>
      </c>
      <c r="V2371" s="13" t="s">
        <v>70</v>
      </c>
      <c r="W2371" s="13" t="s">
        <v>32</v>
      </c>
      <c r="X2371" s="13" t="s">
        <v>66</v>
      </c>
      <c r="Y2371" s="13" t="s">
        <v>7</v>
      </c>
      <c r="Z2371" s="9" t="s">
        <v>8</v>
      </c>
      <c r="AA2371" s="12" t="str">
        <f t="shared" si="72"/>
        <v>5980000000108</v>
      </c>
      <c r="AB2371" s="4" t="s">
        <v>66</v>
      </c>
      <c r="AC2371" s="48">
        <f t="shared" si="73"/>
        <v>0</v>
      </c>
      <c r="AD2371" s="31">
        <f>VLOOKUP(AB2371,'Utah Allocation %''s'!$A$6:$B$16,2,FALSE)</f>
        <v>0</v>
      </c>
    </row>
    <row r="2372" spans="1:30">
      <c r="A2372" s="9" t="s">
        <v>9273</v>
      </c>
      <c r="B2372" s="9" t="s">
        <v>24</v>
      </c>
      <c r="C2372" s="9" t="s">
        <v>62</v>
      </c>
      <c r="D2372" s="19">
        <v>41394</v>
      </c>
      <c r="E2372" s="15">
        <v>2013</v>
      </c>
      <c r="F2372" s="15">
        <v>4</v>
      </c>
      <c r="G2372" s="3" t="s">
        <v>14414</v>
      </c>
      <c r="H2372" s="9" t="s">
        <v>63</v>
      </c>
      <c r="I2372" s="9" t="s">
        <v>81</v>
      </c>
      <c r="J2372" s="21">
        <v>990.72</v>
      </c>
      <c r="K2372" s="9" t="s">
        <v>9274</v>
      </c>
      <c r="L2372" s="7" t="s">
        <v>9453</v>
      </c>
      <c r="M2372" s="7" t="s">
        <v>9628</v>
      </c>
      <c r="N2372" s="7" t="s">
        <v>225</v>
      </c>
      <c r="O2372" s="7" t="s">
        <v>271</v>
      </c>
      <c r="P2372" s="7" t="s">
        <v>9629</v>
      </c>
      <c r="Q2372" s="7" t="s">
        <v>173</v>
      </c>
      <c r="R2372" s="9" t="s">
        <v>354</v>
      </c>
      <c r="S2372" s="13" t="s">
        <v>408</v>
      </c>
      <c r="T2372" s="13" t="s">
        <v>69</v>
      </c>
      <c r="U2372" s="13" t="s">
        <v>66</v>
      </c>
      <c r="V2372" s="13" t="s">
        <v>70</v>
      </c>
      <c r="W2372" s="13" t="s">
        <v>32</v>
      </c>
      <c r="X2372" s="13" t="s">
        <v>66</v>
      </c>
      <c r="Y2372" s="13" t="s">
        <v>7</v>
      </c>
      <c r="Z2372" s="9" t="s">
        <v>8</v>
      </c>
      <c r="AA2372" s="12" t="str">
        <f t="shared" si="72"/>
        <v>5980000000108</v>
      </c>
      <c r="AB2372" s="4" t="s">
        <v>66</v>
      </c>
      <c r="AC2372" s="48">
        <f t="shared" si="73"/>
        <v>0</v>
      </c>
      <c r="AD2372" s="31">
        <f>VLOOKUP(AB2372,'Utah Allocation %''s'!$A$6:$B$16,2,FALSE)</f>
        <v>0</v>
      </c>
    </row>
    <row r="2373" spans="1:30">
      <c r="A2373" s="9" t="s">
        <v>9245</v>
      </c>
      <c r="B2373" s="9" t="s">
        <v>24</v>
      </c>
      <c r="C2373" s="9" t="s">
        <v>62</v>
      </c>
      <c r="D2373" s="19">
        <v>41394</v>
      </c>
      <c r="E2373" s="15">
        <v>2013</v>
      </c>
      <c r="F2373" s="15">
        <v>4</v>
      </c>
      <c r="G2373" s="3" t="s">
        <v>14414</v>
      </c>
      <c r="H2373" s="9" t="s">
        <v>63</v>
      </c>
      <c r="I2373" s="9" t="s">
        <v>64</v>
      </c>
      <c r="J2373" s="21">
        <v>556.30999999999995</v>
      </c>
      <c r="K2373" s="9" t="s">
        <v>9246</v>
      </c>
      <c r="L2373" s="7" t="s">
        <v>9439</v>
      </c>
      <c r="M2373" s="7" t="s">
        <v>9614</v>
      </c>
      <c r="N2373" s="7" t="s">
        <v>219</v>
      </c>
      <c r="O2373" s="7" t="s">
        <v>265</v>
      </c>
      <c r="P2373" s="7" t="s">
        <v>454</v>
      </c>
      <c r="Q2373" s="7" t="s">
        <v>104</v>
      </c>
      <c r="R2373" s="9" t="s">
        <v>329</v>
      </c>
      <c r="S2373" s="13" t="s">
        <v>409</v>
      </c>
      <c r="T2373" s="13" t="s">
        <v>69</v>
      </c>
      <c r="U2373" s="13" t="s">
        <v>79</v>
      </c>
      <c r="V2373" s="13" t="s">
        <v>80</v>
      </c>
      <c r="W2373" s="13" t="s">
        <v>29</v>
      </c>
      <c r="X2373" s="13" t="s">
        <v>79</v>
      </c>
      <c r="Y2373" s="13" t="s">
        <v>7</v>
      </c>
      <c r="Z2373" s="9" t="s">
        <v>16</v>
      </c>
      <c r="AA2373" s="12" t="str">
        <f t="shared" ref="AA2373:AA2436" si="74">Y2373&amp;Z2373</f>
        <v>5980000000109</v>
      </c>
      <c r="AB2373" s="4" t="s">
        <v>79</v>
      </c>
      <c r="AC2373" s="48">
        <f t="shared" ref="AC2373:AC2436" si="75">+J2373*AD2373</f>
        <v>556.30999999999995</v>
      </c>
      <c r="AD2373" s="31">
        <f>VLOOKUP(AB2373,'Utah Allocation %''s'!$A$6:$B$16,2,FALSE)</f>
        <v>1</v>
      </c>
    </row>
    <row r="2374" spans="1:30">
      <c r="A2374" s="9" t="s">
        <v>9129</v>
      </c>
      <c r="B2374" s="9" t="s">
        <v>24</v>
      </c>
      <c r="C2374" s="9" t="s">
        <v>62</v>
      </c>
      <c r="D2374" s="19">
        <v>41394</v>
      </c>
      <c r="E2374" s="15">
        <v>2013</v>
      </c>
      <c r="F2374" s="15">
        <v>4</v>
      </c>
      <c r="G2374" s="3" t="s">
        <v>14414</v>
      </c>
      <c r="H2374" s="9" t="s">
        <v>63</v>
      </c>
      <c r="I2374" s="9" t="s">
        <v>64</v>
      </c>
      <c r="J2374" s="21">
        <v>613.33000000000004</v>
      </c>
      <c r="K2374" s="9" t="s">
        <v>9130</v>
      </c>
      <c r="L2374" s="7" t="s">
        <v>9381</v>
      </c>
      <c r="M2374" s="7" t="s">
        <v>9548</v>
      </c>
      <c r="N2374" s="7" t="s">
        <v>206</v>
      </c>
      <c r="O2374" s="7" t="s">
        <v>253</v>
      </c>
      <c r="P2374" s="7" t="s">
        <v>586</v>
      </c>
      <c r="Q2374" s="7" t="s">
        <v>78</v>
      </c>
      <c r="R2374" s="9" t="s">
        <v>329</v>
      </c>
      <c r="S2374" s="13" t="s">
        <v>409</v>
      </c>
      <c r="T2374" s="13" t="s">
        <v>69</v>
      </c>
      <c r="U2374" s="13" t="s">
        <v>79</v>
      </c>
      <c r="V2374" s="13" t="s">
        <v>80</v>
      </c>
      <c r="W2374" s="13" t="s">
        <v>29</v>
      </c>
      <c r="X2374" s="13" t="s">
        <v>79</v>
      </c>
      <c r="Y2374" s="13" t="s">
        <v>7</v>
      </c>
      <c r="Z2374" s="9" t="s">
        <v>16</v>
      </c>
      <c r="AA2374" s="12" t="str">
        <f t="shared" si="74"/>
        <v>5980000000109</v>
      </c>
      <c r="AB2374" s="4" t="s">
        <v>79</v>
      </c>
      <c r="AC2374" s="48">
        <f t="shared" si="75"/>
        <v>613.33000000000004</v>
      </c>
      <c r="AD2374" s="31">
        <f>VLOOKUP(AB2374,'Utah Allocation %''s'!$A$6:$B$16,2,FALSE)</f>
        <v>1</v>
      </c>
    </row>
    <row r="2375" spans="1:30">
      <c r="A2375" s="9" t="s">
        <v>9118</v>
      </c>
      <c r="B2375" s="9" t="s">
        <v>24</v>
      </c>
      <c r="C2375" s="9" t="s">
        <v>62</v>
      </c>
      <c r="D2375" s="19">
        <v>41394</v>
      </c>
      <c r="E2375" s="15">
        <v>2013</v>
      </c>
      <c r="F2375" s="15">
        <v>4</v>
      </c>
      <c r="G2375" s="3" t="s">
        <v>14414</v>
      </c>
      <c r="H2375" s="9" t="s">
        <v>63</v>
      </c>
      <c r="I2375" s="9" t="s">
        <v>64</v>
      </c>
      <c r="J2375" s="21">
        <v>2498.34</v>
      </c>
      <c r="K2375" s="9" t="s">
        <v>9119</v>
      </c>
      <c r="L2375" s="7" t="s">
        <v>9376</v>
      </c>
      <c r="M2375" s="7" t="s">
        <v>9541</v>
      </c>
      <c r="N2375" s="7" t="s">
        <v>207</v>
      </c>
      <c r="O2375" s="7" t="s">
        <v>254</v>
      </c>
      <c r="P2375" s="7" t="s">
        <v>588</v>
      </c>
      <c r="Q2375" s="7" t="s">
        <v>83</v>
      </c>
      <c r="R2375" s="9" t="s">
        <v>329</v>
      </c>
      <c r="S2375" s="13" t="s">
        <v>409</v>
      </c>
      <c r="T2375" s="13" t="s">
        <v>69</v>
      </c>
      <c r="U2375" s="13" t="s">
        <v>79</v>
      </c>
      <c r="V2375" s="13" t="s">
        <v>80</v>
      </c>
      <c r="W2375" s="13" t="s">
        <v>29</v>
      </c>
      <c r="X2375" s="13" t="s">
        <v>79</v>
      </c>
      <c r="Y2375" s="13" t="s">
        <v>7</v>
      </c>
      <c r="Z2375" s="9" t="s">
        <v>16</v>
      </c>
      <c r="AA2375" s="12" t="str">
        <f t="shared" si="74"/>
        <v>5980000000109</v>
      </c>
      <c r="AB2375" s="4" t="s">
        <v>79</v>
      </c>
      <c r="AC2375" s="48">
        <f t="shared" si="75"/>
        <v>2498.34</v>
      </c>
      <c r="AD2375" s="31">
        <f>VLOOKUP(AB2375,'Utah Allocation %''s'!$A$6:$B$16,2,FALSE)</f>
        <v>1</v>
      </c>
    </row>
    <row r="2376" spans="1:30">
      <c r="A2376" s="9" t="s">
        <v>9118</v>
      </c>
      <c r="B2376" s="9" t="s">
        <v>24</v>
      </c>
      <c r="C2376" s="9" t="s">
        <v>62</v>
      </c>
      <c r="D2376" s="19">
        <v>41394</v>
      </c>
      <c r="E2376" s="15">
        <v>2013</v>
      </c>
      <c r="F2376" s="15">
        <v>4</v>
      </c>
      <c r="G2376" s="3" t="s">
        <v>14414</v>
      </c>
      <c r="H2376" s="9" t="s">
        <v>63</v>
      </c>
      <c r="I2376" s="9" t="s">
        <v>81</v>
      </c>
      <c r="J2376" s="21">
        <v>1112.78</v>
      </c>
      <c r="K2376" s="9" t="s">
        <v>9119</v>
      </c>
      <c r="L2376" s="7" t="s">
        <v>9376</v>
      </c>
      <c r="M2376" s="7" t="s">
        <v>9541</v>
      </c>
      <c r="N2376" s="7" t="s">
        <v>207</v>
      </c>
      <c r="O2376" s="7" t="s">
        <v>254</v>
      </c>
      <c r="P2376" s="7" t="s">
        <v>588</v>
      </c>
      <c r="Q2376" s="7" t="s">
        <v>83</v>
      </c>
      <c r="R2376" s="9" t="s">
        <v>329</v>
      </c>
      <c r="S2376" s="13" t="s">
        <v>409</v>
      </c>
      <c r="T2376" s="13" t="s">
        <v>69</v>
      </c>
      <c r="U2376" s="13" t="s">
        <v>79</v>
      </c>
      <c r="V2376" s="13" t="s">
        <v>80</v>
      </c>
      <c r="W2376" s="13" t="s">
        <v>29</v>
      </c>
      <c r="X2376" s="13" t="s">
        <v>79</v>
      </c>
      <c r="Y2376" s="13" t="s">
        <v>7</v>
      </c>
      <c r="Z2376" s="9" t="s">
        <v>16</v>
      </c>
      <c r="AA2376" s="12" t="str">
        <f t="shared" si="74"/>
        <v>5980000000109</v>
      </c>
      <c r="AB2376" s="4" t="s">
        <v>79</v>
      </c>
      <c r="AC2376" s="48">
        <f t="shared" si="75"/>
        <v>1112.78</v>
      </c>
      <c r="AD2376" s="31">
        <f>VLOOKUP(AB2376,'Utah Allocation %''s'!$A$6:$B$16,2,FALSE)</f>
        <v>1</v>
      </c>
    </row>
    <row r="2377" spans="1:30">
      <c r="A2377" s="9" t="s">
        <v>9249</v>
      </c>
      <c r="B2377" s="9" t="s">
        <v>24</v>
      </c>
      <c r="C2377" s="9" t="s">
        <v>62</v>
      </c>
      <c r="D2377" s="19">
        <v>41394</v>
      </c>
      <c r="E2377" s="15">
        <v>2013</v>
      </c>
      <c r="F2377" s="15">
        <v>4</v>
      </c>
      <c r="G2377" s="3" t="s">
        <v>14414</v>
      </c>
      <c r="H2377" s="9" t="s">
        <v>63</v>
      </c>
      <c r="I2377" s="9" t="s">
        <v>64</v>
      </c>
      <c r="J2377" s="21">
        <v>3466.56</v>
      </c>
      <c r="K2377" s="9" t="s">
        <v>9250</v>
      </c>
      <c r="L2377" s="7" t="s">
        <v>9441</v>
      </c>
      <c r="M2377" s="7" t="s">
        <v>9616</v>
      </c>
      <c r="N2377" s="7" t="s">
        <v>207</v>
      </c>
      <c r="O2377" s="7" t="s">
        <v>254</v>
      </c>
      <c r="P2377" s="7" t="s">
        <v>588</v>
      </c>
      <c r="Q2377" s="7" t="s">
        <v>83</v>
      </c>
      <c r="R2377" s="9" t="s">
        <v>329</v>
      </c>
      <c r="S2377" s="13" t="s">
        <v>409</v>
      </c>
      <c r="T2377" s="13" t="s">
        <v>69</v>
      </c>
      <c r="U2377" s="13" t="s">
        <v>79</v>
      </c>
      <c r="V2377" s="13" t="s">
        <v>80</v>
      </c>
      <c r="W2377" s="13" t="s">
        <v>29</v>
      </c>
      <c r="X2377" s="13" t="s">
        <v>79</v>
      </c>
      <c r="Y2377" s="13" t="s">
        <v>7</v>
      </c>
      <c r="Z2377" s="9" t="s">
        <v>16</v>
      </c>
      <c r="AA2377" s="12" t="str">
        <f t="shared" si="74"/>
        <v>5980000000109</v>
      </c>
      <c r="AB2377" s="4" t="s">
        <v>79</v>
      </c>
      <c r="AC2377" s="48">
        <f t="shared" si="75"/>
        <v>3466.56</v>
      </c>
      <c r="AD2377" s="31">
        <f>VLOOKUP(AB2377,'Utah Allocation %''s'!$A$6:$B$16,2,FALSE)</f>
        <v>1</v>
      </c>
    </row>
    <row r="2378" spans="1:30">
      <c r="A2378" s="9" t="s">
        <v>9010</v>
      </c>
      <c r="B2378" s="9" t="s">
        <v>24</v>
      </c>
      <c r="C2378" s="9" t="s">
        <v>62</v>
      </c>
      <c r="D2378" s="19">
        <v>41394</v>
      </c>
      <c r="E2378" s="15">
        <v>2013</v>
      </c>
      <c r="F2378" s="15">
        <v>4</v>
      </c>
      <c r="G2378" s="3" t="s">
        <v>14414</v>
      </c>
      <c r="H2378" s="9" t="s">
        <v>63</v>
      </c>
      <c r="I2378" s="9" t="s">
        <v>64</v>
      </c>
      <c r="J2378" s="21">
        <v>454.73</v>
      </c>
      <c r="K2378" s="9" t="s">
        <v>9011</v>
      </c>
      <c r="L2378" s="7" t="s">
        <v>9322</v>
      </c>
      <c r="M2378" s="7" t="s">
        <v>9479</v>
      </c>
      <c r="N2378" s="7" t="s">
        <v>214</v>
      </c>
      <c r="O2378" s="7" t="s">
        <v>260</v>
      </c>
      <c r="P2378" s="7" t="s">
        <v>582</v>
      </c>
      <c r="Q2378" s="7" t="s">
        <v>158</v>
      </c>
      <c r="R2378" s="9" t="s">
        <v>329</v>
      </c>
      <c r="S2378" s="13" t="s">
        <v>409</v>
      </c>
      <c r="T2378" s="13" t="s">
        <v>69</v>
      </c>
      <c r="U2378" s="13" t="s">
        <v>79</v>
      </c>
      <c r="V2378" s="13" t="s">
        <v>80</v>
      </c>
      <c r="W2378" s="13" t="s">
        <v>29</v>
      </c>
      <c r="X2378" s="13" t="s">
        <v>79</v>
      </c>
      <c r="Y2378" s="13" t="s">
        <v>7</v>
      </c>
      <c r="Z2378" s="9" t="s">
        <v>16</v>
      </c>
      <c r="AA2378" s="12" t="str">
        <f t="shared" si="74"/>
        <v>5980000000109</v>
      </c>
      <c r="AB2378" s="4" t="s">
        <v>79</v>
      </c>
      <c r="AC2378" s="48">
        <f t="shared" si="75"/>
        <v>454.73</v>
      </c>
      <c r="AD2378" s="31">
        <f>VLOOKUP(AB2378,'Utah Allocation %''s'!$A$6:$B$16,2,FALSE)</f>
        <v>1</v>
      </c>
    </row>
    <row r="2379" spans="1:30">
      <c r="A2379" s="9" t="s">
        <v>9010</v>
      </c>
      <c r="B2379" s="9" t="s">
        <v>24</v>
      </c>
      <c r="C2379" s="9" t="s">
        <v>62</v>
      </c>
      <c r="D2379" s="19">
        <v>41394</v>
      </c>
      <c r="E2379" s="15">
        <v>2013</v>
      </c>
      <c r="F2379" s="15">
        <v>4</v>
      </c>
      <c r="G2379" s="3" t="s">
        <v>14414</v>
      </c>
      <c r="H2379" s="9" t="s">
        <v>63</v>
      </c>
      <c r="I2379" s="9" t="s">
        <v>81</v>
      </c>
      <c r="J2379" s="21">
        <v>234.25</v>
      </c>
      <c r="K2379" s="9" t="s">
        <v>9011</v>
      </c>
      <c r="L2379" s="7" t="s">
        <v>9322</v>
      </c>
      <c r="M2379" s="7" t="s">
        <v>9479</v>
      </c>
      <c r="N2379" s="7" t="s">
        <v>214</v>
      </c>
      <c r="O2379" s="7" t="s">
        <v>260</v>
      </c>
      <c r="P2379" s="7" t="s">
        <v>582</v>
      </c>
      <c r="Q2379" s="7" t="s">
        <v>158</v>
      </c>
      <c r="R2379" s="9" t="s">
        <v>329</v>
      </c>
      <c r="S2379" s="13" t="s">
        <v>409</v>
      </c>
      <c r="T2379" s="13" t="s">
        <v>69</v>
      </c>
      <c r="U2379" s="13" t="s">
        <v>79</v>
      </c>
      <c r="V2379" s="13" t="s">
        <v>80</v>
      </c>
      <c r="W2379" s="13" t="s">
        <v>29</v>
      </c>
      <c r="X2379" s="13" t="s">
        <v>79</v>
      </c>
      <c r="Y2379" s="13" t="s">
        <v>7</v>
      </c>
      <c r="Z2379" s="9" t="s">
        <v>16</v>
      </c>
      <c r="AA2379" s="12" t="str">
        <f t="shared" si="74"/>
        <v>5980000000109</v>
      </c>
      <c r="AB2379" s="4" t="s">
        <v>79</v>
      </c>
      <c r="AC2379" s="48">
        <f t="shared" si="75"/>
        <v>234.25</v>
      </c>
      <c r="AD2379" s="31">
        <f>VLOOKUP(AB2379,'Utah Allocation %''s'!$A$6:$B$16,2,FALSE)</f>
        <v>1</v>
      </c>
    </row>
    <row r="2380" spans="1:30">
      <c r="A2380" s="9" t="s">
        <v>9255</v>
      </c>
      <c r="B2380" s="9" t="s">
        <v>24</v>
      </c>
      <c r="C2380" s="9" t="s">
        <v>62</v>
      </c>
      <c r="D2380" s="19">
        <v>41394</v>
      </c>
      <c r="E2380" s="15">
        <v>2013</v>
      </c>
      <c r="F2380" s="15">
        <v>4</v>
      </c>
      <c r="G2380" s="3" t="s">
        <v>14414</v>
      </c>
      <c r="H2380" s="9" t="s">
        <v>63</v>
      </c>
      <c r="I2380" s="9" t="s">
        <v>81</v>
      </c>
      <c r="J2380" s="21">
        <v>2752.9</v>
      </c>
      <c r="K2380" s="9" t="s">
        <v>9256</v>
      </c>
      <c r="L2380" s="7" t="s">
        <v>9444</v>
      </c>
      <c r="M2380" s="7" t="s">
        <v>9619</v>
      </c>
      <c r="N2380" s="7" t="s">
        <v>216</v>
      </c>
      <c r="O2380" s="7" t="s">
        <v>262</v>
      </c>
      <c r="P2380" s="7" t="s">
        <v>7099</v>
      </c>
      <c r="Q2380" s="7" t="s">
        <v>107</v>
      </c>
      <c r="R2380" s="9" t="s">
        <v>329</v>
      </c>
      <c r="S2380" s="13" t="s">
        <v>409</v>
      </c>
      <c r="T2380" s="13" t="s">
        <v>69</v>
      </c>
      <c r="U2380" s="13" t="s">
        <v>79</v>
      </c>
      <c r="V2380" s="13" t="s">
        <v>80</v>
      </c>
      <c r="W2380" s="13" t="s">
        <v>29</v>
      </c>
      <c r="X2380" s="13" t="s">
        <v>79</v>
      </c>
      <c r="Y2380" s="13" t="s">
        <v>7</v>
      </c>
      <c r="Z2380" s="9" t="s">
        <v>16</v>
      </c>
      <c r="AA2380" s="12" t="str">
        <f t="shared" si="74"/>
        <v>5980000000109</v>
      </c>
      <c r="AB2380" s="4" t="s">
        <v>79</v>
      </c>
      <c r="AC2380" s="48">
        <f t="shared" si="75"/>
        <v>2752.9</v>
      </c>
      <c r="AD2380" s="31">
        <f>VLOOKUP(AB2380,'Utah Allocation %''s'!$A$6:$B$16,2,FALSE)</f>
        <v>1</v>
      </c>
    </row>
    <row r="2381" spans="1:30">
      <c r="A2381" s="9" t="s">
        <v>9022</v>
      </c>
      <c r="B2381" s="9" t="s">
        <v>24</v>
      </c>
      <c r="C2381" s="9" t="s">
        <v>62</v>
      </c>
      <c r="D2381" s="19">
        <v>41394</v>
      </c>
      <c r="E2381" s="15">
        <v>2013</v>
      </c>
      <c r="F2381" s="15">
        <v>4</v>
      </c>
      <c r="G2381" s="3" t="s">
        <v>14414</v>
      </c>
      <c r="H2381" s="9" t="s">
        <v>63</v>
      </c>
      <c r="I2381" s="9" t="s">
        <v>81</v>
      </c>
      <c r="J2381" s="21">
        <v>1209.44</v>
      </c>
      <c r="K2381" s="9" t="s">
        <v>9023</v>
      </c>
      <c r="L2381" s="7" t="s">
        <v>9328</v>
      </c>
      <c r="M2381" s="7" t="s">
        <v>9486</v>
      </c>
      <c r="N2381" s="7" t="s">
        <v>206</v>
      </c>
      <c r="O2381" s="7" t="s">
        <v>253</v>
      </c>
      <c r="P2381" s="7" t="s">
        <v>5145</v>
      </c>
      <c r="Q2381" s="7" t="s">
        <v>78</v>
      </c>
      <c r="R2381" s="9" t="s">
        <v>329</v>
      </c>
      <c r="S2381" s="13" t="s">
        <v>409</v>
      </c>
      <c r="T2381" s="13" t="s">
        <v>69</v>
      </c>
      <c r="U2381" s="13" t="s">
        <v>79</v>
      </c>
      <c r="V2381" s="13" t="s">
        <v>80</v>
      </c>
      <c r="W2381" s="13" t="s">
        <v>29</v>
      </c>
      <c r="X2381" s="13" t="s">
        <v>79</v>
      </c>
      <c r="Y2381" s="13" t="s">
        <v>7</v>
      </c>
      <c r="Z2381" s="9" t="s">
        <v>16</v>
      </c>
      <c r="AA2381" s="12" t="str">
        <f t="shared" si="74"/>
        <v>5980000000109</v>
      </c>
      <c r="AB2381" s="4" t="s">
        <v>79</v>
      </c>
      <c r="AC2381" s="48">
        <f t="shared" si="75"/>
        <v>1209.44</v>
      </c>
      <c r="AD2381" s="31">
        <f>VLOOKUP(AB2381,'Utah Allocation %''s'!$A$6:$B$16,2,FALSE)</f>
        <v>1</v>
      </c>
    </row>
    <row r="2382" spans="1:30">
      <c r="A2382" s="9" t="s">
        <v>9253</v>
      </c>
      <c r="B2382" s="9" t="s">
        <v>24</v>
      </c>
      <c r="C2382" s="9" t="s">
        <v>62</v>
      </c>
      <c r="D2382" s="19">
        <v>41394</v>
      </c>
      <c r="E2382" s="15">
        <v>2013</v>
      </c>
      <c r="F2382" s="15">
        <v>4</v>
      </c>
      <c r="G2382" s="3" t="s">
        <v>14414</v>
      </c>
      <c r="H2382" s="9" t="s">
        <v>63</v>
      </c>
      <c r="I2382" s="9" t="s">
        <v>81</v>
      </c>
      <c r="J2382" s="21">
        <v>598.46</v>
      </c>
      <c r="K2382" s="9" t="s">
        <v>9254</v>
      </c>
      <c r="L2382" s="7" t="s">
        <v>9443</v>
      </c>
      <c r="M2382" s="7" t="s">
        <v>9618</v>
      </c>
      <c r="N2382" s="7" t="s">
        <v>208</v>
      </c>
      <c r="O2382" s="7" t="s">
        <v>255</v>
      </c>
      <c r="P2382" s="7" t="s">
        <v>6141</v>
      </c>
      <c r="Q2382" s="7" t="s">
        <v>84</v>
      </c>
      <c r="R2382" s="9" t="s">
        <v>329</v>
      </c>
      <c r="S2382" s="13" t="s">
        <v>409</v>
      </c>
      <c r="T2382" s="13" t="s">
        <v>69</v>
      </c>
      <c r="U2382" s="13" t="s">
        <v>79</v>
      </c>
      <c r="V2382" s="13" t="s">
        <v>80</v>
      </c>
      <c r="W2382" s="13" t="s">
        <v>29</v>
      </c>
      <c r="X2382" s="13" t="s">
        <v>79</v>
      </c>
      <c r="Y2382" s="13" t="s">
        <v>7</v>
      </c>
      <c r="Z2382" s="9" t="s">
        <v>16</v>
      </c>
      <c r="AA2382" s="12" t="str">
        <f t="shared" si="74"/>
        <v>5980000000109</v>
      </c>
      <c r="AB2382" s="4" t="s">
        <v>79</v>
      </c>
      <c r="AC2382" s="48">
        <f t="shared" si="75"/>
        <v>598.46</v>
      </c>
      <c r="AD2382" s="31">
        <f>VLOOKUP(AB2382,'Utah Allocation %''s'!$A$6:$B$16,2,FALSE)</f>
        <v>1</v>
      </c>
    </row>
    <row r="2383" spans="1:30">
      <c r="A2383" s="9" t="s">
        <v>9275</v>
      </c>
      <c r="B2383" s="9" t="s">
        <v>24</v>
      </c>
      <c r="C2383" s="9" t="s">
        <v>62</v>
      </c>
      <c r="D2383" s="19">
        <v>41394</v>
      </c>
      <c r="E2383" s="15">
        <v>2013</v>
      </c>
      <c r="F2383" s="15">
        <v>4</v>
      </c>
      <c r="G2383" s="3" t="s">
        <v>14414</v>
      </c>
      <c r="H2383" s="9" t="s">
        <v>63</v>
      </c>
      <c r="I2383" s="9" t="s">
        <v>81</v>
      </c>
      <c r="J2383" s="21">
        <v>1684.12</v>
      </c>
      <c r="K2383" s="9" t="s">
        <v>9276</v>
      </c>
      <c r="L2383" s="7" t="s">
        <v>9454</v>
      </c>
      <c r="M2383" s="7" t="s">
        <v>9630</v>
      </c>
      <c r="N2383" s="7" t="s">
        <v>8175</v>
      </c>
      <c r="O2383" s="7" t="s">
        <v>8188</v>
      </c>
      <c r="P2383" s="7" t="s">
        <v>8990</v>
      </c>
      <c r="Q2383" s="7" t="s">
        <v>8991</v>
      </c>
      <c r="R2383" s="9" t="s">
        <v>329</v>
      </c>
      <c r="S2383" s="13" t="s">
        <v>409</v>
      </c>
      <c r="T2383" s="13" t="s">
        <v>69</v>
      </c>
      <c r="U2383" s="13" t="s">
        <v>79</v>
      </c>
      <c r="V2383" s="13" t="s">
        <v>80</v>
      </c>
      <c r="W2383" s="13" t="s">
        <v>29</v>
      </c>
      <c r="X2383" s="13" t="s">
        <v>79</v>
      </c>
      <c r="Y2383" s="13" t="s">
        <v>7</v>
      </c>
      <c r="Z2383" s="9" t="s">
        <v>16</v>
      </c>
      <c r="AA2383" s="12" t="str">
        <f t="shared" si="74"/>
        <v>5980000000109</v>
      </c>
      <c r="AB2383" s="4" t="s">
        <v>79</v>
      </c>
      <c r="AC2383" s="48">
        <f t="shared" si="75"/>
        <v>1684.12</v>
      </c>
      <c r="AD2383" s="31">
        <f>VLOOKUP(AB2383,'Utah Allocation %''s'!$A$6:$B$16,2,FALSE)</f>
        <v>1</v>
      </c>
    </row>
    <row r="2384" spans="1:30">
      <c r="A2384" s="9" t="s">
        <v>9261</v>
      </c>
      <c r="B2384" s="9" t="s">
        <v>24</v>
      </c>
      <c r="C2384" s="9" t="s">
        <v>62</v>
      </c>
      <c r="D2384" s="19">
        <v>41394</v>
      </c>
      <c r="E2384" s="15">
        <v>2013</v>
      </c>
      <c r="F2384" s="15">
        <v>4</v>
      </c>
      <c r="G2384" s="3" t="s">
        <v>14414</v>
      </c>
      <c r="H2384" s="9" t="s">
        <v>63</v>
      </c>
      <c r="I2384" s="9" t="s">
        <v>81</v>
      </c>
      <c r="J2384" s="21">
        <v>1061.3</v>
      </c>
      <c r="K2384" s="9" t="s">
        <v>9262</v>
      </c>
      <c r="L2384" s="7" t="s">
        <v>9447</v>
      </c>
      <c r="M2384" s="7" t="s">
        <v>9622</v>
      </c>
      <c r="N2384" s="7" t="s">
        <v>208</v>
      </c>
      <c r="O2384" s="7" t="s">
        <v>255</v>
      </c>
      <c r="P2384" s="7" t="s">
        <v>6158</v>
      </c>
      <c r="Q2384" s="7" t="s">
        <v>92</v>
      </c>
      <c r="R2384" s="9" t="s">
        <v>333</v>
      </c>
      <c r="S2384" s="13" t="s">
        <v>409</v>
      </c>
      <c r="T2384" s="13" t="s">
        <v>69</v>
      </c>
      <c r="U2384" s="13" t="s">
        <v>89</v>
      </c>
      <c r="V2384" s="13" t="s">
        <v>90</v>
      </c>
      <c r="W2384" s="13" t="s">
        <v>31</v>
      </c>
      <c r="X2384" s="13" t="s">
        <v>91</v>
      </c>
      <c r="Y2384" s="13" t="s">
        <v>7</v>
      </c>
      <c r="Z2384" s="9" t="s">
        <v>17</v>
      </c>
      <c r="AA2384" s="12" t="str">
        <f t="shared" si="74"/>
        <v>5980000000111</v>
      </c>
      <c r="AB2384" s="4" t="s">
        <v>91</v>
      </c>
      <c r="AC2384" s="48">
        <f t="shared" si="75"/>
        <v>0</v>
      </c>
      <c r="AD2384" s="31">
        <f>VLOOKUP(AB2384,'Utah Allocation %''s'!$A$6:$B$16,2,FALSE)</f>
        <v>0</v>
      </c>
    </row>
    <row r="2385" spans="1:30">
      <c r="A2385" s="9" t="s">
        <v>9289</v>
      </c>
      <c r="B2385" s="9" t="s">
        <v>24</v>
      </c>
      <c r="C2385" s="9" t="s">
        <v>62</v>
      </c>
      <c r="D2385" s="19">
        <v>41394</v>
      </c>
      <c r="E2385" s="15">
        <v>2013</v>
      </c>
      <c r="F2385" s="15">
        <v>4</v>
      </c>
      <c r="G2385" s="3" t="s">
        <v>14414</v>
      </c>
      <c r="H2385" s="9" t="s">
        <v>63</v>
      </c>
      <c r="I2385" s="9" t="s">
        <v>64</v>
      </c>
      <c r="J2385" s="21">
        <v>388.79</v>
      </c>
      <c r="K2385" s="9" t="s">
        <v>9290</v>
      </c>
      <c r="L2385" s="7" t="s">
        <v>9461</v>
      </c>
      <c r="M2385" s="7" t="s">
        <v>9637</v>
      </c>
      <c r="N2385" s="7" t="s">
        <v>207</v>
      </c>
      <c r="O2385" s="7" t="s">
        <v>254</v>
      </c>
      <c r="P2385" s="7" t="s">
        <v>463</v>
      </c>
      <c r="Q2385" s="7" t="s">
        <v>72</v>
      </c>
      <c r="R2385" s="9" t="s">
        <v>336</v>
      </c>
      <c r="S2385" s="13" t="s">
        <v>408</v>
      </c>
      <c r="T2385" s="13" t="s">
        <v>69</v>
      </c>
      <c r="U2385" s="13" t="s">
        <v>66</v>
      </c>
      <c r="V2385" s="13" t="s">
        <v>70</v>
      </c>
      <c r="W2385" s="13" t="s">
        <v>32</v>
      </c>
      <c r="X2385" s="13" t="s">
        <v>66</v>
      </c>
      <c r="Y2385" s="13" t="s">
        <v>7</v>
      </c>
      <c r="Z2385" s="9" t="s">
        <v>8</v>
      </c>
      <c r="AA2385" s="12" t="str">
        <f t="shared" si="74"/>
        <v>5980000000108</v>
      </c>
      <c r="AB2385" s="4" t="s">
        <v>66</v>
      </c>
      <c r="AC2385" s="48">
        <f t="shared" si="75"/>
        <v>0</v>
      </c>
      <c r="AD2385" s="31">
        <f>VLOOKUP(AB2385,'Utah Allocation %''s'!$A$6:$B$16,2,FALSE)</f>
        <v>0</v>
      </c>
    </row>
    <row r="2386" spans="1:30">
      <c r="A2386" s="9" t="s">
        <v>9269</v>
      </c>
      <c r="B2386" s="9" t="s">
        <v>24</v>
      </c>
      <c r="C2386" s="9" t="s">
        <v>62</v>
      </c>
      <c r="D2386" s="19">
        <v>41394</v>
      </c>
      <c r="E2386" s="15">
        <v>2013</v>
      </c>
      <c r="F2386" s="15">
        <v>4</v>
      </c>
      <c r="G2386" s="3" t="s">
        <v>14414</v>
      </c>
      <c r="H2386" s="9" t="s">
        <v>63</v>
      </c>
      <c r="I2386" s="9" t="s">
        <v>64</v>
      </c>
      <c r="J2386" s="21">
        <v>253.29</v>
      </c>
      <c r="K2386" s="9" t="s">
        <v>9270</v>
      </c>
      <c r="L2386" s="7" t="s">
        <v>9451</v>
      </c>
      <c r="M2386" s="7" t="s">
        <v>9626</v>
      </c>
      <c r="N2386" s="7" t="s">
        <v>206</v>
      </c>
      <c r="O2386" s="7" t="s">
        <v>253</v>
      </c>
      <c r="P2386" s="7" t="s">
        <v>691</v>
      </c>
      <c r="Q2386" s="7" t="s">
        <v>71</v>
      </c>
      <c r="R2386" s="9" t="s">
        <v>336</v>
      </c>
      <c r="S2386" s="13" t="s">
        <v>408</v>
      </c>
      <c r="T2386" s="13" t="s">
        <v>69</v>
      </c>
      <c r="U2386" s="13" t="s">
        <v>66</v>
      </c>
      <c r="V2386" s="13" t="s">
        <v>70</v>
      </c>
      <c r="W2386" s="13" t="s">
        <v>32</v>
      </c>
      <c r="X2386" s="13" t="s">
        <v>66</v>
      </c>
      <c r="Y2386" s="13" t="s">
        <v>7</v>
      </c>
      <c r="Z2386" s="9" t="s">
        <v>8</v>
      </c>
      <c r="AA2386" s="12" t="str">
        <f t="shared" si="74"/>
        <v>5980000000108</v>
      </c>
      <c r="AB2386" s="4" t="s">
        <v>66</v>
      </c>
      <c r="AC2386" s="48">
        <f t="shared" si="75"/>
        <v>0</v>
      </c>
      <c r="AD2386" s="31">
        <f>VLOOKUP(AB2386,'Utah Allocation %''s'!$A$6:$B$16,2,FALSE)</f>
        <v>0</v>
      </c>
    </row>
    <row r="2387" spans="1:30">
      <c r="A2387" s="9" t="s">
        <v>9263</v>
      </c>
      <c r="B2387" s="9" t="s">
        <v>24</v>
      </c>
      <c r="C2387" s="9" t="s">
        <v>62</v>
      </c>
      <c r="D2387" s="19">
        <v>41394</v>
      </c>
      <c r="E2387" s="15">
        <v>2013</v>
      </c>
      <c r="F2387" s="15">
        <v>4</v>
      </c>
      <c r="G2387" s="3" t="s">
        <v>14414</v>
      </c>
      <c r="H2387" s="9" t="s">
        <v>63</v>
      </c>
      <c r="I2387" s="9" t="s">
        <v>64</v>
      </c>
      <c r="J2387" s="21">
        <v>569.9</v>
      </c>
      <c r="K2387" s="9" t="s">
        <v>9264</v>
      </c>
      <c r="L2387" s="7" t="s">
        <v>9448</v>
      </c>
      <c r="M2387" s="7" t="s">
        <v>9623</v>
      </c>
      <c r="N2387" s="7" t="s">
        <v>207</v>
      </c>
      <c r="O2387" s="7" t="s">
        <v>254</v>
      </c>
      <c r="P2387" s="7" t="s">
        <v>548</v>
      </c>
      <c r="Q2387" s="7" t="s">
        <v>72</v>
      </c>
      <c r="R2387" s="9" t="s">
        <v>336</v>
      </c>
      <c r="S2387" s="13" t="s">
        <v>408</v>
      </c>
      <c r="T2387" s="13" t="s">
        <v>69</v>
      </c>
      <c r="U2387" s="13" t="s">
        <v>66</v>
      </c>
      <c r="V2387" s="13" t="s">
        <v>70</v>
      </c>
      <c r="W2387" s="13" t="s">
        <v>32</v>
      </c>
      <c r="X2387" s="13" t="s">
        <v>66</v>
      </c>
      <c r="Y2387" s="13" t="s">
        <v>7</v>
      </c>
      <c r="Z2387" s="9" t="s">
        <v>8</v>
      </c>
      <c r="AA2387" s="12" t="str">
        <f t="shared" si="74"/>
        <v>5980000000108</v>
      </c>
      <c r="AB2387" s="4" t="s">
        <v>66</v>
      </c>
      <c r="AC2387" s="48">
        <f t="shared" si="75"/>
        <v>0</v>
      </c>
      <c r="AD2387" s="31">
        <f>VLOOKUP(AB2387,'Utah Allocation %''s'!$A$6:$B$16,2,FALSE)</f>
        <v>0</v>
      </c>
    </row>
    <row r="2388" spans="1:30">
      <c r="A2388" s="9" t="s">
        <v>9056</v>
      </c>
      <c r="B2388" s="9" t="s">
        <v>24</v>
      </c>
      <c r="C2388" s="9" t="s">
        <v>62</v>
      </c>
      <c r="D2388" s="19">
        <v>41394</v>
      </c>
      <c r="E2388" s="15">
        <v>2013</v>
      </c>
      <c r="F2388" s="15">
        <v>4</v>
      </c>
      <c r="G2388" s="3" t="s">
        <v>14414</v>
      </c>
      <c r="H2388" s="9" t="s">
        <v>63</v>
      </c>
      <c r="I2388" s="9" t="s">
        <v>81</v>
      </c>
      <c r="J2388" s="21">
        <v>607.25</v>
      </c>
      <c r="K2388" s="9" t="s">
        <v>9057</v>
      </c>
      <c r="L2388" s="7" t="s">
        <v>9345</v>
      </c>
      <c r="M2388" s="7" t="s">
        <v>9506</v>
      </c>
      <c r="N2388" s="7" t="s">
        <v>227</v>
      </c>
      <c r="O2388" s="7" t="s">
        <v>273</v>
      </c>
      <c r="P2388" s="7" t="s">
        <v>9507</v>
      </c>
      <c r="Q2388" s="7" t="s">
        <v>9508</v>
      </c>
      <c r="R2388" s="9" t="s">
        <v>336</v>
      </c>
      <c r="S2388" s="13" t="s">
        <v>408</v>
      </c>
      <c r="T2388" s="13" t="s">
        <v>69</v>
      </c>
      <c r="U2388" s="13" t="s">
        <v>66</v>
      </c>
      <c r="V2388" s="13" t="s">
        <v>70</v>
      </c>
      <c r="W2388" s="13" t="s">
        <v>32</v>
      </c>
      <c r="X2388" s="13" t="s">
        <v>66</v>
      </c>
      <c r="Y2388" s="13" t="s">
        <v>7</v>
      </c>
      <c r="Z2388" s="9" t="s">
        <v>8</v>
      </c>
      <c r="AA2388" s="12" t="str">
        <f t="shared" si="74"/>
        <v>5980000000108</v>
      </c>
      <c r="AB2388" s="4" t="s">
        <v>66</v>
      </c>
      <c r="AC2388" s="48">
        <f t="shared" si="75"/>
        <v>0</v>
      </c>
      <c r="AD2388" s="31">
        <f>VLOOKUP(AB2388,'Utah Allocation %''s'!$A$6:$B$16,2,FALSE)</f>
        <v>0</v>
      </c>
    </row>
    <row r="2389" spans="1:30">
      <c r="A2389" s="9" t="s">
        <v>9265</v>
      </c>
      <c r="B2389" s="9" t="s">
        <v>24</v>
      </c>
      <c r="C2389" s="9" t="s">
        <v>62</v>
      </c>
      <c r="D2389" s="19">
        <v>41394</v>
      </c>
      <c r="E2389" s="15">
        <v>2013</v>
      </c>
      <c r="F2389" s="15">
        <v>4</v>
      </c>
      <c r="G2389" s="3" t="s">
        <v>14414</v>
      </c>
      <c r="H2389" s="9" t="s">
        <v>63</v>
      </c>
      <c r="I2389" s="9" t="s">
        <v>64</v>
      </c>
      <c r="J2389" s="21">
        <v>1076.47</v>
      </c>
      <c r="K2389" s="9" t="s">
        <v>9266</v>
      </c>
      <c r="L2389" s="7" t="s">
        <v>9449</v>
      </c>
      <c r="M2389" s="7" t="s">
        <v>9624</v>
      </c>
      <c r="N2389" s="7" t="s">
        <v>217</v>
      </c>
      <c r="O2389" s="7" t="s">
        <v>263</v>
      </c>
      <c r="P2389" s="7" t="s">
        <v>9495</v>
      </c>
      <c r="Q2389" s="7" t="s">
        <v>100</v>
      </c>
      <c r="R2389" s="9" t="s">
        <v>336</v>
      </c>
      <c r="S2389" s="13" t="s">
        <v>408</v>
      </c>
      <c r="T2389" s="13" t="s">
        <v>69</v>
      </c>
      <c r="U2389" s="13" t="s">
        <v>66</v>
      </c>
      <c r="V2389" s="13" t="s">
        <v>70</v>
      </c>
      <c r="W2389" s="13" t="s">
        <v>32</v>
      </c>
      <c r="X2389" s="13" t="s">
        <v>66</v>
      </c>
      <c r="Y2389" s="13" t="s">
        <v>7</v>
      </c>
      <c r="Z2389" s="9" t="s">
        <v>8</v>
      </c>
      <c r="AA2389" s="12" t="str">
        <f t="shared" si="74"/>
        <v>5980000000108</v>
      </c>
      <c r="AB2389" s="4" t="s">
        <v>66</v>
      </c>
      <c r="AC2389" s="48">
        <f t="shared" si="75"/>
        <v>0</v>
      </c>
      <c r="AD2389" s="31">
        <f>VLOOKUP(AB2389,'Utah Allocation %''s'!$A$6:$B$16,2,FALSE)</f>
        <v>0</v>
      </c>
    </row>
    <row r="2390" spans="1:30">
      <c r="A2390" s="9" t="s">
        <v>9267</v>
      </c>
      <c r="B2390" s="9" t="s">
        <v>24</v>
      </c>
      <c r="C2390" s="9" t="s">
        <v>62</v>
      </c>
      <c r="D2390" s="19">
        <v>41394</v>
      </c>
      <c r="E2390" s="15">
        <v>2013</v>
      </c>
      <c r="F2390" s="15">
        <v>4</v>
      </c>
      <c r="G2390" s="3" t="s">
        <v>14414</v>
      </c>
      <c r="H2390" s="9" t="s">
        <v>63</v>
      </c>
      <c r="I2390" s="9" t="s">
        <v>64</v>
      </c>
      <c r="J2390" s="21">
        <v>633.22</v>
      </c>
      <c r="K2390" s="9" t="s">
        <v>9268</v>
      </c>
      <c r="L2390" s="7" t="s">
        <v>9450</v>
      </c>
      <c r="M2390" s="7" t="s">
        <v>9625</v>
      </c>
      <c r="N2390" s="7" t="s">
        <v>217</v>
      </c>
      <c r="O2390" s="7" t="s">
        <v>263</v>
      </c>
      <c r="P2390" s="7" t="s">
        <v>9495</v>
      </c>
      <c r="Q2390" s="7" t="s">
        <v>100</v>
      </c>
      <c r="R2390" s="9" t="s">
        <v>336</v>
      </c>
      <c r="S2390" s="13" t="s">
        <v>408</v>
      </c>
      <c r="T2390" s="13" t="s">
        <v>69</v>
      </c>
      <c r="U2390" s="13" t="s">
        <v>66</v>
      </c>
      <c r="V2390" s="13" t="s">
        <v>70</v>
      </c>
      <c r="W2390" s="13" t="s">
        <v>32</v>
      </c>
      <c r="X2390" s="13" t="s">
        <v>66</v>
      </c>
      <c r="Y2390" s="13" t="s">
        <v>7</v>
      </c>
      <c r="Z2390" s="9" t="s">
        <v>8</v>
      </c>
      <c r="AA2390" s="12" t="str">
        <f t="shared" si="74"/>
        <v>5980000000108</v>
      </c>
      <c r="AB2390" s="4" t="s">
        <v>66</v>
      </c>
      <c r="AC2390" s="48">
        <f t="shared" si="75"/>
        <v>0</v>
      </c>
      <c r="AD2390" s="31">
        <f>VLOOKUP(AB2390,'Utah Allocation %''s'!$A$6:$B$16,2,FALSE)</f>
        <v>0</v>
      </c>
    </row>
    <row r="2391" spans="1:30">
      <c r="A2391" s="9" t="s">
        <v>9080</v>
      </c>
      <c r="B2391" s="9" t="s">
        <v>24</v>
      </c>
      <c r="C2391" s="9" t="s">
        <v>62</v>
      </c>
      <c r="D2391" s="19">
        <v>41394</v>
      </c>
      <c r="E2391" s="15">
        <v>2013</v>
      </c>
      <c r="F2391" s="15">
        <v>4</v>
      </c>
      <c r="G2391" s="3" t="s">
        <v>14414</v>
      </c>
      <c r="H2391" s="9" t="s">
        <v>63</v>
      </c>
      <c r="I2391" s="9" t="s">
        <v>64</v>
      </c>
      <c r="J2391" s="21">
        <v>348.05</v>
      </c>
      <c r="K2391" s="9" t="s">
        <v>9081</v>
      </c>
      <c r="L2391" s="7" t="s">
        <v>9357</v>
      </c>
      <c r="M2391" s="7" t="s">
        <v>9521</v>
      </c>
      <c r="N2391" s="7" t="s">
        <v>208</v>
      </c>
      <c r="O2391" s="7" t="s">
        <v>255</v>
      </c>
      <c r="P2391" s="7" t="s">
        <v>634</v>
      </c>
      <c r="Q2391" s="7" t="s">
        <v>92</v>
      </c>
      <c r="R2391" s="9" t="s">
        <v>337</v>
      </c>
      <c r="S2391" s="13" t="s">
        <v>409</v>
      </c>
      <c r="T2391" s="13" t="s">
        <v>69</v>
      </c>
      <c r="U2391" s="13" t="s">
        <v>89</v>
      </c>
      <c r="V2391" s="13" t="s">
        <v>90</v>
      </c>
      <c r="W2391" s="13" t="s">
        <v>31</v>
      </c>
      <c r="X2391" s="13" t="s">
        <v>91</v>
      </c>
      <c r="Y2391" s="13" t="s">
        <v>7</v>
      </c>
      <c r="Z2391" s="9" t="s">
        <v>17</v>
      </c>
      <c r="AA2391" s="12" t="str">
        <f t="shared" si="74"/>
        <v>5980000000111</v>
      </c>
      <c r="AB2391" s="4" t="s">
        <v>91</v>
      </c>
      <c r="AC2391" s="48">
        <f t="shared" si="75"/>
        <v>0</v>
      </c>
      <c r="AD2391" s="31">
        <f>VLOOKUP(AB2391,'Utah Allocation %''s'!$A$6:$B$16,2,FALSE)</f>
        <v>0</v>
      </c>
    </row>
    <row r="2392" spans="1:30">
      <c r="A2392" s="9" t="s">
        <v>9175</v>
      </c>
      <c r="B2392" s="9" t="s">
        <v>24</v>
      </c>
      <c r="C2392" s="9" t="s">
        <v>62</v>
      </c>
      <c r="D2392" s="19">
        <v>41394</v>
      </c>
      <c r="E2392" s="15">
        <v>2013</v>
      </c>
      <c r="F2392" s="15">
        <v>4</v>
      </c>
      <c r="G2392" s="3" t="s">
        <v>14414</v>
      </c>
      <c r="H2392" s="9" t="s">
        <v>63</v>
      </c>
      <c r="I2392" s="9" t="s">
        <v>81</v>
      </c>
      <c r="J2392" s="21">
        <v>765.45</v>
      </c>
      <c r="K2392" s="9" t="s">
        <v>9176</v>
      </c>
      <c r="L2392" s="7" t="s">
        <v>9404</v>
      </c>
      <c r="M2392" s="7" t="s">
        <v>9573</v>
      </c>
      <c r="N2392" s="7" t="s">
        <v>207</v>
      </c>
      <c r="O2392" s="7" t="s">
        <v>254</v>
      </c>
      <c r="P2392" s="7" t="s">
        <v>6156</v>
      </c>
      <c r="Q2392" s="7" t="s">
        <v>88</v>
      </c>
      <c r="R2392" s="9" t="s">
        <v>337</v>
      </c>
      <c r="S2392" s="13" t="s">
        <v>409</v>
      </c>
      <c r="T2392" s="13" t="s">
        <v>69</v>
      </c>
      <c r="U2392" s="13" t="s">
        <v>89</v>
      </c>
      <c r="V2392" s="13" t="s">
        <v>90</v>
      </c>
      <c r="W2392" s="13" t="s">
        <v>31</v>
      </c>
      <c r="X2392" s="13" t="s">
        <v>91</v>
      </c>
      <c r="Y2392" s="13" t="s">
        <v>7</v>
      </c>
      <c r="Z2392" s="9" t="s">
        <v>17</v>
      </c>
      <c r="AA2392" s="12" t="str">
        <f t="shared" si="74"/>
        <v>5980000000111</v>
      </c>
      <c r="AB2392" s="4" t="s">
        <v>91</v>
      </c>
      <c r="AC2392" s="48">
        <f t="shared" si="75"/>
        <v>0</v>
      </c>
      <c r="AD2392" s="31">
        <f>VLOOKUP(AB2392,'Utah Allocation %''s'!$A$6:$B$16,2,FALSE)</f>
        <v>0</v>
      </c>
    </row>
    <row r="2393" spans="1:30">
      <c r="A2393" s="9" t="s">
        <v>9124</v>
      </c>
      <c r="B2393" s="9" t="s">
        <v>24</v>
      </c>
      <c r="C2393" s="9" t="s">
        <v>62</v>
      </c>
      <c r="D2393" s="19">
        <v>41394</v>
      </c>
      <c r="E2393" s="15">
        <v>2013</v>
      </c>
      <c r="F2393" s="15">
        <v>4</v>
      </c>
      <c r="G2393" s="3" t="s">
        <v>14414</v>
      </c>
      <c r="H2393" s="9" t="s">
        <v>63</v>
      </c>
      <c r="I2393" s="9" t="s">
        <v>81</v>
      </c>
      <c r="J2393" s="21">
        <v>260.63</v>
      </c>
      <c r="K2393" s="9" t="s">
        <v>9125</v>
      </c>
      <c r="L2393" s="7" t="s">
        <v>9379</v>
      </c>
      <c r="M2393" s="7" t="s">
        <v>9545</v>
      </c>
      <c r="N2393" s="7" t="s">
        <v>208</v>
      </c>
      <c r="O2393" s="7" t="s">
        <v>255</v>
      </c>
      <c r="P2393" s="7" t="s">
        <v>6158</v>
      </c>
      <c r="Q2393" s="7" t="s">
        <v>92</v>
      </c>
      <c r="R2393" s="9" t="s">
        <v>337</v>
      </c>
      <c r="S2393" s="13" t="s">
        <v>409</v>
      </c>
      <c r="T2393" s="13" t="s">
        <v>69</v>
      </c>
      <c r="U2393" s="13" t="s">
        <v>89</v>
      </c>
      <c r="V2393" s="13" t="s">
        <v>90</v>
      </c>
      <c r="W2393" s="13" t="s">
        <v>31</v>
      </c>
      <c r="X2393" s="13" t="s">
        <v>91</v>
      </c>
      <c r="Y2393" s="13" t="s">
        <v>7</v>
      </c>
      <c r="Z2393" s="9" t="s">
        <v>17</v>
      </c>
      <c r="AA2393" s="12" t="str">
        <f t="shared" si="74"/>
        <v>5980000000111</v>
      </c>
      <c r="AB2393" s="4" t="s">
        <v>91</v>
      </c>
      <c r="AC2393" s="48">
        <f t="shared" si="75"/>
        <v>0</v>
      </c>
      <c r="AD2393" s="31">
        <f>VLOOKUP(AB2393,'Utah Allocation %''s'!$A$6:$B$16,2,FALSE)</f>
        <v>0</v>
      </c>
    </row>
    <row r="2394" spans="1:30">
      <c r="A2394" s="9" t="s">
        <v>9094</v>
      </c>
      <c r="B2394" s="9" t="s">
        <v>24</v>
      </c>
      <c r="C2394" s="9" t="s">
        <v>62</v>
      </c>
      <c r="D2394" s="19">
        <v>41394</v>
      </c>
      <c r="E2394" s="15">
        <v>2013</v>
      </c>
      <c r="F2394" s="15">
        <v>4</v>
      </c>
      <c r="G2394" s="3" t="s">
        <v>14414</v>
      </c>
      <c r="H2394" s="9" t="s">
        <v>63</v>
      </c>
      <c r="I2394" s="9" t="s">
        <v>64</v>
      </c>
      <c r="J2394" s="21">
        <v>246.8</v>
      </c>
      <c r="K2394" s="9" t="s">
        <v>9095</v>
      </c>
      <c r="L2394" s="7" t="s">
        <v>9364</v>
      </c>
      <c r="M2394" s="7" t="s">
        <v>9530</v>
      </c>
      <c r="N2394" s="7" t="s">
        <v>214</v>
      </c>
      <c r="O2394" s="7" t="s">
        <v>260</v>
      </c>
      <c r="P2394" s="7" t="s">
        <v>332</v>
      </c>
      <c r="Q2394" s="7" t="s">
        <v>158</v>
      </c>
      <c r="R2394" s="9" t="s">
        <v>338</v>
      </c>
      <c r="S2394" s="13" t="s">
        <v>409</v>
      </c>
      <c r="T2394" s="13" t="s">
        <v>69</v>
      </c>
      <c r="U2394" s="13" t="s">
        <v>79</v>
      </c>
      <c r="V2394" s="13" t="s">
        <v>80</v>
      </c>
      <c r="W2394" s="13" t="s">
        <v>29</v>
      </c>
      <c r="X2394" s="13" t="s">
        <v>79</v>
      </c>
      <c r="Y2394" s="13" t="s">
        <v>7</v>
      </c>
      <c r="Z2394" s="9" t="s">
        <v>16</v>
      </c>
      <c r="AA2394" s="12" t="str">
        <f t="shared" si="74"/>
        <v>5980000000109</v>
      </c>
      <c r="AB2394" s="4" t="s">
        <v>79</v>
      </c>
      <c r="AC2394" s="48">
        <f t="shared" si="75"/>
        <v>246.8</v>
      </c>
      <c r="AD2394" s="31">
        <f>VLOOKUP(AB2394,'Utah Allocation %''s'!$A$6:$B$16,2,FALSE)</f>
        <v>1</v>
      </c>
    </row>
    <row r="2395" spans="1:30">
      <c r="A2395" s="9" t="s">
        <v>9096</v>
      </c>
      <c r="B2395" s="9" t="s">
        <v>24</v>
      </c>
      <c r="C2395" s="9" t="s">
        <v>62</v>
      </c>
      <c r="D2395" s="19">
        <v>41394</v>
      </c>
      <c r="E2395" s="15">
        <v>2013</v>
      </c>
      <c r="F2395" s="15">
        <v>4</v>
      </c>
      <c r="G2395" s="3" t="s">
        <v>14414</v>
      </c>
      <c r="H2395" s="9" t="s">
        <v>63</v>
      </c>
      <c r="I2395" s="9" t="s">
        <v>64</v>
      </c>
      <c r="J2395" s="21">
        <v>1712.17</v>
      </c>
      <c r="K2395" s="9" t="s">
        <v>9097</v>
      </c>
      <c r="L2395" s="7" t="s">
        <v>9365</v>
      </c>
      <c r="M2395" s="7" t="s">
        <v>9531</v>
      </c>
      <c r="N2395" s="7" t="s">
        <v>215</v>
      </c>
      <c r="O2395" s="7" t="s">
        <v>261</v>
      </c>
      <c r="P2395" s="7" t="s">
        <v>496</v>
      </c>
      <c r="Q2395" s="7" t="s">
        <v>85</v>
      </c>
      <c r="R2395" s="9" t="s">
        <v>338</v>
      </c>
      <c r="S2395" s="13" t="s">
        <v>409</v>
      </c>
      <c r="T2395" s="13" t="s">
        <v>69</v>
      </c>
      <c r="U2395" s="13" t="s">
        <v>79</v>
      </c>
      <c r="V2395" s="13" t="s">
        <v>80</v>
      </c>
      <c r="W2395" s="13" t="s">
        <v>29</v>
      </c>
      <c r="X2395" s="13" t="s">
        <v>79</v>
      </c>
      <c r="Y2395" s="13" t="s">
        <v>7</v>
      </c>
      <c r="Z2395" s="9" t="s">
        <v>16</v>
      </c>
      <c r="AA2395" s="12" t="str">
        <f t="shared" si="74"/>
        <v>5980000000109</v>
      </c>
      <c r="AB2395" s="4" t="s">
        <v>79</v>
      </c>
      <c r="AC2395" s="48">
        <f t="shared" si="75"/>
        <v>1712.17</v>
      </c>
      <c r="AD2395" s="31">
        <f>VLOOKUP(AB2395,'Utah Allocation %''s'!$A$6:$B$16,2,FALSE)</f>
        <v>1</v>
      </c>
    </row>
    <row r="2396" spans="1:30">
      <c r="A2396" s="9" t="s">
        <v>9116</v>
      </c>
      <c r="B2396" s="9" t="s">
        <v>24</v>
      </c>
      <c r="C2396" s="9" t="s">
        <v>62</v>
      </c>
      <c r="D2396" s="19">
        <v>41394</v>
      </c>
      <c r="E2396" s="15">
        <v>2013</v>
      </c>
      <c r="F2396" s="15">
        <v>4</v>
      </c>
      <c r="G2396" s="3" t="s">
        <v>14414</v>
      </c>
      <c r="H2396" s="9" t="s">
        <v>63</v>
      </c>
      <c r="I2396" s="9" t="s">
        <v>64</v>
      </c>
      <c r="J2396" s="21">
        <v>112.4</v>
      </c>
      <c r="K2396" s="9" t="s">
        <v>9117</v>
      </c>
      <c r="L2396" s="7" t="s">
        <v>9375</v>
      </c>
      <c r="M2396" s="7" t="s">
        <v>9540</v>
      </c>
      <c r="N2396" s="7" t="s">
        <v>207</v>
      </c>
      <c r="O2396" s="7" t="s">
        <v>254</v>
      </c>
      <c r="P2396" s="7" t="s">
        <v>588</v>
      </c>
      <c r="Q2396" s="7" t="s">
        <v>83</v>
      </c>
      <c r="R2396" s="9" t="s">
        <v>338</v>
      </c>
      <c r="S2396" s="13" t="s">
        <v>409</v>
      </c>
      <c r="T2396" s="13" t="s">
        <v>69</v>
      </c>
      <c r="U2396" s="13" t="s">
        <v>79</v>
      </c>
      <c r="V2396" s="13" t="s">
        <v>80</v>
      </c>
      <c r="W2396" s="13" t="s">
        <v>29</v>
      </c>
      <c r="X2396" s="13" t="s">
        <v>79</v>
      </c>
      <c r="Y2396" s="13" t="s">
        <v>7</v>
      </c>
      <c r="Z2396" s="9" t="s">
        <v>16</v>
      </c>
      <c r="AA2396" s="12" t="str">
        <f t="shared" si="74"/>
        <v>5980000000109</v>
      </c>
      <c r="AB2396" s="4" t="s">
        <v>79</v>
      </c>
      <c r="AC2396" s="48">
        <f t="shared" si="75"/>
        <v>112.4</v>
      </c>
      <c r="AD2396" s="31">
        <f>VLOOKUP(AB2396,'Utah Allocation %''s'!$A$6:$B$16,2,FALSE)</f>
        <v>1</v>
      </c>
    </row>
    <row r="2397" spans="1:30">
      <c r="A2397" s="9" t="s">
        <v>9104</v>
      </c>
      <c r="B2397" s="9" t="s">
        <v>24</v>
      </c>
      <c r="C2397" s="9" t="s">
        <v>62</v>
      </c>
      <c r="D2397" s="19">
        <v>41394</v>
      </c>
      <c r="E2397" s="15">
        <v>2013</v>
      </c>
      <c r="F2397" s="15">
        <v>4</v>
      </c>
      <c r="G2397" s="3" t="s">
        <v>14414</v>
      </c>
      <c r="H2397" s="9" t="s">
        <v>63</v>
      </c>
      <c r="I2397" s="9" t="s">
        <v>64</v>
      </c>
      <c r="J2397" s="21">
        <v>1181.8399999999999</v>
      </c>
      <c r="K2397" s="9" t="s">
        <v>9105</v>
      </c>
      <c r="L2397" s="7" t="s">
        <v>9369</v>
      </c>
      <c r="M2397" s="7" t="s">
        <v>9535</v>
      </c>
      <c r="N2397" s="7" t="s">
        <v>211</v>
      </c>
      <c r="O2397" s="7" t="s">
        <v>258</v>
      </c>
      <c r="P2397" s="7" t="s">
        <v>727</v>
      </c>
      <c r="Q2397" s="7" t="s">
        <v>118</v>
      </c>
      <c r="R2397" s="9" t="s">
        <v>338</v>
      </c>
      <c r="S2397" s="13" t="s">
        <v>409</v>
      </c>
      <c r="T2397" s="13" t="s">
        <v>69</v>
      </c>
      <c r="U2397" s="13" t="s">
        <v>79</v>
      </c>
      <c r="V2397" s="13" t="s">
        <v>80</v>
      </c>
      <c r="W2397" s="13" t="s">
        <v>29</v>
      </c>
      <c r="X2397" s="13" t="s">
        <v>79</v>
      </c>
      <c r="Y2397" s="13" t="s">
        <v>7</v>
      </c>
      <c r="Z2397" s="9" t="s">
        <v>16</v>
      </c>
      <c r="AA2397" s="12" t="str">
        <f t="shared" si="74"/>
        <v>5980000000109</v>
      </c>
      <c r="AB2397" s="4" t="s">
        <v>79</v>
      </c>
      <c r="AC2397" s="48">
        <f t="shared" si="75"/>
        <v>1181.8399999999999</v>
      </c>
      <c r="AD2397" s="31">
        <f>VLOOKUP(AB2397,'Utah Allocation %''s'!$A$6:$B$16,2,FALSE)</f>
        <v>1</v>
      </c>
    </row>
    <row r="2398" spans="1:30">
      <c r="A2398" s="9" t="s">
        <v>9304</v>
      </c>
      <c r="B2398" s="9" t="s">
        <v>24</v>
      </c>
      <c r="C2398" s="9" t="s">
        <v>62</v>
      </c>
      <c r="D2398" s="19">
        <v>41394</v>
      </c>
      <c r="E2398" s="15">
        <v>2013</v>
      </c>
      <c r="F2398" s="15">
        <v>4</v>
      </c>
      <c r="G2398" s="3" t="s">
        <v>14414</v>
      </c>
      <c r="H2398" s="9" t="s">
        <v>63</v>
      </c>
      <c r="I2398" s="9" t="s">
        <v>81</v>
      </c>
      <c r="J2398" s="21">
        <v>312.23</v>
      </c>
      <c r="K2398" s="9" t="s">
        <v>9305</v>
      </c>
      <c r="L2398" s="7" t="s">
        <v>9468</v>
      </c>
      <c r="M2398" s="7" t="s">
        <v>9644</v>
      </c>
      <c r="N2398" s="7" t="s">
        <v>212</v>
      </c>
      <c r="O2398" s="7" t="s">
        <v>259</v>
      </c>
      <c r="P2398" s="7" t="s">
        <v>6234</v>
      </c>
      <c r="Q2398" s="7" t="s">
        <v>172</v>
      </c>
      <c r="R2398" s="9" t="s">
        <v>339</v>
      </c>
      <c r="S2398" s="13" t="s">
        <v>408</v>
      </c>
      <c r="T2398" s="13" t="s">
        <v>69</v>
      </c>
      <c r="U2398" s="13" t="s">
        <v>66</v>
      </c>
      <c r="V2398" s="13" t="s">
        <v>70</v>
      </c>
      <c r="W2398" s="13" t="s">
        <v>32</v>
      </c>
      <c r="X2398" s="13" t="s">
        <v>66</v>
      </c>
      <c r="Y2398" s="13" t="s">
        <v>7</v>
      </c>
      <c r="Z2398" s="9" t="s">
        <v>8</v>
      </c>
      <c r="AA2398" s="12" t="str">
        <f t="shared" si="74"/>
        <v>5980000000108</v>
      </c>
      <c r="AB2398" s="4" t="s">
        <v>66</v>
      </c>
      <c r="AC2398" s="48">
        <f t="shared" si="75"/>
        <v>0</v>
      </c>
      <c r="AD2398" s="31">
        <f>VLOOKUP(AB2398,'Utah Allocation %''s'!$A$6:$B$16,2,FALSE)</f>
        <v>0</v>
      </c>
    </row>
    <row r="2399" spans="1:30">
      <c r="A2399" s="9" t="s">
        <v>9306</v>
      </c>
      <c r="B2399" s="9" t="s">
        <v>24</v>
      </c>
      <c r="C2399" s="9" t="s">
        <v>62</v>
      </c>
      <c r="D2399" s="19">
        <v>41394</v>
      </c>
      <c r="E2399" s="15">
        <v>2013</v>
      </c>
      <c r="F2399" s="15">
        <v>4</v>
      </c>
      <c r="G2399" s="3" t="s">
        <v>14414</v>
      </c>
      <c r="H2399" s="9" t="s">
        <v>63</v>
      </c>
      <c r="I2399" s="9" t="s">
        <v>81</v>
      </c>
      <c r="J2399" s="21">
        <v>468.34</v>
      </c>
      <c r="K2399" s="9" t="s">
        <v>9305</v>
      </c>
      <c r="L2399" s="7" t="s">
        <v>9468</v>
      </c>
      <c r="M2399" s="7" t="s">
        <v>9644</v>
      </c>
      <c r="N2399" s="7" t="s">
        <v>212</v>
      </c>
      <c r="O2399" s="7" t="s">
        <v>259</v>
      </c>
      <c r="P2399" s="7" t="s">
        <v>6234</v>
      </c>
      <c r="Q2399" s="7" t="s">
        <v>172</v>
      </c>
      <c r="R2399" s="9" t="s">
        <v>339</v>
      </c>
      <c r="S2399" s="13" t="s">
        <v>408</v>
      </c>
      <c r="T2399" s="13" t="s">
        <v>69</v>
      </c>
      <c r="U2399" s="13" t="s">
        <v>66</v>
      </c>
      <c r="V2399" s="13" t="s">
        <v>70</v>
      </c>
      <c r="W2399" s="13" t="s">
        <v>32</v>
      </c>
      <c r="X2399" s="13" t="s">
        <v>66</v>
      </c>
      <c r="Y2399" s="13" t="s">
        <v>7</v>
      </c>
      <c r="Z2399" s="9" t="s">
        <v>8</v>
      </c>
      <c r="AA2399" s="12" t="str">
        <f t="shared" si="74"/>
        <v>5980000000108</v>
      </c>
      <c r="AB2399" s="4" t="s">
        <v>66</v>
      </c>
      <c r="AC2399" s="48">
        <f t="shared" si="75"/>
        <v>0</v>
      </c>
      <c r="AD2399" s="31">
        <f>VLOOKUP(AB2399,'Utah Allocation %''s'!$A$6:$B$16,2,FALSE)</f>
        <v>0</v>
      </c>
    </row>
    <row r="2400" spans="1:30">
      <c r="A2400" s="9" t="s">
        <v>9098</v>
      </c>
      <c r="B2400" s="9" t="s">
        <v>24</v>
      </c>
      <c r="C2400" s="9" t="s">
        <v>62</v>
      </c>
      <c r="D2400" s="19">
        <v>41394</v>
      </c>
      <c r="E2400" s="15">
        <v>2013</v>
      </c>
      <c r="F2400" s="15">
        <v>4</v>
      </c>
      <c r="G2400" s="3" t="s">
        <v>14414</v>
      </c>
      <c r="H2400" s="9" t="s">
        <v>63</v>
      </c>
      <c r="I2400" s="9" t="s">
        <v>64</v>
      </c>
      <c r="J2400" s="21">
        <v>510.4</v>
      </c>
      <c r="K2400" s="9" t="s">
        <v>9099</v>
      </c>
      <c r="L2400" s="7" t="s">
        <v>9366</v>
      </c>
      <c r="M2400" s="7" t="s">
        <v>9532</v>
      </c>
      <c r="N2400" s="7" t="s">
        <v>212</v>
      </c>
      <c r="O2400" s="7" t="s">
        <v>259</v>
      </c>
      <c r="P2400" s="7" t="s">
        <v>639</v>
      </c>
      <c r="Q2400" s="7" t="s">
        <v>172</v>
      </c>
      <c r="R2400" s="9" t="s">
        <v>343</v>
      </c>
      <c r="S2400" s="13" t="s">
        <v>408</v>
      </c>
      <c r="T2400" s="13" t="s">
        <v>69</v>
      </c>
      <c r="U2400" s="13" t="s">
        <v>66</v>
      </c>
      <c r="V2400" s="13" t="s">
        <v>70</v>
      </c>
      <c r="W2400" s="13" t="s">
        <v>32</v>
      </c>
      <c r="X2400" s="13" t="s">
        <v>66</v>
      </c>
      <c r="Y2400" s="13" t="s">
        <v>7</v>
      </c>
      <c r="Z2400" s="9" t="s">
        <v>8</v>
      </c>
      <c r="AA2400" s="12" t="str">
        <f t="shared" si="74"/>
        <v>5980000000108</v>
      </c>
      <c r="AB2400" s="4" t="s">
        <v>66</v>
      </c>
      <c r="AC2400" s="48">
        <f t="shared" si="75"/>
        <v>0</v>
      </c>
      <c r="AD2400" s="31">
        <f>VLOOKUP(AB2400,'Utah Allocation %''s'!$A$6:$B$16,2,FALSE)</f>
        <v>0</v>
      </c>
    </row>
    <row r="2401" spans="1:30">
      <c r="A2401" s="9" t="s">
        <v>9100</v>
      </c>
      <c r="B2401" s="9" t="s">
        <v>24</v>
      </c>
      <c r="C2401" s="9" t="s">
        <v>62</v>
      </c>
      <c r="D2401" s="19">
        <v>41394</v>
      </c>
      <c r="E2401" s="15">
        <v>2013</v>
      </c>
      <c r="F2401" s="15">
        <v>4</v>
      </c>
      <c r="G2401" s="3" t="s">
        <v>14414</v>
      </c>
      <c r="H2401" s="9" t="s">
        <v>63</v>
      </c>
      <c r="I2401" s="9" t="s">
        <v>64</v>
      </c>
      <c r="J2401" s="21">
        <v>1531.2</v>
      </c>
      <c r="K2401" s="9" t="s">
        <v>9101</v>
      </c>
      <c r="L2401" s="7" t="s">
        <v>9367</v>
      </c>
      <c r="M2401" s="7" t="s">
        <v>9533</v>
      </c>
      <c r="N2401" s="7" t="s">
        <v>208</v>
      </c>
      <c r="O2401" s="7" t="s">
        <v>255</v>
      </c>
      <c r="P2401" s="7" t="s">
        <v>633</v>
      </c>
      <c r="Q2401" s="7" t="s">
        <v>73</v>
      </c>
      <c r="R2401" s="9" t="s">
        <v>343</v>
      </c>
      <c r="S2401" s="13" t="s">
        <v>408</v>
      </c>
      <c r="T2401" s="13" t="s">
        <v>69</v>
      </c>
      <c r="U2401" s="13" t="s">
        <v>66</v>
      </c>
      <c r="V2401" s="13" t="s">
        <v>70</v>
      </c>
      <c r="W2401" s="13" t="s">
        <v>32</v>
      </c>
      <c r="X2401" s="13" t="s">
        <v>66</v>
      </c>
      <c r="Y2401" s="13" t="s">
        <v>7</v>
      </c>
      <c r="Z2401" s="9" t="s">
        <v>8</v>
      </c>
      <c r="AA2401" s="12" t="str">
        <f t="shared" si="74"/>
        <v>5980000000108</v>
      </c>
      <c r="AB2401" s="4" t="s">
        <v>66</v>
      </c>
      <c r="AC2401" s="48">
        <f t="shared" si="75"/>
        <v>0</v>
      </c>
      <c r="AD2401" s="31">
        <f>VLOOKUP(AB2401,'Utah Allocation %''s'!$A$6:$B$16,2,FALSE)</f>
        <v>0</v>
      </c>
    </row>
    <row r="2402" spans="1:30">
      <c r="A2402" s="9" t="s">
        <v>9058</v>
      </c>
      <c r="B2402" s="9" t="s">
        <v>24</v>
      </c>
      <c r="C2402" s="9" t="s">
        <v>62</v>
      </c>
      <c r="D2402" s="19">
        <v>41394</v>
      </c>
      <c r="E2402" s="15">
        <v>2013</v>
      </c>
      <c r="F2402" s="15">
        <v>4</v>
      </c>
      <c r="G2402" s="3" t="s">
        <v>14414</v>
      </c>
      <c r="H2402" s="9" t="s">
        <v>63</v>
      </c>
      <c r="I2402" s="9" t="s">
        <v>81</v>
      </c>
      <c r="J2402" s="21">
        <v>667.07</v>
      </c>
      <c r="K2402" s="9" t="s">
        <v>9059</v>
      </c>
      <c r="L2402" s="7" t="s">
        <v>9346</v>
      </c>
      <c r="M2402" s="7" t="s">
        <v>9509</v>
      </c>
      <c r="N2402" s="7" t="s">
        <v>213</v>
      </c>
      <c r="O2402" s="7" t="s">
        <v>595</v>
      </c>
      <c r="P2402" s="7" t="s">
        <v>9510</v>
      </c>
      <c r="Q2402" s="7" t="s">
        <v>68</v>
      </c>
      <c r="R2402" s="9" t="s">
        <v>343</v>
      </c>
      <c r="S2402" s="13" t="s">
        <v>408</v>
      </c>
      <c r="T2402" s="13" t="s">
        <v>69</v>
      </c>
      <c r="U2402" s="13" t="s">
        <v>66</v>
      </c>
      <c r="V2402" s="13" t="s">
        <v>70</v>
      </c>
      <c r="W2402" s="13" t="s">
        <v>32</v>
      </c>
      <c r="X2402" s="13" t="s">
        <v>66</v>
      </c>
      <c r="Y2402" s="13" t="s">
        <v>7</v>
      </c>
      <c r="Z2402" s="9" t="s">
        <v>8</v>
      </c>
      <c r="AA2402" s="12" t="str">
        <f t="shared" si="74"/>
        <v>5980000000108</v>
      </c>
      <c r="AB2402" s="4" t="s">
        <v>66</v>
      </c>
      <c r="AC2402" s="48">
        <f t="shared" si="75"/>
        <v>0</v>
      </c>
      <c r="AD2402" s="31">
        <f>VLOOKUP(AB2402,'Utah Allocation %''s'!$A$6:$B$16,2,FALSE)</f>
        <v>0</v>
      </c>
    </row>
    <row r="2403" spans="1:30">
      <c r="A2403" s="9" t="s">
        <v>9167</v>
      </c>
      <c r="B2403" s="9" t="s">
        <v>24</v>
      </c>
      <c r="C2403" s="9" t="s">
        <v>62</v>
      </c>
      <c r="D2403" s="19">
        <v>41394</v>
      </c>
      <c r="E2403" s="15">
        <v>2013</v>
      </c>
      <c r="F2403" s="15">
        <v>4</v>
      </c>
      <c r="G2403" s="3" t="s">
        <v>14414</v>
      </c>
      <c r="H2403" s="9" t="s">
        <v>63</v>
      </c>
      <c r="I2403" s="9" t="s">
        <v>64</v>
      </c>
      <c r="J2403" s="21">
        <v>633.21</v>
      </c>
      <c r="K2403" s="9" t="s">
        <v>9168</v>
      </c>
      <c r="L2403" s="7" t="s">
        <v>9400</v>
      </c>
      <c r="M2403" s="7" t="s">
        <v>9569</v>
      </c>
      <c r="N2403" s="7" t="s">
        <v>237</v>
      </c>
      <c r="O2403" s="7" t="s">
        <v>281</v>
      </c>
      <c r="P2403" s="7" t="s">
        <v>667</v>
      </c>
      <c r="Q2403" s="7" t="s">
        <v>189</v>
      </c>
      <c r="R2403" s="9" t="s">
        <v>344</v>
      </c>
      <c r="S2403" s="13" t="s">
        <v>408</v>
      </c>
      <c r="T2403" s="13" t="s">
        <v>69</v>
      </c>
      <c r="U2403" s="13" t="s">
        <v>66</v>
      </c>
      <c r="V2403" s="13" t="s">
        <v>70</v>
      </c>
      <c r="W2403" s="13" t="s">
        <v>32</v>
      </c>
      <c r="X2403" s="13" t="s">
        <v>66</v>
      </c>
      <c r="Y2403" s="13" t="s">
        <v>7</v>
      </c>
      <c r="Z2403" s="9" t="s">
        <v>8</v>
      </c>
      <c r="AA2403" s="12" t="str">
        <f t="shared" si="74"/>
        <v>5980000000108</v>
      </c>
      <c r="AB2403" s="4" t="s">
        <v>66</v>
      </c>
      <c r="AC2403" s="48">
        <f t="shared" si="75"/>
        <v>0</v>
      </c>
      <c r="AD2403" s="31">
        <f>VLOOKUP(AB2403,'Utah Allocation %''s'!$A$6:$B$16,2,FALSE)</f>
        <v>0</v>
      </c>
    </row>
    <row r="2404" spans="1:30">
      <c r="A2404" s="9" t="s">
        <v>9169</v>
      </c>
      <c r="B2404" s="9" t="s">
        <v>24</v>
      </c>
      <c r="C2404" s="9" t="s">
        <v>62</v>
      </c>
      <c r="D2404" s="19">
        <v>41394</v>
      </c>
      <c r="E2404" s="15">
        <v>2013</v>
      </c>
      <c r="F2404" s="15">
        <v>4</v>
      </c>
      <c r="G2404" s="3" t="s">
        <v>14414</v>
      </c>
      <c r="H2404" s="9" t="s">
        <v>63</v>
      </c>
      <c r="I2404" s="9" t="s">
        <v>64</v>
      </c>
      <c r="J2404" s="21">
        <v>918.17</v>
      </c>
      <c r="K2404" s="9" t="s">
        <v>9170</v>
      </c>
      <c r="L2404" s="7" t="s">
        <v>9401</v>
      </c>
      <c r="M2404" s="7" t="s">
        <v>9570</v>
      </c>
      <c r="N2404" s="7" t="s">
        <v>206</v>
      </c>
      <c r="O2404" s="7" t="s">
        <v>253</v>
      </c>
      <c r="P2404" s="7" t="s">
        <v>691</v>
      </c>
      <c r="Q2404" s="7" t="s">
        <v>71</v>
      </c>
      <c r="R2404" s="9" t="s">
        <v>344</v>
      </c>
      <c r="S2404" s="13" t="s">
        <v>408</v>
      </c>
      <c r="T2404" s="13" t="s">
        <v>69</v>
      </c>
      <c r="U2404" s="13" t="s">
        <v>66</v>
      </c>
      <c r="V2404" s="13" t="s">
        <v>70</v>
      </c>
      <c r="W2404" s="13" t="s">
        <v>32</v>
      </c>
      <c r="X2404" s="13" t="s">
        <v>66</v>
      </c>
      <c r="Y2404" s="13" t="s">
        <v>7</v>
      </c>
      <c r="Z2404" s="9" t="s">
        <v>8</v>
      </c>
      <c r="AA2404" s="12" t="str">
        <f t="shared" si="74"/>
        <v>5980000000108</v>
      </c>
      <c r="AB2404" s="4" t="s">
        <v>66</v>
      </c>
      <c r="AC2404" s="48">
        <f t="shared" si="75"/>
        <v>0</v>
      </c>
      <c r="AD2404" s="31">
        <f>VLOOKUP(AB2404,'Utah Allocation %''s'!$A$6:$B$16,2,FALSE)</f>
        <v>0</v>
      </c>
    </row>
    <row r="2405" spans="1:30">
      <c r="A2405" s="9" t="s">
        <v>9195</v>
      </c>
      <c r="B2405" s="9" t="s">
        <v>24</v>
      </c>
      <c r="C2405" s="9" t="s">
        <v>62</v>
      </c>
      <c r="D2405" s="19">
        <v>41394</v>
      </c>
      <c r="E2405" s="15">
        <v>2013</v>
      </c>
      <c r="F2405" s="15">
        <v>4</v>
      </c>
      <c r="G2405" s="3" t="s">
        <v>14414</v>
      </c>
      <c r="H2405" s="9" t="s">
        <v>63</v>
      </c>
      <c r="I2405" s="9" t="s">
        <v>64</v>
      </c>
      <c r="J2405" s="21">
        <v>379.93</v>
      </c>
      <c r="K2405" s="9" t="s">
        <v>9196</v>
      </c>
      <c r="L2405" s="7" t="s">
        <v>9414</v>
      </c>
      <c r="M2405" s="7" t="s">
        <v>9584</v>
      </c>
      <c r="N2405" s="7" t="s">
        <v>206</v>
      </c>
      <c r="O2405" s="7" t="s">
        <v>253</v>
      </c>
      <c r="P2405" s="7" t="s">
        <v>691</v>
      </c>
      <c r="Q2405" s="7" t="s">
        <v>71</v>
      </c>
      <c r="R2405" s="9" t="s">
        <v>344</v>
      </c>
      <c r="S2405" s="13" t="s">
        <v>408</v>
      </c>
      <c r="T2405" s="13" t="s">
        <v>69</v>
      </c>
      <c r="U2405" s="13" t="s">
        <v>66</v>
      </c>
      <c r="V2405" s="13" t="s">
        <v>70</v>
      </c>
      <c r="W2405" s="13" t="s">
        <v>32</v>
      </c>
      <c r="X2405" s="13" t="s">
        <v>66</v>
      </c>
      <c r="Y2405" s="13" t="s">
        <v>7</v>
      </c>
      <c r="Z2405" s="9" t="s">
        <v>8</v>
      </c>
      <c r="AA2405" s="12" t="str">
        <f t="shared" si="74"/>
        <v>5980000000108</v>
      </c>
      <c r="AB2405" s="4" t="s">
        <v>66</v>
      </c>
      <c r="AC2405" s="48">
        <f t="shared" si="75"/>
        <v>0</v>
      </c>
      <c r="AD2405" s="31">
        <f>VLOOKUP(AB2405,'Utah Allocation %''s'!$A$6:$B$16,2,FALSE)</f>
        <v>0</v>
      </c>
    </row>
    <row r="2406" spans="1:30">
      <c r="A2406" s="9" t="s">
        <v>9191</v>
      </c>
      <c r="B2406" s="9" t="s">
        <v>24</v>
      </c>
      <c r="C2406" s="9" t="s">
        <v>62</v>
      </c>
      <c r="D2406" s="19">
        <v>41394</v>
      </c>
      <c r="E2406" s="15">
        <v>2013</v>
      </c>
      <c r="F2406" s="15">
        <v>4</v>
      </c>
      <c r="G2406" s="3" t="s">
        <v>14414</v>
      </c>
      <c r="H2406" s="9" t="s">
        <v>63</v>
      </c>
      <c r="I2406" s="9" t="s">
        <v>64</v>
      </c>
      <c r="J2406" s="21">
        <v>2395.4899999999998</v>
      </c>
      <c r="K2406" s="9" t="s">
        <v>9192</v>
      </c>
      <c r="L2406" s="7" t="s">
        <v>9412</v>
      </c>
      <c r="M2406" s="7" t="s">
        <v>9582</v>
      </c>
      <c r="N2406" s="7" t="s">
        <v>208</v>
      </c>
      <c r="O2406" s="7" t="s">
        <v>255</v>
      </c>
      <c r="P2406" s="7" t="s">
        <v>633</v>
      </c>
      <c r="Q2406" s="7" t="s">
        <v>73</v>
      </c>
      <c r="R2406" s="9" t="s">
        <v>344</v>
      </c>
      <c r="S2406" s="13" t="s">
        <v>408</v>
      </c>
      <c r="T2406" s="13" t="s">
        <v>69</v>
      </c>
      <c r="U2406" s="13" t="s">
        <v>66</v>
      </c>
      <c r="V2406" s="13" t="s">
        <v>70</v>
      </c>
      <c r="W2406" s="13" t="s">
        <v>32</v>
      </c>
      <c r="X2406" s="13" t="s">
        <v>66</v>
      </c>
      <c r="Y2406" s="13" t="s">
        <v>7</v>
      </c>
      <c r="Z2406" s="9" t="s">
        <v>8</v>
      </c>
      <c r="AA2406" s="12" t="str">
        <f t="shared" si="74"/>
        <v>5980000000108</v>
      </c>
      <c r="AB2406" s="4" t="s">
        <v>66</v>
      </c>
      <c r="AC2406" s="48">
        <f t="shared" si="75"/>
        <v>0</v>
      </c>
      <c r="AD2406" s="31">
        <f>VLOOKUP(AB2406,'Utah Allocation %''s'!$A$6:$B$16,2,FALSE)</f>
        <v>0</v>
      </c>
    </row>
    <row r="2407" spans="1:30">
      <c r="A2407" s="9" t="s">
        <v>9191</v>
      </c>
      <c r="B2407" s="9" t="s">
        <v>24</v>
      </c>
      <c r="C2407" s="9" t="s">
        <v>62</v>
      </c>
      <c r="D2407" s="19">
        <v>41394</v>
      </c>
      <c r="E2407" s="15">
        <v>2013</v>
      </c>
      <c r="F2407" s="15">
        <v>4</v>
      </c>
      <c r="G2407" s="3" t="s">
        <v>14414</v>
      </c>
      <c r="H2407" s="9" t="s">
        <v>63</v>
      </c>
      <c r="I2407" s="9" t="s">
        <v>81</v>
      </c>
      <c r="J2407" s="21">
        <v>1451.15</v>
      </c>
      <c r="K2407" s="9" t="s">
        <v>9192</v>
      </c>
      <c r="L2407" s="7" t="s">
        <v>9412</v>
      </c>
      <c r="M2407" s="7" t="s">
        <v>9582</v>
      </c>
      <c r="N2407" s="7" t="s">
        <v>208</v>
      </c>
      <c r="O2407" s="7" t="s">
        <v>255</v>
      </c>
      <c r="P2407" s="7" t="s">
        <v>633</v>
      </c>
      <c r="Q2407" s="7" t="s">
        <v>73</v>
      </c>
      <c r="R2407" s="9" t="s">
        <v>344</v>
      </c>
      <c r="S2407" s="13" t="s">
        <v>408</v>
      </c>
      <c r="T2407" s="13" t="s">
        <v>69</v>
      </c>
      <c r="U2407" s="13" t="s">
        <v>66</v>
      </c>
      <c r="V2407" s="13" t="s">
        <v>70</v>
      </c>
      <c r="W2407" s="13" t="s">
        <v>32</v>
      </c>
      <c r="X2407" s="13" t="s">
        <v>66</v>
      </c>
      <c r="Y2407" s="13" t="s">
        <v>7</v>
      </c>
      <c r="Z2407" s="9" t="s">
        <v>8</v>
      </c>
      <c r="AA2407" s="12" t="str">
        <f t="shared" si="74"/>
        <v>5980000000108</v>
      </c>
      <c r="AB2407" s="4" t="s">
        <v>66</v>
      </c>
      <c r="AC2407" s="48">
        <f t="shared" si="75"/>
        <v>0</v>
      </c>
      <c r="AD2407" s="31">
        <f>VLOOKUP(AB2407,'Utah Allocation %''s'!$A$6:$B$16,2,FALSE)</f>
        <v>0</v>
      </c>
    </row>
    <row r="2408" spans="1:30">
      <c r="A2408" s="9" t="s">
        <v>9131</v>
      </c>
      <c r="B2408" s="9" t="s">
        <v>24</v>
      </c>
      <c r="C2408" s="9" t="s">
        <v>62</v>
      </c>
      <c r="D2408" s="19">
        <v>41394</v>
      </c>
      <c r="E2408" s="15">
        <v>2013</v>
      </c>
      <c r="F2408" s="15">
        <v>4</v>
      </c>
      <c r="G2408" s="3" t="s">
        <v>14414</v>
      </c>
      <c r="H2408" s="9" t="s">
        <v>63</v>
      </c>
      <c r="I2408" s="9" t="s">
        <v>64</v>
      </c>
      <c r="J2408" s="21">
        <v>2556.38</v>
      </c>
      <c r="K2408" s="9" t="s">
        <v>9132</v>
      </c>
      <c r="L2408" s="7" t="s">
        <v>9382</v>
      </c>
      <c r="M2408" s="7" t="s">
        <v>9549</v>
      </c>
      <c r="N2408" s="7" t="s">
        <v>219</v>
      </c>
      <c r="O2408" s="7" t="s">
        <v>265</v>
      </c>
      <c r="P2408" s="7" t="s">
        <v>583</v>
      </c>
      <c r="Q2408" s="7" t="s">
        <v>137</v>
      </c>
      <c r="R2408" s="9" t="s">
        <v>344</v>
      </c>
      <c r="S2408" s="13" t="s">
        <v>408</v>
      </c>
      <c r="T2408" s="13" t="s">
        <v>69</v>
      </c>
      <c r="U2408" s="13" t="s">
        <v>66</v>
      </c>
      <c r="V2408" s="13" t="s">
        <v>70</v>
      </c>
      <c r="W2408" s="13" t="s">
        <v>32</v>
      </c>
      <c r="X2408" s="13" t="s">
        <v>66</v>
      </c>
      <c r="Y2408" s="13" t="s">
        <v>7</v>
      </c>
      <c r="Z2408" s="9" t="s">
        <v>8</v>
      </c>
      <c r="AA2408" s="12" t="str">
        <f t="shared" si="74"/>
        <v>5980000000108</v>
      </c>
      <c r="AB2408" s="4" t="s">
        <v>66</v>
      </c>
      <c r="AC2408" s="48">
        <f t="shared" si="75"/>
        <v>0</v>
      </c>
      <c r="AD2408" s="31">
        <f>VLOOKUP(AB2408,'Utah Allocation %''s'!$A$6:$B$16,2,FALSE)</f>
        <v>0</v>
      </c>
    </row>
    <row r="2409" spans="1:30">
      <c r="A2409" s="9" t="s">
        <v>8993</v>
      </c>
      <c r="B2409" s="9" t="s">
        <v>24</v>
      </c>
      <c r="C2409" s="9" t="s">
        <v>62</v>
      </c>
      <c r="D2409" s="19">
        <v>41394</v>
      </c>
      <c r="E2409" s="15">
        <v>2013</v>
      </c>
      <c r="F2409" s="15">
        <v>4</v>
      </c>
      <c r="G2409" s="3" t="s">
        <v>14414</v>
      </c>
      <c r="H2409" s="9" t="s">
        <v>63</v>
      </c>
      <c r="I2409" s="9" t="s">
        <v>81</v>
      </c>
      <c r="J2409" s="21">
        <v>483.51</v>
      </c>
      <c r="K2409" s="9" t="s">
        <v>8557</v>
      </c>
      <c r="L2409" s="7" t="s">
        <v>8747</v>
      </c>
      <c r="M2409" s="7" t="s">
        <v>8962</v>
      </c>
      <c r="N2409" s="7" t="s">
        <v>207</v>
      </c>
      <c r="O2409" s="7" t="s">
        <v>254</v>
      </c>
      <c r="P2409" s="7" t="s">
        <v>7153</v>
      </c>
      <c r="Q2409" s="7" t="s">
        <v>72</v>
      </c>
      <c r="R2409" s="9" t="s">
        <v>344</v>
      </c>
      <c r="S2409" s="13" t="s">
        <v>408</v>
      </c>
      <c r="T2409" s="13" t="s">
        <v>69</v>
      </c>
      <c r="U2409" s="13" t="s">
        <v>66</v>
      </c>
      <c r="V2409" s="13" t="s">
        <v>70</v>
      </c>
      <c r="W2409" s="13" t="s">
        <v>32</v>
      </c>
      <c r="X2409" s="13" t="s">
        <v>66</v>
      </c>
      <c r="Y2409" s="13" t="s">
        <v>7</v>
      </c>
      <c r="Z2409" s="9" t="s">
        <v>8</v>
      </c>
      <c r="AA2409" s="12" t="str">
        <f t="shared" si="74"/>
        <v>5980000000108</v>
      </c>
      <c r="AB2409" s="4" t="s">
        <v>66</v>
      </c>
      <c r="AC2409" s="48">
        <f t="shared" si="75"/>
        <v>0</v>
      </c>
      <c r="AD2409" s="31">
        <f>VLOOKUP(AB2409,'Utah Allocation %''s'!$A$6:$B$16,2,FALSE)</f>
        <v>0</v>
      </c>
    </row>
    <row r="2410" spans="1:30">
      <c r="A2410" s="9" t="s">
        <v>9145</v>
      </c>
      <c r="B2410" s="9" t="s">
        <v>24</v>
      </c>
      <c r="C2410" s="9" t="s">
        <v>62</v>
      </c>
      <c r="D2410" s="19">
        <v>41394</v>
      </c>
      <c r="E2410" s="15">
        <v>2013</v>
      </c>
      <c r="F2410" s="15">
        <v>4</v>
      </c>
      <c r="G2410" s="3" t="s">
        <v>14414</v>
      </c>
      <c r="H2410" s="9" t="s">
        <v>63</v>
      </c>
      <c r="I2410" s="9" t="s">
        <v>64</v>
      </c>
      <c r="J2410" s="21">
        <v>717.14</v>
      </c>
      <c r="K2410" s="9" t="s">
        <v>9146</v>
      </c>
      <c r="L2410" s="7" t="s">
        <v>9389</v>
      </c>
      <c r="M2410" s="7" t="s">
        <v>9558</v>
      </c>
      <c r="N2410" s="7" t="s">
        <v>227</v>
      </c>
      <c r="O2410" s="7" t="s">
        <v>273</v>
      </c>
      <c r="P2410" s="7" t="s">
        <v>470</v>
      </c>
      <c r="Q2410" s="7" t="s">
        <v>153</v>
      </c>
      <c r="R2410" s="9" t="s">
        <v>306</v>
      </c>
      <c r="S2410" s="13" t="s">
        <v>409</v>
      </c>
      <c r="T2410" s="13" t="s">
        <v>69</v>
      </c>
      <c r="U2410" s="13" t="s">
        <v>79</v>
      </c>
      <c r="V2410" s="13" t="s">
        <v>80</v>
      </c>
      <c r="W2410" s="13" t="s">
        <v>29</v>
      </c>
      <c r="X2410" s="13" t="s">
        <v>79</v>
      </c>
      <c r="Y2410" s="13" t="s">
        <v>7</v>
      </c>
      <c r="Z2410" s="9" t="s">
        <v>16</v>
      </c>
      <c r="AA2410" s="12" t="str">
        <f t="shared" si="74"/>
        <v>5980000000109</v>
      </c>
      <c r="AB2410" s="4" t="s">
        <v>79</v>
      </c>
      <c r="AC2410" s="48">
        <f t="shared" si="75"/>
        <v>717.14</v>
      </c>
      <c r="AD2410" s="31">
        <f>VLOOKUP(AB2410,'Utah Allocation %''s'!$A$6:$B$16,2,FALSE)</f>
        <v>1</v>
      </c>
    </row>
    <row r="2411" spans="1:30">
      <c r="A2411" s="9" t="s">
        <v>8994</v>
      </c>
      <c r="B2411" s="9" t="s">
        <v>24</v>
      </c>
      <c r="C2411" s="9" t="s">
        <v>62</v>
      </c>
      <c r="D2411" s="19">
        <v>41394</v>
      </c>
      <c r="E2411" s="15">
        <v>2013</v>
      </c>
      <c r="F2411" s="15">
        <v>4</v>
      </c>
      <c r="G2411" s="3" t="s">
        <v>14414</v>
      </c>
      <c r="H2411" s="9" t="s">
        <v>63</v>
      </c>
      <c r="I2411" s="9" t="s">
        <v>64</v>
      </c>
      <c r="J2411" s="21">
        <v>2058.6999999999998</v>
      </c>
      <c r="K2411" s="9" t="s">
        <v>8995</v>
      </c>
      <c r="L2411" s="7" t="s">
        <v>9314</v>
      </c>
      <c r="M2411" s="7" t="s">
        <v>9470</v>
      </c>
      <c r="N2411" s="7" t="s">
        <v>206</v>
      </c>
      <c r="O2411" s="7" t="s">
        <v>253</v>
      </c>
      <c r="P2411" s="7" t="s">
        <v>9471</v>
      </c>
      <c r="Q2411" s="7" t="s">
        <v>9472</v>
      </c>
      <c r="R2411" s="9" t="s">
        <v>306</v>
      </c>
      <c r="S2411" s="13" t="s">
        <v>409</v>
      </c>
      <c r="T2411" s="13" t="s">
        <v>69</v>
      </c>
      <c r="U2411" s="13" t="s">
        <v>79</v>
      </c>
      <c r="V2411" s="13" t="s">
        <v>80</v>
      </c>
      <c r="W2411" s="13" t="s">
        <v>29</v>
      </c>
      <c r="X2411" s="13" t="s">
        <v>79</v>
      </c>
      <c r="Y2411" s="13" t="s">
        <v>7</v>
      </c>
      <c r="Z2411" s="9" t="s">
        <v>16</v>
      </c>
      <c r="AA2411" s="12" t="str">
        <f t="shared" si="74"/>
        <v>5980000000109</v>
      </c>
      <c r="AB2411" s="4" t="s">
        <v>79</v>
      </c>
      <c r="AC2411" s="48">
        <f t="shared" si="75"/>
        <v>2058.6999999999998</v>
      </c>
      <c r="AD2411" s="31">
        <f>VLOOKUP(AB2411,'Utah Allocation %''s'!$A$6:$B$16,2,FALSE)</f>
        <v>1</v>
      </c>
    </row>
    <row r="2412" spans="1:30">
      <c r="A2412" s="9" t="s">
        <v>8994</v>
      </c>
      <c r="B2412" s="9" t="s">
        <v>24</v>
      </c>
      <c r="C2412" s="9" t="s">
        <v>62</v>
      </c>
      <c r="D2412" s="19">
        <v>41394</v>
      </c>
      <c r="E2412" s="15">
        <v>2013</v>
      </c>
      <c r="F2412" s="15">
        <v>4</v>
      </c>
      <c r="G2412" s="3" t="s">
        <v>14414</v>
      </c>
      <c r="H2412" s="9" t="s">
        <v>63</v>
      </c>
      <c r="I2412" s="9" t="s">
        <v>81</v>
      </c>
      <c r="J2412" s="21">
        <v>112.8</v>
      </c>
      <c r="K2412" s="9" t="s">
        <v>8995</v>
      </c>
      <c r="L2412" s="7" t="s">
        <v>9314</v>
      </c>
      <c r="M2412" s="7" t="s">
        <v>9470</v>
      </c>
      <c r="N2412" s="7" t="s">
        <v>206</v>
      </c>
      <c r="O2412" s="7" t="s">
        <v>253</v>
      </c>
      <c r="P2412" s="7" t="s">
        <v>9471</v>
      </c>
      <c r="Q2412" s="7" t="s">
        <v>9472</v>
      </c>
      <c r="R2412" s="9" t="s">
        <v>306</v>
      </c>
      <c r="S2412" s="13" t="s">
        <v>409</v>
      </c>
      <c r="T2412" s="13" t="s">
        <v>69</v>
      </c>
      <c r="U2412" s="13" t="s">
        <v>79</v>
      </c>
      <c r="V2412" s="13" t="s">
        <v>80</v>
      </c>
      <c r="W2412" s="13" t="s">
        <v>29</v>
      </c>
      <c r="X2412" s="13" t="s">
        <v>79</v>
      </c>
      <c r="Y2412" s="13" t="s">
        <v>7</v>
      </c>
      <c r="Z2412" s="9" t="s">
        <v>16</v>
      </c>
      <c r="AA2412" s="12" t="str">
        <f t="shared" si="74"/>
        <v>5980000000109</v>
      </c>
      <c r="AB2412" s="4" t="s">
        <v>79</v>
      </c>
      <c r="AC2412" s="48">
        <f t="shared" si="75"/>
        <v>112.8</v>
      </c>
      <c r="AD2412" s="31">
        <f>VLOOKUP(AB2412,'Utah Allocation %''s'!$A$6:$B$16,2,FALSE)</f>
        <v>1</v>
      </c>
    </row>
    <row r="2413" spans="1:30">
      <c r="A2413" s="9" t="s">
        <v>9014</v>
      </c>
      <c r="B2413" s="9" t="s">
        <v>24</v>
      </c>
      <c r="C2413" s="9" t="s">
        <v>62</v>
      </c>
      <c r="D2413" s="19">
        <v>41394</v>
      </c>
      <c r="E2413" s="15">
        <v>2013</v>
      </c>
      <c r="F2413" s="15">
        <v>4</v>
      </c>
      <c r="G2413" s="3" t="s">
        <v>14414</v>
      </c>
      <c r="H2413" s="9" t="s">
        <v>63</v>
      </c>
      <c r="I2413" s="9" t="s">
        <v>64</v>
      </c>
      <c r="J2413" s="21">
        <v>1910.77</v>
      </c>
      <c r="K2413" s="9" t="s">
        <v>9015</v>
      </c>
      <c r="L2413" s="7" t="s">
        <v>9324</v>
      </c>
      <c r="M2413" s="7" t="s">
        <v>9481</v>
      </c>
      <c r="N2413" s="7" t="s">
        <v>206</v>
      </c>
      <c r="O2413" s="7" t="s">
        <v>253</v>
      </c>
      <c r="P2413" s="7" t="s">
        <v>9471</v>
      </c>
      <c r="Q2413" s="7" t="s">
        <v>9472</v>
      </c>
      <c r="R2413" s="9" t="s">
        <v>306</v>
      </c>
      <c r="S2413" s="13" t="s">
        <v>409</v>
      </c>
      <c r="T2413" s="13" t="s">
        <v>69</v>
      </c>
      <c r="U2413" s="13" t="s">
        <v>79</v>
      </c>
      <c r="V2413" s="13" t="s">
        <v>80</v>
      </c>
      <c r="W2413" s="13" t="s">
        <v>29</v>
      </c>
      <c r="X2413" s="13" t="s">
        <v>79</v>
      </c>
      <c r="Y2413" s="13" t="s">
        <v>7</v>
      </c>
      <c r="Z2413" s="9" t="s">
        <v>16</v>
      </c>
      <c r="AA2413" s="12" t="str">
        <f t="shared" si="74"/>
        <v>5980000000109</v>
      </c>
      <c r="AB2413" s="4" t="s">
        <v>79</v>
      </c>
      <c r="AC2413" s="48">
        <f t="shared" si="75"/>
        <v>1910.77</v>
      </c>
      <c r="AD2413" s="31">
        <f>VLOOKUP(AB2413,'Utah Allocation %''s'!$A$6:$B$16,2,FALSE)</f>
        <v>1</v>
      </c>
    </row>
    <row r="2414" spans="1:30">
      <c r="A2414" s="9" t="s">
        <v>9149</v>
      </c>
      <c r="B2414" s="9" t="s">
        <v>24</v>
      </c>
      <c r="C2414" s="9" t="s">
        <v>62</v>
      </c>
      <c r="D2414" s="19">
        <v>41394</v>
      </c>
      <c r="E2414" s="15">
        <v>2013</v>
      </c>
      <c r="F2414" s="15">
        <v>4</v>
      </c>
      <c r="G2414" s="3" t="s">
        <v>14414</v>
      </c>
      <c r="H2414" s="9" t="s">
        <v>63</v>
      </c>
      <c r="I2414" s="9" t="s">
        <v>64</v>
      </c>
      <c r="J2414" s="21">
        <v>3090.95</v>
      </c>
      <c r="K2414" s="9" t="s">
        <v>9150</v>
      </c>
      <c r="L2414" s="7" t="s">
        <v>9391</v>
      </c>
      <c r="M2414" s="7" t="s">
        <v>9560</v>
      </c>
      <c r="N2414" s="7" t="s">
        <v>206</v>
      </c>
      <c r="O2414" s="7" t="s">
        <v>253</v>
      </c>
      <c r="P2414" s="7" t="s">
        <v>586</v>
      </c>
      <c r="Q2414" s="7" t="s">
        <v>78</v>
      </c>
      <c r="R2414" s="9" t="s">
        <v>306</v>
      </c>
      <c r="S2414" s="13" t="s">
        <v>409</v>
      </c>
      <c r="T2414" s="13" t="s">
        <v>69</v>
      </c>
      <c r="U2414" s="13" t="s">
        <v>79</v>
      </c>
      <c r="V2414" s="13" t="s">
        <v>80</v>
      </c>
      <c r="W2414" s="13" t="s">
        <v>29</v>
      </c>
      <c r="X2414" s="13" t="s">
        <v>79</v>
      </c>
      <c r="Y2414" s="13" t="s">
        <v>7</v>
      </c>
      <c r="Z2414" s="9" t="s">
        <v>16</v>
      </c>
      <c r="AA2414" s="12" t="str">
        <f t="shared" si="74"/>
        <v>5980000000109</v>
      </c>
      <c r="AB2414" s="4" t="s">
        <v>79</v>
      </c>
      <c r="AC2414" s="48">
        <f t="shared" si="75"/>
        <v>3090.95</v>
      </c>
      <c r="AD2414" s="31">
        <f>VLOOKUP(AB2414,'Utah Allocation %''s'!$A$6:$B$16,2,FALSE)</f>
        <v>1</v>
      </c>
    </row>
    <row r="2415" spans="1:30">
      <c r="A2415" s="9" t="s">
        <v>9114</v>
      </c>
      <c r="B2415" s="9" t="s">
        <v>24</v>
      </c>
      <c r="C2415" s="9" t="s">
        <v>62</v>
      </c>
      <c r="D2415" s="19">
        <v>41394</v>
      </c>
      <c r="E2415" s="15">
        <v>2013</v>
      </c>
      <c r="F2415" s="15">
        <v>4</v>
      </c>
      <c r="G2415" s="3" t="s">
        <v>14414</v>
      </c>
      <c r="H2415" s="9" t="s">
        <v>63</v>
      </c>
      <c r="I2415" s="9" t="s">
        <v>64</v>
      </c>
      <c r="J2415" s="21">
        <v>112.4</v>
      </c>
      <c r="K2415" s="9" t="s">
        <v>9115</v>
      </c>
      <c r="L2415" s="7" t="s">
        <v>9374</v>
      </c>
      <c r="M2415" s="7" t="s">
        <v>9539</v>
      </c>
      <c r="N2415" s="7" t="s">
        <v>206</v>
      </c>
      <c r="O2415" s="7" t="s">
        <v>253</v>
      </c>
      <c r="P2415" s="7" t="s">
        <v>586</v>
      </c>
      <c r="Q2415" s="7" t="s">
        <v>78</v>
      </c>
      <c r="R2415" s="9" t="s">
        <v>306</v>
      </c>
      <c r="S2415" s="13" t="s">
        <v>409</v>
      </c>
      <c r="T2415" s="13" t="s">
        <v>69</v>
      </c>
      <c r="U2415" s="13" t="s">
        <v>79</v>
      </c>
      <c r="V2415" s="13" t="s">
        <v>80</v>
      </c>
      <c r="W2415" s="13" t="s">
        <v>29</v>
      </c>
      <c r="X2415" s="13" t="s">
        <v>79</v>
      </c>
      <c r="Y2415" s="13" t="s">
        <v>7</v>
      </c>
      <c r="Z2415" s="9" t="s">
        <v>16</v>
      </c>
      <c r="AA2415" s="12" t="str">
        <f t="shared" si="74"/>
        <v>5980000000109</v>
      </c>
      <c r="AB2415" s="4" t="s">
        <v>79</v>
      </c>
      <c r="AC2415" s="48">
        <f t="shared" si="75"/>
        <v>112.4</v>
      </c>
      <c r="AD2415" s="31">
        <f>VLOOKUP(AB2415,'Utah Allocation %''s'!$A$6:$B$16,2,FALSE)</f>
        <v>1</v>
      </c>
    </row>
    <row r="2416" spans="1:30">
      <c r="A2416" s="9" t="s">
        <v>9072</v>
      </c>
      <c r="B2416" s="9" t="s">
        <v>24</v>
      </c>
      <c r="C2416" s="9" t="s">
        <v>62</v>
      </c>
      <c r="D2416" s="19">
        <v>41394</v>
      </c>
      <c r="E2416" s="15">
        <v>2013</v>
      </c>
      <c r="F2416" s="15">
        <v>4</v>
      </c>
      <c r="G2416" s="3" t="s">
        <v>14414</v>
      </c>
      <c r="H2416" s="9" t="s">
        <v>63</v>
      </c>
      <c r="I2416" s="9" t="s">
        <v>64</v>
      </c>
      <c r="J2416" s="21">
        <v>224.8</v>
      </c>
      <c r="K2416" s="9" t="s">
        <v>9073</v>
      </c>
      <c r="L2416" s="7" t="s">
        <v>9353</v>
      </c>
      <c r="M2416" s="7" t="s">
        <v>9517</v>
      </c>
      <c r="N2416" s="7" t="s">
        <v>208</v>
      </c>
      <c r="O2416" s="7" t="s">
        <v>255</v>
      </c>
      <c r="P2416" s="7" t="s">
        <v>559</v>
      </c>
      <c r="Q2416" s="7" t="s">
        <v>84</v>
      </c>
      <c r="R2416" s="9" t="s">
        <v>306</v>
      </c>
      <c r="S2416" s="13" t="s">
        <v>409</v>
      </c>
      <c r="T2416" s="13" t="s">
        <v>69</v>
      </c>
      <c r="U2416" s="13" t="s">
        <v>79</v>
      </c>
      <c r="V2416" s="13" t="s">
        <v>80</v>
      </c>
      <c r="W2416" s="13" t="s">
        <v>29</v>
      </c>
      <c r="X2416" s="13" t="s">
        <v>79</v>
      </c>
      <c r="Y2416" s="13" t="s">
        <v>7</v>
      </c>
      <c r="Z2416" s="9" t="s">
        <v>16</v>
      </c>
      <c r="AA2416" s="12" t="str">
        <f t="shared" si="74"/>
        <v>5980000000109</v>
      </c>
      <c r="AB2416" s="4" t="s">
        <v>79</v>
      </c>
      <c r="AC2416" s="48">
        <f t="shared" si="75"/>
        <v>224.8</v>
      </c>
      <c r="AD2416" s="31">
        <f>VLOOKUP(AB2416,'Utah Allocation %''s'!$A$6:$B$16,2,FALSE)</f>
        <v>1</v>
      </c>
    </row>
    <row r="2417" spans="1:30">
      <c r="A2417" s="9" t="s">
        <v>9173</v>
      </c>
      <c r="B2417" s="9" t="s">
        <v>24</v>
      </c>
      <c r="C2417" s="9" t="s">
        <v>62</v>
      </c>
      <c r="D2417" s="19">
        <v>41394</v>
      </c>
      <c r="E2417" s="15">
        <v>2013</v>
      </c>
      <c r="F2417" s="15">
        <v>4</v>
      </c>
      <c r="G2417" s="3" t="s">
        <v>14414</v>
      </c>
      <c r="H2417" s="9" t="s">
        <v>63</v>
      </c>
      <c r="I2417" s="9" t="s">
        <v>64</v>
      </c>
      <c r="J2417" s="21">
        <v>1236.3800000000001</v>
      </c>
      <c r="K2417" s="9" t="s">
        <v>9174</v>
      </c>
      <c r="L2417" s="7" t="s">
        <v>9403</v>
      </c>
      <c r="M2417" s="7" t="s">
        <v>9572</v>
      </c>
      <c r="N2417" s="7" t="s">
        <v>208</v>
      </c>
      <c r="O2417" s="7" t="s">
        <v>255</v>
      </c>
      <c r="P2417" s="7" t="s">
        <v>559</v>
      </c>
      <c r="Q2417" s="7" t="s">
        <v>84</v>
      </c>
      <c r="R2417" s="9" t="s">
        <v>306</v>
      </c>
      <c r="S2417" s="13" t="s">
        <v>409</v>
      </c>
      <c r="T2417" s="13" t="s">
        <v>69</v>
      </c>
      <c r="U2417" s="13" t="s">
        <v>79</v>
      </c>
      <c r="V2417" s="13" t="s">
        <v>80</v>
      </c>
      <c r="W2417" s="13" t="s">
        <v>29</v>
      </c>
      <c r="X2417" s="13" t="s">
        <v>79</v>
      </c>
      <c r="Y2417" s="13" t="s">
        <v>7</v>
      </c>
      <c r="Z2417" s="9" t="s">
        <v>16</v>
      </c>
      <c r="AA2417" s="12" t="str">
        <f t="shared" si="74"/>
        <v>5980000000109</v>
      </c>
      <c r="AB2417" s="4" t="s">
        <v>79</v>
      </c>
      <c r="AC2417" s="48">
        <f t="shared" si="75"/>
        <v>1236.3800000000001</v>
      </c>
      <c r="AD2417" s="31">
        <f>VLOOKUP(AB2417,'Utah Allocation %''s'!$A$6:$B$16,2,FALSE)</f>
        <v>1</v>
      </c>
    </row>
    <row r="2418" spans="1:30">
      <c r="A2418" s="9" t="s">
        <v>9241</v>
      </c>
      <c r="B2418" s="9" t="s">
        <v>24</v>
      </c>
      <c r="C2418" s="9" t="s">
        <v>62</v>
      </c>
      <c r="D2418" s="19">
        <v>41394</v>
      </c>
      <c r="E2418" s="15">
        <v>2013</v>
      </c>
      <c r="F2418" s="15">
        <v>4</v>
      </c>
      <c r="G2418" s="3" t="s">
        <v>14414</v>
      </c>
      <c r="H2418" s="9" t="s">
        <v>63</v>
      </c>
      <c r="I2418" s="9" t="s">
        <v>64</v>
      </c>
      <c r="J2418" s="21">
        <v>899.18</v>
      </c>
      <c r="K2418" s="9" t="s">
        <v>9242</v>
      </c>
      <c r="L2418" s="7" t="s">
        <v>9437</v>
      </c>
      <c r="M2418" s="7" t="s">
        <v>9612</v>
      </c>
      <c r="N2418" s="7" t="s">
        <v>244</v>
      </c>
      <c r="O2418" s="7" t="s">
        <v>287</v>
      </c>
      <c r="P2418" s="7" t="s">
        <v>4315</v>
      </c>
      <c r="Q2418" s="7" t="s">
        <v>314</v>
      </c>
      <c r="R2418" s="9" t="s">
        <v>306</v>
      </c>
      <c r="S2418" s="13" t="s">
        <v>409</v>
      </c>
      <c r="T2418" s="13" t="s">
        <v>69</v>
      </c>
      <c r="U2418" s="13" t="s">
        <v>79</v>
      </c>
      <c r="V2418" s="13" t="s">
        <v>80</v>
      </c>
      <c r="W2418" s="13" t="s">
        <v>29</v>
      </c>
      <c r="X2418" s="13" t="s">
        <v>79</v>
      </c>
      <c r="Y2418" s="13" t="s">
        <v>7</v>
      </c>
      <c r="Z2418" s="9" t="s">
        <v>16</v>
      </c>
      <c r="AA2418" s="12" t="str">
        <f t="shared" si="74"/>
        <v>5980000000109</v>
      </c>
      <c r="AB2418" s="4" t="s">
        <v>79</v>
      </c>
      <c r="AC2418" s="48">
        <f t="shared" si="75"/>
        <v>899.18</v>
      </c>
      <c r="AD2418" s="31">
        <f>VLOOKUP(AB2418,'Utah Allocation %''s'!$A$6:$B$16,2,FALSE)</f>
        <v>1</v>
      </c>
    </row>
    <row r="2419" spans="1:30">
      <c r="A2419" s="9" t="s">
        <v>9291</v>
      </c>
      <c r="B2419" s="9" t="s">
        <v>24</v>
      </c>
      <c r="C2419" s="9" t="s">
        <v>62</v>
      </c>
      <c r="D2419" s="19">
        <v>41394</v>
      </c>
      <c r="E2419" s="15">
        <v>2013</v>
      </c>
      <c r="F2419" s="15">
        <v>4</v>
      </c>
      <c r="G2419" s="3" t="s">
        <v>14414</v>
      </c>
      <c r="H2419" s="9" t="s">
        <v>63</v>
      </c>
      <c r="I2419" s="9" t="s">
        <v>81</v>
      </c>
      <c r="J2419" s="21">
        <v>739.27</v>
      </c>
      <c r="K2419" s="9" t="s">
        <v>9292</v>
      </c>
      <c r="L2419" s="7" t="s">
        <v>9462</v>
      </c>
      <c r="M2419" s="7" t="s">
        <v>9638</v>
      </c>
      <c r="N2419" s="7" t="s">
        <v>206</v>
      </c>
      <c r="O2419" s="7" t="s">
        <v>253</v>
      </c>
      <c r="P2419" s="7" t="s">
        <v>5145</v>
      </c>
      <c r="Q2419" s="7" t="s">
        <v>78</v>
      </c>
      <c r="R2419" s="9" t="s">
        <v>306</v>
      </c>
      <c r="S2419" s="13" t="s">
        <v>409</v>
      </c>
      <c r="T2419" s="13" t="s">
        <v>69</v>
      </c>
      <c r="U2419" s="13" t="s">
        <v>79</v>
      </c>
      <c r="V2419" s="13" t="s">
        <v>80</v>
      </c>
      <c r="W2419" s="13" t="s">
        <v>29</v>
      </c>
      <c r="X2419" s="13" t="s">
        <v>79</v>
      </c>
      <c r="Y2419" s="13" t="s">
        <v>7</v>
      </c>
      <c r="Z2419" s="9" t="s">
        <v>16</v>
      </c>
      <c r="AA2419" s="12" t="str">
        <f t="shared" si="74"/>
        <v>5980000000109</v>
      </c>
      <c r="AB2419" s="4" t="s">
        <v>79</v>
      </c>
      <c r="AC2419" s="48">
        <f t="shared" si="75"/>
        <v>739.27</v>
      </c>
      <c r="AD2419" s="31">
        <f>VLOOKUP(AB2419,'Utah Allocation %''s'!$A$6:$B$16,2,FALSE)</f>
        <v>1</v>
      </c>
    </row>
    <row r="2420" spans="1:30">
      <c r="A2420" s="9" t="s">
        <v>9201</v>
      </c>
      <c r="B2420" s="9" t="s">
        <v>24</v>
      </c>
      <c r="C2420" s="9" t="s">
        <v>62</v>
      </c>
      <c r="D2420" s="19">
        <v>41394</v>
      </c>
      <c r="E2420" s="15">
        <v>2013</v>
      </c>
      <c r="F2420" s="15">
        <v>4</v>
      </c>
      <c r="G2420" s="3" t="s">
        <v>14414</v>
      </c>
      <c r="H2420" s="9" t="s">
        <v>63</v>
      </c>
      <c r="I2420" s="9" t="s">
        <v>81</v>
      </c>
      <c r="J2420" s="21">
        <v>1698.64</v>
      </c>
      <c r="K2420" s="9" t="s">
        <v>9202</v>
      </c>
      <c r="L2420" s="7" t="s">
        <v>9417</v>
      </c>
      <c r="M2420" s="7" t="s">
        <v>9587</v>
      </c>
      <c r="N2420" s="7" t="s">
        <v>222</v>
      </c>
      <c r="O2420" s="7" t="s">
        <v>268</v>
      </c>
      <c r="P2420" s="7" t="s">
        <v>6262</v>
      </c>
      <c r="Q2420" s="7" t="s">
        <v>104</v>
      </c>
      <c r="R2420" s="9" t="s">
        <v>306</v>
      </c>
      <c r="S2420" s="13" t="s">
        <v>409</v>
      </c>
      <c r="T2420" s="13" t="s">
        <v>69</v>
      </c>
      <c r="U2420" s="13" t="s">
        <v>79</v>
      </c>
      <c r="V2420" s="13" t="s">
        <v>80</v>
      </c>
      <c r="W2420" s="13" t="s">
        <v>29</v>
      </c>
      <c r="X2420" s="13" t="s">
        <v>79</v>
      </c>
      <c r="Y2420" s="13" t="s">
        <v>7</v>
      </c>
      <c r="Z2420" s="9" t="s">
        <v>16</v>
      </c>
      <c r="AA2420" s="12" t="str">
        <f t="shared" si="74"/>
        <v>5980000000109</v>
      </c>
      <c r="AB2420" s="4" t="s">
        <v>79</v>
      </c>
      <c r="AC2420" s="48">
        <f t="shared" si="75"/>
        <v>1698.64</v>
      </c>
      <c r="AD2420" s="31">
        <f>VLOOKUP(AB2420,'Utah Allocation %''s'!$A$6:$B$16,2,FALSE)</f>
        <v>1</v>
      </c>
    </row>
    <row r="2421" spans="1:30">
      <c r="A2421" s="9" t="s">
        <v>9235</v>
      </c>
      <c r="B2421" s="9" t="s">
        <v>24</v>
      </c>
      <c r="C2421" s="9" t="s">
        <v>62</v>
      </c>
      <c r="D2421" s="19">
        <v>41394</v>
      </c>
      <c r="E2421" s="15">
        <v>2013</v>
      </c>
      <c r="F2421" s="15">
        <v>4</v>
      </c>
      <c r="G2421" s="3" t="s">
        <v>14414</v>
      </c>
      <c r="H2421" s="9" t="s">
        <v>63</v>
      </c>
      <c r="I2421" s="9" t="s">
        <v>64</v>
      </c>
      <c r="J2421" s="21">
        <v>354.78</v>
      </c>
      <c r="K2421" s="9" t="s">
        <v>9236</v>
      </c>
      <c r="L2421" s="7" t="s">
        <v>9434</v>
      </c>
      <c r="M2421" s="7" t="s">
        <v>9609</v>
      </c>
      <c r="N2421" s="7" t="s">
        <v>207</v>
      </c>
      <c r="O2421" s="7" t="s">
        <v>254</v>
      </c>
      <c r="P2421" s="7" t="s">
        <v>588</v>
      </c>
      <c r="Q2421" s="7" t="s">
        <v>83</v>
      </c>
      <c r="R2421" s="9" t="s">
        <v>347</v>
      </c>
      <c r="S2421" s="13" t="s">
        <v>409</v>
      </c>
      <c r="T2421" s="13" t="s">
        <v>69</v>
      </c>
      <c r="U2421" s="13" t="s">
        <v>79</v>
      </c>
      <c r="V2421" s="13" t="s">
        <v>80</v>
      </c>
      <c r="W2421" s="13" t="s">
        <v>29</v>
      </c>
      <c r="X2421" s="13" t="s">
        <v>79</v>
      </c>
      <c r="Y2421" s="13" t="s">
        <v>7</v>
      </c>
      <c r="Z2421" s="9" t="s">
        <v>16</v>
      </c>
      <c r="AA2421" s="12" t="str">
        <f t="shared" si="74"/>
        <v>5980000000109</v>
      </c>
      <c r="AB2421" s="4" t="s">
        <v>79</v>
      </c>
      <c r="AC2421" s="48">
        <f t="shared" si="75"/>
        <v>354.78</v>
      </c>
      <c r="AD2421" s="31">
        <f>VLOOKUP(AB2421,'Utah Allocation %''s'!$A$6:$B$16,2,FALSE)</f>
        <v>1</v>
      </c>
    </row>
    <row r="2422" spans="1:30">
      <c r="A2422" s="9" t="s">
        <v>9237</v>
      </c>
      <c r="B2422" s="9" t="s">
        <v>24</v>
      </c>
      <c r="C2422" s="9" t="s">
        <v>62</v>
      </c>
      <c r="D2422" s="19">
        <v>41394</v>
      </c>
      <c r="E2422" s="15">
        <v>2013</v>
      </c>
      <c r="F2422" s="15">
        <v>4</v>
      </c>
      <c r="G2422" s="3" t="s">
        <v>14414</v>
      </c>
      <c r="H2422" s="9" t="s">
        <v>63</v>
      </c>
      <c r="I2422" s="9" t="s">
        <v>64</v>
      </c>
      <c r="J2422" s="21">
        <v>566.70000000000005</v>
      </c>
      <c r="K2422" s="9" t="s">
        <v>9238</v>
      </c>
      <c r="L2422" s="7" t="s">
        <v>9435</v>
      </c>
      <c r="M2422" s="7" t="s">
        <v>9610</v>
      </c>
      <c r="N2422" s="7" t="s">
        <v>207</v>
      </c>
      <c r="O2422" s="7" t="s">
        <v>254</v>
      </c>
      <c r="P2422" s="7" t="s">
        <v>588</v>
      </c>
      <c r="Q2422" s="7" t="s">
        <v>83</v>
      </c>
      <c r="R2422" s="9" t="s">
        <v>347</v>
      </c>
      <c r="S2422" s="13" t="s">
        <v>409</v>
      </c>
      <c r="T2422" s="13" t="s">
        <v>69</v>
      </c>
      <c r="U2422" s="13" t="s">
        <v>79</v>
      </c>
      <c r="V2422" s="13" t="s">
        <v>80</v>
      </c>
      <c r="W2422" s="13" t="s">
        <v>29</v>
      </c>
      <c r="X2422" s="13" t="s">
        <v>79</v>
      </c>
      <c r="Y2422" s="13" t="s">
        <v>7</v>
      </c>
      <c r="Z2422" s="9" t="s">
        <v>16</v>
      </c>
      <c r="AA2422" s="12" t="str">
        <f t="shared" si="74"/>
        <v>5980000000109</v>
      </c>
      <c r="AB2422" s="4" t="s">
        <v>79</v>
      </c>
      <c r="AC2422" s="48">
        <f t="shared" si="75"/>
        <v>566.70000000000005</v>
      </c>
      <c r="AD2422" s="31">
        <f>VLOOKUP(AB2422,'Utah Allocation %''s'!$A$6:$B$16,2,FALSE)</f>
        <v>1</v>
      </c>
    </row>
    <row r="2423" spans="1:30">
      <c r="A2423" s="9" t="s">
        <v>9239</v>
      </c>
      <c r="B2423" s="9" t="s">
        <v>24</v>
      </c>
      <c r="C2423" s="9" t="s">
        <v>62</v>
      </c>
      <c r="D2423" s="19">
        <v>41394</v>
      </c>
      <c r="E2423" s="15">
        <v>2013</v>
      </c>
      <c r="F2423" s="15">
        <v>4</v>
      </c>
      <c r="G2423" s="3" t="s">
        <v>14414</v>
      </c>
      <c r="H2423" s="9" t="s">
        <v>63</v>
      </c>
      <c r="I2423" s="9" t="s">
        <v>64</v>
      </c>
      <c r="J2423" s="21">
        <v>722.06</v>
      </c>
      <c r="K2423" s="9" t="s">
        <v>9240</v>
      </c>
      <c r="L2423" s="7" t="s">
        <v>9436</v>
      </c>
      <c r="M2423" s="7" t="s">
        <v>9611</v>
      </c>
      <c r="N2423" s="7" t="s">
        <v>208</v>
      </c>
      <c r="O2423" s="7" t="s">
        <v>255</v>
      </c>
      <c r="P2423" s="7" t="s">
        <v>559</v>
      </c>
      <c r="Q2423" s="7" t="s">
        <v>84</v>
      </c>
      <c r="R2423" s="9" t="s">
        <v>347</v>
      </c>
      <c r="S2423" s="13" t="s">
        <v>409</v>
      </c>
      <c r="T2423" s="13" t="s">
        <v>69</v>
      </c>
      <c r="U2423" s="13" t="s">
        <v>79</v>
      </c>
      <c r="V2423" s="13" t="s">
        <v>80</v>
      </c>
      <c r="W2423" s="13" t="s">
        <v>29</v>
      </c>
      <c r="X2423" s="13" t="s">
        <v>79</v>
      </c>
      <c r="Y2423" s="13" t="s">
        <v>7</v>
      </c>
      <c r="Z2423" s="9" t="s">
        <v>16</v>
      </c>
      <c r="AA2423" s="12" t="str">
        <f t="shared" si="74"/>
        <v>5980000000109</v>
      </c>
      <c r="AB2423" s="4" t="s">
        <v>79</v>
      </c>
      <c r="AC2423" s="48">
        <f t="shared" si="75"/>
        <v>722.06</v>
      </c>
      <c r="AD2423" s="31">
        <f>VLOOKUP(AB2423,'Utah Allocation %''s'!$A$6:$B$16,2,FALSE)</f>
        <v>1</v>
      </c>
    </row>
    <row r="2424" spans="1:30">
      <c r="A2424" s="9" t="s">
        <v>9239</v>
      </c>
      <c r="B2424" s="9" t="s">
        <v>24</v>
      </c>
      <c r="C2424" s="9" t="s">
        <v>62</v>
      </c>
      <c r="D2424" s="19">
        <v>41394</v>
      </c>
      <c r="E2424" s="15">
        <v>2013</v>
      </c>
      <c r="F2424" s="15">
        <v>4</v>
      </c>
      <c r="G2424" s="3" t="s">
        <v>14414</v>
      </c>
      <c r="H2424" s="9" t="s">
        <v>63</v>
      </c>
      <c r="I2424" s="9" t="s">
        <v>81</v>
      </c>
      <c r="J2424" s="21">
        <v>114.25</v>
      </c>
      <c r="K2424" s="9" t="s">
        <v>9240</v>
      </c>
      <c r="L2424" s="7" t="s">
        <v>9436</v>
      </c>
      <c r="M2424" s="7" t="s">
        <v>9611</v>
      </c>
      <c r="N2424" s="7" t="s">
        <v>208</v>
      </c>
      <c r="O2424" s="7" t="s">
        <v>255</v>
      </c>
      <c r="P2424" s="7" t="s">
        <v>559</v>
      </c>
      <c r="Q2424" s="7" t="s">
        <v>84</v>
      </c>
      <c r="R2424" s="9" t="s">
        <v>347</v>
      </c>
      <c r="S2424" s="13" t="s">
        <v>409</v>
      </c>
      <c r="T2424" s="13" t="s">
        <v>69</v>
      </c>
      <c r="U2424" s="13" t="s">
        <v>79</v>
      </c>
      <c r="V2424" s="13" t="s">
        <v>80</v>
      </c>
      <c r="W2424" s="13" t="s">
        <v>29</v>
      </c>
      <c r="X2424" s="13" t="s">
        <v>79</v>
      </c>
      <c r="Y2424" s="13" t="s">
        <v>7</v>
      </c>
      <c r="Z2424" s="9" t="s">
        <v>16</v>
      </c>
      <c r="AA2424" s="12" t="str">
        <f t="shared" si="74"/>
        <v>5980000000109</v>
      </c>
      <c r="AB2424" s="4" t="s">
        <v>79</v>
      </c>
      <c r="AC2424" s="48">
        <f t="shared" si="75"/>
        <v>114.25</v>
      </c>
      <c r="AD2424" s="31">
        <f>VLOOKUP(AB2424,'Utah Allocation %''s'!$A$6:$B$16,2,FALSE)</f>
        <v>1</v>
      </c>
    </row>
    <row r="2425" spans="1:30">
      <c r="A2425" s="9" t="s">
        <v>9052</v>
      </c>
      <c r="B2425" s="9" t="s">
        <v>24</v>
      </c>
      <c r="C2425" s="9" t="s">
        <v>62</v>
      </c>
      <c r="D2425" s="19">
        <v>41394</v>
      </c>
      <c r="E2425" s="15">
        <v>2013</v>
      </c>
      <c r="F2425" s="15">
        <v>4</v>
      </c>
      <c r="G2425" s="3" t="s">
        <v>14414</v>
      </c>
      <c r="H2425" s="9" t="s">
        <v>63</v>
      </c>
      <c r="I2425" s="9" t="s">
        <v>64</v>
      </c>
      <c r="J2425" s="21">
        <v>880.73</v>
      </c>
      <c r="K2425" s="9" t="s">
        <v>9053</v>
      </c>
      <c r="L2425" s="7" t="s">
        <v>9343</v>
      </c>
      <c r="M2425" s="7" t="s">
        <v>9503</v>
      </c>
      <c r="N2425" s="7" t="s">
        <v>217</v>
      </c>
      <c r="O2425" s="7" t="s">
        <v>263</v>
      </c>
      <c r="P2425" s="7" t="s">
        <v>8180</v>
      </c>
      <c r="Q2425" s="7" t="s">
        <v>116</v>
      </c>
      <c r="R2425" s="9" t="s">
        <v>349</v>
      </c>
      <c r="S2425" s="13" t="s">
        <v>409</v>
      </c>
      <c r="T2425" s="13" t="s">
        <v>69</v>
      </c>
      <c r="U2425" s="13" t="s">
        <v>111</v>
      </c>
      <c r="V2425" s="13" t="s">
        <v>112</v>
      </c>
      <c r="W2425" s="13" t="s">
        <v>30</v>
      </c>
      <c r="X2425" s="13" t="s">
        <v>113</v>
      </c>
      <c r="Y2425" s="13" t="s">
        <v>7</v>
      </c>
      <c r="Z2425" s="9" t="s">
        <v>15</v>
      </c>
      <c r="AA2425" s="12" t="str">
        <f t="shared" si="74"/>
        <v>5980000000106</v>
      </c>
      <c r="AB2425" s="4" t="s">
        <v>113</v>
      </c>
      <c r="AC2425" s="48">
        <f t="shared" si="75"/>
        <v>0</v>
      </c>
      <c r="AD2425" s="31">
        <f>VLOOKUP(AB2425,'Utah Allocation %''s'!$A$6:$B$16,2,FALSE)</f>
        <v>0</v>
      </c>
    </row>
    <row r="2426" spans="1:30">
      <c r="A2426" s="9" t="s">
        <v>9052</v>
      </c>
      <c r="B2426" s="9" t="s">
        <v>24</v>
      </c>
      <c r="C2426" s="9" t="s">
        <v>62</v>
      </c>
      <c r="D2426" s="19">
        <v>41394</v>
      </c>
      <c r="E2426" s="15">
        <v>2013</v>
      </c>
      <c r="F2426" s="15">
        <v>4</v>
      </c>
      <c r="G2426" s="3" t="s">
        <v>14414</v>
      </c>
      <c r="H2426" s="9" t="s">
        <v>63</v>
      </c>
      <c r="I2426" s="9" t="s">
        <v>81</v>
      </c>
      <c r="J2426" s="21">
        <v>167.16</v>
      </c>
      <c r="K2426" s="9" t="s">
        <v>9053</v>
      </c>
      <c r="L2426" s="7" t="s">
        <v>9343</v>
      </c>
      <c r="M2426" s="7" t="s">
        <v>9503</v>
      </c>
      <c r="N2426" s="7" t="s">
        <v>217</v>
      </c>
      <c r="O2426" s="7" t="s">
        <v>263</v>
      </c>
      <c r="P2426" s="7" t="s">
        <v>8180</v>
      </c>
      <c r="Q2426" s="7" t="s">
        <v>116</v>
      </c>
      <c r="R2426" s="9" t="s">
        <v>349</v>
      </c>
      <c r="S2426" s="13" t="s">
        <v>409</v>
      </c>
      <c r="T2426" s="13" t="s">
        <v>69</v>
      </c>
      <c r="U2426" s="13" t="s">
        <v>111</v>
      </c>
      <c r="V2426" s="13" t="s">
        <v>112</v>
      </c>
      <c r="W2426" s="13" t="s">
        <v>30</v>
      </c>
      <c r="X2426" s="13" t="s">
        <v>113</v>
      </c>
      <c r="Y2426" s="13" t="s">
        <v>7</v>
      </c>
      <c r="Z2426" s="9" t="s">
        <v>15</v>
      </c>
      <c r="AA2426" s="12" t="str">
        <f t="shared" si="74"/>
        <v>5980000000106</v>
      </c>
      <c r="AB2426" s="4" t="s">
        <v>113</v>
      </c>
      <c r="AC2426" s="48">
        <f t="shared" si="75"/>
        <v>0</v>
      </c>
      <c r="AD2426" s="31">
        <f>VLOOKUP(AB2426,'Utah Allocation %''s'!$A$6:$B$16,2,FALSE)</f>
        <v>0</v>
      </c>
    </row>
    <row r="2427" spans="1:30">
      <c r="A2427" s="9" t="s">
        <v>9070</v>
      </c>
      <c r="B2427" s="9" t="s">
        <v>24</v>
      </c>
      <c r="C2427" s="9" t="s">
        <v>62</v>
      </c>
      <c r="D2427" s="19">
        <v>41394</v>
      </c>
      <c r="E2427" s="15">
        <v>2013</v>
      </c>
      <c r="F2427" s="15">
        <v>4</v>
      </c>
      <c r="G2427" s="3" t="s">
        <v>14414</v>
      </c>
      <c r="H2427" s="9" t="s">
        <v>63</v>
      </c>
      <c r="I2427" s="9" t="s">
        <v>64</v>
      </c>
      <c r="J2427" s="21">
        <v>870.23</v>
      </c>
      <c r="K2427" s="9" t="s">
        <v>9071</v>
      </c>
      <c r="L2427" s="7" t="s">
        <v>9352</v>
      </c>
      <c r="M2427" s="7" t="s">
        <v>9516</v>
      </c>
      <c r="N2427" s="7" t="s">
        <v>212</v>
      </c>
      <c r="O2427" s="7" t="s">
        <v>259</v>
      </c>
      <c r="P2427" s="7" t="s">
        <v>735</v>
      </c>
      <c r="Q2427" s="7" t="s">
        <v>165</v>
      </c>
      <c r="R2427" s="9" t="s">
        <v>353</v>
      </c>
      <c r="S2427" s="13" t="s">
        <v>409</v>
      </c>
      <c r="T2427" s="13" t="s">
        <v>69</v>
      </c>
      <c r="U2427" s="13" t="s">
        <v>79</v>
      </c>
      <c r="V2427" s="13" t="s">
        <v>80</v>
      </c>
      <c r="W2427" s="13" t="s">
        <v>29</v>
      </c>
      <c r="X2427" s="13" t="s">
        <v>79</v>
      </c>
      <c r="Y2427" s="13" t="s">
        <v>7</v>
      </c>
      <c r="Z2427" s="9" t="s">
        <v>16</v>
      </c>
      <c r="AA2427" s="12" t="str">
        <f t="shared" si="74"/>
        <v>5980000000109</v>
      </c>
      <c r="AB2427" s="4" t="s">
        <v>79</v>
      </c>
      <c r="AC2427" s="48">
        <f t="shared" si="75"/>
        <v>870.23</v>
      </c>
      <c r="AD2427" s="31">
        <f>VLOOKUP(AB2427,'Utah Allocation %''s'!$A$6:$B$16,2,FALSE)</f>
        <v>1</v>
      </c>
    </row>
    <row r="2428" spans="1:30">
      <c r="A2428" s="9" t="s">
        <v>9108</v>
      </c>
      <c r="B2428" s="9" t="s">
        <v>24</v>
      </c>
      <c r="C2428" s="9" t="s">
        <v>62</v>
      </c>
      <c r="D2428" s="19">
        <v>41394</v>
      </c>
      <c r="E2428" s="15">
        <v>2013</v>
      </c>
      <c r="F2428" s="15">
        <v>4</v>
      </c>
      <c r="G2428" s="3" t="s">
        <v>14414</v>
      </c>
      <c r="H2428" s="9" t="s">
        <v>63</v>
      </c>
      <c r="I2428" s="9" t="s">
        <v>64</v>
      </c>
      <c r="J2428" s="21">
        <v>118.18</v>
      </c>
      <c r="K2428" s="9" t="s">
        <v>9109</v>
      </c>
      <c r="L2428" s="7" t="s">
        <v>9371</v>
      </c>
      <c r="M2428" s="7" t="s">
        <v>510</v>
      </c>
      <c r="N2428" s="7" t="s">
        <v>209</v>
      </c>
      <c r="O2428" s="7" t="s">
        <v>256</v>
      </c>
      <c r="P2428" s="7" t="s">
        <v>730</v>
      </c>
      <c r="Q2428" s="7" t="s">
        <v>87</v>
      </c>
      <c r="R2428" s="9" t="s">
        <v>353</v>
      </c>
      <c r="S2428" s="13" t="s">
        <v>409</v>
      </c>
      <c r="T2428" s="13" t="s">
        <v>69</v>
      </c>
      <c r="U2428" s="13" t="s">
        <v>79</v>
      </c>
      <c r="V2428" s="13" t="s">
        <v>80</v>
      </c>
      <c r="W2428" s="13" t="s">
        <v>29</v>
      </c>
      <c r="X2428" s="13" t="s">
        <v>79</v>
      </c>
      <c r="Y2428" s="13" t="s">
        <v>7</v>
      </c>
      <c r="Z2428" s="9" t="s">
        <v>16</v>
      </c>
      <c r="AA2428" s="12" t="str">
        <f t="shared" si="74"/>
        <v>5980000000109</v>
      </c>
      <c r="AB2428" s="4" t="s">
        <v>79</v>
      </c>
      <c r="AC2428" s="48">
        <f t="shared" si="75"/>
        <v>118.18</v>
      </c>
      <c r="AD2428" s="31">
        <f>VLOOKUP(AB2428,'Utah Allocation %''s'!$A$6:$B$16,2,FALSE)</f>
        <v>1</v>
      </c>
    </row>
    <row r="2429" spans="1:30">
      <c r="A2429" s="9" t="s">
        <v>9187</v>
      </c>
      <c r="B2429" s="9" t="s">
        <v>24</v>
      </c>
      <c r="C2429" s="9" t="s">
        <v>62</v>
      </c>
      <c r="D2429" s="19">
        <v>41394</v>
      </c>
      <c r="E2429" s="15">
        <v>2013</v>
      </c>
      <c r="F2429" s="15">
        <v>4</v>
      </c>
      <c r="G2429" s="3" t="s">
        <v>14414</v>
      </c>
      <c r="H2429" s="9" t="s">
        <v>63</v>
      </c>
      <c r="I2429" s="9" t="s">
        <v>81</v>
      </c>
      <c r="J2429" s="21">
        <v>2820.2</v>
      </c>
      <c r="K2429" s="9" t="s">
        <v>9188</v>
      </c>
      <c r="L2429" s="7" t="s">
        <v>9410</v>
      </c>
      <c r="M2429" s="7" t="s">
        <v>9579</v>
      </c>
      <c r="N2429" s="7" t="s">
        <v>215</v>
      </c>
      <c r="O2429" s="7" t="s">
        <v>261</v>
      </c>
      <c r="P2429" s="7" t="s">
        <v>8921</v>
      </c>
      <c r="Q2429" s="7" t="s">
        <v>85</v>
      </c>
      <c r="R2429" s="9" t="s">
        <v>353</v>
      </c>
      <c r="S2429" s="13" t="s">
        <v>409</v>
      </c>
      <c r="T2429" s="13" t="s">
        <v>69</v>
      </c>
      <c r="U2429" s="13" t="s">
        <v>79</v>
      </c>
      <c r="V2429" s="13" t="s">
        <v>80</v>
      </c>
      <c r="W2429" s="13" t="s">
        <v>29</v>
      </c>
      <c r="X2429" s="13" t="s">
        <v>79</v>
      </c>
      <c r="Y2429" s="13" t="s">
        <v>7</v>
      </c>
      <c r="Z2429" s="9" t="s">
        <v>16</v>
      </c>
      <c r="AA2429" s="12" t="str">
        <f t="shared" si="74"/>
        <v>5980000000109</v>
      </c>
      <c r="AB2429" s="4" t="s">
        <v>79</v>
      </c>
      <c r="AC2429" s="48">
        <f t="shared" si="75"/>
        <v>2820.2</v>
      </c>
      <c r="AD2429" s="31">
        <f>VLOOKUP(AB2429,'Utah Allocation %''s'!$A$6:$B$16,2,FALSE)</f>
        <v>1</v>
      </c>
    </row>
    <row r="2430" spans="1:30">
      <c r="A2430" s="9" t="s">
        <v>9141</v>
      </c>
      <c r="B2430" s="9" t="s">
        <v>24</v>
      </c>
      <c r="C2430" s="9" t="s">
        <v>62</v>
      </c>
      <c r="D2430" s="19">
        <v>41394</v>
      </c>
      <c r="E2430" s="15">
        <v>2013</v>
      </c>
      <c r="F2430" s="15">
        <v>4</v>
      </c>
      <c r="G2430" s="3" t="s">
        <v>14414</v>
      </c>
      <c r="H2430" s="9" t="s">
        <v>61</v>
      </c>
      <c r="I2430" s="9" t="s">
        <v>64</v>
      </c>
      <c r="J2430" s="21">
        <v>-400</v>
      </c>
      <c r="K2430" s="9" t="s">
        <v>9142</v>
      </c>
      <c r="L2430" s="7" t="s">
        <v>9387</v>
      </c>
      <c r="M2430" s="7" t="s">
        <v>9556</v>
      </c>
      <c r="N2430" s="7" t="s">
        <v>207</v>
      </c>
      <c r="O2430" s="7" t="s">
        <v>254</v>
      </c>
      <c r="P2430" s="7" t="s">
        <v>7096</v>
      </c>
      <c r="Q2430" s="7" t="s">
        <v>83</v>
      </c>
      <c r="R2430" s="9" t="s">
        <v>355</v>
      </c>
      <c r="S2430" s="13" t="s">
        <v>409</v>
      </c>
      <c r="T2430" s="13" t="s">
        <v>69</v>
      </c>
      <c r="U2430" s="13" t="s">
        <v>79</v>
      </c>
      <c r="V2430" s="13" t="s">
        <v>80</v>
      </c>
      <c r="W2430" s="13" t="s">
        <v>29</v>
      </c>
      <c r="X2430" s="13" t="s">
        <v>79</v>
      </c>
      <c r="Y2430" s="13" t="s">
        <v>7</v>
      </c>
      <c r="Z2430" s="9" t="s">
        <v>16</v>
      </c>
      <c r="AA2430" s="12" t="str">
        <f t="shared" si="74"/>
        <v>5980000000109</v>
      </c>
      <c r="AB2430" s="4" t="s">
        <v>79</v>
      </c>
      <c r="AC2430" s="48">
        <f t="shared" si="75"/>
        <v>-400</v>
      </c>
      <c r="AD2430" s="31">
        <f>VLOOKUP(AB2430,'Utah Allocation %''s'!$A$6:$B$16,2,FALSE)</f>
        <v>1</v>
      </c>
    </row>
    <row r="2431" spans="1:30">
      <c r="A2431" s="9" t="s">
        <v>9141</v>
      </c>
      <c r="B2431" s="9" t="s">
        <v>24</v>
      </c>
      <c r="C2431" s="9" t="s">
        <v>62</v>
      </c>
      <c r="D2431" s="19">
        <v>41394</v>
      </c>
      <c r="E2431" s="15">
        <v>2013</v>
      </c>
      <c r="F2431" s="15">
        <v>4</v>
      </c>
      <c r="G2431" s="3" t="s">
        <v>14414</v>
      </c>
      <c r="H2431" s="9" t="s">
        <v>63</v>
      </c>
      <c r="I2431" s="9" t="s">
        <v>81</v>
      </c>
      <c r="J2431" s="21">
        <v>248.34</v>
      </c>
      <c r="K2431" s="9" t="s">
        <v>9142</v>
      </c>
      <c r="L2431" s="7" t="s">
        <v>9387</v>
      </c>
      <c r="M2431" s="7" t="s">
        <v>9556</v>
      </c>
      <c r="N2431" s="7" t="s">
        <v>207</v>
      </c>
      <c r="O2431" s="7" t="s">
        <v>254</v>
      </c>
      <c r="P2431" s="7" t="s">
        <v>7096</v>
      </c>
      <c r="Q2431" s="7" t="s">
        <v>83</v>
      </c>
      <c r="R2431" s="9" t="s">
        <v>355</v>
      </c>
      <c r="S2431" s="13" t="s">
        <v>409</v>
      </c>
      <c r="T2431" s="13" t="s">
        <v>69</v>
      </c>
      <c r="U2431" s="13" t="s">
        <v>79</v>
      </c>
      <c r="V2431" s="13" t="s">
        <v>80</v>
      </c>
      <c r="W2431" s="13" t="s">
        <v>29</v>
      </c>
      <c r="X2431" s="13" t="s">
        <v>79</v>
      </c>
      <c r="Y2431" s="13" t="s">
        <v>7</v>
      </c>
      <c r="Z2431" s="9" t="s">
        <v>16</v>
      </c>
      <c r="AA2431" s="12" t="str">
        <f t="shared" si="74"/>
        <v>5980000000109</v>
      </c>
      <c r="AB2431" s="4" t="s">
        <v>79</v>
      </c>
      <c r="AC2431" s="48">
        <f t="shared" si="75"/>
        <v>248.34</v>
      </c>
      <c r="AD2431" s="31">
        <f>VLOOKUP(AB2431,'Utah Allocation %''s'!$A$6:$B$16,2,FALSE)</f>
        <v>1</v>
      </c>
    </row>
    <row r="2432" spans="1:30">
      <c r="A2432" s="9" t="s">
        <v>9221</v>
      </c>
      <c r="B2432" s="9" t="s">
        <v>24</v>
      </c>
      <c r="C2432" s="9" t="s">
        <v>62</v>
      </c>
      <c r="D2432" s="19">
        <v>41394</v>
      </c>
      <c r="E2432" s="15">
        <v>2013</v>
      </c>
      <c r="F2432" s="15">
        <v>4</v>
      </c>
      <c r="G2432" s="3" t="s">
        <v>14414</v>
      </c>
      <c r="H2432" s="9" t="s">
        <v>61</v>
      </c>
      <c r="I2432" s="9" t="s">
        <v>64</v>
      </c>
      <c r="J2432" s="21">
        <v>-400</v>
      </c>
      <c r="K2432" s="9" t="s">
        <v>9222</v>
      </c>
      <c r="L2432" s="7" t="s">
        <v>9427</v>
      </c>
      <c r="M2432" s="7" t="s">
        <v>9598</v>
      </c>
      <c r="N2432" s="7" t="s">
        <v>207</v>
      </c>
      <c r="O2432" s="7" t="s">
        <v>254</v>
      </c>
      <c r="P2432" s="7" t="s">
        <v>7096</v>
      </c>
      <c r="Q2432" s="7" t="s">
        <v>83</v>
      </c>
      <c r="R2432" s="9" t="s">
        <v>355</v>
      </c>
      <c r="S2432" s="13" t="s">
        <v>409</v>
      </c>
      <c r="T2432" s="13" t="s">
        <v>69</v>
      </c>
      <c r="U2432" s="13" t="s">
        <v>79</v>
      </c>
      <c r="V2432" s="13" t="s">
        <v>80</v>
      </c>
      <c r="W2432" s="13" t="s">
        <v>29</v>
      </c>
      <c r="X2432" s="13" t="s">
        <v>79</v>
      </c>
      <c r="Y2432" s="13" t="s">
        <v>7</v>
      </c>
      <c r="Z2432" s="9" t="s">
        <v>16</v>
      </c>
      <c r="AA2432" s="12" t="str">
        <f t="shared" si="74"/>
        <v>5980000000109</v>
      </c>
      <c r="AB2432" s="4" t="s">
        <v>79</v>
      </c>
      <c r="AC2432" s="48">
        <f t="shared" si="75"/>
        <v>-400</v>
      </c>
      <c r="AD2432" s="31">
        <f>VLOOKUP(AB2432,'Utah Allocation %''s'!$A$6:$B$16,2,FALSE)</f>
        <v>1</v>
      </c>
    </row>
    <row r="2433" spans="1:30">
      <c r="A2433" s="9" t="s">
        <v>9221</v>
      </c>
      <c r="B2433" s="9" t="s">
        <v>24</v>
      </c>
      <c r="C2433" s="9" t="s">
        <v>62</v>
      </c>
      <c r="D2433" s="19">
        <v>41394</v>
      </c>
      <c r="E2433" s="15">
        <v>2013</v>
      </c>
      <c r="F2433" s="15">
        <v>4</v>
      </c>
      <c r="G2433" s="3" t="s">
        <v>14414</v>
      </c>
      <c r="H2433" s="9" t="s">
        <v>63</v>
      </c>
      <c r="I2433" s="9" t="s">
        <v>81</v>
      </c>
      <c r="J2433" s="21">
        <v>377.89</v>
      </c>
      <c r="K2433" s="9" t="s">
        <v>9222</v>
      </c>
      <c r="L2433" s="7" t="s">
        <v>9427</v>
      </c>
      <c r="M2433" s="7" t="s">
        <v>9598</v>
      </c>
      <c r="N2433" s="7" t="s">
        <v>207</v>
      </c>
      <c r="O2433" s="7" t="s">
        <v>254</v>
      </c>
      <c r="P2433" s="7" t="s">
        <v>7096</v>
      </c>
      <c r="Q2433" s="7" t="s">
        <v>83</v>
      </c>
      <c r="R2433" s="9" t="s">
        <v>355</v>
      </c>
      <c r="S2433" s="13" t="s">
        <v>409</v>
      </c>
      <c r="T2433" s="13" t="s">
        <v>69</v>
      </c>
      <c r="U2433" s="13" t="s">
        <v>79</v>
      </c>
      <c r="V2433" s="13" t="s">
        <v>80</v>
      </c>
      <c r="W2433" s="13" t="s">
        <v>29</v>
      </c>
      <c r="X2433" s="13" t="s">
        <v>79</v>
      </c>
      <c r="Y2433" s="13" t="s">
        <v>7</v>
      </c>
      <c r="Z2433" s="9" t="s">
        <v>16</v>
      </c>
      <c r="AA2433" s="12" t="str">
        <f t="shared" si="74"/>
        <v>5980000000109</v>
      </c>
      <c r="AB2433" s="4" t="s">
        <v>79</v>
      </c>
      <c r="AC2433" s="48">
        <f t="shared" si="75"/>
        <v>377.89</v>
      </c>
      <c r="AD2433" s="31">
        <f>VLOOKUP(AB2433,'Utah Allocation %''s'!$A$6:$B$16,2,FALSE)</f>
        <v>1</v>
      </c>
    </row>
    <row r="2434" spans="1:30">
      <c r="A2434" s="9" t="s">
        <v>9287</v>
      </c>
      <c r="B2434" s="9" t="s">
        <v>24</v>
      </c>
      <c r="C2434" s="9" t="s">
        <v>62</v>
      </c>
      <c r="D2434" s="19">
        <v>41394</v>
      </c>
      <c r="E2434" s="15">
        <v>2013</v>
      </c>
      <c r="F2434" s="15">
        <v>4</v>
      </c>
      <c r="G2434" s="3" t="s">
        <v>14414</v>
      </c>
      <c r="H2434" s="9" t="s">
        <v>61</v>
      </c>
      <c r="I2434" s="9" t="s">
        <v>64</v>
      </c>
      <c r="J2434" s="21">
        <v>-2000</v>
      </c>
      <c r="K2434" s="9" t="s">
        <v>9288</v>
      </c>
      <c r="L2434" s="7" t="s">
        <v>9460</v>
      </c>
      <c r="M2434" s="7" t="s">
        <v>9636</v>
      </c>
      <c r="N2434" s="7" t="s">
        <v>207</v>
      </c>
      <c r="O2434" s="7" t="s">
        <v>254</v>
      </c>
      <c r="P2434" s="7" t="s">
        <v>7096</v>
      </c>
      <c r="Q2434" s="7" t="s">
        <v>83</v>
      </c>
      <c r="R2434" s="9" t="s">
        <v>355</v>
      </c>
      <c r="S2434" s="13" t="s">
        <v>409</v>
      </c>
      <c r="T2434" s="13" t="s">
        <v>69</v>
      </c>
      <c r="U2434" s="13" t="s">
        <v>79</v>
      </c>
      <c r="V2434" s="13" t="s">
        <v>80</v>
      </c>
      <c r="W2434" s="13" t="s">
        <v>29</v>
      </c>
      <c r="X2434" s="13" t="s">
        <v>79</v>
      </c>
      <c r="Y2434" s="13" t="s">
        <v>7</v>
      </c>
      <c r="Z2434" s="9" t="s">
        <v>16</v>
      </c>
      <c r="AA2434" s="12" t="str">
        <f t="shared" si="74"/>
        <v>5980000000109</v>
      </c>
      <c r="AB2434" s="4" t="s">
        <v>79</v>
      </c>
      <c r="AC2434" s="48">
        <f t="shared" si="75"/>
        <v>-2000</v>
      </c>
      <c r="AD2434" s="31">
        <f>VLOOKUP(AB2434,'Utah Allocation %''s'!$A$6:$B$16,2,FALSE)</f>
        <v>1</v>
      </c>
    </row>
    <row r="2435" spans="1:30">
      <c r="A2435" s="9" t="s">
        <v>9287</v>
      </c>
      <c r="B2435" s="9" t="s">
        <v>24</v>
      </c>
      <c r="C2435" s="9" t="s">
        <v>62</v>
      </c>
      <c r="D2435" s="19">
        <v>41394</v>
      </c>
      <c r="E2435" s="15">
        <v>2013</v>
      </c>
      <c r="F2435" s="15">
        <v>4</v>
      </c>
      <c r="G2435" s="3" t="s">
        <v>14414</v>
      </c>
      <c r="H2435" s="9" t="s">
        <v>63</v>
      </c>
      <c r="I2435" s="9" t="s">
        <v>81</v>
      </c>
      <c r="J2435" s="21">
        <v>2182.5700000000002</v>
      </c>
      <c r="K2435" s="9" t="s">
        <v>9288</v>
      </c>
      <c r="L2435" s="7" t="s">
        <v>9460</v>
      </c>
      <c r="M2435" s="7" t="s">
        <v>9636</v>
      </c>
      <c r="N2435" s="7" t="s">
        <v>207</v>
      </c>
      <c r="O2435" s="7" t="s">
        <v>254</v>
      </c>
      <c r="P2435" s="7" t="s">
        <v>7096</v>
      </c>
      <c r="Q2435" s="7" t="s">
        <v>83</v>
      </c>
      <c r="R2435" s="9" t="s">
        <v>355</v>
      </c>
      <c r="S2435" s="13" t="s">
        <v>409</v>
      </c>
      <c r="T2435" s="13" t="s">
        <v>69</v>
      </c>
      <c r="U2435" s="13" t="s">
        <v>79</v>
      </c>
      <c r="V2435" s="13" t="s">
        <v>80</v>
      </c>
      <c r="W2435" s="13" t="s">
        <v>29</v>
      </c>
      <c r="X2435" s="13" t="s">
        <v>79</v>
      </c>
      <c r="Y2435" s="13" t="s">
        <v>7</v>
      </c>
      <c r="Z2435" s="9" t="s">
        <v>16</v>
      </c>
      <c r="AA2435" s="12" t="str">
        <f t="shared" si="74"/>
        <v>5980000000109</v>
      </c>
      <c r="AB2435" s="4" t="s">
        <v>79</v>
      </c>
      <c r="AC2435" s="48">
        <f t="shared" si="75"/>
        <v>2182.5700000000002</v>
      </c>
      <c r="AD2435" s="31">
        <f>VLOOKUP(AB2435,'Utah Allocation %''s'!$A$6:$B$16,2,FALSE)</f>
        <v>1</v>
      </c>
    </row>
    <row r="2436" spans="1:30">
      <c r="A2436" s="9" t="s">
        <v>9223</v>
      </c>
      <c r="B2436" s="9" t="s">
        <v>24</v>
      </c>
      <c r="C2436" s="9" t="s">
        <v>62</v>
      </c>
      <c r="D2436" s="19">
        <v>41394</v>
      </c>
      <c r="E2436" s="15">
        <v>2013</v>
      </c>
      <c r="F2436" s="15">
        <v>4</v>
      </c>
      <c r="G2436" s="3" t="s">
        <v>14414</v>
      </c>
      <c r="H2436" s="9" t="s">
        <v>61</v>
      </c>
      <c r="I2436" s="9" t="s">
        <v>64</v>
      </c>
      <c r="J2436" s="21">
        <v>-2000</v>
      </c>
      <c r="K2436" s="9" t="s">
        <v>9224</v>
      </c>
      <c r="L2436" s="7" t="s">
        <v>9428</v>
      </c>
      <c r="M2436" s="7" t="s">
        <v>9599</v>
      </c>
      <c r="N2436" s="7" t="s">
        <v>207</v>
      </c>
      <c r="O2436" s="7" t="s">
        <v>254</v>
      </c>
      <c r="P2436" s="7" t="s">
        <v>7096</v>
      </c>
      <c r="Q2436" s="7" t="s">
        <v>83</v>
      </c>
      <c r="R2436" s="9" t="s">
        <v>355</v>
      </c>
      <c r="S2436" s="13" t="s">
        <v>409</v>
      </c>
      <c r="T2436" s="13" t="s">
        <v>69</v>
      </c>
      <c r="U2436" s="13" t="s">
        <v>79</v>
      </c>
      <c r="V2436" s="13" t="s">
        <v>80</v>
      </c>
      <c r="W2436" s="13" t="s">
        <v>29</v>
      </c>
      <c r="X2436" s="13" t="s">
        <v>79</v>
      </c>
      <c r="Y2436" s="13" t="s">
        <v>7</v>
      </c>
      <c r="Z2436" s="9" t="s">
        <v>16</v>
      </c>
      <c r="AA2436" s="12" t="str">
        <f t="shared" si="74"/>
        <v>5980000000109</v>
      </c>
      <c r="AB2436" s="4" t="s">
        <v>79</v>
      </c>
      <c r="AC2436" s="48">
        <f t="shared" si="75"/>
        <v>-2000</v>
      </c>
      <c r="AD2436" s="31">
        <f>VLOOKUP(AB2436,'Utah Allocation %''s'!$A$6:$B$16,2,FALSE)</f>
        <v>1</v>
      </c>
    </row>
    <row r="2437" spans="1:30">
      <c r="A2437" s="9" t="s">
        <v>9223</v>
      </c>
      <c r="B2437" s="9" t="s">
        <v>24</v>
      </c>
      <c r="C2437" s="9" t="s">
        <v>62</v>
      </c>
      <c r="D2437" s="19">
        <v>41394</v>
      </c>
      <c r="E2437" s="15">
        <v>2013</v>
      </c>
      <c r="F2437" s="15">
        <v>4</v>
      </c>
      <c r="G2437" s="3" t="s">
        <v>14414</v>
      </c>
      <c r="H2437" s="9" t="s">
        <v>63</v>
      </c>
      <c r="I2437" s="9" t="s">
        <v>81</v>
      </c>
      <c r="J2437" s="21">
        <v>3041.2</v>
      </c>
      <c r="K2437" s="9" t="s">
        <v>9224</v>
      </c>
      <c r="L2437" s="7" t="s">
        <v>9428</v>
      </c>
      <c r="M2437" s="7" t="s">
        <v>9599</v>
      </c>
      <c r="N2437" s="7" t="s">
        <v>207</v>
      </c>
      <c r="O2437" s="7" t="s">
        <v>254</v>
      </c>
      <c r="P2437" s="7" t="s">
        <v>7096</v>
      </c>
      <c r="Q2437" s="7" t="s">
        <v>83</v>
      </c>
      <c r="R2437" s="9" t="s">
        <v>355</v>
      </c>
      <c r="S2437" s="13" t="s">
        <v>409</v>
      </c>
      <c r="T2437" s="13" t="s">
        <v>69</v>
      </c>
      <c r="U2437" s="13" t="s">
        <v>79</v>
      </c>
      <c r="V2437" s="13" t="s">
        <v>80</v>
      </c>
      <c r="W2437" s="13" t="s">
        <v>29</v>
      </c>
      <c r="X2437" s="13" t="s">
        <v>79</v>
      </c>
      <c r="Y2437" s="13" t="s">
        <v>7</v>
      </c>
      <c r="Z2437" s="9" t="s">
        <v>16</v>
      </c>
      <c r="AA2437" s="12" t="str">
        <f t="shared" ref="AA2437:AA2500" si="76">Y2437&amp;Z2437</f>
        <v>5980000000109</v>
      </c>
      <c r="AB2437" s="4" t="s">
        <v>79</v>
      </c>
      <c r="AC2437" s="48">
        <f t="shared" ref="AC2437:AC2500" si="77">+J2437*AD2437</f>
        <v>3041.2</v>
      </c>
      <c r="AD2437" s="31">
        <f>VLOOKUP(AB2437,'Utah Allocation %''s'!$A$6:$B$16,2,FALSE)</f>
        <v>1</v>
      </c>
    </row>
    <row r="2438" spans="1:30">
      <c r="A2438" s="9" t="s">
        <v>9225</v>
      </c>
      <c r="B2438" s="9" t="s">
        <v>24</v>
      </c>
      <c r="C2438" s="9" t="s">
        <v>62</v>
      </c>
      <c r="D2438" s="19">
        <v>41394</v>
      </c>
      <c r="E2438" s="15">
        <v>2013</v>
      </c>
      <c r="F2438" s="15">
        <v>4</v>
      </c>
      <c r="G2438" s="3" t="s">
        <v>14414</v>
      </c>
      <c r="H2438" s="9" t="s">
        <v>61</v>
      </c>
      <c r="I2438" s="9" t="s">
        <v>64</v>
      </c>
      <c r="J2438" s="21">
        <v>-2200</v>
      </c>
      <c r="K2438" s="9" t="s">
        <v>9226</v>
      </c>
      <c r="L2438" s="7" t="s">
        <v>9429</v>
      </c>
      <c r="M2438" s="7" t="s">
        <v>9600</v>
      </c>
      <c r="N2438" s="7" t="s">
        <v>207</v>
      </c>
      <c r="O2438" s="7" t="s">
        <v>254</v>
      </c>
      <c r="P2438" s="7" t="s">
        <v>7096</v>
      </c>
      <c r="Q2438" s="7" t="s">
        <v>83</v>
      </c>
      <c r="R2438" s="9" t="s">
        <v>355</v>
      </c>
      <c r="S2438" s="13" t="s">
        <v>409</v>
      </c>
      <c r="T2438" s="13" t="s">
        <v>69</v>
      </c>
      <c r="U2438" s="13" t="s">
        <v>79</v>
      </c>
      <c r="V2438" s="13" t="s">
        <v>80</v>
      </c>
      <c r="W2438" s="13" t="s">
        <v>29</v>
      </c>
      <c r="X2438" s="13" t="s">
        <v>79</v>
      </c>
      <c r="Y2438" s="13" t="s">
        <v>7</v>
      </c>
      <c r="Z2438" s="9" t="s">
        <v>16</v>
      </c>
      <c r="AA2438" s="12" t="str">
        <f t="shared" si="76"/>
        <v>5980000000109</v>
      </c>
      <c r="AB2438" s="4" t="s">
        <v>79</v>
      </c>
      <c r="AC2438" s="48">
        <f t="shared" si="77"/>
        <v>-2200</v>
      </c>
      <c r="AD2438" s="31">
        <f>VLOOKUP(AB2438,'Utah Allocation %''s'!$A$6:$B$16,2,FALSE)</f>
        <v>1</v>
      </c>
    </row>
    <row r="2439" spans="1:30">
      <c r="A2439" s="9" t="s">
        <v>9225</v>
      </c>
      <c r="B2439" s="9" t="s">
        <v>24</v>
      </c>
      <c r="C2439" s="9" t="s">
        <v>62</v>
      </c>
      <c r="D2439" s="19">
        <v>41394</v>
      </c>
      <c r="E2439" s="15">
        <v>2013</v>
      </c>
      <c r="F2439" s="15">
        <v>4</v>
      </c>
      <c r="G2439" s="3" t="s">
        <v>14414</v>
      </c>
      <c r="H2439" s="9" t="s">
        <v>63</v>
      </c>
      <c r="I2439" s="9" t="s">
        <v>81</v>
      </c>
      <c r="J2439" s="21">
        <v>2280.9</v>
      </c>
      <c r="K2439" s="9" t="s">
        <v>9226</v>
      </c>
      <c r="L2439" s="7" t="s">
        <v>9429</v>
      </c>
      <c r="M2439" s="7" t="s">
        <v>9600</v>
      </c>
      <c r="N2439" s="7" t="s">
        <v>207</v>
      </c>
      <c r="O2439" s="7" t="s">
        <v>254</v>
      </c>
      <c r="P2439" s="7" t="s">
        <v>7096</v>
      </c>
      <c r="Q2439" s="7" t="s">
        <v>83</v>
      </c>
      <c r="R2439" s="9" t="s">
        <v>355</v>
      </c>
      <c r="S2439" s="13" t="s">
        <v>409</v>
      </c>
      <c r="T2439" s="13" t="s">
        <v>69</v>
      </c>
      <c r="U2439" s="13" t="s">
        <v>79</v>
      </c>
      <c r="V2439" s="13" t="s">
        <v>80</v>
      </c>
      <c r="W2439" s="13" t="s">
        <v>29</v>
      </c>
      <c r="X2439" s="13" t="s">
        <v>79</v>
      </c>
      <c r="Y2439" s="13" t="s">
        <v>7</v>
      </c>
      <c r="Z2439" s="9" t="s">
        <v>16</v>
      </c>
      <c r="AA2439" s="12" t="str">
        <f t="shared" si="76"/>
        <v>5980000000109</v>
      </c>
      <c r="AB2439" s="4" t="s">
        <v>79</v>
      </c>
      <c r="AC2439" s="48">
        <f t="shared" si="77"/>
        <v>2280.9</v>
      </c>
      <c r="AD2439" s="31">
        <f>VLOOKUP(AB2439,'Utah Allocation %''s'!$A$6:$B$16,2,FALSE)</f>
        <v>1</v>
      </c>
    </row>
    <row r="2440" spans="1:30">
      <c r="A2440" s="9" t="s">
        <v>9227</v>
      </c>
      <c r="B2440" s="9" t="s">
        <v>24</v>
      </c>
      <c r="C2440" s="9" t="s">
        <v>62</v>
      </c>
      <c r="D2440" s="19">
        <v>41394</v>
      </c>
      <c r="E2440" s="15">
        <v>2013</v>
      </c>
      <c r="F2440" s="15">
        <v>4</v>
      </c>
      <c r="G2440" s="3" t="s">
        <v>14414</v>
      </c>
      <c r="H2440" s="9" t="s">
        <v>61</v>
      </c>
      <c r="I2440" s="9" t="s">
        <v>64</v>
      </c>
      <c r="J2440" s="21">
        <v>-2200</v>
      </c>
      <c r="K2440" s="9" t="s">
        <v>9228</v>
      </c>
      <c r="L2440" s="7" t="s">
        <v>9430</v>
      </c>
      <c r="M2440" s="7" t="s">
        <v>9601</v>
      </c>
      <c r="N2440" s="7" t="s">
        <v>207</v>
      </c>
      <c r="O2440" s="7" t="s">
        <v>254</v>
      </c>
      <c r="P2440" s="7" t="s">
        <v>7096</v>
      </c>
      <c r="Q2440" s="7" t="s">
        <v>83</v>
      </c>
      <c r="R2440" s="9" t="s">
        <v>355</v>
      </c>
      <c r="S2440" s="13" t="s">
        <v>409</v>
      </c>
      <c r="T2440" s="13" t="s">
        <v>69</v>
      </c>
      <c r="U2440" s="13" t="s">
        <v>79</v>
      </c>
      <c r="V2440" s="13" t="s">
        <v>80</v>
      </c>
      <c r="W2440" s="13" t="s">
        <v>29</v>
      </c>
      <c r="X2440" s="13" t="s">
        <v>79</v>
      </c>
      <c r="Y2440" s="13" t="s">
        <v>7</v>
      </c>
      <c r="Z2440" s="9" t="s">
        <v>16</v>
      </c>
      <c r="AA2440" s="12" t="str">
        <f t="shared" si="76"/>
        <v>5980000000109</v>
      </c>
      <c r="AB2440" s="4" t="s">
        <v>79</v>
      </c>
      <c r="AC2440" s="48">
        <f t="shared" si="77"/>
        <v>-2200</v>
      </c>
      <c r="AD2440" s="31">
        <f>VLOOKUP(AB2440,'Utah Allocation %''s'!$A$6:$B$16,2,FALSE)</f>
        <v>1</v>
      </c>
    </row>
    <row r="2441" spans="1:30">
      <c r="A2441" s="9" t="s">
        <v>9227</v>
      </c>
      <c r="B2441" s="9" t="s">
        <v>24</v>
      </c>
      <c r="C2441" s="9" t="s">
        <v>62</v>
      </c>
      <c r="D2441" s="19">
        <v>41394</v>
      </c>
      <c r="E2441" s="15">
        <v>2013</v>
      </c>
      <c r="F2441" s="15">
        <v>4</v>
      </c>
      <c r="G2441" s="3" t="s">
        <v>14414</v>
      </c>
      <c r="H2441" s="9" t="s">
        <v>63</v>
      </c>
      <c r="I2441" s="9" t="s">
        <v>81</v>
      </c>
      <c r="J2441" s="21">
        <v>2661.85</v>
      </c>
      <c r="K2441" s="9" t="s">
        <v>9228</v>
      </c>
      <c r="L2441" s="7" t="s">
        <v>9430</v>
      </c>
      <c r="M2441" s="7" t="s">
        <v>9601</v>
      </c>
      <c r="N2441" s="7" t="s">
        <v>207</v>
      </c>
      <c r="O2441" s="7" t="s">
        <v>254</v>
      </c>
      <c r="P2441" s="7" t="s">
        <v>7096</v>
      </c>
      <c r="Q2441" s="7" t="s">
        <v>83</v>
      </c>
      <c r="R2441" s="9" t="s">
        <v>355</v>
      </c>
      <c r="S2441" s="13" t="s">
        <v>409</v>
      </c>
      <c r="T2441" s="13" t="s">
        <v>69</v>
      </c>
      <c r="U2441" s="13" t="s">
        <v>79</v>
      </c>
      <c r="V2441" s="13" t="s">
        <v>80</v>
      </c>
      <c r="W2441" s="13" t="s">
        <v>29</v>
      </c>
      <c r="X2441" s="13" t="s">
        <v>79</v>
      </c>
      <c r="Y2441" s="13" t="s">
        <v>7</v>
      </c>
      <c r="Z2441" s="9" t="s">
        <v>16</v>
      </c>
      <c r="AA2441" s="12" t="str">
        <f t="shared" si="76"/>
        <v>5980000000109</v>
      </c>
      <c r="AB2441" s="4" t="s">
        <v>79</v>
      </c>
      <c r="AC2441" s="48">
        <f t="shared" si="77"/>
        <v>2661.85</v>
      </c>
      <c r="AD2441" s="31">
        <f>VLOOKUP(AB2441,'Utah Allocation %''s'!$A$6:$B$16,2,FALSE)</f>
        <v>1</v>
      </c>
    </row>
    <row r="2442" spans="1:30">
      <c r="A2442" s="9" t="s">
        <v>9026</v>
      </c>
      <c r="B2442" s="9" t="s">
        <v>24</v>
      </c>
      <c r="C2442" s="9" t="s">
        <v>62</v>
      </c>
      <c r="D2442" s="19">
        <v>41394</v>
      </c>
      <c r="E2442" s="15">
        <v>2013</v>
      </c>
      <c r="F2442" s="15">
        <v>4</v>
      </c>
      <c r="G2442" s="3" t="s">
        <v>14414</v>
      </c>
      <c r="H2442" s="9" t="s">
        <v>63</v>
      </c>
      <c r="I2442" s="9" t="s">
        <v>81</v>
      </c>
      <c r="J2442" s="21">
        <v>317.19</v>
      </c>
      <c r="K2442" s="9" t="s">
        <v>9027</v>
      </c>
      <c r="L2442" s="7" t="s">
        <v>9330</v>
      </c>
      <c r="M2442" s="7" t="s">
        <v>9488</v>
      </c>
      <c r="N2442" s="7" t="s">
        <v>207</v>
      </c>
      <c r="O2442" s="7" t="s">
        <v>254</v>
      </c>
      <c r="P2442" s="7" t="s">
        <v>7096</v>
      </c>
      <c r="Q2442" s="7" t="s">
        <v>83</v>
      </c>
      <c r="R2442" s="9" t="s">
        <v>355</v>
      </c>
      <c r="S2442" s="13" t="s">
        <v>409</v>
      </c>
      <c r="T2442" s="13" t="s">
        <v>69</v>
      </c>
      <c r="U2442" s="13" t="s">
        <v>79</v>
      </c>
      <c r="V2442" s="13" t="s">
        <v>80</v>
      </c>
      <c r="W2442" s="13" t="s">
        <v>29</v>
      </c>
      <c r="X2442" s="13" t="s">
        <v>79</v>
      </c>
      <c r="Y2442" s="13" t="s">
        <v>7</v>
      </c>
      <c r="Z2442" s="9" t="s">
        <v>16</v>
      </c>
      <c r="AA2442" s="12" t="str">
        <f t="shared" si="76"/>
        <v>5980000000109</v>
      </c>
      <c r="AB2442" s="4" t="s">
        <v>79</v>
      </c>
      <c r="AC2442" s="48">
        <f t="shared" si="77"/>
        <v>317.19</v>
      </c>
      <c r="AD2442" s="31">
        <f>VLOOKUP(AB2442,'Utah Allocation %''s'!$A$6:$B$16,2,FALSE)</f>
        <v>1</v>
      </c>
    </row>
    <row r="2443" spans="1:30">
      <c r="A2443" s="9" t="s">
        <v>9219</v>
      </c>
      <c r="B2443" s="9" t="s">
        <v>24</v>
      </c>
      <c r="C2443" s="9" t="s">
        <v>62</v>
      </c>
      <c r="D2443" s="19">
        <v>41394</v>
      </c>
      <c r="E2443" s="15">
        <v>2013</v>
      </c>
      <c r="F2443" s="15">
        <v>4</v>
      </c>
      <c r="G2443" s="3" t="s">
        <v>14414</v>
      </c>
      <c r="H2443" s="9" t="s">
        <v>61</v>
      </c>
      <c r="I2443" s="9" t="s">
        <v>64</v>
      </c>
      <c r="J2443" s="21">
        <v>-476.42</v>
      </c>
      <c r="K2443" s="9" t="s">
        <v>9220</v>
      </c>
      <c r="L2443" s="7" t="s">
        <v>9426</v>
      </c>
      <c r="M2443" s="7" t="s">
        <v>9597</v>
      </c>
      <c r="N2443" s="7" t="s">
        <v>208</v>
      </c>
      <c r="O2443" s="7" t="s">
        <v>255</v>
      </c>
      <c r="P2443" s="7" t="s">
        <v>6141</v>
      </c>
      <c r="Q2443" s="7" t="s">
        <v>84</v>
      </c>
      <c r="R2443" s="9" t="s">
        <v>355</v>
      </c>
      <c r="S2443" s="13" t="s">
        <v>409</v>
      </c>
      <c r="T2443" s="13" t="s">
        <v>69</v>
      </c>
      <c r="U2443" s="13" t="s">
        <v>79</v>
      </c>
      <c r="V2443" s="13" t="s">
        <v>80</v>
      </c>
      <c r="W2443" s="13" t="s">
        <v>29</v>
      </c>
      <c r="X2443" s="13" t="s">
        <v>79</v>
      </c>
      <c r="Y2443" s="13" t="s">
        <v>7</v>
      </c>
      <c r="Z2443" s="9" t="s">
        <v>16</v>
      </c>
      <c r="AA2443" s="12" t="str">
        <f t="shared" si="76"/>
        <v>5980000000109</v>
      </c>
      <c r="AB2443" s="4" t="s">
        <v>79</v>
      </c>
      <c r="AC2443" s="48">
        <f t="shared" si="77"/>
        <v>-476.42</v>
      </c>
      <c r="AD2443" s="31">
        <f>VLOOKUP(AB2443,'Utah Allocation %''s'!$A$6:$B$16,2,FALSE)</f>
        <v>1</v>
      </c>
    </row>
    <row r="2444" spans="1:30">
      <c r="A2444" s="9" t="s">
        <v>9219</v>
      </c>
      <c r="B2444" s="9" t="s">
        <v>24</v>
      </c>
      <c r="C2444" s="9" t="s">
        <v>62</v>
      </c>
      <c r="D2444" s="19">
        <v>41394</v>
      </c>
      <c r="E2444" s="15">
        <v>2013</v>
      </c>
      <c r="F2444" s="15">
        <v>4</v>
      </c>
      <c r="G2444" s="3" t="s">
        <v>14414</v>
      </c>
      <c r="H2444" s="9" t="s">
        <v>63</v>
      </c>
      <c r="I2444" s="9" t="s">
        <v>81</v>
      </c>
      <c r="J2444" s="21">
        <v>312.26</v>
      </c>
      <c r="K2444" s="9" t="s">
        <v>9220</v>
      </c>
      <c r="L2444" s="7" t="s">
        <v>9426</v>
      </c>
      <c r="M2444" s="7" t="s">
        <v>9597</v>
      </c>
      <c r="N2444" s="7" t="s">
        <v>208</v>
      </c>
      <c r="O2444" s="7" t="s">
        <v>255</v>
      </c>
      <c r="P2444" s="7" t="s">
        <v>6141</v>
      </c>
      <c r="Q2444" s="7" t="s">
        <v>84</v>
      </c>
      <c r="R2444" s="9" t="s">
        <v>355</v>
      </c>
      <c r="S2444" s="13" t="s">
        <v>409</v>
      </c>
      <c r="T2444" s="13" t="s">
        <v>69</v>
      </c>
      <c r="U2444" s="13" t="s">
        <v>79</v>
      </c>
      <c r="V2444" s="13" t="s">
        <v>80</v>
      </c>
      <c r="W2444" s="13" t="s">
        <v>29</v>
      </c>
      <c r="X2444" s="13" t="s">
        <v>79</v>
      </c>
      <c r="Y2444" s="13" t="s">
        <v>7</v>
      </c>
      <c r="Z2444" s="9" t="s">
        <v>16</v>
      </c>
      <c r="AA2444" s="12" t="str">
        <f t="shared" si="76"/>
        <v>5980000000109</v>
      </c>
      <c r="AB2444" s="4" t="s">
        <v>79</v>
      </c>
      <c r="AC2444" s="48">
        <f t="shared" si="77"/>
        <v>312.26</v>
      </c>
      <c r="AD2444" s="31">
        <f>VLOOKUP(AB2444,'Utah Allocation %''s'!$A$6:$B$16,2,FALSE)</f>
        <v>1</v>
      </c>
    </row>
    <row r="2445" spans="1:30">
      <c r="A2445" s="9" t="s">
        <v>9199</v>
      </c>
      <c r="B2445" s="9" t="s">
        <v>24</v>
      </c>
      <c r="C2445" s="9" t="s">
        <v>62</v>
      </c>
      <c r="D2445" s="19">
        <v>41394</v>
      </c>
      <c r="E2445" s="15">
        <v>2013</v>
      </c>
      <c r="F2445" s="15">
        <v>4</v>
      </c>
      <c r="G2445" s="3" t="s">
        <v>14414</v>
      </c>
      <c r="H2445" s="9" t="s">
        <v>63</v>
      </c>
      <c r="I2445" s="9" t="s">
        <v>81</v>
      </c>
      <c r="J2445" s="21">
        <v>190.08</v>
      </c>
      <c r="K2445" s="9" t="s">
        <v>9200</v>
      </c>
      <c r="L2445" s="7" t="s">
        <v>9416</v>
      </c>
      <c r="M2445" s="7" t="s">
        <v>9586</v>
      </c>
      <c r="N2445" s="7" t="s">
        <v>208</v>
      </c>
      <c r="O2445" s="7" t="s">
        <v>255</v>
      </c>
      <c r="P2445" s="7" t="s">
        <v>6141</v>
      </c>
      <c r="Q2445" s="7" t="s">
        <v>84</v>
      </c>
      <c r="R2445" s="9" t="s">
        <v>355</v>
      </c>
      <c r="S2445" s="13" t="s">
        <v>409</v>
      </c>
      <c r="T2445" s="13" t="s">
        <v>69</v>
      </c>
      <c r="U2445" s="13" t="s">
        <v>79</v>
      </c>
      <c r="V2445" s="13" t="s">
        <v>80</v>
      </c>
      <c r="W2445" s="13" t="s">
        <v>29</v>
      </c>
      <c r="X2445" s="13" t="s">
        <v>79</v>
      </c>
      <c r="Y2445" s="13" t="s">
        <v>7</v>
      </c>
      <c r="Z2445" s="9" t="s">
        <v>16</v>
      </c>
      <c r="AA2445" s="12" t="str">
        <f t="shared" si="76"/>
        <v>5980000000109</v>
      </c>
      <c r="AB2445" s="4" t="s">
        <v>79</v>
      </c>
      <c r="AC2445" s="48">
        <f t="shared" si="77"/>
        <v>190.08</v>
      </c>
      <c r="AD2445" s="31">
        <f>VLOOKUP(AB2445,'Utah Allocation %''s'!$A$6:$B$16,2,FALSE)</f>
        <v>1</v>
      </c>
    </row>
    <row r="2446" spans="1:30">
      <c r="A2446" s="9" t="s">
        <v>9181</v>
      </c>
      <c r="B2446" s="9" t="s">
        <v>24</v>
      </c>
      <c r="C2446" s="9" t="s">
        <v>62</v>
      </c>
      <c r="D2446" s="19">
        <v>41394</v>
      </c>
      <c r="E2446" s="15">
        <v>2013</v>
      </c>
      <c r="F2446" s="15">
        <v>4</v>
      </c>
      <c r="G2446" s="3" t="s">
        <v>14414</v>
      </c>
      <c r="H2446" s="9" t="s">
        <v>63</v>
      </c>
      <c r="I2446" s="9" t="s">
        <v>64</v>
      </c>
      <c r="J2446" s="21">
        <v>133.44999999999999</v>
      </c>
      <c r="K2446" s="9" t="s">
        <v>9182</v>
      </c>
      <c r="L2446" s="7" t="s">
        <v>9407</v>
      </c>
      <c r="M2446" s="7" t="s">
        <v>9576</v>
      </c>
      <c r="N2446" s="7" t="s">
        <v>207</v>
      </c>
      <c r="O2446" s="7" t="s">
        <v>254</v>
      </c>
      <c r="P2446" s="7" t="s">
        <v>7153</v>
      </c>
      <c r="Q2446" s="7" t="s">
        <v>72</v>
      </c>
      <c r="R2446" s="9" t="s">
        <v>357</v>
      </c>
      <c r="S2446" s="13" t="s">
        <v>408</v>
      </c>
      <c r="T2446" s="13" t="s">
        <v>69</v>
      </c>
      <c r="U2446" s="13" t="s">
        <v>66</v>
      </c>
      <c r="V2446" s="13" t="s">
        <v>70</v>
      </c>
      <c r="W2446" s="13" t="s">
        <v>32</v>
      </c>
      <c r="X2446" s="13" t="s">
        <v>66</v>
      </c>
      <c r="Y2446" s="13" t="s">
        <v>7</v>
      </c>
      <c r="Z2446" s="9" t="s">
        <v>8</v>
      </c>
      <c r="AA2446" s="12" t="str">
        <f t="shared" si="76"/>
        <v>5980000000108</v>
      </c>
      <c r="AB2446" s="4" t="s">
        <v>66</v>
      </c>
      <c r="AC2446" s="48">
        <f t="shared" si="77"/>
        <v>0</v>
      </c>
      <c r="AD2446" s="31">
        <f>VLOOKUP(AB2446,'Utah Allocation %''s'!$A$6:$B$16,2,FALSE)</f>
        <v>0</v>
      </c>
    </row>
    <row r="2447" spans="1:30">
      <c r="A2447" s="9" t="s">
        <v>9127</v>
      </c>
      <c r="B2447" s="9" t="s">
        <v>24</v>
      </c>
      <c r="C2447" s="9" t="s">
        <v>62</v>
      </c>
      <c r="D2447" s="19">
        <v>41394</v>
      </c>
      <c r="E2447" s="15">
        <v>2013</v>
      </c>
      <c r="F2447" s="15">
        <v>4</v>
      </c>
      <c r="G2447" s="3" t="s">
        <v>14414</v>
      </c>
      <c r="H2447" s="9" t="s">
        <v>63</v>
      </c>
      <c r="I2447" s="9" t="s">
        <v>64</v>
      </c>
      <c r="J2447" s="21">
        <v>867.44</v>
      </c>
      <c r="K2447" s="9" t="s">
        <v>9128</v>
      </c>
      <c r="L2447" s="7" t="s">
        <v>9380</v>
      </c>
      <c r="M2447" s="7" t="s">
        <v>9546</v>
      </c>
      <c r="N2447" s="7" t="s">
        <v>222</v>
      </c>
      <c r="O2447" s="7" t="s">
        <v>268</v>
      </c>
      <c r="P2447" s="7" t="s">
        <v>9547</v>
      </c>
      <c r="Q2447" s="7" t="s">
        <v>139</v>
      </c>
      <c r="R2447" s="9" t="s">
        <v>357</v>
      </c>
      <c r="S2447" s="13" t="s">
        <v>408</v>
      </c>
      <c r="T2447" s="13" t="s">
        <v>69</v>
      </c>
      <c r="U2447" s="13" t="s">
        <v>66</v>
      </c>
      <c r="V2447" s="13" t="s">
        <v>70</v>
      </c>
      <c r="W2447" s="13" t="s">
        <v>32</v>
      </c>
      <c r="X2447" s="13" t="s">
        <v>66</v>
      </c>
      <c r="Y2447" s="13" t="s">
        <v>7</v>
      </c>
      <c r="Z2447" s="9" t="s">
        <v>8</v>
      </c>
      <c r="AA2447" s="12" t="str">
        <f t="shared" si="76"/>
        <v>5980000000108</v>
      </c>
      <c r="AB2447" s="4" t="s">
        <v>66</v>
      </c>
      <c r="AC2447" s="48">
        <f t="shared" si="77"/>
        <v>0</v>
      </c>
      <c r="AD2447" s="31">
        <f>VLOOKUP(AB2447,'Utah Allocation %''s'!$A$6:$B$16,2,FALSE)</f>
        <v>0</v>
      </c>
    </row>
    <row r="2448" spans="1:30">
      <c r="A2448" s="9" t="s">
        <v>9271</v>
      </c>
      <c r="B2448" s="9" t="s">
        <v>24</v>
      </c>
      <c r="C2448" s="9" t="s">
        <v>62</v>
      </c>
      <c r="D2448" s="19">
        <v>41394</v>
      </c>
      <c r="E2448" s="15">
        <v>2013</v>
      </c>
      <c r="F2448" s="15">
        <v>4</v>
      </c>
      <c r="G2448" s="3" t="s">
        <v>14414</v>
      </c>
      <c r="H2448" s="9" t="s">
        <v>63</v>
      </c>
      <c r="I2448" s="9" t="s">
        <v>81</v>
      </c>
      <c r="J2448" s="21">
        <v>8947.65</v>
      </c>
      <c r="K2448" s="9" t="s">
        <v>9272</v>
      </c>
      <c r="L2448" s="7" t="s">
        <v>9452</v>
      </c>
      <c r="M2448" s="7" t="s">
        <v>9627</v>
      </c>
      <c r="N2448" s="7" t="s">
        <v>206</v>
      </c>
      <c r="O2448" s="7" t="s">
        <v>253</v>
      </c>
      <c r="P2448" s="7" t="s">
        <v>6190</v>
      </c>
      <c r="Q2448" s="7" t="s">
        <v>95</v>
      </c>
      <c r="R2448" s="9" t="s">
        <v>358</v>
      </c>
      <c r="S2448" s="13" t="s">
        <v>409</v>
      </c>
      <c r="T2448" s="13" t="s">
        <v>69</v>
      </c>
      <c r="U2448" s="13" t="s">
        <v>89</v>
      </c>
      <c r="V2448" s="13" t="s">
        <v>90</v>
      </c>
      <c r="W2448" s="13" t="s">
        <v>31</v>
      </c>
      <c r="X2448" s="13" t="s">
        <v>91</v>
      </c>
      <c r="Y2448" s="13" t="s">
        <v>7</v>
      </c>
      <c r="Z2448" s="9" t="s">
        <v>17</v>
      </c>
      <c r="AA2448" s="12" t="str">
        <f t="shared" si="76"/>
        <v>5980000000111</v>
      </c>
      <c r="AB2448" s="4" t="s">
        <v>91</v>
      </c>
      <c r="AC2448" s="48">
        <f t="shared" si="77"/>
        <v>0</v>
      </c>
      <c r="AD2448" s="31">
        <f>VLOOKUP(AB2448,'Utah Allocation %''s'!$A$6:$B$16,2,FALSE)</f>
        <v>0</v>
      </c>
    </row>
    <row r="2449" spans="1:30">
      <c r="A2449" s="9" t="s">
        <v>9066</v>
      </c>
      <c r="B2449" s="9" t="s">
        <v>24</v>
      </c>
      <c r="C2449" s="9" t="s">
        <v>62</v>
      </c>
      <c r="D2449" s="19">
        <v>41394</v>
      </c>
      <c r="E2449" s="15">
        <v>2013</v>
      </c>
      <c r="F2449" s="15">
        <v>4</v>
      </c>
      <c r="G2449" s="3" t="s">
        <v>14414</v>
      </c>
      <c r="H2449" s="9" t="s">
        <v>63</v>
      </c>
      <c r="I2449" s="9" t="s">
        <v>81</v>
      </c>
      <c r="J2449" s="21">
        <v>862.3</v>
      </c>
      <c r="K2449" s="9" t="s">
        <v>9067</v>
      </c>
      <c r="L2449" s="7" t="s">
        <v>9350</v>
      </c>
      <c r="M2449" s="7" t="s">
        <v>9514</v>
      </c>
      <c r="N2449" s="7" t="s">
        <v>207</v>
      </c>
      <c r="O2449" s="7" t="s">
        <v>254</v>
      </c>
      <c r="P2449" s="7" t="s">
        <v>6156</v>
      </c>
      <c r="Q2449" s="7" t="s">
        <v>88</v>
      </c>
      <c r="R2449" s="9" t="s">
        <v>358</v>
      </c>
      <c r="S2449" s="13" t="s">
        <v>409</v>
      </c>
      <c r="T2449" s="13" t="s">
        <v>69</v>
      </c>
      <c r="U2449" s="13" t="s">
        <v>89</v>
      </c>
      <c r="V2449" s="13" t="s">
        <v>90</v>
      </c>
      <c r="W2449" s="13" t="s">
        <v>31</v>
      </c>
      <c r="X2449" s="13" t="s">
        <v>91</v>
      </c>
      <c r="Y2449" s="13" t="s">
        <v>7</v>
      </c>
      <c r="Z2449" s="9" t="s">
        <v>17</v>
      </c>
      <c r="AA2449" s="12" t="str">
        <f t="shared" si="76"/>
        <v>5980000000111</v>
      </c>
      <c r="AB2449" s="4" t="s">
        <v>91</v>
      </c>
      <c r="AC2449" s="48">
        <f t="shared" si="77"/>
        <v>0</v>
      </c>
      <c r="AD2449" s="31">
        <f>VLOOKUP(AB2449,'Utah Allocation %''s'!$A$6:$B$16,2,FALSE)</f>
        <v>0</v>
      </c>
    </row>
    <row r="2450" spans="1:30">
      <c r="A2450" s="9" t="s">
        <v>9034</v>
      </c>
      <c r="B2450" s="9" t="s">
        <v>24</v>
      </c>
      <c r="C2450" s="9" t="s">
        <v>62</v>
      </c>
      <c r="D2450" s="19">
        <v>41394</v>
      </c>
      <c r="E2450" s="15">
        <v>2013</v>
      </c>
      <c r="F2450" s="15">
        <v>4</v>
      </c>
      <c r="G2450" s="3" t="s">
        <v>14414</v>
      </c>
      <c r="H2450" s="9" t="s">
        <v>63</v>
      </c>
      <c r="I2450" s="9" t="s">
        <v>64</v>
      </c>
      <c r="J2450" s="21">
        <v>608.58000000000004</v>
      </c>
      <c r="K2450" s="9" t="s">
        <v>9035</v>
      </c>
      <c r="L2450" s="7" t="s">
        <v>9334</v>
      </c>
      <c r="M2450" s="7" t="s">
        <v>9492</v>
      </c>
      <c r="N2450" s="7" t="s">
        <v>207</v>
      </c>
      <c r="O2450" s="7" t="s">
        <v>254</v>
      </c>
      <c r="P2450" s="7" t="s">
        <v>588</v>
      </c>
      <c r="Q2450" s="7" t="s">
        <v>83</v>
      </c>
      <c r="R2450" s="9" t="s">
        <v>360</v>
      </c>
      <c r="S2450" s="13" t="s">
        <v>409</v>
      </c>
      <c r="T2450" s="13" t="s">
        <v>69</v>
      </c>
      <c r="U2450" s="13" t="s">
        <v>79</v>
      </c>
      <c r="V2450" s="13" t="s">
        <v>80</v>
      </c>
      <c r="W2450" s="13" t="s">
        <v>29</v>
      </c>
      <c r="X2450" s="13" t="s">
        <v>79</v>
      </c>
      <c r="Y2450" s="13" t="s">
        <v>7</v>
      </c>
      <c r="Z2450" s="9" t="s">
        <v>16</v>
      </c>
      <c r="AA2450" s="12" t="str">
        <f t="shared" si="76"/>
        <v>5980000000109</v>
      </c>
      <c r="AB2450" s="4" t="s">
        <v>79</v>
      </c>
      <c r="AC2450" s="48">
        <f t="shared" si="77"/>
        <v>608.58000000000004</v>
      </c>
      <c r="AD2450" s="31">
        <f>VLOOKUP(AB2450,'Utah Allocation %''s'!$A$6:$B$16,2,FALSE)</f>
        <v>1</v>
      </c>
    </row>
    <row r="2451" spans="1:30">
      <c r="A2451" s="9" t="s">
        <v>9032</v>
      </c>
      <c r="B2451" s="9" t="s">
        <v>24</v>
      </c>
      <c r="C2451" s="9" t="s">
        <v>62</v>
      </c>
      <c r="D2451" s="19">
        <v>41394</v>
      </c>
      <c r="E2451" s="15">
        <v>2013</v>
      </c>
      <c r="F2451" s="15">
        <v>4</v>
      </c>
      <c r="G2451" s="3" t="s">
        <v>14414</v>
      </c>
      <c r="H2451" s="9" t="s">
        <v>63</v>
      </c>
      <c r="I2451" s="9" t="s">
        <v>64</v>
      </c>
      <c r="J2451" s="21">
        <v>709.57</v>
      </c>
      <c r="K2451" s="9" t="s">
        <v>9033</v>
      </c>
      <c r="L2451" s="7" t="s">
        <v>9333</v>
      </c>
      <c r="M2451" s="7" t="s">
        <v>9491</v>
      </c>
      <c r="N2451" s="7" t="s">
        <v>208</v>
      </c>
      <c r="O2451" s="7" t="s">
        <v>255</v>
      </c>
      <c r="P2451" s="7" t="s">
        <v>559</v>
      </c>
      <c r="Q2451" s="7" t="s">
        <v>84</v>
      </c>
      <c r="R2451" s="9" t="s">
        <v>360</v>
      </c>
      <c r="S2451" s="13" t="s">
        <v>409</v>
      </c>
      <c r="T2451" s="13" t="s">
        <v>69</v>
      </c>
      <c r="U2451" s="13" t="s">
        <v>79</v>
      </c>
      <c r="V2451" s="13" t="s">
        <v>80</v>
      </c>
      <c r="W2451" s="13" t="s">
        <v>29</v>
      </c>
      <c r="X2451" s="13" t="s">
        <v>79</v>
      </c>
      <c r="Y2451" s="13" t="s">
        <v>7</v>
      </c>
      <c r="Z2451" s="9" t="s">
        <v>16</v>
      </c>
      <c r="AA2451" s="12" t="str">
        <f t="shared" si="76"/>
        <v>5980000000109</v>
      </c>
      <c r="AB2451" s="4" t="s">
        <v>79</v>
      </c>
      <c r="AC2451" s="48">
        <f t="shared" si="77"/>
        <v>709.57</v>
      </c>
      <c r="AD2451" s="31">
        <f>VLOOKUP(AB2451,'Utah Allocation %''s'!$A$6:$B$16,2,FALSE)</f>
        <v>1</v>
      </c>
    </row>
    <row r="2452" spans="1:30">
      <c r="A2452" s="9" t="s">
        <v>9046</v>
      </c>
      <c r="B2452" s="9" t="s">
        <v>24</v>
      </c>
      <c r="C2452" s="9" t="s">
        <v>62</v>
      </c>
      <c r="D2452" s="19">
        <v>41394</v>
      </c>
      <c r="E2452" s="15">
        <v>2013</v>
      </c>
      <c r="F2452" s="15">
        <v>4</v>
      </c>
      <c r="G2452" s="3" t="s">
        <v>14414</v>
      </c>
      <c r="H2452" s="9" t="s">
        <v>63</v>
      </c>
      <c r="I2452" s="9" t="s">
        <v>81</v>
      </c>
      <c r="J2452" s="21">
        <v>190.08</v>
      </c>
      <c r="K2452" s="9" t="s">
        <v>9047</v>
      </c>
      <c r="L2452" s="7" t="s">
        <v>9340</v>
      </c>
      <c r="M2452" s="7" t="s">
        <v>9499</v>
      </c>
      <c r="N2452" s="7" t="s">
        <v>207</v>
      </c>
      <c r="O2452" s="7" t="s">
        <v>254</v>
      </c>
      <c r="P2452" s="7" t="s">
        <v>7096</v>
      </c>
      <c r="Q2452" s="7" t="s">
        <v>83</v>
      </c>
      <c r="R2452" s="9" t="s">
        <v>360</v>
      </c>
      <c r="S2452" s="13" t="s">
        <v>409</v>
      </c>
      <c r="T2452" s="13" t="s">
        <v>69</v>
      </c>
      <c r="U2452" s="13" t="s">
        <v>79</v>
      </c>
      <c r="V2452" s="13" t="s">
        <v>80</v>
      </c>
      <c r="W2452" s="13" t="s">
        <v>29</v>
      </c>
      <c r="X2452" s="13" t="s">
        <v>79</v>
      </c>
      <c r="Y2452" s="13" t="s">
        <v>7</v>
      </c>
      <c r="Z2452" s="9" t="s">
        <v>16</v>
      </c>
      <c r="AA2452" s="12" t="str">
        <f t="shared" si="76"/>
        <v>5980000000109</v>
      </c>
      <c r="AB2452" s="4" t="s">
        <v>79</v>
      </c>
      <c r="AC2452" s="48">
        <f t="shared" si="77"/>
        <v>190.08</v>
      </c>
      <c r="AD2452" s="31">
        <f>VLOOKUP(AB2452,'Utah Allocation %''s'!$A$6:$B$16,2,FALSE)</f>
        <v>1</v>
      </c>
    </row>
    <row r="2453" spans="1:30">
      <c r="A2453" s="9" t="s">
        <v>9036</v>
      </c>
      <c r="B2453" s="9" t="s">
        <v>24</v>
      </c>
      <c r="C2453" s="9" t="s">
        <v>62</v>
      </c>
      <c r="D2453" s="19">
        <v>41394</v>
      </c>
      <c r="E2453" s="15">
        <v>2013</v>
      </c>
      <c r="F2453" s="15">
        <v>4</v>
      </c>
      <c r="G2453" s="3" t="s">
        <v>14414</v>
      </c>
      <c r="H2453" s="9" t="s">
        <v>63</v>
      </c>
      <c r="I2453" s="9" t="s">
        <v>64</v>
      </c>
      <c r="J2453" s="21">
        <v>886.96</v>
      </c>
      <c r="K2453" s="9" t="s">
        <v>9037</v>
      </c>
      <c r="L2453" s="7" t="s">
        <v>9335</v>
      </c>
      <c r="M2453" s="7" t="s">
        <v>9493</v>
      </c>
      <c r="N2453" s="7" t="s">
        <v>208</v>
      </c>
      <c r="O2453" s="7" t="s">
        <v>255</v>
      </c>
      <c r="P2453" s="7" t="s">
        <v>6141</v>
      </c>
      <c r="Q2453" s="7" t="s">
        <v>84</v>
      </c>
      <c r="R2453" s="9" t="s">
        <v>360</v>
      </c>
      <c r="S2453" s="13" t="s">
        <v>409</v>
      </c>
      <c r="T2453" s="13" t="s">
        <v>69</v>
      </c>
      <c r="U2453" s="13" t="s">
        <v>79</v>
      </c>
      <c r="V2453" s="13" t="s">
        <v>80</v>
      </c>
      <c r="W2453" s="13" t="s">
        <v>29</v>
      </c>
      <c r="X2453" s="13" t="s">
        <v>79</v>
      </c>
      <c r="Y2453" s="13" t="s">
        <v>7</v>
      </c>
      <c r="Z2453" s="9" t="s">
        <v>16</v>
      </c>
      <c r="AA2453" s="12" t="str">
        <f t="shared" si="76"/>
        <v>5980000000109</v>
      </c>
      <c r="AB2453" s="4" t="s">
        <v>79</v>
      </c>
      <c r="AC2453" s="48">
        <f t="shared" si="77"/>
        <v>886.96</v>
      </c>
      <c r="AD2453" s="31">
        <f>VLOOKUP(AB2453,'Utah Allocation %''s'!$A$6:$B$16,2,FALSE)</f>
        <v>1</v>
      </c>
    </row>
    <row r="2454" spans="1:30">
      <c r="A2454" s="9" t="s">
        <v>9217</v>
      </c>
      <c r="B2454" s="9" t="s">
        <v>24</v>
      </c>
      <c r="C2454" s="9" t="s">
        <v>62</v>
      </c>
      <c r="D2454" s="19">
        <v>41394</v>
      </c>
      <c r="E2454" s="15">
        <v>2013</v>
      </c>
      <c r="F2454" s="15">
        <v>4</v>
      </c>
      <c r="G2454" s="3" t="s">
        <v>14414</v>
      </c>
      <c r="H2454" s="9" t="s">
        <v>63</v>
      </c>
      <c r="I2454" s="9" t="s">
        <v>81</v>
      </c>
      <c r="J2454" s="21">
        <v>532.35</v>
      </c>
      <c r="K2454" s="9" t="s">
        <v>9218</v>
      </c>
      <c r="L2454" s="7" t="s">
        <v>9425</v>
      </c>
      <c r="M2454" s="7" t="s">
        <v>9595</v>
      </c>
      <c r="N2454" s="7" t="s">
        <v>207</v>
      </c>
      <c r="O2454" s="7" t="s">
        <v>254</v>
      </c>
      <c r="P2454" s="7" t="s">
        <v>9596</v>
      </c>
      <c r="Q2454" s="7" t="s">
        <v>115</v>
      </c>
      <c r="R2454" s="9" t="s">
        <v>362</v>
      </c>
      <c r="S2454" s="13" t="s">
        <v>409</v>
      </c>
      <c r="T2454" s="13" t="s">
        <v>69</v>
      </c>
      <c r="U2454" s="13" t="s">
        <v>111</v>
      </c>
      <c r="V2454" s="13" t="s">
        <v>112</v>
      </c>
      <c r="W2454" s="13" t="s">
        <v>30</v>
      </c>
      <c r="X2454" s="13" t="s">
        <v>113</v>
      </c>
      <c r="Y2454" s="13" t="s">
        <v>7</v>
      </c>
      <c r="Z2454" s="9" t="s">
        <v>15</v>
      </c>
      <c r="AA2454" s="12" t="str">
        <f t="shared" si="76"/>
        <v>5980000000106</v>
      </c>
      <c r="AB2454" s="4" t="s">
        <v>113</v>
      </c>
      <c r="AC2454" s="48">
        <f t="shared" si="77"/>
        <v>0</v>
      </c>
      <c r="AD2454" s="31">
        <f>VLOOKUP(AB2454,'Utah Allocation %''s'!$A$6:$B$16,2,FALSE)</f>
        <v>0</v>
      </c>
    </row>
    <row r="2455" spans="1:30">
      <c r="A2455" s="9" t="s">
        <v>9062</v>
      </c>
      <c r="B2455" s="9" t="s">
        <v>24</v>
      </c>
      <c r="C2455" s="9" t="s">
        <v>62</v>
      </c>
      <c r="D2455" s="19">
        <v>41394</v>
      </c>
      <c r="E2455" s="15">
        <v>2013</v>
      </c>
      <c r="F2455" s="15">
        <v>4</v>
      </c>
      <c r="G2455" s="3" t="s">
        <v>14414</v>
      </c>
      <c r="H2455" s="9" t="s">
        <v>63</v>
      </c>
      <c r="I2455" s="9" t="s">
        <v>64</v>
      </c>
      <c r="J2455" s="21">
        <v>2504.98</v>
      </c>
      <c r="K2455" s="9" t="s">
        <v>9063</v>
      </c>
      <c r="L2455" s="7" t="s">
        <v>9348</v>
      </c>
      <c r="M2455" s="7" t="s">
        <v>9512</v>
      </c>
      <c r="N2455" s="7" t="s">
        <v>211</v>
      </c>
      <c r="O2455" s="7" t="s">
        <v>258</v>
      </c>
      <c r="P2455" s="7" t="s">
        <v>733</v>
      </c>
      <c r="Q2455" s="7" t="s">
        <v>129</v>
      </c>
      <c r="R2455" s="9" t="s">
        <v>364</v>
      </c>
      <c r="S2455" s="13" t="s">
        <v>409</v>
      </c>
      <c r="T2455" s="13" t="s">
        <v>69</v>
      </c>
      <c r="U2455" s="13" t="s">
        <v>89</v>
      </c>
      <c r="V2455" s="13" t="s">
        <v>90</v>
      </c>
      <c r="W2455" s="13" t="s">
        <v>31</v>
      </c>
      <c r="X2455" s="13" t="s">
        <v>91</v>
      </c>
      <c r="Y2455" s="13" t="s">
        <v>7</v>
      </c>
      <c r="Z2455" s="9" t="s">
        <v>17</v>
      </c>
      <c r="AA2455" s="12" t="str">
        <f t="shared" si="76"/>
        <v>5980000000111</v>
      </c>
      <c r="AB2455" s="4" t="s">
        <v>91</v>
      </c>
      <c r="AC2455" s="48">
        <f t="shared" si="77"/>
        <v>0</v>
      </c>
      <c r="AD2455" s="31">
        <f>VLOOKUP(AB2455,'Utah Allocation %''s'!$A$6:$B$16,2,FALSE)</f>
        <v>0</v>
      </c>
    </row>
    <row r="2456" spans="1:30">
      <c r="A2456" s="9" t="s">
        <v>9054</v>
      </c>
      <c r="B2456" s="9" t="s">
        <v>24</v>
      </c>
      <c r="C2456" s="9" t="s">
        <v>62</v>
      </c>
      <c r="D2456" s="19">
        <v>41394</v>
      </c>
      <c r="E2456" s="15">
        <v>2013</v>
      </c>
      <c r="F2456" s="15">
        <v>4</v>
      </c>
      <c r="G2456" s="3" t="s">
        <v>14414</v>
      </c>
      <c r="H2456" s="9" t="s">
        <v>63</v>
      </c>
      <c r="I2456" s="9" t="s">
        <v>81</v>
      </c>
      <c r="J2456" s="21">
        <v>132.66</v>
      </c>
      <c r="K2456" s="9" t="s">
        <v>9055</v>
      </c>
      <c r="L2456" s="7" t="s">
        <v>9344</v>
      </c>
      <c r="M2456" s="7" t="s">
        <v>9504</v>
      </c>
      <c r="N2456" s="7" t="s">
        <v>212</v>
      </c>
      <c r="O2456" s="7" t="s">
        <v>259</v>
      </c>
      <c r="P2456" s="7" t="s">
        <v>9505</v>
      </c>
      <c r="Q2456" s="7" t="s">
        <v>141</v>
      </c>
      <c r="R2456" s="9" t="s">
        <v>364</v>
      </c>
      <c r="S2456" s="13" t="s">
        <v>409</v>
      </c>
      <c r="T2456" s="13" t="s">
        <v>69</v>
      </c>
      <c r="U2456" s="13" t="s">
        <v>89</v>
      </c>
      <c r="V2456" s="13" t="s">
        <v>90</v>
      </c>
      <c r="W2456" s="13" t="s">
        <v>31</v>
      </c>
      <c r="X2456" s="13" t="s">
        <v>91</v>
      </c>
      <c r="Y2456" s="13" t="s">
        <v>7</v>
      </c>
      <c r="Z2456" s="9" t="s">
        <v>17</v>
      </c>
      <c r="AA2456" s="12" t="str">
        <f t="shared" si="76"/>
        <v>5980000000111</v>
      </c>
      <c r="AB2456" s="4" t="s">
        <v>91</v>
      </c>
      <c r="AC2456" s="48">
        <f t="shared" si="77"/>
        <v>0</v>
      </c>
      <c r="AD2456" s="31">
        <f>VLOOKUP(AB2456,'Utah Allocation %''s'!$A$6:$B$16,2,FALSE)</f>
        <v>0</v>
      </c>
    </row>
    <row r="2457" spans="1:30">
      <c r="A2457" s="9" t="s">
        <v>9259</v>
      </c>
      <c r="B2457" s="9" t="s">
        <v>24</v>
      </c>
      <c r="C2457" s="9" t="s">
        <v>62</v>
      </c>
      <c r="D2457" s="19">
        <v>41394</v>
      </c>
      <c r="E2457" s="15">
        <v>2013</v>
      </c>
      <c r="F2457" s="15">
        <v>4</v>
      </c>
      <c r="G2457" s="3" t="s">
        <v>14414</v>
      </c>
      <c r="H2457" s="9" t="s">
        <v>63</v>
      </c>
      <c r="I2457" s="9" t="s">
        <v>81</v>
      </c>
      <c r="J2457" s="21">
        <v>255.7</v>
      </c>
      <c r="K2457" s="9" t="s">
        <v>9260</v>
      </c>
      <c r="L2457" s="7" t="s">
        <v>9446</v>
      </c>
      <c r="M2457" s="7" t="s">
        <v>9621</v>
      </c>
      <c r="N2457" s="7" t="s">
        <v>207</v>
      </c>
      <c r="O2457" s="7" t="s">
        <v>254</v>
      </c>
      <c r="P2457" s="7" t="s">
        <v>7096</v>
      </c>
      <c r="Q2457" s="7" t="s">
        <v>83</v>
      </c>
      <c r="R2457" s="9" t="s">
        <v>366</v>
      </c>
      <c r="S2457" s="13" t="s">
        <v>409</v>
      </c>
      <c r="T2457" s="13" t="s">
        <v>69</v>
      </c>
      <c r="U2457" s="13" t="s">
        <v>79</v>
      </c>
      <c r="V2457" s="13" t="s">
        <v>80</v>
      </c>
      <c r="W2457" s="13" t="s">
        <v>29</v>
      </c>
      <c r="X2457" s="13" t="s">
        <v>79</v>
      </c>
      <c r="Y2457" s="13" t="s">
        <v>7</v>
      </c>
      <c r="Z2457" s="9" t="s">
        <v>16</v>
      </c>
      <c r="AA2457" s="12" t="str">
        <f t="shared" si="76"/>
        <v>5980000000109</v>
      </c>
      <c r="AB2457" s="4" t="s">
        <v>79</v>
      </c>
      <c r="AC2457" s="48">
        <f t="shared" si="77"/>
        <v>255.7</v>
      </c>
      <c r="AD2457" s="31">
        <f>VLOOKUP(AB2457,'Utah Allocation %''s'!$A$6:$B$16,2,FALSE)</f>
        <v>1</v>
      </c>
    </row>
    <row r="2458" spans="1:30">
      <c r="A2458" s="9" t="s">
        <v>9112</v>
      </c>
      <c r="B2458" s="9" t="s">
        <v>24</v>
      </c>
      <c r="C2458" s="9" t="s">
        <v>62</v>
      </c>
      <c r="D2458" s="19">
        <v>41394</v>
      </c>
      <c r="E2458" s="15">
        <v>2013</v>
      </c>
      <c r="F2458" s="15">
        <v>4</v>
      </c>
      <c r="G2458" s="3" t="s">
        <v>14414</v>
      </c>
      <c r="H2458" s="9" t="s">
        <v>63</v>
      </c>
      <c r="I2458" s="9" t="s">
        <v>64</v>
      </c>
      <c r="J2458" s="21">
        <v>232.03</v>
      </c>
      <c r="K2458" s="9" t="s">
        <v>9113</v>
      </c>
      <c r="L2458" s="7" t="s">
        <v>9373</v>
      </c>
      <c r="M2458" s="7" t="s">
        <v>9538</v>
      </c>
      <c r="N2458" s="7" t="s">
        <v>206</v>
      </c>
      <c r="O2458" s="7" t="s">
        <v>253</v>
      </c>
      <c r="P2458" s="7" t="s">
        <v>635</v>
      </c>
      <c r="Q2458" s="7" t="s">
        <v>95</v>
      </c>
      <c r="R2458" s="9" t="s">
        <v>367</v>
      </c>
      <c r="S2458" s="13" t="s">
        <v>409</v>
      </c>
      <c r="T2458" s="13" t="s">
        <v>69</v>
      </c>
      <c r="U2458" s="13" t="s">
        <v>89</v>
      </c>
      <c r="V2458" s="13" t="s">
        <v>90</v>
      </c>
      <c r="W2458" s="13" t="s">
        <v>31</v>
      </c>
      <c r="X2458" s="13" t="s">
        <v>91</v>
      </c>
      <c r="Y2458" s="13" t="s">
        <v>7</v>
      </c>
      <c r="Z2458" s="9" t="s">
        <v>17</v>
      </c>
      <c r="AA2458" s="12" t="str">
        <f t="shared" si="76"/>
        <v>5980000000111</v>
      </c>
      <c r="AB2458" s="4" t="s">
        <v>91</v>
      </c>
      <c r="AC2458" s="48">
        <f t="shared" si="77"/>
        <v>0</v>
      </c>
      <c r="AD2458" s="31">
        <f>VLOOKUP(AB2458,'Utah Allocation %''s'!$A$6:$B$16,2,FALSE)</f>
        <v>0</v>
      </c>
    </row>
    <row r="2459" spans="1:30">
      <c r="A2459" s="9" t="s">
        <v>9092</v>
      </c>
      <c r="B2459" s="9" t="s">
        <v>24</v>
      </c>
      <c r="C2459" s="9" t="s">
        <v>62</v>
      </c>
      <c r="D2459" s="19">
        <v>41394</v>
      </c>
      <c r="E2459" s="15">
        <v>2013</v>
      </c>
      <c r="F2459" s="15">
        <v>4</v>
      </c>
      <c r="G2459" s="3" t="s">
        <v>14414</v>
      </c>
      <c r="H2459" s="9" t="s">
        <v>63</v>
      </c>
      <c r="I2459" s="9" t="s">
        <v>81</v>
      </c>
      <c r="J2459" s="21">
        <v>266.33999999999997</v>
      </c>
      <c r="K2459" s="9" t="s">
        <v>9093</v>
      </c>
      <c r="L2459" s="7" t="s">
        <v>9363</v>
      </c>
      <c r="M2459" s="7" t="s">
        <v>9528</v>
      </c>
      <c r="N2459" s="7" t="s">
        <v>215</v>
      </c>
      <c r="O2459" s="7" t="s">
        <v>261</v>
      </c>
      <c r="P2459" s="7" t="s">
        <v>9529</v>
      </c>
      <c r="Q2459" s="7" t="s">
        <v>94</v>
      </c>
      <c r="R2459" s="9" t="s">
        <v>367</v>
      </c>
      <c r="S2459" s="13" t="s">
        <v>409</v>
      </c>
      <c r="T2459" s="13" t="s">
        <v>69</v>
      </c>
      <c r="U2459" s="13" t="s">
        <v>89</v>
      </c>
      <c r="V2459" s="13" t="s">
        <v>90</v>
      </c>
      <c r="W2459" s="13" t="s">
        <v>31</v>
      </c>
      <c r="X2459" s="13" t="s">
        <v>91</v>
      </c>
      <c r="Y2459" s="13" t="s">
        <v>7</v>
      </c>
      <c r="Z2459" s="9" t="s">
        <v>17</v>
      </c>
      <c r="AA2459" s="12" t="str">
        <f t="shared" si="76"/>
        <v>5980000000111</v>
      </c>
      <c r="AB2459" s="4" t="s">
        <v>91</v>
      </c>
      <c r="AC2459" s="48">
        <f t="shared" si="77"/>
        <v>0</v>
      </c>
      <c r="AD2459" s="31">
        <f>VLOOKUP(AB2459,'Utah Allocation %''s'!$A$6:$B$16,2,FALSE)</f>
        <v>0</v>
      </c>
    </row>
    <row r="2460" spans="1:30">
      <c r="A2460" s="9" t="s">
        <v>9229</v>
      </c>
      <c r="B2460" s="9" t="s">
        <v>24</v>
      </c>
      <c r="C2460" s="9" t="s">
        <v>62</v>
      </c>
      <c r="D2460" s="19">
        <v>41394</v>
      </c>
      <c r="E2460" s="15">
        <v>2013</v>
      </c>
      <c r="F2460" s="15">
        <v>4</v>
      </c>
      <c r="G2460" s="3" t="s">
        <v>14414</v>
      </c>
      <c r="H2460" s="9" t="s">
        <v>63</v>
      </c>
      <c r="I2460" s="9" t="s">
        <v>81</v>
      </c>
      <c r="J2460" s="21">
        <v>365.1</v>
      </c>
      <c r="K2460" s="9" t="s">
        <v>9230</v>
      </c>
      <c r="L2460" s="7" t="s">
        <v>9431</v>
      </c>
      <c r="M2460" s="7" t="s">
        <v>9602</v>
      </c>
      <c r="N2460" s="7" t="s">
        <v>211</v>
      </c>
      <c r="O2460" s="7" t="s">
        <v>258</v>
      </c>
      <c r="P2460" s="7" t="s">
        <v>9603</v>
      </c>
      <c r="Q2460" s="7" t="s">
        <v>9604</v>
      </c>
      <c r="R2460" s="9" t="s">
        <v>316</v>
      </c>
      <c r="S2460" s="13" t="s">
        <v>409</v>
      </c>
      <c r="T2460" s="13" t="s">
        <v>69</v>
      </c>
      <c r="U2460" s="13" t="s">
        <v>89</v>
      </c>
      <c r="V2460" s="13" t="s">
        <v>90</v>
      </c>
      <c r="W2460" s="13" t="s">
        <v>31</v>
      </c>
      <c r="X2460" s="13" t="s">
        <v>91</v>
      </c>
      <c r="Y2460" s="13" t="s">
        <v>7</v>
      </c>
      <c r="Z2460" s="9" t="s">
        <v>17</v>
      </c>
      <c r="AA2460" s="12" t="str">
        <f t="shared" si="76"/>
        <v>5980000000111</v>
      </c>
      <c r="AB2460" s="4" t="s">
        <v>91</v>
      </c>
      <c r="AC2460" s="48">
        <f t="shared" si="77"/>
        <v>0</v>
      </c>
      <c r="AD2460" s="31">
        <f>VLOOKUP(AB2460,'Utah Allocation %''s'!$A$6:$B$16,2,FALSE)</f>
        <v>0</v>
      </c>
    </row>
    <row r="2461" spans="1:30">
      <c r="A2461" s="9" t="s">
        <v>9307</v>
      </c>
      <c r="B2461" s="9" t="s">
        <v>24</v>
      </c>
      <c r="C2461" s="9" t="s">
        <v>62</v>
      </c>
      <c r="D2461" s="19">
        <v>41394</v>
      </c>
      <c r="E2461" s="15">
        <v>2013</v>
      </c>
      <c r="F2461" s="15">
        <v>4</v>
      </c>
      <c r="G2461" s="3" t="s">
        <v>14414</v>
      </c>
      <c r="H2461" s="9" t="s">
        <v>63</v>
      </c>
      <c r="I2461" s="9" t="s">
        <v>81</v>
      </c>
      <c r="J2461" s="21">
        <v>2309</v>
      </c>
      <c r="K2461" s="9" t="s">
        <v>7674</v>
      </c>
      <c r="L2461" s="7" t="s">
        <v>7918</v>
      </c>
      <c r="M2461" s="7" t="s">
        <v>8129</v>
      </c>
      <c r="N2461" s="7" t="s">
        <v>207</v>
      </c>
      <c r="O2461" s="7" t="s">
        <v>254</v>
      </c>
      <c r="P2461" s="7" t="s">
        <v>548</v>
      </c>
      <c r="Q2461" s="7" t="s">
        <v>72</v>
      </c>
      <c r="R2461" s="9" t="s">
        <v>369</v>
      </c>
      <c r="S2461" s="13" t="s">
        <v>408</v>
      </c>
      <c r="T2461" s="13" t="s">
        <v>69</v>
      </c>
      <c r="U2461" s="13" t="s">
        <v>66</v>
      </c>
      <c r="V2461" s="13" t="s">
        <v>70</v>
      </c>
      <c r="W2461" s="13" t="s">
        <v>32</v>
      </c>
      <c r="X2461" s="13" t="s">
        <v>66</v>
      </c>
      <c r="Y2461" s="13" t="s">
        <v>7</v>
      </c>
      <c r="Z2461" s="9" t="s">
        <v>8</v>
      </c>
      <c r="AA2461" s="12" t="str">
        <f t="shared" si="76"/>
        <v>5980000000108</v>
      </c>
      <c r="AB2461" s="4" t="s">
        <v>66</v>
      </c>
      <c r="AC2461" s="48">
        <f t="shared" si="77"/>
        <v>0</v>
      </c>
      <c r="AD2461" s="31">
        <f>VLOOKUP(AB2461,'Utah Allocation %''s'!$A$6:$B$16,2,FALSE)</f>
        <v>0</v>
      </c>
    </row>
    <row r="2462" spans="1:30">
      <c r="A2462" s="9" t="s">
        <v>9040</v>
      </c>
      <c r="B2462" s="9" t="s">
        <v>24</v>
      </c>
      <c r="C2462" s="9" t="s">
        <v>62</v>
      </c>
      <c r="D2462" s="19">
        <v>41394</v>
      </c>
      <c r="E2462" s="15">
        <v>2013</v>
      </c>
      <c r="F2462" s="15">
        <v>4</v>
      </c>
      <c r="G2462" s="3" t="s">
        <v>14414</v>
      </c>
      <c r="H2462" s="9" t="s">
        <v>63</v>
      </c>
      <c r="I2462" s="9" t="s">
        <v>81</v>
      </c>
      <c r="J2462" s="21">
        <v>663.84</v>
      </c>
      <c r="K2462" s="9" t="s">
        <v>9041</v>
      </c>
      <c r="L2462" s="7" t="s">
        <v>9337</v>
      </c>
      <c r="M2462" s="7" t="s">
        <v>9496</v>
      </c>
      <c r="N2462" s="7" t="s">
        <v>207</v>
      </c>
      <c r="O2462" s="7" t="s">
        <v>254</v>
      </c>
      <c r="P2462" s="7" t="s">
        <v>548</v>
      </c>
      <c r="Q2462" s="7" t="s">
        <v>72</v>
      </c>
      <c r="R2462" s="9" t="s">
        <v>369</v>
      </c>
      <c r="S2462" s="13" t="s">
        <v>408</v>
      </c>
      <c r="T2462" s="13" t="s">
        <v>69</v>
      </c>
      <c r="U2462" s="13" t="s">
        <v>66</v>
      </c>
      <c r="V2462" s="13" t="s">
        <v>70</v>
      </c>
      <c r="W2462" s="13" t="s">
        <v>32</v>
      </c>
      <c r="X2462" s="13" t="s">
        <v>66</v>
      </c>
      <c r="Y2462" s="13" t="s">
        <v>7</v>
      </c>
      <c r="Z2462" s="9" t="s">
        <v>8</v>
      </c>
      <c r="AA2462" s="12" t="str">
        <f t="shared" si="76"/>
        <v>5980000000108</v>
      </c>
      <c r="AB2462" s="4" t="s">
        <v>66</v>
      </c>
      <c r="AC2462" s="48">
        <f t="shared" si="77"/>
        <v>0</v>
      </c>
      <c r="AD2462" s="31">
        <f>VLOOKUP(AB2462,'Utah Allocation %''s'!$A$6:$B$16,2,FALSE)</f>
        <v>0</v>
      </c>
    </row>
    <row r="2463" spans="1:30">
      <c r="A2463" s="9" t="s">
        <v>9074</v>
      </c>
      <c r="B2463" s="9" t="s">
        <v>24</v>
      </c>
      <c r="C2463" s="9" t="s">
        <v>62</v>
      </c>
      <c r="D2463" s="19">
        <v>41394</v>
      </c>
      <c r="E2463" s="15">
        <v>2013</v>
      </c>
      <c r="F2463" s="15">
        <v>4</v>
      </c>
      <c r="G2463" s="3" t="s">
        <v>14414</v>
      </c>
      <c r="H2463" s="9" t="s">
        <v>63</v>
      </c>
      <c r="I2463" s="9" t="s">
        <v>81</v>
      </c>
      <c r="J2463" s="21">
        <v>663.26</v>
      </c>
      <c r="K2463" s="9" t="s">
        <v>9075</v>
      </c>
      <c r="L2463" s="7" t="s">
        <v>9354</v>
      </c>
      <c r="M2463" s="7" t="s">
        <v>9518</v>
      </c>
      <c r="N2463" s="7" t="s">
        <v>207</v>
      </c>
      <c r="O2463" s="7" t="s">
        <v>254</v>
      </c>
      <c r="P2463" s="7" t="s">
        <v>7153</v>
      </c>
      <c r="Q2463" s="7" t="s">
        <v>72</v>
      </c>
      <c r="R2463" s="9" t="s">
        <v>369</v>
      </c>
      <c r="S2463" s="13" t="s">
        <v>408</v>
      </c>
      <c r="T2463" s="13" t="s">
        <v>69</v>
      </c>
      <c r="U2463" s="13" t="s">
        <v>66</v>
      </c>
      <c r="V2463" s="13" t="s">
        <v>70</v>
      </c>
      <c r="W2463" s="13" t="s">
        <v>32</v>
      </c>
      <c r="X2463" s="13" t="s">
        <v>66</v>
      </c>
      <c r="Y2463" s="13" t="s">
        <v>7</v>
      </c>
      <c r="Z2463" s="9" t="s">
        <v>8</v>
      </c>
      <c r="AA2463" s="12" t="str">
        <f t="shared" si="76"/>
        <v>5980000000108</v>
      </c>
      <c r="AB2463" s="4" t="s">
        <v>66</v>
      </c>
      <c r="AC2463" s="48">
        <f t="shared" si="77"/>
        <v>0</v>
      </c>
      <c r="AD2463" s="31">
        <f>VLOOKUP(AB2463,'Utah Allocation %''s'!$A$6:$B$16,2,FALSE)</f>
        <v>0</v>
      </c>
    </row>
    <row r="2464" spans="1:30">
      <c r="A2464" s="9" t="s">
        <v>9018</v>
      </c>
      <c r="B2464" s="9" t="s">
        <v>24</v>
      </c>
      <c r="C2464" s="9" t="s">
        <v>62</v>
      </c>
      <c r="D2464" s="19">
        <v>41394</v>
      </c>
      <c r="E2464" s="15">
        <v>2013</v>
      </c>
      <c r="F2464" s="15">
        <v>4</v>
      </c>
      <c r="G2464" s="3" t="s">
        <v>14414</v>
      </c>
      <c r="H2464" s="9" t="s">
        <v>63</v>
      </c>
      <c r="I2464" s="9" t="s">
        <v>81</v>
      </c>
      <c r="J2464" s="21">
        <v>730.21</v>
      </c>
      <c r="K2464" s="9" t="s">
        <v>9019</v>
      </c>
      <c r="L2464" s="7" t="s">
        <v>9326</v>
      </c>
      <c r="M2464" s="7" t="s">
        <v>9483</v>
      </c>
      <c r="N2464" s="7" t="s">
        <v>207</v>
      </c>
      <c r="O2464" s="7" t="s">
        <v>254</v>
      </c>
      <c r="P2464" s="7" t="s">
        <v>710</v>
      </c>
      <c r="Q2464" s="7" t="s">
        <v>115</v>
      </c>
      <c r="R2464" s="9" t="s">
        <v>371</v>
      </c>
      <c r="S2464" s="13" t="s">
        <v>409</v>
      </c>
      <c r="T2464" s="13" t="s">
        <v>69</v>
      </c>
      <c r="U2464" s="13" t="s">
        <v>111</v>
      </c>
      <c r="V2464" s="13" t="s">
        <v>112</v>
      </c>
      <c r="W2464" s="13" t="s">
        <v>30</v>
      </c>
      <c r="X2464" s="13" t="s">
        <v>113</v>
      </c>
      <c r="Y2464" s="13" t="s">
        <v>7</v>
      </c>
      <c r="Z2464" s="9" t="s">
        <v>15</v>
      </c>
      <c r="AA2464" s="12" t="str">
        <f t="shared" si="76"/>
        <v>5980000000106</v>
      </c>
      <c r="AB2464" s="4" t="s">
        <v>113</v>
      </c>
      <c r="AC2464" s="48">
        <f t="shared" si="77"/>
        <v>0</v>
      </c>
      <c r="AD2464" s="31">
        <f>VLOOKUP(AB2464,'Utah Allocation %''s'!$A$6:$B$16,2,FALSE)</f>
        <v>0</v>
      </c>
    </row>
    <row r="2465" spans="1:30">
      <c r="A2465" s="9" t="s">
        <v>9189</v>
      </c>
      <c r="B2465" s="9" t="s">
        <v>24</v>
      </c>
      <c r="C2465" s="9" t="s">
        <v>62</v>
      </c>
      <c r="D2465" s="19">
        <v>41394</v>
      </c>
      <c r="E2465" s="15">
        <v>2013</v>
      </c>
      <c r="F2465" s="15">
        <v>4</v>
      </c>
      <c r="G2465" s="3" t="s">
        <v>14414</v>
      </c>
      <c r="H2465" s="9" t="s">
        <v>63</v>
      </c>
      <c r="I2465" s="9" t="s">
        <v>81</v>
      </c>
      <c r="J2465" s="21">
        <v>367.48</v>
      </c>
      <c r="K2465" s="9" t="s">
        <v>9190</v>
      </c>
      <c r="L2465" s="7" t="s">
        <v>9411</v>
      </c>
      <c r="M2465" s="7" t="s">
        <v>9580</v>
      </c>
      <c r="N2465" s="7" t="s">
        <v>216</v>
      </c>
      <c r="O2465" s="7" t="s">
        <v>262</v>
      </c>
      <c r="P2465" s="7" t="s">
        <v>9581</v>
      </c>
      <c r="Q2465" s="7" t="s">
        <v>169</v>
      </c>
      <c r="R2465" s="9" t="s">
        <v>371</v>
      </c>
      <c r="S2465" s="13" t="s">
        <v>409</v>
      </c>
      <c r="T2465" s="13" t="s">
        <v>69</v>
      </c>
      <c r="U2465" s="13" t="s">
        <v>111</v>
      </c>
      <c r="V2465" s="13" t="s">
        <v>112</v>
      </c>
      <c r="W2465" s="13" t="s">
        <v>30</v>
      </c>
      <c r="X2465" s="13" t="s">
        <v>113</v>
      </c>
      <c r="Y2465" s="13" t="s">
        <v>7</v>
      </c>
      <c r="Z2465" s="9" t="s">
        <v>15</v>
      </c>
      <c r="AA2465" s="12" t="str">
        <f t="shared" si="76"/>
        <v>5980000000106</v>
      </c>
      <c r="AB2465" s="4" t="s">
        <v>113</v>
      </c>
      <c r="AC2465" s="48">
        <f t="shared" si="77"/>
        <v>0</v>
      </c>
      <c r="AD2465" s="31">
        <f>VLOOKUP(AB2465,'Utah Allocation %''s'!$A$6:$B$16,2,FALSE)</f>
        <v>0</v>
      </c>
    </row>
    <row r="2466" spans="1:30">
      <c r="A2466" s="9" t="s">
        <v>9157</v>
      </c>
      <c r="B2466" s="9" t="s">
        <v>24</v>
      </c>
      <c r="C2466" s="9" t="s">
        <v>62</v>
      </c>
      <c r="D2466" s="19">
        <v>41394</v>
      </c>
      <c r="E2466" s="15">
        <v>2013</v>
      </c>
      <c r="F2466" s="15">
        <v>4</v>
      </c>
      <c r="G2466" s="3" t="s">
        <v>14414</v>
      </c>
      <c r="H2466" s="9" t="s">
        <v>63</v>
      </c>
      <c r="I2466" s="9" t="s">
        <v>81</v>
      </c>
      <c r="J2466" s="21">
        <v>367.48</v>
      </c>
      <c r="K2466" s="9" t="s">
        <v>9158</v>
      </c>
      <c r="L2466" s="7" t="s">
        <v>9395</v>
      </c>
      <c r="M2466" s="7" t="s">
        <v>9564</v>
      </c>
      <c r="N2466" s="7" t="s">
        <v>208</v>
      </c>
      <c r="O2466" s="7" t="s">
        <v>255</v>
      </c>
      <c r="P2466" s="7" t="s">
        <v>8169</v>
      </c>
      <c r="Q2466" s="7" t="s">
        <v>140</v>
      </c>
      <c r="R2466" s="9" t="s">
        <v>371</v>
      </c>
      <c r="S2466" s="13" t="s">
        <v>409</v>
      </c>
      <c r="T2466" s="13" t="s">
        <v>69</v>
      </c>
      <c r="U2466" s="13" t="s">
        <v>111</v>
      </c>
      <c r="V2466" s="13" t="s">
        <v>112</v>
      </c>
      <c r="W2466" s="13" t="s">
        <v>30</v>
      </c>
      <c r="X2466" s="13" t="s">
        <v>113</v>
      </c>
      <c r="Y2466" s="13" t="s">
        <v>7</v>
      </c>
      <c r="Z2466" s="9" t="s">
        <v>15</v>
      </c>
      <c r="AA2466" s="12" t="str">
        <f t="shared" si="76"/>
        <v>5980000000106</v>
      </c>
      <c r="AB2466" s="4" t="s">
        <v>113</v>
      </c>
      <c r="AC2466" s="48">
        <f t="shared" si="77"/>
        <v>0</v>
      </c>
      <c r="AD2466" s="31">
        <f>VLOOKUP(AB2466,'Utah Allocation %''s'!$A$6:$B$16,2,FALSE)</f>
        <v>0</v>
      </c>
    </row>
    <row r="2467" spans="1:30">
      <c r="A2467" s="9" t="s">
        <v>9300</v>
      </c>
      <c r="B2467" s="9" t="s">
        <v>24</v>
      </c>
      <c r="C2467" s="9" t="s">
        <v>62</v>
      </c>
      <c r="D2467" s="19">
        <v>41394</v>
      </c>
      <c r="E2467" s="15">
        <v>2013</v>
      </c>
      <c r="F2467" s="15">
        <v>4</v>
      </c>
      <c r="G2467" s="3" t="s">
        <v>14414</v>
      </c>
      <c r="H2467" s="9" t="s">
        <v>63</v>
      </c>
      <c r="I2467" s="9" t="s">
        <v>64</v>
      </c>
      <c r="J2467" s="21">
        <v>109.78</v>
      </c>
      <c r="K2467" s="9" t="s">
        <v>9301</v>
      </c>
      <c r="L2467" s="7" t="s">
        <v>9466</v>
      </c>
      <c r="M2467" s="7" t="s">
        <v>9642</v>
      </c>
      <c r="N2467" s="7" t="s">
        <v>217</v>
      </c>
      <c r="O2467" s="7" t="s">
        <v>263</v>
      </c>
      <c r="P2467" s="7" t="s">
        <v>700</v>
      </c>
      <c r="Q2467" s="7" t="s">
        <v>145</v>
      </c>
      <c r="R2467" s="9" t="s">
        <v>372</v>
      </c>
      <c r="S2467" s="13" t="s">
        <v>409</v>
      </c>
      <c r="T2467" s="13" t="s">
        <v>69</v>
      </c>
      <c r="U2467" s="13" t="s">
        <v>79</v>
      </c>
      <c r="V2467" s="13" t="s">
        <v>80</v>
      </c>
      <c r="W2467" s="13" t="s">
        <v>29</v>
      </c>
      <c r="X2467" s="13" t="s">
        <v>79</v>
      </c>
      <c r="Y2467" s="13" t="s">
        <v>7</v>
      </c>
      <c r="Z2467" s="9" t="s">
        <v>16</v>
      </c>
      <c r="AA2467" s="12" t="str">
        <f t="shared" si="76"/>
        <v>5980000000109</v>
      </c>
      <c r="AB2467" s="4" t="s">
        <v>79</v>
      </c>
      <c r="AC2467" s="48">
        <f t="shared" si="77"/>
        <v>109.78</v>
      </c>
      <c r="AD2467" s="31">
        <f>VLOOKUP(AB2467,'Utah Allocation %''s'!$A$6:$B$16,2,FALSE)</f>
        <v>1</v>
      </c>
    </row>
    <row r="2468" spans="1:30">
      <c r="A2468" s="9" t="s">
        <v>9038</v>
      </c>
      <c r="B2468" s="9" t="s">
        <v>24</v>
      </c>
      <c r="C2468" s="9" t="s">
        <v>62</v>
      </c>
      <c r="D2468" s="19">
        <v>41394</v>
      </c>
      <c r="E2468" s="15">
        <v>2013</v>
      </c>
      <c r="F2468" s="15">
        <v>4</v>
      </c>
      <c r="G2468" s="3" t="s">
        <v>14414</v>
      </c>
      <c r="H2468" s="9" t="s">
        <v>63</v>
      </c>
      <c r="I2468" s="9" t="s">
        <v>64</v>
      </c>
      <c r="J2468" s="21">
        <v>127.13</v>
      </c>
      <c r="K2468" s="9" t="s">
        <v>9039</v>
      </c>
      <c r="L2468" s="7" t="s">
        <v>9336</v>
      </c>
      <c r="M2468" s="7" t="s">
        <v>9494</v>
      </c>
      <c r="N2468" s="7" t="s">
        <v>217</v>
      </c>
      <c r="O2468" s="7" t="s">
        <v>263</v>
      </c>
      <c r="P2468" s="7" t="s">
        <v>9495</v>
      </c>
      <c r="Q2468" s="7" t="s">
        <v>100</v>
      </c>
      <c r="R2468" s="9" t="s">
        <v>379</v>
      </c>
      <c r="S2468" s="13" t="s">
        <v>408</v>
      </c>
      <c r="T2468" s="13" t="s">
        <v>69</v>
      </c>
      <c r="U2468" s="13" t="s">
        <v>66</v>
      </c>
      <c r="V2468" s="13" t="s">
        <v>70</v>
      </c>
      <c r="W2468" s="13" t="s">
        <v>32</v>
      </c>
      <c r="X2468" s="13" t="s">
        <v>66</v>
      </c>
      <c r="Y2468" s="13" t="s">
        <v>7</v>
      </c>
      <c r="Z2468" s="9" t="s">
        <v>8</v>
      </c>
      <c r="AA2468" s="12" t="str">
        <f t="shared" si="76"/>
        <v>5980000000108</v>
      </c>
      <c r="AB2468" s="4" t="s">
        <v>66</v>
      </c>
      <c r="AC2468" s="48">
        <f t="shared" si="77"/>
        <v>0</v>
      </c>
      <c r="AD2468" s="31">
        <f>VLOOKUP(AB2468,'Utah Allocation %''s'!$A$6:$B$16,2,FALSE)</f>
        <v>0</v>
      </c>
    </row>
    <row r="2469" spans="1:30">
      <c r="A2469" s="9" t="s">
        <v>9038</v>
      </c>
      <c r="B2469" s="9" t="s">
        <v>24</v>
      </c>
      <c r="C2469" s="9" t="s">
        <v>62</v>
      </c>
      <c r="D2469" s="19">
        <v>41394</v>
      </c>
      <c r="E2469" s="15">
        <v>2013</v>
      </c>
      <c r="F2469" s="15">
        <v>4</v>
      </c>
      <c r="G2469" s="3" t="s">
        <v>14414</v>
      </c>
      <c r="H2469" s="9" t="s">
        <v>63</v>
      </c>
      <c r="I2469" s="9" t="s">
        <v>81</v>
      </c>
      <c r="J2469" s="21">
        <v>1765.15</v>
      </c>
      <c r="K2469" s="9" t="s">
        <v>9039</v>
      </c>
      <c r="L2469" s="7" t="s">
        <v>9336</v>
      </c>
      <c r="M2469" s="7" t="s">
        <v>9494</v>
      </c>
      <c r="N2469" s="7" t="s">
        <v>217</v>
      </c>
      <c r="O2469" s="7" t="s">
        <v>263</v>
      </c>
      <c r="P2469" s="7" t="s">
        <v>9495</v>
      </c>
      <c r="Q2469" s="7" t="s">
        <v>100</v>
      </c>
      <c r="R2469" s="9" t="s">
        <v>379</v>
      </c>
      <c r="S2469" s="13" t="s">
        <v>408</v>
      </c>
      <c r="T2469" s="13" t="s">
        <v>69</v>
      </c>
      <c r="U2469" s="13" t="s">
        <v>66</v>
      </c>
      <c r="V2469" s="13" t="s">
        <v>70</v>
      </c>
      <c r="W2469" s="13" t="s">
        <v>32</v>
      </c>
      <c r="X2469" s="13" t="s">
        <v>66</v>
      </c>
      <c r="Y2469" s="13" t="s">
        <v>7</v>
      </c>
      <c r="Z2469" s="9" t="s">
        <v>8</v>
      </c>
      <c r="AA2469" s="12" t="str">
        <f t="shared" si="76"/>
        <v>5980000000108</v>
      </c>
      <c r="AB2469" s="4" t="s">
        <v>66</v>
      </c>
      <c r="AC2469" s="48">
        <f t="shared" si="77"/>
        <v>0</v>
      </c>
      <c r="AD2469" s="31">
        <f>VLOOKUP(AB2469,'Utah Allocation %''s'!$A$6:$B$16,2,FALSE)</f>
        <v>0</v>
      </c>
    </row>
    <row r="2470" spans="1:30">
      <c r="A2470" s="9" t="s">
        <v>9020</v>
      </c>
      <c r="B2470" s="9" t="s">
        <v>24</v>
      </c>
      <c r="C2470" s="9" t="s">
        <v>62</v>
      </c>
      <c r="D2470" s="19">
        <v>41394</v>
      </c>
      <c r="E2470" s="15">
        <v>2013</v>
      </c>
      <c r="F2470" s="15">
        <v>4</v>
      </c>
      <c r="G2470" s="3" t="s">
        <v>14414</v>
      </c>
      <c r="H2470" s="9" t="s">
        <v>63</v>
      </c>
      <c r="I2470" s="9" t="s">
        <v>81</v>
      </c>
      <c r="J2470" s="21">
        <v>2023.08</v>
      </c>
      <c r="K2470" s="9" t="s">
        <v>9021</v>
      </c>
      <c r="L2470" s="7" t="s">
        <v>9327</v>
      </c>
      <c r="M2470" s="7" t="s">
        <v>9484</v>
      </c>
      <c r="N2470" s="7" t="s">
        <v>208</v>
      </c>
      <c r="O2470" s="7" t="s">
        <v>255</v>
      </c>
      <c r="P2470" s="7" t="s">
        <v>9485</v>
      </c>
      <c r="Q2470" s="7" t="s">
        <v>122</v>
      </c>
      <c r="R2470" s="9" t="s">
        <v>380</v>
      </c>
      <c r="S2470" s="13" t="s">
        <v>408</v>
      </c>
      <c r="T2470" s="13" t="s">
        <v>69</v>
      </c>
      <c r="U2470" s="13" t="s">
        <v>123</v>
      </c>
      <c r="V2470" s="13" t="s">
        <v>124</v>
      </c>
      <c r="W2470" s="13" t="s">
        <v>33</v>
      </c>
      <c r="X2470" s="13" t="s">
        <v>123</v>
      </c>
      <c r="Y2470" s="13" t="s">
        <v>7</v>
      </c>
      <c r="Z2470" s="9" t="s">
        <v>12</v>
      </c>
      <c r="AA2470" s="12" t="str">
        <f t="shared" si="76"/>
        <v>5980000000110</v>
      </c>
      <c r="AB2470" s="4" t="s">
        <v>123</v>
      </c>
      <c r="AC2470" s="48">
        <f t="shared" si="77"/>
        <v>0</v>
      </c>
      <c r="AD2470" s="31">
        <f>VLOOKUP(AB2470,'Utah Allocation %''s'!$A$6:$B$16,2,FALSE)</f>
        <v>0</v>
      </c>
    </row>
    <row r="2471" spans="1:30">
      <c r="A2471" s="9" t="s">
        <v>9285</v>
      </c>
      <c r="B2471" s="9" t="s">
        <v>24</v>
      </c>
      <c r="C2471" s="9" t="s">
        <v>62</v>
      </c>
      <c r="D2471" s="19">
        <v>41394</v>
      </c>
      <c r="E2471" s="15">
        <v>2013</v>
      </c>
      <c r="F2471" s="15">
        <v>4</v>
      </c>
      <c r="G2471" s="3" t="s">
        <v>14414</v>
      </c>
      <c r="H2471" s="9" t="s">
        <v>61</v>
      </c>
      <c r="I2471" s="9" t="s">
        <v>64</v>
      </c>
      <c r="J2471" s="21">
        <v>-3760.72</v>
      </c>
      <c r="K2471" s="9" t="s">
        <v>9286</v>
      </c>
      <c r="L2471" s="7" t="s">
        <v>9459</v>
      </c>
      <c r="M2471" s="7" t="s">
        <v>9635</v>
      </c>
      <c r="N2471" s="7" t="s">
        <v>208</v>
      </c>
      <c r="O2471" s="7" t="s">
        <v>255</v>
      </c>
      <c r="P2471" s="7" t="s">
        <v>559</v>
      </c>
      <c r="Q2471" s="7" t="s">
        <v>84</v>
      </c>
      <c r="R2471" s="9" t="s">
        <v>381</v>
      </c>
      <c r="S2471" s="13" t="s">
        <v>409</v>
      </c>
      <c r="T2471" s="13" t="s">
        <v>69</v>
      </c>
      <c r="U2471" s="13" t="s">
        <v>79</v>
      </c>
      <c r="V2471" s="13" t="s">
        <v>80</v>
      </c>
      <c r="W2471" s="13" t="s">
        <v>29</v>
      </c>
      <c r="X2471" s="13" t="s">
        <v>79</v>
      </c>
      <c r="Y2471" s="13" t="s">
        <v>7</v>
      </c>
      <c r="Z2471" s="9" t="s">
        <v>16</v>
      </c>
      <c r="AA2471" s="12" t="str">
        <f t="shared" si="76"/>
        <v>5980000000109</v>
      </c>
      <c r="AB2471" s="4" t="s">
        <v>79</v>
      </c>
      <c r="AC2471" s="48">
        <f t="shared" si="77"/>
        <v>-3760.72</v>
      </c>
      <c r="AD2471" s="31">
        <f>VLOOKUP(AB2471,'Utah Allocation %''s'!$A$6:$B$16,2,FALSE)</f>
        <v>1</v>
      </c>
    </row>
    <row r="2472" spans="1:30">
      <c r="A2472" s="9" t="s">
        <v>9285</v>
      </c>
      <c r="B2472" s="9" t="s">
        <v>24</v>
      </c>
      <c r="C2472" s="9" t="s">
        <v>62</v>
      </c>
      <c r="D2472" s="19">
        <v>41394</v>
      </c>
      <c r="E2472" s="15">
        <v>2013</v>
      </c>
      <c r="F2472" s="15">
        <v>4</v>
      </c>
      <c r="G2472" s="3" t="s">
        <v>14414</v>
      </c>
      <c r="H2472" s="9" t="s">
        <v>63</v>
      </c>
      <c r="I2472" s="9" t="s">
        <v>81</v>
      </c>
      <c r="J2472" s="21">
        <v>3943.68</v>
      </c>
      <c r="K2472" s="9" t="s">
        <v>9286</v>
      </c>
      <c r="L2472" s="7" t="s">
        <v>9459</v>
      </c>
      <c r="M2472" s="7" t="s">
        <v>9635</v>
      </c>
      <c r="N2472" s="7" t="s">
        <v>208</v>
      </c>
      <c r="O2472" s="7" t="s">
        <v>255</v>
      </c>
      <c r="P2472" s="7" t="s">
        <v>559</v>
      </c>
      <c r="Q2472" s="7" t="s">
        <v>84</v>
      </c>
      <c r="R2472" s="9" t="s">
        <v>381</v>
      </c>
      <c r="S2472" s="13" t="s">
        <v>409</v>
      </c>
      <c r="T2472" s="13" t="s">
        <v>69</v>
      </c>
      <c r="U2472" s="13" t="s">
        <v>79</v>
      </c>
      <c r="V2472" s="13" t="s">
        <v>80</v>
      </c>
      <c r="W2472" s="13" t="s">
        <v>29</v>
      </c>
      <c r="X2472" s="13" t="s">
        <v>79</v>
      </c>
      <c r="Y2472" s="13" t="s">
        <v>7</v>
      </c>
      <c r="Z2472" s="9" t="s">
        <v>16</v>
      </c>
      <c r="AA2472" s="12" t="str">
        <f t="shared" si="76"/>
        <v>5980000000109</v>
      </c>
      <c r="AB2472" s="4" t="s">
        <v>79</v>
      </c>
      <c r="AC2472" s="48">
        <f t="shared" si="77"/>
        <v>3943.68</v>
      </c>
      <c r="AD2472" s="31">
        <f>VLOOKUP(AB2472,'Utah Allocation %''s'!$A$6:$B$16,2,FALSE)</f>
        <v>1</v>
      </c>
    </row>
    <row r="2473" spans="1:30">
      <c r="A2473" s="9" t="s">
        <v>9102</v>
      </c>
      <c r="B2473" s="9" t="s">
        <v>24</v>
      </c>
      <c r="C2473" s="9" t="s">
        <v>62</v>
      </c>
      <c r="D2473" s="19">
        <v>41394</v>
      </c>
      <c r="E2473" s="15">
        <v>2013</v>
      </c>
      <c r="F2473" s="15">
        <v>4</v>
      </c>
      <c r="G2473" s="3" t="s">
        <v>14414</v>
      </c>
      <c r="H2473" s="9" t="s">
        <v>63</v>
      </c>
      <c r="I2473" s="9" t="s">
        <v>64</v>
      </c>
      <c r="J2473" s="21">
        <v>377.8</v>
      </c>
      <c r="K2473" s="9" t="s">
        <v>9103</v>
      </c>
      <c r="L2473" s="7" t="s">
        <v>9368</v>
      </c>
      <c r="M2473" s="7" t="s">
        <v>9534</v>
      </c>
      <c r="N2473" s="7" t="s">
        <v>207</v>
      </c>
      <c r="O2473" s="7" t="s">
        <v>254</v>
      </c>
      <c r="P2473" s="7" t="s">
        <v>588</v>
      </c>
      <c r="Q2473" s="7" t="s">
        <v>83</v>
      </c>
      <c r="R2473" s="9" t="s">
        <v>383</v>
      </c>
      <c r="S2473" s="13" t="s">
        <v>409</v>
      </c>
      <c r="T2473" s="13" t="s">
        <v>69</v>
      </c>
      <c r="U2473" s="13" t="s">
        <v>79</v>
      </c>
      <c r="V2473" s="13" t="s">
        <v>80</v>
      </c>
      <c r="W2473" s="13" t="s">
        <v>29</v>
      </c>
      <c r="X2473" s="13" t="s">
        <v>79</v>
      </c>
      <c r="Y2473" s="13" t="s">
        <v>7</v>
      </c>
      <c r="Z2473" s="9" t="s">
        <v>16</v>
      </c>
      <c r="AA2473" s="12" t="str">
        <f t="shared" si="76"/>
        <v>5980000000109</v>
      </c>
      <c r="AB2473" s="4" t="s">
        <v>79</v>
      </c>
      <c r="AC2473" s="48">
        <f t="shared" si="77"/>
        <v>377.8</v>
      </c>
      <c r="AD2473" s="31">
        <f>VLOOKUP(AB2473,'Utah Allocation %''s'!$A$6:$B$16,2,FALSE)</f>
        <v>1</v>
      </c>
    </row>
    <row r="2474" spans="1:30">
      <c r="A2474" s="9" t="s">
        <v>9106</v>
      </c>
      <c r="B2474" s="9" t="s">
        <v>24</v>
      </c>
      <c r="C2474" s="9" t="s">
        <v>62</v>
      </c>
      <c r="D2474" s="19">
        <v>41394</v>
      </c>
      <c r="E2474" s="15">
        <v>2013</v>
      </c>
      <c r="F2474" s="15">
        <v>4</v>
      </c>
      <c r="G2474" s="3" t="s">
        <v>14414</v>
      </c>
      <c r="H2474" s="9" t="s">
        <v>63</v>
      </c>
      <c r="I2474" s="9" t="s">
        <v>64</v>
      </c>
      <c r="J2474" s="21">
        <v>532.17999999999995</v>
      </c>
      <c r="K2474" s="9" t="s">
        <v>9107</v>
      </c>
      <c r="L2474" s="7" t="s">
        <v>9370</v>
      </c>
      <c r="M2474" s="7" t="s">
        <v>9536</v>
      </c>
      <c r="N2474" s="7" t="s">
        <v>207</v>
      </c>
      <c r="O2474" s="7" t="s">
        <v>254</v>
      </c>
      <c r="P2474" s="7" t="s">
        <v>588</v>
      </c>
      <c r="Q2474" s="7" t="s">
        <v>83</v>
      </c>
      <c r="R2474" s="9" t="s">
        <v>383</v>
      </c>
      <c r="S2474" s="13" t="s">
        <v>409</v>
      </c>
      <c r="T2474" s="13" t="s">
        <v>69</v>
      </c>
      <c r="U2474" s="13" t="s">
        <v>79</v>
      </c>
      <c r="V2474" s="13" t="s">
        <v>80</v>
      </c>
      <c r="W2474" s="13" t="s">
        <v>29</v>
      </c>
      <c r="X2474" s="13" t="s">
        <v>79</v>
      </c>
      <c r="Y2474" s="13" t="s">
        <v>7</v>
      </c>
      <c r="Z2474" s="9" t="s">
        <v>16</v>
      </c>
      <c r="AA2474" s="12" t="str">
        <f t="shared" si="76"/>
        <v>5980000000109</v>
      </c>
      <c r="AB2474" s="4" t="s">
        <v>79</v>
      </c>
      <c r="AC2474" s="48">
        <f t="shared" si="77"/>
        <v>532.17999999999995</v>
      </c>
      <c r="AD2474" s="31">
        <f>VLOOKUP(AB2474,'Utah Allocation %''s'!$A$6:$B$16,2,FALSE)</f>
        <v>1</v>
      </c>
    </row>
    <row r="2475" spans="1:30">
      <c r="A2475" s="9" t="s">
        <v>9088</v>
      </c>
      <c r="B2475" s="9" t="s">
        <v>24</v>
      </c>
      <c r="C2475" s="9" t="s">
        <v>62</v>
      </c>
      <c r="D2475" s="19">
        <v>41394</v>
      </c>
      <c r="E2475" s="15">
        <v>2013</v>
      </c>
      <c r="F2475" s="15">
        <v>4</v>
      </c>
      <c r="G2475" s="3" t="s">
        <v>14414</v>
      </c>
      <c r="H2475" s="9" t="s">
        <v>63</v>
      </c>
      <c r="I2475" s="9" t="s">
        <v>81</v>
      </c>
      <c r="J2475" s="21">
        <v>503.47</v>
      </c>
      <c r="K2475" s="9" t="s">
        <v>9089</v>
      </c>
      <c r="L2475" s="7" t="s">
        <v>9361</v>
      </c>
      <c r="M2475" s="7" t="s">
        <v>9525</v>
      </c>
      <c r="N2475" s="7" t="s">
        <v>212</v>
      </c>
      <c r="O2475" s="7" t="s">
        <v>259</v>
      </c>
      <c r="P2475" s="7" t="s">
        <v>9526</v>
      </c>
      <c r="Q2475" s="7" t="s">
        <v>142</v>
      </c>
      <c r="R2475" s="9" t="s">
        <v>384</v>
      </c>
      <c r="S2475" s="13" t="s">
        <v>408</v>
      </c>
      <c r="T2475" s="13" t="s">
        <v>69</v>
      </c>
      <c r="U2475" s="13" t="s">
        <v>123</v>
      </c>
      <c r="V2475" s="13" t="s">
        <v>124</v>
      </c>
      <c r="W2475" s="13" t="s">
        <v>33</v>
      </c>
      <c r="X2475" s="13" t="s">
        <v>123</v>
      </c>
      <c r="Y2475" s="13" t="s">
        <v>7</v>
      </c>
      <c r="Z2475" s="9" t="s">
        <v>12</v>
      </c>
      <c r="AA2475" s="12" t="str">
        <f t="shared" si="76"/>
        <v>5980000000110</v>
      </c>
      <c r="AB2475" s="4" t="s">
        <v>123</v>
      </c>
      <c r="AC2475" s="48">
        <f t="shared" si="77"/>
        <v>0</v>
      </c>
      <c r="AD2475" s="31">
        <f>VLOOKUP(AB2475,'Utah Allocation %''s'!$A$6:$B$16,2,FALSE)</f>
        <v>0</v>
      </c>
    </row>
    <row r="2476" spans="1:30">
      <c r="A2476" s="9" t="s">
        <v>9090</v>
      </c>
      <c r="B2476" s="9" t="s">
        <v>24</v>
      </c>
      <c r="C2476" s="9" t="s">
        <v>62</v>
      </c>
      <c r="D2476" s="19">
        <v>41394</v>
      </c>
      <c r="E2476" s="15">
        <v>2013</v>
      </c>
      <c r="F2476" s="15">
        <v>4</v>
      </c>
      <c r="G2476" s="3" t="s">
        <v>14414</v>
      </c>
      <c r="H2476" s="9" t="s">
        <v>63</v>
      </c>
      <c r="I2476" s="9" t="s">
        <v>81</v>
      </c>
      <c r="J2476" s="21">
        <v>575.4</v>
      </c>
      <c r="K2476" s="9" t="s">
        <v>9091</v>
      </c>
      <c r="L2476" s="7" t="s">
        <v>9362</v>
      </c>
      <c r="M2476" s="7" t="s">
        <v>9527</v>
      </c>
      <c r="N2476" s="7" t="s">
        <v>212</v>
      </c>
      <c r="O2476" s="7" t="s">
        <v>259</v>
      </c>
      <c r="P2476" s="7" t="s">
        <v>9526</v>
      </c>
      <c r="Q2476" s="7" t="s">
        <v>142</v>
      </c>
      <c r="R2476" s="9" t="s">
        <v>384</v>
      </c>
      <c r="S2476" s="13" t="s">
        <v>408</v>
      </c>
      <c r="T2476" s="13" t="s">
        <v>69</v>
      </c>
      <c r="U2476" s="13" t="s">
        <v>123</v>
      </c>
      <c r="V2476" s="13" t="s">
        <v>124</v>
      </c>
      <c r="W2476" s="13" t="s">
        <v>33</v>
      </c>
      <c r="X2476" s="13" t="s">
        <v>123</v>
      </c>
      <c r="Y2476" s="13" t="s">
        <v>7</v>
      </c>
      <c r="Z2476" s="9" t="s">
        <v>12</v>
      </c>
      <c r="AA2476" s="12" t="str">
        <f t="shared" si="76"/>
        <v>5980000000110</v>
      </c>
      <c r="AB2476" s="4" t="s">
        <v>123</v>
      </c>
      <c r="AC2476" s="48">
        <f t="shared" si="77"/>
        <v>0</v>
      </c>
      <c r="AD2476" s="31">
        <f>VLOOKUP(AB2476,'Utah Allocation %''s'!$A$6:$B$16,2,FALSE)</f>
        <v>0</v>
      </c>
    </row>
    <row r="2477" spans="1:30">
      <c r="A2477" s="9" t="s">
        <v>9110</v>
      </c>
      <c r="B2477" s="9" t="s">
        <v>24</v>
      </c>
      <c r="C2477" s="9" t="s">
        <v>62</v>
      </c>
      <c r="D2477" s="19">
        <v>41394</v>
      </c>
      <c r="E2477" s="15">
        <v>2013</v>
      </c>
      <c r="F2477" s="15">
        <v>4</v>
      </c>
      <c r="G2477" s="3" t="s">
        <v>14414</v>
      </c>
      <c r="H2477" s="9" t="s">
        <v>63</v>
      </c>
      <c r="I2477" s="9" t="s">
        <v>64</v>
      </c>
      <c r="J2477" s="21">
        <v>928.14</v>
      </c>
      <c r="K2477" s="9" t="s">
        <v>9111</v>
      </c>
      <c r="L2477" s="7" t="s">
        <v>9372</v>
      </c>
      <c r="M2477" s="7" t="s">
        <v>9537</v>
      </c>
      <c r="N2477" s="7" t="s">
        <v>211</v>
      </c>
      <c r="O2477" s="7" t="s">
        <v>258</v>
      </c>
      <c r="P2477" s="7" t="s">
        <v>733</v>
      </c>
      <c r="Q2477" s="7" t="s">
        <v>129</v>
      </c>
      <c r="R2477" s="9" t="s">
        <v>387</v>
      </c>
      <c r="S2477" s="13" t="s">
        <v>409</v>
      </c>
      <c r="T2477" s="13" t="s">
        <v>69</v>
      </c>
      <c r="U2477" s="13" t="s">
        <v>89</v>
      </c>
      <c r="V2477" s="13" t="s">
        <v>90</v>
      </c>
      <c r="W2477" s="13" t="s">
        <v>31</v>
      </c>
      <c r="X2477" s="13" t="s">
        <v>91</v>
      </c>
      <c r="Y2477" s="13" t="s">
        <v>7</v>
      </c>
      <c r="Z2477" s="9" t="s">
        <v>17</v>
      </c>
      <c r="AA2477" s="12" t="str">
        <f t="shared" si="76"/>
        <v>5980000000111</v>
      </c>
      <c r="AB2477" s="4" t="s">
        <v>91</v>
      </c>
      <c r="AC2477" s="48">
        <f t="shared" si="77"/>
        <v>0</v>
      </c>
      <c r="AD2477" s="31">
        <f>VLOOKUP(AB2477,'Utah Allocation %''s'!$A$6:$B$16,2,FALSE)</f>
        <v>0</v>
      </c>
    </row>
    <row r="2478" spans="1:30">
      <c r="A2478" s="9" t="s">
        <v>9064</v>
      </c>
      <c r="B2478" s="9" t="s">
        <v>24</v>
      </c>
      <c r="C2478" s="9" t="s">
        <v>62</v>
      </c>
      <c r="D2478" s="19">
        <v>41394</v>
      </c>
      <c r="E2478" s="15">
        <v>2013</v>
      </c>
      <c r="F2478" s="15">
        <v>4</v>
      </c>
      <c r="G2478" s="3" t="s">
        <v>14414</v>
      </c>
      <c r="H2478" s="9" t="s">
        <v>63</v>
      </c>
      <c r="I2478" s="9" t="s">
        <v>81</v>
      </c>
      <c r="J2478" s="21">
        <v>265.32</v>
      </c>
      <c r="K2478" s="9" t="s">
        <v>9065</v>
      </c>
      <c r="L2478" s="7" t="s">
        <v>9349</v>
      </c>
      <c r="M2478" s="7" t="s">
        <v>9513</v>
      </c>
      <c r="N2478" s="7" t="s">
        <v>207</v>
      </c>
      <c r="O2478" s="7" t="s">
        <v>254</v>
      </c>
      <c r="P2478" s="7" t="s">
        <v>6156</v>
      </c>
      <c r="Q2478" s="7" t="s">
        <v>88</v>
      </c>
      <c r="R2478" s="9" t="s">
        <v>387</v>
      </c>
      <c r="S2478" s="13" t="s">
        <v>409</v>
      </c>
      <c r="T2478" s="13" t="s">
        <v>69</v>
      </c>
      <c r="U2478" s="13" t="s">
        <v>89</v>
      </c>
      <c r="V2478" s="13" t="s">
        <v>90</v>
      </c>
      <c r="W2478" s="13" t="s">
        <v>31</v>
      </c>
      <c r="X2478" s="13" t="s">
        <v>91</v>
      </c>
      <c r="Y2478" s="13" t="s">
        <v>7</v>
      </c>
      <c r="Z2478" s="9" t="s">
        <v>17</v>
      </c>
      <c r="AA2478" s="12" t="str">
        <f t="shared" si="76"/>
        <v>5980000000111</v>
      </c>
      <c r="AB2478" s="4" t="s">
        <v>91</v>
      </c>
      <c r="AC2478" s="48">
        <f t="shared" si="77"/>
        <v>0</v>
      </c>
      <c r="AD2478" s="31">
        <f>VLOOKUP(AB2478,'Utah Allocation %''s'!$A$6:$B$16,2,FALSE)</f>
        <v>0</v>
      </c>
    </row>
    <row r="2479" spans="1:30">
      <c r="A2479" s="9" t="s">
        <v>9006</v>
      </c>
      <c r="B2479" s="9" t="s">
        <v>24</v>
      </c>
      <c r="C2479" s="9" t="s">
        <v>62</v>
      </c>
      <c r="D2479" s="19">
        <v>41394</v>
      </c>
      <c r="E2479" s="15">
        <v>2013</v>
      </c>
      <c r="F2479" s="15">
        <v>4</v>
      </c>
      <c r="G2479" s="3" t="s">
        <v>14414</v>
      </c>
      <c r="H2479" s="9" t="s">
        <v>63</v>
      </c>
      <c r="I2479" s="9" t="s">
        <v>81</v>
      </c>
      <c r="J2479" s="21">
        <v>503.47</v>
      </c>
      <c r="K2479" s="9" t="s">
        <v>9007</v>
      </c>
      <c r="L2479" s="7" t="s">
        <v>9320</v>
      </c>
      <c r="M2479" s="7" t="s">
        <v>9477</v>
      </c>
      <c r="N2479" s="7" t="s">
        <v>219</v>
      </c>
      <c r="O2479" s="7" t="s">
        <v>265</v>
      </c>
      <c r="P2479" s="7" t="s">
        <v>7206</v>
      </c>
      <c r="Q2479" s="7" t="s">
        <v>137</v>
      </c>
      <c r="R2479" s="9" t="s">
        <v>388</v>
      </c>
      <c r="S2479" s="13" t="s">
        <v>408</v>
      </c>
      <c r="T2479" s="13" t="s">
        <v>69</v>
      </c>
      <c r="U2479" s="13" t="s">
        <v>66</v>
      </c>
      <c r="V2479" s="13" t="s">
        <v>70</v>
      </c>
      <c r="W2479" s="13" t="s">
        <v>32</v>
      </c>
      <c r="X2479" s="13" t="s">
        <v>66</v>
      </c>
      <c r="Y2479" s="13" t="s">
        <v>7</v>
      </c>
      <c r="Z2479" s="9" t="s">
        <v>8</v>
      </c>
      <c r="AA2479" s="12" t="str">
        <f t="shared" si="76"/>
        <v>5980000000108</v>
      </c>
      <c r="AB2479" s="4" t="s">
        <v>66</v>
      </c>
      <c r="AC2479" s="48">
        <f t="shared" si="77"/>
        <v>0</v>
      </c>
      <c r="AD2479" s="31">
        <f>VLOOKUP(AB2479,'Utah Allocation %''s'!$A$6:$B$16,2,FALSE)</f>
        <v>0</v>
      </c>
    </row>
    <row r="2480" spans="1:30">
      <c r="A2480" s="9" t="s">
        <v>9030</v>
      </c>
      <c r="B2480" s="9" t="s">
        <v>24</v>
      </c>
      <c r="C2480" s="9" t="s">
        <v>62</v>
      </c>
      <c r="D2480" s="19">
        <v>41394</v>
      </c>
      <c r="E2480" s="15">
        <v>2013</v>
      </c>
      <c r="F2480" s="15">
        <v>4</v>
      </c>
      <c r="G2480" s="3" t="s">
        <v>14414</v>
      </c>
      <c r="H2480" s="9" t="s">
        <v>63</v>
      </c>
      <c r="I2480" s="9" t="s">
        <v>64</v>
      </c>
      <c r="J2480" s="21">
        <v>196.82</v>
      </c>
      <c r="K2480" s="9" t="s">
        <v>9031</v>
      </c>
      <c r="L2480" s="7" t="s">
        <v>9332</v>
      </c>
      <c r="M2480" s="7" t="s">
        <v>9490</v>
      </c>
      <c r="N2480" s="7" t="s">
        <v>212</v>
      </c>
      <c r="O2480" s="7" t="s">
        <v>259</v>
      </c>
      <c r="P2480" s="7" t="s">
        <v>676</v>
      </c>
      <c r="Q2480" s="7" t="s">
        <v>142</v>
      </c>
      <c r="R2480" s="9" t="s">
        <v>385</v>
      </c>
      <c r="S2480" s="13" t="s">
        <v>408</v>
      </c>
      <c r="T2480" s="13" t="s">
        <v>69</v>
      </c>
      <c r="U2480" s="13" t="s">
        <v>123</v>
      </c>
      <c r="V2480" s="13" t="s">
        <v>124</v>
      </c>
      <c r="W2480" s="13" t="s">
        <v>33</v>
      </c>
      <c r="X2480" s="13" t="s">
        <v>123</v>
      </c>
      <c r="Y2480" s="13" t="s">
        <v>7</v>
      </c>
      <c r="Z2480" s="9" t="s">
        <v>12</v>
      </c>
      <c r="AA2480" s="12" t="str">
        <f t="shared" si="76"/>
        <v>5980000000110</v>
      </c>
      <c r="AB2480" s="4" t="s">
        <v>123</v>
      </c>
      <c r="AC2480" s="48">
        <f t="shared" si="77"/>
        <v>0</v>
      </c>
      <c r="AD2480" s="31">
        <f>VLOOKUP(AB2480,'Utah Allocation %''s'!$A$6:$B$16,2,FALSE)</f>
        <v>0</v>
      </c>
    </row>
    <row r="2481" spans="1:30">
      <c r="A2481" s="9" t="s">
        <v>9008</v>
      </c>
      <c r="B2481" s="9" t="s">
        <v>24</v>
      </c>
      <c r="C2481" s="9" t="s">
        <v>62</v>
      </c>
      <c r="D2481" s="19">
        <v>41394</v>
      </c>
      <c r="E2481" s="15">
        <v>2013</v>
      </c>
      <c r="F2481" s="15">
        <v>4</v>
      </c>
      <c r="G2481" s="3" t="s">
        <v>14414</v>
      </c>
      <c r="H2481" s="9" t="s">
        <v>63</v>
      </c>
      <c r="I2481" s="9" t="s">
        <v>64</v>
      </c>
      <c r="J2481" s="21">
        <v>1448.25</v>
      </c>
      <c r="K2481" s="9" t="s">
        <v>9009</v>
      </c>
      <c r="L2481" s="7" t="s">
        <v>9321</v>
      </c>
      <c r="M2481" s="7" t="s">
        <v>9478</v>
      </c>
      <c r="N2481" s="7" t="s">
        <v>207</v>
      </c>
      <c r="O2481" s="7" t="s">
        <v>254</v>
      </c>
      <c r="P2481" s="7" t="s">
        <v>767</v>
      </c>
      <c r="Q2481" s="7" t="s">
        <v>131</v>
      </c>
      <c r="R2481" s="9" t="s">
        <v>385</v>
      </c>
      <c r="S2481" s="13" t="s">
        <v>408</v>
      </c>
      <c r="T2481" s="13" t="s">
        <v>69</v>
      </c>
      <c r="U2481" s="13" t="s">
        <v>123</v>
      </c>
      <c r="V2481" s="13" t="s">
        <v>124</v>
      </c>
      <c r="W2481" s="13" t="s">
        <v>33</v>
      </c>
      <c r="X2481" s="13" t="s">
        <v>123</v>
      </c>
      <c r="Y2481" s="13" t="s">
        <v>7</v>
      </c>
      <c r="Z2481" s="9" t="s">
        <v>12</v>
      </c>
      <c r="AA2481" s="12" t="str">
        <f t="shared" si="76"/>
        <v>5980000000110</v>
      </c>
      <c r="AB2481" s="4" t="s">
        <v>123</v>
      </c>
      <c r="AC2481" s="48">
        <f t="shared" si="77"/>
        <v>0</v>
      </c>
      <c r="AD2481" s="31">
        <f>VLOOKUP(AB2481,'Utah Allocation %''s'!$A$6:$B$16,2,FALSE)</f>
        <v>0</v>
      </c>
    </row>
    <row r="2482" spans="1:30">
      <c r="A2482" s="9" t="s">
        <v>9008</v>
      </c>
      <c r="B2482" s="9" t="s">
        <v>24</v>
      </c>
      <c r="C2482" s="9" t="s">
        <v>62</v>
      </c>
      <c r="D2482" s="19">
        <v>41394</v>
      </c>
      <c r="E2482" s="15">
        <v>2013</v>
      </c>
      <c r="F2482" s="15">
        <v>4</v>
      </c>
      <c r="G2482" s="3" t="s">
        <v>14414</v>
      </c>
      <c r="H2482" s="9" t="s">
        <v>63</v>
      </c>
      <c r="I2482" s="9" t="s">
        <v>81</v>
      </c>
      <c r="J2482" s="21">
        <v>581.72</v>
      </c>
      <c r="K2482" s="9" t="s">
        <v>9009</v>
      </c>
      <c r="L2482" s="7" t="s">
        <v>9321</v>
      </c>
      <c r="M2482" s="7" t="s">
        <v>9478</v>
      </c>
      <c r="N2482" s="7" t="s">
        <v>207</v>
      </c>
      <c r="O2482" s="7" t="s">
        <v>254</v>
      </c>
      <c r="P2482" s="7" t="s">
        <v>767</v>
      </c>
      <c r="Q2482" s="7" t="s">
        <v>131</v>
      </c>
      <c r="R2482" s="9" t="s">
        <v>385</v>
      </c>
      <c r="S2482" s="13" t="s">
        <v>408</v>
      </c>
      <c r="T2482" s="13" t="s">
        <v>69</v>
      </c>
      <c r="U2482" s="13" t="s">
        <v>123</v>
      </c>
      <c r="V2482" s="13" t="s">
        <v>124</v>
      </c>
      <c r="W2482" s="13" t="s">
        <v>33</v>
      </c>
      <c r="X2482" s="13" t="s">
        <v>123</v>
      </c>
      <c r="Y2482" s="13" t="s">
        <v>7</v>
      </c>
      <c r="Z2482" s="9" t="s">
        <v>12</v>
      </c>
      <c r="AA2482" s="12" t="str">
        <f t="shared" si="76"/>
        <v>5980000000110</v>
      </c>
      <c r="AB2482" s="4" t="s">
        <v>123</v>
      </c>
      <c r="AC2482" s="48">
        <f t="shared" si="77"/>
        <v>0</v>
      </c>
      <c r="AD2482" s="31">
        <f>VLOOKUP(AB2482,'Utah Allocation %''s'!$A$6:$B$16,2,FALSE)</f>
        <v>0</v>
      </c>
    </row>
    <row r="2483" spans="1:30">
      <c r="A2483" s="9" t="s">
        <v>9048</v>
      </c>
      <c r="B2483" s="9" t="s">
        <v>24</v>
      </c>
      <c r="C2483" s="9" t="s">
        <v>62</v>
      </c>
      <c r="D2483" s="19">
        <v>41394</v>
      </c>
      <c r="E2483" s="15">
        <v>2013</v>
      </c>
      <c r="F2483" s="15">
        <v>4</v>
      </c>
      <c r="G2483" s="3" t="s">
        <v>14414</v>
      </c>
      <c r="H2483" s="9" t="s">
        <v>63</v>
      </c>
      <c r="I2483" s="9" t="s">
        <v>81</v>
      </c>
      <c r="J2483" s="21">
        <v>382.78</v>
      </c>
      <c r="K2483" s="9" t="s">
        <v>9049</v>
      </c>
      <c r="L2483" s="7" t="s">
        <v>9341</v>
      </c>
      <c r="M2483" s="7" t="s">
        <v>9500</v>
      </c>
      <c r="N2483" s="7" t="s">
        <v>206</v>
      </c>
      <c r="O2483" s="7" t="s">
        <v>253</v>
      </c>
      <c r="P2483" s="7" t="s">
        <v>9501</v>
      </c>
      <c r="Q2483" s="7" t="s">
        <v>127</v>
      </c>
      <c r="R2483" s="9" t="s">
        <v>385</v>
      </c>
      <c r="S2483" s="13" t="s">
        <v>408</v>
      </c>
      <c r="T2483" s="13" t="s">
        <v>69</v>
      </c>
      <c r="U2483" s="13" t="s">
        <v>123</v>
      </c>
      <c r="V2483" s="13" t="s">
        <v>124</v>
      </c>
      <c r="W2483" s="13" t="s">
        <v>33</v>
      </c>
      <c r="X2483" s="13" t="s">
        <v>123</v>
      </c>
      <c r="Y2483" s="13" t="s">
        <v>7</v>
      </c>
      <c r="Z2483" s="9" t="s">
        <v>12</v>
      </c>
      <c r="AA2483" s="12" t="str">
        <f t="shared" si="76"/>
        <v>5980000000110</v>
      </c>
      <c r="AB2483" s="4" t="s">
        <v>123</v>
      </c>
      <c r="AC2483" s="48">
        <f t="shared" si="77"/>
        <v>0</v>
      </c>
      <c r="AD2483" s="31">
        <f>VLOOKUP(AB2483,'Utah Allocation %''s'!$A$6:$B$16,2,FALSE)</f>
        <v>0</v>
      </c>
    </row>
    <row r="2484" spans="1:30">
      <c r="A2484" s="9" t="s">
        <v>9050</v>
      </c>
      <c r="B2484" s="9" t="s">
        <v>24</v>
      </c>
      <c r="C2484" s="9" t="s">
        <v>62</v>
      </c>
      <c r="D2484" s="19">
        <v>41394</v>
      </c>
      <c r="E2484" s="15">
        <v>2013</v>
      </c>
      <c r="F2484" s="15">
        <v>4</v>
      </c>
      <c r="G2484" s="3" t="s">
        <v>14414</v>
      </c>
      <c r="H2484" s="9" t="s">
        <v>63</v>
      </c>
      <c r="I2484" s="9" t="s">
        <v>81</v>
      </c>
      <c r="J2484" s="21">
        <v>359.62</v>
      </c>
      <c r="K2484" s="9" t="s">
        <v>9051</v>
      </c>
      <c r="L2484" s="7" t="s">
        <v>9342</v>
      </c>
      <c r="M2484" s="7" t="s">
        <v>9502</v>
      </c>
      <c r="N2484" s="7" t="s">
        <v>206</v>
      </c>
      <c r="O2484" s="7" t="s">
        <v>253</v>
      </c>
      <c r="P2484" s="7" t="s">
        <v>9501</v>
      </c>
      <c r="Q2484" s="7" t="s">
        <v>127</v>
      </c>
      <c r="R2484" s="9" t="s">
        <v>385</v>
      </c>
      <c r="S2484" s="13" t="s">
        <v>408</v>
      </c>
      <c r="T2484" s="13" t="s">
        <v>69</v>
      </c>
      <c r="U2484" s="13" t="s">
        <v>123</v>
      </c>
      <c r="V2484" s="13" t="s">
        <v>124</v>
      </c>
      <c r="W2484" s="13" t="s">
        <v>33</v>
      </c>
      <c r="X2484" s="13" t="s">
        <v>123</v>
      </c>
      <c r="Y2484" s="13" t="s">
        <v>7</v>
      </c>
      <c r="Z2484" s="9" t="s">
        <v>12</v>
      </c>
      <c r="AA2484" s="12" t="str">
        <f t="shared" si="76"/>
        <v>5980000000110</v>
      </c>
      <c r="AB2484" s="4" t="s">
        <v>123</v>
      </c>
      <c r="AC2484" s="48">
        <f t="shared" si="77"/>
        <v>0</v>
      </c>
      <c r="AD2484" s="31">
        <f>VLOOKUP(AB2484,'Utah Allocation %''s'!$A$6:$B$16,2,FALSE)</f>
        <v>0</v>
      </c>
    </row>
    <row r="2485" spans="1:30">
      <c r="A2485" s="9" t="s">
        <v>9042</v>
      </c>
      <c r="B2485" s="9" t="s">
        <v>24</v>
      </c>
      <c r="C2485" s="9" t="s">
        <v>62</v>
      </c>
      <c r="D2485" s="19">
        <v>41394</v>
      </c>
      <c r="E2485" s="15">
        <v>2013</v>
      </c>
      <c r="F2485" s="15">
        <v>4</v>
      </c>
      <c r="G2485" s="3" t="s">
        <v>14414</v>
      </c>
      <c r="H2485" s="9" t="s">
        <v>63</v>
      </c>
      <c r="I2485" s="9" t="s">
        <v>81</v>
      </c>
      <c r="J2485" s="21">
        <v>1217.82</v>
      </c>
      <c r="K2485" s="9" t="s">
        <v>9043</v>
      </c>
      <c r="L2485" s="7" t="s">
        <v>9338</v>
      </c>
      <c r="M2485" s="7" t="s">
        <v>9497</v>
      </c>
      <c r="N2485" s="7" t="s">
        <v>237</v>
      </c>
      <c r="O2485" s="7" t="s">
        <v>281</v>
      </c>
      <c r="P2485" s="7" t="s">
        <v>8173</v>
      </c>
      <c r="Q2485" s="7" t="s">
        <v>321</v>
      </c>
      <c r="R2485" s="9" t="s">
        <v>374</v>
      </c>
      <c r="S2485" s="13" t="s">
        <v>408</v>
      </c>
      <c r="T2485" s="13" t="s">
        <v>69</v>
      </c>
      <c r="U2485" s="13" t="s">
        <v>76</v>
      </c>
      <c r="V2485" s="13" t="s">
        <v>77</v>
      </c>
      <c r="W2485" s="13" t="s">
        <v>34</v>
      </c>
      <c r="X2485" s="13" t="s">
        <v>76</v>
      </c>
      <c r="Y2485" s="13" t="s">
        <v>7</v>
      </c>
      <c r="Z2485" s="9" t="s">
        <v>11</v>
      </c>
      <c r="AA2485" s="12" t="str">
        <f t="shared" si="76"/>
        <v>5980000000103</v>
      </c>
      <c r="AB2485" s="4" t="s">
        <v>76</v>
      </c>
      <c r="AC2485" s="48">
        <f t="shared" si="77"/>
        <v>0</v>
      </c>
      <c r="AD2485" s="31">
        <f>VLOOKUP(AB2485,'Utah Allocation %''s'!$A$6:$B$16,2,FALSE)</f>
        <v>0</v>
      </c>
    </row>
    <row r="2486" spans="1:30">
      <c r="A2486" s="9" t="s">
        <v>9312</v>
      </c>
      <c r="B2486" s="9" t="s">
        <v>24</v>
      </c>
      <c r="C2486" s="9" t="s">
        <v>62</v>
      </c>
      <c r="D2486" s="19">
        <v>41394</v>
      </c>
      <c r="E2486" s="15">
        <v>2013</v>
      </c>
      <c r="F2486" s="15">
        <v>4</v>
      </c>
      <c r="G2486" s="3" t="s">
        <v>14414</v>
      </c>
      <c r="H2486" s="9" t="s">
        <v>61</v>
      </c>
      <c r="I2486" s="9" t="s">
        <v>81</v>
      </c>
      <c r="J2486" s="21">
        <v>-21.19</v>
      </c>
      <c r="K2486" s="9" t="s">
        <v>9043</v>
      </c>
      <c r="L2486" s="7" t="s">
        <v>9338</v>
      </c>
      <c r="M2486" s="7" t="s">
        <v>9497</v>
      </c>
      <c r="N2486" s="7" t="s">
        <v>237</v>
      </c>
      <c r="O2486" s="7" t="s">
        <v>281</v>
      </c>
      <c r="P2486" s="7" t="s">
        <v>8173</v>
      </c>
      <c r="Q2486" s="7" t="s">
        <v>321</v>
      </c>
      <c r="R2486" s="9" t="s">
        <v>374</v>
      </c>
      <c r="S2486" s="13" t="s">
        <v>408</v>
      </c>
      <c r="T2486" s="13" t="s">
        <v>69</v>
      </c>
      <c r="U2486" s="13" t="s">
        <v>76</v>
      </c>
      <c r="V2486" s="13" t="s">
        <v>77</v>
      </c>
      <c r="W2486" s="13" t="s">
        <v>34</v>
      </c>
      <c r="X2486" s="13" t="s">
        <v>76</v>
      </c>
      <c r="Y2486" s="13" t="s">
        <v>7</v>
      </c>
      <c r="Z2486" s="9" t="s">
        <v>11</v>
      </c>
      <c r="AA2486" s="12" t="str">
        <f t="shared" si="76"/>
        <v>5980000000103</v>
      </c>
      <c r="AB2486" s="4" t="s">
        <v>76</v>
      </c>
      <c r="AC2486" s="48">
        <f t="shared" si="77"/>
        <v>0</v>
      </c>
      <c r="AD2486" s="31">
        <f>VLOOKUP(AB2486,'Utah Allocation %''s'!$A$6:$B$16,2,FALSE)</f>
        <v>0</v>
      </c>
    </row>
    <row r="2487" spans="1:30">
      <c r="A2487" s="9" t="s">
        <v>9308</v>
      </c>
      <c r="B2487" s="9" t="s">
        <v>24</v>
      </c>
      <c r="C2487" s="9" t="s">
        <v>62</v>
      </c>
      <c r="D2487" s="19">
        <v>41394</v>
      </c>
      <c r="E2487" s="15">
        <v>2013</v>
      </c>
      <c r="F2487" s="15">
        <v>4</v>
      </c>
      <c r="G2487" s="3" t="s">
        <v>14414</v>
      </c>
      <c r="H2487" s="9" t="s">
        <v>63</v>
      </c>
      <c r="I2487" s="9" t="s">
        <v>64</v>
      </c>
      <c r="J2487" s="21">
        <v>321.55</v>
      </c>
      <c r="K2487" s="9" t="s">
        <v>9309</v>
      </c>
      <c r="L2487" s="7" t="s">
        <v>9469</v>
      </c>
      <c r="M2487" s="7" t="s">
        <v>9645</v>
      </c>
      <c r="N2487" s="7" t="s">
        <v>229</v>
      </c>
      <c r="O2487" s="7" t="s">
        <v>275</v>
      </c>
      <c r="P2487" s="7" t="s">
        <v>757</v>
      </c>
      <c r="Q2487" s="7" t="s">
        <v>758</v>
      </c>
      <c r="R2487" s="9" t="s">
        <v>373</v>
      </c>
      <c r="S2487" s="13" t="s">
        <v>409</v>
      </c>
      <c r="T2487" s="13" t="s">
        <v>69</v>
      </c>
      <c r="U2487" s="13" t="s">
        <v>79</v>
      </c>
      <c r="V2487" s="13" t="s">
        <v>80</v>
      </c>
      <c r="W2487" s="13" t="s">
        <v>29</v>
      </c>
      <c r="X2487" s="13" t="s">
        <v>79</v>
      </c>
      <c r="Y2487" s="13" t="s">
        <v>7</v>
      </c>
      <c r="Z2487" s="9" t="s">
        <v>16</v>
      </c>
      <c r="AA2487" s="12" t="str">
        <f t="shared" si="76"/>
        <v>5980000000109</v>
      </c>
      <c r="AB2487" s="4" t="s">
        <v>79</v>
      </c>
      <c r="AC2487" s="48">
        <f t="shared" si="77"/>
        <v>321.55</v>
      </c>
      <c r="AD2487" s="31">
        <f>VLOOKUP(AB2487,'Utah Allocation %''s'!$A$6:$B$16,2,FALSE)</f>
        <v>1</v>
      </c>
    </row>
    <row r="2488" spans="1:30">
      <c r="A2488" s="9" t="s">
        <v>9310</v>
      </c>
      <c r="B2488" s="9" t="s">
        <v>24</v>
      </c>
      <c r="C2488" s="9" t="s">
        <v>62</v>
      </c>
      <c r="D2488" s="19">
        <v>41394</v>
      </c>
      <c r="E2488" s="15">
        <v>2013</v>
      </c>
      <c r="F2488" s="15">
        <v>4</v>
      </c>
      <c r="G2488" s="3" t="s">
        <v>14414</v>
      </c>
      <c r="H2488" s="9" t="s">
        <v>61</v>
      </c>
      <c r="I2488" s="9" t="s">
        <v>64</v>
      </c>
      <c r="J2488" s="21">
        <v>-321.55</v>
      </c>
      <c r="K2488" s="9" t="s">
        <v>9309</v>
      </c>
      <c r="L2488" s="7" t="s">
        <v>9469</v>
      </c>
      <c r="M2488" s="7" t="s">
        <v>9645</v>
      </c>
      <c r="N2488" s="7" t="s">
        <v>229</v>
      </c>
      <c r="O2488" s="7" t="s">
        <v>275</v>
      </c>
      <c r="P2488" s="7" t="s">
        <v>757</v>
      </c>
      <c r="Q2488" s="7" t="s">
        <v>758</v>
      </c>
      <c r="R2488" s="9" t="s">
        <v>373</v>
      </c>
      <c r="S2488" s="13" t="s">
        <v>409</v>
      </c>
      <c r="T2488" s="13" t="s">
        <v>69</v>
      </c>
      <c r="U2488" s="13" t="s">
        <v>79</v>
      </c>
      <c r="V2488" s="13" t="s">
        <v>80</v>
      </c>
      <c r="W2488" s="13" t="s">
        <v>29</v>
      </c>
      <c r="X2488" s="13" t="s">
        <v>79</v>
      </c>
      <c r="Y2488" s="13" t="s">
        <v>7</v>
      </c>
      <c r="Z2488" s="9" t="s">
        <v>16</v>
      </c>
      <c r="AA2488" s="12" t="str">
        <f t="shared" si="76"/>
        <v>5980000000109</v>
      </c>
      <c r="AB2488" s="4" t="s">
        <v>79</v>
      </c>
      <c r="AC2488" s="48">
        <f t="shared" si="77"/>
        <v>-321.55</v>
      </c>
      <c r="AD2488" s="31">
        <f>VLOOKUP(AB2488,'Utah Allocation %''s'!$A$6:$B$16,2,FALSE)</f>
        <v>1</v>
      </c>
    </row>
    <row r="2489" spans="1:30">
      <c r="A2489" s="9" t="s">
        <v>9311</v>
      </c>
      <c r="B2489" s="9" t="s">
        <v>24</v>
      </c>
      <c r="C2489" s="9" t="s">
        <v>62</v>
      </c>
      <c r="D2489" s="19">
        <v>41394</v>
      </c>
      <c r="E2489" s="15">
        <v>2013</v>
      </c>
      <c r="F2489" s="15">
        <v>4</v>
      </c>
      <c r="G2489" s="3" t="s">
        <v>14414</v>
      </c>
      <c r="H2489" s="9" t="s">
        <v>63</v>
      </c>
      <c r="I2489" s="9" t="s">
        <v>64</v>
      </c>
      <c r="J2489" s="21">
        <v>321.55</v>
      </c>
      <c r="K2489" s="9" t="s">
        <v>9309</v>
      </c>
      <c r="L2489" s="7" t="s">
        <v>9469</v>
      </c>
      <c r="M2489" s="7" t="s">
        <v>9645</v>
      </c>
      <c r="N2489" s="7" t="s">
        <v>229</v>
      </c>
      <c r="O2489" s="7" t="s">
        <v>275</v>
      </c>
      <c r="P2489" s="7" t="s">
        <v>757</v>
      </c>
      <c r="Q2489" s="7" t="s">
        <v>758</v>
      </c>
      <c r="R2489" s="9" t="s">
        <v>373</v>
      </c>
      <c r="S2489" s="13" t="s">
        <v>409</v>
      </c>
      <c r="T2489" s="13" t="s">
        <v>69</v>
      </c>
      <c r="U2489" s="13" t="s">
        <v>79</v>
      </c>
      <c r="V2489" s="13" t="s">
        <v>80</v>
      </c>
      <c r="W2489" s="13" t="s">
        <v>29</v>
      </c>
      <c r="X2489" s="13" t="s">
        <v>79</v>
      </c>
      <c r="Y2489" s="13" t="s">
        <v>7</v>
      </c>
      <c r="Z2489" s="9" t="s">
        <v>16</v>
      </c>
      <c r="AA2489" s="12" t="str">
        <f t="shared" si="76"/>
        <v>5980000000109</v>
      </c>
      <c r="AB2489" s="4" t="s">
        <v>79</v>
      </c>
      <c r="AC2489" s="48">
        <f t="shared" si="77"/>
        <v>321.55</v>
      </c>
      <c r="AD2489" s="31">
        <f>VLOOKUP(AB2489,'Utah Allocation %''s'!$A$6:$B$16,2,FALSE)</f>
        <v>1</v>
      </c>
    </row>
    <row r="2490" spans="1:30">
      <c r="A2490" s="9" t="s">
        <v>9308</v>
      </c>
      <c r="B2490" s="9" t="s">
        <v>24</v>
      </c>
      <c r="C2490" s="9" t="s">
        <v>62</v>
      </c>
      <c r="D2490" s="19">
        <v>41394</v>
      </c>
      <c r="E2490" s="15">
        <v>2013</v>
      </c>
      <c r="F2490" s="15">
        <v>4</v>
      </c>
      <c r="G2490" s="3" t="s">
        <v>14414</v>
      </c>
      <c r="H2490" s="9" t="s">
        <v>63</v>
      </c>
      <c r="I2490" s="9" t="s">
        <v>81</v>
      </c>
      <c r="J2490" s="21">
        <v>17.329999999999998</v>
      </c>
      <c r="K2490" s="9" t="s">
        <v>9309</v>
      </c>
      <c r="L2490" s="7" t="s">
        <v>9469</v>
      </c>
      <c r="M2490" s="7" t="s">
        <v>9645</v>
      </c>
      <c r="N2490" s="7" t="s">
        <v>229</v>
      </c>
      <c r="O2490" s="7" t="s">
        <v>275</v>
      </c>
      <c r="P2490" s="7" t="s">
        <v>757</v>
      </c>
      <c r="Q2490" s="7" t="s">
        <v>758</v>
      </c>
      <c r="R2490" s="9" t="s">
        <v>373</v>
      </c>
      <c r="S2490" s="13" t="s">
        <v>409</v>
      </c>
      <c r="T2490" s="13" t="s">
        <v>69</v>
      </c>
      <c r="U2490" s="13" t="s">
        <v>79</v>
      </c>
      <c r="V2490" s="13" t="s">
        <v>80</v>
      </c>
      <c r="W2490" s="13" t="s">
        <v>29</v>
      </c>
      <c r="X2490" s="13" t="s">
        <v>79</v>
      </c>
      <c r="Y2490" s="13" t="s">
        <v>7</v>
      </c>
      <c r="Z2490" s="9" t="s">
        <v>16</v>
      </c>
      <c r="AA2490" s="12" t="str">
        <f t="shared" si="76"/>
        <v>5980000000109</v>
      </c>
      <c r="AB2490" s="4" t="s">
        <v>79</v>
      </c>
      <c r="AC2490" s="48">
        <f t="shared" si="77"/>
        <v>17.329999999999998</v>
      </c>
      <c r="AD2490" s="31">
        <f>VLOOKUP(AB2490,'Utah Allocation %''s'!$A$6:$B$16,2,FALSE)</f>
        <v>1</v>
      </c>
    </row>
    <row r="2491" spans="1:30">
      <c r="A2491" s="9" t="s">
        <v>9310</v>
      </c>
      <c r="B2491" s="9" t="s">
        <v>24</v>
      </c>
      <c r="C2491" s="9" t="s">
        <v>62</v>
      </c>
      <c r="D2491" s="19">
        <v>41394</v>
      </c>
      <c r="E2491" s="15">
        <v>2013</v>
      </c>
      <c r="F2491" s="15">
        <v>4</v>
      </c>
      <c r="G2491" s="3" t="s">
        <v>14414</v>
      </c>
      <c r="H2491" s="9" t="s">
        <v>61</v>
      </c>
      <c r="I2491" s="9" t="s">
        <v>81</v>
      </c>
      <c r="J2491" s="21">
        <v>-17.329999999999998</v>
      </c>
      <c r="K2491" s="9" t="s">
        <v>9309</v>
      </c>
      <c r="L2491" s="7" t="s">
        <v>9469</v>
      </c>
      <c r="M2491" s="7" t="s">
        <v>9645</v>
      </c>
      <c r="N2491" s="7" t="s">
        <v>229</v>
      </c>
      <c r="O2491" s="7" t="s">
        <v>275</v>
      </c>
      <c r="P2491" s="7" t="s">
        <v>757</v>
      </c>
      <c r="Q2491" s="7" t="s">
        <v>758</v>
      </c>
      <c r="R2491" s="9" t="s">
        <v>373</v>
      </c>
      <c r="S2491" s="13" t="s">
        <v>409</v>
      </c>
      <c r="T2491" s="13" t="s">
        <v>69</v>
      </c>
      <c r="U2491" s="13" t="s">
        <v>79</v>
      </c>
      <c r="V2491" s="13" t="s">
        <v>80</v>
      </c>
      <c r="W2491" s="13" t="s">
        <v>29</v>
      </c>
      <c r="X2491" s="13" t="s">
        <v>79</v>
      </c>
      <c r="Y2491" s="13" t="s">
        <v>7</v>
      </c>
      <c r="Z2491" s="9" t="s">
        <v>16</v>
      </c>
      <c r="AA2491" s="12" t="str">
        <f t="shared" si="76"/>
        <v>5980000000109</v>
      </c>
      <c r="AB2491" s="4" t="s">
        <v>79</v>
      </c>
      <c r="AC2491" s="48">
        <f t="shared" si="77"/>
        <v>-17.329999999999998</v>
      </c>
      <c r="AD2491" s="31">
        <f>VLOOKUP(AB2491,'Utah Allocation %''s'!$A$6:$B$16,2,FALSE)</f>
        <v>1</v>
      </c>
    </row>
    <row r="2492" spans="1:30">
      <c r="A2492" s="9" t="s">
        <v>9311</v>
      </c>
      <c r="B2492" s="9" t="s">
        <v>24</v>
      </c>
      <c r="C2492" s="9" t="s">
        <v>62</v>
      </c>
      <c r="D2492" s="19">
        <v>41394</v>
      </c>
      <c r="E2492" s="15">
        <v>2013</v>
      </c>
      <c r="F2492" s="15">
        <v>4</v>
      </c>
      <c r="G2492" s="3" t="s">
        <v>14414</v>
      </c>
      <c r="H2492" s="9" t="s">
        <v>63</v>
      </c>
      <c r="I2492" s="9" t="s">
        <v>81</v>
      </c>
      <c r="J2492" s="21">
        <v>17.329999999999998</v>
      </c>
      <c r="K2492" s="9" t="s">
        <v>9309</v>
      </c>
      <c r="L2492" s="7" t="s">
        <v>9469</v>
      </c>
      <c r="M2492" s="7" t="s">
        <v>9645</v>
      </c>
      <c r="N2492" s="7" t="s">
        <v>229</v>
      </c>
      <c r="O2492" s="7" t="s">
        <v>275</v>
      </c>
      <c r="P2492" s="7" t="s">
        <v>757</v>
      </c>
      <c r="Q2492" s="7" t="s">
        <v>758</v>
      </c>
      <c r="R2492" s="9" t="s">
        <v>373</v>
      </c>
      <c r="S2492" s="13" t="s">
        <v>409</v>
      </c>
      <c r="T2492" s="13" t="s">
        <v>69</v>
      </c>
      <c r="U2492" s="13" t="s">
        <v>79</v>
      </c>
      <c r="V2492" s="13" t="s">
        <v>80</v>
      </c>
      <c r="W2492" s="13" t="s">
        <v>29</v>
      </c>
      <c r="X2492" s="13" t="s">
        <v>79</v>
      </c>
      <c r="Y2492" s="13" t="s">
        <v>7</v>
      </c>
      <c r="Z2492" s="9" t="s">
        <v>16</v>
      </c>
      <c r="AA2492" s="12" t="str">
        <f t="shared" si="76"/>
        <v>5980000000109</v>
      </c>
      <c r="AB2492" s="4" t="s">
        <v>79</v>
      </c>
      <c r="AC2492" s="48">
        <f t="shared" si="77"/>
        <v>17.329999999999998</v>
      </c>
      <c r="AD2492" s="31">
        <f>VLOOKUP(AB2492,'Utah Allocation %''s'!$A$6:$B$16,2,FALSE)</f>
        <v>1</v>
      </c>
    </row>
    <row r="2493" spans="1:30">
      <c r="A2493" s="9" t="s">
        <v>9135</v>
      </c>
      <c r="B2493" s="9" t="s">
        <v>24</v>
      </c>
      <c r="C2493" s="9" t="s">
        <v>62</v>
      </c>
      <c r="D2493" s="19">
        <v>41394</v>
      </c>
      <c r="E2493" s="15">
        <v>2013</v>
      </c>
      <c r="F2493" s="15">
        <v>4</v>
      </c>
      <c r="G2493" s="3" t="s">
        <v>14414</v>
      </c>
      <c r="H2493" s="9" t="s">
        <v>61</v>
      </c>
      <c r="I2493" s="9" t="s">
        <v>81</v>
      </c>
      <c r="J2493" s="21">
        <v>-0.57999999999999996</v>
      </c>
      <c r="K2493" s="9" t="s">
        <v>9136</v>
      </c>
      <c r="L2493" s="7" t="s">
        <v>9384</v>
      </c>
      <c r="M2493" s="7" t="s">
        <v>9551</v>
      </c>
      <c r="N2493" s="7" t="s">
        <v>238</v>
      </c>
      <c r="O2493" s="7" t="s">
        <v>450</v>
      </c>
      <c r="P2493" s="7" t="s">
        <v>9552</v>
      </c>
      <c r="Q2493" s="7" t="s">
        <v>9553</v>
      </c>
      <c r="R2493" s="9" t="s">
        <v>771</v>
      </c>
      <c r="S2493" s="13" t="s">
        <v>408</v>
      </c>
      <c r="T2493" s="13" t="s">
        <v>65</v>
      </c>
      <c r="U2493" s="13" t="s">
        <v>111</v>
      </c>
      <c r="V2493" s="13" t="s">
        <v>67</v>
      </c>
      <c r="W2493" s="13" t="s">
        <v>35</v>
      </c>
      <c r="X2493" s="13" t="s">
        <v>57</v>
      </c>
      <c r="Y2493" s="13" t="s">
        <v>14</v>
      </c>
      <c r="Z2493" s="9" t="s">
        <v>4</v>
      </c>
      <c r="AA2493" s="12" t="str">
        <f t="shared" si="76"/>
        <v>5730000000001</v>
      </c>
      <c r="AB2493" s="4" t="s">
        <v>14422</v>
      </c>
      <c r="AC2493" s="53">
        <f t="shared" si="77"/>
        <v>-0.24724423952821811</v>
      </c>
      <c r="AD2493" s="31">
        <f>VLOOKUP(AB2493,'Utah Allocation %''s'!$A$6:$B$16,2,FALSE)</f>
        <v>0.4262831716003761</v>
      </c>
    </row>
    <row r="2494" spans="1:30">
      <c r="A2494" s="9" t="s">
        <v>9231</v>
      </c>
      <c r="B2494" s="9" t="s">
        <v>24</v>
      </c>
      <c r="C2494" s="9" t="s">
        <v>62</v>
      </c>
      <c r="D2494" s="19">
        <v>41394</v>
      </c>
      <c r="E2494" s="15">
        <v>2013</v>
      </c>
      <c r="F2494" s="15">
        <v>4</v>
      </c>
      <c r="G2494" s="3" t="s">
        <v>14414</v>
      </c>
      <c r="H2494" s="9" t="s">
        <v>63</v>
      </c>
      <c r="I2494" s="9" t="s">
        <v>64</v>
      </c>
      <c r="J2494" s="21">
        <v>1039.8800000000001</v>
      </c>
      <c r="K2494" s="9" t="s">
        <v>9232</v>
      </c>
      <c r="L2494" s="7" t="s">
        <v>9432</v>
      </c>
      <c r="M2494" s="7" t="s">
        <v>9605</v>
      </c>
      <c r="N2494" s="7" t="s">
        <v>206</v>
      </c>
      <c r="O2494" s="7" t="s">
        <v>253</v>
      </c>
      <c r="P2494" s="7" t="s">
        <v>9606</v>
      </c>
      <c r="Q2494" s="7" t="s">
        <v>9607</v>
      </c>
      <c r="R2494" s="9" t="s">
        <v>512</v>
      </c>
      <c r="S2494" s="13" t="s">
        <v>409</v>
      </c>
      <c r="T2494" s="13" t="s">
        <v>65</v>
      </c>
      <c r="U2494" s="13" t="s">
        <v>79</v>
      </c>
      <c r="V2494" s="13" t="s">
        <v>105</v>
      </c>
      <c r="W2494" s="13" t="s">
        <v>36</v>
      </c>
      <c r="X2494" s="13" t="s">
        <v>57</v>
      </c>
      <c r="Y2494" s="13" t="s">
        <v>14</v>
      </c>
      <c r="Z2494" s="9" t="s">
        <v>4</v>
      </c>
      <c r="AA2494" s="12" t="str">
        <f t="shared" si="76"/>
        <v>5730000000001</v>
      </c>
      <c r="AB2494" s="4" t="s">
        <v>14422</v>
      </c>
      <c r="AC2494" s="53">
        <f t="shared" si="77"/>
        <v>443.28334448379917</v>
      </c>
      <c r="AD2494" s="31">
        <f>VLOOKUP(AB2494,'Utah Allocation %''s'!$A$6:$B$16,2,FALSE)</f>
        <v>0.4262831716003761</v>
      </c>
    </row>
    <row r="2495" spans="1:30">
      <c r="A2495" s="9" t="s">
        <v>9122</v>
      </c>
      <c r="B2495" s="9" t="s">
        <v>24</v>
      </c>
      <c r="C2495" s="9" t="s">
        <v>62</v>
      </c>
      <c r="D2495" s="19">
        <v>41394</v>
      </c>
      <c r="E2495" s="15">
        <v>2013</v>
      </c>
      <c r="F2495" s="15">
        <v>4</v>
      </c>
      <c r="G2495" s="3" t="s">
        <v>14414</v>
      </c>
      <c r="H2495" s="9" t="s">
        <v>63</v>
      </c>
      <c r="I2495" s="9" t="s">
        <v>64</v>
      </c>
      <c r="J2495" s="21">
        <v>503.51</v>
      </c>
      <c r="K2495" s="9" t="s">
        <v>9123</v>
      </c>
      <c r="L2495" s="7" t="s">
        <v>9378</v>
      </c>
      <c r="M2495" s="7" t="s">
        <v>9543</v>
      </c>
      <c r="N2495" s="7" t="s">
        <v>206</v>
      </c>
      <c r="O2495" s="7" t="s">
        <v>253</v>
      </c>
      <c r="P2495" s="7" t="s">
        <v>9544</v>
      </c>
      <c r="Q2495" s="7" t="s">
        <v>591</v>
      </c>
      <c r="R2495" s="9" t="s">
        <v>329</v>
      </c>
      <c r="S2495" s="13" t="s">
        <v>409</v>
      </c>
      <c r="T2495" s="13" t="s">
        <v>65</v>
      </c>
      <c r="U2495" s="13" t="s">
        <v>79</v>
      </c>
      <c r="V2495" s="13" t="s">
        <v>105</v>
      </c>
      <c r="W2495" s="13" t="s">
        <v>36</v>
      </c>
      <c r="X2495" s="13" t="s">
        <v>57</v>
      </c>
      <c r="Y2495" s="13" t="s">
        <v>14</v>
      </c>
      <c r="Z2495" s="9" t="s">
        <v>4</v>
      </c>
      <c r="AA2495" s="12" t="str">
        <f t="shared" si="76"/>
        <v>5730000000001</v>
      </c>
      <c r="AB2495" s="4" t="s">
        <v>14422</v>
      </c>
      <c r="AC2495" s="53">
        <f t="shared" si="77"/>
        <v>214.63783973250537</v>
      </c>
      <c r="AD2495" s="31">
        <f>VLOOKUP(AB2495,'Utah Allocation %''s'!$A$6:$B$16,2,FALSE)</f>
        <v>0.4262831716003761</v>
      </c>
    </row>
    <row r="2496" spans="1:30">
      <c r="A2496" s="9" t="s">
        <v>9647</v>
      </c>
      <c r="B2496" s="9" t="s">
        <v>51</v>
      </c>
      <c r="C2496" s="9" t="s">
        <v>52</v>
      </c>
      <c r="D2496" s="19">
        <v>41425</v>
      </c>
      <c r="E2496" s="3">
        <v>2013</v>
      </c>
      <c r="F2496" s="3">
        <v>5</v>
      </c>
      <c r="G2496" s="3" t="s">
        <v>14414</v>
      </c>
      <c r="H2496" s="12" t="s">
        <v>53</v>
      </c>
      <c r="J2496" s="21">
        <v>16000</v>
      </c>
      <c r="K2496" s="27" t="s">
        <v>54</v>
      </c>
      <c r="L2496" s="27" t="s">
        <v>54</v>
      </c>
      <c r="M2496" s="27" t="s">
        <v>54</v>
      </c>
      <c r="N2496" s="8"/>
      <c r="O2496" s="27" t="s">
        <v>54</v>
      </c>
      <c r="P2496" s="27" t="s">
        <v>54</v>
      </c>
      <c r="Q2496" s="27" t="s">
        <v>54</v>
      </c>
      <c r="S2496" s="7" t="s">
        <v>408</v>
      </c>
      <c r="T2496" s="9" t="s">
        <v>69</v>
      </c>
      <c r="V2496" s="9" t="s">
        <v>59</v>
      </c>
      <c r="W2496" s="9" t="s">
        <v>60</v>
      </c>
      <c r="X2496" s="9" t="s">
        <v>57</v>
      </c>
      <c r="Y2496" s="9" t="s">
        <v>7</v>
      </c>
      <c r="Z2496" s="9" t="s">
        <v>10</v>
      </c>
      <c r="AA2496" s="12" t="str">
        <f t="shared" si="76"/>
        <v>5980000000090</v>
      </c>
      <c r="AB2496" s="4" t="s">
        <v>14424</v>
      </c>
      <c r="AC2496" s="48">
        <f t="shared" si="77"/>
        <v>7730.774654694299</v>
      </c>
      <c r="AD2496" s="31">
        <f>VLOOKUP(AB2496,'Utah Allocation %''s'!$A$6:$B$16,2,FALSE)</f>
        <v>0.48317341591839369</v>
      </c>
    </row>
    <row r="2497" spans="1:30">
      <c r="A2497" s="9" t="s">
        <v>9647</v>
      </c>
      <c r="B2497" s="9" t="s">
        <v>51</v>
      </c>
      <c r="C2497" s="9" t="s">
        <v>52</v>
      </c>
      <c r="D2497" s="19">
        <v>41425</v>
      </c>
      <c r="E2497" s="3">
        <v>2013</v>
      </c>
      <c r="F2497" s="3">
        <v>5</v>
      </c>
      <c r="G2497" s="3" t="s">
        <v>14414</v>
      </c>
      <c r="H2497" s="12" t="s">
        <v>53</v>
      </c>
      <c r="J2497" s="21">
        <v>86000</v>
      </c>
      <c r="K2497" s="27" t="s">
        <v>54</v>
      </c>
      <c r="L2497" s="27" t="s">
        <v>54</v>
      </c>
      <c r="M2497" s="27" t="s">
        <v>54</v>
      </c>
      <c r="N2497" s="8"/>
      <c r="O2497" s="27" t="s">
        <v>54</v>
      </c>
      <c r="P2497" s="27" t="s">
        <v>54</v>
      </c>
      <c r="Q2497" s="27" t="s">
        <v>54</v>
      </c>
      <c r="S2497" s="7" t="s">
        <v>409</v>
      </c>
      <c r="T2497" s="9" t="s">
        <v>69</v>
      </c>
      <c r="V2497" s="9" t="s">
        <v>55</v>
      </c>
      <c r="W2497" s="9" t="s">
        <v>56</v>
      </c>
      <c r="X2497" s="9" t="s">
        <v>57</v>
      </c>
      <c r="Y2497" s="9" t="s">
        <v>7</v>
      </c>
      <c r="Z2497" s="9" t="s">
        <v>9</v>
      </c>
      <c r="AA2497" s="12" t="str">
        <f t="shared" si="76"/>
        <v>5980000000095</v>
      </c>
      <c r="AB2497" s="4" t="s">
        <v>14424</v>
      </c>
      <c r="AC2497" s="48">
        <f t="shared" si="77"/>
        <v>41552.91376898186</v>
      </c>
      <c r="AD2497" s="31">
        <f>VLOOKUP(AB2497,'Utah Allocation %''s'!$A$6:$B$16,2,FALSE)</f>
        <v>0.48317341591839369</v>
      </c>
    </row>
    <row r="2498" spans="1:30">
      <c r="A2498" s="9" t="s">
        <v>9995</v>
      </c>
      <c r="B2498" s="9" t="s">
        <v>24</v>
      </c>
      <c r="C2498" s="9" t="s">
        <v>62</v>
      </c>
      <c r="D2498" s="19">
        <v>41425</v>
      </c>
      <c r="E2498" s="15">
        <v>2013</v>
      </c>
      <c r="F2498" s="15">
        <v>5</v>
      </c>
      <c r="G2498" s="3" t="s">
        <v>14414</v>
      </c>
      <c r="H2498" s="9" t="s">
        <v>63</v>
      </c>
      <c r="I2498" s="9" t="s">
        <v>64</v>
      </c>
      <c r="J2498" s="21">
        <v>635.04999999999995</v>
      </c>
      <c r="K2498" s="9" t="s">
        <v>9996</v>
      </c>
      <c r="L2498" s="7" t="s">
        <v>10189</v>
      </c>
      <c r="M2498" s="7" t="s">
        <v>10373</v>
      </c>
      <c r="N2498" s="7" t="s">
        <v>213</v>
      </c>
      <c r="O2498" s="7" t="s">
        <v>595</v>
      </c>
      <c r="P2498" s="7" t="s">
        <v>868</v>
      </c>
      <c r="Q2498" s="7" t="s">
        <v>68</v>
      </c>
      <c r="R2498" s="9" t="s">
        <v>301</v>
      </c>
      <c r="S2498" s="7" t="s">
        <v>408</v>
      </c>
      <c r="T2498" s="13" t="s">
        <v>69</v>
      </c>
      <c r="U2498" s="13" t="s">
        <v>66</v>
      </c>
      <c r="V2498" s="13" t="s">
        <v>70</v>
      </c>
      <c r="W2498" s="13" t="s">
        <v>32</v>
      </c>
      <c r="X2498" s="13" t="s">
        <v>66</v>
      </c>
      <c r="Y2498" s="13" t="s">
        <v>7</v>
      </c>
      <c r="Z2498" s="9" t="s">
        <v>8</v>
      </c>
      <c r="AA2498" s="12" t="str">
        <f t="shared" si="76"/>
        <v>5980000000108</v>
      </c>
      <c r="AB2498" s="4" t="s">
        <v>66</v>
      </c>
      <c r="AC2498" s="48">
        <f t="shared" si="77"/>
        <v>0</v>
      </c>
      <c r="AD2498" s="31">
        <f>VLOOKUP(AB2498,'Utah Allocation %''s'!$A$6:$B$16,2,FALSE)</f>
        <v>0</v>
      </c>
    </row>
    <row r="2499" spans="1:30">
      <c r="A2499" s="9" t="s">
        <v>9995</v>
      </c>
      <c r="B2499" s="9" t="s">
        <v>24</v>
      </c>
      <c r="C2499" s="9" t="s">
        <v>62</v>
      </c>
      <c r="D2499" s="19">
        <v>41425</v>
      </c>
      <c r="E2499" s="15">
        <v>2013</v>
      </c>
      <c r="F2499" s="15">
        <v>5</v>
      </c>
      <c r="G2499" s="3" t="s">
        <v>14414</v>
      </c>
      <c r="H2499" s="9" t="s">
        <v>63</v>
      </c>
      <c r="I2499" s="9" t="s">
        <v>81</v>
      </c>
      <c r="J2499" s="21">
        <v>973.65</v>
      </c>
      <c r="K2499" s="9" t="s">
        <v>9996</v>
      </c>
      <c r="L2499" s="7" t="s">
        <v>10189</v>
      </c>
      <c r="M2499" s="7" t="s">
        <v>10373</v>
      </c>
      <c r="N2499" s="7" t="s">
        <v>213</v>
      </c>
      <c r="O2499" s="7" t="s">
        <v>595</v>
      </c>
      <c r="P2499" s="7" t="s">
        <v>868</v>
      </c>
      <c r="Q2499" s="7" t="s">
        <v>68</v>
      </c>
      <c r="R2499" s="9" t="s">
        <v>301</v>
      </c>
      <c r="S2499" s="7" t="s">
        <v>408</v>
      </c>
      <c r="T2499" s="13" t="s">
        <v>69</v>
      </c>
      <c r="U2499" s="13" t="s">
        <v>66</v>
      </c>
      <c r="V2499" s="13" t="s">
        <v>70</v>
      </c>
      <c r="W2499" s="13" t="s">
        <v>32</v>
      </c>
      <c r="X2499" s="13" t="s">
        <v>66</v>
      </c>
      <c r="Y2499" s="13" t="s">
        <v>7</v>
      </c>
      <c r="Z2499" s="9" t="s">
        <v>8</v>
      </c>
      <c r="AA2499" s="12" t="str">
        <f t="shared" si="76"/>
        <v>5980000000108</v>
      </c>
      <c r="AB2499" s="4" t="s">
        <v>66</v>
      </c>
      <c r="AC2499" s="48">
        <f t="shared" si="77"/>
        <v>0</v>
      </c>
      <c r="AD2499" s="31">
        <f>VLOOKUP(AB2499,'Utah Allocation %''s'!$A$6:$B$16,2,FALSE)</f>
        <v>0</v>
      </c>
    </row>
    <row r="2500" spans="1:30">
      <c r="A2500" s="9" t="s">
        <v>9713</v>
      </c>
      <c r="B2500" s="9" t="s">
        <v>24</v>
      </c>
      <c r="C2500" s="9" t="s">
        <v>62</v>
      </c>
      <c r="D2500" s="19">
        <v>41425</v>
      </c>
      <c r="E2500" s="15">
        <v>2013</v>
      </c>
      <c r="F2500" s="15">
        <v>5</v>
      </c>
      <c r="G2500" s="3" t="s">
        <v>14414</v>
      </c>
      <c r="H2500" s="9" t="s">
        <v>63</v>
      </c>
      <c r="I2500" s="9" t="s">
        <v>64</v>
      </c>
      <c r="J2500" s="21">
        <v>796.98</v>
      </c>
      <c r="K2500" s="9" t="s">
        <v>9714</v>
      </c>
      <c r="L2500" s="7" t="s">
        <v>10052</v>
      </c>
      <c r="M2500" s="7" t="s">
        <v>10237</v>
      </c>
      <c r="N2500" s="7" t="s">
        <v>212</v>
      </c>
      <c r="O2500" s="7" t="s">
        <v>259</v>
      </c>
      <c r="P2500" s="7" t="s">
        <v>639</v>
      </c>
      <c r="Q2500" s="7" t="s">
        <v>172</v>
      </c>
      <c r="R2500" s="9" t="s">
        <v>301</v>
      </c>
      <c r="S2500" s="7" t="s">
        <v>408</v>
      </c>
      <c r="T2500" s="13" t="s">
        <v>69</v>
      </c>
      <c r="U2500" s="13" t="s">
        <v>66</v>
      </c>
      <c r="V2500" s="13" t="s">
        <v>70</v>
      </c>
      <c r="W2500" s="13" t="s">
        <v>32</v>
      </c>
      <c r="X2500" s="13" t="s">
        <v>66</v>
      </c>
      <c r="Y2500" s="13" t="s">
        <v>7</v>
      </c>
      <c r="Z2500" s="9" t="s">
        <v>8</v>
      </c>
      <c r="AA2500" s="12" t="str">
        <f t="shared" si="76"/>
        <v>5980000000108</v>
      </c>
      <c r="AB2500" s="4" t="s">
        <v>66</v>
      </c>
      <c r="AC2500" s="48">
        <f t="shared" si="77"/>
        <v>0</v>
      </c>
      <c r="AD2500" s="31">
        <f>VLOOKUP(AB2500,'Utah Allocation %''s'!$A$6:$B$16,2,FALSE)</f>
        <v>0</v>
      </c>
    </row>
    <row r="2501" spans="1:30">
      <c r="A2501" s="9" t="s">
        <v>9821</v>
      </c>
      <c r="B2501" s="9" t="s">
        <v>24</v>
      </c>
      <c r="C2501" s="9" t="s">
        <v>62</v>
      </c>
      <c r="D2501" s="19">
        <v>41425</v>
      </c>
      <c r="E2501" s="15">
        <v>2013</v>
      </c>
      <c r="F2501" s="15">
        <v>5</v>
      </c>
      <c r="G2501" s="3" t="s">
        <v>14414</v>
      </c>
      <c r="H2501" s="9" t="s">
        <v>63</v>
      </c>
      <c r="I2501" s="9" t="s">
        <v>64</v>
      </c>
      <c r="J2501" s="21">
        <v>631.83000000000004</v>
      </c>
      <c r="K2501" s="9" t="s">
        <v>9822</v>
      </c>
      <c r="L2501" s="7" t="s">
        <v>10106</v>
      </c>
      <c r="M2501" s="7" t="s">
        <v>10284</v>
      </c>
      <c r="N2501" s="7" t="s">
        <v>207</v>
      </c>
      <c r="O2501" s="7" t="s">
        <v>254</v>
      </c>
      <c r="P2501" s="7" t="s">
        <v>548</v>
      </c>
      <c r="Q2501" s="7" t="s">
        <v>72</v>
      </c>
      <c r="R2501" s="9" t="s">
        <v>301</v>
      </c>
      <c r="S2501" s="7" t="s">
        <v>408</v>
      </c>
      <c r="T2501" s="13" t="s">
        <v>69</v>
      </c>
      <c r="U2501" s="13" t="s">
        <v>66</v>
      </c>
      <c r="V2501" s="13" t="s">
        <v>70</v>
      </c>
      <c r="W2501" s="13" t="s">
        <v>32</v>
      </c>
      <c r="X2501" s="13" t="s">
        <v>66</v>
      </c>
      <c r="Y2501" s="13" t="s">
        <v>7</v>
      </c>
      <c r="Z2501" s="9" t="s">
        <v>8</v>
      </c>
      <c r="AA2501" s="12" t="str">
        <f t="shared" ref="AA2501:AA2564" si="78">Y2501&amp;Z2501</f>
        <v>5980000000108</v>
      </c>
      <c r="AB2501" s="4" t="s">
        <v>66</v>
      </c>
      <c r="AC2501" s="48">
        <f t="shared" ref="AC2501:AC2564" si="79">+J2501*AD2501</f>
        <v>0</v>
      </c>
      <c r="AD2501" s="31">
        <f>VLOOKUP(AB2501,'Utah Allocation %''s'!$A$6:$B$16,2,FALSE)</f>
        <v>0</v>
      </c>
    </row>
    <row r="2502" spans="1:30">
      <c r="A2502" s="9" t="s">
        <v>9961</v>
      </c>
      <c r="B2502" s="9" t="s">
        <v>24</v>
      </c>
      <c r="C2502" s="9" t="s">
        <v>62</v>
      </c>
      <c r="D2502" s="19">
        <v>41425</v>
      </c>
      <c r="E2502" s="15">
        <v>2013</v>
      </c>
      <c r="F2502" s="15">
        <v>5</v>
      </c>
      <c r="G2502" s="3" t="s">
        <v>14414</v>
      </c>
      <c r="H2502" s="9" t="s">
        <v>63</v>
      </c>
      <c r="I2502" s="9" t="s">
        <v>64</v>
      </c>
      <c r="J2502" s="21">
        <v>2340.8200000000002</v>
      </c>
      <c r="K2502" s="9" t="s">
        <v>9962</v>
      </c>
      <c r="L2502" s="7" t="s">
        <v>10172</v>
      </c>
      <c r="M2502" s="7" t="s">
        <v>10355</v>
      </c>
      <c r="N2502" s="7" t="s">
        <v>207</v>
      </c>
      <c r="O2502" s="7" t="s">
        <v>254</v>
      </c>
      <c r="P2502" s="7" t="s">
        <v>548</v>
      </c>
      <c r="Q2502" s="7" t="s">
        <v>72</v>
      </c>
      <c r="R2502" s="9" t="s">
        <v>301</v>
      </c>
      <c r="S2502" s="7" t="s">
        <v>408</v>
      </c>
      <c r="T2502" s="13" t="s">
        <v>69</v>
      </c>
      <c r="U2502" s="13" t="s">
        <v>66</v>
      </c>
      <c r="V2502" s="13" t="s">
        <v>70</v>
      </c>
      <c r="W2502" s="13" t="s">
        <v>32</v>
      </c>
      <c r="X2502" s="13" t="s">
        <v>66</v>
      </c>
      <c r="Y2502" s="13" t="s">
        <v>7</v>
      </c>
      <c r="Z2502" s="9" t="s">
        <v>8</v>
      </c>
      <c r="AA2502" s="12" t="str">
        <f t="shared" si="78"/>
        <v>5980000000108</v>
      </c>
      <c r="AB2502" s="4" t="s">
        <v>66</v>
      </c>
      <c r="AC2502" s="48">
        <f t="shared" si="79"/>
        <v>0</v>
      </c>
      <c r="AD2502" s="31">
        <f>VLOOKUP(AB2502,'Utah Allocation %''s'!$A$6:$B$16,2,FALSE)</f>
        <v>0</v>
      </c>
    </row>
    <row r="2503" spans="1:30">
      <c r="A2503" s="9" t="s">
        <v>9973</v>
      </c>
      <c r="B2503" s="9" t="s">
        <v>24</v>
      </c>
      <c r="C2503" s="9" t="s">
        <v>62</v>
      </c>
      <c r="D2503" s="19">
        <v>41425</v>
      </c>
      <c r="E2503" s="15">
        <v>2013</v>
      </c>
      <c r="F2503" s="15">
        <v>5</v>
      </c>
      <c r="G2503" s="3" t="s">
        <v>14414</v>
      </c>
      <c r="H2503" s="9" t="s">
        <v>63</v>
      </c>
      <c r="I2503" s="9" t="s">
        <v>64</v>
      </c>
      <c r="J2503" s="21">
        <v>1013.14</v>
      </c>
      <c r="K2503" s="9" t="s">
        <v>9974</v>
      </c>
      <c r="L2503" s="7" t="s">
        <v>10178</v>
      </c>
      <c r="M2503" s="7" t="s">
        <v>10362</v>
      </c>
      <c r="N2503" s="7" t="s">
        <v>207</v>
      </c>
      <c r="O2503" s="7" t="s">
        <v>254</v>
      </c>
      <c r="P2503" s="7" t="s">
        <v>548</v>
      </c>
      <c r="Q2503" s="7" t="s">
        <v>72</v>
      </c>
      <c r="R2503" s="9" t="s">
        <v>301</v>
      </c>
      <c r="S2503" s="7" t="s">
        <v>408</v>
      </c>
      <c r="T2503" s="13" t="s">
        <v>69</v>
      </c>
      <c r="U2503" s="13" t="s">
        <v>66</v>
      </c>
      <c r="V2503" s="13" t="s">
        <v>70</v>
      </c>
      <c r="W2503" s="13" t="s">
        <v>32</v>
      </c>
      <c r="X2503" s="13" t="s">
        <v>66</v>
      </c>
      <c r="Y2503" s="13" t="s">
        <v>7</v>
      </c>
      <c r="Z2503" s="9" t="s">
        <v>8</v>
      </c>
      <c r="AA2503" s="12" t="str">
        <f t="shared" si="78"/>
        <v>5980000000108</v>
      </c>
      <c r="AB2503" s="4" t="s">
        <v>66</v>
      </c>
      <c r="AC2503" s="48">
        <f t="shared" si="79"/>
        <v>0</v>
      </c>
      <c r="AD2503" s="31">
        <f>VLOOKUP(AB2503,'Utah Allocation %''s'!$A$6:$B$16,2,FALSE)</f>
        <v>0</v>
      </c>
    </row>
    <row r="2504" spans="1:30">
      <c r="A2504" s="9" t="s">
        <v>9916</v>
      </c>
      <c r="B2504" s="9" t="s">
        <v>24</v>
      </c>
      <c r="C2504" s="9" t="s">
        <v>62</v>
      </c>
      <c r="D2504" s="19">
        <v>41425</v>
      </c>
      <c r="E2504" s="15">
        <v>2013</v>
      </c>
      <c r="F2504" s="15">
        <v>5</v>
      </c>
      <c r="G2504" s="3" t="s">
        <v>14414</v>
      </c>
      <c r="H2504" s="9" t="s">
        <v>61</v>
      </c>
      <c r="I2504" s="9" t="s">
        <v>81</v>
      </c>
      <c r="J2504" s="21">
        <v>-197.2</v>
      </c>
      <c r="K2504" s="9" t="s">
        <v>7510</v>
      </c>
      <c r="L2504" s="7" t="s">
        <v>7838</v>
      </c>
      <c r="M2504" s="7" t="s">
        <v>8052</v>
      </c>
      <c r="N2504" s="7" t="s">
        <v>212</v>
      </c>
      <c r="O2504" s="7" t="s">
        <v>259</v>
      </c>
      <c r="P2504" s="7" t="s">
        <v>6234</v>
      </c>
      <c r="Q2504" s="7" t="s">
        <v>172</v>
      </c>
      <c r="R2504" s="9" t="s">
        <v>301</v>
      </c>
      <c r="S2504" s="7" t="s">
        <v>408</v>
      </c>
      <c r="T2504" s="13" t="s">
        <v>69</v>
      </c>
      <c r="U2504" s="13" t="s">
        <v>66</v>
      </c>
      <c r="V2504" s="13" t="s">
        <v>70</v>
      </c>
      <c r="W2504" s="13" t="s">
        <v>32</v>
      </c>
      <c r="X2504" s="13" t="s">
        <v>66</v>
      </c>
      <c r="Y2504" s="13" t="s">
        <v>7</v>
      </c>
      <c r="Z2504" s="9" t="s">
        <v>8</v>
      </c>
      <c r="AA2504" s="12" t="str">
        <f t="shared" si="78"/>
        <v>5980000000108</v>
      </c>
      <c r="AB2504" s="4" t="s">
        <v>66</v>
      </c>
      <c r="AC2504" s="48">
        <f t="shared" si="79"/>
        <v>0</v>
      </c>
      <c r="AD2504" s="31">
        <f>VLOOKUP(AB2504,'Utah Allocation %''s'!$A$6:$B$16,2,FALSE)</f>
        <v>0</v>
      </c>
    </row>
    <row r="2505" spans="1:30">
      <c r="A2505" s="9" t="s">
        <v>9813</v>
      </c>
      <c r="B2505" s="9" t="s">
        <v>24</v>
      </c>
      <c r="C2505" s="9" t="s">
        <v>62</v>
      </c>
      <c r="D2505" s="19">
        <v>41425</v>
      </c>
      <c r="E2505" s="15">
        <v>2013</v>
      </c>
      <c r="F2505" s="15">
        <v>5</v>
      </c>
      <c r="G2505" s="3" t="s">
        <v>14414</v>
      </c>
      <c r="H2505" s="9" t="s">
        <v>63</v>
      </c>
      <c r="I2505" s="9" t="s">
        <v>81</v>
      </c>
      <c r="J2505" s="21">
        <v>564.5</v>
      </c>
      <c r="K2505" s="9" t="s">
        <v>9814</v>
      </c>
      <c r="L2505" s="7" t="s">
        <v>10102</v>
      </c>
      <c r="M2505" s="7" t="s">
        <v>10280</v>
      </c>
      <c r="N2505" s="7" t="s">
        <v>207</v>
      </c>
      <c r="O2505" s="7" t="s">
        <v>254</v>
      </c>
      <c r="P2505" s="7" t="s">
        <v>7153</v>
      </c>
      <c r="Q2505" s="7" t="s">
        <v>72</v>
      </c>
      <c r="R2505" s="9" t="s">
        <v>301</v>
      </c>
      <c r="S2505" s="7" t="s">
        <v>408</v>
      </c>
      <c r="T2505" s="13" t="s">
        <v>69</v>
      </c>
      <c r="U2505" s="13" t="s">
        <v>66</v>
      </c>
      <c r="V2505" s="13" t="s">
        <v>70</v>
      </c>
      <c r="W2505" s="13" t="s">
        <v>32</v>
      </c>
      <c r="X2505" s="13" t="s">
        <v>66</v>
      </c>
      <c r="Y2505" s="13" t="s">
        <v>7</v>
      </c>
      <c r="Z2505" s="9" t="s">
        <v>8</v>
      </c>
      <c r="AA2505" s="12" t="str">
        <f t="shared" si="78"/>
        <v>5980000000108</v>
      </c>
      <c r="AB2505" s="4" t="s">
        <v>66</v>
      </c>
      <c r="AC2505" s="48">
        <f t="shared" si="79"/>
        <v>0</v>
      </c>
      <c r="AD2505" s="31">
        <f>VLOOKUP(AB2505,'Utah Allocation %''s'!$A$6:$B$16,2,FALSE)</f>
        <v>0</v>
      </c>
    </row>
    <row r="2506" spans="1:30">
      <c r="A2506" s="9" t="s">
        <v>9847</v>
      </c>
      <c r="B2506" s="9" t="s">
        <v>24</v>
      </c>
      <c r="C2506" s="9" t="s">
        <v>62</v>
      </c>
      <c r="D2506" s="19">
        <v>41425</v>
      </c>
      <c r="E2506" s="15">
        <v>2013</v>
      </c>
      <c r="F2506" s="15">
        <v>5</v>
      </c>
      <c r="G2506" s="3" t="s">
        <v>14414</v>
      </c>
      <c r="H2506" s="9" t="s">
        <v>63</v>
      </c>
      <c r="I2506" s="9" t="s">
        <v>64</v>
      </c>
      <c r="J2506" s="21">
        <v>354.78</v>
      </c>
      <c r="K2506" s="9" t="s">
        <v>9848</v>
      </c>
      <c r="L2506" s="7" t="s">
        <v>10119</v>
      </c>
      <c r="M2506" s="7" t="s">
        <v>10299</v>
      </c>
      <c r="N2506" s="7" t="s">
        <v>208</v>
      </c>
      <c r="O2506" s="7" t="s">
        <v>255</v>
      </c>
      <c r="P2506" s="7" t="s">
        <v>559</v>
      </c>
      <c r="Q2506" s="7" t="s">
        <v>84</v>
      </c>
      <c r="R2506" s="9" t="s">
        <v>305</v>
      </c>
      <c r="S2506" s="7" t="s">
        <v>409</v>
      </c>
      <c r="T2506" s="13" t="s">
        <v>69</v>
      </c>
      <c r="U2506" s="13" t="s">
        <v>79</v>
      </c>
      <c r="V2506" s="13" t="s">
        <v>80</v>
      </c>
      <c r="W2506" s="13" t="s">
        <v>29</v>
      </c>
      <c r="X2506" s="13" t="s">
        <v>79</v>
      </c>
      <c r="Y2506" s="13" t="s">
        <v>7</v>
      </c>
      <c r="Z2506" s="9" t="s">
        <v>16</v>
      </c>
      <c r="AA2506" s="12" t="str">
        <f t="shared" si="78"/>
        <v>5980000000109</v>
      </c>
      <c r="AB2506" s="4" t="s">
        <v>79</v>
      </c>
      <c r="AC2506" s="48">
        <f t="shared" si="79"/>
        <v>354.78</v>
      </c>
      <c r="AD2506" s="31">
        <f>VLOOKUP(AB2506,'Utah Allocation %''s'!$A$6:$B$16,2,FALSE)</f>
        <v>1</v>
      </c>
    </row>
    <row r="2507" spans="1:30">
      <c r="A2507" s="9" t="s">
        <v>9719</v>
      </c>
      <c r="B2507" s="9" t="s">
        <v>24</v>
      </c>
      <c r="C2507" s="9" t="s">
        <v>62</v>
      </c>
      <c r="D2507" s="19">
        <v>41425</v>
      </c>
      <c r="E2507" s="15">
        <v>2013</v>
      </c>
      <c r="F2507" s="15">
        <v>5</v>
      </c>
      <c r="G2507" s="3" t="s">
        <v>14414</v>
      </c>
      <c r="H2507" s="9" t="s">
        <v>63</v>
      </c>
      <c r="I2507" s="9" t="s">
        <v>64</v>
      </c>
      <c r="J2507" s="21">
        <v>118.18</v>
      </c>
      <c r="K2507" s="9" t="s">
        <v>9720</v>
      </c>
      <c r="L2507" s="7" t="s">
        <v>10055</v>
      </c>
      <c r="M2507" s="7" t="s">
        <v>10240</v>
      </c>
      <c r="N2507" s="7" t="s">
        <v>209</v>
      </c>
      <c r="O2507" s="7" t="s">
        <v>256</v>
      </c>
      <c r="P2507" s="7" t="s">
        <v>730</v>
      </c>
      <c r="Q2507" s="7" t="s">
        <v>87</v>
      </c>
      <c r="R2507" s="9" t="s">
        <v>305</v>
      </c>
      <c r="S2507" s="7" t="s">
        <v>409</v>
      </c>
      <c r="T2507" s="13" t="s">
        <v>69</v>
      </c>
      <c r="U2507" s="13" t="s">
        <v>79</v>
      </c>
      <c r="V2507" s="13" t="s">
        <v>80</v>
      </c>
      <c r="W2507" s="13" t="s">
        <v>29</v>
      </c>
      <c r="X2507" s="13" t="s">
        <v>79</v>
      </c>
      <c r="Y2507" s="13" t="s">
        <v>7</v>
      </c>
      <c r="Z2507" s="9" t="s">
        <v>16</v>
      </c>
      <c r="AA2507" s="12" t="str">
        <f t="shared" si="78"/>
        <v>5980000000109</v>
      </c>
      <c r="AB2507" s="4" t="s">
        <v>79</v>
      </c>
      <c r="AC2507" s="48">
        <f t="shared" si="79"/>
        <v>118.18</v>
      </c>
      <c r="AD2507" s="31">
        <f>VLOOKUP(AB2507,'Utah Allocation %''s'!$A$6:$B$16,2,FALSE)</f>
        <v>1</v>
      </c>
    </row>
    <row r="2508" spans="1:30">
      <c r="A2508" s="9" t="s">
        <v>9721</v>
      </c>
      <c r="B2508" s="9" t="s">
        <v>24</v>
      </c>
      <c r="C2508" s="9" t="s">
        <v>62</v>
      </c>
      <c r="D2508" s="19">
        <v>41425</v>
      </c>
      <c r="E2508" s="15">
        <v>2013</v>
      </c>
      <c r="F2508" s="15">
        <v>5</v>
      </c>
      <c r="G2508" s="3" t="s">
        <v>14414</v>
      </c>
      <c r="H2508" s="9" t="s">
        <v>63</v>
      </c>
      <c r="I2508" s="9" t="s">
        <v>64</v>
      </c>
      <c r="J2508" s="21">
        <v>680.17</v>
      </c>
      <c r="K2508" s="9" t="s">
        <v>9722</v>
      </c>
      <c r="L2508" s="7" t="s">
        <v>10056</v>
      </c>
      <c r="M2508" s="7" t="s">
        <v>10241</v>
      </c>
      <c r="N2508" s="7" t="s">
        <v>209</v>
      </c>
      <c r="O2508" s="7" t="s">
        <v>256</v>
      </c>
      <c r="P2508" s="7" t="s">
        <v>730</v>
      </c>
      <c r="Q2508" s="7" t="s">
        <v>87</v>
      </c>
      <c r="R2508" s="9" t="s">
        <v>305</v>
      </c>
      <c r="S2508" s="7" t="s">
        <v>409</v>
      </c>
      <c r="T2508" s="13" t="s">
        <v>69</v>
      </c>
      <c r="U2508" s="13" t="s">
        <v>79</v>
      </c>
      <c r="V2508" s="13" t="s">
        <v>80</v>
      </c>
      <c r="W2508" s="13" t="s">
        <v>29</v>
      </c>
      <c r="X2508" s="13" t="s">
        <v>79</v>
      </c>
      <c r="Y2508" s="13" t="s">
        <v>7</v>
      </c>
      <c r="Z2508" s="9" t="s">
        <v>16</v>
      </c>
      <c r="AA2508" s="12" t="str">
        <f t="shared" si="78"/>
        <v>5980000000109</v>
      </c>
      <c r="AB2508" s="4" t="s">
        <v>79</v>
      </c>
      <c r="AC2508" s="48">
        <f t="shared" si="79"/>
        <v>680.17</v>
      </c>
      <c r="AD2508" s="31">
        <f>VLOOKUP(AB2508,'Utah Allocation %''s'!$A$6:$B$16,2,FALSE)</f>
        <v>1</v>
      </c>
    </row>
    <row r="2509" spans="1:30">
      <c r="A2509" s="9" t="s">
        <v>9723</v>
      </c>
      <c r="B2509" s="9" t="s">
        <v>24</v>
      </c>
      <c r="C2509" s="9" t="s">
        <v>62</v>
      </c>
      <c r="D2509" s="19">
        <v>41425</v>
      </c>
      <c r="E2509" s="15">
        <v>2013</v>
      </c>
      <c r="F2509" s="15">
        <v>5</v>
      </c>
      <c r="G2509" s="3" t="s">
        <v>14414</v>
      </c>
      <c r="H2509" s="9" t="s">
        <v>63</v>
      </c>
      <c r="I2509" s="9" t="s">
        <v>64</v>
      </c>
      <c r="J2509" s="21">
        <v>118.18</v>
      </c>
      <c r="K2509" s="9" t="s">
        <v>9724</v>
      </c>
      <c r="L2509" s="7" t="s">
        <v>10057</v>
      </c>
      <c r="M2509" s="7" t="s">
        <v>10242</v>
      </c>
      <c r="N2509" s="7" t="s">
        <v>209</v>
      </c>
      <c r="O2509" s="7" t="s">
        <v>256</v>
      </c>
      <c r="P2509" s="7" t="s">
        <v>730</v>
      </c>
      <c r="Q2509" s="7" t="s">
        <v>87</v>
      </c>
      <c r="R2509" s="9" t="s">
        <v>305</v>
      </c>
      <c r="S2509" s="7" t="s">
        <v>409</v>
      </c>
      <c r="T2509" s="13" t="s">
        <v>69</v>
      </c>
      <c r="U2509" s="13" t="s">
        <v>79</v>
      </c>
      <c r="V2509" s="13" t="s">
        <v>80</v>
      </c>
      <c r="W2509" s="13" t="s">
        <v>29</v>
      </c>
      <c r="X2509" s="13" t="s">
        <v>79</v>
      </c>
      <c r="Y2509" s="13" t="s">
        <v>7</v>
      </c>
      <c r="Z2509" s="9" t="s">
        <v>16</v>
      </c>
      <c r="AA2509" s="12" t="str">
        <f t="shared" si="78"/>
        <v>5980000000109</v>
      </c>
      <c r="AB2509" s="4" t="s">
        <v>79</v>
      </c>
      <c r="AC2509" s="48">
        <f t="shared" si="79"/>
        <v>118.18</v>
      </c>
      <c r="AD2509" s="31">
        <f>VLOOKUP(AB2509,'Utah Allocation %''s'!$A$6:$B$16,2,FALSE)</f>
        <v>1</v>
      </c>
    </row>
    <row r="2510" spans="1:30">
      <c r="A2510" s="9" t="s">
        <v>9725</v>
      </c>
      <c r="B2510" s="9" t="s">
        <v>24</v>
      </c>
      <c r="C2510" s="9" t="s">
        <v>62</v>
      </c>
      <c r="D2510" s="19">
        <v>41425</v>
      </c>
      <c r="E2510" s="15">
        <v>2013</v>
      </c>
      <c r="F2510" s="15">
        <v>5</v>
      </c>
      <c r="G2510" s="3" t="s">
        <v>14414</v>
      </c>
      <c r="H2510" s="9" t="s">
        <v>63</v>
      </c>
      <c r="I2510" s="9" t="s">
        <v>64</v>
      </c>
      <c r="J2510" s="21">
        <v>449.59</v>
      </c>
      <c r="K2510" s="9" t="s">
        <v>9726</v>
      </c>
      <c r="L2510" s="7" t="s">
        <v>10058</v>
      </c>
      <c r="M2510" s="7" t="s">
        <v>10243</v>
      </c>
      <c r="N2510" s="7" t="s">
        <v>209</v>
      </c>
      <c r="O2510" s="7" t="s">
        <v>256</v>
      </c>
      <c r="P2510" s="7" t="s">
        <v>730</v>
      </c>
      <c r="Q2510" s="7" t="s">
        <v>87</v>
      </c>
      <c r="R2510" s="9" t="s">
        <v>305</v>
      </c>
      <c r="S2510" s="7" t="s">
        <v>409</v>
      </c>
      <c r="T2510" s="13" t="s">
        <v>69</v>
      </c>
      <c r="U2510" s="13" t="s">
        <v>79</v>
      </c>
      <c r="V2510" s="13" t="s">
        <v>80</v>
      </c>
      <c r="W2510" s="13" t="s">
        <v>29</v>
      </c>
      <c r="X2510" s="13" t="s">
        <v>79</v>
      </c>
      <c r="Y2510" s="13" t="s">
        <v>7</v>
      </c>
      <c r="Z2510" s="9" t="s">
        <v>16</v>
      </c>
      <c r="AA2510" s="12" t="str">
        <f t="shared" si="78"/>
        <v>5980000000109</v>
      </c>
      <c r="AB2510" s="4" t="s">
        <v>79</v>
      </c>
      <c r="AC2510" s="48">
        <f t="shared" si="79"/>
        <v>449.59</v>
      </c>
      <c r="AD2510" s="31">
        <f>VLOOKUP(AB2510,'Utah Allocation %''s'!$A$6:$B$16,2,FALSE)</f>
        <v>1</v>
      </c>
    </row>
    <row r="2511" spans="1:30">
      <c r="A2511" s="9" t="s">
        <v>9727</v>
      </c>
      <c r="B2511" s="9" t="s">
        <v>24</v>
      </c>
      <c r="C2511" s="9" t="s">
        <v>62</v>
      </c>
      <c r="D2511" s="19">
        <v>41425</v>
      </c>
      <c r="E2511" s="15">
        <v>2013</v>
      </c>
      <c r="F2511" s="15">
        <v>5</v>
      </c>
      <c r="G2511" s="3" t="s">
        <v>14414</v>
      </c>
      <c r="H2511" s="9" t="s">
        <v>63</v>
      </c>
      <c r="I2511" s="9" t="s">
        <v>64</v>
      </c>
      <c r="J2511" s="21">
        <v>1236.3800000000001</v>
      </c>
      <c r="K2511" s="9" t="s">
        <v>9728</v>
      </c>
      <c r="L2511" s="7" t="s">
        <v>10059</v>
      </c>
      <c r="M2511" s="7" t="s">
        <v>10244</v>
      </c>
      <c r="N2511" s="7" t="s">
        <v>209</v>
      </c>
      <c r="O2511" s="7" t="s">
        <v>256</v>
      </c>
      <c r="P2511" s="7" t="s">
        <v>730</v>
      </c>
      <c r="Q2511" s="7" t="s">
        <v>87</v>
      </c>
      <c r="R2511" s="9" t="s">
        <v>305</v>
      </c>
      <c r="S2511" s="7" t="s">
        <v>409</v>
      </c>
      <c r="T2511" s="13" t="s">
        <v>69</v>
      </c>
      <c r="U2511" s="13" t="s">
        <v>79</v>
      </c>
      <c r="V2511" s="13" t="s">
        <v>80</v>
      </c>
      <c r="W2511" s="13" t="s">
        <v>29</v>
      </c>
      <c r="X2511" s="13" t="s">
        <v>79</v>
      </c>
      <c r="Y2511" s="13" t="s">
        <v>7</v>
      </c>
      <c r="Z2511" s="9" t="s">
        <v>16</v>
      </c>
      <c r="AA2511" s="12" t="str">
        <f t="shared" si="78"/>
        <v>5980000000109</v>
      </c>
      <c r="AB2511" s="4" t="s">
        <v>79</v>
      </c>
      <c r="AC2511" s="48">
        <f t="shared" si="79"/>
        <v>1236.3800000000001</v>
      </c>
      <c r="AD2511" s="31">
        <f>VLOOKUP(AB2511,'Utah Allocation %''s'!$A$6:$B$16,2,FALSE)</f>
        <v>1</v>
      </c>
    </row>
    <row r="2512" spans="1:30">
      <c r="A2512" s="9" t="s">
        <v>9729</v>
      </c>
      <c r="B2512" s="9" t="s">
        <v>24</v>
      </c>
      <c r="C2512" s="9" t="s">
        <v>62</v>
      </c>
      <c r="D2512" s="19">
        <v>41425</v>
      </c>
      <c r="E2512" s="15">
        <v>2013</v>
      </c>
      <c r="F2512" s="15">
        <v>5</v>
      </c>
      <c r="G2512" s="3" t="s">
        <v>14414</v>
      </c>
      <c r="H2512" s="9" t="s">
        <v>63</v>
      </c>
      <c r="I2512" s="9" t="s">
        <v>64</v>
      </c>
      <c r="J2512" s="21">
        <v>337.19</v>
      </c>
      <c r="K2512" s="9" t="s">
        <v>9730</v>
      </c>
      <c r="L2512" s="7" t="s">
        <v>10060</v>
      </c>
      <c r="M2512" s="7" t="s">
        <v>10245</v>
      </c>
      <c r="N2512" s="7" t="s">
        <v>209</v>
      </c>
      <c r="O2512" s="7" t="s">
        <v>256</v>
      </c>
      <c r="P2512" s="7" t="s">
        <v>730</v>
      </c>
      <c r="Q2512" s="7" t="s">
        <v>87</v>
      </c>
      <c r="R2512" s="9" t="s">
        <v>305</v>
      </c>
      <c r="S2512" s="7" t="s">
        <v>409</v>
      </c>
      <c r="T2512" s="13" t="s">
        <v>69</v>
      </c>
      <c r="U2512" s="13" t="s">
        <v>79</v>
      </c>
      <c r="V2512" s="13" t="s">
        <v>80</v>
      </c>
      <c r="W2512" s="13" t="s">
        <v>29</v>
      </c>
      <c r="X2512" s="13" t="s">
        <v>79</v>
      </c>
      <c r="Y2512" s="13" t="s">
        <v>7</v>
      </c>
      <c r="Z2512" s="9" t="s">
        <v>16</v>
      </c>
      <c r="AA2512" s="12" t="str">
        <f t="shared" si="78"/>
        <v>5980000000109</v>
      </c>
      <c r="AB2512" s="4" t="s">
        <v>79</v>
      </c>
      <c r="AC2512" s="48">
        <f t="shared" si="79"/>
        <v>337.19</v>
      </c>
      <c r="AD2512" s="31">
        <f>VLOOKUP(AB2512,'Utah Allocation %''s'!$A$6:$B$16,2,FALSE)</f>
        <v>1</v>
      </c>
    </row>
    <row r="2513" spans="1:30">
      <c r="A2513" s="9" t="s">
        <v>9731</v>
      </c>
      <c r="B2513" s="9" t="s">
        <v>24</v>
      </c>
      <c r="C2513" s="9" t="s">
        <v>62</v>
      </c>
      <c r="D2513" s="19">
        <v>41425</v>
      </c>
      <c r="E2513" s="15">
        <v>2013</v>
      </c>
      <c r="F2513" s="15">
        <v>5</v>
      </c>
      <c r="G2513" s="3" t="s">
        <v>14414</v>
      </c>
      <c r="H2513" s="9" t="s">
        <v>63</v>
      </c>
      <c r="I2513" s="9" t="s">
        <v>64</v>
      </c>
      <c r="J2513" s="21">
        <v>112.4</v>
      </c>
      <c r="K2513" s="9" t="s">
        <v>9732</v>
      </c>
      <c r="L2513" s="7" t="s">
        <v>10061</v>
      </c>
      <c r="M2513" s="7" t="s">
        <v>10242</v>
      </c>
      <c r="N2513" s="7" t="s">
        <v>209</v>
      </c>
      <c r="O2513" s="7" t="s">
        <v>256</v>
      </c>
      <c r="P2513" s="7" t="s">
        <v>730</v>
      </c>
      <c r="Q2513" s="7" t="s">
        <v>87</v>
      </c>
      <c r="R2513" s="9" t="s">
        <v>305</v>
      </c>
      <c r="S2513" s="7" t="s">
        <v>409</v>
      </c>
      <c r="T2513" s="13" t="s">
        <v>69</v>
      </c>
      <c r="U2513" s="13" t="s">
        <v>79</v>
      </c>
      <c r="V2513" s="13" t="s">
        <v>80</v>
      </c>
      <c r="W2513" s="13" t="s">
        <v>29</v>
      </c>
      <c r="X2513" s="13" t="s">
        <v>79</v>
      </c>
      <c r="Y2513" s="13" t="s">
        <v>7</v>
      </c>
      <c r="Z2513" s="9" t="s">
        <v>16</v>
      </c>
      <c r="AA2513" s="12" t="str">
        <f t="shared" si="78"/>
        <v>5980000000109</v>
      </c>
      <c r="AB2513" s="4" t="s">
        <v>79</v>
      </c>
      <c r="AC2513" s="48">
        <f t="shared" si="79"/>
        <v>112.4</v>
      </c>
      <c r="AD2513" s="31">
        <f>VLOOKUP(AB2513,'Utah Allocation %''s'!$A$6:$B$16,2,FALSE)</f>
        <v>1</v>
      </c>
    </row>
    <row r="2514" spans="1:30">
      <c r="A2514" s="9" t="s">
        <v>9733</v>
      </c>
      <c r="B2514" s="9" t="s">
        <v>24</v>
      </c>
      <c r="C2514" s="9" t="s">
        <v>62</v>
      </c>
      <c r="D2514" s="19">
        <v>41425</v>
      </c>
      <c r="E2514" s="15">
        <v>2013</v>
      </c>
      <c r="F2514" s="15">
        <v>5</v>
      </c>
      <c r="G2514" s="3" t="s">
        <v>14414</v>
      </c>
      <c r="H2514" s="9" t="s">
        <v>63</v>
      </c>
      <c r="I2514" s="9" t="s">
        <v>64</v>
      </c>
      <c r="J2514" s="21">
        <v>112.4</v>
      </c>
      <c r="K2514" s="9" t="s">
        <v>9734</v>
      </c>
      <c r="L2514" s="7" t="s">
        <v>10062</v>
      </c>
      <c r="M2514" s="7" t="s">
        <v>10242</v>
      </c>
      <c r="N2514" s="7" t="s">
        <v>209</v>
      </c>
      <c r="O2514" s="7" t="s">
        <v>256</v>
      </c>
      <c r="P2514" s="7" t="s">
        <v>730</v>
      </c>
      <c r="Q2514" s="7" t="s">
        <v>87</v>
      </c>
      <c r="R2514" s="9" t="s">
        <v>305</v>
      </c>
      <c r="S2514" s="7" t="s">
        <v>409</v>
      </c>
      <c r="T2514" s="13" t="s">
        <v>69</v>
      </c>
      <c r="U2514" s="13" t="s">
        <v>79</v>
      </c>
      <c r="V2514" s="13" t="s">
        <v>80</v>
      </c>
      <c r="W2514" s="13" t="s">
        <v>29</v>
      </c>
      <c r="X2514" s="13" t="s">
        <v>79</v>
      </c>
      <c r="Y2514" s="13" t="s">
        <v>7</v>
      </c>
      <c r="Z2514" s="9" t="s">
        <v>16</v>
      </c>
      <c r="AA2514" s="12" t="str">
        <f t="shared" si="78"/>
        <v>5980000000109</v>
      </c>
      <c r="AB2514" s="4" t="s">
        <v>79</v>
      </c>
      <c r="AC2514" s="48">
        <f t="shared" si="79"/>
        <v>112.4</v>
      </c>
      <c r="AD2514" s="31">
        <f>VLOOKUP(AB2514,'Utah Allocation %''s'!$A$6:$B$16,2,FALSE)</f>
        <v>1</v>
      </c>
    </row>
    <row r="2515" spans="1:30">
      <c r="A2515" s="9" t="s">
        <v>9737</v>
      </c>
      <c r="B2515" s="9" t="s">
        <v>24</v>
      </c>
      <c r="C2515" s="9" t="s">
        <v>62</v>
      </c>
      <c r="D2515" s="19">
        <v>41425</v>
      </c>
      <c r="E2515" s="15">
        <v>2013</v>
      </c>
      <c r="F2515" s="15">
        <v>5</v>
      </c>
      <c r="G2515" s="3" t="s">
        <v>14414</v>
      </c>
      <c r="H2515" s="9" t="s">
        <v>63</v>
      </c>
      <c r="I2515" s="9" t="s">
        <v>81</v>
      </c>
      <c r="J2515" s="21">
        <v>253.75</v>
      </c>
      <c r="K2515" s="9" t="s">
        <v>9738</v>
      </c>
      <c r="L2515" s="7" t="s">
        <v>10064</v>
      </c>
      <c r="M2515" s="7" t="s">
        <v>10247</v>
      </c>
      <c r="N2515" s="7" t="s">
        <v>216</v>
      </c>
      <c r="O2515" s="7" t="s">
        <v>262</v>
      </c>
      <c r="P2515" s="7" t="s">
        <v>7099</v>
      </c>
      <c r="Q2515" s="7" t="s">
        <v>107</v>
      </c>
      <c r="R2515" s="9" t="s">
        <v>305</v>
      </c>
      <c r="S2515" s="7" t="s">
        <v>409</v>
      </c>
      <c r="T2515" s="13" t="s">
        <v>69</v>
      </c>
      <c r="U2515" s="13" t="s">
        <v>79</v>
      </c>
      <c r="V2515" s="13" t="s">
        <v>80</v>
      </c>
      <c r="W2515" s="13" t="s">
        <v>29</v>
      </c>
      <c r="X2515" s="13" t="s">
        <v>79</v>
      </c>
      <c r="Y2515" s="13" t="s">
        <v>7</v>
      </c>
      <c r="Z2515" s="9" t="s">
        <v>16</v>
      </c>
      <c r="AA2515" s="12" t="str">
        <f t="shared" si="78"/>
        <v>5980000000109</v>
      </c>
      <c r="AB2515" s="4" t="s">
        <v>79</v>
      </c>
      <c r="AC2515" s="48">
        <f t="shared" si="79"/>
        <v>253.75</v>
      </c>
      <c r="AD2515" s="31">
        <f>VLOOKUP(AB2515,'Utah Allocation %''s'!$A$6:$B$16,2,FALSE)</f>
        <v>1</v>
      </c>
    </row>
    <row r="2516" spans="1:30">
      <c r="A2516" s="9" t="s">
        <v>9678</v>
      </c>
      <c r="B2516" s="9" t="s">
        <v>24</v>
      </c>
      <c r="C2516" s="9" t="s">
        <v>62</v>
      </c>
      <c r="D2516" s="19">
        <v>41425</v>
      </c>
      <c r="E2516" s="15">
        <v>2013</v>
      </c>
      <c r="F2516" s="15">
        <v>5</v>
      </c>
      <c r="G2516" s="3" t="s">
        <v>14414</v>
      </c>
      <c r="H2516" s="9" t="s">
        <v>63</v>
      </c>
      <c r="I2516" s="9" t="s">
        <v>81</v>
      </c>
      <c r="J2516" s="21">
        <v>126.88</v>
      </c>
      <c r="K2516" s="9" t="s">
        <v>9679</v>
      </c>
      <c r="L2516" s="7" t="s">
        <v>10035</v>
      </c>
      <c r="M2516" s="7" t="s">
        <v>10218</v>
      </c>
      <c r="N2516" s="7" t="s">
        <v>206</v>
      </c>
      <c r="O2516" s="7" t="s">
        <v>253</v>
      </c>
      <c r="P2516" s="7" t="s">
        <v>5145</v>
      </c>
      <c r="Q2516" s="7" t="s">
        <v>78</v>
      </c>
      <c r="R2516" s="9" t="s">
        <v>305</v>
      </c>
      <c r="S2516" s="7" t="s">
        <v>409</v>
      </c>
      <c r="T2516" s="13" t="s">
        <v>69</v>
      </c>
      <c r="U2516" s="13" t="s">
        <v>79</v>
      </c>
      <c r="V2516" s="13" t="s">
        <v>80</v>
      </c>
      <c r="W2516" s="13" t="s">
        <v>29</v>
      </c>
      <c r="X2516" s="13" t="s">
        <v>79</v>
      </c>
      <c r="Y2516" s="13" t="s">
        <v>7</v>
      </c>
      <c r="Z2516" s="9" t="s">
        <v>16</v>
      </c>
      <c r="AA2516" s="12" t="str">
        <f t="shared" si="78"/>
        <v>5980000000109</v>
      </c>
      <c r="AB2516" s="4" t="s">
        <v>79</v>
      </c>
      <c r="AC2516" s="48">
        <f t="shared" si="79"/>
        <v>126.88</v>
      </c>
      <c r="AD2516" s="31">
        <f>VLOOKUP(AB2516,'Utah Allocation %''s'!$A$6:$B$16,2,FALSE)</f>
        <v>1</v>
      </c>
    </row>
    <row r="2517" spans="1:30">
      <c r="A2517" s="9" t="s">
        <v>9859</v>
      </c>
      <c r="B2517" s="9" t="s">
        <v>24</v>
      </c>
      <c r="C2517" s="9" t="s">
        <v>62</v>
      </c>
      <c r="D2517" s="19">
        <v>41425</v>
      </c>
      <c r="E2517" s="15">
        <v>2013</v>
      </c>
      <c r="F2517" s="15">
        <v>5</v>
      </c>
      <c r="G2517" s="3" t="s">
        <v>14414</v>
      </c>
      <c r="H2517" s="9" t="s">
        <v>63</v>
      </c>
      <c r="I2517" s="9" t="s">
        <v>64</v>
      </c>
      <c r="J2517" s="21">
        <v>413.93</v>
      </c>
      <c r="K2517" s="9" t="s">
        <v>9860</v>
      </c>
      <c r="L2517" s="7" t="s">
        <v>10125</v>
      </c>
      <c r="M2517" s="7" t="s">
        <v>10306</v>
      </c>
      <c r="N2517" s="7" t="s">
        <v>207</v>
      </c>
      <c r="O2517" s="7" t="s">
        <v>254</v>
      </c>
      <c r="P2517" s="7" t="s">
        <v>7096</v>
      </c>
      <c r="Q2517" s="7" t="s">
        <v>83</v>
      </c>
      <c r="R2517" s="9" t="s">
        <v>305</v>
      </c>
      <c r="S2517" s="7" t="s">
        <v>409</v>
      </c>
      <c r="T2517" s="13" t="s">
        <v>69</v>
      </c>
      <c r="U2517" s="13" t="s">
        <v>79</v>
      </c>
      <c r="V2517" s="13" t="s">
        <v>80</v>
      </c>
      <c r="W2517" s="13" t="s">
        <v>29</v>
      </c>
      <c r="X2517" s="13" t="s">
        <v>79</v>
      </c>
      <c r="Y2517" s="13" t="s">
        <v>7</v>
      </c>
      <c r="Z2517" s="9" t="s">
        <v>16</v>
      </c>
      <c r="AA2517" s="12" t="str">
        <f t="shared" si="78"/>
        <v>5980000000109</v>
      </c>
      <c r="AB2517" s="4" t="s">
        <v>79</v>
      </c>
      <c r="AC2517" s="48">
        <f t="shared" si="79"/>
        <v>413.93</v>
      </c>
      <c r="AD2517" s="31">
        <f>VLOOKUP(AB2517,'Utah Allocation %''s'!$A$6:$B$16,2,FALSE)</f>
        <v>1</v>
      </c>
    </row>
    <row r="2518" spans="1:30">
      <c r="A2518" s="9" t="s">
        <v>9893</v>
      </c>
      <c r="B2518" s="9" t="s">
        <v>24</v>
      </c>
      <c r="C2518" s="9" t="s">
        <v>62</v>
      </c>
      <c r="D2518" s="19">
        <v>41425</v>
      </c>
      <c r="E2518" s="15">
        <v>2013</v>
      </c>
      <c r="F2518" s="15">
        <v>5</v>
      </c>
      <c r="G2518" s="3" t="s">
        <v>14414</v>
      </c>
      <c r="H2518" s="9" t="s">
        <v>63</v>
      </c>
      <c r="I2518" s="9" t="s">
        <v>64</v>
      </c>
      <c r="J2518" s="21">
        <v>1658.98</v>
      </c>
      <c r="K2518" s="9" t="s">
        <v>9894</v>
      </c>
      <c r="L2518" s="7" t="s">
        <v>10142</v>
      </c>
      <c r="M2518" s="7" t="s">
        <v>10323</v>
      </c>
      <c r="N2518" s="7" t="s">
        <v>208</v>
      </c>
      <c r="O2518" s="7" t="s">
        <v>255</v>
      </c>
      <c r="P2518" s="7" t="s">
        <v>6141</v>
      </c>
      <c r="Q2518" s="7" t="s">
        <v>84</v>
      </c>
      <c r="R2518" s="9" t="s">
        <v>305</v>
      </c>
      <c r="S2518" s="7" t="s">
        <v>409</v>
      </c>
      <c r="T2518" s="13" t="s">
        <v>69</v>
      </c>
      <c r="U2518" s="13" t="s">
        <v>79</v>
      </c>
      <c r="V2518" s="13" t="s">
        <v>80</v>
      </c>
      <c r="W2518" s="13" t="s">
        <v>29</v>
      </c>
      <c r="X2518" s="13" t="s">
        <v>79</v>
      </c>
      <c r="Y2518" s="13" t="s">
        <v>7</v>
      </c>
      <c r="Z2518" s="9" t="s">
        <v>16</v>
      </c>
      <c r="AA2518" s="12" t="str">
        <f t="shared" si="78"/>
        <v>5980000000109</v>
      </c>
      <c r="AB2518" s="4" t="s">
        <v>79</v>
      </c>
      <c r="AC2518" s="48">
        <f t="shared" si="79"/>
        <v>1658.98</v>
      </c>
      <c r="AD2518" s="31">
        <f>VLOOKUP(AB2518,'Utah Allocation %''s'!$A$6:$B$16,2,FALSE)</f>
        <v>1</v>
      </c>
    </row>
    <row r="2519" spans="1:30">
      <c r="A2519" s="9" t="s">
        <v>9893</v>
      </c>
      <c r="B2519" s="9" t="s">
        <v>24</v>
      </c>
      <c r="C2519" s="9" t="s">
        <v>62</v>
      </c>
      <c r="D2519" s="19">
        <v>41425</v>
      </c>
      <c r="E2519" s="15">
        <v>2013</v>
      </c>
      <c r="F2519" s="15">
        <v>5</v>
      </c>
      <c r="G2519" s="3" t="s">
        <v>14414</v>
      </c>
      <c r="H2519" s="9" t="s">
        <v>63</v>
      </c>
      <c r="I2519" s="9" t="s">
        <v>81</v>
      </c>
      <c r="J2519" s="21">
        <v>1264.95</v>
      </c>
      <c r="K2519" s="9" t="s">
        <v>9894</v>
      </c>
      <c r="L2519" s="7" t="s">
        <v>10142</v>
      </c>
      <c r="M2519" s="7" t="s">
        <v>10323</v>
      </c>
      <c r="N2519" s="7" t="s">
        <v>208</v>
      </c>
      <c r="O2519" s="7" t="s">
        <v>255</v>
      </c>
      <c r="P2519" s="7" t="s">
        <v>6141</v>
      </c>
      <c r="Q2519" s="7" t="s">
        <v>84</v>
      </c>
      <c r="R2519" s="9" t="s">
        <v>305</v>
      </c>
      <c r="S2519" s="7" t="s">
        <v>409</v>
      </c>
      <c r="T2519" s="13" t="s">
        <v>69</v>
      </c>
      <c r="U2519" s="13" t="s">
        <v>79</v>
      </c>
      <c r="V2519" s="13" t="s">
        <v>80</v>
      </c>
      <c r="W2519" s="13" t="s">
        <v>29</v>
      </c>
      <c r="X2519" s="13" t="s">
        <v>79</v>
      </c>
      <c r="Y2519" s="13" t="s">
        <v>7</v>
      </c>
      <c r="Z2519" s="9" t="s">
        <v>16</v>
      </c>
      <c r="AA2519" s="12" t="str">
        <f t="shared" si="78"/>
        <v>5980000000109</v>
      </c>
      <c r="AB2519" s="4" t="s">
        <v>79</v>
      </c>
      <c r="AC2519" s="48">
        <f t="shared" si="79"/>
        <v>1264.95</v>
      </c>
      <c r="AD2519" s="31">
        <f>VLOOKUP(AB2519,'Utah Allocation %''s'!$A$6:$B$16,2,FALSE)</f>
        <v>1</v>
      </c>
    </row>
    <row r="2520" spans="1:30">
      <c r="A2520" s="9" t="s">
        <v>9861</v>
      </c>
      <c r="B2520" s="9" t="s">
        <v>24</v>
      </c>
      <c r="C2520" s="9" t="s">
        <v>62</v>
      </c>
      <c r="D2520" s="19">
        <v>41425</v>
      </c>
      <c r="E2520" s="15">
        <v>2013</v>
      </c>
      <c r="F2520" s="15">
        <v>5</v>
      </c>
      <c r="G2520" s="3" t="s">
        <v>14414</v>
      </c>
      <c r="H2520" s="9" t="s">
        <v>63</v>
      </c>
      <c r="I2520" s="9" t="s">
        <v>81</v>
      </c>
      <c r="J2520" s="21">
        <v>402.03</v>
      </c>
      <c r="K2520" s="9" t="s">
        <v>9862</v>
      </c>
      <c r="L2520" s="7" t="s">
        <v>10126</v>
      </c>
      <c r="M2520" s="7" t="s">
        <v>10307</v>
      </c>
      <c r="N2520" s="7" t="s">
        <v>208</v>
      </c>
      <c r="O2520" s="7" t="s">
        <v>255</v>
      </c>
      <c r="P2520" s="7" t="s">
        <v>6141</v>
      </c>
      <c r="Q2520" s="7" t="s">
        <v>84</v>
      </c>
      <c r="R2520" s="9" t="s">
        <v>305</v>
      </c>
      <c r="S2520" s="7" t="s">
        <v>409</v>
      </c>
      <c r="T2520" s="13" t="s">
        <v>69</v>
      </c>
      <c r="U2520" s="13" t="s">
        <v>79</v>
      </c>
      <c r="V2520" s="13" t="s">
        <v>80</v>
      </c>
      <c r="W2520" s="13" t="s">
        <v>29</v>
      </c>
      <c r="X2520" s="13" t="s">
        <v>79</v>
      </c>
      <c r="Y2520" s="13" t="s">
        <v>7</v>
      </c>
      <c r="Z2520" s="9" t="s">
        <v>16</v>
      </c>
      <c r="AA2520" s="12" t="str">
        <f t="shared" si="78"/>
        <v>5980000000109</v>
      </c>
      <c r="AB2520" s="4" t="s">
        <v>79</v>
      </c>
      <c r="AC2520" s="48">
        <f t="shared" si="79"/>
        <v>402.03</v>
      </c>
      <c r="AD2520" s="31">
        <f>VLOOKUP(AB2520,'Utah Allocation %''s'!$A$6:$B$16,2,FALSE)</f>
        <v>1</v>
      </c>
    </row>
    <row r="2521" spans="1:30">
      <c r="A2521" s="9" t="s">
        <v>9865</v>
      </c>
      <c r="B2521" s="9" t="s">
        <v>24</v>
      </c>
      <c r="C2521" s="9" t="s">
        <v>62</v>
      </c>
      <c r="D2521" s="19">
        <v>41425</v>
      </c>
      <c r="E2521" s="15">
        <v>2013</v>
      </c>
      <c r="F2521" s="15">
        <v>5</v>
      </c>
      <c r="G2521" s="3" t="s">
        <v>14414</v>
      </c>
      <c r="H2521" s="9" t="s">
        <v>63</v>
      </c>
      <c r="I2521" s="9" t="s">
        <v>81</v>
      </c>
      <c r="J2521" s="21">
        <v>165.54</v>
      </c>
      <c r="K2521" s="9" t="s">
        <v>9866</v>
      </c>
      <c r="L2521" s="7" t="s">
        <v>10128</v>
      </c>
      <c r="M2521" s="7" t="s">
        <v>10309</v>
      </c>
      <c r="N2521" s="7" t="s">
        <v>208</v>
      </c>
      <c r="O2521" s="7" t="s">
        <v>255</v>
      </c>
      <c r="P2521" s="7" t="s">
        <v>6141</v>
      </c>
      <c r="Q2521" s="7" t="s">
        <v>84</v>
      </c>
      <c r="R2521" s="9" t="s">
        <v>305</v>
      </c>
      <c r="S2521" s="7" t="s">
        <v>409</v>
      </c>
      <c r="T2521" s="13" t="s">
        <v>69</v>
      </c>
      <c r="U2521" s="13" t="s">
        <v>79</v>
      </c>
      <c r="V2521" s="13" t="s">
        <v>80</v>
      </c>
      <c r="W2521" s="13" t="s">
        <v>29</v>
      </c>
      <c r="X2521" s="13" t="s">
        <v>79</v>
      </c>
      <c r="Y2521" s="13" t="s">
        <v>7</v>
      </c>
      <c r="Z2521" s="9" t="s">
        <v>16</v>
      </c>
      <c r="AA2521" s="12" t="str">
        <f t="shared" si="78"/>
        <v>5980000000109</v>
      </c>
      <c r="AB2521" s="4" t="s">
        <v>79</v>
      </c>
      <c r="AC2521" s="48">
        <f t="shared" si="79"/>
        <v>165.54</v>
      </c>
      <c r="AD2521" s="31">
        <f>VLOOKUP(AB2521,'Utah Allocation %''s'!$A$6:$B$16,2,FALSE)</f>
        <v>1</v>
      </c>
    </row>
    <row r="2522" spans="1:30">
      <c r="A2522" s="9" t="s">
        <v>9851</v>
      </c>
      <c r="B2522" s="9" t="s">
        <v>24</v>
      </c>
      <c r="C2522" s="9" t="s">
        <v>62</v>
      </c>
      <c r="D2522" s="19">
        <v>41425</v>
      </c>
      <c r="E2522" s="15">
        <v>2013</v>
      </c>
      <c r="F2522" s="15">
        <v>5</v>
      </c>
      <c r="G2522" s="3" t="s">
        <v>14414</v>
      </c>
      <c r="H2522" s="9" t="s">
        <v>63</v>
      </c>
      <c r="I2522" s="9" t="s">
        <v>64</v>
      </c>
      <c r="J2522" s="21">
        <v>946.1</v>
      </c>
      <c r="K2522" s="9" t="s">
        <v>9852</v>
      </c>
      <c r="L2522" s="7" t="s">
        <v>10121</v>
      </c>
      <c r="M2522" s="7" t="s">
        <v>10301</v>
      </c>
      <c r="N2522" s="7" t="s">
        <v>217</v>
      </c>
      <c r="O2522" s="7" t="s">
        <v>263</v>
      </c>
      <c r="P2522" s="7" t="s">
        <v>7070</v>
      </c>
      <c r="Q2522" s="7" t="s">
        <v>145</v>
      </c>
      <c r="R2522" s="9" t="s">
        <v>305</v>
      </c>
      <c r="S2522" s="7" t="s">
        <v>409</v>
      </c>
      <c r="T2522" s="13" t="s">
        <v>69</v>
      </c>
      <c r="U2522" s="13" t="s">
        <v>79</v>
      </c>
      <c r="V2522" s="13" t="s">
        <v>80</v>
      </c>
      <c r="W2522" s="13" t="s">
        <v>29</v>
      </c>
      <c r="X2522" s="13" t="s">
        <v>79</v>
      </c>
      <c r="Y2522" s="13" t="s">
        <v>7</v>
      </c>
      <c r="Z2522" s="9" t="s">
        <v>16</v>
      </c>
      <c r="AA2522" s="12" t="str">
        <f t="shared" si="78"/>
        <v>5980000000109</v>
      </c>
      <c r="AB2522" s="4" t="s">
        <v>79</v>
      </c>
      <c r="AC2522" s="48">
        <f t="shared" si="79"/>
        <v>946.1</v>
      </c>
      <c r="AD2522" s="31">
        <f>VLOOKUP(AB2522,'Utah Allocation %''s'!$A$6:$B$16,2,FALSE)</f>
        <v>1</v>
      </c>
    </row>
    <row r="2523" spans="1:30">
      <c r="A2523" s="9" t="s">
        <v>10003</v>
      </c>
      <c r="B2523" s="9" t="s">
        <v>24</v>
      </c>
      <c r="C2523" s="9" t="s">
        <v>62</v>
      </c>
      <c r="D2523" s="19">
        <v>41425</v>
      </c>
      <c r="E2523" s="15">
        <v>2013</v>
      </c>
      <c r="F2523" s="15">
        <v>5</v>
      </c>
      <c r="G2523" s="3" t="s">
        <v>14414</v>
      </c>
      <c r="H2523" s="9" t="s">
        <v>63</v>
      </c>
      <c r="I2523" s="9" t="s">
        <v>81</v>
      </c>
      <c r="J2523" s="21">
        <v>261.18</v>
      </c>
      <c r="K2523" s="9" t="s">
        <v>10004</v>
      </c>
      <c r="L2523" s="7" t="s">
        <v>10193</v>
      </c>
      <c r="M2523" s="7" t="s">
        <v>10377</v>
      </c>
      <c r="N2523" s="7" t="s">
        <v>212</v>
      </c>
      <c r="O2523" s="7" t="s">
        <v>259</v>
      </c>
      <c r="P2523" s="7" t="s">
        <v>6234</v>
      </c>
      <c r="Q2523" s="7" t="s">
        <v>172</v>
      </c>
      <c r="R2523" s="9" t="s">
        <v>309</v>
      </c>
      <c r="S2523" s="7" t="s">
        <v>408</v>
      </c>
      <c r="T2523" s="13" t="s">
        <v>69</v>
      </c>
      <c r="U2523" s="13" t="s">
        <v>66</v>
      </c>
      <c r="V2523" s="13" t="s">
        <v>70</v>
      </c>
      <c r="W2523" s="13" t="s">
        <v>32</v>
      </c>
      <c r="X2523" s="13" t="s">
        <v>66</v>
      </c>
      <c r="Y2523" s="13" t="s">
        <v>7</v>
      </c>
      <c r="Z2523" s="9" t="s">
        <v>8</v>
      </c>
      <c r="AA2523" s="12" t="str">
        <f t="shared" si="78"/>
        <v>5980000000108</v>
      </c>
      <c r="AB2523" s="4" t="s">
        <v>66</v>
      </c>
      <c r="AC2523" s="48">
        <f t="shared" si="79"/>
        <v>0</v>
      </c>
      <c r="AD2523" s="31">
        <f>VLOOKUP(AB2523,'Utah Allocation %''s'!$A$6:$B$16,2,FALSE)</f>
        <v>0</v>
      </c>
    </row>
    <row r="2524" spans="1:30">
      <c r="A2524" s="9" t="s">
        <v>9711</v>
      </c>
      <c r="B2524" s="9" t="s">
        <v>24</v>
      </c>
      <c r="C2524" s="9" t="s">
        <v>62</v>
      </c>
      <c r="D2524" s="19">
        <v>41425</v>
      </c>
      <c r="E2524" s="15">
        <v>2013</v>
      </c>
      <c r="F2524" s="15">
        <v>5</v>
      </c>
      <c r="G2524" s="3" t="s">
        <v>14414</v>
      </c>
      <c r="H2524" s="9" t="s">
        <v>63</v>
      </c>
      <c r="I2524" s="9" t="s">
        <v>81</v>
      </c>
      <c r="J2524" s="21">
        <v>516.16999999999996</v>
      </c>
      <c r="K2524" s="9" t="s">
        <v>9712</v>
      </c>
      <c r="L2524" s="7" t="s">
        <v>10051</v>
      </c>
      <c r="M2524" s="7" t="s">
        <v>10236</v>
      </c>
      <c r="N2524" s="7" t="s">
        <v>207</v>
      </c>
      <c r="O2524" s="7" t="s">
        <v>254</v>
      </c>
      <c r="P2524" s="7" t="s">
        <v>7153</v>
      </c>
      <c r="Q2524" s="7" t="s">
        <v>72</v>
      </c>
      <c r="R2524" s="9" t="s">
        <v>309</v>
      </c>
      <c r="S2524" s="7" t="s">
        <v>408</v>
      </c>
      <c r="T2524" s="13" t="s">
        <v>69</v>
      </c>
      <c r="U2524" s="13" t="s">
        <v>66</v>
      </c>
      <c r="V2524" s="13" t="s">
        <v>70</v>
      </c>
      <c r="W2524" s="13" t="s">
        <v>32</v>
      </c>
      <c r="X2524" s="13" t="s">
        <v>66</v>
      </c>
      <c r="Y2524" s="13" t="s">
        <v>7</v>
      </c>
      <c r="Z2524" s="9" t="s">
        <v>8</v>
      </c>
      <c r="AA2524" s="12" t="str">
        <f t="shared" si="78"/>
        <v>5980000000108</v>
      </c>
      <c r="AB2524" s="4" t="s">
        <v>66</v>
      </c>
      <c r="AC2524" s="48">
        <f t="shared" si="79"/>
        <v>0</v>
      </c>
      <c r="AD2524" s="31">
        <f>VLOOKUP(AB2524,'Utah Allocation %''s'!$A$6:$B$16,2,FALSE)</f>
        <v>0</v>
      </c>
    </row>
    <row r="2525" spans="1:30">
      <c r="A2525" s="9" t="s">
        <v>9957</v>
      </c>
      <c r="B2525" s="9" t="s">
        <v>24</v>
      </c>
      <c r="C2525" s="9" t="s">
        <v>62</v>
      </c>
      <c r="D2525" s="19">
        <v>41425</v>
      </c>
      <c r="E2525" s="15">
        <v>2013</v>
      </c>
      <c r="F2525" s="15">
        <v>5</v>
      </c>
      <c r="G2525" s="3" t="s">
        <v>14414</v>
      </c>
      <c r="H2525" s="9" t="s">
        <v>63</v>
      </c>
      <c r="I2525" s="9" t="s">
        <v>81</v>
      </c>
      <c r="J2525" s="21">
        <v>1362.43</v>
      </c>
      <c r="K2525" s="9" t="s">
        <v>9958</v>
      </c>
      <c r="L2525" s="7" t="s">
        <v>10170</v>
      </c>
      <c r="M2525" s="7" t="s">
        <v>10353</v>
      </c>
      <c r="N2525" s="7" t="s">
        <v>207</v>
      </c>
      <c r="O2525" s="7" t="s">
        <v>254</v>
      </c>
      <c r="P2525" s="7" t="s">
        <v>6156</v>
      </c>
      <c r="Q2525" s="7" t="s">
        <v>88</v>
      </c>
      <c r="R2525" s="9" t="s">
        <v>312</v>
      </c>
      <c r="S2525" s="7" t="s">
        <v>409</v>
      </c>
      <c r="T2525" s="13" t="s">
        <v>69</v>
      </c>
      <c r="U2525" s="13" t="s">
        <v>89</v>
      </c>
      <c r="V2525" s="13" t="s">
        <v>90</v>
      </c>
      <c r="W2525" s="13" t="s">
        <v>31</v>
      </c>
      <c r="X2525" s="13" t="s">
        <v>91</v>
      </c>
      <c r="Y2525" s="13" t="s">
        <v>7</v>
      </c>
      <c r="Z2525" s="9" t="s">
        <v>17</v>
      </c>
      <c r="AA2525" s="12" t="str">
        <f t="shared" si="78"/>
        <v>5980000000111</v>
      </c>
      <c r="AB2525" s="4" t="s">
        <v>91</v>
      </c>
      <c r="AC2525" s="48">
        <f t="shared" si="79"/>
        <v>0</v>
      </c>
      <c r="AD2525" s="31">
        <f>VLOOKUP(AB2525,'Utah Allocation %''s'!$A$6:$B$16,2,FALSE)</f>
        <v>0</v>
      </c>
    </row>
    <row r="2526" spans="1:30">
      <c r="A2526" s="9" t="s">
        <v>9875</v>
      </c>
      <c r="B2526" s="9" t="s">
        <v>24</v>
      </c>
      <c r="C2526" s="9" t="s">
        <v>62</v>
      </c>
      <c r="D2526" s="19">
        <v>41425</v>
      </c>
      <c r="E2526" s="15">
        <v>2013</v>
      </c>
      <c r="F2526" s="15">
        <v>5</v>
      </c>
      <c r="G2526" s="3" t="s">
        <v>14414</v>
      </c>
      <c r="H2526" s="9" t="s">
        <v>63</v>
      </c>
      <c r="I2526" s="9" t="s">
        <v>64</v>
      </c>
      <c r="J2526" s="21">
        <v>1454.61</v>
      </c>
      <c r="K2526" s="9" t="s">
        <v>9876</v>
      </c>
      <c r="L2526" s="7" t="s">
        <v>10133</v>
      </c>
      <c r="M2526" s="7" t="s">
        <v>10314</v>
      </c>
      <c r="N2526" s="7" t="s">
        <v>208</v>
      </c>
      <c r="O2526" s="7" t="s">
        <v>255</v>
      </c>
      <c r="P2526" s="7" t="s">
        <v>6158</v>
      </c>
      <c r="Q2526" s="7" t="s">
        <v>92</v>
      </c>
      <c r="R2526" s="9" t="s">
        <v>312</v>
      </c>
      <c r="S2526" s="7" t="s">
        <v>409</v>
      </c>
      <c r="T2526" s="13" t="s">
        <v>69</v>
      </c>
      <c r="U2526" s="13" t="s">
        <v>89</v>
      </c>
      <c r="V2526" s="13" t="s">
        <v>90</v>
      </c>
      <c r="W2526" s="13" t="s">
        <v>31</v>
      </c>
      <c r="X2526" s="13" t="s">
        <v>91</v>
      </c>
      <c r="Y2526" s="13" t="s">
        <v>7</v>
      </c>
      <c r="Z2526" s="9" t="s">
        <v>17</v>
      </c>
      <c r="AA2526" s="12" t="str">
        <f t="shared" si="78"/>
        <v>5980000000111</v>
      </c>
      <c r="AB2526" s="4" t="s">
        <v>91</v>
      </c>
      <c r="AC2526" s="48">
        <f t="shared" si="79"/>
        <v>0</v>
      </c>
      <c r="AD2526" s="31">
        <f>VLOOKUP(AB2526,'Utah Allocation %''s'!$A$6:$B$16,2,FALSE)</f>
        <v>0</v>
      </c>
    </row>
    <row r="2527" spans="1:30">
      <c r="A2527" s="9" t="s">
        <v>9875</v>
      </c>
      <c r="B2527" s="9" t="s">
        <v>24</v>
      </c>
      <c r="C2527" s="9" t="s">
        <v>62</v>
      </c>
      <c r="D2527" s="19">
        <v>41425</v>
      </c>
      <c r="E2527" s="15">
        <v>2013</v>
      </c>
      <c r="F2527" s="15">
        <v>5</v>
      </c>
      <c r="G2527" s="3" t="s">
        <v>14414</v>
      </c>
      <c r="H2527" s="9" t="s">
        <v>63</v>
      </c>
      <c r="I2527" s="9" t="s">
        <v>81</v>
      </c>
      <c r="J2527" s="21">
        <v>515.48</v>
      </c>
      <c r="K2527" s="9" t="s">
        <v>9876</v>
      </c>
      <c r="L2527" s="7" t="s">
        <v>10133</v>
      </c>
      <c r="M2527" s="7" t="s">
        <v>10314</v>
      </c>
      <c r="N2527" s="7" t="s">
        <v>208</v>
      </c>
      <c r="O2527" s="7" t="s">
        <v>255</v>
      </c>
      <c r="P2527" s="7" t="s">
        <v>6158</v>
      </c>
      <c r="Q2527" s="7" t="s">
        <v>92</v>
      </c>
      <c r="R2527" s="9" t="s">
        <v>312</v>
      </c>
      <c r="S2527" s="7" t="s">
        <v>409</v>
      </c>
      <c r="T2527" s="13" t="s">
        <v>69</v>
      </c>
      <c r="U2527" s="13" t="s">
        <v>89</v>
      </c>
      <c r="V2527" s="13" t="s">
        <v>90</v>
      </c>
      <c r="W2527" s="13" t="s">
        <v>31</v>
      </c>
      <c r="X2527" s="13" t="s">
        <v>91</v>
      </c>
      <c r="Y2527" s="13" t="s">
        <v>7</v>
      </c>
      <c r="Z2527" s="9" t="s">
        <v>17</v>
      </c>
      <c r="AA2527" s="12" t="str">
        <f t="shared" si="78"/>
        <v>5980000000111</v>
      </c>
      <c r="AB2527" s="4" t="s">
        <v>91</v>
      </c>
      <c r="AC2527" s="48">
        <f t="shared" si="79"/>
        <v>0</v>
      </c>
      <c r="AD2527" s="31">
        <f>VLOOKUP(AB2527,'Utah Allocation %''s'!$A$6:$B$16,2,FALSE)</f>
        <v>0</v>
      </c>
    </row>
    <row r="2528" spans="1:30">
      <c r="A2528" s="9" t="s">
        <v>9941</v>
      </c>
      <c r="B2528" s="9" t="s">
        <v>24</v>
      </c>
      <c r="C2528" s="9" t="s">
        <v>62</v>
      </c>
      <c r="D2528" s="19">
        <v>41425</v>
      </c>
      <c r="E2528" s="15">
        <v>2013</v>
      </c>
      <c r="F2528" s="15">
        <v>5</v>
      </c>
      <c r="G2528" s="3" t="s">
        <v>14414</v>
      </c>
      <c r="H2528" s="9" t="s">
        <v>63</v>
      </c>
      <c r="I2528" s="9" t="s">
        <v>81</v>
      </c>
      <c r="J2528" s="21">
        <v>352.2</v>
      </c>
      <c r="K2528" s="9" t="s">
        <v>9942</v>
      </c>
      <c r="L2528" s="7" t="s">
        <v>10162</v>
      </c>
      <c r="M2528" s="7" t="s">
        <v>10345</v>
      </c>
      <c r="N2528" s="7" t="s">
        <v>208</v>
      </c>
      <c r="O2528" s="7" t="s">
        <v>255</v>
      </c>
      <c r="P2528" s="7" t="s">
        <v>6158</v>
      </c>
      <c r="Q2528" s="7" t="s">
        <v>92</v>
      </c>
      <c r="R2528" s="9" t="s">
        <v>312</v>
      </c>
      <c r="S2528" s="7" t="s">
        <v>409</v>
      </c>
      <c r="T2528" s="13" t="s">
        <v>69</v>
      </c>
      <c r="U2528" s="13" t="s">
        <v>89</v>
      </c>
      <c r="V2528" s="13" t="s">
        <v>90</v>
      </c>
      <c r="W2528" s="13" t="s">
        <v>31</v>
      </c>
      <c r="X2528" s="13" t="s">
        <v>91</v>
      </c>
      <c r="Y2528" s="13" t="s">
        <v>7</v>
      </c>
      <c r="Z2528" s="9" t="s">
        <v>17</v>
      </c>
      <c r="AA2528" s="12" t="str">
        <f t="shared" si="78"/>
        <v>5980000000111</v>
      </c>
      <c r="AB2528" s="4" t="s">
        <v>91</v>
      </c>
      <c r="AC2528" s="48">
        <f t="shared" si="79"/>
        <v>0</v>
      </c>
      <c r="AD2528" s="31">
        <f>VLOOKUP(AB2528,'Utah Allocation %''s'!$A$6:$B$16,2,FALSE)</f>
        <v>0</v>
      </c>
    </row>
    <row r="2529" spans="1:30">
      <c r="A2529" s="9" t="s">
        <v>9741</v>
      </c>
      <c r="B2529" s="9" t="s">
        <v>24</v>
      </c>
      <c r="C2529" s="9" t="s">
        <v>62</v>
      </c>
      <c r="D2529" s="19">
        <v>41425</v>
      </c>
      <c r="E2529" s="15">
        <v>2013</v>
      </c>
      <c r="F2529" s="15">
        <v>5</v>
      </c>
      <c r="G2529" s="3" t="s">
        <v>14414</v>
      </c>
      <c r="H2529" s="9" t="s">
        <v>63</v>
      </c>
      <c r="I2529" s="9" t="s">
        <v>64</v>
      </c>
      <c r="J2529" s="21">
        <v>827.83</v>
      </c>
      <c r="K2529" s="9" t="s">
        <v>9742</v>
      </c>
      <c r="L2529" s="7" t="s">
        <v>10066</v>
      </c>
      <c r="M2529" s="7" t="s">
        <v>10249</v>
      </c>
      <c r="N2529" s="7" t="s">
        <v>207</v>
      </c>
      <c r="O2529" s="7" t="s">
        <v>254</v>
      </c>
      <c r="P2529" s="7" t="s">
        <v>588</v>
      </c>
      <c r="Q2529" s="7" t="s">
        <v>83</v>
      </c>
      <c r="R2529" s="9" t="s">
        <v>313</v>
      </c>
      <c r="S2529" s="7" t="s">
        <v>409</v>
      </c>
      <c r="T2529" s="13" t="s">
        <v>69</v>
      </c>
      <c r="U2529" s="13" t="s">
        <v>79</v>
      </c>
      <c r="V2529" s="13" t="s">
        <v>80</v>
      </c>
      <c r="W2529" s="13" t="s">
        <v>29</v>
      </c>
      <c r="X2529" s="13" t="s">
        <v>79</v>
      </c>
      <c r="Y2529" s="13" t="s">
        <v>7</v>
      </c>
      <c r="Z2529" s="9" t="s">
        <v>16</v>
      </c>
      <c r="AA2529" s="12" t="str">
        <f t="shared" si="78"/>
        <v>5980000000109</v>
      </c>
      <c r="AB2529" s="4" t="s">
        <v>79</v>
      </c>
      <c r="AC2529" s="48">
        <f t="shared" si="79"/>
        <v>827.83</v>
      </c>
      <c r="AD2529" s="31">
        <f>VLOOKUP(AB2529,'Utah Allocation %''s'!$A$6:$B$16,2,FALSE)</f>
        <v>1</v>
      </c>
    </row>
    <row r="2530" spans="1:30">
      <c r="A2530" s="9" t="s">
        <v>9747</v>
      </c>
      <c r="B2530" s="9" t="s">
        <v>24</v>
      </c>
      <c r="C2530" s="9" t="s">
        <v>62</v>
      </c>
      <c r="D2530" s="19">
        <v>41425</v>
      </c>
      <c r="E2530" s="15">
        <v>2013</v>
      </c>
      <c r="F2530" s="15">
        <v>5</v>
      </c>
      <c r="G2530" s="3" t="s">
        <v>14414</v>
      </c>
      <c r="H2530" s="9" t="s">
        <v>63</v>
      </c>
      <c r="I2530" s="9" t="s">
        <v>64</v>
      </c>
      <c r="J2530" s="21">
        <v>650.44000000000005</v>
      </c>
      <c r="K2530" s="9" t="s">
        <v>9748</v>
      </c>
      <c r="L2530" s="7" t="s">
        <v>10069</v>
      </c>
      <c r="M2530" s="7" t="s">
        <v>10252</v>
      </c>
      <c r="N2530" s="7" t="s">
        <v>207</v>
      </c>
      <c r="O2530" s="7" t="s">
        <v>254</v>
      </c>
      <c r="P2530" s="7" t="s">
        <v>588</v>
      </c>
      <c r="Q2530" s="7" t="s">
        <v>83</v>
      </c>
      <c r="R2530" s="9" t="s">
        <v>313</v>
      </c>
      <c r="S2530" s="7" t="s">
        <v>409</v>
      </c>
      <c r="T2530" s="13" t="s">
        <v>69</v>
      </c>
      <c r="U2530" s="13" t="s">
        <v>79</v>
      </c>
      <c r="V2530" s="13" t="s">
        <v>80</v>
      </c>
      <c r="W2530" s="13" t="s">
        <v>29</v>
      </c>
      <c r="X2530" s="13" t="s">
        <v>79</v>
      </c>
      <c r="Y2530" s="13" t="s">
        <v>7</v>
      </c>
      <c r="Z2530" s="9" t="s">
        <v>16</v>
      </c>
      <c r="AA2530" s="12" t="str">
        <f t="shared" si="78"/>
        <v>5980000000109</v>
      </c>
      <c r="AB2530" s="4" t="s">
        <v>79</v>
      </c>
      <c r="AC2530" s="48">
        <f t="shared" si="79"/>
        <v>650.44000000000005</v>
      </c>
      <c r="AD2530" s="31">
        <f>VLOOKUP(AB2530,'Utah Allocation %''s'!$A$6:$B$16,2,FALSE)</f>
        <v>1</v>
      </c>
    </row>
    <row r="2531" spans="1:30">
      <c r="A2531" s="9" t="s">
        <v>9809</v>
      </c>
      <c r="B2531" s="9" t="s">
        <v>24</v>
      </c>
      <c r="C2531" s="9" t="s">
        <v>62</v>
      </c>
      <c r="D2531" s="19">
        <v>41425</v>
      </c>
      <c r="E2531" s="15">
        <v>2013</v>
      </c>
      <c r="F2531" s="15">
        <v>5</v>
      </c>
      <c r="G2531" s="3" t="s">
        <v>14414</v>
      </c>
      <c r="H2531" s="9" t="s">
        <v>61</v>
      </c>
      <c r="I2531" s="9" t="s">
        <v>64</v>
      </c>
      <c r="J2531" s="21">
        <v>-105.88</v>
      </c>
      <c r="K2531" s="9" t="s">
        <v>9810</v>
      </c>
      <c r="L2531" s="7" t="s">
        <v>10100</v>
      </c>
      <c r="M2531" s="7" t="s">
        <v>10278</v>
      </c>
      <c r="N2531" s="7" t="s">
        <v>208</v>
      </c>
      <c r="O2531" s="7" t="s">
        <v>255</v>
      </c>
      <c r="P2531" s="7" t="s">
        <v>559</v>
      </c>
      <c r="Q2531" s="7" t="s">
        <v>84</v>
      </c>
      <c r="R2531" s="9" t="s">
        <v>313</v>
      </c>
      <c r="S2531" s="7" t="s">
        <v>409</v>
      </c>
      <c r="T2531" s="13" t="s">
        <v>69</v>
      </c>
      <c r="U2531" s="13" t="s">
        <v>79</v>
      </c>
      <c r="V2531" s="13" t="s">
        <v>80</v>
      </c>
      <c r="W2531" s="13" t="s">
        <v>29</v>
      </c>
      <c r="X2531" s="13" t="s">
        <v>79</v>
      </c>
      <c r="Y2531" s="13" t="s">
        <v>7</v>
      </c>
      <c r="Z2531" s="9" t="s">
        <v>16</v>
      </c>
      <c r="AA2531" s="12" t="str">
        <f t="shared" si="78"/>
        <v>5980000000109</v>
      </c>
      <c r="AB2531" s="4" t="s">
        <v>79</v>
      </c>
      <c r="AC2531" s="48">
        <f t="shared" si="79"/>
        <v>-105.88</v>
      </c>
      <c r="AD2531" s="31">
        <f>VLOOKUP(AB2531,'Utah Allocation %''s'!$A$6:$B$16,2,FALSE)</f>
        <v>1</v>
      </c>
    </row>
    <row r="2532" spans="1:30">
      <c r="A2532" s="9" t="s">
        <v>9809</v>
      </c>
      <c r="B2532" s="9" t="s">
        <v>24</v>
      </c>
      <c r="C2532" s="9" t="s">
        <v>62</v>
      </c>
      <c r="D2532" s="19">
        <v>41425</v>
      </c>
      <c r="E2532" s="15">
        <v>2013</v>
      </c>
      <c r="F2532" s="15">
        <v>5</v>
      </c>
      <c r="G2532" s="3" t="s">
        <v>14414</v>
      </c>
      <c r="H2532" s="9" t="s">
        <v>63</v>
      </c>
      <c r="I2532" s="9" t="s">
        <v>81</v>
      </c>
      <c r="J2532" s="21">
        <v>1100.4000000000001</v>
      </c>
      <c r="K2532" s="9" t="s">
        <v>9810</v>
      </c>
      <c r="L2532" s="7" t="s">
        <v>10100</v>
      </c>
      <c r="M2532" s="7" t="s">
        <v>10278</v>
      </c>
      <c r="N2532" s="7" t="s">
        <v>208</v>
      </c>
      <c r="O2532" s="7" t="s">
        <v>255</v>
      </c>
      <c r="P2532" s="7" t="s">
        <v>559</v>
      </c>
      <c r="Q2532" s="7" t="s">
        <v>84</v>
      </c>
      <c r="R2532" s="9" t="s">
        <v>313</v>
      </c>
      <c r="S2532" s="7" t="s">
        <v>409</v>
      </c>
      <c r="T2532" s="13" t="s">
        <v>69</v>
      </c>
      <c r="U2532" s="13" t="s">
        <v>79</v>
      </c>
      <c r="V2532" s="13" t="s">
        <v>80</v>
      </c>
      <c r="W2532" s="13" t="s">
        <v>29</v>
      </c>
      <c r="X2532" s="13" t="s">
        <v>79</v>
      </c>
      <c r="Y2532" s="13" t="s">
        <v>7</v>
      </c>
      <c r="Z2532" s="9" t="s">
        <v>16</v>
      </c>
      <c r="AA2532" s="12" t="str">
        <f t="shared" si="78"/>
        <v>5980000000109</v>
      </c>
      <c r="AB2532" s="4" t="s">
        <v>79</v>
      </c>
      <c r="AC2532" s="48">
        <f t="shared" si="79"/>
        <v>1100.4000000000001</v>
      </c>
      <c r="AD2532" s="31">
        <f>VLOOKUP(AB2532,'Utah Allocation %''s'!$A$6:$B$16,2,FALSE)</f>
        <v>1</v>
      </c>
    </row>
    <row r="2533" spans="1:30">
      <c r="A2533" s="9" t="s">
        <v>9692</v>
      </c>
      <c r="B2533" s="9" t="s">
        <v>24</v>
      </c>
      <c r="C2533" s="9" t="s">
        <v>62</v>
      </c>
      <c r="D2533" s="19">
        <v>41425</v>
      </c>
      <c r="E2533" s="15">
        <v>2013</v>
      </c>
      <c r="F2533" s="15">
        <v>5</v>
      </c>
      <c r="G2533" s="3" t="s">
        <v>14414</v>
      </c>
      <c r="H2533" s="9" t="s">
        <v>63</v>
      </c>
      <c r="I2533" s="9" t="s">
        <v>81</v>
      </c>
      <c r="J2533" s="21">
        <v>317.19</v>
      </c>
      <c r="K2533" s="9" t="s">
        <v>9693</v>
      </c>
      <c r="L2533" s="7" t="s">
        <v>10042</v>
      </c>
      <c r="M2533" s="7" t="s">
        <v>10225</v>
      </c>
      <c r="N2533" s="7" t="s">
        <v>206</v>
      </c>
      <c r="O2533" s="7" t="s">
        <v>253</v>
      </c>
      <c r="P2533" s="7" t="s">
        <v>5145</v>
      </c>
      <c r="Q2533" s="7" t="s">
        <v>78</v>
      </c>
      <c r="R2533" s="9" t="s">
        <v>313</v>
      </c>
      <c r="S2533" s="7" t="s">
        <v>409</v>
      </c>
      <c r="T2533" s="13" t="s">
        <v>69</v>
      </c>
      <c r="U2533" s="13" t="s">
        <v>79</v>
      </c>
      <c r="V2533" s="13" t="s">
        <v>80</v>
      </c>
      <c r="W2533" s="13" t="s">
        <v>29</v>
      </c>
      <c r="X2533" s="13" t="s">
        <v>79</v>
      </c>
      <c r="Y2533" s="13" t="s">
        <v>7</v>
      </c>
      <c r="Z2533" s="9" t="s">
        <v>16</v>
      </c>
      <c r="AA2533" s="12" t="str">
        <f t="shared" si="78"/>
        <v>5980000000109</v>
      </c>
      <c r="AB2533" s="4" t="s">
        <v>79</v>
      </c>
      <c r="AC2533" s="48">
        <f t="shared" si="79"/>
        <v>317.19</v>
      </c>
      <c r="AD2533" s="31">
        <f>VLOOKUP(AB2533,'Utah Allocation %''s'!$A$6:$B$16,2,FALSE)</f>
        <v>1</v>
      </c>
    </row>
    <row r="2534" spans="1:30">
      <c r="A2534" s="9" t="s">
        <v>9696</v>
      </c>
      <c r="B2534" s="9" t="s">
        <v>24</v>
      </c>
      <c r="C2534" s="9" t="s">
        <v>62</v>
      </c>
      <c r="D2534" s="19">
        <v>41425</v>
      </c>
      <c r="E2534" s="15">
        <v>2013</v>
      </c>
      <c r="F2534" s="15">
        <v>5</v>
      </c>
      <c r="G2534" s="3" t="s">
        <v>14414</v>
      </c>
      <c r="H2534" s="9" t="s">
        <v>63</v>
      </c>
      <c r="I2534" s="9" t="s">
        <v>64</v>
      </c>
      <c r="J2534" s="21">
        <v>1123.49</v>
      </c>
      <c r="K2534" s="9" t="s">
        <v>9697</v>
      </c>
      <c r="L2534" s="7" t="s">
        <v>10044</v>
      </c>
      <c r="M2534" s="7" t="s">
        <v>10227</v>
      </c>
      <c r="N2534" s="7" t="s">
        <v>208</v>
      </c>
      <c r="O2534" s="7" t="s">
        <v>255</v>
      </c>
      <c r="P2534" s="7" t="s">
        <v>6141</v>
      </c>
      <c r="Q2534" s="7" t="s">
        <v>84</v>
      </c>
      <c r="R2534" s="9" t="s">
        <v>313</v>
      </c>
      <c r="S2534" s="7" t="s">
        <v>409</v>
      </c>
      <c r="T2534" s="13" t="s">
        <v>69</v>
      </c>
      <c r="U2534" s="13" t="s">
        <v>79</v>
      </c>
      <c r="V2534" s="13" t="s">
        <v>80</v>
      </c>
      <c r="W2534" s="13" t="s">
        <v>29</v>
      </c>
      <c r="X2534" s="13" t="s">
        <v>79</v>
      </c>
      <c r="Y2534" s="13" t="s">
        <v>7</v>
      </c>
      <c r="Z2534" s="9" t="s">
        <v>16</v>
      </c>
      <c r="AA2534" s="12" t="str">
        <f t="shared" si="78"/>
        <v>5980000000109</v>
      </c>
      <c r="AB2534" s="4" t="s">
        <v>79</v>
      </c>
      <c r="AC2534" s="48">
        <f t="shared" si="79"/>
        <v>1123.49</v>
      </c>
      <c r="AD2534" s="31">
        <f>VLOOKUP(AB2534,'Utah Allocation %''s'!$A$6:$B$16,2,FALSE)</f>
        <v>1</v>
      </c>
    </row>
    <row r="2535" spans="1:30">
      <c r="A2535" s="9" t="s">
        <v>9939</v>
      </c>
      <c r="B2535" s="9" t="s">
        <v>24</v>
      </c>
      <c r="C2535" s="9" t="s">
        <v>62</v>
      </c>
      <c r="D2535" s="19">
        <v>41425</v>
      </c>
      <c r="E2535" s="15">
        <v>2013</v>
      </c>
      <c r="F2535" s="15">
        <v>5</v>
      </c>
      <c r="G2535" s="3" t="s">
        <v>14414</v>
      </c>
      <c r="H2535" s="9" t="s">
        <v>63</v>
      </c>
      <c r="I2535" s="9" t="s">
        <v>81</v>
      </c>
      <c r="J2535" s="21">
        <v>1015.01</v>
      </c>
      <c r="K2535" s="9" t="s">
        <v>9940</v>
      </c>
      <c r="L2535" s="7" t="s">
        <v>10161</v>
      </c>
      <c r="M2535" s="7" t="s">
        <v>10344</v>
      </c>
      <c r="N2535" s="7" t="s">
        <v>208</v>
      </c>
      <c r="O2535" s="7" t="s">
        <v>255</v>
      </c>
      <c r="P2535" s="7" t="s">
        <v>6141</v>
      </c>
      <c r="Q2535" s="7" t="s">
        <v>84</v>
      </c>
      <c r="R2535" s="9" t="s">
        <v>313</v>
      </c>
      <c r="S2535" s="7" t="s">
        <v>409</v>
      </c>
      <c r="T2535" s="13" t="s">
        <v>69</v>
      </c>
      <c r="U2535" s="13" t="s">
        <v>79</v>
      </c>
      <c r="V2535" s="13" t="s">
        <v>80</v>
      </c>
      <c r="W2535" s="13" t="s">
        <v>29</v>
      </c>
      <c r="X2535" s="13" t="s">
        <v>79</v>
      </c>
      <c r="Y2535" s="13" t="s">
        <v>7</v>
      </c>
      <c r="Z2535" s="9" t="s">
        <v>16</v>
      </c>
      <c r="AA2535" s="12" t="str">
        <f t="shared" si="78"/>
        <v>5980000000109</v>
      </c>
      <c r="AB2535" s="4" t="s">
        <v>79</v>
      </c>
      <c r="AC2535" s="48">
        <f t="shared" si="79"/>
        <v>1015.01</v>
      </c>
      <c r="AD2535" s="31">
        <f>VLOOKUP(AB2535,'Utah Allocation %''s'!$A$6:$B$16,2,FALSE)</f>
        <v>1</v>
      </c>
    </row>
    <row r="2536" spans="1:30">
      <c r="A2536" s="9" t="s">
        <v>10005</v>
      </c>
      <c r="B2536" s="9" t="s">
        <v>24</v>
      </c>
      <c r="C2536" s="9" t="s">
        <v>62</v>
      </c>
      <c r="D2536" s="19">
        <v>41425</v>
      </c>
      <c r="E2536" s="15">
        <v>2013</v>
      </c>
      <c r="F2536" s="15">
        <v>5</v>
      </c>
      <c r="G2536" s="3" t="s">
        <v>14414</v>
      </c>
      <c r="H2536" s="9" t="s">
        <v>63</v>
      </c>
      <c r="I2536" s="9" t="s">
        <v>81</v>
      </c>
      <c r="J2536" s="21">
        <v>1015.01</v>
      </c>
      <c r="K2536" s="9" t="s">
        <v>10006</v>
      </c>
      <c r="L2536" s="7" t="s">
        <v>10194</v>
      </c>
      <c r="M2536" s="7" t="s">
        <v>10378</v>
      </c>
      <c r="N2536" s="7" t="s">
        <v>208</v>
      </c>
      <c r="O2536" s="7" t="s">
        <v>255</v>
      </c>
      <c r="P2536" s="7" t="s">
        <v>6141</v>
      </c>
      <c r="Q2536" s="7" t="s">
        <v>84</v>
      </c>
      <c r="R2536" s="9" t="s">
        <v>313</v>
      </c>
      <c r="S2536" s="7" t="s">
        <v>409</v>
      </c>
      <c r="T2536" s="13" t="s">
        <v>69</v>
      </c>
      <c r="U2536" s="13" t="s">
        <v>79</v>
      </c>
      <c r="V2536" s="13" t="s">
        <v>80</v>
      </c>
      <c r="W2536" s="13" t="s">
        <v>29</v>
      </c>
      <c r="X2536" s="13" t="s">
        <v>79</v>
      </c>
      <c r="Y2536" s="13" t="s">
        <v>7</v>
      </c>
      <c r="Z2536" s="9" t="s">
        <v>16</v>
      </c>
      <c r="AA2536" s="12" t="str">
        <f t="shared" si="78"/>
        <v>5980000000109</v>
      </c>
      <c r="AB2536" s="4" t="s">
        <v>79</v>
      </c>
      <c r="AC2536" s="48">
        <f t="shared" si="79"/>
        <v>1015.01</v>
      </c>
      <c r="AD2536" s="31">
        <f>VLOOKUP(AB2536,'Utah Allocation %''s'!$A$6:$B$16,2,FALSE)</f>
        <v>1</v>
      </c>
    </row>
    <row r="2537" spans="1:30">
      <c r="A2537" s="9" t="s">
        <v>9777</v>
      </c>
      <c r="B2537" s="9" t="s">
        <v>24</v>
      </c>
      <c r="C2537" s="9" t="s">
        <v>62</v>
      </c>
      <c r="D2537" s="19">
        <v>41425</v>
      </c>
      <c r="E2537" s="15">
        <v>2013</v>
      </c>
      <c r="F2537" s="15">
        <v>5</v>
      </c>
      <c r="G2537" s="3" t="s">
        <v>14414</v>
      </c>
      <c r="H2537" s="9" t="s">
        <v>63</v>
      </c>
      <c r="I2537" s="9" t="s">
        <v>81</v>
      </c>
      <c r="J2537" s="21">
        <v>561.17999999999995</v>
      </c>
      <c r="K2537" s="9" t="s">
        <v>9778</v>
      </c>
      <c r="L2537" s="7" t="s">
        <v>10084</v>
      </c>
      <c r="M2537" s="7" t="s">
        <v>10267</v>
      </c>
      <c r="N2537" s="7" t="s">
        <v>208</v>
      </c>
      <c r="O2537" s="7" t="s">
        <v>255</v>
      </c>
      <c r="P2537" s="7" t="s">
        <v>6141</v>
      </c>
      <c r="Q2537" s="7" t="s">
        <v>84</v>
      </c>
      <c r="R2537" s="9" t="s">
        <v>313</v>
      </c>
      <c r="S2537" s="7" t="s">
        <v>409</v>
      </c>
      <c r="T2537" s="13" t="s">
        <v>69</v>
      </c>
      <c r="U2537" s="13" t="s">
        <v>79</v>
      </c>
      <c r="V2537" s="13" t="s">
        <v>80</v>
      </c>
      <c r="W2537" s="13" t="s">
        <v>29</v>
      </c>
      <c r="X2537" s="13" t="s">
        <v>79</v>
      </c>
      <c r="Y2537" s="13" t="s">
        <v>7</v>
      </c>
      <c r="Z2537" s="9" t="s">
        <v>16</v>
      </c>
      <c r="AA2537" s="12" t="str">
        <f t="shared" si="78"/>
        <v>5980000000109</v>
      </c>
      <c r="AB2537" s="4" t="s">
        <v>79</v>
      </c>
      <c r="AC2537" s="48">
        <f t="shared" si="79"/>
        <v>561.17999999999995</v>
      </c>
      <c r="AD2537" s="31">
        <f>VLOOKUP(AB2537,'Utah Allocation %''s'!$A$6:$B$16,2,FALSE)</f>
        <v>1</v>
      </c>
    </row>
    <row r="2538" spans="1:30">
      <c r="A2538" s="9" t="s">
        <v>9698</v>
      </c>
      <c r="B2538" s="9" t="s">
        <v>24</v>
      </c>
      <c r="C2538" s="9" t="s">
        <v>62</v>
      </c>
      <c r="D2538" s="19">
        <v>41425</v>
      </c>
      <c r="E2538" s="15">
        <v>2013</v>
      </c>
      <c r="F2538" s="15">
        <v>5</v>
      </c>
      <c r="G2538" s="3" t="s">
        <v>14414</v>
      </c>
      <c r="H2538" s="9" t="s">
        <v>63</v>
      </c>
      <c r="I2538" s="9" t="s">
        <v>64</v>
      </c>
      <c r="J2538" s="21">
        <v>1642.06</v>
      </c>
      <c r="K2538" s="9" t="s">
        <v>9699</v>
      </c>
      <c r="L2538" s="7" t="s">
        <v>10045</v>
      </c>
      <c r="M2538" s="7" t="s">
        <v>10228</v>
      </c>
      <c r="N2538" s="7" t="s">
        <v>211</v>
      </c>
      <c r="O2538" s="7" t="s">
        <v>258</v>
      </c>
      <c r="P2538" s="7" t="s">
        <v>492</v>
      </c>
      <c r="Q2538" s="7" t="s">
        <v>129</v>
      </c>
      <c r="R2538" s="9" t="s">
        <v>315</v>
      </c>
      <c r="S2538" s="7" t="s">
        <v>409</v>
      </c>
      <c r="T2538" s="13" t="s">
        <v>69</v>
      </c>
      <c r="U2538" s="13" t="s">
        <v>89</v>
      </c>
      <c r="V2538" s="13" t="s">
        <v>90</v>
      </c>
      <c r="W2538" s="13" t="s">
        <v>31</v>
      </c>
      <c r="X2538" s="13" t="s">
        <v>91</v>
      </c>
      <c r="Y2538" s="13" t="s">
        <v>7</v>
      </c>
      <c r="Z2538" s="9" t="s">
        <v>17</v>
      </c>
      <c r="AA2538" s="12" t="str">
        <f t="shared" si="78"/>
        <v>5980000000111</v>
      </c>
      <c r="AB2538" s="4" t="s">
        <v>91</v>
      </c>
      <c r="AC2538" s="48">
        <f t="shared" si="79"/>
        <v>0</v>
      </c>
      <c r="AD2538" s="31">
        <f>VLOOKUP(AB2538,'Utah Allocation %''s'!$A$6:$B$16,2,FALSE)</f>
        <v>0</v>
      </c>
    </row>
    <row r="2539" spans="1:30">
      <c r="A2539" s="9" t="s">
        <v>9700</v>
      </c>
      <c r="B2539" s="9" t="s">
        <v>24</v>
      </c>
      <c r="C2539" s="9" t="s">
        <v>62</v>
      </c>
      <c r="D2539" s="19">
        <v>41425</v>
      </c>
      <c r="E2539" s="15">
        <v>2013</v>
      </c>
      <c r="F2539" s="15">
        <v>5</v>
      </c>
      <c r="G2539" s="3" t="s">
        <v>14414</v>
      </c>
      <c r="H2539" s="9" t="s">
        <v>63</v>
      </c>
      <c r="I2539" s="9" t="s">
        <v>81</v>
      </c>
      <c r="J2539" s="21">
        <v>4007.33</v>
      </c>
      <c r="K2539" s="9" t="s">
        <v>9701</v>
      </c>
      <c r="L2539" s="7" t="s">
        <v>10046</v>
      </c>
      <c r="M2539" s="7" t="s">
        <v>10229</v>
      </c>
      <c r="N2539" s="7" t="s">
        <v>211</v>
      </c>
      <c r="O2539" s="7" t="s">
        <v>258</v>
      </c>
      <c r="P2539" s="7" t="s">
        <v>733</v>
      </c>
      <c r="Q2539" s="7" t="s">
        <v>129</v>
      </c>
      <c r="R2539" s="9" t="s">
        <v>315</v>
      </c>
      <c r="S2539" s="7" t="s">
        <v>409</v>
      </c>
      <c r="T2539" s="13" t="s">
        <v>69</v>
      </c>
      <c r="U2539" s="13" t="s">
        <v>89</v>
      </c>
      <c r="V2539" s="13" t="s">
        <v>90</v>
      </c>
      <c r="W2539" s="13" t="s">
        <v>31</v>
      </c>
      <c r="X2539" s="13" t="s">
        <v>91</v>
      </c>
      <c r="Y2539" s="13" t="s">
        <v>7</v>
      </c>
      <c r="Z2539" s="9" t="s">
        <v>17</v>
      </c>
      <c r="AA2539" s="12" t="str">
        <f t="shared" si="78"/>
        <v>5980000000111</v>
      </c>
      <c r="AB2539" s="4" t="s">
        <v>91</v>
      </c>
      <c r="AC2539" s="48">
        <f t="shared" si="79"/>
        <v>0</v>
      </c>
      <c r="AD2539" s="31">
        <f>VLOOKUP(AB2539,'Utah Allocation %''s'!$A$6:$B$16,2,FALSE)</f>
        <v>0</v>
      </c>
    </row>
    <row r="2540" spans="1:30">
      <c r="A2540" s="9" t="s">
        <v>9987</v>
      </c>
      <c r="B2540" s="9" t="s">
        <v>24</v>
      </c>
      <c r="C2540" s="9" t="s">
        <v>62</v>
      </c>
      <c r="D2540" s="19">
        <v>41425</v>
      </c>
      <c r="E2540" s="15">
        <v>2013</v>
      </c>
      <c r="F2540" s="15">
        <v>5</v>
      </c>
      <c r="G2540" s="3" t="s">
        <v>14414</v>
      </c>
      <c r="H2540" s="9" t="s">
        <v>63</v>
      </c>
      <c r="I2540" s="9" t="s">
        <v>81</v>
      </c>
      <c r="J2540" s="21">
        <v>262.94</v>
      </c>
      <c r="K2540" s="9" t="s">
        <v>9988</v>
      </c>
      <c r="L2540" s="7" t="s">
        <v>10185</v>
      </c>
      <c r="M2540" s="7" t="s">
        <v>10369</v>
      </c>
      <c r="N2540" s="7" t="s">
        <v>212</v>
      </c>
      <c r="O2540" s="7" t="s">
        <v>259</v>
      </c>
      <c r="P2540" s="7" t="s">
        <v>6234</v>
      </c>
      <c r="Q2540" s="7" t="s">
        <v>172</v>
      </c>
      <c r="R2540" s="9" t="s">
        <v>317</v>
      </c>
      <c r="S2540" s="7" t="s">
        <v>408</v>
      </c>
      <c r="T2540" s="13" t="s">
        <v>69</v>
      </c>
      <c r="U2540" s="13" t="s">
        <v>66</v>
      </c>
      <c r="V2540" s="13" t="s">
        <v>70</v>
      </c>
      <c r="W2540" s="13" t="s">
        <v>32</v>
      </c>
      <c r="X2540" s="13" t="s">
        <v>66</v>
      </c>
      <c r="Y2540" s="13" t="s">
        <v>7</v>
      </c>
      <c r="Z2540" s="9" t="s">
        <v>8</v>
      </c>
      <c r="AA2540" s="12" t="str">
        <f t="shared" si="78"/>
        <v>5980000000108</v>
      </c>
      <c r="AB2540" s="4" t="s">
        <v>66</v>
      </c>
      <c r="AC2540" s="48">
        <f t="shared" si="79"/>
        <v>0</v>
      </c>
      <c r="AD2540" s="31">
        <f>VLOOKUP(AB2540,'Utah Allocation %''s'!$A$6:$B$16,2,FALSE)</f>
        <v>0</v>
      </c>
    </row>
    <row r="2541" spans="1:30">
      <c r="A2541" s="9" t="s">
        <v>9989</v>
      </c>
      <c r="B2541" s="9" t="s">
        <v>24</v>
      </c>
      <c r="C2541" s="9" t="s">
        <v>62</v>
      </c>
      <c r="D2541" s="19">
        <v>41425</v>
      </c>
      <c r="E2541" s="15">
        <v>2013</v>
      </c>
      <c r="F2541" s="15">
        <v>5</v>
      </c>
      <c r="G2541" s="3" t="s">
        <v>14414</v>
      </c>
      <c r="H2541" s="9" t="s">
        <v>63</v>
      </c>
      <c r="I2541" s="9" t="s">
        <v>81</v>
      </c>
      <c r="J2541" s="21">
        <v>456.47</v>
      </c>
      <c r="K2541" s="9" t="s">
        <v>9990</v>
      </c>
      <c r="L2541" s="7" t="s">
        <v>10186</v>
      </c>
      <c r="M2541" s="7" t="s">
        <v>10370</v>
      </c>
      <c r="N2541" s="7" t="s">
        <v>212</v>
      </c>
      <c r="O2541" s="7" t="s">
        <v>259</v>
      </c>
      <c r="P2541" s="7" t="s">
        <v>6234</v>
      </c>
      <c r="Q2541" s="7" t="s">
        <v>172</v>
      </c>
      <c r="R2541" s="9" t="s">
        <v>317</v>
      </c>
      <c r="S2541" s="7" t="s">
        <v>408</v>
      </c>
      <c r="T2541" s="13" t="s">
        <v>69</v>
      </c>
      <c r="U2541" s="13" t="s">
        <v>66</v>
      </c>
      <c r="V2541" s="13" t="s">
        <v>70</v>
      </c>
      <c r="W2541" s="13" t="s">
        <v>32</v>
      </c>
      <c r="X2541" s="13" t="s">
        <v>66</v>
      </c>
      <c r="Y2541" s="13" t="s">
        <v>7</v>
      </c>
      <c r="Z2541" s="9" t="s">
        <v>8</v>
      </c>
      <c r="AA2541" s="12" t="str">
        <f t="shared" si="78"/>
        <v>5980000000108</v>
      </c>
      <c r="AB2541" s="4" t="s">
        <v>66</v>
      </c>
      <c r="AC2541" s="48">
        <f t="shared" si="79"/>
        <v>0</v>
      </c>
      <c r="AD2541" s="31">
        <f>VLOOKUP(AB2541,'Utah Allocation %''s'!$A$6:$B$16,2,FALSE)</f>
        <v>0</v>
      </c>
    </row>
    <row r="2542" spans="1:30">
      <c r="A2542" s="9" t="s">
        <v>9895</v>
      </c>
      <c r="B2542" s="9" t="s">
        <v>24</v>
      </c>
      <c r="C2542" s="9" t="s">
        <v>62</v>
      </c>
      <c r="D2542" s="19">
        <v>41425</v>
      </c>
      <c r="E2542" s="15">
        <v>2013</v>
      </c>
      <c r="F2542" s="15">
        <v>5</v>
      </c>
      <c r="G2542" s="3" t="s">
        <v>14414</v>
      </c>
      <c r="H2542" s="9" t="s">
        <v>63</v>
      </c>
      <c r="I2542" s="9" t="s">
        <v>81</v>
      </c>
      <c r="J2542" s="21">
        <v>397.96</v>
      </c>
      <c r="K2542" s="9" t="s">
        <v>9896</v>
      </c>
      <c r="L2542" s="7" t="s">
        <v>10143</v>
      </c>
      <c r="M2542" s="7" t="s">
        <v>10324</v>
      </c>
      <c r="N2542" s="7" t="s">
        <v>212</v>
      </c>
      <c r="O2542" s="7" t="s">
        <v>259</v>
      </c>
      <c r="P2542" s="7" t="s">
        <v>6234</v>
      </c>
      <c r="Q2542" s="7" t="s">
        <v>172</v>
      </c>
      <c r="R2542" s="9" t="s">
        <v>317</v>
      </c>
      <c r="S2542" s="7" t="s">
        <v>408</v>
      </c>
      <c r="T2542" s="13" t="s">
        <v>69</v>
      </c>
      <c r="U2542" s="13" t="s">
        <v>66</v>
      </c>
      <c r="V2542" s="13" t="s">
        <v>70</v>
      </c>
      <c r="W2542" s="13" t="s">
        <v>32</v>
      </c>
      <c r="X2542" s="13" t="s">
        <v>66</v>
      </c>
      <c r="Y2542" s="13" t="s">
        <v>7</v>
      </c>
      <c r="Z2542" s="9" t="s">
        <v>8</v>
      </c>
      <c r="AA2542" s="12" t="str">
        <f t="shared" si="78"/>
        <v>5980000000108</v>
      </c>
      <c r="AB2542" s="4" t="s">
        <v>66</v>
      </c>
      <c r="AC2542" s="48">
        <f t="shared" si="79"/>
        <v>0</v>
      </c>
      <c r="AD2542" s="31">
        <f>VLOOKUP(AB2542,'Utah Allocation %''s'!$A$6:$B$16,2,FALSE)</f>
        <v>0</v>
      </c>
    </row>
    <row r="2543" spans="1:30">
      <c r="A2543" s="9" t="s">
        <v>9901</v>
      </c>
      <c r="B2543" s="9" t="s">
        <v>24</v>
      </c>
      <c r="C2543" s="9" t="s">
        <v>62</v>
      </c>
      <c r="D2543" s="19">
        <v>41425</v>
      </c>
      <c r="E2543" s="15">
        <v>2013</v>
      </c>
      <c r="F2543" s="15">
        <v>5</v>
      </c>
      <c r="G2543" s="3" t="s">
        <v>14414</v>
      </c>
      <c r="H2543" s="9" t="s">
        <v>63</v>
      </c>
      <c r="I2543" s="9" t="s">
        <v>81</v>
      </c>
      <c r="J2543" s="21">
        <v>278.37</v>
      </c>
      <c r="K2543" s="9" t="s">
        <v>9902</v>
      </c>
      <c r="L2543" s="7" t="s">
        <v>10146</v>
      </c>
      <c r="M2543" s="7" t="s">
        <v>10327</v>
      </c>
      <c r="N2543" s="7" t="s">
        <v>212</v>
      </c>
      <c r="O2543" s="7" t="s">
        <v>259</v>
      </c>
      <c r="P2543" s="7" t="s">
        <v>6234</v>
      </c>
      <c r="Q2543" s="7" t="s">
        <v>172</v>
      </c>
      <c r="R2543" s="9" t="s">
        <v>317</v>
      </c>
      <c r="S2543" s="7" t="s">
        <v>408</v>
      </c>
      <c r="T2543" s="13" t="s">
        <v>69</v>
      </c>
      <c r="U2543" s="13" t="s">
        <v>66</v>
      </c>
      <c r="V2543" s="13" t="s">
        <v>70</v>
      </c>
      <c r="W2543" s="13" t="s">
        <v>32</v>
      </c>
      <c r="X2543" s="13" t="s">
        <v>66</v>
      </c>
      <c r="Y2543" s="13" t="s">
        <v>7</v>
      </c>
      <c r="Z2543" s="9" t="s">
        <v>8</v>
      </c>
      <c r="AA2543" s="12" t="str">
        <f t="shared" si="78"/>
        <v>5980000000108</v>
      </c>
      <c r="AB2543" s="4" t="s">
        <v>66</v>
      </c>
      <c r="AC2543" s="48">
        <f t="shared" si="79"/>
        <v>0</v>
      </c>
      <c r="AD2543" s="31">
        <f>VLOOKUP(AB2543,'Utah Allocation %''s'!$A$6:$B$16,2,FALSE)</f>
        <v>0</v>
      </c>
    </row>
    <row r="2544" spans="1:30">
      <c r="A2544" s="9" t="s">
        <v>9991</v>
      </c>
      <c r="B2544" s="9" t="s">
        <v>24</v>
      </c>
      <c r="C2544" s="9" t="s">
        <v>62</v>
      </c>
      <c r="D2544" s="19">
        <v>41425</v>
      </c>
      <c r="E2544" s="15">
        <v>2013</v>
      </c>
      <c r="F2544" s="15">
        <v>5</v>
      </c>
      <c r="G2544" s="3" t="s">
        <v>14414</v>
      </c>
      <c r="H2544" s="9" t="s">
        <v>63</v>
      </c>
      <c r="I2544" s="9" t="s">
        <v>81</v>
      </c>
      <c r="J2544" s="21">
        <v>389.39</v>
      </c>
      <c r="K2544" s="9" t="s">
        <v>9992</v>
      </c>
      <c r="L2544" s="7" t="s">
        <v>10187</v>
      </c>
      <c r="M2544" s="7" t="s">
        <v>10371</v>
      </c>
      <c r="N2544" s="7" t="s">
        <v>209</v>
      </c>
      <c r="O2544" s="7" t="s">
        <v>256</v>
      </c>
      <c r="P2544" s="7" t="s">
        <v>7103</v>
      </c>
      <c r="Q2544" s="7" t="s">
        <v>109</v>
      </c>
      <c r="R2544" s="9" t="s">
        <v>317</v>
      </c>
      <c r="S2544" s="7" t="s">
        <v>408</v>
      </c>
      <c r="T2544" s="13" t="s">
        <v>69</v>
      </c>
      <c r="U2544" s="13" t="s">
        <v>66</v>
      </c>
      <c r="V2544" s="13" t="s">
        <v>70</v>
      </c>
      <c r="W2544" s="13" t="s">
        <v>32</v>
      </c>
      <c r="X2544" s="13" t="s">
        <v>66</v>
      </c>
      <c r="Y2544" s="13" t="s">
        <v>7</v>
      </c>
      <c r="Z2544" s="9" t="s">
        <v>8</v>
      </c>
      <c r="AA2544" s="12" t="str">
        <f t="shared" si="78"/>
        <v>5980000000108</v>
      </c>
      <c r="AB2544" s="4" t="s">
        <v>66</v>
      </c>
      <c r="AC2544" s="48">
        <f t="shared" si="79"/>
        <v>0</v>
      </c>
      <c r="AD2544" s="31">
        <f>VLOOKUP(AB2544,'Utah Allocation %''s'!$A$6:$B$16,2,FALSE)</f>
        <v>0</v>
      </c>
    </row>
    <row r="2545" spans="1:30">
      <c r="A2545" s="9" t="s">
        <v>9881</v>
      </c>
      <c r="B2545" s="9" t="s">
        <v>24</v>
      </c>
      <c r="C2545" s="9" t="s">
        <v>62</v>
      </c>
      <c r="D2545" s="19">
        <v>41425</v>
      </c>
      <c r="E2545" s="15">
        <v>2013</v>
      </c>
      <c r="F2545" s="15">
        <v>5</v>
      </c>
      <c r="G2545" s="3" t="s">
        <v>14414</v>
      </c>
      <c r="H2545" s="9" t="s">
        <v>63</v>
      </c>
      <c r="I2545" s="9" t="s">
        <v>81</v>
      </c>
      <c r="J2545" s="21">
        <v>797.1</v>
      </c>
      <c r="K2545" s="9" t="s">
        <v>9882</v>
      </c>
      <c r="L2545" s="7" t="s">
        <v>10136</v>
      </c>
      <c r="M2545" s="7" t="s">
        <v>10317</v>
      </c>
      <c r="N2545" s="7" t="s">
        <v>237</v>
      </c>
      <c r="O2545" s="7" t="s">
        <v>281</v>
      </c>
      <c r="P2545" s="7" t="s">
        <v>8159</v>
      </c>
      <c r="Q2545" s="7" t="s">
        <v>189</v>
      </c>
      <c r="R2545" s="9" t="s">
        <v>318</v>
      </c>
      <c r="S2545" s="7" t="s">
        <v>408</v>
      </c>
      <c r="T2545" s="13" t="s">
        <v>69</v>
      </c>
      <c r="U2545" s="13" t="s">
        <v>66</v>
      </c>
      <c r="V2545" s="13" t="s">
        <v>70</v>
      </c>
      <c r="W2545" s="13" t="s">
        <v>32</v>
      </c>
      <c r="X2545" s="13" t="s">
        <v>66</v>
      </c>
      <c r="Y2545" s="13" t="s">
        <v>7</v>
      </c>
      <c r="Z2545" s="9" t="s">
        <v>8</v>
      </c>
      <c r="AA2545" s="12" t="str">
        <f t="shared" si="78"/>
        <v>5980000000108</v>
      </c>
      <c r="AB2545" s="4" t="s">
        <v>66</v>
      </c>
      <c r="AC2545" s="48">
        <f t="shared" si="79"/>
        <v>0</v>
      </c>
      <c r="AD2545" s="31">
        <f>VLOOKUP(AB2545,'Utah Allocation %''s'!$A$6:$B$16,2,FALSE)</f>
        <v>0</v>
      </c>
    </row>
    <row r="2546" spans="1:30">
      <c r="A2546" s="9" t="s">
        <v>9873</v>
      </c>
      <c r="B2546" s="9" t="s">
        <v>24</v>
      </c>
      <c r="C2546" s="9" t="s">
        <v>62</v>
      </c>
      <c r="D2546" s="19">
        <v>41425</v>
      </c>
      <c r="E2546" s="15">
        <v>2013</v>
      </c>
      <c r="F2546" s="15">
        <v>5</v>
      </c>
      <c r="G2546" s="3" t="s">
        <v>14414</v>
      </c>
      <c r="H2546" s="9" t="s">
        <v>63</v>
      </c>
      <c r="I2546" s="9" t="s">
        <v>64</v>
      </c>
      <c r="J2546" s="21">
        <v>569.9</v>
      </c>
      <c r="K2546" s="9" t="s">
        <v>9874</v>
      </c>
      <c r="L2546" s="7" t="s">
        <v>10132</v>
      </c>
      <c r="M2546" s="7" t="s">
        <v>10313</v>
      </c>
      <c r="N2546" s="7" t="s">
        <v>237</v>
      </c>
      <c r="O2546" s="7" t="s">
        <v>281</v>
      </c>
      <c r="P2546" s="7" t="s">
        <v>667</v>
      </c>
      <c r="Q2546" s="7" t="s">
        <v>189</v>
      </c>
      <c r="R2546" s="9" t="s">
        <v>322</v>
      </c>
      <c r="S2546" s="7" t="s">
        <v>408</v>
      </c>
      <c r="T2546" s="13" t="s">
        <v>69</v>
      </c>
      <c r="U2546" s="13" t="s">
        <v>66</v>
      </c>
      <c r="V2546" s="13" t="s">
        <v>70</v>
      </c>
      <c r="W2546" s="13" t="s">
        <v>32</v>
      </c>
      <c r="X2546" s="13" t="s">
        <v>66</v>
      </c>
      <c r="Y2546" s="13" t="s">
        <v>7</v>
      </c>
      <c r="Z2546" s="9" t="s">
        <v>8</v>
      </c>
      <c r="AA2546" s="12" t="str">
        <f t="shared" si="78"/>
        <v>5980000000108</v>
      </c>
      <c r="AB2546" s="4" t="s">
        <v>66</v>
      </c>
      <c r="AC2546" s="48">
        <f t="shared" si="79"/>
        <v>0</v>
      </c>
      <c r="AD2546" s="31">
        <f>VLOOKUP(AB2546,'Utah Allocation %''s'!$A$6:$B$16,2,FALSE)</f>
        <v>0</v>
      </c>
    </row>
    <row r="2547" spans="1:30">
      <c r="A2547" s="9" t="s">
        <v>9805</v>
      </c>
      <c r="B2547" s="9" t="s">
        <v>24</v>
      </c>
      <c r="C2547" s="9" t="s">
        <v>62</v>
      </c>
      <c r="D2547" s="19">
        <v>41425</v>
      </c>
      <c r="E2547" s="15">
        <v>2013</v>
      </c>
      <c r="F2547" s="15">
        <v>5</v>
      </c>
      <c r="G2547" s="3" t="s">
        <v>14414</v>
      </c>
      <c r="H2547" s="9" t="s">
        <v>63</v>
      </c>
      <c r="I2547" s="9" t="s">
        <v>64</v>
      </c>
      <c r="J2547" s="21">
        <v>886.5</v>
      </c>
      <c r="K2547" s="9" t="s">
        <v>9806</v>
      </c>
      <c r="L2547" s="7" t="s">
        <v>10098</v>
      </c>
      <c r="M2547" s="7" t="s">
        <v>10276</v>
      </c>
      <c r="N2547" s="7" t="s">
        <v>208</v>
      </c>
      <c r="O2547" s="7" t="s">
        <v>255</v>
      </c>
      <c r="P2547" s="7" t="s">
        <v>633</v>
      </c>
      <c r="Q2547" s="7" t="s">
        <v>73</v>
      </c>
      <c r="R2547" s="9" t="s">
        <v>322</v>
      </c>
      <c r="S2547" s="7" t="s">
        <v>408</v>
      </c>
      <c r="T2547" s="13" t="s">
        <v>69</v>
      </c>
      <c r="U2547" s="13" t="s">
        <v>66</v>
      </c>
      <c r="V2547" s="13" t="s">
        <v>70</v>
      </c>
      <c r="W2547" s="13" t="s">
        <v>32</v>
      </c>
      <c r="X2547" s="13" t="s">
        <v>66</v>
      </c>
      <c r="Y2547" s="13" t="s">
        <v>7</v>
      </c>
      <c r="Z2547" s="9" t="s">
        <v>8</v>
      </c>
      <c r="AA2547" s="12" t="str">
        <f t="shared" si="78"/>
        <v>5980000000108</v>
      </c>
      <c r="AB2547" s="4" t="s">
        <v>66</v>
      </c>
      <c r="AC2547" s="48">
        <f t="shared" si="79"/>
        <v>0</v>
      </c>
      <c r="AD2547" s="31">
        <f>VLOOKUP(AB2547,'Utah Allocation %''s'!$A$6:$B$16,2,FALSE)</f>
        <v>0</v>
      </c>
    </row>
    <row r="2548" spans="1:30">
      <c r="A2548" s="9" t="s">
        <v>9955</v>
      </c>
      <c r="B2548" s="9" t="s">
        <v>24</v>
      </c>
      <c r="C2548" s="9" t="s">
        <v>62</v>
      </c>
      <c r="D2548" s="19">
        <v>41425</v>
      </c>
      <c r="E2548" s="15">
        <v>2013</v>
      </c>
      <c r="F2548" s="15">
        <v>5</v>
      </c>
      <c r="G2548" s="3" t="s">
        <v>14414</v>
      </c>
      <c r="H2548" s="9" t="s">
        <v>63</v>
      </c>
      <c r="I2548" s="9" t="s">
        <v>64</v>
      </c>
      <c r="J2548" s="21">
        <v>2681.87</v>
      </c>
      <c r="K2548" s="9" t="s">
        <v>9956</v>
      </c>
      <c r="L2548" s="7" t="s">
        <v>10169</v>
      </c>
      <c r="M2548" s="7" t="s">
        <v>10352</v>
      </c>
      <c r="N2548" s="7" t="s">
        <v>207</v>
      </c>
      <c r="O2548" s="7" t="s">
        <v>254</v>
      </c>
      <c r="P2548" s="7" t="s">
        <v>7153</v>
      </c>
      <c r="Q2548" s="7" t="s">
        <v>72</v>
      </c>
      <c r="R2548" s="9" t="s">
        <v>322</v>
      </c>
      <c r="S2548" s="7" t="s">
        <v>408</v>
      </c>
      <c r="T2548" s="13" t="s">
        <v>69</v>
      </c>
      <c r="U2548" s="13" t="s">
        <v>66</v>
      </c>
      <c r="V2548" s="13" t="s">
        <v>70</v>
      </c>
      <c r="W2548" s="13" t="s">
        <v>32</v>
      </c>
      <c r="X2548" s="13" t="s">
        <v>66</v>
      </c>
      <c r="Y2548" s="13" t="s">
        <v>7</v>
      </c>
      <c r="Z2548" s="9" t="s">
        <v>8</v>
      </c>
      <c r="AA2548" s="12" t="str">
        <f t="shared" si="78"/>
        <v>5980000000108</v>
      </c>
      <c r="AB2548" s="4" t="s">
        <v>66</v>
      </c>
      <c r="AC2548" s="48">
        <f t="shared" si="79"/>
        <v>0</v>
      </c>
      <c r="AD2548" s="31">
        <f>VLOOKUP(AB2548,'Utah Allocation %''s'!$A$6:$B$16,2,FALSE)</f>
        <v>0</v>
      </c>
    </row>
    <row r="2549" spans="1:30">
      <c r="A2549" s="9" t="s">
        <v>9914</v>
      </c>
      <c r="B2549" s="9" t="s">
        <v>24</v>
      </c>
      <c r="C2549" s="9" t="s">
        <v>62</v>
      </c>
      <c r="D2549" s="19">
        <v>41425</v>
      </c>
      <c r="E2549" s="15">
        <v>2013</v>
      </c>
      <c r="F2549" s="15">
        <v>5</v>
      </c>
      <c r="G2549" s="3" t="s">
        <v>14414</v>
      </c>
      <c r="H2549" s="9" t="s">
        <v>61</v>
      </c>
      <c r="I2549" s="9" t="s">
        <v>64</v>
      </c>
      <c r="J2549" s="21">
        <v>-585.08000000000004</v>
      </c>
      <c r="K2549" s="9" t="s">
        <v>7621</v>
      </c>
      <c r="L2549" s="7" t="s">
        <v>7893</v>
      </c>
      <c r="M2549" s="7" t="s">
        <v>8106</v>
      </c>
      <c r="N2549" s="7" t="s">
        <v>212</v>
      </c>
      <c r="O2549" s="7" t="s">
        <v>259</v>
      </c>
      <c r="P2549" s="7" t="s">
        <v>639</v>
      </c>
      <c r="Q2549" s="7" t="s">
        <v>172</v>
      </c>
      <c r="R2549" s="9" t="s">
        <v>324</v>
      </c>
      <c r="S2549" s="7" t="s">
        <v>408</v>
      </c>
      <c r="T2549" s="13" t="s">
        <v>69</v>
      </c>
      <c r="U2549" s="13" t="s">
        <v>66</v>
      </c>
      <c r="V2549" s="13" t="s">
        <v>70</v>
      </c>
      <c r="W2549" s="13" t="s">
        <v>32</v>
      </c>
      <c r="X2549" s="13" t="s">
        <v>66</v>
      </c>
      <c r="Y2549" s="13" t="s">
        <v>7</v>
      </c>
      <c r="Z2549" s="9" t="s">
        <v>8</v>
      </c>
      <c r="AA2549" s="12" t="str">
        <f t="shared" si="78"/>
        <v>5980000000108</v>
      </c>
      <c r="AB2549" s="4" t="s">
        <v>66</v>
      </c>
      <c r="AC2549" s="48">
        <f t="shared" si="79"/>
        <v>0</v>
      </c>
      <c r="AD2549" s="31">
        <f>VLOOKUP(AB2549,'Utah Allocation %''s'!$A$6:$B$16,2,FALSE)</f>
        <v>0</v>
      </c>
    </row>
    <row r="2550" spans="1:30">
      <c r="A2550" s="9" t="s">
        <v>9684</v>
      </c>
      <c r="B2550" s="9" t="s">
        <v>24</v>
      </c>
      <c r="C2550" s="9" t="s">
        <v>62</v>
      </c>
      <c r="D2550" s="19">
        <v>41425</v>
      </c>
      <c r="E2550" s="15">
        <v>2013</v>
      </c>
      <c r="F2550" s="15">
        <v>5</v>
      </c>
      <c r="G2550" s="3" t="s">
        <v>14414</v>
      </c>
      <c r="H2550" s="9" t="s">
        <v>63</v>
      </c>
      <c r="I2550" s="9" t="s">
        <v>64</v>
      </c>
      <c r="J2550" s="21">
        <v>645.17999999999995</v>
      </c>
      <c r="K2550" s="9" t="s">
        <v>9685</v>
      </c>
      <c r="L2550" s="7" t="s">
        <v>10038</v>
      </c>
      <c r="M2550" s="7" t="s">
        <v>10221</v>
      </c>
      <c r="N2550" s="7" t="s">
        <v>206</v>
      </c>
      <c r="O2550" s="7" t="s">
        <v>253</v>
      </c>
      <c r="P2550" s="7" t="s">
        <v>635</v>
      </c>
      <c r="Q2550" s="7" t="s">
        <v>95</v>
      </c>
      <c r="R2550" s="9" t="s">
        <v>325</v>
      </c>
      <c r="S2550" s="7" t="s">
        <v>409</v>
      </c>
      <c r="T2550" s="13" t="s">
        <v>69</v>
      </c>
      <c r="U2550" s="13" t="s">
        <v>89</v>
      </c>
      <c r="V2550" s="13" t="s">
        <v>90</v>
      </c>
      <c r="W2550" s="13" t="s">
        <v>31</v>
      </c>
      <c r="X2550" s="13" t="s">
        <v>91</v>
      </c>
      <c r="Y2550" s="13" t="s">
        <v>7</v>
      </c>
      <c r="Z2550" s="9" t="s">
        <v>17</v>
      </c>
      <c r="AA2550" s="12" t="str">
        <f t="shared" si="78"/>
        <v>5980000000111</v>
      </c>
      <c r="AB2550" s="4" t="s">
        <v>91</v>
      </c>
      <c r="AC2550" s="48">
        <f t="shared" si="79"/>
        <v>0</v>
      </c>
      <c r="AD2550" s="31">
        <f>VLOOKUP(AB2550,'Utah Allocation %''s'!$A$6:$B$16,2,FALSE)</f>
        <v>0</v>
      </c>
    </row>
    <row r="2551" spans="1:30">
      <c r="A2551" s="9" t="s">
        <v>9686</v>
      </c>
      <c r="B2551" s="9" t="s">
        <v>24</v>
      </c>
      <c r="C2551" s="9" t="s">
        <v>62</v>
      </c>
      <c r="D2551" s="19">
        <v>41425</v>
      </c>
      <c r="E2551" s="15">
        <v>2013</v>
      </c>
      <c r="F2551" s="15">
        <v>5</v>
      </c>
      <c r="G2551" s="3" t="s">
        <v>14414</v>
      </c>
      <c r="H2551" s="9" t="s">
        <v>63</v>
      </c>
      <c r="I2551" s="9" t="s">
        <v>64</v>
      </c>
      <c r="J2551" s="21">
        <v>290.05</v>
      </c>
      <c r="K2551" s="9" t="s">
        <v>9687</v>
      </c>
      <c r="L2551" s="7" t="s">
        <v>10039</v>
      </c>
      <c r="M2551" s="7" t="s">
        <v>10222</v>
      </c>
      <c r="N2551" s="7" t="s">
        <v>207</v>
      </c>
      <c r="O2551" s="7" t="s">
        <v>254</v>
      </c>
      <c r="P2551" s="7" t="s">
        <v>6156</v>
      </c>
      <c r="Q2551" s="7" t="s">
        <v>88</v>
      </c>
      <c r="R2551" s="9" t="s">
        <v>325</v>
      </c>
      <c r="S2551" s="7" t="s">
        <v>409</v>
      </c>
      <c r="T2551" s="13" t="s">
        <v>69</v>
      </c>
      <c r="U2551" s="13" t="s">
        <v>89</v>
      </c>
      <c r="V2551" s="13" t="s">
        <v>90</v>
      </c>
      <c r="W2551" s="13" t="s">
        <v>31</v>
      </c>
      <c r="X2551" s="13" t="s">
        <v>91</v>
      </c>
      <c r="Y2551" s="13" t="s">
        <v>7</v>
      </c>
      <c r="Z2551" s="9" t="s">
        <v>17</v>
      </c>
      <c r="AA2551" s="12" t="str">
        <f t="shared" si="78"/>
        <v>5980000000111</v>
      </c>
      <c r="AB2551" s="4" t="s">
        <v>91</v>
      </c>
      <c r="AC2551" s="48">
        <f t="shared" si="79"/>
        <v>0</v>
      </c>
      <c r="AD2551" s="31">
        <f>VLOOKUP(AB2551,'Utah Allocation %''s'!$A$6:$B$16,2,FALSE)</f>
        <v>0</v>
      </c>
    </row>
    <row r="2552" spans="1:30">
      <c r="A2552" s="9" t="s">
        <v>9911</v>
      </c>
      <c r="B2552" s="9" t="s">
        <v>24</v>
      </c>
      <c r="C2552" s="9" t="s">
        <v>62</v>
      </c>
      <c r="D2552" s="19">
        <v>41425</v>
      </c>
      <c r="E2552" s="15">
        <v>2013</v>
      </c>
      <c r="F2552" s="15">
        <v>5</v>
      </c>
      <c r="G2552" s="3" t="s">
        <v>14414</v>
      </c>
      <c r="H2552" s="9" t="s">
        <v>63</v>
      </c>
      <c r="I2552" s="9" t="s">
        <v>81</v>
      </c>
      <c r="J2552" s="21">
        <v>607.33000000000004</v>
      </c>
      <c r="K2552" s="9" t="s">
        <v>9912</v>
      </c>
      <c r="L2552" s="7" t="s">
        <v>10151</v>
      </c>
      <c r="M2552" s="7" t="s">
        <v>10332</v>
      </c>
      <c r="N2552" s="7" t="s">
        <v>209</v>
      </c>
      <c r="O2552" s="7" t="s">
        <v>256</v>
      </c>
      <c r="P2552" s="7" t="s">
        <v>10333</v>
      </c>
      <c r="Q2552" s="7" t="s">
        <v>102</v>
      </c>
      <c r="R2552" s="9" t="s">
        <v>325</v>
      </c>
      <c r="S2552" s="7" t="s">
        <v>409</v>
      </c>
      <c r="T2552" s="13" t="s">
        <v>69</v>
      </c>
      <c r="U2552" s="13" t="s">
        <v>89</v>
      </c>
      <c r="V2552" s="13" t="s">
        <v>90</v>
      </c>
      <c r="W2552" s="13" t="s">
        <v>31</v>
      </c>
      <c r="X2552" s="13" t="s">
        <v>91</v>
      </c>
      <c r="Y2552" s="13" t="s">
        <v>7</v>
      </c>
      <c r="Z2552" s="9" t="s">
        <v>17</v>
      </c>
      <c r="AA2552" s="12" t="str">
        <f t="shared" si="78"/>
        <v>5980000000111</v>
      </c>
      <c r="AB2552" s="4" t="s">
        <v>91</v>
      </c>
      <c r="AC2552" s="48">
        <f t="shared" si="79"/>
        <v>0</v>
      </c>
      <c r="AD2552" s="31">
        <f>VLOOKUP(AB2552,'Utah Allocation %''s'!$A$6:$B$16,2,FALSE)</f>
        <v>0</v>
      </c>
    </row>
    <row r="2553" spans="1:30">
      <c r="A2553" s="9" t="s">
        <v>9897</v>
      </c>
      <c r="B2553" s="9" t="s">
        <v>24</v>
      </c>
      <c r="C2553" s="9" t="s">
        <v>62</v>
      </c>
      <c r="D2553" s="19">
        <v>41425</v>
      </c>
      <c r="E2553" s="15">
        <v>2013</v>
      </c>
      <c r="F2553" s="15">
        <v>5</v>
      </c>
      <c r="G2553" s="3" t="s">
        <v>14414</v>
      </c>
      <c r="H2553" s="9" t="s">
        <v>63</v>
      </c>
      <c r="I2553" s="9" t="s">
        <v>64</v>
      </c>
      <c r="J2553" s="21">
        <v>1251.3599999999999</v>
      </c>
      <c r="K2553" s="9" t="s">
        <v>9898</v>
      </c>
      <c r="L2553" s="7" t="s">
        <v>10144</v>
      </c>
      <c r="M2553" s="7" t="s">
        <v>10325</v>
      </c>
      <c r="N2553" s="7" t="s">
        <v>219</v>
      </c>
      <c r="O2553" s="7" t="s">
        <v>265</v>
      </c>
      <c r="P2553" s="7" t="s">
        <v>459</v>
      </c>
      <c r="Q2553" s="7" t="s">
        <v>137</v>
      </c>
      <c r="R2553" s="9" t="s">
        <v>326</v>
      </c>
      <c r="S2553" s="7" t="s">
        <v>408</v>
      </c>
      <c r="T2553" s="13" t="s">
        <v>69</v>
      </c>
      <c r="U2553" s="13" t="s">
        <v>66</v>
      </c>
      <c r="V2553" s="13" t="s">
        <v>70</v>
      </c>
      <c r="W2553" s="13" t="s">
        <v>32</v>
      </c>
      <c r="X2553" s="13" t="s">
        <v>66</v>
      </c>
      <c r="Y2553" s="13" t="s">
        <v>7</v>
      </c>
      <c r="Z2553" s="9" t="s">
        <v>8</v>
      </c>
      <c r="AA2553" s="12" t="str">
        <f t="shared" si="78"/>
        <v>5980000000108</v>
      </c>
      <c r="AB2553" s="4" t="s">
        <v>66</v>
      </c>
      <c r="AC2553" s="48">
        <f t="shared" si="79"/>
        <v>0</v>
      </c>
      <c r="AD2553" s="31">
        <f>VLOOKUP(AB2553,'Utah Allocation %''s'!$A$6:$B$16,2,FALSE)</f>
        <v>0</v>
      </c>
    </row>
    <row r="2554" spans="1:30">
      <c r="A2554" s="9" t="s">
        <v>9835</v>
      </c>
      <c r="B2554" s="9" t="s">
        <v>24</v>
      </c>
      <c r="C2554" s="9" t="s">
        <v>62</v>
      </c>
      <c r="D2554" s="19">
        <v>41425</v>
      </c>
      <c r="E2554" s="15">
        <v>2013</v>
      </c>
      <c r="F2554" s="15">
        <v>5</v>
      </c>
      <c r="G2554" s="3" t="s">
        <v>14414</v>
      </c>
      <c r="H2554" s="9" t="s">
        <v>63</v>
      </c>
      <c r="I2554" s="9" t="s">
        <v>64</v>
      </c>
      <c r="J2554" s="21">
        <v>489.87</v>
      </c>
      <c r="K2554" s="9" t="s">
        <v>9836</v>
      </c>
      <c r="L2554" s="7" t="s">
        <v>10113</v>
      </c>
      <c r="M2554" s="7" t="s">
        <v>10293</v>
      </c>
      <c r="N2554" s="7" t="s">
        <v>212</v>
      </c>
      <c r="O2554" s="7" t="s">
        <v>259</v>
      </c>
      <c r="P2554" s="7" t="s">
        <v>639</v>
      </c>
      <c r="Q2554" s="7" t="s">
        <v>172</v>
      </c>
      <c r="R2554" s="9" t="s">
        <v>326</v>
      </c>
      <c r="S2554" s="7" t="s">
        <v>408</v>
      </c>
      <c r="T2554" s="13" t="s">
        <v>69</v>
      </c>
      <c r="U2554" s="13" t="s">
        <v>66</v>
      </c>
      <c r="V2554" s="13" t="s">
        <v>70</v>
      </c>
      <c r="W2554" s="13" t="s">
        <v>32</v>
      </c>
      <c r="X2554" s="13" t="s">
        <v>66</v>
      </c>
      <c r="Y2554" s="13" t="s">
        <v>7</v>
      </c>
      <c r="Z2554" s="9" t="s">
        <v>8</v>
      </c>
      <c r="AA2554" s="12" t="str">
        <f t="shared" si="78"/>
        <v>5980000000108</v>
      </c>
      <c r="AB2554" s="4" t="s">
        <v>66</v>
      </c>
      <c r="AC2554" s="48">
        <f t="shared" si="79"/>
        <v>0</v>
      </c>
      <c r="AD2554" s="31">
        <f>VLOOKUP(AB2554,'Utah Allocation %''s'!$A$6:$B$16,2,FALSE)</f>
        <v>0</v>
      </c>
    </row>
    <row r="2555" spans="1:30">
      <c r="A2555" s="9" t="s">
        <v>9925</v>
      </c>
      <c r="B2555" s="9" t="s">
        <v>24</v>
      </c>
      <c r="C2555" s="9" t="s">
        <v>62</v>
      </c>
      <c r="D2555" s="19">
        <v>41425</v>
      </c>
      <c r="E2555" s="15">
        <v>2013</v>
      </c>
      <c r="F2555" s="15">
        <v>5</v>
      </c>
      <c r="G2555" s="3" t="s">
        <v>14414</v>
      </c>
      <c r="H2555" s="9" t="s">
        <v>63</v>
      </c>
      <c r="I2555" s="9" t="s">
        <v>64</v>
      </c>
      <c r="J2555" s="21">
        <v>886.5</v>
      </c>
      <c r="K2555" s="9" t="s">
        <v>9926</v>
      </c>
      <c r="L2555" s="7" t="s">
        <v>10154</v>
      </c>
      <c r="M2555" s="7" t="s">
        <v>10337</v>
      </c>
      <c r="N2555" s="7" t="s">
        <v>237</v>
      </c>
      <c r="O2555" s="7" t="s">
        <v>281</v>
      </c>
      <c r="P2555" s="7" t="s">
        <v>667</v>
      </c>
      <c r="Q2555" s="7" t="s">
        <v>189</v>
      </c>
      <c r="R2555" s="9" t="s">
        <v>326</v>
      </c>
      <c r="S2555" s="7" t="s">
        <v>408</v>
      </c>
      <c r="T2555" s="13" t="s">
        <v>69</v>
      </c>
      <c r="U2555" s="13" t="s">
        <v>66</v>
      </c>
      <c r="V2555" s="13" t="s">
        <v>70</v>
      </c>
      <c r="W2555" s="13" t="s">
        <v>32</v>
      </c>
      <c r="X2555" s="13" t="s">
        <v>66</v>
      </c>
      <c r="Y2555" s="13" t="s">
        <v>7</v>
      </c>
      <c r="Z2555" s="9" t="s">
        <v>8</v>
      </c>
      <c r="AA2555" s="12" t="str">
        <f t="shared" si="78"/>
        <v>5980000000108</v>
      </c>
      <c r="AB2555" s="4" t="s">
        <v>66</v>
      </c>
      <c r="AC2555" s="48">
        <f t="shared" si="79"/>
        <v>0</v>
      </c>
      <c r="AD2555" s="31">
        <f>VLOOKUP(AB2555,'Utah Allocation %''s'!$A$6:$B$16,2,FALSE)</f>
        <v>0</v>
      </c>
    </row>
    <row r="2556" spans="1:30">
      <c r="A2556" s="9" t="s">
        <v>9937</v>
      </c>
      <c r="B2556" s="9" t="s">
        <v>24</v>
      </c>
      <c r="C2556" s="9" t="s">
        <v>62</v>
      </c>
      <c r="D2556" s="19">
        <v>41425</v>
      </c>
      <c r="E2556" s="15">
        <v>2013</v>
      </c>
      <c r="F2556" s="15">
        <v>5</v>
      </c>
      <c r="G2556" s="3" t="s">
        <v>14414</v>
      </c>
      <c r="H2556" s="9" t="s">
        <v>63</v>
      </c>
      <c r="I2556" s="9" t="s">
        <v>64</v>
      </c>
      <c r="J2556" s="21">
        <v>506.57</v>
      </c>
      <c r="K2556" s="9" t="s">
        <v>9938</v>
      </c>
      <c r="L2556" s="7" t="s">
        <v>10160</v>
      </c>
      <c r="M2556" s="7" t="s">
        <v>10343</v>
      </c>
      <c r="N2556" s="7" t="s">
        <v>206</v>
      </c>
      <c r="O2556" s="7" t="s">
        <v>253</v>
      </c>
      <c r="P2556" s="7" t="s">
        <v>691</v>
      </c>
      <c r="Q2556" s="7" t="s">
        <v>71</v>
      </c>
      <c r="R2556" s="9" t="s">
        <v>326</v>
      </c>
      <c r="S2556" s="7" t="s">
        <v>408</v>
      </c>
      <c r="T2556" s="13" t="s">
        <v>69</v>
      </c>
      <c r="U2556" s="13" t="s">
        <v>66</v>
      </c>
      <c r="V2556" s="13" t="s">
        <v>70</v>
      </c>
      <c r="W2556" s="13" t="s">
        <v>32</v>
      </c>
      <c r="X2556" s="13" t="s">
        <v>66</v>
      </c>
      <c r="Y2556" s="13" t="s">
        <v>7</v>
      </c>
      <c r="Z2556" s="9" t="s">
        <v>8</v>
      </c>
      <c r="AA2556" s="12" t="str">
        <f t="shared" si="78"/>
        <v>5980000000108</v>
      </c>
      <c r="AB2556" s="4" t="s">
        <v>66</v>
      </c>
      <c r="AC2556" s="48">
        <f t="shared" si="79"/>
        <v>0</v>
      </c>
      <c r="AD2556" s="31">
        <f>VLOOKUP(AB2556,'Utah Allocation %''s'!$A$6:$B$16,2,FALSE)</f>
        <v>0</v>
      </c>
    </row>
    <row r="2557" spans="1:30">
      <c r="A2557" s="9" t="s">
        <v>9927</v>
      </c>
      <c r="B2557" s="9" t="s">
        <v>24</v>
      </c>
      <c r="C2557" s="9" t="s">
        <v>62</v>
      </c>
      <c r="D2557" s="19">
        <v>41425</v>
      </c>
      <c r="E2557" s="15">
        <v>2013</v>
      </c>
      <c r="F2557" s="15">
        <v>5</v>
      </c>
      <c r="G2557" s="3" t="s">
        <v>14414</v>
      </c>
      <c r="H2557" s="9" t="s">
        <v>63</v>
      </c>
      <c r="I2557" s="9" t="s">
        <v>64</v>
      </c>
      <c r="J2557" s="21">
        <v>506.57</v>
      </c>
      <c r="K2557" s="9" t="s">
        <v>9928</v>
      </c>
      <c r="L2557" s="7" t="s">
        <v>10155</v>
      </c>
      <c r="M2557" s="7" t="s">
        <v>10338</v>
      </c>
      <c r="N2557" s="7" t="s">
        <v>207</v>
      </c>
      <c r="O2557" s="7" t="s">
        <v>254</v>
      </c>
      <c r="P2557" s="7" t="s">
        <v>548</v>
      </c>
      <c r="Q2557" s="7" t="s">
        <v>72</v>
      </c>
      <c r="R2557" s="9" t="s">
        <v>326</v>
      </c>
      <c r="S2557" s="7" t="s">
        <v>408</v>
      </c>
      <c r="T2557" s="13" t="s">
        <v>69</v>
      </c>
      <c r="U2557" s="13" t="s">
        <v>66</v>
      </c>
      <c r="V2557" s="13" t="s">
        <v>70</v>
      </c>
      <c r="W2557" s="13" t="s">
        <v>32</v>
      </c>
      <c r="X2557" s="13" t="s">
        <v>66</v>
      </c>
      <c r="Y2557" s="13" t="s">
        <v>7</v>
      </c>
      <c r="Z2557" s="9" t="s">
        <v>8</v>
      </c>
      <c r="AA2557" s="12" t="str">
        <f t="shared" si="78"/>
        <v>5980000000108</v>
      </c>
      <c r="AB2557" s="4" t="s">
        <v>66</v>
      </c>
      <c r="AC2557" s="48">
        <f t="shared" si="79"/>
        <v>0</v>
      </c>
      <c r="AD2557" s="31">
        <f>VLOOKUP(AB2557,'Utah Allocation %''s'!$A$6:$B$16,2,FALSE)</f>
        <v>0</v>
      </c>
    </row>
    <row r="2558" spans="1:30">
      <c r="A2558" s="9" t="s">
        <v>9929</v>
      </c>
      <c r="B2558" s="9" t="s">
        <v>24</v>
      </c>
      <c r="C2558" s="9" t="s">
        <v>62</v>
      </c>
      <c r="D2558" s="19">
        <v>41425</v>
      </c>
      <c r="E2558" s="15">
        <v>2013</v>
      </c>
      <c r="F2558" s="15">
        <v>5</v>
      </c>
      <c r="G2558" s="3" t="s">
        <v>14414</v>
      </c>
      <c r="H2558" s="9" t="s">
        <v>63</v>
      </c>
      <c r="I2558" s="9" t="s">
        <v>64</v>
      </c>
      <c r="J2558" s="21">
        <v>253.29</v>
      </c>
      <c r="K2558" s="9" t="s">
        <v>9930</v>
      </c>
      <c r="L2558" s="7" t="s">
        <v>10156</v>
      </c>
      <c r="M2558" s="7" t="s">
        <v>10339</v>
      </c>
      <c r="N2558" s="7" t="s">
        <v>207</v>
      </c>
      <c r="O2558" s="7" t="s">
        <v>254</v>
      </c>
      <c r="P2558" s="7" t="s">
        <v>548</v>
      </c>
      <c r="Q2558" s="7" t="s">
        <v>72</v>
      </c>
      <c r="R2558" s="9" t="s">
        <v>326</v>
      </c>
      <c r="S2558" s="7" t="s">
        <v>408</v>
      </c>
      <c r="T2558" s="13" t="s">
        <v>69</v>
      </c>
      <c r="U2558" s="13" t="s">
        <v>66</v>
      </c>
      <c r="V2558" s="13" t="s">
        <v>70</v>
      </c>
      <c r="W2558" s="13" t="s">
        <v>32</v>
      </c>
      <c r="X2558" s="13" t="s">
        <v>66</v>
      </c>
      <c r="Y2558" s="13" t="s">
        <v>7</v>
      </c>
      <c r="Z2558" s="9" t="s">
        <v>8</v>
      </c>
      <c r="AA2558" s="12" t="str">
        <f t="shared" si="78"/>
        <v>5980000000108</v>
      </c>
      <c r="AB2558" s="4" t="s">
        <v>66</v>
      </c>
      <c r="AC2558" s="48">
        <f t="shared" si="79"/>
        <v>0</v>
      </c>
      <c r="AD2558" s="31">
        <f>VLOOKUP(AB2558,'Utah Allocation %''s'!$A$6:$B$16,2,FALSE)</f>
        <v>0</v>
      </c>
    </row>
    <row r="2559" spans="1:30">
      <c r="A2559" s="9" t="s">
        <v>9837</v>
      </c>
      <c r="B2559" s="9" t="s">
        <v>24</v>
      </c>
      <c r="C2559" s="9" t="s">
        <v>62</v>
      </c>
      <c r="D2559" s="19">
        <v>41425</v>
      </c>
      <c r="E2559" s="15">
        <v>2013</v>
      </c>
      <c r="F2559" s="15">
        <v>5</v>
      </c>
      <c r="G2559" s="3" t="s">
        <v>14414</v>
      </c>
      <c r="H2559" s="9" t="s">
        <v>63</v>
      </c>
      <c r="I2559" s="9" t="s">
        <v>64</v>
      </c>
      <c r="J2559" s="21">
        <v>498.46</v>
      </c>
      <c r="K2559" s="9" t="s">
        <v>9838</v>
      </c>
      <c r="L2559" s="7" t="s">
        <v>10114</v>
      </c>
      <c r="M2559" s="7" t="s">
        <v>10294</v>
      </c>
      <c r="N2559" s="7" t="s">
        <v>219</v>
      </c>
      <c r="O2559" s="7" t="s">
        <v>265</v>
      </c>
      <c r="P2559" s="7" t="s">
        <v>583</v>
      </c>
      <c r="Q2559" s="7" t="s">
        <v>137</v>
      </c>
      <c r="R2559" s="9" t="s">
        <v>326</v>
      </c>
      <c r="S2559" s="7" t="s">
        <v>408</v>
      </c>
      <c r="T2559" s="13" t="s">
        <v>69</v>
      </c>
      <c r="U2559" s="13" t="s">
        <v>66</v>
      </c>
      <c r="V2559" s="13" t="s">
        <v>70</v>
      </c>
      <c r="W2559" s="13" t="s">
        <v>32</v>
      </c>
      <c r="X2559" s="13" t="s">
        <v>66</v>
      </c>
      <c r="Y2559" s="13" t="s">
        <v>7</v>
      </c>
      <c r="Z2559" s="9" t="s">
        <v>8</v>
      </c>
      <c r="AA2559" s="12" t="str">
        <f t="shared" si="78"/>
        <v>5980000000108</v>
      </c>
      <c r="AB2559" s="4" t="s">
        <v>66</v>
      </c>
      <c r="AC2559" s="48">
        <f t="shared" si="79"/>
        <v>0</v>
      </c>
      <c r="AD2559" s="31">
        <f>VLOOKUP(AB2559,'Utah Allocation %''s'!$A$6:$B$16,2,FALSE)</f>
        <v>0</v>
      </c>
    </row>
    <row r="2560" spans="1:30">
      <c r="A2560" s="9" t="s">
        <v>9765</v>
      </c>
      <c r="B2560" s="9" t="s">
        <v>24</v>
      </c>
      <c r="C2560" s="9" t="s">
        <v>62</v>
      </c>
      <c r="D2560" s="19">
        <v>41425</v>
      </c>
      <c r="E2560" s="15">
        <v>2013</v>
      </c>
      <c r="F2560" s="15">
        <v>5</v>
      </c>
      <c r="G2560" s="3" t="s">
        <v>14414</v>
      </c>
      <c r="H2560" s="9" t="s">
        <v>63</v>
      </c>
      <c r="I2560" s="9" t="s">
        <v>64</v>
      </c>
      <c r="J2560" s="21">
        <v>899.18</v>
      </c>
      <c r="K2560" s="9" t="s">
        <v>9766</v>
      </c>
      <c r="L2560" s="7" t="s">
        <v>10078</v>
      </c>
      <c r="M2560" s="7" t="s">
        <v>10261</v>
      </c>
      <c r="N2560" s="7" t="s">
        <v>206</v>
      </c>
      <c r="O2560" s="7" t="s">
        <v>253</v>
      </c>
      <c r="P2560" s="7" t="s">
        <v>586</v>
      </c>
      <c r="Q2560" s="7" t="s">
        <v>78</v>
      </c>
      <c r="R2560" s="9" t="s">
        <v>329</v>
      </c>
      <c r="S2560" s="7" t="s">
        <v>409</v>
      </c>
      <c r="T2560" s="13" t="s">
        <v>69</v>
      </c>
      <c r="U2560" s="13" t="s">
        <v>79</v>
      </c>
      <c r="V2560" s="13" t="s">
        <v>80</v>
      </c>
      <c r="W2560" s="13" t="s">
        <v>29</v>
      </c>
      <c r="X2560" s="13" t="s">
        <v>79</v>
      </c>
      <c r="Y2560" s="13" t="s">
        <v>7</v>
      </c>
      <c r="Z2560" s="9" t="s">
        <v>16</v>
      </c>
      <c r="AA2560" s="12" t="str">
        <f t="shared" si="78"/>
        <v>5980000000109</v>
      </c>
      <c r="AB2560" s="4" t="s">
        <v>79</v>
      </c>
      <c r="AC2560" s="48">
        <f t="shared" si="79"/>
        <v>899.18</v>
      </c>
      <c r="AD2560" s="31">
        <f>VLOOKUP(AB2560,'Utah Allocation %''s'!$A$6:$B$16,2,FALSE)</f>
        <v>1</v>
      </c>
    </row>
    <row r="2561" spans="1:30">
      <c r="A2561" s="9" t="s">
        <v>9791</v>
      </c>
      <c r="B2561" s="9" t="s">
        <v>24</v>
      </c>
      <c r="C2561" s="9" t="s">
        <v>62</v>
      </c>
      <c r="D2561" s="19">
        <v>41425</v>
      </c>
      <c r="E2561" s="15">
        <v>2013</v>
      </c>
      <c r="F2561" s="15">
        <v>5</v>
      </c>
      <c r="G2561" s="3" t="s">
        <v>14414</v>
      </c>
      <c r="H2561" s="9" t="s">
        <v>63</v>
      </c>
      <c r="I2561" s="9" t="s">
        <v>64</v>
      </c>
      <c r="J2561" s="21">
        <v>1950.04</v>
      </c>
      <c r="K2561" s="9" t="s">
        <v>9792</v>
      </c>
      <c r="L2561" s="7" t="s">
        <v>10091</v>
      </c>
      <c r="M2561" s="7" t="s">
        <v>10275</v>
      </c>
      <c r="N2561" s="7" t="s">
        <v>207</v>
      </c>
      <c r="O2561" s="7" t="s">
        <v>254</v>
      </c>
      <c r="P2561" s="7" t="s">
        <v>588</v>
      </c>
      <c r="Q2561" s="7" t="s">
        <v>83</v>
      </c>
      <c r="R2561" s="9" t="s">
        <v>329</v>
      </c>
      <c r="S2561" s="7" t="s">
        <v>409</v>
      </c>
      <c r="T2561" s="13" t="s">
        <v>69</v>
      </c>
      <c r="U2561" s="13" t="s">
        <v>79</v>
      </c>
      <c r="V2561" s="13" t="s">
        <v>80</v>
      </c>
      <c r="W2561" s="13" t="s">
        <v>29</v>
      </c>
      <c r="X2561" s="13" t="s">
        <v>79</v>
      </c>
      <c r="Y2561" s="13" t="s">
        <v>7</v>
      </c>
      <c r="Z2561" s="9" t="s">
        <v>16</v>
      </c>
      <c r="AA2561" s="12" t="str">
        <f t="shared" si="78"/>
        <v>5980000000109</v>
      </c>
      <c r="AB2561" s="4" t="s">
        <v>79</v>
      </c>
      <c r="AC2561" s="48">
        <f t="shared" si="79"/>
        <v>1950.04</v>
      </c>
      <c r="AD2561" s="31">
        <f>VLOOKUP(AB2561,'Utah Allocation %''s'!$A$6:$B$16,2,FALSE)</f>
        <v>1</v>
      </c>
    </row>
    <row r="2562" spans="1:30">
      <c r="A2562" s="9" t="s">
        <v>9715</v>
      </c>
      <c r="B2562" s="9" t="s">
        <v>24</v>
      </c>
      <c r="C2562" s="9" t="s">
        <v>62</v>
      </c>
      <c r="D2562" s="19">
        <v>41425</v>
      </c>
      <c r="E2562" s="15">
        <v>2013</v>
      </c>
      <c r="F2562" s="15">
        <v>5</v>
      </c>
      <c r="G2562" s="3" t="s">
        <v>14414</v>
      </c>
      <c r="H2562" s="9" t="s">
        <v>63</v>
      </c>
      <c r="I2562" s="9" t="s">
        <v>64</v>
      </c>
      <c r="J2562" s="21">
        <v>342.98</v>
      </c>
      <c r="K2562" s="9" t="s">
        <v>9716</v>
      </c>
      <c r="L2562" s="7" t="s">
        <v>10053</v>
      </c>
      <c r="M2562" s="7" t="s">
        <v>10238</v>
      </c>
      <c r="N2562" s="7" t="s">
        <v>207</v>
      </c>
      <c r="O2562" s="7" t="s">
        <v>254</v>
      </c>
      <c r="P2562" s="7" t="s">
        <v>588</v>
      </c>
      <c r="Q2562" s="7" t="s">
        <v>83</v>
      </c>
      <c r="R2562" s="9" t="s">
        <v>329</v>
      </c>
      <c r="S2562" s="7" t="s">
        <v>409</v>
      </c>
      <c r="T2562" s="13" t="s">
        <v>69</v>
      </c>
      <c r="U2562" s="13" t="s">
        <v>79</v>
      </c>
      <c r="V2562" s="13" t="s">
        <v>80</v>
      </c>
      <c r="W2562" s="13" t="s">
        <v>29</v>
      </c>
      <c r="X2562" s="13" t="s">
        <v>79</v>
      </c>
      <c r="Y2562" s="13" t="s">
        <v>7</v>
      </c>
      <c r="Z2562" s="9" t="s">
        <v>16</v>
      </c>
      <c r="AA2562" s="12" t="str">
        <f t="shared" si="78"/>
        <v>5980000000109</v>
      </c>
      <c r="AB2562" s="4" t="s">
        <v>79</v>
      </c>
      <c r="AC2562" s="48">
        <f t="shared" si="79"/>
        <v>342.98</v>
      </c>
      <c r="AD2562" s="31">
        <f>VLOOKUP(AB2562,'Utah Allocation %''s'!$A$6:$B$16,2,FALSE)</f>
        <v>1</v>
      </c>
    </row>
    <row r="2563" spans="1:30">
      <c r="A2563" s="9" t="s">
        <v>9715</v>
      </c>
      <c r="B2563" s="9" t="s">
        <v>24</v>
      </c>
      <c r="C2563" s="9" t="s">
        <v>62</v>
      </c>
      <c r="D2563" s="19">
        <v>41425</v>
      </c>
      <c r="E2563" s="15">
        <v>2013</v>
      </c>
      <c r="F2563" s="15">
        <v>5</v>
      </c>
      <c r="G2563" s="3" t="s">
        <v>14414</v>
      </c>
      <c r="H2563" s="9" t="s">
        <v>63</v>
      </c>
      <c r="I2563" s="9" t="s">
        <v>81</v>
      </c>
      <c r="J2563" s="21">
        <v>113.9</v>
      </c>
      <c r="K2563" s="9" t="s">
        <v>9716</v>
      </c>
      <c r="L2563" s="7" t="s">
        <v>10053</v>
      </c>
      <c r="M2563" s="7" t="s">
        <v>10238</v>
      </c>
      <c r="N2563" s="7" t="s">
        <v>207</v>
      </c>
      <c r="O2563" s="7" t="s">
        <v>254</v>
      </c>
      <c r="P2563" s="7" t="s">
        <v>588</v>
      </c>
      <c r="Q2563" s="7" t="s">
        <v>83</v>
      </c>
      <c r="R2563" s="9" t="s">
        <v>329</v>
      </c>
      <c r="S2563" s="7" t="s">
        <v>409</v>
      </c>
      <c r="T2563" s="13" t="s">
        <v>69</v>
      </c>
      <c r="U2563" s="13" t="s">
        <v>79</v>
      </c>
      <c r="V2563" s="13" t="s">
        <v>80</v>
      </c>
      <c r="W2563" s="13" t="s">
        <v>29</v>
      </c>
      <c r="X2563" s="13" t="s">
        <v>79</v>
      </c>
      <c r="Y2563" s="13" t="s">
        <v>7</v>
      </c>
      <c r="Z2563" s="9" t="s">
        <v>16</v>
      </c>
      <c r="AA2563" s="12" t="str">
        <f t="shared" si="78"/>
        <v>5980000000109</v>
      </c>
      <c r="AB2563" s="4" t="s">
        <v>79</v>
      </c>
      <c r="AC2563" s="48">
        <f t="shared" si="79"/>
        <v>113.9</v>
      </c>
      <c r="AD2563" s="31">
        <f>VLOOKUP(AB2563,'Utah Allocation %''s'!$A$6:$B$16,2,FALSE)</f>
        <v>1</v>
      </c>
    </row>
    <row r="2564" spans="1:30">
      <c r="A2564" s="9" t="s">
        <v>9839</v>
      </c>
      <c r="B2564" s="9" t="s">
        <v>24</v>
      </c>
      <c r="C2564" s="9" t="s">
        <v>62</v>
      </c>
      <c r="D2564" s="19">
        <v>41425</v>
      </c>
      <c r="E2564" s="15">
        <v>2013</v>
      </c>
      <c r="F2564" s="15">
        <v>5</v>
      </c>
      <c r="G2564" s="3" t="s">
        <v>14414</v>
      </c>
      <c r="H2564" s="9" t="s">
        <v>63</v>
      </c>
      <c r="I2564" s="9" t="s">
        <v>64</v>
      </c>
      <c r="J2564" s="21">
        <v>561.99</v>
      </c>
      <c r="K2564" s="9" t="s">
        <v>9840</v>
      </c>
      <c r="L2564" s="7" t="s">
        <v>10115</v>
      </c>
      <c r="M2564" s="7" t="s">
        <v>10295</v>
      </c>
      <c r="N2564" s="7" t="s">
        <v>208</v>
      </c>
      <c r="O2564" s="7" t="s">
        <v>255</v>
      </c>
      <c r="P2564" s="7" t="s">
        <v>559</v>
      </c>
      <c r="Q2564" s="7" t="s">
        <v>84</v>
      </c>
      <c r="R2564" s="9" t="s">
        <v>329</v>
      </c>
      <c r="S2564" s="7" t="s">
        <v>409</v>
      </c>
      <c r="T2564" s="13" t="s">
        <v>69</v>
      </c>
      <c r="U2564" s="13" t="s">
        <v>79</v>
      </c>
      <c r="V2564" s="13" t="s">
        <v>80</v>
      </c>
      <c r="W2564" s="13" t="s">
        <v>29</v>
      </c>
      <c r="X2564" s="13" t="s">
        <v>79</v>
      </c>
      <c r="Y2564" s="13" t="s">
        <v>7</v>
      </c>
      <c r="Z2564" s="9" t="s">
        <v>16</v>
      </c>
      <c r="AA2564" s="12" t="str">
        <f t="shared" si="78"/>
        <v>5980000000109</v>
      </c>
      <c r="AB2564" s="4" t="s">
        <v>79</v>
      </c>
      <c r="AC2564" s="48">
        <f t="shared" si="79"/>
        <v>561.99</v>
      </c>
      <c r="AD2564" s="31">
        <f>VLOOKUP(AB2564,'Utah Allocation %''s'!$A$6:$B$16,2,FALSE)</f>
        <v>1</v>
      </c>
    </row>
    <row r="2565" spans="1:30">
      <c r="A2565" s="9" t="s">
        <v>9965</v>
      </c>
      <c r="B2565" s="9" t="s">
        <v>24</v>
      </c>
      <c r="C2565" s="9" t="s">
        <v>62</v>
      </c>
      <c r="D2565" s="19">
        <v>41425</v>
      </c>
      <c r="E2565" s="15">
        <v>2013</v>
      </c>
      <c r="F2565" s="15">
        <v>5</v>
      </c>
      <c r="G2565" s="3" t="s">
        <v>14414</v>
      </c>
      <c r="H2565" s="9" t="s">
        <v>63</v>
      </c>
      <c r="I2565" s="9" t="s">
        <v>64</v>
      </c>
      <c r="J2565" s="21">
        <v>571.96</v>
      </c>
      <c r="K2565" s="9" t="s">
        <v>9966</v>
      </c>
      <c r="L2565" s="7" t="s">
        <v>10174</v>
      </c>
      <c r="M2565" s="7" t="s">
        <v>10358</v>
      </c>
      <c r="N2565" s="7" t="s">
        <v>208</v>
      </c>
      <c r="O2565" s="7" t="s">
        <v>255</v>
      </c>
      <c r="P2565" s="7" t="s">
        <v>559</v>
      </c>
      <c r="Q2565" s="7" t="s">
        <v>84</v>
      </c>
      <c r="R2565" s="9" t="s">
        <v>329</v>
      </c>
      <c r="S2565" s="7" t="s">
        <v>409</v>
      </c>
      <c r="T2565" s="13" t="s">
        <v>69</v>
      </c>
      <c r="U2565" s="13" t="s">
        <v>79</v>
      </c>
      <c r="V2565" s="13" t="s">
        <v>80</v>
      </c>
      <c r="W2565" s="13" t="s">
        <v>29</v>
      </c>
      <c r="X2565" s="13" t="s">
        <v>79</v>
      </c>
      <c r="Y2565" s="13" t="s">
        <v>7</v>
      </c>
      <c r="Z2565" s="9" t="s">
        <v>16</v>
      </c>
      <c r="AA2565" s="12" t="str">
        <f t="shared" ref="AA2565:AA2628" si="80">Y2565&amp;Z2565</f>
        <v>5980000000109</v>
      </c>
      <c r="AB2565" s="4" t="s">
        <v>79</v>
      </c>
      <c r="AC2565" s="48">
        <f t="shared" ref="AC2565:AC2628" si="81">+J2565*AD2565</f>
        <v>571.96</v>
      </c>
      <c r="AD2565" s="31">
        <f>VLOOKUP(AB2565,'Utah Allocation %''s'!$A$6:$B$16,2,FALSE)</f>
        <v>1</v>
      </c>
    </row>
    <row r="2566" spans="1:30">
      <c r="A2566" s="9" t="s">
        <v>9965</v>
      </c>
      <c r="B2566" s="9" t="s">
        <v>24</v>
      </c>
      <c r="C2566" s="9" t="s">
        <v>62</v>
      </c>
      <c r="D2566" s="19">
        <v>41425</v>
      </c>
      <c r="E2566" s="15">
        <v>2013</v>
      </c>
      <c r="F2566" s="15">
        <v>5</v>
      </c>
      <c r="G2566" s="3" t="s">
        <v>14414</v>
      </c>
      <c r="H2566" s="9" t="s">
        <v>63</v>
      </c>
      <c r="I2566" s="9" t="s">
        <v>81</v>
      </c>
      <c r="J2566" s="21">
        <v>897.11</v>
      </c>
      <c r="K2566" s="9" t="s">
        <v>9966</v>
      </c>
      <c r="L2566" s="7" t="s">
        <v>10174</v>
      </c>
      <c r="M2566" s="7" t="s">
        <v>10358</v>
      </c>
      <c r="N2566" s="7" t="s">
        <v>208</v>
      </c>
      <c r="O2566" s="7" t="s">
        <v>255</v>
      </c>
      <c r="P2566" s="7" t="s">
        <v>559</v>
      </c>
      <c r="Q2566" s="7" t="s">
        <v>84</v>
      </c>
      <c r="R2566" s="9" t="s">
        <v>329</v>
      </c>
      <c r="S2566" s="7" t="s">
        <v>409</v>
      </c>
      <c r="T2566" s="13" t="s">
        <v>69</v>
      </c>
      <c r="U2566" s="13" t="s">
        <v>79</v>
      </c>
      <c r="V2566" s="13" t="s">
        <v>80</v>
      </c>
      <c r="W2566" s="13" t="s">
        <v>29</v>
      </c>
      <c r="X2566" s="13" t="s">
        <v>79</v>
      </c>
      <c r="Y2566" s="13" t="s">
        <v>7</v>
      </c>
      <c r="Z2566" s="9" t="s">
        <v>16</v>
      </c>
      <c r="AA2566" s="12" t="str">
        <f t="shared" si="80"/>
        <v>5980000000109</v>
      </c>
      <c r="AB2566" s="4" t="s">
        <v>79</v>
      </c>
      <c r="AC2566" s="48">
        <f t="shared" si="81"/>
        <v>897.11</v>
      </c>
      <c r="AD2566" s="31">
        <f>VLOOKUP(AB2566,'Utah Allocation %''s'!$A$6:$B$16,2,FALSE)</f>
        <v>1</v>
      </c>
    </row>
    <row r="2567" spans="1:30">
      <c r="A2567" s="9" t="s">
        <v>9967</v>
      </c>
      <c r="B2567" s="9" t="s">
        <v>24</v>
      </c>
      <c r="C2567" s="9" t="s">
        <v>62</v>
      </c>
      <c r="D2567" s="19">
        <v>41425</v>
      </c>
      <c r="E2567" s="15">
        <v>2013</v>
      </c>
      <c r="F2567" s="15">
        <v>5</v>
      </c>
      <c r="G2567" s="3" t="s">
        <v>14414</v>
      </c>
      <c r="H2567" s="9" t="s">
        <v>63</v>
      </c>
      <c r="I2567" s="9" t="s">
        <v>64</v>
      </c>
      <c r="J2567" s="21">
        <v>2427.14</v>
      </c>
      <c r="K2567" s="9" t="s">
        <v>9968</v>
      </c>
      <c r="L2567" s="7" t="s">
        <v>10175</v>
      </c>
      <c r="M2567" s="7" t="s">
        <v>10359</v>
      </c>
      <c r="N2567" s="7" t="s">
        <v>213</v>
      </c>
      <c r="O2567" s="7" t="s">
        <v>595</v>
      </c>
      <c r="P2567" s="7" t="s">
        <v>6260</v>
      </c>
      <c r="Q2567" s="7" t="s">
        <v>86</v>
      </c>
      <c r="R2567" s="9" t="s">
        <v>329</v>
      </c>
      <c r="S2567" s="7" t="s">
        <v>409</v>
      </c>
      <c r="T2567" s="13" t="s">
        <v>69</v>
      </c>
      <c r="U2567" s="13" t="s">
        <v>79</v>
      </c>
      <c r="V2567" s="13" t="s">
        <v>80</v>
      </c>
      <c r="W2567" s="13" t="s">
        <v>29</v>
      </c>
      <c r="X2567" s="13" t="s">
        <v>79</v>
      </c>
      <c r="Y2567" s="13" t="s">
        <v>7</v>
      </c>
      <c r="Z2567" s="9" t="s">
        <v>16</v>
      </c>
      <c r="AA2567" s="12" t="str">
        <f t="shared" si="80"/>
        <v>5980000000109</v>
      </c>
      <c r="AB2567" s="4" t="s">
        <v>79</v>
      </c>
      <c r="AC2567" s="48">
        <f t="shared" si="81"/>
        <v>2427.14</v>
      </c>
      <c r="AD2567" s="31">
        <f>VLOOKUP(AB2567,'Utah Allocation %''s'!$A$6:$B$16,2,FALSE)</f>
        <v>1</v>
      </c>
    </row>
    <row r="2568" spans="1:30">
      <c r="A2568" s="9" t="s">
        <v>9967</v>
      </c>
      <c r="B2568" s="9" t="s">
        <v>24</v>
      </c>
      <c r="C2568" s="9" t="s">
        <v>62</v>
      </c>
      <c r="D2568" s="19">
        <v>41425</v>
      </c>
      <c r="E2568" s="15">
        <v>2013</v>
      </c>
      <c r="F2568" s="15">
        <v>5</v>
      </c>
      <c r="G2568" s="3" t="s">
        <v>14414</v>
      </c>
      <c r="H2568" s="9" t="s">
        <v>63</v>
      </c>
      <c r="I2568" s="9" t="s">
        <v>81</v>
      </c>
      <c r="J2568" s="21">
        <v>3315.85</v>
      </c>
      <c r="K2568" s="9" t="s">
        <v>9968</v>
      </c>
      <c r="L2568" s="7" t="s">
        <v>10175</v>
      </c>
      <c r="M2568" s="7" t="s">
        <v>10359</v>
      </c>
      <c r="N2568" s="7" t="s">
        <v>213</v>
      </c>
      <c r="O2568" s="7" t="s">
        <v>595</v>
      </c>
      <c r="P2568" s="7" t="s">
        <v>6260</v>
      </c>
      <c r="Q2568" s="7" t="s">
        <v>86</v>
      </c>
      <c r="R2568" s="9" t="s">
        <v>329</v>
      </c>
      <c r="S2568" s="7" t="s">
        <v>409</v>
      </c>
      <c r="T2568" s="13" t="s">
        <v>69</v>
      </c>
      <c r="U2568" s="13" t="s">
        <v>79</v>
      </c>
      <c r="V2568" s="13" t="s">
        <v>80</v>
      </c>
      <c r="W2568" s="13" t="s">
        <v>29</v>
      </c>
      <c r="X2568" s="13" t="s">
        <v>79</v>
      </c>
      <c r="Y2568" s="13" t="s">
        <v>7</v>
      </c>
      <c r="Z2568" s="9" t="s">
        <v>16</v>
      </c>
      <c r="AA2568" s="12" t="str">
        <f t="shared" si="80"/>
        <v>5980000000109</v>
      </c>
      <c r="AB2568" s="4" t="s">
        <v>79</v>
      </c>
      <c r="AC2568" s="48">
        <f t="shared" si="81"/>
        <v>3315.85</v>
      </c>
      <c r="AD2568" s="31">
        <f>VLOOKUP(AB2568,'Utah Allocation %''s'!$A$6:$B$16,2,FALSE)</f>
        <v>1</v>
      </c>
    </row>
    <row r="2569" spans="1:30">
      <c r="A2569" s="9" t="s">
        <v>9735</v>
      </c>
      <c r="B2569" s="9" t="s">
        <v>24</v>
      </c>
      <c r="C2569" s="9" t="s">
        <v>62</v>
      </c>
      <c r="D2569" s="19">
        <v>41425</v>
      </c>
      <c r="E2569" s="15">
        <v>2013</v>
      </c>
      <c r="F2569" s="15">
        <v>5</v>
      </c>
      <c r="G2569" s="3" t="s">
        <v>14414</v>
      </c>
      <c r="H2569" s="9" t="s">
        <v>63</v>
      </c>
      <c r="I2569" s="9" t="s">
        <v>81</v>
      </c>
      <c r="J2569" s="21">
        <v>1315.94</v>
      </c>
      <c r="K2569" s="9" t="s">
        <v>9736</v>
      </c>
      <c r="L2569" s="7" t="s">
        <v>10063</v>
      </c>
      <c r="M2569" s="7" t="s">
        <v>10246</v>
      </c>
      <c r="N2569" s="7" t="s">
        <v>206</v>
      </c>
      <c r="O2569" s="7" t="s">
        <v>253</v>
      </c>
      <c r="P2569" s="7" t="s">
        <v>5145</v>
      </c>
      <c r="Q2569" s="7" t="s">
        <v>78</v>
      </c>
      <c r="R2569" s="9" t="s">
        <v>329</v>
      </c>
      <c r="S2569" s="7" t="s">
        <v>409</v>
      </c>
      <c r="T2569" s="13" t="s">
        <v>69</v>
      </c>
      <c r="U2569" s="13" t="s">
        <v>79</v>
      </c>
      <c r="V2569" s="13" t="s">
        <v>80</v>
      </c>
      <c r="W2569" s="13" t="s">
        <v>29</v>
      </c>
      <c r="X2569" s="13" t="s">
        <v>79</v>
      </c>
      <c r="Y2569" s="13" t="s">
        <v>7</v>
      </c>
      <c r="Z2569" s="9" t="s">
        <v>16</v>
      </c>
      <c r="AA2569" s="12" t="str">
        <f t="shared" si="80"/>
        <v>5980000000109</v>
      </c>
      <c r="AB2569" s="4" t="s">
        <v>79</v>
      </c>
      <c r="AC2569" s="48">
        <f t="shared" si="81"/>
        <v>1315.94</v>
      </c>
      <c r="AD2569" s="31">
        <f>VLOOKUP(AB2569,'Utah Allocation %''s'!$A$6:$B$16,2,FALSE)</f>
        <v>1</v>
      </c>
    </row>
    <row r="2570" spans="1:30">
      <c r="A2570" s="9" t="s">
        <v>9682</v>
      </c>
      <c r="B2570" s="9" t="s">
        <v>24</v>
      </c>
      <c r="C2570" s="9" t="s">
        <v>62</v>
      </c>
      <c r="D2570" s="19">
        <v>41425</v>
      </c>
      <c r="E2570" s="15">
        <v>2013</v>
      </c>
      <c r="F2570" s="15">
        <v>5</v>
      </c>
      <c r="G2570" s="3" t="s">
        <v>14414</v>
      </c>
      <c r="H2570" s="9" t="s">
        <v>63</v>
      </c>
      <c r="I2570" s="9" t="s">
        <v>64</v>
      </c>
      <c r="J2570" s="21">
        <v>220.3</v>
      </c>
      <c r="K2570" s="9" t="s">
        <v>9683</v>
      </c>
      <c r="L2570" s="7" t="s">
        <v>10037</v>
      </c>
      <c r="M2570" s="7" t="s">
        <v>10220</v>
      </c>
      <c r="N2570" s="7" t="s">
        <v>207</v>
      </c>
      <c r="O2570" s="7" t="s">
        <v>254</v>
      </c>
      <c r="P2570" s="7" t="s">
        <v>7096</v>
      </c>
      <c r="Q2570" s="7" t="s">
        <v>83</v>
      </c>
      <c r="R2570" s="9" t="s">
        <v>329</v>
      </c>
      <c r="S2570" s="7" t="s">
        <v>409</v>
      </c>
      <c r="T2570" s="13" t="s">
        <v>69</v>
      </c>
      <c r="U2570" s="13" t="s">
        <v>79</v>
      </c>
      <c r="V2570" s="13" t="s">
        <v>80</v>
      </c>
      <c r="W2570" s="13" t="s">
        <v>29</v>
      </c>
      <c r="X2570" s="13" t="s">
        <v>79</v>
      </c>
      <c r="Y2570" s="13" t="s">
        <v>7</v>
      </c>
      <c r="Z2570" s="9" t="s">
        <v>16</v>
      </c>
      <c r="AA2570" s="12" t="str">
        <f t="shared" si="80"/>
        <v>5980000000109</v>
      </c>
      <c r="AB2570" s="4" t="s">
        <v>79</v>
      </c>
      <c r="AC2570" s="48">
        <f t="shared" si="81"/>
        <v>220.3</v>
      </c>
      <c r="AD2570" s="31">
        <f>VLOOKUP(AB2570,'Utah Allocation %''s'!$A$6:$B$16,2,FALSE)</f>
        <v>1</v>
      </c>
    </row>
    <row r="2571" spans="1:30">
      <c r="A2571" s="9" t="s">
        <v>9682</v>
      </c>
      <c r="B2571" s="9" t="s">
        <v>24</v>
      </c>
      <c r="C2571" s="9" t="s">
        <v>62</v>
      </c>
      <c r="D2571" s="19">
        <v>41425</v>
      </c>
      <c r="E2571" s="15">
        <v>2013</v>
      </c>
      <c r="F2571" s="15">
        <v>5</v>
      </c>
      <c r="G2571" s="3" t="s">
        <v>14414</v>
      </c>
      <c r="H2571" s="9" t="s">
        <v>63</v>
      </c>
      <c r="I2571" s="9" t="s">
        <v>81</v>
      </c>
      <c r="J2571" s="21">
        <v>1084</v>
      </c>
      <c r="K2571" s="9" t="s">
        <v>9683</v>
      </c>
      <c r="L2571" s="7" t="s">
        <v>10037</v>
      </c>
      <c r="M2571" s="7" t="s">
        <v>10220</v>
      </c>
      <c r="N2571" s="7" t="s">
        <v>207</v>
      </c>
      <c r="O2571" s="7" t="s">
        <v>254</v>
      </c>
      <c r="P2571" s="7" t="s">
        <v>7096</v>
      </c>
      <c r="Q2571" s="7" t="s">
        <v>83</v>
      </c>
      <c r="R2571" s="9" t="s">
        <v>329</v>
      </c>
      <c r="S2571" s="7" t="s">
        <v>409</v>
      </c>
      <c r="T2571" s="13" t="s">
        <v>69</v>
      </c>
      <c r="U2571" s="13" t="s">
        <v>79</v>
      </c>
      <c r="V2571" s="13" t="s">
        <v>80</v>
      </c>
      <c r="W2571" s="13" t="s">
        <v>29</v>
      </c>
      <c r="X2571" s="13" t="s">
        <v>79</v>
      </c>
      <c r="Y2571" s="13" t="s">
        <v>7</v>
      </c>
      <c r="Z2571" s="9" t="s">
        <v>16</v>
      </c>
      <c r="AA2571" s="12" t="str">
        <f t="shared" si="80"/>
        <v>5980000000109</v>
      </c>
      <c r="AB2571" s="4" t="s">
        <v>79</v>
      </c>
      <c r="AC2571" s="48">
        <f t="shared" si="81"/>
        <v>1084</v>
      </c>
      <c r="AD2571" s="31">
        <f>VLOOKUP(AB2571,'Utah Allocation %''s'!$A$6:$B$16,2,FALSE)</f>
        <v>1</v>
      </c>
    </row>
    <row r="2572" spans="1:30">
      <c r="A2572" s="9" t="s">
        <v>9977</v>
      </c>
      <c r="B2572" s="9" t="s">
        <v>24</v>
      </c>
      <c r="C2572" s="9" t="s">
        <v>62</v>
      </c>
      <c r="D2572" s="19">
        <v>41425</v>
      </c>
      <c r="E2572" s="15">
        <v>2013</v>
      </c>
      <c r="F2572" s="15">
        <v>5</v>
      </c>
      <c r="G2572" s="3" t="s">
        <v>14414</v>
      </c>
      <c r="H2572" s="9" t="s">
        <v>63</v>
      </c>
      <c r="I2572" s="9" t="s">
        <v>81</v>
      </c>
      <c r="J2572" s="21">
        <v>513.70000000000005</v>
      </c>
      <c r="K2572" s="9" t="s">
        <v>9978</v>
      </c>
      <c r="L2572" s="7" t="s">
        <v>10180</v>
      </c>
      <c r="M2572" s="7" t="s">
        <v>10364</v>
      </c>
      <c r="N2572" s="7" t="s">
        <v>208</v>
      </c>
      <c r="O2572" s="7" t="s">
        <v>255</v>
      </c>
      <c r="P2572" s="7" t="s">
        <v>6141</v>
      </c>
      <c r="Q2572" s="7" t="s">
        <v>84</v>
      </c>
      <c r="R2572" s="9" t="s">
        <v>329</v>
      </c>
      <c r="S2572" s="7" t="s">
        <v>409</v>
      </c>
      <c r="T2572" s="13" t="s">
        <v>69</v>
      </c>
      <c r="U2572" s="13" t="s">
        <v>79</v>
      </c>
      <c r="V2572" s="13" t="s">
        <v>80</v>
      </c>
      <c r="W2572" s="13" t="s">
        <v>29</v>
      </c>
      <c r="X2572" s="13" t="s">
        <v>79</v>
      </c>
      <c r="Y2572" s="13" t="s">
        <v>7</v>
      </c>
      <c r="Z2572" s="9" t="s">
        <v>16</v>
      </c>
      <c r="AA2572" s="12" t="str">
        <f t="shared" si="80"/>
        <v>5980000000109</v>
      </c>
      <c r="AB2572" s="4" t="s">
        <v>79</v>
      </c>
      <c r="AC2572" s="48">
        <f t="shared" si="81"/>
        <v>513.70000000000005</v>
      </c>
      <c r="AD2572" s="31">
        <f>VLOOKUP(AB2572,'Utah Allocation %''s'!$A$6:$B$16,2,FALSE)</f>
        <v>1</v>
      </c>
    </row>
    <row r="2573" spans="1:30">
      <c r="A2573" s="9" t="s">
        <v>9705</v>
      </c>
      <c r="B2573" s="9" t="s">
        <v>24</v>
      </c>
      <c r="C2573" s="9" t="s">
        <v>62</v>
      </c>
      <c r="D2573" s="19">
        <v>41425</v>
      </c>
      <c r="E2573" s="15">
        <v>2013</v>
      </c>
      <c r="F2573" s="15">
        <v>5</v>
      </c>
      <c r="G2573" s="3" t="s">
        <v>14414</v>
      </c>
      <c r="H2573" s="9" t="s">
        <v>63</v>
      </c>
      <c r="I2573" s="9" t="s">
        <v>81</v>
      </c>
      <c r="J2573" s="21">
        <v>360.46</v>
      </c>
      <c r="K2573" s="9" t="s">
        <v>9706</v>
      </c>
      <c r="L2573" s="7" t="s">
        <v>10048</v>
      </c>
      <c r="M2573" s="7" t="s">
        <v>10231</v>
      </c>
      <c r="N2573" s="7" t="s">
        <v>222</v>
      </c>
      <c r="O2573" s="7" t="s">
        <v>268</v>
      </c>
      <c r="P2573" s="7" t="s">
        <v>8921</v>
      </c>
      <c r="Q2573" s="7" t="s">
        <v>85</v>
      </c>
      <c r="R2573" s="9" t="s">
        <v>329</v>
      </c>
      <c r="S2573" s="7" t="s">
        <v>409</v>
      </c>
      <c r="T2573" s="13" t="s">
        <v>69</v>
      </c>
      <c r="U2573" s="13" t="s">
        <v>79</v>
      </c>
      <c r="V2573" s="13" t="s">
        <v>80</v>
      </c>
      <c r="W2573" s="13" t="s">
        <v>29</v>
      </c>
      <c r="X2573" s="13" t="s">
        <v>79</v>
      </c>
      <c r="Y2573" s="13" t="s">
        <v>7</v>
      </c>
      <c r="Z2573" s="9" t="s">
        <v>16</v>
      </c>
      <c r="AA2573" s="12" t="str">
        <f t="shared" si="80"/>
        <v>5980000000109</v>
      </c>
      <c r="AB2573" s="4" t="s">
        <v>79</v>
      </c>
      <c r="AC2573" s="48">
        <f t="shared" si="81"/>
        <v>360.46</v>
      </c>
      <c r="AD2573" s="31">
        <f>VLOOKUP(AB2573,'Utah Allocation %''s'!$A$6:$B$16,2,FALSE)</f>
        <v>1</v>
      </c>
    </row>
    <row r="2574" spans="1:30">
      <c r="A2574" s="9" t="s">
        <v>9920</v>
      </c>
      <c r="B2574" s="9" t="s">
        <v>24</v>
      </c>
      <c r="C2574" s="9" t="s">
        <v>62</v>
      </c>
      <c r="D2574" s="19">
        <v>41425</v>
      </c>
      <c r="E2574" s="15">
        <v>2013</v>
      </c>
      <c r="F2574" s="15">
        <v>5</v>
      </c>
      <c r="G2574" s="3" t="s">
        <v>14414</v>
      </c>
      <c r="H2574" s="9" t="s">
        <v>63</v>
      </c>
      <c r="I2574" s="9" t="s">
        <v>81</v>
      </c>
      <c r="J2574" s="21">
        <v>85.44</v>
      </c>
      <c r="K2574" s="9" t="s">
        <v>9706</v>
      </c>
      <c r="L2574" s="7" t="s">
        <v>10048</v>
      </c>
      <c r="M2574" s="7" t="s">
        <v>10231</v>
      </c>
      <c r="N2574" s="7" t="s">
        <v>222</v>
      </c>
      <c r="O2574" s="7" t="s">
        <v>268</v>
      </c>
      <c r="P2574" s="7" t="s">
        <v>8921</v>
      </c>
      <c r="Q2574" s="7" t="s">
        <v>85</v>
      </c>
      <c r="R2574" s="9" t="s">
        <v>329</v>
      </c>
      <c r="S2574" s="7" t="s">
        <v>409</v>
      </c>
      <c r="T2574" s="13" t="s">
        <v>69</v>
      </c>
      <c r="U2574" s="13" t="s">
        <v>79</v>
      </c>
      <c r="V2574" s="13" t="s">
        <v>80</v>
      </c>
      <c r="W2574" s="13" t="s">
        <v>29</v>
      </c>
      <c r="X2574" s="13" t="s">
        <v>79</v>
      </c>
      <c r="Y2574" s="13" t="s">
        <v>7</v>
      </c>
      <c r="Z2574" s="9" t="s">
        <v>16</v>
      </c>
      <c r="AA2574" s="12" t="str">
        <f t="shared" si="80"/>
        <v>5980000000109</v>
      </c>
      <c r="AB2574" s="4" t="s">
        <v>79</v>
      </c>
      <c r="AC2574" s="48">
        <f t="shared" si="81"/>
        <v>85.44</v>
      </c>
      <c r="AD2574" s="31">
        <f>VLOOKUP(AB2574,'Utah Allocation %''s'!$A$6:$B$16,2,FALSE)</f>
        <v>1</v>
      </c>
    </row>
    <row r="2575" spans="1:30">
      <c r="A2575" s="9" t="s">
        <v>9688</v>
      </c>
      <c r="B2575" s="9" t="s">
        <v>24</v>
      </c>
      <c r="C2575" s="9" t="s">
        <v>62</v>
      </c>
      <c r="D2575" s="19">
        <v>41425</v>
      </c>
      <c r="E2575" s="15">
        <v>2013</v>
      </c>
      <c r="F2575" s="15">
        <v>5</v>
      </c>
      <c r="G2575" s="3" t="s">
        <v>14414</v>
      </c>
      <c r="H2575" s="9" t="s">
        <v>63</v>
      </c>
      <c r="I2575" s="9" t="s">
        <v>81</v>
      </c>
      <c r="J2575" s="21">
        <v>328.72</v>
      </c>
      <c r="K2575" s="9" t="s">
        <v>9689</v>
      </c>
      <c r="L2575" s="7" t="s">
        <v>10040</v>
      </c>
      <c r="M2575" s="7" t="s">
        <v>10223</v>
      </c>
      <c r="N2575" s="7" t="s">
        <v>207</v>
      </c>
      <c r="O2575" s="7" t="s">
        <v>254</v>
      </c>
      <c r="P2575" s="7" t="s">
        <v>6156</v>
      </c>
      <c r="Q2575" s="7" t="s">
        <v>88</v>
      </c>
      <c r="R2575" s="9" t="s">
        <v>333</v>
      </c>
      <c r="S2575" s="7" t="s">
        <v>409</v>
      </c>
      <c r="T2575" s="13" t="s">
        <v>69</v>
      </c>
      <c r="U2575" s="13" t="s">
        <v>89</v>
      </c>
      <c r="V2575" s="13" t="s">
        <v>90</v>
      </c>
      <c r="W2575" s="13" t="s">
        <v>31</v>
      </c>
      <c r="X2575" s="13" t="s">
        <v>91</v>
      </c>
      <c r="Y2575" s="13" t="s">
        <v>7</v>
      </c>
      <c r="Z2575" s="9" t="s">
        <v>17</v>
      </c>
      <c r="AA2575" s="12" t="str">
        <f t="shared" si="80"/>
        <v>5980000000111</v>
      </c>
      <c r="AB2575" s="4" t="s">
        <v>91</v>
      </c>
      <c r="AC2575" s="48">
        <f t="shared" si="81"/>
        <v>0</v>
      </c>
      <c r="AD2575" s="31">
        <f>VLOOKUP(AB2575,'Utah Allocation %''s'!$A$6:$B$16,2,FALSE)</f>
        <v>0</v>
      </c>
    </row>
    <row r="2576" spans="1:30">
      <c r="A2576" s="9" t="s">
        <v>9690</v>
      </c>
      <c r="B2576" s="9" t="s">
        <v>24</v>
      </c>
      <c r="C2576" s="9" t="s">
        <v>62</v>
      </c>
      <c r="D2576" s="19">
        <v>41425</v>
      </c>
      <c r="E2576" s="15">
        <v>2013</v>
      </c>
      <c r="F2576" s="15">
        <v>5</v>
      </c>
      <c r="G2576" s="3" t="s">
        <v>14414</v>
      </c>
      <c r="H2576" s="9" t="s">
        <v>63</v>
      </c>
      <c r="I2576" s="9" t="s">
        <v>81</v>
      </c>
      <c r="J2576" s="21">
        <v>331.66</v>
      </c>
      <c r="K2576" s="9" t="s">
        <v>9691</v>
      </c>
      <c r="L2576" s="7" t="s">
        <v>10041</v>
      </c>
      <c r="M2576" s="7" t="s">
        <v>10224</v>
      </c>
      <c r="N2576" s="7" t="s">
        <v>207</v>
      </c>
      <c r="O2576" s="7" t="s">
        <v>254</v>
      </c>
      <c r="P2576" s="7" t="s">
        <v>6156</v>
      </c>
      <c r="Q2576" s="7" t="s">
        <v>88</v>
      </c>
      <c r="R2576" s="9" t="s">
        <v>333</v>
      </c>
      <c r="S2576" s="7" t="s">
        <v>409</v>
      </c>
      <c r="T2576" s="13" t="s">
        <v>69</v>
      </c>
      <c r="U2576" s="13" t="s">
        <v>89</v>
      </c>
      <c r="V2576" s="13" t="s">
        <v>90</v>
      </c>
      <c r="W2576" s="13" t="s">
        <v>31</v>
      </c>
      <c r="X2576" s="13" t="s">
        <v>91</v>
      </c>
      <c r="Y2576" s="13" t="s">
        <v>7</v>
      </c>
      <c r="Z2576" s="9" t="s">
        <v>17</v>
      </c>
      <c r="AA2576" s="12" t="str">
        <f t="shared" si="80"/>
        <v>5980000000111</v>
      </c>
      <c r="AB2576" s="4" t="s">
        <v>91</v>
      </c>
      <c r="AC2576" s="48">
        <f t="shared" si="81"/>
        <v>0</v>
      </c>
      <c r="AD2576" s="31">
        <f>VLOOKUP(AB2576,'Utah Allocation %''s'!$A$6:$B$16,2,FALSE)</f>
        <v>0</v>
      </c>
    </row>
    <row r="2577" spans="1:30">
      <c r="A2577" s="9" t="s">
        <v>10013</v>
      </c>
      <c r="B2577" s="9" t="s">
        <v>24</v>
      </c>
      <c r="C2577" s="9" t="s">
        <v>62</v>
      </c>
      <c r="D2577" s="19">
        <v>41425</v>
      </c>
      <c r="E2577" s="15">
        <v>2013</v>
      </c>
      <c r="F2577" s="15">
        <v>5</v>
      </c>
      <c r="G2577" s="3" t="s">
        <v>14414</v>
      </c>
      <c r="H2577" s="9" t="s">
        <v>63</v>
      </c>
      <c r="I2577" s="9" t="s">
        <v>64</v>
      </c>
      <c r="J2577" s="21">
        <v>380.63</v>
      </c>
      <c r="K2577" s="9" t="s">
        <v>10014</v>
      </c>
      <c r="L2577" s="7" t="s">
        <v>10198</v>
      </c>
      <c r="M2577" s="7" t="s">
        <v>10382</v>
      </c>
      <c r="N2577" s="7" t="s">
        <v>206</v>
      </c>
      <c r="O2577" s="7" t="s">
        <v>253</v>
      </c>
      <c r="P2577" s="7" t="s">
        <v>760</v>
      </c>
      <c r="Q2577" s="7" t="s">
        <v>75</v>
      </c>
      <c r="R2577" s="9" t="s">
        <v>335</v>
      </c>
      <c r="S2577" s="7" t="s">
        <v>408</v>
      </c>
      <c r="T2577" s="13" t="s">
        <v>69</v>
      </c>
      <c r="U2577" s="13" t="s">
        <v>76</v>
      </c>
      <c r="V2577" s="13" t="s">
        <v>77</v>
      </c>
      <c r="W2577" s="13" t="s">
        <v>34</v>
      </c>
      <c r="X2577" s="13" t="s">
        <v>76</v>
      </c>
      <c r="Y2577" s="13" t="s">
        <v>7</v>
      </c>
      <c r="Z2577" s="9" t="s">
        <v>11</v>
      </c>
      <c r="AA2577" s="12" t="str">
        <f t="shared" si="80"/>
        <v>5980000000103</v>
      </c>
      <c r="AB2577" s="4" t="s">
        <v>76</v>
      </c>
      <c r="AC2577" s="48">
        <f t="shared" si="81"/>
        <v>0</v>
      </c>
      <c r="AD2577" s="31">
        <f>VLOOKUP(AB2577,'Utah Allocation %''s'!$A$6:$B$16,2,FALSE)</f>
        <v>0</v>
      </c>
    </row>
    <row r="2578" spans="1:30">
      <c r="A2578" s="9" t="s">
        <v>10007</v>
      </c>
      <c r="B2578" s="9" t="s">
        <v>24</v>
      </c>
      <c r="C2578" s="9" t="s">
        <v>62</v>
      </c>
      <c r="D2578" s="19">
        <v>41425</v>
      </c>
      <c r="E2578" s="15">
        <v>2013</v>
      </c>
      <c r="F2578" s="15">
        <v>5</v>
      </c>
      <c r="G2578" s="3" t="s">
        <v>14414</v>
      </c>
      <c r="H2578" s="9" t="s">
        <v>63</v>
      </c>
      <c r="I2578" s="9" t="s">
        <v>81</v>
      </c>
      <c r="J2578" s="21">
        <v>1199.5899999999999</v>
      </c>
      <c r="K2578" s="9" t="s">
        <v>10008</v>
      </c>
      <c r="L2578" s="7" t="s">
        <v>10195</v>
      </c>
      <c r="M2578" s="7" t="s">
        <v>10379</v>
      </c>
      <c r="N2578" s="7" t="s">
        <v>206</v>
      </c>
      <c r="O2578" s="7" t="s">
        <v>253</v>
      </c>
      <c r="P2578" s="7" t="s">
        <v>8172</v>
      </c>
      <c r="Q2578" s="7" t="s">
        <v>75</v>
      </c>
      <c r="R2578" s="9" t="s">
        <v>335</v>
      </c>
      <c r="S2578" s="7" t="s">
        <v>408</v>
      </c>
      <c r="T2578" s="13" t="s">
        <v>69</v>
      </c>
      <c r="U2578" s="13" t="s">
        <v>76</v>
      </c>
      <c r="V2578" s="13" t="s">
        <v>77</v>
      </c>
      <c r="W2578" s="13" t="s">
        <v>34</v>
      </c>
      <c r="X2578" s="13" t="s">
        <v>76</v>
      </c>
      <c r="Y2578" s="13" t="s">
        <v>7</v>
      </c>
      <c r="Z2578" s="9" t="s">
        <v>11</v>
      </c>
      <c r="AA2578" s="12" t="str">
        <f t="shared" si="80"/>
        <v>5980000000103</v>
      </c>
      <c r="AB2578" s="4" t="s">
        <v>76</v>
      </c>
      <c r="AC2578" s="48">
        <f t="shared" si="81"/>
        <v>0</v>
      </c>
      <c r="AD2578" s="31">
        <f>VLOOKUP(AB2578,'Utah Allocation %''s'!$A$6:$B$16,2,FALSE)</f>
        <v>0</v>
      </c>
    </row>
    <row r="2579" spans="1:30">
      <c r="A2579" s="9" t="s">
        <v>9933</v>
      </c>
      <c r="B2579" s="9" t="s">
        <v>24</v>
      </c>
      <c r="C2579" s="9" t="s">
        <v>62</v>
      </c>
      <c r="D2579" s="19">
        <v>41425</v>
      </c>
      <c r="E2579" s="15">
        <v>2013</v>
      </c>
      <c r="F2579" s="15">
        <v>5</v>
      </c>
      <c r="G2579" s="3" t="s">
        <v>14414</v>
      </c>
      <c r="H2579" s="9" t="s">
        <v>63</v>
      </c>
      <c r="I2579" s="9" t="s">
        <v>64</v>
      </c>
      <c r="J2579" s="21">
        <v>253.29</v>
      </c>
      <c r="K2579" s="9" t="s">
        <v>9934</v>
      </c>
      <c r="L2579" s="7" t="s">
        <v>10158</v>
      </c>
      <c r="M2579" s="7" t="s">
        <v>10341</v>
      </c>
      <c r="N2579" s="7" t="s">
        <v>206</v>
      </c>
      <c r="O2579" s="7" t="s">
        <v>253</v>
      </c>
      <c r="P2579" s="7" t="s">
        <v>691</v>
      </c>
      <c r="Q2579" s="7" t="s">
        <v>71</v>
      </c>
      <c r="R2579" s="9" t="s">
        <v>336</v>
      </c>
      <c r="S2579" s="7" t="s">
        <v>408</v>
      </c>
      <c r="T2579" s="13" t="s">
        <v>69</v>
      </c>
      <c r="U2579" s="13" t="s">
        <v>66</v>
      </c>
      <c r="V2579" s="13" t="s">
        <v>70</v>
      </c>
      <c r="W2579" s="13" t="s">
        <v>32</v>
      </c>
      <c r="X2579" s="13" t="s">
        <v>66</v>
      </c>
      <c r="Y2579" s="13" t="s">
        <v>7</v>
      </c>
      <c r="Z2579" s="9" t="s">
        <v>8</v>
      </c>
      <c r="AA2579" s="12" t="str">
        <f t="shared" si="80"/>
        <v>5980000000108</v>
      </c>
      <c r="AB2579" s="4" t="s">
        <v>66</v>
      </c>
      <c r="AC2579" s="48">
        <f t="shared" si="81"/>
        <v>0</v>
      </c>
      <c r="AD2579" s="31">
        <f>VLOOKUP(AB2579,'Utah Allocation %''s'!$A$6:$B$16,2,FALSE)</f>
        <v>0</v>
      </c>
    </row>
    <row r="2580" spans="1:30">
      <c r="A2580" s="9" t="s">
        <v>9935</v>
      </c>
      <c r="B2580" s="9" t="s">
        <v>24</v>
      </c>
      <c r="C2580" s="9" t="s">
        <v>62</v>
      </c>
      <c r="D2580" s="19">
        <v>41425</v>
      </c>
      <c r="E2580" s="15">
        <v>2013</v>
      </c>
      <c r="F2580" s="15">
        <v>5</v>
      </c>
      <c r="G2580" s="3" t="s">
        <v>14414</v>
      </c>
      <c r="H2580" s="9" t="s">
        <v>63</v>
      </c>
      <c r="I2580" s="9" t="s">
        <v>64</v>
      </c>
      <c r="J2580" s="21">
        <v>696.54</v>
      </c>
      <c r="K2580" s="9" t="s">
        <v>9936</v>
      </c>
      <c r="L2580" s="7" t="s">
        <v>10159</v>
      </c>
      <c r="M2580" s="7" t="s">
        <v>10342</v>
      </c>
      <c r="N2580" s="7" t="s">
        <v>207</v>
      </c>
      <c r="O2580" s="7" t="s">
        <v>254</v>
      </c>
      <c r="P2580" s="7" t="s">
        <v>548</v>
      </c>
      <c r="Q2580" s="7" t="s">
        <v>72</v>
      </c>
      <c r="R2580" s="9" t="s">
        <v>336</v>
      </c>
      <c r="S2580" s="7" t="s">
        <v>408</v>
      </c>
      <c r="T2580" s="13" t="s">
        <v>69</v>
      </c>
      <c r="U2580" s="13" t="s">
        <v>66</v>
      </c>
      <c r="V2580" s="13" t="s">
        <v>70</v>
      </c>
      <c r="W2580" s="13" t="s">
        <v>32</v>
      </c>
      <c r="X2580" s="13" t="s">
        <v>66</v>
      </c>
      <c r="Y2580" s="13" t="s">
        <v>7</v>
      </c>
      <c r="Z2580" s="9" t="s">
        <v>8</v>
      </c>
      <c r="AA2580" s="12" t="str">
        <f t="shared" si="80"/>
        <v>5980000000108</v>
      </c>
      <c r="AB2580" s="4" t="s">
        <v>66</v>
      </c>
      <c r="AC2580" s="48">
        <f t="shared" si="81"/>
        <v>0</v>
      </c>
      <c r="AD2580" s="31">
        <f>VLOOKUP(AB2580,'Utah Allocation %''s'!$A$6:$B$16,2,FALSE)</f>
        <v>0</v>
      </c>
    </row>
    <row r="2581" spans="1:30">
      <c r="A2581" s="9" t="s">
        <v>9827</v>
      </c>
      <c r="B2581" s="9" t="s">
        <v>24</v>
      </c>
      <c r="C2581" s="9" t="s">
        <v>62</v>
      </c>
      <c r="D2581" s="19">
        <v>41425</v>
      </c>
      <c r="E2581" s="15">
        <v>2013</v>
      </c>
      <c r="F2581" s="15">
        <v>5</v>
      </c>
      <c r="G2581" s="3" t="s">
        <v>14414</v>
      </c>
      <c r="H2581" s="9" t="s">
        <v>63</v>
      </c>
      <c r="I2581" s="9" t="s">
        <v>81</v>
      </c>
      <c r="J2581" s="21">
        <v>675.99</v>
      </c>
      <c r="K2581" s="9" t="s">
        <v>9828</v>
      </c>
      <c r="L2581" s="7" t="s">
        <v>10109</v>
      </c>
      <c r="M2581" s="7" t="s">
        <v>10287</v>
      </c>
      <c r="N2581" s="7" t="s">
        <v>215</v>
      </c>
      <c r="O2581" s="7" t="s">
        <v>261</v>
      </c>
      <c r="P2581" s="7" t="s">
        <v>8161</v>
      </c>
      <c r="Q2581" s="7" t="s">
        <v>97</v>
      </c>
      <c r="R2581" s="9" t="s">
        <v>336</v>
      </c>
      <c r="S2581" s="7" t="s">
        <v>408</v>
      </c>
      <c r="T2581" s="13" t="s">
        <v>69</v>
      </c>
      <c r="U2581" s="13" t="s">
        <v>66</v>
      </c>
      <c r="V2581" s="13" t="s">
        <v>70</v>
      </c>
      <c r="W2581" s="13" t="s">
        <v>32</v>
      </c>
      <c r="X2581" s="13" t="s">
        <v>66</v>
      </c>
      <c r="Y2581" s="13" t="s">
        <v>7</v>
      </c>
      <c r="Z2581" s="9" t="s">
        <v>8</v>
      </c>
      <c r="AA2581" s="12" t="str">
        <f t="shared" si="80"/>
        <v>5980000000108</v>
      </c>
      <c r="AB2581" s="4" t="s">
        <v>66</v>
      </c>
      <c r="AC2581" s="48">
        <f t="shared" si="81"/>
        <v>0</v>
      </c>
      <c r="AD2581" s="31">
        <f>VLOOKUP(AB2581,'Utah Allocation %''s'!$A$6:$B$16,2,FALSE)</f>
        <v>0</v>
      </c>
    </row>
    <row r="2582" spans="1:30">
      <c r="A2582" s="9" t="s">
        <v>9931</v>
      </c>
      <c r="B2582" s="9" t="s">
        <v>24</v>
      </c>
      <c r="C2582" s="9" t="s">
        <v>62</v>
      </c>
      <c r="D2582" s="19">
        <v>41425</v>
      </c>
      <c r="E2582" s="15">
        <v>2013</v>
      </c>
      <c r="F2582" s="15">
        <v>5</v>
      </c>
      <c r="G2582" s="3" t="s">
        <v>14414</v>
      </c>
      <c r="H2582" s="9" t="s">
        <v>63</v>
      </c>
      <c r="I2582" s="9" t="s">
        <v>64</v>
      </c>
      <c r="J2582" s="21">
        <v>464.07</v>
      </c>
      <c r="K2582" s="9" t="s">
        <v>9932</v>
      </c>
      <c r="L2582" s="7" t="s">
        <v>10157</v>
      </c>
      <c r="M2582" s="7" t="s">
        <v>10340</v>
      </c>
      <c r="N2582" s="7" t="s">
        <v>218</v>
      </c>
      <c r="O2582" s="7" t="s">
        <v>264</v>
      </c>
      <c r="P2582" s="7" t="s">
        <v>3222</v>
      </c>
      <c r="Q2582" s="7" t="s">
        <v>156</v>
      </c>
      <c r="R2582" s="9" t="s">
        <v>337</v>
      </c>
      <c r="S2582" s="7" t="s">
        <v>409</v>
      </c>
      <c r="T2582" s="13" t="s">
        <v>69</v>
      </c>
      <c r="U2582" s="13" t="s">
        <v>89</v>
      </c>
      <c r="V2582" s="13" t="s">
        <v>90</v>
      </c>
      <c r="W2582" s="13" t="s">
        <v>31</v>
      </c>
      <c r="X2582" s="13" t="s">
        <v>91</v>
      </c>
      <c r="Y2582" s="13" t="s">
        <v>7</v>
      </c>
      <c r="Z2582" s="9" t="s">
        <v>17</v>
      </c>
      <c r="AA2582" s="12" t="str">
        <f t="shared" si="80"/>
        <v>5980000000111</v>
      </c>
      <c r="AB2582" s="4" t="s">
        <v>91</v>
      </c>
      <c r="AC2582" s="48">
        <f t="shared" si="81"/>
        <v>0</v>
      </c>
      <c r="AD2582" s="31">
        <f>VLOOKUP(AB2582,'Utah Allocation %''s'!$A$6:$B$16,2,FALSE)</f>
        <v>0</v>
      </c>
    </row>
    <row r="2583" spans="1:30">
      <c r="A2583" s="9" t="s">
        <v>9845</v>
      </c>
      <c r="B2583" s="9" t="s">
        <v>24</v>
      </c>
      <c r="C2583" s="9" t="s">
        <v>62</v>
      </c>
      <c r="D2583" s="19">
        <v>41425</v>
      </c>
      <c r="E2583" s="15">
        <v>2013</v>
      </c>
      <c r="F2583" s="15">
        <v>5</v>
      </c>
      <c r="G2583" s="3" t="s">
        <v>14414</v>
      </c>
      <c r="H2583" s="9" t="s">
        <v>63</v>
      </c>
      <c r="I2583" s="9" t="s">
        <v>81</v>
      </c>
      <c r="J2583" s="21">
        <v>485.58</v>
      </c>
      <c r="K2583" s="9" t="s">
        <v>9846</v>
      </c>
      <c r="L2583" s="7" t="s">
        <v>10118</v>
      </c>
      <c r="M2583" s="7" t="s">
        <v>10298</v>
      </c>
      <c r="N2583" s="7" t="s">
        <v>208</v>
      </c>
      <c r="O2583" s="7" t="s">
        <v>255</v>
      </c>
      <c r="P2583" s="7" t="s">
        <v>6141</v>
      </c>
      <c r="Q2583" s="7" t="s">
        <v>84</v>
      </c>
      <c r="R2583" s="9" t="s">
        <v>338</v>
      </c>
      <c r="S2583" s="7" t="s">
        <v>409</v>
      </c>
      <c r="T2583" s="13" t="s">
        <v>69</v>
      </c>
      <c r="U2583" s="13" t="s">
        <v>79</v>
      </c>
      <c r="V2583" s="13" t="s">
        <v>80</v>
      </c>
      <c r="W2583" s="13" t="s">
        <v>29</v>
      </c>
      <c r="X2583" s="13" t="s">
        <v>79</v>
      </c>
      <c r="Y2583" s="13" t="s">
        <v>7</v>
      </c>
      <c r="Z2583" s="9" t="s">
        <v>16</v>
      </c>
      <c r="AA2583" s="12" t="str">
        <f t="shared" si="80"/>
        <v>5980000000109</v>
      </c>
      <c r="AB2583" s="4" t="s">
        <v>79</v>
      </c>
      <c r="AC2583" s="48">
        <f t="shared" si="81"/>
        <v>485.58</v>
      </c>
      <c r="AD2583" s="31">
        <f>VLOOKUP(AB2583,'Utah Allocation %''s'!$A$6:$B$16,2,FALSE)</f>
        <v>1</v>
      </c>
    </row>
    <row r="2584" spans="1:30">
      <c r="A2584" s="9" t="s">
        <v>9899</v>
      </c>
      <c r="B2584" s="9" t="s">
        <v>24</v>
      </c>
      <c r="C2584" s="9" t="s">
        <v>62</v>
      </c>
      <c r="D2584" s="19">
        <v>41425</v>
      </c>
      <c r="E2584" s="15">
        <v>2013</v>
      </c>
      <c r="F2584" s="15">
        <v>5</v>
      </c>
      <c r="G2584" s="3" t="s">
        <v>14414</v>
      </c>
      <c r="H2584" s="9" t="s">
        <v>63</v>
      </c>
      <c r="I2584" s="9" t="s">
        <v>81</v>
      </c>
      <c r="J2584" s="21">
        <v>654.05999999999995</v>
      </c>
      <c r="K2584" s="9" t="s">
        <v>9900</v>
      </c>
      <c r="L2584" s="7" t="s">
        <v>10145</v>
      </c>
      <c r="M2584" s="7" t="s">
        <v>10326</v>
      </c>
      <c r="N2584" s="7" t="s">
        <v>237</v>
      </c>
      <c r="O2584" s="7" t="s">
        <v>281</v>
      </c>
      <c r="P2584" s="7" t="s">
        <v>8159</v>
      </c>
      <c r="Q2584" s="7" t="s">
        <v>189</v>
      </c>
      <c r="R2584" s="9" t="s">
        <v>339</v>
      </c>
      <c r="S2584" s="7" t="s">
        <v>408</v>
      </c>
      <c r="T2584" s="13" t="s">
        <v>69</v>
      </c>
      <c r="U2584" s="13" t="s">
        <v>66</v>
      </c>
      <c r="V2584" s="13" t="s">
        <v>70</v>
      </c>
      <c r="W2584" s="13" t="s">
        <v>32</v>
      </c>
      <c r="X2584" s="13" t="s">
        <v>66</v>
      </c>
      <c r="Y2584" s="13" t="s">
        <v>7</v>
      </c>
      <c r="Z2584" s="9" t="s">
        <v>8</v>
      </c>
      <c r="AA2584" s="12" t="str">
        <f t="shared" si="80"/>
        <v>5980000000108</v>
      </c>
      <c r="AB2584" s="4" t="s">
        <v>66</v>
      </c>
      <c r="AC2584" s="48">
        <f t="shared" si="81"/>
        <v>0</v>
      </c>
      <c r="AD2584" s="31">
        <f>VLOOKUP(AB2584,'Utah Allocation %''s'!$A$6:$B$16,2,FALSE)</f>
        <v>0</v>
      </c>
    </row>
    <row r="2585" spans="1:30">
      <c r="A2585" s="9" t="s">
        <v>9993</v>
      </c>
      <c r="B2585" s="9" t="s">
        <v>24</v>
      </c>
      <c r="C2585" s="9" t="s">
        <v>62</v>
      </c>
      <c r="D2585" s="19">
        <v>41425</v>
      </c>
      <c r="E2585" s="15">
        <v>2013</v>
      </c>
      <c r="F2585" s="15">
        <v>5</v>
      </c>
      <c r="G2585" s="3" t="s">
        <v>14414</v>
      </c>
      <c r="H2585" s="9" t="s">
        <v>63</v>
      </c>
      <c r="I2585" s="9" t="s">
        <v>64</v>
      </c>
      <c r="J2585" s="21">
        <v>800.71</v>
      </c>
      <c r="K2585" s="9" t="s">
        <v>9994</v>
      </c>
      <c r="L2585" s="7" t="s">
        <v>10188</v>
      </c>
      <c r="M2585" s="7" t="s">
        <v>10372</v>
      </c>
      <c r="N2585" s="7" t="s">
        <v>208</v>
      </c>
      <c r="O2585" s="7" t="s">
        <v>255</v>
      </c>
      <c r="P2585" s="7" t="s">
        <v>633</v>
      </c>
      <c r="Q2585" s="7" t="s">
        <v>73</v>
      </c>
      <c r="R2585" s="9" t="s">
        <v>343</v>
      </c>
      <c r="S2585" s="7" t="s">
        <v>408</v>
      </c>
      <c r="T2585" s="13" t="s">
        <v>69</v>
      </c>
      <c r="U2585" s="13" t="s">
        <v>66</v>
      </c>
      <c r="V2585" s="13" t="s">
        <v>70</v>
      </c>
      <c r="W2585" s="13" t="s">
        <v>32</v>
      </c>
      <c r="X2585" s="13" t="s">
        <v>66</v>
      </c>
      <c r="Y2585" s="13" t="s">
        <v>7</v>
      </c>
      <c r="Z2585" s="9" t="s">
        <v>8</v>
      </c>
      <c r="AA2585" s="12" t="str">
        <f t="shared" si="80"/>
        <v>5980000000108</v>
      </c>
      <c r="AB2585" s="4" t="s">
        <v>66</v>
      </c>
      <c r="AC2585" s="48">
        <f t="shared" si="81"/>
        <v>0</v>
      </c>
      <c r="AD2585" s="31">
        <f>VLOOKUP(AB2585,'Utah Allocation %''s'!$A$6:$B$16,2,FALSE)</f>
        <v>0</v>
      </c>
    </row>
    <row r="2586" spans="1:30">
      <c r="A2586" s="9" t="s">
        <v>9945</v>
      </c>
      <c r="B2586" s="9" t="s">
        <v>24</v>
      </c>
      <c r="C2586" s="9" t="s">
        <v>62</v>
      </c>
      <c r="D2586" s="19">
        <v>41425</v>
      </c>
      <c r="E2586" s="15">
        <v>2013</v>
      </c>
      <c r="F2586" s="15">
        <v>5</v>
      </c>
      <c r="G2586" s="3" t="s">
        <v>14414</v>
      </c>
      <c r="H2586" s="9" t="s">
        <v>63</v>
      </c>
      <c r="I2586" s="9" t="s">
        <v>64</v>
      </c>
      <c r="J2586" s="21">
        <v>1432.32</v>
      </c>
      <c r="K2586" s="9" t="s">
        <v>9946</v>
      </c>
      <c r="L2586" s="7" t="s">
        <v>10164</v>
      </c>
      <c r="M2586" s="7" t="s">
        <v>10347</v>
      </c>
      <c r="N2586" s="7" t="s">
        <v>213</v>
      </c>
      <c r="O2586" s="7" t="s">
        <v>595</v>
      </c>
      <c r="P2586" s="7" t="s">
        <v>516</v>
      </c>
      <c r="Q2586" s="7" t="s">
        <v>68</v>
      </c>
      <c r="R2586" s="9" t="s">
        <v>344</v>
      </c>
      <c r="S2586" s="7" t="s">
        <v>408</v>
      </c>
      <c r="T2586" s="13" t="s">
        <v>69</v>
      </c>
      <c r="U2586" s="13" t="s">
        <v>66</v>
      </c>
      <c r="V2586" s="13" t="s">
        <v>70</v>
      </c>
      <c r="W2586" s="13" t="s">
        <v>32</v>
      </c>
      <c r="X2586" s="13" t="s">
        <v>66</v>
      </c>
      <c r="Y2586" s="13" t="s">
        <v>7</v>
      </c>
      <c r="Z2586" s="9" t="s">
        <v>8</v>
      </c>
      <c r="AA2586" s="12" t="str">
        <f t="shared" si="80"/>
        <v>5980000000108</v>
      </c>
      <c r="AB2586" s="4" t="s">
        <v>66</v>
      </c>
      <c r="AC2586" s="48">
        <f t="shared" si="81"/>
        <v>0</v>
      </c>
      <c r="AD2586" s="31">
        <f>VLOOKUP(AB2586,'Utah Allocation %''s'!$A$6:$B$16,2,FALSE)</f>
        <v>0</v>
      </c>
    </row>
    <row r="2587" spans="1:30">
      <c r="A2587" s="9" t="s">
        <v>9951</v>
      </c>
      <c r="B2587" s="9" t="s">
        <v>24</v>
      </c>
      <c r="C2587" s="9" t="s">
        <v>62</v>
      </c>
      <c r="D2587" s="19">
        <v>41425</v>
      </c>
      <c r="E2587" s="15">
        <v>2013</v>
      </c>
      <c r="F2587" s="15">
        <v>5</v>
      </c>
      <c r="G2587" s="3" t="s">
        <v>14414</v>
      </c>
      <c r="H2587" s="9" t="s">
        <v>63</v>
      </c>
      <c r="I2587" s="9" t="s">
        <v>64</v>
      </c>
      <c r="J2587" s="21">
        <v>443.26</v>
      </c>
      <c r="K2587" s="9" t="s">
        <v>9952</v>
      </c>
      <c r="L2587" s="7" t="s">
        <v>10167</v>
      </c>
      <c r="M2587" s="7" t="s">
        <v>10350</v>
      </c>
      <c r="N2587" s="7" t="s">
        <v>206</v>
      </c>
      <c r="O2587" s="7" t="s">
        <v>253</v>
      </c>
      <c r="P2587" s="7" t="s">
        <v>691</v>
      </c>
      <c r="Q2587" s="7" t="s">
        <v>71</v>
      </c>
      <c r="R2587" s="9" t="s">
        <v>344</v>
      </c>
      <c r="S2587" s="7" t="s">
        <v>408</v>
      </c>
      <c r="T2587" s="13" t="s">
        <v>69</v>
      </c>
      <c r="U2587" s="13" t="s">
        <v>66</v>
      </c>
      <c r="V2587" s="13" t="s">
        <v>70</v>
      </c>
      <c r="W2587" s="13" t="s">
        <v>32</v>
      </c>
      <c r="X2587" s="13" t="s">
        <v>66</v>
      </c>
      <c r="Y2587" s="13" t="s">
        <v>7</v>
      </c>
      <c r="Z2587" s="9" t="s">
        <v>8</v>
      </c>
      <c r="AA2587" s="12" t="str">
        <f t="shared" si="80"/>
        <v>5980000000108</v>
      </c>
      <c r="AB2587" s="4" t="s">
        <v>66</v>
      </c>
      <c r="AC2587" s="48">
        <f t="shared" si="81"/>
        <v>0</v>
      </c>
      <c r="AD2587" s="31">
        <f>VLOOKUP(AB2587,'Utah Allocation %''s'!$A$6:$B$16,2,FALSE)</f>
        <v>0</v>
      </c>
    </row>
    <row r="2588" spans="1:30">
      <c r="A2588" s="9" t="s">
        <v>9947</v>
      </c>
      <c r="B2588" s="9" t="s">
        <v>24</v>
      </c>
      <c r="C2588" s="9" t="s">
        <v>62</v>
      </c>
      <c r="D2588" s="19">
        <v>41425</v>
      </c>
      <c r="E2588" s="15">
        <v>2013</v>
      </c>
      <c r="F2588" s="15">
        <v>5</v>
      </c>
      <c r="G2588" s="3" t="s">
        <v>14414</v>
      </c>
      <c r="H2588" s="9" t="s">
        <v>63</v>
      </c>
      <c r="I2588" s="9" t="s">
        <v>64</v>
      </c>
      <c r="J2588" s="21">
        <v>1551.39</v>
      </c>
      <c r="K2588" s="9" t="s">
        <v>9948</v>
      </c>
      <c r="L2588" s="7" t="s">
        <v>10165</v>
      </c>
      <c r="M2588" s="7" t="s">
        <v>10348</v>
      </c>
      <c r="N2588" s="7" t="s">
        <v>207</v>
      </c>
      <c r="O2588" s="7" t="s">
        <v>254</v>
      </c>
      <c r="P2588" s="7" t="s">
        <v>548</v>
      </c>
      <c r="Q2588" s="7" t="s">
        <v>72</v>
      </c>
      <c r="R2588" s="9" t="s">
        <v>344</v>
      </c>
      <c r="S2588" s="7" t="s">
        <v>408</v>
      </c>
      <c r="T2588" s="13" t="s">
        <v>69</v>
      </c>
      <c r="U2588" s="13" t="s">
        <v>66</v>
      </c>
      <c r="V2588" s="13" t="s">
        <v>70</v>
      </c>
      <c r="W2588" s="13" t="s">
        <v>32</v>
      </c>
      <c r="X2588" s="13" t="s">
        <v>66</v>
      </c>
      <c r="Y2588" s="13" t="s">
        <v>7</v>
      </c>
      <c r="Z2588" s="9" t="s">
        <v>8</v>
      </c>
      <c r="AA2588" s="12" t="str">
        <f t="shared" si="80"/>
        <v>5980000000108</v>
      </c>
      <c r="AB2588" s="4" t="s">
        <v>66</v>
      </c>
      <c r="AC2588" s="48">
        <f t="shared" si="81"/>
        <v>0</v>
      </c>
      <c r="AD2588" s="31">
        <f>VLOOKUP(AB2588,'Utah Allocation %''s'!$A$6:$B$16,2,FALSE)</f>
        <v>0</v>
      </c>
    </row>
    <row r="2589" spans="1:30">
      <c r="A2589" s="9" t="s">
        <v>9953</v>
      </c>
      <c r="B2589" s="9" t="s">
        <v>24</v>
      </c>
      <c r="C2589" s="9" t="s">
        <v>62</v>
      </c>
      <c r="D2589" s="19">
        <v>41425</v>
      </c>
      <c r="E2589" s="15">
        <v>2013</v>
      </c>
      <c r="F2589" s="15">
        <v>5</v>
      </c>
      <c r="G2589" s="3" t="s">
        <v>14414</v>
      </c>
      <c r="H2589" s="9" t="s">
        <v>63</v>
      </c>
      <c r="I2589" s="9" t="s">
        <v>64</v>
      </c>
      <c r="J2589" s="21">
        <v>592.26</v>
      </c>
      <c r="K2589" s="9" t="s">
        <v>9954</v>
      </c>
      <c r="L2589" s="7" t="s">
        <v>10168</v>
      </c>
      <c r="M2589" s="7" t="s">
        <v>10351</v>
      </c>
      <c r="N2589" s="7" t="s">
        <v>207</v>
      </c>
      <c r="O2589" s="7" t="s">
        <v>254</v>
      </c>
      <c r="P2589" s="7" t="s">
        <v>548</v>
      </c>
      <c r="Q2589" s="7" t="s">
        <v>72</v>
      </c>
      <c r="R2589" s="9" t="s">
        <v>344</v>
      </c>
      <c r="S2589" s="7" t="s">
        <v>408</v>
      </c>
      <c r="T2589" s="13" t="s">
        <v>69</v>
      </c>
      <c r="U2589" s="13" t="s">
        <v>66</v>
      </c>
      <c r="V2589" s="13" t="s">
        <v>70</v>
      </c>
      <c r="W2589" s="13" t="s">
        <v>32</v>
      </c>
      <c r="X2589" s="13" t="s">
        <v>66</v>
      </c>
      <c r="Y2589" s="13" t="s">
        <v>7</v>
      </c>
      <c r="Z2589" s="9" t="s">
        <v>8</v>
      </c>
      <c r="AA2589" s="12" t="str">
        <f t="shared" si="80"/>
        <v>5980000000108</v>
      </c>
      <c r="AB2589" s="4" t="s">
        <v>66</v>
      </c>
      <c r="AC2589" s="48">
        <f t="shared" si="81"/>
        <v>0</v>
      </c>
      <c r="AD2589" s="31">
        <f>VLOOKUP(AB2589,'Utah Allocation %''s'!$A$6:$B$16,2,FALSE)</f>
        <v>0</v>
      </c>
    </row>
    <row r="2590" spans="1:30">
      <c r="A2590" s="9" t="s">
        <v>9971</v>
      </c>
      <c r="B2590" s="9" t="s">
        <v>24</v>
      </c>
      <c r="C2590" s="9" t="s">
        <v>62</v>
      </c>
      <c r="D2590" s="19">
        <v>41425</v>
      </c>
      <c r="E2590" s="15">
        <v>2013</v>
      </c>
      <c r="F2590" s="15">
        <v>5</v>
      </c>
      <c r="G2590" s="3" t="s">
        <v>14414</v>
      </c>
      <c r="H2590" s="9" t="s">
        <v>63</v>
      </c>
      <c r="I2590" s="9" t="s">
        <v>64</v>
      </c>
      <c r="J2590" s="21">
        <v>538.24</v>
      </c>
      <c r="K2590" s="9" t="s">
        <v>9972</v>
      </c>
      <c r="L2590" s="7" t="s">
        <v>10177</v>
      </c>
      <c r="M2590" s="7" t="s">
        <v>10361</v>
      </c>
      <c r="N2590" s="7" t="s">
        <v>207</v>
      </c>
      <c r="O2590" s="7" t="s">
        <v>254</v>
      </c>
      <c r="P2590" s="7" t="s">
        <v>548</v>
      </c>
      <c r="Q2590" s="7" t="s">
        <v>72</v>
      </c>
      <c r="R2590" s="9" t="s">
        <v>344</v>
      </c>
      <c r="S2590" s="7" t="s">
        <v>408</v>
      </c>
      <c r="T2590" s="13" t="s">
        <v>69</v>
      </c>
      <c r="U2590" s="13" t="s">
        <v>66</v>
      </c>
      <c r="V2590" s="13" t="s">
        <v>70</v>
      </c>
      <c r="W2590" s="13" t="s">
        <v>32</v>
      </c>
      <c r="X2590" s="13" t="s">
        <v>66</v>
      </c>
      <c r="Y2590" s="13" t="s">
        <v>7</v>
      </c>
      <c r="Z2590" s="9" t="s">
        <v>8</v>
      </c>
      <c r="AA2590" s="12" t="str">
        <f t="shared" si="80"/>
        <v>5980000000108</v>
      </c>
      <c r="AB2590" s="4" t="s">
        <v>66</v>
      </c>
      <c r="AC2590" s="48">
        <f t="shared" si="81"/>
        <v>0</v>
      </c>
      <c r="AD2590" s="31">
        <f>VLOOKUP(AB2590,'Utah Allocation %''s'!$A$6:$B$16,2,FALSE)</f>
        <v>0</v>
      </c>
    </row>
    <row r="2591" spans="1:30">
      <c r="A2591" s="9" t="s">
        <v>9975</v>
      </c>
      <c r="B2591" s="9" t="s">
        <v>24</v>
      </c>
      <c r="C2591" s="9" t="s">
        <v>62</v>
      </c>
      <c r="D2591" s="19">
        <v>41425</v>
      </c>
      <c r="E2591" s="15">
        <v>2013</v>
      </c>
      <c r="F2591" s="15">
        <v>5</v>
      </c>
      <c r="G2591" s="3" t="s">
        <v>14414</v>
      </c>
      <c r="H2591" s="9" t="s">
        <v>63</v>
      </c>
      <c r="I2591" s="9" t="s">
        <v>64</v>
      </c>
      <c r="J2591" s="21">
        <v>759.86</v>
      </c>
      <c r="K2591" s="9" t="s">
        <v>9976</v>
      </c>
      <c r="L2591" s="7" t="s">
        <v>10179</v>
      </c>
      <c r="M2591" s="7" t="s">
        <v>10363</v>
      </c>
      <c r="N2591" s="7" t="s">
        <v>207</v>
      </c>
      <c r="O2591" s="7" t="s">
        <v>254</v>
      </c>
      <c r="P2591" s="7" t="s">
        <v>548</v>
      </c>
      <c r="Q2591" s="7" t="s">
        <v>72</v>
      </c>
      <c r="R2591" s="9" t="s">
        <v>344</v>
      </c>
      <c r="S2591" s="7" t="s">
        <v>408</v>
      </c>
      <c r="T2591" s="13" t="s">
        <v>69</v>
      </c>
      <c r="U2591" s="13" t="s">
        <v>66</v>
      </c>
      <c r="V2591" s="13" t="s">
        <v>70</v>
      </c>
      <c r="W2591" s="13" t="s">
        <v>32</v>
      </c>
      <c r="X2591" s="13" t="s">
        <v>66</v>
      </c>
      <c r="Y2591" s="13" t="s">
        <v>7</v>
      </c>
      <c r="Z2591" s="9" t="s">
        <v>8</v>
      </c>
      <c r="AA2591" s="12" t="str">
        <f t="shared" si="80"/>
        <v>5980000000108</v>
      </c>
      <c r="AB2591" s="4" t="s">
        <v>66</v>
      </c>
      <c r="AC2591" s="48">
        <f t="shared" si="81"/>
        <v>0</v>
      </c>
      <c r="AD2591" s="31">
        <f>VLOOKUP(AB2591,'Utah Allocation %''s'!$A$6:$B$16,2,FALSE)</f>
        <v>0</v>
      </c>
    </row>
    <row r="2592" spans="1:30">
      <c r="A2592" s="9" t="s">
        <v>9658</v>
      </c>
      <c r="B2592" s="9" t="s">
        <v>24</v>
      </c>
      <c r="C2592" s="9" t="s">
        <v>62</v>
      </c>
      <c r="D2592" s="19">
        <v>41425</v>
      </c>
      <c r="E2592" s="15">
        <v>2013</v>
      </c>
      <c r="F2592" s="15">
        <v>5</v>
      </c>
      <c r="G2592" s="3" t="s">
        <v>14414</v>
      </c>
      <c r="H2592" s="9" t="s">
        <v>63</v>
      </c>
      <c r="I2592" s="9" t="s">
        <v>81</v>
      </c>
      <c r="J2592" s="21">
        <v>343.1</v>
      </c>
      <c r="K2592" s="9" t="s">
        <v>9659</v>
      </c>
      <c r="L2592" s="7" t="s">
        <v>10025</v>
      </c>
      <c r="M2592" s="7" t="s">
        <v>10207</v>
      </c>
      <c r="N2592" s="7" t="s">
        <v>237</v>
      </c>
      <c r="O2592" s="7" t="s">
        <v>281</v>
      </c>
      <c r="P2592" s="7" t="s">
        <v>8159</v>
      </c>
      <c r="Q2592" s="7" t="s">
        <v>189</v>
      </c>
      <c r="R2592" s="9" t="s">
        <v>344</v>
      </c>
      <c r="S2592" s="7" t="s">
        <v>408</v>
      </c>
      <c r="T2592" s="13" t="s">
        <v>69</v>
      </c>
      <c r="U2592" s="13" t="s">
        <v>66</v>
      </c>
      <c r="V2592" s="13" t="s">
        <v>70</v>
      </c>
      <c r="W2592" s="13" t="s">
        <v>32</v>
      </c>
      <c r="X2592" s="13" t="s">
        <v>66</v>
      </c>
      <c r="Y2592" s="13" t="s">
        <v>7</v>
      </c>
      <c r="Z2592" s="9" t="s">
        <v>8</v>
      </c>
      <c r="AA2592" s="12" t="str">
        <f t="shared" si="80"/>
        <v>5980000000108</v>
      </c>
      <c r="AB2592" s="4" t="s">
        <v>66</v>
      </c>
      <c r="AC2592" s="48">
        <f t="shared" si="81"/>
        <v>0</v>
      </c>
      <c r="AD2592" s="31">
        <f>VLOOKUP(AB2592,'Utah Allocation %''s'!$A$6:$B$16,2,FALSE)</f>
        <v>0</v>
      </c>
    </row>
    <row r="2593" spans="1:30">
      <c r="A2593" s="9" t="s">
        <v>9949</v>
      </c>
      <c r="B2593" s="9" t="s">
        <v>24</v>
      </c>
      <c r="C2593" s="9" t="s">
        <v>62</v>
      </c>
      <c r="D2593" s="19">
        <v>41425</v>
      </c>
      <c r="E2593" s="15">
        <v>2013</v>
      </c>
      <c r="F2593" s="15">
        <v>5</v>
      </c>
      <c r="G2593" s="3" t="s">
        <v>14414</v>
      </c>
      <c r="H2593" s="9" t="s">
        <v>63</v>
      </c>
      <c r="I2593" s="9" t="s">
        <v>64</v>
      </c>
      <c r="J2593" s="21">
        <v>284.94</v>
      </c>
      <c r="K2593" s="9" t="s">
        <v>9950</v>
      </c>
      <c r="L2593" s="7" t="s">
        <v>10166</v>
      </c>
      <c r="M2593" s="7" t="s">
        <v>10349</v>
      </c>
      <c r="N2593" s="7" t="s">
        <v>207</v>
      </c>
      <c r="O2593" s="7" t="s">
        <v>254</v>
      </c>
      <c r="P2593" s="7" t="s">
        <v>7153</v>
      </c>
      <c r="Q2593" s="7" t="s">
        <v>72</v>
      </c>
      <c r="R2593" s="9" t="s">
        <v>344</v>
      </c>
      <c r="S2593" s="7" t="s">
        <v>408</v>
      </c>
      <c r="T2593" s="13" t="s">
        <v>69</v>
      </c>
      <c r="U2593" s="13" t="s">
        <v>66</v>
      </c>
      <c r="V2593" s="13" t="s">
        <v>70</v>
      </c>
      <c r="W2593" s="13" t="s">
        <v>32</v>
      </c>
      <c r="X2593" s="13" t="s">
        <v>66</v>
      </c>
      <c r="Y2593" s="13" t="s">
        <v>7</v>
      </c>
      <c r="Z2593" s="9" t="s">
        <v>8</v>
      </c>
      <c r="AA2593" s="12" t="str">
        <f t="shared" si="80"/>
        <v>5980000000108</v>
      </c>
      <c r="AB2593" s="4" t="s">
        <v>66</v>
      </c>
      <c r="AC2593" s="48">
        <f t="shared" si="81"/>
        <v>0</v>
      </c>
      <c r="AD2593" s="31">
        <f>VLOOKUP(AB2593,'Utah Allocation %''s'!$A$6:$B$16,2,FALSE)</f>
        <v>0</v>
      </c>
    </row>
    <row r="2594" spans="1:30">
      <c r="A2594" s="9" t="s">
        <v>9656</v>
      </c>
      <c r="B2594" s="9" t="s">
        <v>24</v>
      </c>
      <c r="C2594" s="9" t="s">
        <v>62</v>
      </c>
      <c r="D2594" s="19">
        <v>41425</v>
      </c>
      <c r="E2594" s="15">
        <v>2013</v>
      </c>
      <c r="F2594" s="15">
        <v>5</v>
      </c>
      <c r="G2594" s="3" t="s">
        <v>14414</v>
      </c>
      <c r="H2594" s="9" t="s">
        <v>63</v>
      </c>
      <c r="I2594" s="9" t="s">
        <v>81</v>
      </c>
      <c r="J2594" s="21">
        <v>892.06</v>
      </c>
      <c r="K2594" s="9" t="s">
        <v>9657</v>
      </c>
      <c r="L2594" s="7" t="s">
        <v>10024</v>
      </c>
      <c r="M2594" s="7" t="s">
        <v>10206</v>
      </c>
      <c r="N2594" s="7" t="s">
        <v>207</v>
      </c>
      <c r="O2594" s="7" t="s">
        <v>254</v>
      </c>
      <c r="P2594" s="7" t="s">
        <v>7153</v>
      </c>
      <c r="Q2594" s="7" t="s">
        <v>72</v>
      </c>
      <c r="R2594" s="9" t="s">
        <v>344</v>
      </c>
      <c r="S2594" s="7" t="s">
        <v>408</v>
      </c>
      <c r="T2594" s="13" t="s">
        <v>69</v>
      </c>
      <c r="U2594" s="13" t="s">
        <v>66</v>
      </c>
      <c r="V2594" s="13" t="s">
        <v>70</v>
      </c>
      <c r="W2594" s="13" t="s">
        <v>32</v>
      </c>
      <c r="X2594" s="13" t="s">
        <v>66</v>
      </c>
      <c r="Y2594" s="13" t="s">
        <v>7</v>
      </c>
      <c r="Z2594" s="9" t="s">
        <v>8</v>
      </c>
      <c r="AA2594" s="12" t="str">
        <f t="shared" si="80"/>
        <v>5980000000108</v>
      </c>
      <c r="AB2594" s="4" t="s">
        <v>66</v>
      </c>
      <c r="AC2594" s="48">
        <f t="shared" si="81"/>
        <v>0</v>
      </c>
      <c r="AD2594" s="31">
        <f>VLOOKUP(AB2594,'Utah Allocation %''s'!$A$6:$B$16,2,FALSE)</f>
        <v>0</v>
      </c>
    </row>
    <row r="2595" spans="1:30">
      <c r="A2595" s="9" t="s">
        <v>9668</v>
      </c>
      <c r="B2595" s="9" t="s">
        <v>24</v>
      </c>
      <c r="C2595" s="9" t="s">
        <v>62</v>
      </c>
      <c r="D2595" s="19">
        <v>41425</v>
      </c>
      <c r="E2595" s="15">
        <v>2013</v>
      </c>
      <c r="F2595" s="15">
        <v>5</v>
      </c>
      <c r="G2595" s="3" t="s">
        <v>14414</v>
      </c>
      <c r="H2595" s="9" t="s">
        <v>63</v>
      </c>
      <c r="I2595" s="9" t="s">
        <v>81</v>
      </c>
      <c r="J2595" s="21">
        <v>917.32</v>
      </c>
      <c r="K2595" s="9" t="s">
        <v>9669</v>
      </c>
      <c r="L2595" s="7" t="s">
        <v>10030</v>
      </c>
      <c r="M2595" s="7" t="s">
        <v>10212</v>
      </c>
      <c r="N2595" s="7" t="s">
        <v>218</v>
      </c>
      <c r="O2595" s="7" t="s">
        <v>264</v>
      </c>
      <c r="P2595" s="7" t="s">
        <v>10213</v>
      </c>
      <c r="Q2595" s="7" t="s">
        <v>74</v>
      </c>
      <c r="R2595" s="9" t="s">
        <v>344</v>
      </c>
      <c r="S2595" s="7" t="s">
        <v>408</v>
      </c>
      <c r="T2595" s="13" t="s">
        <v>69</v>
      </c>
      <c r="U2595" s="13" t="s">
        <v>66</v>
      </c>
      <c r="V2595" s="13" t="s">
        <v>70</v>
      </c>
      <c r="W2595" s="13" t="s">
        <v>32</v>
      </c>
      <c r="X2595" s="13" t="s">
        <v>66</v>
      </c>
      <c r="Y2595" s="13" t="s">
        <v>7</v>
      </c>
      <c r="Z2595" s="9" t="s">
        <v>8</v>
      </c>
      <c r="AA2595" s="12" t="str">
        <f t="shared" si="80"/>
        <v>5980000000108</v>
      </c>
      <c r="AB2595" s="4" t="s">
        <v>66</v>
      </c>
      <c r="AC2595" s="48">
        <f t="shared" si="81"/>
        <v>0</v>
      </c>
      <c r="AD2595" s="31">
        <f>VLOOKUP(AB2595,'Utah Allocation %''s'!$A$6:$B$16,2,FALSE)</f>
        <v>0</v>
      </c>
    </row>
    <row r="2596" spans="1:30">
      <c r="A2596" s="9" t="s">
        <v>9717</v>
      </c>
      <c r="B2596" s="9" t="s">
        <v>24</v>
      </c>
      <c r="C2596" s="9" t="s">
        <v>62</v>
      </c>
      <c r="D2596" s="19">
        <v>41425</v>
      </c>
      <c r="E2596" s="15">
        <v>2013</v>
      </c>
      <c r="F2596" s="15">
        <v>5</v>
      </c>
      <c r="G2596" s="3" t="s">
        <v>14414</v>
      </c>
      <c r="H2596" s="9" t="s">
        <v>63</v>
      </c>
      <c r="I2596" s="9" t="s">
        <v>64</v>
      </c>
      <c r="J2596" s="21">
        <v>2052.7600000000002</v>
      </c>
      <c r="K2596" s="9" t="s">
        <v>9718</v>
      </c>
      <c r="L2596" s="7" t="s">
        <v>10054</v>
      </c>
      <c r="M2596" s="7" t="s">
        <v>10239</v>
      </c>
      <c r="N2596" s="7" t="s">
        <v>206</v>
      </c>
      <c r="O2596" s="7" t="s">
        <v>253</v>
      </c>
      <c r="P2596" s="7" t="s">
        <v>9471</v>
      </c>
      <c r="Q2596" s="7" t="s">
        <v>9472</v>
      </c>
      <c r="R2596" s="9" t="s">
        <v>431</v>
      </c>
      <c r="S2596" s="7" t="s">
        <v>409</v>
      </c>
      <c r="T2596" s="13" t="s">
        <v>69</v>
      </c>
      <c r="U2596" s="13" t="s">
        <v>79</v>
      </c>
      <c r="V2596" s="13" t="s">
        <v>80</v>
      </c>
      <c r="W2596" s="13" t="s">
        <v>29</v>
      </c>
      <c r="X2596" s="13" t="s">
        <v>79</v>
      </c>
      <c r="Y2596" s="13" t="s">
        <v>7</v>
      </c>
      <c r="Z2596" s="9" t="s">
        <v>16</v>
      </c>
      <c r="AA2596" s="12" t="str">
        <f t="shared" si="80"/>
        <v>5980000000109</v>
      </c>
      <c r="AB2596" s="4" t="s">
        <v>79</v>
      </c>
      <c r="AC2596" s="48">
        <f t="shared" si="81"/>
        <v>2052.7600000000002</v>
      </c>
      <c r="AD2596" s="31">
        <f>VLOOKUP(AB2596,'Utah Allocation %''s'!$A$6:$B$16,2,FALSE)</f>
        <v>1</v>
      </c>
    </row>
    <row r="2597" spans="1:30">
      <c r="A2597" s="9" t="s">
        <v>9717</v>
      </c>
      <c r="B2597" s="9" t="s">
        <v>24</v>
      </c>
      <c r="C2597" s="9" t="s">
        <v>62</v>
      </c>
      <c r="D2597" s="19">
        <v>41425</v>
      </c>
      <c r="E2597" s="15">
        <v>2013</v>
      </c>
      <c r="F2597" s="15">
        <v>5</v>
      </c>
      <c r="G2597" s="3" t="s">
        <v>14414</v>
      </c>
      <c r="H2597" s="9" t="s">
        <v>63</v>
      </c>
      <c r="I2597" s="9" t="s">
        <v>81</v>
      </c>
      <c r="J2597" s="21">
        <v>55.5</v>
      </c>
      <c r="K2597" s="9" t="s">
        <v>9718</v>
      </c>
      <c r="L2597" s="7" t="s">
        <v>10054</v>
      </c>
      <c r="M2597" s="7" t="s">
        <v>10239</v>
      </c>
      <c r="N2597" s="7" t="s">
        <v>206</v>
      </c>
      <c r="O2597" s="7" t="s">
        <v>253</v>
      </c>
      <c r="P2597" s="7" t="s">
        <v>9471</v>
      </c>
      <c r="Q2597" s="7" t="s">
        <v>9472</v>
      </c>
      <c r="R2597" s="9" t="s">
        <v>431</v>
      </c>
      <c r="S2597" s="7" t="s">
        <v>409</v>
      </c>
      <c r="T2597" s="13" t="s">
        <v>69</v>
      </c>
      <c r="U2597" s="13" t="s">
        <v>79</v>
      </c>
      <c r="V2597" s="13" t="s">
        <v>80</v>
      </c>
      <c r="W2597" s="13" t="s">
        <v>29</v>
      </c>
      <c r="X2597" s="13" t="s">
        <v>79</v>
      </c>
      <c r="Y2597" s="13" t="s">
        <v>7</v>
      </c>
      <c r="Z2597" s="9" t="s">
        <v>16</v>
      </c>
      <c r="AA2597" s="12" t="str">
        <f t="shared" si="80"/>
        <v>5980000000109</v>
      </c>
      <c r="AB2597" s="4" t="s">
        <v>79</v>
      </c>
      <c r="AC2597" s="48">
        <f t="shared" si="81"/>
        <v>55.5</v>
      </c>
      <c r="AD2597" s="31">
        <f>VLOOKUP(AB2597,'Utah Allocation %''s'!$A$6:$B$16,2,FALSE)</f>
        <v>1</v>
      </c>
    </row>
    <row r="2598" spans="1:30">
      <c r="A2598" s="9" t="s">
        <v>10011</v>
      </c>
      <c r="B2598" s="9" t="s">
        <v>24</v>
      </c>
      <c r="C2598" s="9" t="s">
        <v>62</v>
      </c>
      <c r="D2598" s="19">
        <v>41425</v>
      </c>
      <c r="E2598" s="15">
        <v>2013</v>
      </c>
      <c r="F2598" s="15">
        <v>5</v>
      </c>
      <c r="G2598" s="3" t="s">
        <v>14414</v>
      </c>
      <c r="H2598" s="9" t="s">
        <v>61</v>
      </c>
      <c r="I2598" s="9" t="s">
        <v>64</v>
      </c>
      <c r="J2598" s="21">
        <v>-4683.2299999999996</v>
      </c>
      <c r="K2598" s="9" t="s">
        <v>10012</v>
      </c>
      <c r="L2598" s="7" t="s">
        <v>10197</v>
      </c>
      <c r="M2598" s="7" t="s">
        <v>10381</v>
      </c>
      <c r="N2598" s="7" t="s">
        <v>206</v>
      </c>
      <c r="O2598" s="7" t="s">
        <v>253</v>
      </c>
      <c r="P2598" s="7" t="s">
        <v>586</v>
      </c>
      <c r="Q2598" s="7" t="s">
        <v>78</v>
      </c>
      <c r="R2598" s="9" t="s">
        <v>306</v>
      </c>
      <c r="S2598" s="7" t="s">
        <v>409</v>
      </c>
      <c r="T2598" s="13" t="s">
        <v>69</v>
      </c>
      <c r="U2598" s="13" t="s">
        <v>79</v>
      </c>
      <c r="V2598" s="13" t="s">
        <v>80</v>
      </c>
      <c r="W2598" s="13" t="s">
        <v>29</v>
      </c>
      <c r="X2598" s="13" t="s">
        <v>79</v>
      </c>
      <c r="Y2598" s="13" t="s">
        <v>7</v>
      </c>
      <c r="Z2598" s="9" t="s">
        <v>16</v>
      </c>
      <c r="AA2598" s="12" t="str">
        <f t="shared" si="80"/>
        <v>5980000000109</v>
      </c>
      <c r="AB2598" s="4" t="s">
        <v>79</v>
      </c>
      <c r="AC2598" s="48">
        <f t="shared" si="81"/>
        <v>-4683.2299999999996</v>
      </c>
      <c r="AD2598" s="31">
        <f>VLOOKUP(AB2598,'Utah Allocation %''s'!$A$6:$B$16,2,FALSE)</f>
        <v>1</v>
      </c>
    </row>
    <row r="2599" spans="1:30">
      <c r="A2599" s="9" t="s">
        <v>10011</v>
      </c>
      <c r="B2599" s="9" t="s">
        <v>24</v>
      </c>
      <c r="C2599" s="9" t="s">
        <v>62</v>
      </c>
      <c r="D2599" s="19">
        <v>41425</v>
      </c>
      <c r="E2599" s="15">
        <v>2013</v>
      </c>
      <c r="F2599" s="15">
        <v>5</v>
      </c>
      <c r="G2599" s="3" t="s">
        <v>14414</v>
      </c>
      <c r="H2599" s="9" t="s">
        <v>63</v>
      </c>
      <c r="I2599" s="9" t="s">
        <v>81</v>
      </c>
      <c r="J2599" s="21">
        <v>5082.88</v>
      </c>
      <c r="K2599" s="9" t="s">
        <v>10012</v>
      </c>
      <c r="L2599" s="7" t="s">
        <v>10197</v>
      </c>
      <c r="M2599" s="7" t="s">
        <v>10381</v>
      </c>
      <c r="N2599" s="7" t="s">
        <v>206</v>
      </c>
      <c r="O2599" s="7" t="s">
        <v>253</v>
      </c>
      <c r="P2599" s="7" t="s">
        <v>586</v>
      </c>
      <c r="Q2599" s="7" t="s">
        <v>78</v>
      </c>
      <c r="R2599" s="9" t="s">
        <v>306</v>
      </c>
      <c r="S2599" s="7" t="s">
        <v>409</v>
      </c>
      <c r="T2599" s="13" t="s">
        <v>69</v>
      </c>
      <c r="U2599" s="13" t="s">
        <v>79</v>
      </c>
      <c r="V2599" s="13" t="s">
        <v>80</v>
      </c>
      <c r="W2599" s="13" t="s">
        <v>29</v>
      </c>
      <c r="X2599" s="13" t="s">
        <v>79</v>
      </c>
      <c r="Y2599" s="13" t="s">
        <v>7</v>
      </c>
      <c r="Z2599" s="9" t="s">
        <v>16</v>
      </c>
      <c r="AA2599" s="12" t="str">
        <f t="shared" si="80"/>
        <v>5980000000109</v>
      </c>
      <c r="AB2599" s="4" t="s">
        <v>79</v>
      </c>
      <c r="AC2599" s="48">
        <f t="shared" si="81"/>
        <v>5082.88</v>
      </c>
      <c r="AD2599" s="31">
        <f>VLOOKUP(AB2599,'Utah Allocation %''s'!$A$6:$B$16,2,FALSE)</f>
        <v>1</v>
      </c>
    </row>
    <row r="2600" spans="1:30">
      <c r="A2600" s="9" t="s">
        <v>9763</v>
      </c>
      <c r="B2600" s="9" t="s">
        <v>24</v>
      </c>
      <c r="C2600" s="9" t="s">
        <v>62</v>
      </c>
      <c r="D2600" s="19">
        <v>41425</v>
      </c>
      <c r="E2600" s="15">
        <v>2013</v>
      </c>
      <c r="F2600" s="15">
        <v>5</v>
      </c>
      <c r="G2600" s="3" t="s">
        <v>14414</v>
      </c>
      <c r="H2600" s="9" t="s">
        <v>63</v>
      </c>
      <c r="I2600" s="9" t="s">
        <v>64</v>
      </c>
      <c r="J2600" s="21">
        <v>561.99</v>
      </c>
      <c r="K2600" s="9" t="s">
        <v>9764</v>
      </c>
      <c r="L2600" s="7" t="s">
        <v>10077</v>
      </c>
      <c r="M2600" s="7" t="s">
        <v>10260</v>
      </c>
      <c r="N2600" s="7" t="s">
        <v>206</v>
      </c>
      <c r="O2600" s="7" t="s">
        <v>253</v>
      </c>
      <c r="P2600" s="7" t="s">
        <v>586</v>
      </c>
      <c r="Q2600" s="7" t="s">
        <v>78</v>
      </c>
      <c r="R2600" s="9" t="s">
        <v>306</v>
      </c>
      <c r="S2600" s="7" t="s">
        <v>409</v>
      </c>
      <c r="T2600" s="13" t="s">
        <v>69</v>
      </c>
      <c r="U2600" s="13" t="s">
        <v>79</v>
      </c>
      <c r="V2600" s="13" t="s">
        <v>80</v>
      </c>
      <c r="W2600" s="13" t="s">
        <v>29</v>
      </c>
      <c r="X2600" s="13" t="s">
        <v>79</v>
      </c>
      <c r="Y2600" s="13" t="s">
        <v>7</v>
      </c>
      <c r="Z2600" s="9" t="s">
        <v>16</v>
      </c>
      <c r="AA2600" s="12" t="str">
        <f t="shared" si="80"/>
        <v>5980000000109</v>
      </c>
      <c r="AB2600" s="4" t="s">
        <v>79</v>
      </c>
      <c r="AC2600" s="48">
        <f t="shared" si="81"/>
        <v>561.99</v>
      </c>
      <c r="AD2600" s="31">
        <f>VLOOKUP(AB2600,'Utah Allocation %''s'!$A$6:$B$16,2,FALSE)</f>
        <v>1</v>
      </c>
    </row>
    <row r="2601" spans="1:30">
      <c r="A2601" s="9" t="s">
        <v>9670</v>
      </c>
      <c r="B2601" s="9" t="s">
        <v>24</v>
      </c>
      <c r="C2601" s="9" t="s">
        <v>62</v>
      </c>
      <c r="D2601" s="19">
        <v>41425</v>
      </c>
      <c r="E2601" s="15">
        <v>2013</v>
      </c>
      <c r="F2601" s="15">
        <v>5</v>
      </c>
      <c r="G2601" s="3" t="s">
        <v>14414</v>
      </c>
      <c r="H2601" s="9" t="s">
        <v>63</v>
      </c>
      <c r="I2601" s="9" t="s">
        <v>64</v>
      </c>
      <c r="J2601" s="21">
        <v>224.8</v>
      </c>
      <c r="K2601" s="9" t="s">
        <v>9671</v>
      </c>
      <c r="L2601" s="7" t="s">
        <v>10031</v>
      </c>
      <c r="M2601" s="7" t="s">
        <v>10214</v>
      </c>
      <c r="N2601" s="7" t="s">
        <v>207</v>
      </c>
      <c r="O2601" s="7" t="s">
        <v>254</v>
      </c>
      <c r="P2601" s="7" t="s">
        <v>588</v>
      </c>
      <c r="Q2601" s="7" t="s">
        <v>83</v>
      </c>
      <c r="R2601" s="9" t="s">
        <v>306</v>
      </c>
      <c r="S2601" s="7" t="s">
        <v>409</v>
      </c>
      <c r="T2601" s="13" t="s">
        <v>69</v>
      </c>
      <c r="U2601" s="13" t="s">
        <v>79</v>
      </c>
      <c r="V2601" s="13" t="s">
        <v>80</v>
      </c>
      <c r="W2601" s="13" t="s">
        <v>29</v>
      </c>
      <c r="X2601" s="13" t="s">
        <v>79</v>
      </c>
      <c r="Y2601" s="13" t="s">
        <v>7</v>
      </c>
      <c r="Z2601" s="9" t="s">
        <v>16</v>
      </c>
      <c r="AA2601" s="12" t="str">
        <f t="shared" si="80"/>
        <v>5980000000109</v>
      </c>
      <c r="AB2601" s="4" t="s">
        <v>79</v>
      </c>
      <c r="AC2601" s="48">
        <f t="shared" si="81"/>
        <v>224.8</v>
      </c>
      <c r="AD2601" s="31">
        <f>VLOOKUP(AB2601,'Utah Allocation %''s'!$A$6:$B$16,2,FALSE)</f>
        <v>1</v>
      </c>
    </row>
    <row r="2602" spans="1:30">
      <c r="A2602" s="9" t="s">
        <v>9783</v>
      </c>
      <c r="B2602" s="9" t="s">
        <v>24</v>
      </c>
      <c r="C2602" s="9" t="s">
        <v>62</v>
      </c>
      <c r="D2602" s="19">
        <v>41425</v>
      </c>
      <c r="E2602" s="15">
        <v>2013</v>
      </c>
      <c r="F2602" s="15">
        <v>5</v>
      </c>
      <c r="G2602" s="3" t="s">
        <v>14414</v>
      </c>
      <c r="H2602" s="9" t="s">
        <v>63</v>
      </c>
      <c r="I2602" s="9" t="s">
        <v>64</v>
      </c>
      <c r="J2602" s="21">
        <v>238.52</v>
      </c>
      <c r="K2602" s="9" t="s">
        <v>9784</v>
      </c>
      <c r="L2602" s="7" t="s">
        <v>10087</v>
      </c>
      <c r="M2602" s="7" t="s">
        <v>10271</v>
      </c>
      <c r="N2602" s="7" t="s">
        <v>209</v>
      </c>
      <c r="O2602" s="7" t="s">
        <v>256</v>
      </c>
      <c r="P2602" s="7" t="s">
        <v>730</v>
      </c>
      <c r="Q2602" s="7" t="s">
        <v>87</v>
      </c>
      <c r="R2602" s="9" t="s">
        <v>306</v>
      </c>
      <c r="S2602" s="7" t="s">
        <v>409</v>
      </c>
      <c r="T2602" s="13" t="s">
        <v>69</v>
      </c>
      <c r="U2602" s="13" t="s">
        <v>79</v>
      </c>
      <c r="V2602" s="13" t="s">
        <v>80</v>
      </c>
      <c r="W2602" s="13" t="s">
        <v>29</v>
      </c>
      <c r="X2602" s="13" t="s">
        <v>79</v>
      </c>
      <c r="Y2602" s="13" t="s">
        <v>7</v>
      </c>
      <c r="Z2602" s="9" t="s">
        <v>16</v>
      </c>
      <c r="AA2602" s="12" t="str">
        <f t="shared" si="80"/>
        <v>5980000000109</v>
      </c>
      <c r="AB2602" s="4" t="s">
        <v>79</v>
      </c>
      <c r="AC2602" s="48">
        <f t="shared" si="81"/>
        <v>238.52</v>
      </c>
      <c r="AD2602" s="31">
        <f>VLOOKUP(AB2602,'Utah Allocation %''s'!$A$6:$B$16,2,FALSE)</f>
        <v>1</v>
      </c>
    </row>
    <row r="2603" spans="1:30">
      <c r="A2603" s="9" t="s">
        <v>9785</v>
      </c>
      <c r="B2603" s="9" t="s">
        <v>24</v>
      </c>
      <c r="C2603" s="9" t="s">
        <v>62</v>
      </c>
      <c r="D2603" s="19">
        <v>41425</v>
      </c>
      <c r="E2603" s="15">
        <v>2013</v>
      </c>
      <c r="F2603" s="15">
        <v>5</v>
      </c>
      <c r="G2603" s="3" t="s">
        <v>14414</v>
      </c>
      <c r="H2603" s="9" t="s">
        <v>63</v>
      </c>
      <c r="I2603" s="9" t="s">
        <v>64</v>
      </c>
      <c r="J2603" s="21">
        <v>356.7</v>
      </c>
      <c r="K2603" s="9" t="s">
        <v>9786</v>
      </c>
      <c r="L2603" s="7" t="s">
        <v>10088</v>
      </c>
      <c r="M2603" s="7" t="s">
        <v>10272</v>
      </c>
      <c r="N2603" s="7" t="s">
        <v>209</v>
      </c>
      <c r="O2603" s="7" t="s">
        <v>256</v>
      </c>
      <c r="P2603" s="7" t="s">
        <v>730</v>
      </c>
      <c r="Q2603" s="7" t="s">
        <v>87</v>
      </c>
      <c r="R2603" s="9" t="s">
        <v>306</v>
      </c>
      <c r="S2603" s="7" t="s">
        <v>409</v>
      </c>
      <c r="T2603" s="13" t="s">
        <v>69</v>
      </c>
      <c r="U2603" s="13" t="s">
        <v>79</v>
      </c>
      <c r="V2603" s="13" t="s">
        <v>80</v>
      </c>
      <c r="W2603" s="13" t="s">
        <v>29</v>
      </c>
      <c r="X2603" s="13" t="s">
        <v>79</v>
      </c>
      <c r="Y2603" s="13" t="s">
        <v>7</v>
      </c>
      <c r="Z2603" s="9" t="s">
        <v>16</v>
      </c>
      <c r="AA2603" s="12" t="str">
        <f t="shared" si="80"/>
        <v>5980000000109</v>
      </c>
      <c r="AB2603" s="4" t="s">
        <v>79</v>
      </c>
      <c r="AC2603" s="48">
        <f t="shared" si="81"/>
        <v>356.7</v>
      </c>
      <c r="AD2603" s="31">
        <f>VLOOKUP(AB2603,'Utah Allocation %''s'!$A$6:$B$16,2,FALSE)</f>
        <v>1</v>
      </c>
    </row>
    <row r="2604" spans="1:30">
      <c r="A2604" s="9" t="s">
        <v>9787</v>
      </c>
      <c r="B2604" s="9" t="s">
        <v>24</v>
      </c>
      <c r="C2604" s="9" t="s">
        <v>62</v>
      </c>
      <c r="D2604" s="19">
        <v>41425</v>
      </c>
      <c r="E2604" s="15">
        <v>2013</v>
      </c>
      <c r="F2604" s="15">
        <v>5</v>
      </c>
      <c r="G2604" s="3" t="s">
        <v>14414</v>
      </c>
      <c r="H2604" s="9" t="s">
        <v>63</v>
      </c>
      <c r="I2604" s="9" t="s">
        <v>64</v>
      </c>
      <c r="J2604" s="21">
        <v>238.52</v>
      </c>
      <c r="K2604" s="9" t="s">
        <v>9788</v>
      </c>
      <c r="L2604" s="7" t="s">
        <v>10089</v>
      </c>
      <c r="M2604" s="7" t="s">
        <v>10273</v>
      </c>
      <c r="N2604" s="7" t="s">
        <v>209</v>
      </c>
      <c r="O2604" s="7" t="s">
        <v>256</v>
      </c>
      <c r="P2604" s="7" t="s">
        <v>730</v>
      </c>
      <c r="Q2604" s="7" t="s">
        <v>87</v>
      </c>
      <c r="R2604" s="9" t="s">
        <v>306</v>
      </c>
      <c r="S2604" s="7" t="s">
        <v>409</v>
      </c>
      <c r="T2604" s="13" t="s">
        <v>69</v>
      </c>
      <c r="U2604" s="13" t="s">
        <v>79</v>
      </c>
      <c r="V2604" s="13" t="s">
        <v>80</v>
      </c>
      <c r="W2604" s="13" t="s">
        <v>29</v>
      </c>
      <c r="X2604" s="13" t="s">
        <v>79</v>
      </c>
      <c r="Y2604" s="13" t="s">
        <v>7</v>
      </c>
      <c r="Z2604" s="9" t="s">
        <v>16</v>
      </c>
      <c r="AA2604" s="12" t="str">
        <f t="shared" si="80"/>
        <v>5980000000109</v>
      </c>
      <c r="AB2604" s="4" t="s">
        <v>79</v>
      </c>
      <c r="AC2604" s="48">
        <f t="shared" si="81"/>
        <v>238.52</v>
      </c>
      <c r="AD2604" s="31">
        <f>VLOOKUP(AB2604,'Utah Allocation %''s'!$A$6:$B$16,2,FALSE)</f>
        <v>1</v>
      </c>
    </row>
    <row r="2605" spans="1:30">
      <c r="A2605" s="9" t="s">
        <v>9789</v>
      </c>
      <c r="B2605" s="9" t="s">
        <v>24</v>
      </c>
      <c r="C2605" s="9" t="s">
        <v>62</v>
      </c>
      <c r="D2605" s="19">
        <v>41425</v>
      </c>
      <c r="E2605" s="15">
        <v>2013</v>
      </c>
      <c r="F2605" s="15">
        <v>5</v>
      </c>
      <c r="G2605" s="3" t="s">
        <v>14414</v>
      </c>
      <c r="H2605" s="9" t="s">
        <v>63</v>
      </c>
      <c r="I2605" s="9" t="s">
        <v>64</v>
      </c>
      <c r="J2605" s="21">
        <v>118.18</v>
      </c>
      <c r="K2605" s="9" t="s">
        <v>9790</v>
      </c>
      <c r="L2605" s="7" t="s">
        <v>10090</v>
      </c>
      <c r="M2605" s="7" t="s">
        <v>10274</v>
      </c>
      <c r="N2605" s="7" t="s">
        <v>209</v>
      </c>
      <c r="O2605" s="7" t="s">
        <v>256</v>
      </c>
      <c r="P2605" s="7" t="s">
        <v>730</v>
      </c>
      <c r="Q2605" s="7" t="s">
        <v>87</v>
      </c>
      <c r="R2605" s="9" t="s">
        <v>306</v>
      </c>
      <c r="S2605" s="7" t="s">
        <v>409</v>
      </c>
      <c r="T2605" s="13" t="s">
        <v>69</v>
      </c>
      <c r="U2605" s="13" t="s">
        <v>79</v>
      </c>
      <c r="V2605" s="13" t="s">
        <v>80</v>
      </c>
      <c r="W2605" s="13" t="s">
        <v>29</v>
      </c>
      <c r="X2605" s="13" t="s">
        <v>79</v>
      </c>
      <c r="Y2605" s="13" t="s">
        <v>7</v>
      </c>
      <c r="Z2605" s="9" t="s">
        <v>16</v>
      </c>
      <c r="AA2605" s="12" t="str">
        <f t="shared" si="80"/>
        <v>5980000000109</v>
      </c>
      <c r="AB2605" s="4" t="s">
        <v>79</v>
      </c>
      <c r="AC2605" s="48">
        <f t="shared" si="81"/>
        <v>118.18</v>
      </c>
      <c r="AD2605" s="31">
        <f>VLOOKUP(AB2605,'Utah Allocation %''s'!$A$6:$B$16,2,FALSE)</f>
        <v>1</v>
      </c>
    </row>
    <row r="2606" spans="1:30">
      <c r="A2606" s="9" t="s">
        <v>9793</v>
      </c>
      <c r="B2606" s="9" t="s">
        <v>24</v>
      </c>
      <c r="C2606" s="9" t="s">
        <v>62</v>
      </c>
      <c r="D2606" s="19">
        <v>41425</v>
      </c>
      <c r="E2606" s="15">
        <v>2013</v>
      </c>
      <c r="F2606" s="15">
        <v>5</v>
      </c>
      <c r="G2606" s="3" t="s">
        <v>14414</v>
      </c>
      <c r="H2606" s="9" t="s">
        <v>63</v>
      </c>
      <c r="I2606" s="9" t="s">
        <v>64</v>
      </c>
      <c r="J2606" s="21">
        <v>224.8</v>
      </c>
      <c r="K2606" s="9" t="s">
        <v>9794</v>
      </c>
      <c r="L2606" s="7" t="s">
        <v>10092</v>
      </c>
      <c r="M2606" s="7" t="s">
        <v>498</v>
      </c>
      <c r="N2606" s="7" t="s">
        <v>209</v>
      </c>
      <c r="O2606" s="7" t="s">
        <v>256</v>
      </c>
      <c r="P2606" s="7" t="s">
        <v>730</v>
      </c>
      <c r="Q2606" s="7" t="s">
        <v>87</v>
      </c>
      <c r="R2606" s="9" t="s">
        <v>306</v>
      </c>
      <c r="S2606" s="7" t="s">
        <v>409</v>
      </c>
      <c r="T2606" s="13" t="s">
        <v>69</v>
      </c>
      <c r="U2606" s="13" t="s">
        <v>79</v>
      </c>
      <c r="V2606" s="13" t="s">
        <v>80</v>
      </c>
      <c r="W2606" s="13" t="s">
        <v>29</v>
      </c>
      <c r="X2606" s="13" t="s">
        <v>79</v>
      </c>
      <c r="Y2606" s="13" t="s">
        <v>7</v>
      </c>
      <c r="Z2606" s="9" t="s">
        <v>16</v>
      </c>
      <c r="AA2606" s="12" t="str">
        <f t="shared" si="80"/>
        <v>5980000000109</v>
      </c>
      <c r="AB2606" s="4" t="s">
        <v>79</v>
      </c>
      <c r="AC2606" s="48">
        <f t="shared" si="81"/>
        <v>224.8</v>
      </c>
      <c r="AD2606" s="31">
        <f>VLOOKUP(AB2606,'Utah Allocation %''s'!$A$6:$B$16,2,FALSE)</f>
        <v>1</v>
      </c>
    </row>
    <row r="2607" spans="1:30">
      <c r="A2607" s="9" t="s">
        <v>9795</v>
      </c>
      <c r="B2607" s="9" t="s">
        <v>24</v>
      </c>
      <c r="C2607" s="9" t="s">
        <v>62</v>
      </c>
      <c r="D2607" s="19">
        <v>41425</v>
      </c>
      <c r="E2607" s="15">
        <v>2013</v>
      </c>
      <c r="F2607" s="15">
        <v>5</v>
      </c>
      <c r="G2607" s="3" t="s">
        <v>14414</v>
      </c>
      <c r="H2607" s="9" t="s">
        <v>63</v>
      </c>
      <c r="I2607" s="9" t="s">
        <v>64</v>
      </c>
      <c r="J2607" s="21">
        <v>224.8</v>
      </c>
      <c r="K2607" s="9" t="s">
        <v>9796</v>
      </c>
      <c r="L2607" s="7" t="s">
        <v>10093</v>
      </c>
      <c r="M2607" s="7" t="s">
        <v>498</v>
      </c>
      <c r="N2607" s="7" t="s">
        <v>209</v>
      </c>
      <c r="O2607" s="7" t="s">
        <v>256</v>
      </c>
      <c r="P2607" s="7" t="s">
        <v>730</v>
      </c>
      <c r="Q2607" s="7" t="s">
        <v>87</v>
      </c>
      <c r="R2607" s="9" t="s">
        <v>306</v>
      </c>
      <c r="S2607" s="7" t="s">
        <v>409</v>
      </c>
      <c r="T2607" s="13" t="s">
        <v>69</v>
      </c>
      <c r="U2607" s="13" t="s">
        <v>79</v>
      </c>
      <c r="V2607" s="13" t="s">
        <v>80</v>
      </c>
      <c r="W2607" s="13" t="s">
        <v>29</v>
      </c>
      <c r="X2607" s="13" t="s">
        <v>79</v>
      </c>
      <c r="Y2607" s="13" t="s">
        <v>7</v>
      </c>
      <c r="Z2607" s="9" t="s">
        <v>16</v>
      </c>
      <c r="AA2607" s="12" t="str">
        <f t="shared" si="80"/>
        <v>5980000000109</v>
      </c>
      <c r="AB2607" s="4" t="s">
        <v>79</v>
      </c>
      <c r="AC2607" s="48">
        <f t="shared" si="81"/>
        <v>224.8</v>
      </c>
      <c r="AD2607" s="31">
        <f>VLOOKUP(AB2607,'Utah Allocation %''s'!$A$6:$B$16,2,FALSE)</f>
        <v>1</v>
      </c>
    </row>
    <row r="2608" spans="1:30">
      <c r="A2608" s="9" t="s">
        <v>9797</v>
      </c>
      <c r="B2608" s="9" t="s">
        <v>24</v>
      </c>
      <c r="C2608" s="9" t="s">
        <v>62</v>
      </c>
      <c r="D2608" s="19">
        <v>41425</v>
      </c>
      <c r="E2608" s="15">
        <v>2013</v>
      </c>
      <c r="F2608" s="15">
        <v>5</v>
      </c>
      <c r="G2608" s="3" t="s">
        <v>14414</v>
      </c>
      <c r="H2608" s="9" t="s">
        <v>63</v>
      </c>
      <c r="I2608" s="9" t="s">
        <v>64</v>
      </c>
      <c r="J2608" s="21">
        <v>224.8</v>
      </c>
      <c r="K2608" s="9" t="s">
        <v>9798</v>
      </c>
      <c r="L2608" s="7" t="s">
        <v>10094</v>
      </c>
      <c r="M2608" s="7" t="s">
        <v>498</v>
      </c>
      <c r="N2608" s="7" t="s">
        <v>209</v>
      </c>
      <c r="O2608" s="7" t="s">
        <v>256</v>
      </c>
      <c r="P2608" s="7" t="s">
        <v>730</v>
      </c>
      <c r="Q2608" s="7" t="s">
        <v>87</v>
      </c>
      <c r="R2608" s="9" t="s">
        <v>306</v>
      </c>
      <c r="S2608" s="7" t="s">
        <v>409</v>
      </c>
      <c r="T2608" s="13" t="s">
        <v>69</v>
      </c>
      <c r="U2608" s="13" t="s">
        <v>79</v>
      </c>
      <c r="V2608" s="13" t="s">
        <v>80</v>
      </c>
      <c r="W2608" s="13" t="s">
        <v>29</v>
      </c>
      <c r="X2608" s="13" t="s">
        <v>79</v>
      </c>
      <c r="Y2608" s="13" t="s">
        <v>7</v>
      </c>
      <c r="Z2608" s="9" t="s">
        <v>16</v>
      </c>
      <c r="AA2608" s="12" t="str">
        <f t="shared" si="80"/>
        <v>5980000000109</v>
      </c>
      <c r="AB2608" s="4" t="s">
        <v>79</v>
      </c>
      <c r="AC2608" s="48">
        <f t="shared" si="81"/>
        <v>224.8</v>
      </c>
      <c r="AD2608" s="31">
        <f>VLOOKUP(AB2608,'Utah Allocation %''s'!$A$6:$B$16,2,FALSE)</f>
        <v>1</v>
      </c>
    </row>
    <row r="2609" spans="1:30">
      <c r="A2609" s="9" t="s">
        <v>9799</v>
      </c>
      <c r="B2609" s="9" t="s">
        <v>24</v>
      </c>
      <c r="C2609" s="9" t="s">
        <v>62</v>
      </c>
      <c r="D2609" s="19">
        <v>41425</v>
      </c>
      <c r="E2609" s="15">
        <v>2013</v>
      </c>
      <c r="F2609" s="15">
        <v>5</v>
      </c>
      <c r="G2609" s="3" t="s">
        <v>14414</v>
      </c>
      <c r="H2609" s="9" t="s">
        <v>63</v>
      </c>
      <c r="I2609" s="9" t="s">
        <v>64</v>
      </c>
      <c r="J2609" s="21">
        <v>224.8</v>
      </c>
      <c r="K2609" s="9" t="s">
        <v>9800</v>
      </c>
      <c r="L2609" s="7" t="s">
        <v>10095</v>
      </c>
      <c r="M2609" s="7" t="s">
        <v>498</v>
      </c>
      <c r="N2609" s="7" t="s">
        <v>209</v>
      </c>
      <c r="O2609" s="7" t="s">
        <v>256</v>
      </c>
      <c r="P2609" s="7" t="s">
        <v>730</v>
      </c>
      <c r="Q2609" s="7" t="s">
        <v>87</v>
      </c>
      <c r="R2609" s="9" t="s">
        <v>306</v>
      </c>
      <c r="S2609" s="7" t="s">
        <v>409</v>
      </c>
      <c r="T2609" s="13" t="s">
        <v>69</v>
      </c>
      <c r="U2609" s="13" t="s">
        <v>79</v>
      </c>
      <c r="V2609" s="13" t="s">
        <v>80</v>
      </c>
      <c r="W2609" s="13" t="s">
        <v>29</v>
      </c>
      <c r="X2609" s="13" t="s">
        <v>79</v>
      </c>
      <c r="Y2609" s="13" t="s">
        <v>7</v>
      </c>
      <c r="Z2609" s="9" t="s">
        <v>16</v>
      </c>
      <c r="AA2609" s="12" t="str">
        <f t="shared" si="80"/>
        <v>5980000000109</v>
      </c>
      <c r="AB2609" s="4" t="s">
        <v>79</v>
      </c>
      <c r="AC2609" s="48">
        <f t="shared" si="81"/>
        <v>224.8</v>
      </c>
      <c r="AD2609" s="31">
        <f>VLOOKUP(AB2609,'Utah Allocation %''s'!$A$6:$B$16,2,FALSE)</f>
        <v>1</v>
      </c>
    </row>
    <row r="2610" spans="1:30">
      <c r="A2610" s="9" t="s">
        <v>9801</v>
      </c>
      <c r="B2610" s="9" t="s">
        <v>24</v>
      </c>
      <c r="C2610" s="9" t="s">
        <v>62</v>
      </c>
      <c r="D2610" s="19">
        <v>41425</v>
      </c>
      <c r="E2610" s="15">
        <v>2013</v>
      </c>
      <c r="F2610" s="15">
        <v>5</v>
      </c>
      <c r="G2610" s="3" t="s">
        <v>14414</v>
      </c>
      <c r="H2610" s="9" t="s">
        <v>63</v>
      </c>
      <c r="I2610" s="9" t="s">
        <v>64</v>
      </c>
      <c r="J2610" s="21">
        <v>224.8</v>
      </c>
      <c r="K2610" s="9" t="s">
        <v>9802</v>
      </c>
      <c r="L2610" s="7" t="s">
        <v>10096</v>
      </c>
      <c r="M2610" s="7" t="s">
        <v>498</v>
      </c>
      <c r="N2610" s="7" t="s">
        <v>209</v>
      </c>
      <c r="O2610" s="7" t="s">
        <v>256</v>
      </c>
      <c r="P2610" s="7" t="s">
        <v>730</v>
      </c>
      <c r="Q2610" s="7" t="s">
        <v>87</v>
      </c>
      <c r="R2610" s="9" t="s">
        <v>306</v>
      </c>
      <c r="S2610" s="7" t="s">
        <v>409</v>
      </c>
      <c r="T2610" s="13" t="s">
        <v>69</v>
      </c>
      <c r="U2610" s="13" t="s">
        <v>79</v>
      </c>
      <c r="V2610" s="13" t="s">
        <v>80</v>
      </c>
      <c r="W2610" s="13" t="s">
        <v>29</v>
      </c>
      <c r="X2610" s="13" t="s">
        <v>79</v>
      </c>
      <c r="Y2610" s="13" t="s">
        <v>7</v>
      </c>
      <c r="Z2610" s="9" t="s">
        <v>16</v>
      </c>
      <c r="AA2610" s="12" t="str">
        <f t="shared" si="80"/>
        <v>5980000000109</v>
      </c>
      <c r="AB2610" s="4" t="s">
        <v>79</v>
      </c>
      <c r="AC2610" s="48">
        <f t="shared" si="81"/>
        <v>224.8</v>
      </c>
      <c r="AD2610" s="31">
        <f>VLOOKUP(AB2610,'Utah Allocation %''s'!$A$6:$B$16,2,FALSE)</f>
        <v>1</v>
      </c>
    </row>
    <row r="2611" spans="1:30">
      <c r="A2611" s="9" t="s">
        <v>9803</v>
      </c>
      <c r="B2611" s="9" t="s">
        <v>24</v>
      </c>
      <c r="C2611" s="9" t="s">
        <v>62</v>
      </c>
      <c r="D2611" s="19">
        <v>41425</v>
      </c>
      <c r="E2611" s="15">
        <v>2013</v>
      </c>
      <c r="F2611" s="15">
        <v>5</v>
      </c>
      <c r="G2611" s="3" t="s">
        <v>14414</v>
      </c>
      <c r="H2611" s="9" t="s">
        <v>63</v>
      </c>
      <c r="I2611" s="9" t="s">
        <v>64</v>
      </c>
      <c r="J2611" s="21">
        <v>112.4</v>
      </c>
      <c r="K2611" s="9" t="s">
        <v>9804</v>
      </c>
      <c r="L2611" s="7" t="s">
        <v>10097</v>
      </c>
      <c r="M2611" s="7" t="s">
        <v>10271</v>
      </c>
      <c r="N2611" s="7" t="s">
        <v>209</v>
      </c>
      <c r="O2611" s="7" t="s">
        <v>256</v>
      </c>
      <c r="P2611" s="7" t="s">
        <v>730</v>
      </c>
      <c r="Q2611" s="7" t="s">
        <v>87</v>
      </c>
      <c r="R2611" s="9" t="s">
        <v>306</v>
      </c>
      <c r="S2611" s="7" t="s">
        <v>409</v>
      </c>
      <c r="T2611" s="13" t="s">
        <v>69</v>
      </c>
      <c r="U2611" s="13" t="s">
        <v>79</v>
      </c>
      <c r="V2611" s="13" t="s">
        <v>80</v>
      </c>
      <c r="W2611" s="13" t="s">
        <v>29</v>
      </c>
      <c r="X2611" s="13" t="s">
        <v>79</v>
      </c>
      <c r="Y2611" s="13" t="s">
        <v>7</v>
      </c>
      <c r="Z2611" s="9" t="s">
        <v>16</v>
      </c>
      <c r="AA2611" s="12" t="str">
        <f t="shared" si="80"/>
        <v>5980000000109</v>
      </c>
      <c r="AB2611" s="4" t="s">
        <v>79</v>
      </c>
      <c r="AC2611" s="48">
        <f t="shared" si="81"/>
        <v>112.4</v>
      </c>
      <c r="AD2611" s="31">
        <f>VLOOKUP(AB2611,'Utah Allocation %''s'!$A$6:$B$16,2,FALSE)</f>
        <v>1</v>
      </c>
    </row>
    <row r="2612" spans="1:30">
      <c r="A2612" s="9" t="s">
        <v>9829</v>
      </c>
      <c r="B2612" s="9" t="s">
        <v>24</v>
      </c>
      <c r="C2612" s="9" t="s">
        <v>62</v>
      </c>
      <c r="D2612" s="19">
        <v>41425</v>
      </c>
      <c r="E2612" s="15">
        <v>2013</v>
      </c>
      <c r="F2612" s="15">
        <v>5</v>
      </c>
      <c r="G2612" s="3" t="s">
        <v>14414</v>
      </c>
      <c r="H2612" s="9" t="s">
        <v>63</v>
      </c>
      <c r="I2612" s="9" t="s">
        <v>81</v>
      </c>
      <c r="J2612" s="21">
        <v>616.44000000000005</v>
      </c>
      <c r="K2612" s="9" t="s">
        <v>9830</v>
      </c>
      <c r="L2612" s="7" t="s">
        <v>10110</v>
      </c>
      <c r="M2612" s="7" t="s">
        <v>10288</v>
      </c>
      <c r="N2612" s="7" t="s">
        <v>206</v>
      </c>
      <c r="O2612" s="7" t="s">
        <v>253</v>
      </c>
      <c r="P2612" s="7" t="s">
        <v>5145</v>
      </c>
      <c r="Q2612" s="7" t="s">
        <v>78</v>
      </c>
      <c r="R2612" s="9" t="s">
        <v>306</v>
      </c>
      <c r="S2612" s="7" t="s">
        <v>409</v>
      </c>
      <c r="T2612" s="13" t="s">
        <v>69</v>
      </c>
      <c r="U2612" s="13" t="s">
        <v>79</v>
      </c>
      <c r="V2612" s="13" t="s">
        <v>80</v>
      </c>
      <c r="W2612" s="13" t="s">
        <v>29</v>
      </c>
      <c r="X2612" s="13" t="s">
        <v>79</v>
      </c>
      <c r="Y2612" s="13" t="s">
        <v>7</v>
      </c>
      <c r="Z2612" s="9" t="s">
        <v>16</v>
      </c>
      <c r="AA2612" s="12" t="str">
        <f t="shared" si="80"/>
        <v>5980000000109</v>
      </c>
      <c r="AB2612" s="4" t="s">
        <v>79</v>
      </c>
      <c r="AC2612" s="48">
        <f t="shared" si="81"/>
        <v>616.44000000000005</v>
      </c>
      <c r="AD2612" s="31">
        <f>VLOOKUP(AB2612,'Utah Allocation %''s'!$A$6:$B$16,2,FALSE)</f>
        <v>1</v>
      </c>
    </row>
    <row r="2613" spans="1:30">
      <c r="A2613" s="9" t="s">
        <v>9815</v>
      </c>
      <c r="B2613" s="9" t="s">
        <v>24</v>
      </c>
      <c r="C2613" s="9" t="s">
        <v>62</v>
      </c>
      <c r="D2613" s="19">
        <v>41425</v>
      </c>
      <c r="E2613" s="15">
        <v>2013</v>
      </c>
      <c r="F2613" s="15">
        <v>5</v>
      </c>
      <c r="G2613" s="3" t="s">
        <v>14414</v>
      </c>
      <c r="H2613" s="9" t="s">
        <v>63</v>
      </c>
      <c r="I2613" s="9" t="s">
        <v>81</v>
      </c>
      <c r="J2613" s="21">
        <v>616.44000000000005</v>
      </c>
      <c r="K2613" s="9" t="s">
        <v>9816</v>
      </c>
      <c r="L2613" s="7" t="s">
        <v>10103</v>
      </c>
      <c r="M2613" s="7" t="s">
        <v>10281</v>
      </c>
      <c r="N2613" s="7" t="s">
        <v>207</v>
      </c>
      <c r="O2613" s="7" t="s">
        <v>254</v>
      </c>
      <c r="P2613" s="7" t="s">
        <v>7096</v>
      </c>
      <c r="Q2613" s="7" t="s">
        <v>83</v>
      </c>
      <c r="R2613" s="9" t="s">
        <v>306</v>
      </c>
      <c r="S2613" s="7" t="s">
        <v>409</v>
      </c>
      <c r="T2613" s="13" t="s">
        <v>69</v>
      </c>
      <c r="U2613" s="13" t="s">
        <v>79</v>
      </c>
      <c r="V2613" s="13" t="s">
        <v>80</v>
      </c>
      <c r="W2613" s="13" t="s">
        <v>29</v>
      </c>
      <c r="X2613" s="13" t="s">
        <v>79</v>
      </c>
      <c r="Y2613" s="13" t="s">
        <v>7</v>
      </c>
      <c r="Z2613" s="9" t="s">
        <v>16</v>
      </c>
      <c r="AA2613" s="12" t="str">
        <f t="shared" si="80"/>
        <v>5980000000109</v>
      </c>
      <c r="AB2613" s="4" t="s">
        <v>79</v>
      </c>
      <c r="AC2613" s="48">
        <f t="shared" si="81"/>
        <v>616.44000000000005</v>
      </c>
      <c r="AD2613" s="31">
        <f>VLOOKUP(AB2613,'Utah Allocation %''s'!$A$6:$B$16,2,FALSE)</f>
        <v>1</v>
      </c>
    </row>
    <row r="2614" spans="1:30">
      <c r="A2614" s="9" t="s">
        <v>9907</v>
      </c>
      <c r="B2614" s="9" t="s">
        <v>24</v>
      </c>
      <c r="C2614" s="9" t="s">
        <v>62</v>
      </c>
      <c r="D2614" s="19">
        <v>41425</v>
      </c>
      <c r="E2614" s="15">
        <v>2013</v>
      </c>
      <c r="F2614" s="15">
        <v>5</v>
      </c>
      <c r="G2614" s="3" t="s">
        <v>14414</v>
      </c>
      <c r="H2614" s="9" t="s">
        <v>63</v>
      </c>
      <c r="I2614" s="9" t="s">
        <v>64</v>
      </c>
      <c r="J2614" s="21">
        <v>219.71</v>
      </c>
      <c r="K2614" s="9" t="s">
        <v>9908</v>
      </c>
      <c r="L2614" s="7" t="s">
        <v>10149</v>
      </c>
      <c r="M2614" s="7" t="s">
        <v>10330</v>
      </c>
      <c r="N2614" s="7" t="s">
        <v>208</v>
      </c>
      <c r="O2614" s="7" t="s">
        <v>255</v>
      </c>
      <c r="P2614" s="7" t="s">
        <v>6141</v>
      </c>
      <c r="Q2614" s="7" t="s">
        <v>84</v>
      </c>
      <c r="R2614" s="9" t="s">
        <v>306</v>
      </c>
      <c r="S2614" s="7" t="s">
        <v>409</v>
      </c>
      <c r="T2614" s="13" t="s">
        <v>69</v>
      </c>
      <c r="U2614" s="13" t="s">
        <v>79</v>
      </c>
      <c r="V2614" s="13" t="s">
        <v>80</v>
      </c>
      <c r="W2614" s="13" t="s">
        <v>29</v>
      </c>
      <c r="X2614" s="13" t="s">
        <v>79</v>
      </c>
      <c r="Y2614" s="13" t="s">
        <v>7</v>
      </c>
      <c r="Z2614" s="9" t="s">
        <v>16</v>
      </c>
      <c r="AA2614" s="12" t="str">
        <f t="shared" si="80"/>
        <v>5980000000109</v>
      </c>
      <c r="AB2614" s="4" t="s">
        <v>79</v>
      </c>
      <c r="AC2614" s="48">
        <f t="shared" si="81"/>
        <v>219.71</v>
      </c>
      <c r="AD2614" s="31">
        <f>VLOOKUP(AB2614,'Utah Allocation %''s'!$A$6:$B$16,2,FALSE)</f>
        <v>1</v>
      </c>
    </row>
    <row r="2615" spans="1:30">
      <c r="A2615" s="9" t="s">
        <v>9779</v>
      </c>
      <c r="B2615" s="9" t="s">
        <v>24</v>
      </c>
      <c r="C2615" s="9" t="s">
        <v>62</v>
      </c>
      <c r="D2615" s="19">
        <v>41425</v>
      </c>
      <c r="E2615" s="15">
        <v>2013</v>
      </c>
      <c r="F2615" s="15">
        <v>5</v>
      </c>
      <c r="G2615" s="3" t="s">
        <v>14414</v>
      </c>
      <c r="H2615" s="9" t="s">
        <v>63</v>
      </c>
      <c r="I2615" s="9" t="s">
        <v>81</v>
      </c>
      <c r="J2615" s="21">
        <v>841.77</v>
      </c>
      <c r="K2615" s="9" t="s">
        <v>9780</v>
      </c>
      <c r="L2615" s="7" t="s">
        <v>10085</v>
      </c>
      <c r="M2615" s="7" t="s">
        <v>10268</v>
      </c>
      <c r="N2615" s="7" t="s">
        <v>214</v>
      </c>
      <c r="O2615" s="7" t="s">
        <v>260</v>
      </c>
      <c r="P2615" s="7" t="s">
        <v>8167</v>
      </c>
      <c r="Q2615" s="7" t="s">
        <v>158</v>
      </c>
      <c r="R2615" s="9" t="s">
        <v>306</v>
      </c>
      <c r="S2615" s="7" t="s">
        <v>409</v>
      </c>
      <c r="T2615" s="13" t="s">
        <v>69</v>
      </c>
      <c r="U2615" s="13" t="s">
        <v>79</v>
      </c>
      <c r="V2615" s="13" t="s">
        <v>80</v>
      </c>
      <c r="W2615" s="13" t="s">
        <v>29</v>
      </c>
      <c r="X2615" s="13" t="s">
        <v>79</v>
      </c>
      <c r="Y2615" s="13" t="s">
        <v>7</v>
      </c>
      <c r="Z2615" s="9" t="s">
        <v>16</v>
      </c>
      <c r="AA2615" s="12" t="str">
        <f t="shared" si="80"/>
        <v>5980000000109</v>
      </c>
      <c r="AB2615" s="4" t="s">
        <v>79</v>
      </c>
      <c r="AC2615" s="48">
        <f t="shared" si="81"/>
        <v>841.77</v>
      </c>
      <c r="AD2615" s="31">
        <f>VLOOKUP(AB2615,'Utah Allocation %''s'!$A$6:$B$16,2,FALSE)</f>
        <v>1</v>
      </c>
    </row>
    <row r="2616" spans="1:30">
      <c r="A2616" s="9" t="s">
        <v>9759</v>
      </c>
      <c r="B2616" s="9" t="s">
        <v>24</v>
      </c>
      <c r="C2616" s="9" t="s">
        <v>62</v>
      </c>
      <c r="D2616" s="19">
        <v>41425</v>
      </c>
      <c r="E2616" s="15">
        <v>2013</v>
      </c>
      <c r="F2616" s="15">
        <v>5</v>
      </c>
      <c r="G2616" s="3" t="s">
        <v>14414</v>
      </c>
      <c r="H2616" s="9" t="s">
        <v>63</v>
      </c>
      <c r="I2616" s="9" t="s">
        <v>81</v>
      </c>
      <c r="J2616" s="21">
        <v>528.04999999999995</v>
      </c>
      <c r="K2616" s="9" t="s">
        <v>9760</v>
      </c>
      <c r="L2616" s="7" t="s">
        <v>10075</v>
      </c>
      <c r="M2616" s="7" t="s">
        <v>10258</v>
      </c>
      <c r="N2616" s="7" t="s">
        <v>225</v>
      </c>
      <c r="O2616" s="7" t="s">
        <v>271</v>
      </c>
      <c r="P2616" s="7" t="s">
        <v>10259</v>
      </c>
      <c r="Q2616" s="7" t="s">
        <v>170</v>
      </c>
      <c r="R2616" s="9" t="s">
        <v>306</v>
      </c>
      <c r="S2616" s="7" t="s">
        <v>409</v>
      </c>
      <c r="T2616" s="13" t="s">
        <v>69</v>
      </c>
      <c r="U2616" s="13" t="s">
        <v>79</v>
      </c>
      <c r="V2616" s="13" t="s">
        <v>80</v>
      </c>
      <c r="W2616" s="13" t="s">
        <v>29</v>
      </c>
      <c r="X2616" s="13" t="s">
        <v>79</v>
      </c>
      <c r="Y2616" s="13" t="s">
        <v>7</v>
      </c>
      <c r="Z2616" s="9" t="s">
        <v>16</v>
      </c>
      <c r="AA2616" s="12" t="str">
        <f t="shared" si="80"/>
        <v>5980000000109</v>
      </c>
      <c r="AB2616" s="4" t="s">
        <v>79</v>
      </c>
      <c r="AC2616" s="48">
        <f t="shared" si="81"/>
        <v>528.04999999999995</v>
      </c>
      <c r="AD2616" s="31">
        <f>VLOOKUP(AB2616,'Utah Allocation %''s'!$A$6:$B$16,2,FALSE)</f>
        <v>1</v>
      </c>
    </row>
    <row r="2617" spans="1:30">
      <c r="A2617" s="9" t="s">
        <v>9919</v>
      </c>
      <c r="B2617" s="9" t="s">
        <v>24</v>
      </c>
      <c r="C2617" s="9" t="s">
        <v>62</v>
      </c>
      <c r="D2617" s="19">
        <v>41425</v>
      </c>
      <c r="E2617" s="15">
        <v>2013</v>
      </c>
      <c r="F2617" s="15">
        <v>5</v>
      </c>
      <c r="G2617" s="3" t="s">
        <v>14414</v>
      </c>
      <c r="H2617" s="9" t="s">
        <v>63</v>
      </c>
      <c r="I2617" s="9" t="s">
        <v>81</v>
      </c>
      <c r="J2617" s="21">
        <v>25.11</v>
      </c>
      <c r="K2617" s="9" t="s">
        <v>7726</v>
      </c>
      <c r="L2617" s="7" t="s">
        <v>7944</v>
      </c>
      <c r="M2617" s="7" t="s">
        <v>8155</v>
      </c>
      <c r="N2617" s="7" t="s">
        <v>211</v>
      </c>
      <c r="O2617" s="7" t="s">
        <v>258</v>
      </c>
      <c r="P2617" s="7" t="s">
        <v>8185</v>
      </c>
      <c r="Q2617" s="7" t="s">
        <v>8186</v>
      </c>
      <c r="R2617" s="9" t="s">
        <v>431</v>
      </c>
      <c r="S2617" s="7" t="s">
        <v>409</v>
      </c>
      <c r="T2617" s="13" t="s">
        <v>69</v>
      </c>
      <c r="U2617" s="13" t="s">
        <v>79</v>
      </c>
      <c r="V2617" s="13" t="s">
        <v>80</v>
      </c>
      <c r="W2617" s="13" t="s">
        <v>29</v>
      </c>
      <c r="X2617" s="13" t="s">
        <v>79</v>
      </c>
      <c r="Y2617" s="13" t="s">
        <v>7</v>
      </c>
      <c r="Z2617" s="9" t="s">
        <v>16</v>
      </c>
      <c r="AA2617" s="12" t="str">
        <f t="shared" si="80"/>
        <v>5980000000109</v>
      </c>
      <c r="AB2617" s="4" t="s">
        <v>79</v>
      </c>
      <c r="AC2617" s="48">
        <f t="shared" si="81"/>
        <v>25.11</v>
      </c>
      <c r="AD2617" s="31">
        <f>VLOOKUP(AB2617,'Utah Allocation %''s'!$A$6:$B$16,2,FALSE)</f>
        <v>1</v>
      </c>
    </row>
    <row r="2618" spans="1:30">
      <c r="A2618" s="9" t="s">
        <v>9889</v>
      </c>
      <c r="B2618" s="9" t="s">
        <v>24</v>
      </c>
      <c r="C2618" s="9" t="s">
        <v>62</v>
      </c>
      <c r="D2618" s="19">
        <v>41425</v>
      </c>
      <c r="E2618" s="15">
        <v>2013</v>
      </c>
      <c r="F2618" s="15">
        <v>5</v>
      </c>
      <c r="G2618" s="3" t="s">
        <v>14414</v>
      </c>
      <c r="H2618" s="9" t="s">
        <v>63</v>
      </c>
      <c r="I2618" s="9" t="s">
        <v>64</v>
      </c>
      <c r="J2618" s="21">
        <v>415.43</v>
      </c>
      <c r="K2618" s="9" t="s">
        <v>9890</v>
      </c>
      <c r="L2618" s="7" t="s">
        <v>10140</v>
      </c>
      <c r="M2618" s="7" t="s">
        <v>10321</v>
      </c>
      <c r="N2618" s="7" t="s">
        <v>227</v>
      </c>
      <c r="O2618" s="7" t="s">
        <v>273</v>
      </c>
      <c r="P2618" s="7" t="s">
        <v>632</v>
      </c>
      <c r="Q2618" s="7" t="s">
        <v>153</v>
      </c>
      <c r="R2618" s="9" t="s">
        <v>347</v>
      </c>
      <c r="S2618" s="7" t="s">
        <v>409</v>
      </c>
      <c r="T2618" s="13" t="s">
        <v>69</v>
      </c>
      <c r="U2618" s="13" t="s">
        <v>79</v>
      </c>
      <c r="V2618" s="13" t="s">
        <v>80</v>
      </c>
      <c r="W2618" s="13" t="s">
        <v>29</v>
      </c>
      <c r="X2618" s="13" t="s">
        <v>79</v>
      </c>
      <c r="Y2618" s="13" t="s">
        <v>7</v>
      </c>
      <c r="Z2618" s="9" t="s">
        <v>16</v>
      </c>
      <c r="AA2618" s="12" t="str">
        <f t="shared" si="80"/>
        <v>5980000000109</v>
      </c>
      <c r="AB2618" s="4" t="s">
        <v>79</v>
      </c>
      <c r="AC2618" s="48">
        <f t="shared" si="81"/>
        <v>415.43</v>
      </c>
      <c r="AD2618" s="31">
        <f>VLOOKUP(AB2618,'Utah Allocation %''s'!$A$6:$B$16,2,FALSE)</f>
        <v>1</v>
      </c>
    </row>
    <row r="2619" spans="1:30">
      <c r="A2619" s="9" t="s">
        <v>9889</v>
      </c>
      <c r="B2619" s="9" t="s">
        <v>24</v>
      </c>
      <c r="C2619" s="9" t="s">
        <v>62</v>
      </c>
      <c r="D2619" s="19">
        <v>41425</v>
      </c>
      <c r="E2619" s="15">
        <v>2013</v>
      </c>
      <c r="F2619" s="15">
        <v>5</v>
      </c>
      <c r="G2619" s="3" t="s">
        <v>14414</v>
      </c>
      <c r="H2619" s="9" t="s">
        <v>63</v>
      </c>
      <c r="I2619" s="9" t="s">
        <v>81</v>
      </c>
      <c r="J2619" s="21">
        <v>124.08</v>
      </c>
      <c r="K2619" s="9" t="s">
        <v>9890</v>
      </c>
      <c r="L2619" s="7" t="s">
        <v>10140</v>
      </c>
      <c r="M2619" s="7" t="s">
        <v>10321</v>
      </c>
      <c r="N2619" s="7" t="s">
        <v>227</v>
      </c>
      <c r="O2619" s="7" t="s">
        <v>273</v>
      </c>
      <c r="P2619" s="7" t="s">
        <v>632</v>
      </c>
      <c r="Q2619" s="7" t="s">
        <v>153</v>
      </c>
      <c r="R2619" s="9" t="s">
        <v>347</v>
      </c>
      <c r="S2619" s="7" t="s">
        <v>409</v>
      </c>
      <c r="T2619" s="13" t="s">
        <v>69</v>
      </c>
      <c r="U2619" s="13" t="s">
        <v>79</v>
      </c>
      <c r="V2619" s="13" t="s">
        <v>80</v>
      </c>
      <c r="W2619" s="13" t="s">
        <v>29</v>
      </c>
      <c r="X2619" s="13" t="s">
        <v>79</v>
      </c>
      <c r="Y2619" s="13" t="s">
        <v>7</v>
      </c>
      <c r="Z2619" s="9" t="s">
        <v>16</v>
      </c>
      <c r="AA2619" s="12" t="str">
        <f t="shared" si="80"/>
        <v>5980000000109</v>
      </c>
      <c r="AB2619" s="4" t="s">
        <v>79</v>
      </c>
      <c r="AC2619" s="48">
        <f t="shared" si="81"/>
        <v>124.08</v>
      </c>
      <c r="AD2619" s="31">
        <f>VLOOKUP(AB2619,'Utah Allocation %''s'!$A$6:$B$16,2,FALSE)</f>
        <v>1</v>
      </c>
    </row>
    <row r="2620" spans="1:30">
      <c r="A2620" s="9" t="s">
        <v>9883</v>
      </c>
      <c r="B2620" s="9" t="s">
        <v>24</v>
      </c>
      <c r="C2620" s="9" t="s">
        <v>62</v>
      </c>
      <c r="D2620" s="19">
        <v>41425</v>
      </c>
      <c r="E2620" s="15">
        <v>2013</v>
      </c>
      <c r="F2620" s="15">
        <v>5</v>
      </c>
      <c r="G2620" s="3" t="s">
        <v>14414</v>
      </c>
      <c r="H2620" s="9" t="s">
        <v>63</v>
      </c>
      <c r="I2620" s="9" t="s">
        <v>64</v>
      </c>
      <c r="J2620" s="21">
        <v>198.64</v>
      </c>
      <c r="K2620" s="9" t="s">
        <v>9884</v>
      </c>
      <c r="L2620" s="7" t="s">
        <v>10137</v>
      </c>
      <c r="M2620" s="7" t="s">
        <v>10318</v>
      </c>
      <c r="N2620" s="7" t="s">
        <v>243</v>
      </c>
      <c r="O2620" s="7" t="s">
        <v>286</v>
      </c>
      <c r="P2620" s="7" t="s">
        <v>589</v>
      </c>
      <c r="Q2620" s="7" t="s">
        <v>460</v>
      </c>
      <c r="R2620" s="9" t="s">
        <v>347</v>
      </c>
      <c r="S2620" s="7" t="s">
        <v>409</v>
      </c>
      <c r="T2620" s="13" t="s">
        <v>69</v>
      </c>
      <c r="U2620" s="13" t="s">
        <v>79</v>
      </c>
      <c r="V2620" s="13" t="s">
        <v>80</v>
      </c>
      <c r="W2620" s="13" t="s">
        <v>29</v>
      </c>
      <c r="X2620" s="13" t="s">
        <v>79</v>
      </c>
      <c r="Y2620" s="13" t="s">
        <v>7</v>
      </c>
      <c r="Z2620" s="9" t="s">
        <v>16</v>
      </c>
      <c r="AA2620" s="12" t="str">
        <f t="shared" si="80"/>
        <v>5980000000109</v>
      </c>
      <c r="AB2620" s="4" t="s">
        <v>79</v>
      </c>
      <c r="AC2620" s="48">
        <f t="shared" si="81"/>
        <v>198.64</v>
      </c>
      <c r="AD2620" s="31">
        <f>VLOOKUP(AB2620,'Utah Allocation %''s'!$A$6:$B$16,2,FALSE)</f>
        <v>1</v>
      </c>
    </row>
    <row r="2621" spans="1:30">
      <c r="A2621" s="9" t="s">
        <v>9871</v>
      </c>
      <c r="B2621" s="9" t="s">
        <v>24</v>
      </c>
      <c r="C2621" s="9" t="s">
        <v>62</v>
      </c>
      <c r="D2621" s="19">
        <v>41425</v>
      </c>
      <c r="E2621" s="15">
        <v>2013</v>
      </c>
      <c r="F2621" s="15">
        <v>5</v>
      </c>
      <c r="G2621" s="3" t="s">
        <v>14414</v>
      </c>
      <c r="H2621" s="9" t="s">
        <v>63</v>
      </c>
      <c r="I2621" s="9" t="s">
        <v>81</v>
      </c>
      <c r="J2621" s="21">
        <v>125.59</v>
      </c>
      <c r="K2621" s="9" t="s">
        <v>9872</v>
      </c>
      <c r="L2621" s="7" t="s">
        <v>10131</v>
      </c>
      <c r="M2621" s="7" t="s">
        <v>10312</v>
      </c>
      <c r="N2621" s="7" t="s">
        <v>208</v>
      </c>
      <c r="O2621" s="7" t="s">
        <v>255</v>
      </c>
      <c r="P2621" s="7" t="s">
        <v>6141</v>
      </c>
      <c r="Q2621" s="7" t="s">
        <v>84</v>
      </c>
      <c r="R2621" s="9" t="s">
        <v>347</v>
      </c>
      <c r="S2621" s="7" t="s">
        <v>409</v>
      </c>
      <c r="T2621" s="13" t="s">
        <v>69</v>
      </c>
      <c r="U2621" s="13" t="s">
        <v>79</v>
      </c>
      <c r="V2621" s="13" t="s">
        <v>80</v>
      </c>
      <c r="W2621" s="13" t="s">
        <v>29</v>
      </c>
      <c r="X2621" s="13" t="s">
        <v>79</v>
      </c>
      <c r="Y2621" s="13" t="s">
        <v>7</v>
      </c>
      <c r="Z2621" s="9" t="s">
        <v>16</v>
      </c>
      <c r="AA2621" s="12" t="str">
        <f t="shared" si="80"/>
        <v>5980000000109</v>
      </c>
      <c r="AB2621" s="4" t="s">
        <v>79</v>
      </c>
      <c r="AC2621" s="48">
        <f t="shared" si="81"/>
        <v>125.59</v>
      </c>
      <c r="AD2621" s="31">
        <f>VLOOKUP(AB2621,'Utah Allocation %''s'!$A$6:$B$16,2,FALSE)</f>
        <v>1</v>
      </c>
    </row>
    <row r="2622" spans="1:30">
      <c r="A2622" s="9" t="s">
        <v>9891</v>
      </c>
      <c r="B2622" s="9" t="s">
        <v>24</v>
      </c>
      <c r="C2622" s="9" t="s">
        <v>62</v>
      </c>
      <c r="D2622" s="19">
        <v>41425</v>
      </c>
      <c r="E2622" s="15">
        <v>2013</v>
      </c>
      <c r="F2622" s="15">
        <v>5</v>
      </c>
      <c r="G2622" s="3" t="s">
        <v>14414</v>
      </c>
      <c r="H2622" s="9" t="s">
        <v>63</v>
      </c>
      <c r="I2622" s="9" t="s">
        <v>81</v>
      </c>
      <c r="J2622" s="21">
        <v>821.96</v>
      </c>
      <c r="K2622" s="9" t="s">
        <v>9892</v>
      </c>
      <c r="L2622" s="7" t="s">
        <v>10141</v>
      </c>
      <c r="M2622" s="7" t="s">
        <v>10322</v>
      </c>
      <c r="N2622" s="7" t="s">
        <v>217</v>
      </c>
      <c r="O2622" s="7" t="s">
        <v>263</v>
      </c>
      <c r="P2622" s="7" t="s">
        <v>7070</v>
      </c>
      <c r="Q2622" s="7" t="s">
        <v>145</v>
      </c>
      <c r="R2622" s="9" t="s">
        <v>347</v>
      </c>
      <c r="S2622" s="7" t="s">
        <v>409</v>
      </c>
      <c r="T2622" s="13" t="s">
        <v>69</v>
      </c>
      <c r="U2622" s="13" t="s">
        <v>79</v>
      </c>
      <c r="V2622" s="13" t="s">
        <v>80</v>
      </c>
      <c r="W2622" s="13" t="s">
        <v>29</v>
      </c>
      <c r="X2622" s="13" t="s">
        <v>79</v>
      </c>
      <c r="Y2622" s="13" t="s">
        <v>7</v>
      </c>
      <c r="Z2622" s="9" t="s">
        <v>16</v>
      </c>
      <c r="AA2622" s="12" t="str">
        <f t="shared" si="80"/>
        <v>5980000000109</v>
      </c>
      <c r="AB2622" s="4" t="s">
        <v>79</v>
      </c>
      <c r="AC2622" s="48">
        <f t="shared" si="81"/>
        <v>821.96</v>
      </c>
      <c r="AD2622" s="31">
        <f>VLOOKUP(AB2622,'Utah Allocation %''s'!$A$6:$B$16,2,FALSE)</f>
        <v>1</v>
      </c>
    </row>
    <row r="2623" spans="1:30">
      <c r="A2623" s="9" t="s">
        <v>9959</v>
      </c>
      <c r="B2623" s="9" t="s">
        <v>24</v>
      </c>
      <c r="C2623" s="9" t="s">
        <v>62</v>
      </c>
      <c r="D2623" s="19">
        <v>41425</v>
      </c>
      <c r="E2623" s="15">
        <v>2013</v>
      </c>
      <c r="F2623" s="15">
        <v>5</v>
      </c>
      <c r="G2623" s="3" t="s">
        <v>14414</v>
      </c>
      <c r="H2623" s="9" t="s">
        <v>63</v>
      </c>
      <c r="I2623" s="9" t="s">
        <v>81</v>
      </c>
      <c r="J2623" s="21">
        <v>521.95000000000005</v>
      </c>
      <c r="K2623" s="9" t="s">
        <v>9960</v>
      </c>
      <c r="L2623" s="7" t="s">
        <v>10171</v>
      </c>
      <c r="M2623" s="7" t="s">
        <v>10354</v>
      </c>
      <c r="N2623" s="7" t="s">
        <v>207</v>
      </c>
      <c r="O2623" s="7" t="s">
        <v>254</v>
      </c>
      <c r="P2623" s="7" t="s">
        <v>9596</v>
      </c>
      <c r="Q2623" s="7" t="s">
        <v>115</v>
      </c>
      <c r="R2623" s="9" t="s">
        <v>349</v>
      </c>
      <c r="S2623" s="7" t="s">
        <v>409</v>
      </c>
      <c r="T2623" s="13" t="s">
        <v>69</v>
      </c>
      <c r="U2623" s="13" t="s">
        <v>111</v>
      </c>
      <c r="V2623" s="13" t="s">
        <v>112</v>
      </c>
      <c r="W2623" s="13" t="s">
        <v>30</v>
      </c>
      <c r="X2623" s="13" t="s">
        <v>113</v>
      </c>
      <c r="Y2623" s="13" t="s">
        <v>7</v>
      </c>
      <c r="Z2623" s="9" t="s">
        <v>15</v>
      </c>
      <c r="AA2623" s="12" t="str">
        <f t="shared" si="80"/>
        <v>5980000000106</v>
      </c>
      <c r="AB2623" s="4" t="s">
        <v>113</v>
      </c>
      <c r="AC2623" s="48">
        <f t="shared" si="81"/>
        <v>0</v>
      </c>
      <c r="AD2623" s="31">
        <f>VLOOKUP(AB2623,'Utah Allocation %''s'!$A$6:$B$16,2,FALSE)</f>
        <v>0</v>
      </c>
    </row>
    <row r="2624" spans="1:30">
      <c r="A2624" s="9" t="s">
        <v>9983</v>
      </c>
      <c r="B2624" s="9" t="s">
        <v>24</v>
      </c>
      <c r="C2624" s="9" t="s">
        <v>62</v>
      </c>
      <c r="D2624" s="19">
        <v>41425</v>
      </c>
      <c r="E2624" s="15">
        <v>2013</v>
      </c>
      <c r="F2624" s="15">
        <v>5</v>
      </c>
      <c r="G2624" s="3" t="s">
        <v>14414</v>
      </c>
      <c r="H2624" s="9" t="s">
        <v>63</v>
      </c>
      <c r="I2624" s="9" t="s">
        <v>64</v>
      </c>
      <c r="J2624" s="21">
        <v>1962.31</v>
      </c>
      <c r="K2624" s="9" t="s">
        <v>9984</v>
      </c>
      <c r="L2624" s="7" t="s">
        <v>10183</v>
      </c>
      <c r="M2624" s="7" t="s">
        <v>10367</v>
      </c>
      <c r="N2624" s="7" t="s">
        <v>208</v>
      </c>
      <c r="O2624" s="7" t="s">
        <v>255</v>
      </c>
      <c r="P2624" s="7" t="s">
        <v>4309</v>
      </c>
      <c r="Q2624" s="7" t="s">
        <v>151</v>
      </c>
      <c r="R2624" s="9" t="s">
        <v>352</v>
      </c>
      <c r="S2624" s="7" t="s">
        <v>408</v>
      </c>
      <c r="T2624" s="13" t="s">
        <v>69</v>
      </c>
      <c r="U2624" s="13" t="s">
        <v>76</v>
      </c>
      <c r="V2624" s="13" t="s">
        <v>77</v>
      </c>
      <c r="W2624" s="13" t="s">
        <v>34</v>
      </c>
      <c r="X2624" s="13" t="s">
        <v>76</v>
      </c>
      <c r="Y2624" s="13" t="s">
        <v>7</v>
      </c>
      <c r="Z2624" s="9" t="s">
        <v>11</v>
      </c>
      <c r="AA2624" s="12" t="str">
        <f t="shared" si="80"/>
        <v>5980000000103</v>
      </c>
      <c r="AB2624" s="4" t="s">
        <v>76</v>
      </c>
      <c r="AC2624" s="48">
        <f t="shared" si="81"/>
        <v>0</v>
      </c>
      <c r="AD2624" s="31">
        <f>VLOOKUP(AB2624,'Utah Allocation %''s'!$A$6:$B$16,2,FALSE)</f>
        <v>0</v>
      </c>
    </row>
    <row r="2625" spans="1:30">
      <c r="A2625" s="9" t="s">
        <v>9849</v>
      </c>
      <c r="B2625" s="9" t="s">
        <v>24</v>
      </c>
      <c r="C2625" s="9" t="s">
        <v>62</v>
      </c>
      <c r="D2625" s="19">
        <v>41425</v>
      </c>
      <c r="E2625" s="15">
        <v>2013</v>
      </c>
      <c r="F2625" s="15">
        <v>5</v>
      </c>
      <c r="G2625" s="3" t="s">
        <v>14414</v>
      </c>
      <c r="H2625" s="9" t="s">
        <v>63</v>
      </c>
      <c r="I2625" s="9" t="s">
        <v>64</v>
      </c>
      <c r="J2625" s="21">
        <v>435.12</v>
      </c>
      <c r="K2625" s="9" t="s">
        <v>9850</v>
      </c>
      <c r="L2625" s="7" t="s">
        <v>10120</v>
      </c>
      <c r="M2625" s="7" t="s">
        <v>10300</v>
      </c>
      <c r="N2625" s="7" t="s">
        <v>207</v>
      </c>
      <c r="O2625" s="7" t="s">
        <v>254</v>
      </c>
      <c r="P2625" s="7" t="s">
        <v>588</v>
      </c>
      <c r="Q2625" s="7" t="s">
        <v>83</v>
      </c>
      <c r="R2625" s="9" t="s">
        <v>353</v>
      </c>
      <c r="S2625" s="7" t="s">
        <v>409</v>
      </c>
      <c r="T2625" s="13" t="s">
        <v>69</v>
      </c>
      <c r="U2625" s="13" t="s">
        <v>79</v>
      </c>
      <c r="V2625" s="13" t="s">
        <v>80</v>
      </c>
      <c r="W2625" s="13" t="s">
        <v>29</v>
      </c>
      <c r="X2625" s="13" t="s">
        <v>79</v>
      </c>
      <c r="Y2625" s="13" t="s">
        <v>7</v>
      </c>
      <c r="Z2625" s="9" t="s">
        <v>16</v>
      </c>
      <c r="AA2625" s="12" t="str">
        <f t="shared" si="80"/>
        <v>5980000000109</v>
      </c>
      <c r="AB2625" s="4" t="s">
        <v>79</v>
      </c>
      <c r="AC2625" s="48">
        <f t="shared" si="81"/>
        <v>435.12</v>
      </c>
      <c r="AD2625" s="31">
        <f>VLOOKUP(AB2625,'Utah Allocation %''s'!$A$6:$B$16,2,FALSE)</f>
        <v>1</v>
      </c>
    </row>
    <row r="2626" spans="1:30">
      <c r="A2626" s="9" t="s">
        <v>9761</v>
      </c>
      <c r="B2626" s="9" t="s">
        <v>24</v>
      </c>
      <c r="C2626" s="9" t="s">
        <v>62</v>
      </c>
      <c r="D2626" s="19">
        <v>41425</v>
      </c>
      <c r="E2626" s="15">
        <v>2013</v>
      </c>
      <c r="F2626" s="15">
        <v>5</v>
      </c>
      <c r="G2626" s="3" t="s">
        <v>14414</v>
      </c>
      <c r="H2626" s="9" t="s">
        <v>63</v>
      </c>
      <c r="I2626" s="9" t="s">
        <v>64</v>
      </c>
      <c r="J2626" s="21">
        <v>112.4</v>
      </c>
      <c r="K2626" s="9" t="s">
        <v>9762</v>
      </c>
      <c r="L2626" s="7" t="s">
        <v>10076</v>
      </c>
      <c r="M2626" s="7" t="s">
        <v>499</v>
      </c>
      <c r="N2626" s="7" t="s">
        <v>209</v>
      </c>
      <c r="O2626" s="7" t="s">
        <v>256</v>
      </c>
      <c r="P2626" s="7" t="s">
        <v>730</v>
      </c>
      <c r="Q2626" s="7" t="s">
        <v>87</v>
      </c>
      <c r="R2626" s="9" t="s">
        <v>353</v>
      </c>
      <c r="S2626" s="7" t="s">
        <v>409</v>
      </c>
      <c r="T2626" s="13" t="s">
        <v>69</v>
      </c>
      <c r="U2626" s="13" t="s">
        <v>79</v>
      </c>
      <c r="V2626" s="13" t="s">
        <v>80</v>
      </c>
      <c r="W2626" s="13" t="s">
        <v>29</v>
      </c>
      <c r="X2626" s="13" t="s">
        <v>79</v>
      </c>
      <c r="Y2626" s="13" t="s">
        <v>7</v>
      </c>
      <c r="Z2626" s="9" t="s">
        <v>16</v>
      </c>
      <c r="AA2626" s="12" t="str">
        <f t="shared" si="80"/>
        <v>5980000000109</v>
      </c>
      <c r="AB2626" s="4" t="s">
        <v>79</v>
      </c>
      <c r="AC2626" s="48">
        <f t="shared" si="81"/>
        <v>112.4</v>
      </c>
      <c r="AD2626" s="31">
        <f>VLOOKUP(AB2626,'Utah Allocation %''s'!$A$6:$B$16,2,FALSE)</f>
        <v>1</v>
      </c>
    </row>
    <row r="2627" spans="1:30">
      <c r="A2627" s="9" t="s">
        <v>9753</v>
      </c>
      <c r="B2627" s="9" t="s">
        <v>24</v>
      </c>
      <c r="C2627" s="9" t="s">
        <v>62</v>
      </c>
      <c r="D2627" s="19">
        <v>41425</v>
      </c>
      <c r="E2627" s="15">
        <v>2013</v>
      </c>
      <c r="F2627" s="15">
        <v>5</v>
      </c>
      <c r="G2627" s="3" t="s">
        <v>14414</v>
      </c>
      <c r="H2627" s="9" t="s">
        <v>63</v>
      </c>
      <c r="I2627" s="9" t="s">
        <v>81</v>
      </c>
      <c r="J2627" s="21">
        <v>484.63</v>
      </c>
      <c r="K2627" s="9" t="s">
        <v>9754</v>
      </c>
      <c r="L2627" s="7" t="s">
        <v>10072</v>
      </c>
      <c r="M2627" s="7" t="s">
        <v>10255</v>
      </c>
      <c r="N2627" s="7" t="s">
        <v>208</v>
      </c>
      <c r="O2627" s="7" t="s">
        <v>255</v>
      </c>
      <c r="P2627" s="7" t="s">
        <v>6141</v>
      </c>
      <c r="Q2627" s="7" t="s">
        <v>84</v>
      </c>
      <c r="R2627" s="9" t="s">
        <v>353</v>
      </c>
      <c r="S2627" s="7" t="s">
        <v>409</v>
      </c>
      <c r="T2627" s="13" t="s">
        <v>69</v>
      </c>
      <c r="U2627" s="13" t="s">
        <v>79</v>
      </c>
      <c r="V2627" s="13" t="s">
        <v>80</v>
      </c>
      <c r="W2627" s="13" t="s">
        <v>29</v>
      </c>
      <c r="X2627" s="13" t="s">
        <v>79</v>
      </c>
      <c r="Y2627" s="13" t="s">
        <v>7</v>
      </c>
      <c r="Z2627" s="9" t="s">
        <v>16</v>
      </c>
      <c r="AA2627" s="12" t="str">
        <f t="shared" si="80"/>
        <v>5980000000109</v>
      </c>
      <c r="AB2627" s="4" t="s">
        <v>79</v>
      </c>
      <c r="AC2627" s="48">
        <f t="shared" si="81"/>
        <v>484.63</v>
      </c>
      <c r="AD2627" s="31">
        <f>VLOOKUP(AB2627,'Utah Allocation %''s'!$A$6:$B$16,2,FALSE)</f>
        <v>1</v>
      </c>
    </row>
    <row r="2628" spans="1:30">
      <c r="A2628" s="9" t="s">
        <v>9743</v>
      </c>
      <c r="B2628" s="9" t="s">
        <v>24</v>
      </c>
      <c r="C2628" s="9" t="s">
        <v>62</v>
      </c>
      <c r="D2628" s="19">
        <v>41425</v>
      </c>
      <c r="E2628" s="15">
        <v>2013</v>
      </c>
      <c r="F2628" s="15">
        <v>5</v>
      </c>
      <c r="G2628" s="3" t="s">
        <v>14414</v>
      </c>
      <c r="H2628" s="9" t="s">
        <v>63</v>
      </c>
      <c r="I2628" s="9" t="s">
        <v>64</v>
      </c>
      <c r="J2628" s="21">
        <v>384.37</v>
      </c>
      <c r="K2628" s="9" t="s">
        <v>9744</v>
      </c>
      <c r="L2628" s="7" t="s">
        <v>10067</v>
      </c>
      <c r="M2628" s="7" t="s">
        <v>10250</v>
      </c>
      <c r="N2628" s="7" t="s">
        <v>206</v>
      </c>
      <c r="O2628" s="7" t="s">
        <v>253</v>
      </c>
      <c r="P2628" s="7" t="s">
        <v>586</v>
      </c>
      <c r="Q2628" s="7" t="s">
        <v>78</v>
      </c>
      <c r="R2628" s="9" t="s">
        <v>355</v>
      </c>
      <c r="S2628" s="7" t="s">
        <v>409</v>
      </c>
      <c r="T2628" s="13" t="s">
        <v>69</v>
      </c>
      <c r="U2628" s="13" t="s">
        <v>79</v>
      </c>
      <c r="V2628" s="13" t="s">
        <v>80</v>
      </c>
      <c r="W2628" s="13" t="s">
        <v>29</v>
      </c>
      <c r="X2628" s="13" t="s">
        <v>79</v>
      </c>
      <c r="Y2628" s="13" t="s">
        <v>7</v>
      </c>
      <c r="Z2628" s="9" t="s">
        <v>16</v>
      </c>
      <c r="AA2628" s="12" t="str">
        <f t="shared" si="80"/>
        <v>5980000000109</v>
      </c>
      <c r="AB2628" s="4" t="s">
        <v>79</v>
      </c>
      <c r="AC2628" s="48">
        <f t="shared" si="81"/>
        <v>384.37</v>
      </c>
      <c r="AD2628" s="31">
        <f>VLOOKUP(AB2628,'Utah Allocation %''s'!$A$6:$B$16,2,FALSE)</f>
        <v>1</v>
      </c>
    </row>
    <row r="2629" spans="1:30">
      <c r="A2629" s="9" t="s">
        <v>9739</v>
      </c>
      <c r="B2629" s="9" t="s">
        <v>24</v>
      </c>
      <c r="C2629" s="9" t="s">
        <v>62</v>
      </c>
      <c r="D2629" s="19">
        <v>41425</v>
      </c>
      <c r="E2629" s="15">
        <v>2013</v>
      </c>
      <c r="F2629" s="15">
        <v>5</v>
      </c>
      <c r="G2629" s="3" t="s">
        <v>14414</v>
      </c>
      <c r="H2629" s="9" t="s">
        <v>63</v>
      </c>
      <c r="I2629" s="9" t="s">
        <v>64</v>
      </c>
      <c r="J2629" s="21">
        <v>3563.19</v>
      </c>
      <c r="K2629" s="9" t="s">
        <v>9740</v>
      </c>
      <c r="L2629" s="7" t="s">
        <v>10065</v>
      </c>
      <c r="M2629" s="7" t="s">
        <v>10248</v>
      </c>
      <c r="N2629" s="7" t="s">
        <v>208</v>
      </c>
      <c r="O2629" s="7" t="s">
        <v>255</v>
      </c>
      <c r="P2629" s="7" t="s">
        <v>559</v>
      </c>
      <c r="Q2629" s="7" t="s">
        <v>84</v>
      </c>
      <c r="R2629" s="9" t="s">
        <v>355</v>
      </c>
      <c r="S2629" s="7" t="s">
        <v>409</v>
      </c>
      <c r="T2629" s="13" t="s">
        <v>69</v>
      </c>
      <c r="U2629" s="13" t="s">
        <v>79</v>
      </c>
      <c r="V2629" s="13" t="s">
        <v>80</v>
      </c>
      <c r="W2629" s="13" t="s">
        <v>29</v>
      </c>
      <c r="X2629" s="13" t="s">
        <v>79</v>
      </c>
      <c r="Y2629" s="13" t="s">
        <v>7</v>
      </c>
      <c r="Z2629" s="9" t="s">
        <v>16</v>
      </c>
      <c r="AA2629" s="12" t="str">
        <f t="shared" ref="AA2629:AA2692" si="82">Y2629&amp;Z2629</f>
        <v>5980000000109</v>
      </c>
      <c r="AB2629" s="4" t="s">
        <v>79</v>
      </c>
      <c r="AC2629" s="48">
        <f t="shared" ref="AC2629:AC2692" si="83">+J2629*AD2629</f>
        <v>3563.19</v>
      </c>
      <c r="AD2629" s="31">
        <f>VLOOKUP(AB2629,'Utah Allocation %''s'!$A$6:$B$16,2,FALSE)</f>
        <v>1</v>
      </c>
    </row>
    <row r="2630" spans="1:30">
      <c r="A2630" s="9" t="s">
        <v>9757</v>
      </c>
      <c r="B2630" s="9" t="s">
        <v>24</v>
      </c>
      <c r="C2630" s="9" t="s">
        <v>62</v>
      </c>
      <c r="D2630" s="19">
        <v>41425</v>
      </c>
      <c r="E2630" s="15">
        <v>2013</v>
      </c>
      <c r="F2630" s="15">
        <v>5</v>
      </c>
      <c r="G2630" s="3" t="s">
        <v>14414</v>
      </c>
      <c r="H2630" s="9" t="s">
        <v>63</v>
      </c>
      <c r="I2630" s="9" t="s">
        <v>81</v>
      </c>
      <c r="J2630" s="21">
        <v>109.12</v>
      </c>
      <c r="K2630" s="9" t="s">
        <v>9758</v>
      </c>
      <c r="L2630" s="7" t="s">
        <v>10074</v>
      </c>
      <c r="M2630" s="7" t="s">
        <v>10257</v>
      </c>
      <c r="N2630" s="7" t="s">
        <v>216</v>
      </c>
      <c r="O2630" s="7" t="s">
        <v>262</v>
      </c>
      <c r="P2630" s="7" t="s">
        <v>7099</v>
      </c>
      <c r="Q2630" s="7" t="s">
        <v>107</v>
      </c>
      <c r="R2630" s="9" t="s">
        <v>355</v>
      </c>
      <c r="S2630" s="7" t="s">
        <v>409</v>
      </c>
      <c r="T2630" s="13" t="s">
        <v>69</v>
      </c>
      <c r="U2630" s="13" t="s">
        <v>79</v>
      </c>
      <c r="V2630" s="13" t="s">
        <v>80</v>
      </c>
      <c r="W2630" s="13" t="s">
        <v>29</v>
      </c>
      <c r="X2630" s="13" t="s">
        <v>79</v>
      </c>
      <c r="Y2630" s="13" t="s">
        <v>7</v>
      </c>
      <c r="Z2630" s="9" t="s">
        <v>16</v>
      </c>
      <c r="AA2630" s="12" t="str">
        <f t="shared" si="82"/>
        <v>5980000000109</v>
      </c>
      <c r="AB2630" s="4" t="s">
        <v>79</v>
      </c>
      <c r="AC2630" s="48">
        <f t="shared" si="83"/>
        <v>109.12</v>
      </c>
      <c r="AD2630" s="31">
        <f>VLOOKUP(AB2630,'Utah Allocation %''s'!$A$6:$B$16,2,FALSE)</f>
        <v>1</v>
      </c>
    </row>
    <row r="2631" spans="1:30">
      <c r="A2631" s="9" t="s">
        <v>9855</v>
      </c>
      <c r="B2631" s="9" t="s">
        <v>24</v>
      </c>
      <c r="C2631" s="9" t="s">
        <v>62</v>
      </c>
      <c r="D2631" s="19">
        <v>41425</v>
      </c>
      <c r="E2631" s="15">
        <v>2013</v>
      </c>
      <c r="F2631" s="15">
        <v>5</v>
      </c>
      <c r="G2631" s="3" t="s">
        <v>14414</v>
      </c>
      <c r="H2631" s="9" t="s">
        <v>63</v>
      </c>
      <c r="I2631" s="9" t="s">
        <v>81</v>
      </c>
      <c r="J2631" s="21">
        <v>326.12</v>
      </c>
      <c r="K2631" s="9" t="s">
        <v>9856</v>
      </c>
      <c r="L2631" s="7" t="s">
        <v>10123</v>
      </c>
      <c r="M2631" s="7" t="s">
        <v>10303</v>
      </c>
      <c r="N2631" s="7" t="s">
        <v>237</v>
      </c>
      <c r="O2631" s="7" t="s">
        <v>281</v>
      </c>
      <c r="P2631" s="7" t="s">
        <v>8177</v>
      </c>
      <c r="Q2631" s="7" t="s">
        <v>346</v>
      </c>
      <c r="R2631" s="9" t="s">
        <v>355</v>
      </c>
      <c r="S2631" s="7" t="s">
        <v>409</v>
      </c>
      <c r="T2631" s="13" t="s">
        <v>69</v>
      </c>
      <c r="U2631" s="13" t="s">
        <v>79</v>
      </c>
      <c r="V2631" s="13" t="s">
        <v>80</v>
      </c>
      <c r="W2631" s="13" t="s">
        <v>29</v>
      </c>
      <c r="X2631" s="13" t="s">
        <v>79</v>
      </c>
      <c r="Y2631" s="13" t="s">
        <v>7</v>
      </c>
      <c r="Z2631" s="9" t="s">
        <v>16</v>
      </c>
      <c r="AA2631" s="12" t="str">
        <f t="shared" si="82"/>
        <v>5980000000109</v>
      </c>
      <c r="AB2631" s="4" t="s">
        <v>79</v>
      </c>
      <c r="AC2631" s="48">
        <f t="shared" si="83"/>
        <v>326.12</v>
      </c>
      <c r="AD2631" s="31">
        <f>VLOOKUP(AB2631,'Utah Allocation %''s'!$A$6:$B$16,2,FALSE)</f>
        <v>1</v>
      </c>
    </row>
    <row r="2632" spans="1:30">
      <c r="A2632" s="9" t="s">
        <v>9867</v>
      </c>
      <c r="B2632" s="9" t="s">
        <v>24</v>
      </c>
      <c r="C2632" s="9" t="s">
        <v>62</v>
      </c>
      <c r="D2632" s="19">
        <v>41425</v>
      </c>
      <c r="E2632" s="15">
        <v>2013</v>
      </c>
      <c r="F2632" s="15">
        <v>5</v>
      </c>
      <c r="G2632" s="3" t="s">
        <v>14414</v>
      </c>
      <c r="H2632" s="9" t="s">
        <v>63</v>
      </c>
      <c r="I2632" s="9" t="s">
        <v>64</v>
      </c>
      <c r="J2632" s="21">
        <v>177.4</v>
      </c>
      <c r="K2632" s="9" t="s">
        <v>9868</v>
      </c>
      <c r="L2632" s="7" t="s">
        <v>10129</v>
      </c>
      <c r="M2632" s="7" t="s">
        <v>10310</v>
      </c>
      <c r="N2632" s="7" t="s">
        <v>208</v>
      </c>
      <c r="O2632" s="7" t="s">
        <v>255</v>
      </c>
      <c r="P2632" s="7" t="s">
        <v>6141</v>
      </c>
      <c r="Q2632" s="7" t="s">
        <v>84</v>
      </c>
      <c r="R2632" s="9" t="s">
        <v>355</v>
      </c>
      <c r="S2632" s="7" t="s">
        <v>409</v>
      </c>
      <c r="T2632" s="13" t="s">
        <v>69</v>
      </c>
      <c r="U2632" s="13" t="s">
        <v>79</v>
      </c>
      <c r="V2632" s="13" t="s">
        <v>80</v>
      </c>
      <c r="W2632" s="13" t="s">
        <v>29</v>
      </c>
      <c r="X2632" s="13" t="s">
        <v>79</v>
      </c>
      <c r="Y2632" s="13" t="s">
        <v>7</v>
      </c>
      <c r="Z2632" s="9" t="s">
        <v>16</v>
      </c>
      <c r="AA2632" s="12" t="str">
        <f t="shared" si="82"/>
        <v>5980000000109</v>
      </c>
      <c r="AB2632" s="4" t="s">
        <v>79</v>
      </c>
      <c r="AC2632" s="48">
        <f t="shared" si="83"/>
        <v>177.4</v>
      </c>
      <c r="AD2632" s="31">
        <f>VLOOKUP(AB2632,'Utah Allocation %''s'!$A$6:$B$16,2,FALSE)</f>
        <v>1</v>
      </c>
    </row>
    <row r="2633" spans="1:30">
      <c r="A2633" s="9" t="s">
        <v>9869</v>
      </c>
      <c r="B2633" s="9" t="s">
        <v>24</v>
      </c>
      <c r="C2633" s="9" t="s">
        <v>62</v>
      </c>
      <c r="D2633" s="19">
        <v>41425</v>
      </c>
      <c r="E2633" s="15">
        <v>2013</v>
      </c>
      <c r="F2633" s="15">
        <v>5</v>
      </c>
      <c r="G2633" s="3" t="s">
        <v>14414</v>
      </c>
      <c r="H2633" s="9" t="s">
        <v>63</v>
      </c>
      <c r="I2633" s="9" t="s">
        <v>64</v>
      </c>
      <c r="J2633" s="21">
        <v>206.97</v>
      </c>
      <c r="K2633" s="9" t="s">
        <v>9870</v>
      </c>
      <c r="L2633" s="7" t="s">
        <v>10130</v>
      </c>
      <c r="M2633" s="7" t="s">
        <v>10311</v>
      </c>
      <c r="N2633" s="7" t="s">
        <v>208</v>
      </c>
      <c r="O2633" s="7" t="s">
        <v>255</v>
      </c>
      <c r="P2633" s="7" t="s">
        <v>6141</v>
      </c>
      <c r="Q2633" s="7" t="s">
        <v>84</v>
      </c>
      <c r="R2633" s="9" t="s">
        <v>355</v>
      </c>
      <c r="S2633" s="7" t="s">
        <v>409</v>
      </c>
      <c r="T2633" s="13" t="s">
        <v>69</v>
      </c>
      <c r="U2633" s="13" t="s">
        <v>79</v>
      </c>
      <c r="V2633" s="13" t="s">
        <v>80</v>
      </c>
      <c r="W2633" s="13" t="s">
        <v>29</v>
      </c>
      <c r="X2633" s="13" t="s">
        <v>79</v>
      </c>
      <c r="Y2633" s="13" t="s">
        <v>7</v>
      </c>
      <c r="Z2633" s="9" t="s">
        <v>16</v>
      </c>
      <c r="AA2633" s="12" t="str">
        <f t="shared" si="82"/>
        <v>5980000000109</v>
      </c>
      <c r="AB2633" s="4" t="s">
        <v>79</v>
      </c>
      <c r="AC2633" s="48">
        <f t="shared" si="83"/>
        <v>206.97</v>
      </c>
      <c r="AD2633" s="31">
        <f>VLOOKUP(AB2633,'Utah Allocation %''s'!$A$6:$B$16,2,FALSE)</f>
        <v>1</v>
      </c>
    </row>
    <row r="2634" spans="1:30">
      <c r="A2634" s="9" t="s">
        <v>9694</v>
      </c>
      <c r="B2634" s="9" t="s">
        <v>24</v>
      </c>
      <c r="C2634" s="9" t="s">
        <v>62</v>
      </c>
      <c r="D2634" s="19">
        <v>41425</v>
      </c>
      <c r="E2634" s="15">
        <v>2013</v>
      </c>
      <c r="F2634" s="15">
        <v>5</v>
      </c>
      <c r="G2634" s="3" t="s">
        <v>14414</v>
      </c>
      <c r="H2634" s="9" t="s">
        <v>63</v>
      </c>
      <c r="I2634" s="9" t="s">
        <v>81</v>
      </c>
      <c r="J2634" s="21">
        <v>124.71</v>
      </c>
      <c r="K2634" s="9" t="s">
        <v>9695</v>
      </c>
      <c r="L2634" s="7" t="s">
        <v>10043</v>
      </c>
      <c r="M2634" s="7" t="s">
        <v>10226</v>
      </c>
      <c r="N2634" s="7" t="s">
        <v>243</v>
      </c>
      <c r="O2634" s="7" t="s">
        <v>286</v>
      </c>
      <c r="P2634" s="7" t="s">
        <v>8924</v>
      </c>
      <c r="Q2634" s="7" t="s">
        <v>460</v>
      </c>
      <c r="R2634" s="9" t="s">
        <v>355</v>
      </c>
      <c r="S2634" s="7" t="s">
        <v>409</v>
      </c>
      <c r="T2634" s="13" t="s">
        <v>69</v>
      </c>
      <c r="U2634" s="13" t="s">
        <v>79</v>
      </c>
      <c r="V2634" s="13" t="s">
        <v>80</v>
      </c>
      <c r="W2634" s="13" t="s">
        <v>29</v>
      </c>
      <c r="X2634" s="13" t="s">
        <v>79</v>
      </c>
      <c r="Y2634" s="13" t="s">
        <v>7</v>
      </c>
      <c r="Z2634" s="9" t="s">
        <v>16</v>
      </c>
      <c r="AA2634" s="12" t="str">
        <f t="shared" si="82"/>
        <v>5980000000109</v>
      </c>
      <c r="AB2634" s="4" t="s">
        <v>79</v>
      </c>
      <c r="AC2634" s="48">
        <f t="shared" si="83"/>
        <v>124.71</v>
      </c>
      <c r="AD2634" s="31">
        <f>VLOOKUP(AB2634,'Utah Allocation %''s'!$A$6:$B$16,2,FALSE)</f>
        <v>1</v>
      </c>
    </row>
    <row r="2635" spans="1:30">
      <c r="A2635" s="9" t="s">
        <v>9877</v>
      </c>
      <c r="B2635" s="9" t="s">
        <v>24</v>
      </c>
      <c r="C2635" s="9" t="s">
        <v>62</v>
      </c>
      <c r="D2635" s="19">
        <v>41425</v>
      </c>
      <c r="E2635" s="15">
        <v>2013</v>
      </c>
      <c r="F2635" s="15">
        <v>5</v>
      </c>
      <c r="G2635" s="3" t="s">
        <v>14414</v>
      </c>
      <c r="H2635" s="9" t="s">
        <v>63</v>
      </c>
      <c r="I2635" s="9" t="s">
        <v>64</v>
      </c>
      <c r="J2635" s="21">
        <v>468.54</v>
      </c>
      <c r="K2635" s="9" t="s">
        <v>9878</v>
      </c>
      <c r="L2635" s="7" t="s">
        <v>10134</v>
      </c>
      <c r="M2635" s="7" t="s">
        <v>10315</v>
      </c>
      <c r="N2635" s="7" t="s">
        <v>207</v>
      </c>
      <c r="O2635" s="7" t="s">
        <v>254</v>
      </c>
      <c r="P2635" s="7" t="s">
        <v>7153</v>
      </c>
      <c r="Q2635" s="7" t="s">
        <v>72</v>
      </c>
      <c r="R2635" s="9" t="s">
        <v>357</v>
      </c>
      <c r="S2635" s="7" t="s">
        <v>408</v>
      </c>
      <c r="T2635" s="13" t="s">
        <v>69</v>
      </c>
      <c r="U2635" s="13" t="s">
        <v>66</v>
      </c>
      <c r="V2635" s="13" t="s">
        <v>70</v>
      </c>
      <c r="W2635" s="13" t="s">
        <v>32</v>
      </c>
      <c r="X2635" s="13" t="s">
        <v>66</v>
      </c>
      <c r="Y2635" s="13" t="s">
        <v>7</v>
      </c>
      <c r="Z2635" s="9" t="s">
        <v>8</v>
      </c>
      <c r="AA2635" s="12" t="str">
        <f t="shared" si="82"/>
        <v>5980000000108</v>
      </c>
      <c r="AB2635" s="4" t="s">
        <v>66</v>
      </c>
      <c r="AC2635" s="48">
        <f t="shared" si="83"/>
        <v>0</v>
      </c>
      <c r="AD2635" s="31">
        <f>VLOOKUP(AB2635,'Utah Allocation %''s'!$A$6:$B$16,2,FALSE)</f>
        <v>0</v>
      </c>
    </row>
    <row r="2636" spans="1:30">
      <c r="A2636" s="9" t="s">
        <v>9877</v>
      </c>
      <c r="B2636" s="9" t="s">
        <v>24</v>
      </c>
      <c r="C2636" s="9" t="s">
        <v>62</v>
      </c>
      <c r="D2636" s="19">
        <v>41425</v>
      </c>
      <c r="E2636" s="15">
        <v>2013</v>
      </c>
      <c r="F2636" s="15">
        <v>5</v>
      </c>
      <c r="G2636" s="3" t="s">
        <v>14414</v>
      </c>
      <c r="H2636" s="9" t="s">
        <v>63</v>
      </c>
      <c r="I2636" s="9" t="s">
        <v>81</v>
      </c>
      <c r="J2636" s="21">
        <v>65.87</v>
      </c>
      <c r="K2636" s="9" t="s">
        <v>9878</v>
      </c>
      <c r="L2636" s="7" t="s">
        <v>10134</v>
      </c>
      <c r="M2636" s="7" t="s">
        <v>10315</v>
      </c>
      <c r="N2636" s="7" t="s">
        <v>207</v>
      </c>
      <c r="O2636" s="7" t="s">
        <v>254</v>
      </c>
      <c r="P2636" s="7" t="s">
        <v>7153</v>
      </c>
      <c r="Q2636" s="7" t="s">
        <v>72</v>
      </c>
      <c r="R2636" s="9" t="s">
        <v>357</v>
      </c>
      <c r="S2636" s="7" t="s">
        <v>408</v>
      </c>
      <c r="T2636" s="13" t="s">
        <v>69</v>
      </c>
      <c r="U2636" s="13" t="s">
        <v>66</v>
      </c>
      <c r="V2636" s="13" t="s">
        <v>70</v>
      </c>
      <c r="W2636" s="13" t="s">
        <v>32</v>
      </c>
      <c r="X2636" s="13" t="s">
        <v>66</v>
      </c>
      <c r="Y2636" s="13" t="s">
        <v>7</v>
      </c>
      <c r="Z2636" s="9" t="s">
        <v>8</v>
      </c>
      <c r="AA2636" s="12" t="str">
        <f t="shared" si="82"/>
        <v>5980000000108</v>
      </c>
      <c r="AB2636" s="4" t="s">
        <v>66</v>
      </c>
      <c r="AC2636" s="48">
        <f t="shared" si="83"/>
        <v>0</v>
      </c>
      <c r="AD2636" s="31">
        <f>VLOOKUP(AB2636,'Utah Allocation %''s'!$A$6:$B$16,2,FALSE)</f>
        <v>0</v>
      </c>
    </row>
    <row r="2637" spans="1:30">
      <c r="A2637" s="9" t="s">
        <v>9841</v>
      </c>
      <c r="B2637" s="9" t="s">
        <v>24</v>
      </c>
      <c r="C2637" s="9" t="s">
        <v>62</v>
      </c>
      <c r="D2637" s="19">
        <v>41425</v>
      </c>
      <c r="E2637" s="15">
        <v>2013</v>
      </c>
      <c r="F2637" s="15">
        <v>5</v>
      </c>
      <c r="G2637" s="3" t="s">
        <v>14414</v>
      </c>
      <c r="H2637" s="9" t="s">
        <v>63</v>
      </c>
      <c r="I2637" s="9" t="s">
        <v>64</v>
      </c>
      <c r="J2637" s="21">
        <v>870.13</v>
      </c>
      <c r="K2637" s="9" t="s">
        <v>9842</v>
      </c>
      <c r="L2637" s="7" t="s">
        <v>10116</v>
      </c>
      <c r="M2637" s="7" t="s">
        <v>10296</v>
      </c>
      <c r="N2637" s="7" t="s">
        <v>208</v>
      </c>
      <c r="O2637" s="7" t="s">
        <v>255</v>
      </c>
      <c r="P2637" s="7" t="s">
        <v>634</v>
      </c>
      <c r="Q2637" s="7" t="s">
        <v>92</v>
      </c>
      <c r="R2637" s="9" t="s">
        <v>358</v>
      </c>
      <c r="S2637" s="7" t="s">
        <v>409</v>
      </c>
      <c r="T2637" s="13" t="s">
        <v>69</v>
      </c>
      <c r="U2637" s="13" t="s">
        <v>89</v>
      </c>
      <c r="V2637" s="13" t="s">
        <v>90</v>
      </c>
      <c r="W2637" s="13" t="s">
        <v>31</v>
      </c>
      <c r="X2637" s="13" t="s">
        <v>91</v>
      </c>
      <c r="Y2637" s="13" t="s">
        <v>7</v>
      </c>
      <c r="Z2637" s="9" t="s">
        <v>17</v>
      </c>
      <c r="AA2637" s="12" t="str">
        <f t="shared" si="82"/>
        <v>5980000000111</v>
      </c>
      <c r="AB2637" s="4" t="s">
        <v>91</v>
      </c>
      <c r="AC2637" s="48">
        <f t="shared" si="83"/>
        <v>0</v>
      </c>
      <c r="AD2637" s="31">
        <f>VLOOKUP(AB2637,'Utah Allocation %''s'!$A$6:$B$16,2,FALSE)</f>
        <v>0</v>
      </c>
    </row>
    <row r="2638" spans="1:30">
      <c r="A2638" s="9" t="s">
        <v>9843</v>
      </c>
      <c r="B2638" s="9" t="s">
        <v>24</v>
      </c>
      <c r="C2638" s="9" t="s">
        <v>62</v>
      </c>
      <c r="D2638" s="19">
        <v>41425</v>
      </c>
      <c r="E2638" s="15">
        <v>2013</v>
      </c>
      <c r="F2638" s="15">
        <v>5</v>
      </c>
      <c r="G2638" s="3" t="s">
        <v>14414</v>
      </c>
      <c r="H2638" s="9" t="s">
        <v>63</v>
      </c>
      <c r="I2638" s="9" t="s">
        <v>81</v>
      </c>
      <c r="J2638" s="21">
        <v>716.73</v>
      </c>
      <c r="K2638" s="9" t="s">
        <v>9844</v>
      </c>
      <c r="L2638" s="7" t="s">
        <v>10117</v>
      </c>
      <c r="M2638" s="7" t="s">
        <v>10297</v>
      </c>
      <c r="N2638" s="7" t="s">
        <v>207</v>
      </c>
      <c r="O2638" s="7" t="s">
        <v>254</v>
      </c>
      <c r="P2638" s="7" t="s">
        <v>6156</v>
      </c>
      <c r="Q2638" s="7" t="s">
        <v>88</v>
      </c>
      <c r="R2638" s="9" t="s">
        <v>358</v>
      </c>
      <c r="S2638" s="7" t="s">
        <v>409</v>
      </c>
      <c r="T2638" s="13" t="s">
        <v>69</v>
      </c>
      <c r="U2638" s="13" t="s">
        <v>89</v>
      </c>
      <c r="V2638" s="13" t="s">
        <v>90</v>
      </c>
      <c r="W2638" s="13" t="s">
        <v>31</v>
      </c>
      <c r="X2638" s="13" t="s">
        <v>91</v>
      </c>
      <c r="Y2638" s="13" t="s">
        <v>7</v>
      </c>
      <c r="Z2638" s="9" t="s">
        <v>17</v>
      </c>
      <c r="AA2638" s="12" t="str">
        <f t="shared" si="82"/>
        <v>5980000000111</v>
      </c>
      <c r="AB2638" s="4" t="s">
        <v>91</v>
      </c>
      <c r="AC2638" s="48">
        <f t="shared" si="83"/>
        <v>0</v>
      </c>
      <c r="AD2638" s="31">
        <f>VLOOKUP(AB2638,'Utah Allocation %''s'!$A$6:$B$16,2,FALSE)</f>
        <v>0</v>
      </c>
    </row>
    <row r="2639" spans="1:30">
      <c r="A2639" s="9" t="s">
        <v>9807</v>
      </c>
      <c r="B2639" s="9" t="s">
        <v>24</v>
      </c>
      <c r="C2639" s="9" t="s">
        <v>62</v>
      </c>
      <c r="D2639" s="19">
        <v>41425</v>
      </c>
      <c r="E2639" s="15">
        <v>2013</v>
      </c>
      <c r="F2639" s="15">
        <v>5</v>
      </c>
      <c r="G2639" s="3" t="s">
        <v>14414</v>
      </c>
      <c r="H2639" s="9" t="s">
        <v>63</v>
      </c>
      <c r="I2639" s="9" t="s">
        <v>64</v>
      </c>
      <c r="J2639" s="21">
        <v>1938.16</v>
      </c>
      <c r="K2639" s="9" t="s">
        <v>9808</v>
      </c>
      <c r="L2639" s="7" t="s">
        <v>10099</v>
      </c>
      <c r="M2639" s="7" t="s">
        <v>10277</v>
      </c>
      <c r="N2639" s="7" t="s">
        <v>208</v>
      </c>
      <c r="O2639" s="7" t="s">
        <v>255</v>
      </c>
      <c r="P2639" s="7" t="s">
        <v>5362</v>
      </c>
      <c r="Q2639" s="7" t="s">
        <v>73</v>
      </c>
      <c r="R2639" s="9" t="s">
        <v>354</v>
      </c>
      <c r="S2639" s="7" t="s">
        <v>408</v>
      </c>
      <c r="T2639" s="13" t="s">
        <v>69</v>
      </c>
      <c r="U2639" s="13" t="s">
        <v>66</v>
      </c>
      <c r="V2639" s="13" t="s">
        <v>70</v>
      </c>
      <c r="W2639" s="13" t="s">
        <v>32</v>
      </c>
      <c r="X2639" s="13" t="s">
        <v>66</v>
      </c>
      <c r="Y2639" s="13" t="s">
        <v>7</v>
      </c>
      <c r="Z2639" s="9" t="s">
        <v>8</v>
      </c>
      <c r="AA2639" s="12" t="str">
        <f t="shared" si="82"/>
        <v>5980000000108</v>
      </c>
      <c r="AB2639" s="4" t="s">
        <v>66</v>
      </c>
      <c r="AC2639" s="48">
        <f t="shared" si="83"/>
        <v>0</v>
      </c>
      <c r="AD2639" s="31">
        <f>VLOOKUP(AB2639,'Utah Allocation %''s'!$A$6:$B$16,2,FALSE)</f>
        <v>0</v>
      </c>
    </row>
    <row r="2640" spans="1:30">
      <c r="A2640" s="9" t="s">
        <v>9943</v>
      </c>
      <c r="B2640" s="9" t="s">
        <v>24</v>
      </c>
      <c r="C2640" s="9" t="s">
        <v>62</v>
      </c>
      <c r="D2640" s="19">
        <v>41425</v>
      </c>
      <c r="E2640" s="15">
        <v>2013</v>
      </c>
      <c r="F2640" s="15">
        <v>5</v>
      </c>
      <c r="G2640" s="3" t="s">
        <v>14414</v>
      </c>
      <c r="H2640" s="9" t="s">
        <v>63</v>
      </c>
      <c r="I2640" s="9" t="s">
        <v>81</v>
      </c>
      <c r="J2640" s="21">
        <v>130.51</v>
      </c>
      <c r="K2640" s="9" t="s">
        <v>9944</v>
      </c>
      <c r="L2640" s="7" t="s">
        <v>10163</v>
      </c>
      <c r="M2640" s="7" t="s">
        <v>10346</v>
      </c>
      <c r="N2640" s="7" t="s">
        <v>219</v>
      </c>
      <c r="O2640" s="7" t="s">
        <v>265</v>
      </c>
      <c r="P2640" s="7" t="s">
        <v>7206</v>
      </c>
      <c r="Q2640" s="7" t="s">
        <v>137</v>
      </c>
      <c r="R2640" s="9" t="s">
        <v>354</v>
      </c>
      <c r="S2640" s="7" t="s">
        <v>408</v>
      </c>
      <c r="T2640" s="13" t="s">
        <v>69</v>
      </c>
      <c r="U2640" s="13" t="s">
        <v>66</v>
      </c>
      <c r="V2640" s="13" t="s">
        <v>70</v>
      </c>
      <c r="W2640" s="13" t="s">
        <v>32</v>
      </c>
      <c r="X2640" s="13" t="s">
        <v>66</v>
      </c>
      <c r="Y2640" s="13" t="s">
        <v>7</v>
      </c>
      <c r="Z2640" s="9" t="s">
        <v>8</v>
      </c>
      <c r="AA2640" s="12" t="str">
        <f t="shared" si="82"/>
        <v>5980000000108</v>
      </c>
      <c r="AB2640" s="4" t="s">
        <v>66</v>
      </c>
      <c r="AC2640" s="48">
        <f t="shared" si="83"/>
        <v>0</v>
      </c>
      <c r="AD2640" s="31">
        <f>VLOOKUP(AB2640,'Utah Allocation %''s'!$A$6:$B$16,2,FALSE)</f>
        <v>0</v>
      </c>
    </row>
    <row r="2641" spans="1:30">
      <c r="A2641" s="9" t="s">
        <v>9811</v>
      </c>
      <c r="B2641" s="9" t="s">
        <v>24</v>
      </c>
      <c r="C2641" s="9" t="s">
        <v>62</v>
      </c>
      <c r="D2641" s="19">
        <v>41425</v>
      </c>
      <c r="E2641" s="15">
        <v>2013</v>
      </c>
      <c r="F2641" s="15">
        <v>5</v>
      </c>
      <c r="G2641" s="3" t="s">
        <v>14414</v>
      </c>
      <c r="H2641" s="9" t="s">
        <v>63</v>
      </c>
      <c r="I2641" s="9" t="s">
        <v>81</v>
      </c>
      <c r="J2641" s="21">
        <v>190.08</v>
      </c>
      <c r="K2641" s="9" t="s">
        <v>9812</v>
      </c>
      <c r="L2641" s="7" t="s">
        <v>10101</v>
      </c>
      <c r="M2641" s="7" t="s">
        <v>10279</v>
      </c>
      <c r="N2641" s="7" t="s">
        <v>207</v>
      </c>
      <c r="O2641" s="7" t="s">
        <v>254</v>
      </c>
      <c r="P2641" s="7" t="s">
        <v>7096</v>
      </c>
      <c r="Q2641" s="7" t="s">
        <v>83</v>
      </c>
      <c r="R2641" s="9" t="s">
        <v>360</v>
      </c>
      <c r="S2641" s="7" t="s">
        <v>409</v>
      </c>
      <c r="T2641" s="13" t="s">
        <v>69</v>
      </c>
      <c r="U2641" s="13" t="s">
        <v>79</v>
      </c>
      <c r="V2641" s="13" t="s">
        <v>80</v>
      </c>
      <c r="W2641" s="13" t="s">
        <v>29</v>
      </c>
      <c r="X2641" s="13" t="s">
        <v>79</v>
      </c>
      <c r="Y2641" s="13" t="s">
        <v>7</v>
      </c>
      <c r="Z2641" s="9" t="s">
        <v>16</v>
      </c>
      <c r="AA2641" s="12" t="str">
        <f t="shared" si="82"/>
        <v>5980000000109</v>
      </c>
      <c r="AB2641" s="4" t="s">
        <v>79</v>
      </c>
      <c r="AC2641" s="48">
        <f t="shared" si="83"/>
        <v>190.08</v>
      </c>
      <c r="AD2641" s="31">
        <f>VLOOKUP(AB2641,'Utah Allocation %''s'!$A$6:$B$16,2,FALSE)</f>
        <v>1</v>
      </c>
    </row>
    <row r="2642" spans="1:30">
      <c r="A2642" s="9" t="s">
        <v>9666</v>
      </c>
      <c r="B2642" s="9" t="s">
        <v>24</v>
      </c>
      <c r="C2642" s="9" t="s">
        <v>62</v>
      </c>
      <c r="D2642" s="19">
        <v>41425</v>
      </c>
      <c r="E2642" s="15">
        <v>2013</v>
      </c>
      <c r="F2642" s="15">
        <v>5</v>
      </c>
      <c r="G2642" s="3" t="s">
        <v>14414</v>
      </c>
      <c r="H2642" s="9" t="s">
        <v>63</v>
      </c>
      <c r="I2642" s="9" t="s">
        <v>81</v>
      </c>
      <c r="J2642" s="21">
        <v>1004.16</v>
      </c>
      <c r="K2642" s="9" t="s">
        <v>9667</v>
      </c>
      <c r="L2642" s="7" t="s">
        <v>10029</v>
      </c>
      <c r="M2642" s="7" t="s">
        <v>10211</v>
      </c>
      <c r="N2642" s="7" t="s">
        <v>207</v>
      </c>
      <c r="O2642" s="7" t="s">
        <v>254</v>
      </c>
      <c r="P2642" s="7" t="s">
        <v>7096</v>
      </c>
      <c r="Q2642" s="7" t="s">
        <v>83</v>
      </c>
      <c r="R2642" s="9" t="s">
        <v>360</v>
      </c>
      <c r="S2642" s="7" t="s">
        <v>409</v>
      </c>
      <c r="T2642" s="13" t="s">
        <v>69</v>
      </c>
      <c r="U2642" s="13" t="s">
        <v>79</v>
      </c>
      <c r="V2642" s="13" t="s">
        <v>80</v>
      </c>
      <c r="W2642" s="13" t="s">
        <v>29</v>
      </c>
      <c r="X2642" s="13" t="s">
        <v>79</v>
      </c>
      <c r="Y2642" s="13" t="s">
        <v>7</v>
      </c>
      <c r="Z2642" s="9" t="s">
        <v>16</v>
      </c>
      <c r="AA2642" s="12" t="str">
        <f t="shared" si="82"/>
        <v>5980000000109</v>
      </c>
      <c r="AB2642" s="4" t="s">
        <v>79</v>
      </c>
      <c r="AC2642" s="48">
        <f t="shared" si="83"/>
        <v>1004.16</v>
      </c>
      <c r="AD2642" s="31">
        <f>VLOOKUP(AB2642,'Utah Allocation %''s'!$A$6:$B$16,2,FALSE)</f>
        <v>1</v>
      </c>
    </row>
    <row r="2643" spans="1:30">
      <c r="A2643" s="9" t="s">
        <v>9981</v>
      </c>
      <c r="B2643" s="9" t="s">
        <v>24</v>
      </c>
      <c r="C2643" s="9" t="s">
        <v>62</v>
      </c>
      <c r="D2643" s="19">
        <v>41425</v>
      </c>
      <c r="E2643" s="15">
        <v>2013</v>
      </c>
      <c r="F2643" s="15">
        <v>5</v>
      </c>
      <c r="G2643" s="3" t="s">
        <v>14414</v>
      </c>
      <c r="H2643" s="9" t="s">
        <v>63</v>
      </c>
      <c r="I2643" s="9" t="s">
        <v>81</v>
      </c>
      <c r="J2643" s="21">
        <v>215.76</v>
      </c>
      <c r="K2643" s="9" t="s">
        <v>9982</v>
      </c>
      <c r="L2643" s="7" t="s">
        <v>10182</v>
      </c>
      <c r="M2643" s="7" t="s">
        <v>10366</v>
      </c>
      <c r="N2643" s="7" t="s">
        <v>208</v>
      </c>
      <c r="O2643" s="7" t="s">
        <v>255</v>
      </c>
      <c r="P2643" s="7" t="s">
        <v>6141</v>
      </c>
      <c r="Q2643" s="7" t="s">
        <v>84</v>
      </c>
      <c r="R2643" s="9" t="s">
        <v>360</v>
      </c>
      <c r="S2643" s="7" t="s">
        <v>409</v>
      </c>
      <c r="T2643" s="13" t="s">
        <v>69</v>
      </c>
      <c r="U2643" s="13" t="s">
        <v>79</v>
      </c>
      <c r="V2643" s="13" t="s">
        <v>80</v>
      </c>
      <c r="W2643" s="13" t="s">
        <v>29</v>
      </c>
      <c r="X2643" s="13" t="s">
        <v>79</v>
      </c>
      <c r="Y2643" s="13" t="s">
        <v>7</v>
      </c>
      <c r="Z2643" s="9" t="s">
        <v>16</v>
      </c>
      <c r="AA2643" s="12" t="str">
        <f t="shared" si="82"/>
        <v>5980000000109</v>
      </c>
      <c r="AB2643" s="4" t="s">
        <v>79</v>
      </c>
      <c r="AC2643" s="48">
        <f t="shared" si="83"/>
        <v>215.76</v>
      </c>
      <c r="AD2643" s="31">
        <f>VLOOKUP(AB2643,'Utah Allocation %''s'!$A$6:$B$16,2,FALSE)</f>
        <v>1</v>
      </c>
    </row>
    <row r="2644" spans="1:30">
      <c r="A2644" s="9" t="s">
        <v>9969</v>
      </c>
      <c r="B2644" s="9" t="s">
        <v>24</v>
      </c>
      <c r="C2644" s="9" t="s">
        <v>62</v>
      </c>
      <c r="D2644" s="19">
        <v>41425</v>
      </c>
      <c r="E2644" s="15">
        <v>2013</v>
      </c>
      <c r="F2644" s="15">
        <v>5</v>
      </c>
      <c r="G2644" s="3" t="s">
        <v>14414</v>
      </c>
      <c r="H2644" s="9" t="s">
        <v>63</v>
      </c>
      <c r="I2644" s="9" t="s">
        <v>64</v>
      </c>
      <c r="J2644" s="21">
        <v>819.66</v>
      </c>
      <c r="K2644" s="9" t="s">
        <v>9970</v>
      </c>
      <c r="L2644" s="7" t="s">
        <v>10176</v>
      </c>
      <c r="M2644" s="7" t="s">
        <v>10360</v>
      </c>
      <c r="N2644" s="7" t="s">
        <v>207</v>
      </c>
      <c r="O2644" s="7" t="s">
        <v>254</v>
      </c>
      <c r="P2644" s="7" t="s">
        <v>590</v>
      </c>
      <c r="Q2644" s="7" t="s">
        <v>88</v>
      </c>
      <c r="R2644" s="9" t="s">
        <v>364</v>
      </c>
      <c r="S2644" s="7" t="s">
        <v>409</v>
      </c>
      <c r="T2644" s="13" t="s">
        <v>69</v>
      </c>
      <c r="U2644" s="13" t="s">
        <v>89</v>
      </c>
      <c r="V2644" s="13" t="s">
        <v>90</v>
      </c>
      <c r="W2644" s="13" t="s">
        <v>31</v>
      </c>
      <c r="X2644" s="13" t="s">
        <v>91</v>
      </c>
      <c r="Y2644" s="13" t="s">
        <v>7</v>
      </c>
      <c r="Z2644" s="9" t="s">
        <v>17</v>
      </c>
      <c r="AA2644" s="12" t="str">
        <f t="shared" si="82"/>
        <v>5980000000111</v>
      </c>
      <c r="AB2644" s="4" t="s">
        <v>91</v>
      </c>
      <c r="AC2644" s="48">
        <f t="shared" si="83"/>
        <v>0</v>
      </c>
      <c r="AD2644" s="31">
        <f>VLOOKUP(AB2644,'Utah Allocation %''s'!$A$6:$B$16,2,FALSE)</f>
        <v>0</v>
      </c>
    </row>
    <row r="2645" spans="1:30">
      <c r="A2645" s="9" t="s">
        <v>9969</v>
      </c>
      <c r="B2645" s="9" t="s">
        <v>24</v>
      </c>
      <c r="C2645" s="9" t="s">
        <v>62</v>
      </c>
      <c r="D2645" s="19">
        <v>41425</v>
      </c>
      <c r="E2645" s="15">
        <v>2013</v>
      </c>
      <c r="F2645" s="15">
        <v>5</v>
      </c>
      <c r="G2645" s="3" t="s">
        <v>14414</v>
      </c>
      <c r="H2645" s="9" t="s">
        <v>63</v>
      </c>
      <c r="I2645" s="9" t="s">
        <v>81</v>
      </c>
      <c r="J2645" s="21">
        <v>390.45</v>
      </c>
      <c r="K2645" s="9" t="s">
        <v>9970</v>
      </c>
      <c r="L2645" s="7" t="s">
        <v>10176</v>
      </c>
      <c r="M2645" s="7" t="s">
        <v>10360</v>
      </c>
      <c r="N2645" s="7" t="s">
        <v>207</v>
      </c>
      <c r="O2645" s="7" t="s">
        <v>254</v>
      </c>
      <c r="P2645" s="7" t="s">
        <v>590</v>
      </c>
      <c r="Q2645" s="7" t="s">
        <v>88</v>
      </c>
      <c r="R2645" s="9" t="s">
        <v>364</v>
      </c>
      <c r="S2645" s="7" t="s">
        <v>409</v>
      </c>
      <c r="T2645" s="13" t="s">
        <v>69</v>
      </c>
      <c r="U2645" s="13" t="s">
        <v>89</v>
      </c>
      <c r="V2645" s="13" t="s">
        <v>90</v>
      </c>
      <c r="W2645" s="13" t="s">
        <v>31</v>
      </c>
      <c r="X2645" s="13" t="s">
        <v>91</v>
      </c>
      <c r="Y2645" s="13" t="s">
        <v>7</v>
      </c>
      <c r="Z2645" s="9" t="s">
        <v>17</v>
      </c>
      <c r="AA2645" s="12" t="str">
        <f t="shared" si="82"/>
        <v>5980000000111</v>
      </c>
      <c r="AB2645" s="4" t="s">
        <v>91</v>
      </c>
      <c r="AC2645" s="48">
        <f t="shared" si="83"/>
        <v>0</v>
      </c>
      <c r="AD2645" s="31">
        <f>VLOOKUP(AB2645,'Utah Allocation %''s'!$A$6:$B$16,2,FALSE)</f>
        <v>0</v>
      </c>
    </row>
    <row r="2646" spans="1:30">
      <c r="A2646" s="9" t="s">
        <v>9775</v>
      </c>
      <c r="B2646" s="9" t="s">
        <v>24</v>
      </c>
      <c r="C2646" s="9" t="s">
        <v>62</v>
      </c>
      <c r="D2646" s="19">
        <v>41425</v>
      </c>
      <c r="E2646" s="15">
        <v>2013</v>
      </c>
      <c r="F2646" s="15">
        <v>5</v>
      </c>
      <c r="G2646" s="3" t="s">
        <v>14414</v>
      </c>
      <c r="H2646" s="9" t="s">
        <v>63</v>
      </c>
      <c r="I2646" s="9" t="s">
        <v>81</v>
      </c>
      <c r="J2646" s="21">
        <v>265.32</v>
      </c>
      <c r="K2646" s="9" t="s">
        <v>9776</v>
      </c>
      <c r="L2646" s="7" t="s">
        <v>10083</v>
      </c>
      <c r="M2646" s="7" t="s">
        <v>10266</v>
      </c>
      <c r="N2646" s="7" t="s">
        <v>207</v>
      </c>
      <c r="O2646" s="7" t="s">
        <v>254</v>
      </c>
      <c r="P2646" s="7" t="s">
        <v>6156</v>
      </c>
      <c r="Q2646" s="7" t="s">
        <v>88</v>
      </c>
      <c r="R2646" s="9" t="s">
        <v>364</v>
      </c>
      <c r="S2646" s="7" t="s">
        <v>409</v>
      </c>
      <c r="T2646" s="13" t="s">
        <v>69</v>
      </c>
      <c r="U2646" s="13" t="s">
        <v>89</v>
      </c>
      <c r="V2646" s="13" t="s">
        <v>90</v>
      </c>
      <c r="W2646" s="13" t="s">
        <v>31</v>
      </c>
      <c r="X2646" s="13" t="s">
        <v>91</v>
      </c>
      <c r="Y2646" s="13" t="s">
        <v>7</v>
      </c>
      <c r="Z2646" s="9" t="s">
        <v>17</v>
      </c>
      <c r="AA2646" s="12" t="str">
        <f t="shared" si="82"/>
        <v>5980000000111</v>
      </c>
      <c r="AB2646" s="4" t="s">
        <v>91</v>
      </c>
      <c r="AC2646" s="48">
        <f t="shared" si="83"/>
        <v>0</v>
      </c>
      <c r="AD2646" s="31">
        <f>VLOOKUP(AB2646,'Utah Allocation %''s'!$A$6:$B$16,2,FALSE)</f>
        <v>0</v>
      </c>
    </row>
    <row r="2647" spans="1:30">
      <c r="A2647" s="9" t="s">
        <v>9769</v>
      </c>
      <c r="B2647" s="9" t="s">
        <v>24</v>
      </c>
      <c r="C2647" s="9" t="s">
        <v>62</v>
      </c>
      <c r="D2647" s="19">
        <v>41425</v>
      </c>
      <c r="E2647" s="15">
        <v>2013</v>
      </c>
      <c r="F2647" s="15">
        <v>5</v>
      </c>
      <c r="G2647" s="3" t="s">
        <v>14414</v>
      </c>
      <c r="H2647" s="9" t="s">
        <v>63</v>
      </c>
      <c r="I2647" s="9" t="s">
        <v>81</v>
      </c>
      <c r="J2647" s="21">
        <v>528.29999999999995</v>
      </c>
      <c r="K2647" s="9" t="s">
        <v>9770</v>
      </c>
      <c r="L2647" s="7" t="s">
        <v>10080</v>
      </c>
      <c r="M2647" s="7" t="s">
        <v>10263</v>
      </c>
      <c r="N2647" s="7" t="s">
        <v>208</v>
      </c>
      <c r="O2647" s="7" t="s">
        <v>255</v>
      </c>
      <c r="P2647" s="7" t="s">
        <v>6158</v>
      </c>
      <c r="Q2647" s="7" t="s">
        <v>92</v>
      </c>
      <c r="R2647" s="9" t="s">
        <v>364</v>
      </c>
      <c r="S2647" s="7" t="s">
        <v>409</v>
      </c>
      <c r="T2647" s="13" t="s">
        <v>69</v>
      </c>
      <c r="U2647" s="13" t="s">
        <v>89</v>
      </c>
      <c r="V2647" s="13" t="s">
        <v>90</v>
      </c>
      <c r="W2647" s="13" t="s">
        <v>31</v>
      </c>
      <c r="X2647" s="13" t="s">
        <v>91</v>
      </c>
      <c r="Y2647" s="13" t="s">
        <v>7</v>
      </c>
      <c r="Z2647" s="9" t="s">
        <v>17</v>
      </c>
      <c r="AA2647" s="12" t="str">
        <f t="shared" si="82"/>
        <v>5980000000111</v>
      </c>
      <c r="AB2647" s="4" t="s">
        <v>91</v>
      </c>
      <c r="AC2647" s="48">
        <f t="shared" si="83"/>
        <v>0</v>
      </c>
      <c r="AD2647" s="31">
        <f>VLOOKUP(AB2647,'Utah Allocation %''s'!$A$6:$B$16,2,FALSE)</f>
        <v>0</v>
      </c>
    </row>
    <row r="2648" spans="1:30">
      <c r="A2648" s="9" t="s">
        <v>9825</v>
      </c>
      <c r="B2648" s="9" t="s">
        <v>24</v>
      </c>
      <c r="C2648" s="9" t="s">
        <v>62</v>
      </c>
      <c r="D2648" s="19">
        <v>41425</v>
      </c>
      <c r="E2648" s="15">
        <v>2013</v>
      </c>
      <c r="F2648" s="15">
        <v>5</v>
      </c>
      <c r="G2648" s="3" t="s">
        <v>14414</v>
      </c>
      <c r="H2648" s="9" t="s">
        <v>63</v>
      </c>
      <c r="I2648" s="9" t="s">
        <v>81</v>
      </c>
      <c r="J2648" s="21">
        <v>790.1</v>
      </c>
      <c r="K2648" s="9" t="s">
        <v>9826</v>
      </c>
      <c r="L2648" s="7" t="s">
        <v>10108</v>
      </c>
      <c r="M2648" s="7" t="s">
        <v>10286</v>
      </c>
      <c r="N2648" s="7" t="s">
        <v>208</v>
      </c>
      <c r="O2648" s="7" t="s">
        <v>255</v>
      </c>
      <c r="P2648" s="7" t="s">
        <v>6158</v>
      </c>
      <c r="Q2648" s="7" t="s">
        <v>92</v>
      </c>
      <c r="R2648" s="9" t="s">
        <v>364</v>
      </c>
      <c r="S2648" s="7" t="s">
        <v>409</v>
      </c>
      <c r="T2648" s="13" t="s">
        <v>69</v>
      </c>
      <c r="U2648" s="13" t="s">
        <v>89</v>
      </c>
      <c r="V2648" s="13" t="s">
        <v>90</v>
      </c>
      <c r="W2648" s="13" t="s">
        <v>31</v>
      </c>
      <c r="X2648" s="13" t="s">
        <v>91</v>
      </c>
      <c r="Y2648" s="13" t="s">
        <v>7</v>
      </c>
      <c r="Z2648" s="9" t="s">
        <v>17</v>
      </c>
      <c r="AA2648" s="12" t="str">
        <f t="shared" si="82"/>
        <v>5980000000111</v>
      </c>
      <c r="AB2648" s="4" t="s">
        <v>91</v>
      </c>
      <c r="AC2648" s="48">
        <f t="shared" si="83"/>
        <v>0</v>
      </c>
      <c r="AD2648" s="31">
        <f>VLOOKUP(AB2648,'Utah Allocation %''s'!$A$6:$B$16,2,FALSE)</f>
        <v>0</v>
      </c>
    </row>
    <row r="2649" spans="1:30">
      <c r="A2649" s="9" t="s">
        <v>9771</v>
      </c>
      <c r="B2649" s="9" t="s">
        <v>24</v>
      </c>
      <c r="C2649" s="9" t="s">
        <v>62</v>
      </c>
      <c r="D2649" s="19">
        <v>41425</v>
      </c>
      <c r="E2649" s="15">
        <v>2013</v>
      </c>
      <c r="F2649" s="15">
        <v>5</v>
      </c>
      <c r="G2649" s="3" t="s">
        <v>14414</v>
      </c>
      <c r="H2649" s="9" t="s">
        <v>63</v>
      </c>
      <c r="I2649" s="9" t="s">
        <v>81</v>
      </c>
      <c r="J2649" s="21">
        <v>262.98</v>
      </c>
      <c r="K2649" s="9" t="s">
        <v>9772</v>
      </c>
      <c r="L2649" s="7" t="s">
        <v>10081</v>
      </c>
      <c r="M2649" s="7" t="s">
        <v>10264</v>
      </c>
      <c r="N2649" s="7" t="s">
        <v>208</v>
      </c>
      <c r="O2649" s="7" t="s">
        <v>255</v>
      </c>
      <c r="P2649" s="7" t="s">
        <v>6158</v>
      </c>
      <c r="Q2649" s="7" t="s">
        <v>92</v>
      </c>
      <c r="R2649" s="9" t="s">
        <v>364</v>
      </c>
      <c r="S2649" s="7" t="s">
        <v>409</v>
      </c>
      <c r="T2649" s="13" t="s">
        <v>69</v>
      </c>
      <c r="U2649" s="13" t="s">
        <v>89</v>
      </c>
      <c r="V2649" s="13" t="s">
        <v>90</v>
      </c>
      <c r="W2649" s="13" t="s">
        <v>31</v>
      </c>
      <c r="X2649" s="13" t="s">
        <v>91</v>
      </c>
      <c r="Y2649" s="13" t="s">
        <v>7</v>
      </c>
      <c r="Z2649" s="9" t="s">
        <v>17</v>
      </c>
      <c r="AA2649" s="12" t="str">
        <f t="shared" si="82"/>
        <v>5980000000111</v>
      </c>
      <c r="AB2649" s="4" t="s">
        <v>91</v>
      </c>
      <c r="AC2649" s="48">
        <f t="shared" si="83"/>
        <v>0</v>
      </c>
      <c r="AD2649" s="31">
        <f>VLOOKUP(AB2649,'Utah Allocation %''s'!$A$6:$B$16,2,FALSE)</f>
        <v>0</v>
      </c>
    </row>
    <row r="2650" spans="1:30">
      <c r="A2650" s="9" t="s">
        <v>9767</v>
      </c>
      <c r="B2650" s="9" t="s">
        <v>24</v>
      </c>
      <c r="C2650" s="9" t="s">
        <v>62</v>
      </c>
      <c r="D2650" s="19">
        <v>41425</v>
      </c>
      <c r="E2650" s="15">
        <v>2013</v>
      </c>
      <c r="F2650" s="15">
        <v>5</v>
      </c>
      <c r="G2650" s="3" t="s">
        <v>14414</v>
      </c>
      <c r="H2650" s="9" t="s">
        <v>63</v>
      </c>
      <c r="I2650" s="9" t="s">
        <v>81</v>
      </c>
      <c r="J2650" s="21">
        <v>521.26</v>
      </c>
      <c r="K2650" s="9" t="s">
        <v>9768</v>
      </c>
      <c r="L2650" s="7" t="s">
        <v>10079</v>
      </c>
      <c r="M2650" s="7" t="s">
        <v>10262</v>
      </c>
      <c r="N2650" s="7" t="s">
        <v>211</v>
      </c>
      <c r="O2650" s="7" t="s">
        <v>258</v>
      </c>
      <c r="P2650" s="7" t="s">
        <v>7241</v>
      </c>
      <c r="Q2650" s="7" t="s">
        <v>129</v>
      </c>
      <c r="R2650" s="9" t="s">
        <v>364</v>
      </c>
      <c r="S2650" s="7" t="s">
        <v>409</v>
      </c>
      <c r="T2650" s="13" t="s">
        <v>69</v>
      </c>
      <c r="U2650" s="13" t="s">
        <v>89</v>
      </c>
      <c r="V2650" s="13" t="s">
        <v>90</v>
      </c>
      <c r="W2650" s="13" t="s">
        <v>31</v>
      </c>
      <c r="X2650" s="13" t="s">
        <v>91</v>
      </c>
      <c r="Y2650" s="13" t="s">
        <v>7</v>
      </c>
      <c r="Z2650" s="9" t="s">
        <v>17</v>
      </c>
      <c r="AA2650" s="12" t="str">
        <f t="shared" si="82"/>
        <v>5980000000111</v>
      </c>
      <c r="AB2650" s="4" t="s">
        <v>91</v>
      </c>
      <c r="AC2650" s="48">
        <f t="shared" si="83"/>
        <v>0</v>
      </c>
      <c r="AD2650" s="31">
        <f>VLOOKUP(AB2650,'Utah Allocation %''s'!$A$6:$B$16,2,FALSE)</f>
        <v>0</v>
      </c>
    </row>
    <row r="2651" spans="1:30">
      <c r="A2651" s="9" t="s">
        <v>9905</v>
      </c>
      <c r="B2651" s="9" t="s">
        <v>24</v>
      </c>
      <c r="C2651" s="9" t="s">
        <v>62</v>
      </c>
      <c r="D2651" s="19">
        <v>41425</v>
      </c>
      <c r="E2651" s="15">
        <v>2013</v>
      </c>
      <c r="F2651" s="15">
        <v>5</v>
      </c>
      <c r="G2651" s="3" t="s">
        <v>14414</v>
      </c>
      <c r="H2651" s="9" t="s">
        <v>63</v>
      </c>
      <c r="I2651" s="9" t="s">
        <v>81</v>
      </c>
      <c r="J2651" s="21">
        <v>1268.76</v>
      </c>
      <c r="K2651" s="9" t="s">
        <v>9906</v>
      </c>
      <c r="L2651" s="7" t="s">
        <v>10148</v>
      </c>
      <c r="M2651" s="7" t="s">
        <v>10329</v>
      </c>
      <c r="N2651" s="7" t="s">
        <v>206</v>
      </c>
      <c r="O2651" s="7" t="s">
        <v>253</v>
      </c>
      <c r="P2651" s="7" t="s">
        <v>5145</v>
      </c>
      <c r="Q2651" s="7" t="s">
        <v>78</v>
      </c>
      <c r="R2651" s="9" t="s">
        <v>366</v>
      </c>
      <c r="S2651" s="7" t="s">
        <v>409</v>
      </c>
      <c r="T2651" s="13" t="s">
        <v>69</v>
      </c>
      <c r="U2651" s="13" t="s">
        <v>79</v>
      </c>
      <c r="V2651" s="13" t="s">
        <v>80</v>
      </c>
      <c r="W2651" s="13" t="s">
        <v>29</v>
      </c>
      <c r="X2651" s="13" t="s">
        <v>79</v>
      </c>
      <c r="Y2651" s="13" t="s">
        <v>7</v>
      </c>
      <c r="Z2651" s="9" t="s">
        <v>16</v>
      </c>
      <c r="AA2651" s="12" t="str">
        <f t="shared" si="82"/>
        <v>5980000000109</v>
      </c>
      <c r="AB2651" s="4" t="s">
        <v>79</v>
      </c>
      <c r="AC2651" s="48">
        <f t="shared" si="83"/>
        <v>1268.76</v>
      </c>
      <c r="AD2651" s="31">
        <f>VLOOKUP(AB2651,'Utah Allocation %''s'!$A$6:$B$16,2,FALSE)</f>
        <v>1</v>
      </c>
    </row>
    <row r="2652" spans="1:30">
      <c r="A2652" s="9" t="s">
        <v>9879</v>
      </c>
      <c r="B2652" s="9" t="s">
        <v>24</v>
      </c>
      <c r="C2652" s="9" t="s">
        <v>62</v>
      </c>
      <c r="D2652" s="19">
        <v>41425</v>
      </c>
      <c r="E2652" s="15">
        <v>2013</v>
      </c>
      <c r="F2652" s="15">
        <v>5</v>
      </c>
      <c r="G2652" s="3" t="s">
        <v>14414</v>
      </c>
      <c r="H2652" s="9" t="s">
        <v>63</v>
      </c>
      <c r="I2652" s="9" t="s">
        <v>81</v>
      </c>
      <c r="J2652" s="21">
        <v>253.43</v>
      </c>
      <c r="K2652" s="9" t="s">
        <v>9880</v>
      </c>
      <c r="L2652" s="7" t="s">
        <v>10135</v>
      </c>
      <c r="M2652" s="7" t="s">
        <v>10316</v>
      </c>
      <c r="N2652" s="7" t="s">
        <v>207</v>
      </c>
      <c r="O2652" s="7" t="s">
        <v>254</v>
      </c>
      <c r="P2652" s="7" t="s">
        <v>7096</v>
      </c>
      <c r="Q2652" s="7" t="s">
        <v>83</v>
      </c>
      <c r="R2652" s="9" t="s">
        <v>366</v>
      </c>
      <c r="S2652" s="7" t="s">
        <v>409</v>
      </c>
      <c r="T2652" s="13" t="s">
        <v>69</v>
      </c>
      <c r="U2652" s="13" t="s">
        <v>79</v>
      </c>
      <c r="V2652" s="13" t="s">
        <v>80</v>
      </c>
      <c r="W2652" s="13" t="s">
        <v>29</v>
      </c>
      <c r="X2652" s="13" t="s">
        <v>79</v>
      </c>
      <c r="Y2652" s="13" t="s">
        <v>7</v>
      </c>
      <c r="Z2652" s="9" t="s">
        <v>16</v>
      </c>
      <c r="AA2652" s="12" t="str">
        <f t="shared" si="82"/>
        <v>5980000000109</v>
      </c>
      <c r="AB2652" s="4" t="s">
        <v>79</v>
      </c>
      <c r="AC2652" s="48">
        <f t="shared" si="83"/>
        <v>253.43</v>
      </c>
      <c r="AD2652" s="31">
        <f>VLOOKUP(AB2652,'Utah Allocation %''s'!$A$6:$B$16,2,FALSE)</f>
        <v>1</v>
      </c>
    </row>
    <row r="2653" spans="1:30">
      <c r="A2653" s="9" t="s">
        <v>9999</v>
      </c>
      <c r="B2653" s="9" t="s">
        <v>24</v>
      </c>
      <c r="C2653" s="9" t="s">
        <v>62</v>
      </c>
      <c r="D2653" s="19">
        <v>41425</v>
      </c>
      <c r="E2653" s="15">
        <v>2013</v>
      </c>
      <c r="F2653" s="15">
        <v>5</v>
      </c>
      <c r="G2653" s="3" t="s">
        <v>14414</v>
      </c>
      <c r="H2653" s="9" t="s">
        <v>63</v>
      </c>
      <c r="I2653" s="9" t="s">
        <v>81</v>
      </c>
      <c r="J2653" s="21">
        <v>760.62</v>
      </c>
      <c r="K2653" s="9" t="s">
        <v>10000</v>
      </c>
      <c r="L2653" s="7" t="s">
        <v>10191</v>
      </c>
      <c r="M2653" s="7" t="s">
        <v>10375</v>
      </c>
      <c r="N2653" s="7" t="s">
        <v>208</v>
      </c>
      <c r="O2653" s="7" t="s">
        <v>255</v>
      </c>
      <c r="P2653" s="7" t="s">
        <v>6141</v>
      </c>
      <c r="Q2653" s="7" t="s">
        <v>84</v>
      </c>
      <c r="R2653" s="9" t="s">
        <v>366</v>
      </c>
      <c r="S2653" s="7" t="s">
        <v>409</v>
      </c>
      <c r="T2653" s="13" t="s">
        <v>69</v>
      </c>
      <c r="U2653" s="13" t="s">
        <v>79</v>
      </c>
      <c r="V2653" s="13" t="s">
        <v>80</v>
      </c>
      <c r="W2653" s="13" t="s">
        <v>29</v>
      </c>
      <c r="X2653" s="13" t="s">
        <v>79</v>
      </c>
      <c r="Y2653" s="13" t="s">
        <v>7</v>
      </c>
      <c r="Z2653" s="9" t="s">
        <v>16</v>
      </c>
      <c r="AA2653" s="12" t="str">
        <f t="shared" si="82"/>
        <v>5980000000109</v>
      </c>
      <c r="AB2653" s="4" t="s">
        <v>79</v>
      </c>
      <c r="AC2653" s="48">
        <f t="shared" si="83"/>
        <v>760.62</v>
      </c>
      <c r="AD2653" s="31">
        <f>VLOOKUP(AB2653,'Utah Allocation %''s'!$A$6:$B$16,2,FALSE)</f>
        <v>1</v>
      </c>
    </row>
    <row r="2654" spans="1:30">
      <c r="A2654" s="9" t="s">
        <v>10001</v>
      </c>
      <c r="B2654" s="9" t="s">
        <v>24</v>
      </c>
      <c r="C2654" s="9" t="s">
        <v>62</v>
      </c>
      <c r="D2654" s="19">
        <v>41425</v>
      </c>
      <c r="E2654" s="15">
        <v>2013</v>
      </c>
      <c r="F2654" s="15">
        <v>5</v>
      </c>
      <c r="G2654" s="3" t="s">
        <v>14414</v>
      </c>
      <c r="H2654" s="9" t="s">
        <v>63</v>
      </c>
      <c r="I2654" s="9" t="s">
        <v>81</v>
      </c>
      <c r="J2654" s="21">
        <v>647.28</v>
      </c>
      <c r="K2654" s="9" t="s">
        <v>10002</v>
      </c>
      <c r="L2654" s="7" t="s">
        <v>10192</v>
      </c>
      <c r="M2654" s="7" t="s">
        <v>10376</v>
      </c>
      <c r="N2654" s="7" t="s">
        <v>208</v>
      </c>
      <c r="O2654" s="7" t="s">
        <v>255</v>
      </c>
      <c r="P2654" s="7" t="s">
        <v>6141</v>
      </c>
      <c r="Q2654" s="7" t="s">
        <v>84</v>
      </c>
      <c r="R2654" s="9" t="s">
        <v>366</v>
      </c>
      <c r="S2654" s="7" t="s">
        <v>409</v>
      </c>
      <c r="T2654" s="13" t="s">
        <v>69</v>
      </c>
      <c r="U2654" s="13" t="s">
        <v>79</v>
      </c>
      <c r="V2654" s="13" t="s">
        <v>80</v>
      </c>
      <c r="W2654" s="13" t="s">
        <v>29</v>
      </c>
      <c r="X2654" s="13" t="s">
        <v>79</v>
      </c>
      <c r="Y2654" s="13" t="s">
        <v>7</v>
      </c>
      <c r="Z2654" s="9" t="s">
        <v>16</v>
      </c>
      <c r="AA2654" s="12" t="str">
        <f t="shared" si="82"/>
        <v>5980000000109</v>
      </c>
      <c r="AB2654" s="4" t="s">
        <v>79</v>
      </c>
      <c r="AC2654" s="48">
        <f t="shared" si="83"/>
        <v>647.28</v>
      </c>
      <c r="AD2654" s="31">
        <f>VLOOKUP(AB2654,'Utah Allocation %''s'!$A$6:$B$16,2,FALSE)</f>
        <v>1</v>
      </c>
    </row>
    <row r="2655" spans="1:30">
      <c r="A2655" s="9" t="s">
        <v>9913</v>
      </c>
      <c r="B2655" s="9" t="s">
        <v>24</v>
      </c>
      <c r="C2655" s="9" t="s">
        <v>62</v>
      </c>
      <c r="D2655" s="19">
        <v>41425</v>
      </c>
      <c r="E2655" s="15">
        <v>2013</v>
      </c>
      <c r="F2655" s="15">
        <v>5</v>
      </c>
      <c r="G2655" s="3" t="s">
        <v>14414</v>
      </c>
      <c r="H2655" s="9" t="s">
        <v>63</v>
      </c>
      <c r="I2655" s="9" t="s">
        <v>81</v>
      </c>
      <c r="J2655" s="21">
        <v>9193.69</v>
      </c>
      <c r="K2655" s="9" t="s">
        <v>5789</v>
      </c>
      <c r="L2655" s="7" t="s">
        <v>6071</v>
      </c>
      <c r="M2655" s="7" t="s">
        <v>6305</v>
      </c>
      <c r="N2655" s="7" t="s">
        <v>211</v>
      </c>
      <c r="O2655" s="7" t="s">
        <v>258</v>
      </c>
      <c r="P2655" s="7" t="s">
        <v>6306</v>
      </c>
      <c r="Q2655" s="7" t="s">
        <v>6307</v>
      </c>
      <c r="R2655" s="9" t="s">
        <v>316</v>
      </c>
      <c r="S2655" s="7" t="s">
        <v>409</v>
      </c>
      <c r="T2655" s="13" t="s">
        <v>69</v>
      </c>
      <c r="U2655" s="13" t="s">
        <v>89</v>
      </c>
      <c r="V2655" s="13" t="s">
        <v>90</v>
      </c>
      <c r="W2655" s="13" t="s">
        <v>31</v>
      </c>
      <c r="X2655" s="13" t="s">
        <v>91</v>
      </c>
      <c r="Y2655" s="13" t="s">
        <v>7</v>
      </c>
      <c r="Z2655" s="9" t="s">
        <v>17</v>
      </c>
      <c r="AA2655" s="12" t="str">
        <f t="shared" si="82"/>
        <v>5980000000111</v>
      </c>
      <c r="AB2655" s="4" t="s">
        <v>91</v>
      </c>
      <c r="AC2655" s="48">
        <f t="shared" si="83"/>
        <v>0</v>
      </c>
      <c r="AD2655" s="31">
        <f>VLOOKUP(AB2655,'Utah Allocation %''s'!$A$6:$B$16,2,FALSE)</f>
        <v>0</v>
      </c>
    </row>
    <row r="2656" spans="1:30">
      <c r="A2656" s="9" t="s">
        <v>9963</v>
      </c>
      <c r="B2656" s="9" t="s">
        <v>24</v>
      </c>
      <c r="C2656" s="9" t="s">
        <v>62</v>
      </c>
      <c r="D2656" s="19">
        <v>41425</v>
      </c>
      <c r="E2656" s="15">
        <v>2013</v>
      </c>
      <c r="F2656" s="15">
        <v>5</v>
      </c>
      <c r="G2656" s="3" t="s">
        <v>14414</v>
      </c>
      <c r="H2656" s="9" t="s">
        <v>63</v>
      </c>
      <c r="I2656" s="9" t="s">
        <v>64</v>
      </c>
      <c r="J2656" s="21">
        <v>301.83999999999997</v>
      </c>
      <c r="K2656" s="9" t="s">
        <v>9964</v>
      </c>
      <c r="L2656" s="7" t="s">
        <v>10173</v>
      </c>
      <c r="M2656" s="7" t="s">
        <v>10356</v>
      </c>
      <c r="N2656" s="7" t="s">
        <v>217</v>
      </c>
      <c r="O2656" s="7" t="s">
        <v>263</v>
      </c>
      <c r="P2656" s="7" t="s">
        <v>10357</v>
      </c>
      <c r="Q2656" s="7" t="s">
        <v>119</v>
      </c>
      <c r="R2656" s="9" t="s">
        <v>316</v>
      </c>
      <c r="S2656" s="7" t="s">
        <v>409</v>
      </c>
      <c r="T2656" s="13" t="s">
        <v>69</v>
      </c>
      <c r="U2656" s="13" t="s">
        <v>89</v>
      </c>
      <c r="V2656" s="13" t="s">
        <v>90</v>
      </c>
      <c r="W2656" s="13" t="s">
        <v>31</v>
      </c>
      <c r="X2656" s="13" t="s">
        <v>91</v>
      </c>
      <c r="Y2656" s="13" t="s">
        <v>7</v>
      </c>
      <c r="Z2656" s="9" t="s">
        <v>17</v>
      </c>
      <c r="AA2656" s="12" t="str">
        <f t="shared" si="82"/>
        <v>5980000000111</v>
      </c>
      <c r="AB2656" s="4" t="s">
        <v>91</v>
      </c>
      <c r="AC2656" s="48">
        <f t="shared" si="83"/>
        <v>0</v>
      </c>
      <c r="AD2656" s="31">
        <f>VLOOKUP(AB2656,'Utah Allocation %''s'!$A$6:$B$16,2,FALSE)</f>
        <v>0</v>
      </c>
    </row>
    <row r="2657" spans="1:30">
      <c r="A2657" s="9" t="s">
        <v>9887</v>
      </c>
      <c r="B2657" s="9" t="s">
        <v>24</v>
      </c>
      <c r="C2657" s="9" t="s">
        <v>62</v>
      </c>
      <c r="D2657" s="19">
        <v>41425</v>
      </c>
      <c r="E2657" s="15">
        <v>2013</v>
      </c>
      <c r="F2657" s="15">
        <v>5</v>
      </c>
      <c r="G2657" s="3" t="s">
        <v>14414</v>
      </c>
      <c r="H2657" s="9" t="s">
        <v>63</v>
      </c>
      <c r="I2657" s="9" t="s">
        <v>81</v>
      </c>
      <c r="J2657" s="21">
        <v>939.2</v>
      </c>
      <c r="K2657" s="9" t="s">
        <v>9888</v>
      </c>
      <c r="L2657" s="7" t="s">
        <v>10139</v>
      </c>
      <c r="M2657" s="7" t="s">
        <v>10320</v>
      </c>
      <c r="N2657" s="7" t="s">
        <v>227</v>
      </c>
      <c r="O2657" s="7" t="s">
        <v>273</v>
      </c>
      <c r="P2657" s="7" t="s">
        <v>8165</v>
      </c>
      <c r="Q2657" s="7" t="s">
        <v>368</v>
      </c>
      <c r="R2657" s="9" t="s">
        <v>316</v>
      </c>
      <c r="S2657" s="7" t="s">
        <v>409</v>
      </c>
      <c r="T2657" s="13" t="s">
        <v>69</v>
      </c>
      <c r="U2657" s="13" t="s">
        <v>89</v>
      </c>
      <c r="V2657" s="13" t="s">
        <v>90</v>
      </c>
      <c r="W2657" s="13" t="s">
        <v>31</v>
      </c>
      <c r="X2657" s="13" t="s">
        <v>91</v>
      </c>
      <c r="Y2657" s="13" t="s">
        <v>7</v>
      </c>
      <c r="Z2657" s="9" t="s">
        <v>17</v>
      </c>
      <c r="AA2657" s="12" t="str">
        <f t="shared" si="82"/>
        <v>5980000000111</v>
      </c>
      <c r="AB2657" s="4" t="s">
        <v>91</v>
      </c>
      <c r="AC2657" s="48">
        <f t="shared" si="83"/>
        <v>0</v>
      </c>
      <c r="AD2657" s="31">
        <f>VLOOKUP(AB2657,'Utah Allocation %''s'!$A$6:$B$16,2,FALSE)</f>
        <v>0</v>
      </c>
    </row>
    <row r="2658" spans="1:30">
      <c r="A2658" s="9" t="s">
        <v>9915</v>
      </c>
      <c r="B2658" s="9" t="s">
        <v>24</v>
      </c>
      <c r="C2658" s="9" t="s">
        <v>62</v>
      </c>
      <c r="D2658" s="19">
        <v>41425</v>
      </c>
      <c r="E2658" s="15">
        <v>2013</v>
      </c>
      <c r="F2658" s="15">
        <v>5</v>
      </c>
      <c r="G2658" s="3" t="s">
        <v>14414</v>
      </c>
      <c r="H2658" s="9" t="s">
        <v>61</v>
      </c>
      <c r="I2658" s="9" t="s">
        <v>64</v>
      </c>
      <c r="J2658" s="21">
        <v>-373</v>
      </c>
      <c r="K2658" s="9" t="s">
        <v>7670</v>
      </c>
      <c r="L2658" s="7" t="s">
        <v>7916</v>
      </c>
      <c r="M2658" s="7" t="s">
        <v>8127</v>
      </c>
      <c r="N2658" s="7" t="s">
        <v>212</v>
      </c>
      <c r="O2658" s="7" t="s">
        <v>259</v>
      </c>
      <c r="P2658" s="7" t="s">
        <v>639</v>
      </c>
      <c r="Q2658" s="7" t="s">
        <v>172</v>
      </c>
      <c r="R2658" s="9" t="s">
        <v>369</v>
      </c>
      <c r="S2658" s="7" t="s">
        <v>408</v>
      </c>
      <c r="T2658" s="13" t="s">
        <v>69</v>
      </c>
      <c r="U2658" s="13" t="s">
        <v>66</v>
      </c>
      <c r="V2658" s="13" t="s">
        <v>70</v>
      </c>
      <c r="W2658" s="13" t="s">
        <v>32</v>
      </c>
      <c r="X2658" s="13" t="s">
        <v>66</v>
      </c>
      <c r="Y2658" s="13" t="s">
        <v>7</v>
      </c>
      <c r="Z2658" s="9" t="s">
        <v>8</v>
      </c>
      <c r="AA2658" s="12" t="str">
        <f t="shared" si="82"/>
        <v>5980000000108</v>
      </c>
      <c r="AB2658" s="4" t="s">
        <v>66</v>
      </c>
      <c r="AC2658" s="48">
        <f t="shared" si="83"/>
        <v>0</v>
      </c>
      <c r="AD2658" s="31">
        <f>VLOOKUP(AB2658,'Utah Allocation %''s'!$A$6:$B$16,2,FALSE)</f>
        <v>0</v>
      </c>
    </row>
    <row r="2659" spans="1:30">
      <c r="A2659" s="9" t="s">
        <v>9885</v>
      </c>
      <c r="B2659" s="9" t="s">
        <v>24</v>
      </c>
      <c r="C2659" s="9" t="s">
        <v>62</v>
      </c>
      <c r="D2659" s="19">
        <v>41425</v>
      </c>
      <c r="E2659" s="15">
        <v>2013</v>
      </c>
      <c r="F2659" s="15">
        <v>5</v>
      </c>
      <c r="G2659" s="3" t="s">
        <v>14414</v>
      </c>
      <c r="H2659" s="9" t="s">
        <v>63</v>
      </c>
      <c r="I2659" s="9" t="s">
        <v>64</v>
      </c>
      <c r="J2659" s="21">
        <v>455.92</v>
      </c>
      <c r="K2659" s="9" t="s">
        <v>9886</v>
      </c>
      <c r="L2659" s="7" t="s">
        <v>10138</v>
      </c>
      <c r="M2659" s="7" t="s">
        <v>10319</v>
      </c>
      <c r="N2659" s="7" t="s">
        <v>212</v>
      </c>
      <c r="O2659" s="7" t="s">
        <v>259</v>
      </c>
      <c r="P2659" s="7" t="s">
        <v>639</v>
      </c>
      <c r="Q2659" s="7" t="s">
        <v>172</v>
      </c>
      <c r="R2659" s="9" t="s">
        <v>369</v>
      </c>
      <c r="S2659" s="7" t="s">
        <v>408</v>
      </c>
      <c r="T2659" s="13" t="s">
        <v>69</v>
      </c>
      <c r="U2659" s="13" t="s">
        <v>66</v>
      </c>
      <c r="V2659" s="13" t="s">
        <v>70</v>
      </c>
      <c r="W2659" s="13" t="s">
        <v>32</v>
      </c>
      <c r="X2659" s="13" t="s">
        <v>66</v>
      </c>
      <c r="Y2659" s="13" t="s">
        <v>7</v>
      </c>
      <c r="Z2659" s="9" t="s">
        <v>8</v>
      </c>
      <c r="AA2659" s="12" t="str">
        <f t="shared" si="82"/>
        <v>5980000000108</v>
      </c>
      <c r="AB2659" s="4" t="s">
        <v>66</v>
      </c>
      <c r="AC2659" s="48">
        <f t="shared" si="83"/>
        <v>0</v>
      </c>
      <c r="AD2659" s="31">
        <f>VLOOKUP(AB2659,'Utah Allocation %''s'!$A$6:$B$16,2,FALSE)</f>
        <v>0</v>
      </c>
    </row>
    <row r="2660" spans="1:30">
      <c r="A2660" s="9" t="s">
        <v>9917</v>
      </c>
      <c r="B2660" s="9" t="s">
        <v>24</v>
      </c>
      <c r="C2660" s="9" t="s">
        <v>62</v>
      </c>
      <c r="D2660" s="19">
        <v>41425</v>
      </c>
      <c r="E2660" s="15">
        <v>2013</v>
      </c>
      <c r="F2660" s="15">
        <v>5</v>
      </c>
      <c r="G2660" s="3" t="s">
        <v>14414</v>
      </c>
      <c r="H2660" s="9" t="s">
        <v>61</v>
      </c>
      <c r="I2660" s="9" t="s">
        <v>64</v>
      </c>
      <c r="J2660" s="21">
        <v>-126.64</v>
      </c>
      <c r="K2660" s="9" t="s">
        <v>7625</v>
      </c>
      <c r="L2660" s="7" t="s">
        <v>7895</v>
      </c>
      <c r="M2660" s="7" t="s">
        <v>8108</v>
      </c>
      <c r="N2660" s="7" t="s">
        <v>212</v>
      </c>
      <c r="O2660" s="7" t="s">
        <v>259</v>
      </c>
      <c r="P2660" s="7" t="s">
        <v>6234</v>
      </c>
      <c r="Q2660" s="7" t="s">
        <v>172</v>
      </c>
      <c r="R2660" s="9" t="s">
        <v>369</v>
      </c>
      <c r="S2660" s="7" t="s">
        <v>408</v>
      </c>
      <c r="T2660" s="13" t="s">
        <v>69</v>
      </c>
      <c r="U2660" s="13" t="s">
        <v>66</v>
      </c>
      <c r="V2660" s="13" t="s">
        <v>70</v>
      </c>
      <c r="W2660" s="13" t="s">
        <v>32</v>
      </c>
      <c r="X2660" s="13" t="s">
        <v>66</v>
      </c>
      <c r="Y2660" s="13" t="s">
        <v>7</v>
      </c>
      <c r="Z2660" s="9" t="s">
        <v>8</v>
      </c>
      <c r="AA2660" s="12" t="str">
        <f t="shared" si="82"/>
        <v>5980000000108</v>
      </c>
      <c r="AB2660" s="4" t="s">
        <v>66</v>
      </c>
      <c r="AC2660" s="48">
        <f t="shared" si="83"/>
        <v>0</v>
      </c>
      <c r="AD2660" s="31">
        <f>VLOOKUP(AB2660,'Utah Allocation %''s'!$A$6:$B$16,2,FALSE)</f>
        <v>0</v>
      </c>
    </row>
    <row r="2661" spans="1:30">
      <c r="A2661" s="9" t="s">
        <v>9918</v>
      </c>
      <c r="B2661" s="9" t="s">
        <v>24</v>
      </c>
      <c r="C2661" s="9" t="s">
        <v>62</v>
      </c>
      <c r="D2661" s="19">
        <v>41425</v>
      </c>
      <c r="E2661" s="15">
        <v>2013</v>
      </c>
      <c r="F2661" s="15">
        <v>5</v>
      </c>
      <c r="G2661" s="3" t="s">
        <v>14414</v>
      </c>
      <c r="H2661" s="9" t="s">
        <v>61</v>
      </c>
      <c r="I2661" s="9" t="s">
        <v>64</v>
      </c>
      <c r="J2661" s="21">
        <v>-126.64</v>
      </c>
      <c r="K2661" s="9" t="s">
        <v>7629</v>
      </c>
      <c r="L2661" s="7" t="s">
        <v>7897</v>
      </c>
      <c r="M2661" s="7" t="s">
        <v>8109</v>
      </c>
      <c r="N2661" s="7" t="s">
        <v>212</v>
      </c>
      <c r="O2661" s="7" t="s">
        <v>259</v>
      </c>
      <c r="P2661" s="7" t="s">
        <v>6234</v>
      </c>
      <c r="Q2661" s="7" t="s">
        <v>172</v>
      </c>
      <c r="R2661" s="9" t="s">
        <v>369</v>
      </c>
      <c r="S2661" s="7" t="s">
        <v>408</v>
      </c>
      <c r="T2661" s="13" t="s">
        <v>69</v>
      </c>
      <c r="U2661" s="13" t="s">
        <v>66</v>
      </c>
      <c r="V2661" s="13" t="s">
        <v>70</v>
      </c>
      <c r="W2661" s="13" t="s">
        <v>32</v>
      </c>
      <c r="X2661" s="13" t="s">
        <v>66</v>
      </c>
      <c r="Y2661" s="13" t="s">
        <v>7</v>
      </c>
      <c r="Z2661" s="9" t="s">
        <v>8</v>
      </c>
      <c r="AA2661" s="12" t="str">
        <f t="shared" si="82"/>
        <v>5980000000108</v>
      </c>
      <c r="AB2661" s="4" t="s">
        <v>66</v>
      </c>
      <c r="AC2661" s="48">
        <f t="shared" si="83"/>
        <v>0</v>
      </c>
      <c r="AD2661" s="31">
        <f>VLOOKUP(AB2661,'Utah Allocation %''s'!$A$6:$B$16,2,FALSE)</f>
        <v>0</v>
      </c>
    </row>
    <row r="2662" spans="1:30">
      <c r="A2662" s="9" t="s">
        <v>9909</v>
      </c>
      <c r="B2662" s="9" t="s">
        <v>24</v>
      </c>
      <c r="C2662" s="9" t="s">
        <v>62</v>
      </c>
      <c r="D2662" s="19">
        <v>41425</v>
      </c>
      <c r="E2662" s="15">
        <v>2013</v>
      </c>
      <c r="F2662" s="15">
        <v>5</v>
      </c>
      <c r="G2662" s="3" t="s">
        <v>14414</v>
      </c>
      <c r="H2662" s="9" t="s">
        <v>63</v>
      </c>
      <c r="I2662" s="9" t="s">
        <v>81</v>
      </c>
      <c r="J2662" s="21">
        <v>9354.1</v>
      </c>
      <c r="K2662" s="9" t="s">
        <v>9910</v>
      </c>
      <c r="L2662" s="7" t="s">
        <v>10150</v>
      </c>
      <c r="M2662" s="7" t="s">
        <v>10331</v>
      </c>
      <c r="N2662" s="7" t="s">
        <v>206</v>
      </c>
      <c r="O2662" s="7" t="s">
        <v>253</v>
      </c>
      <c r="P2662" s="7" t="s">
        <v>8788</v>
      </c>
      <c r="Q2662" s="7" t="s">
        <v>71</v>
      </c>
      <c r="R2662" s="9" t="s">
        <v>369</v>
      </c>
      <c r="S2662" s="7" t="s">
        <v>408</v>
      </c>
      <c r="T2662" s="13" t="s">
        <v>69</v>
      </c>
      <c r="U2662" s="13" t="s">
        <v>66</v>
      </c>
      <c r="V2662" s="13" t="s">
        <v>70</v>
      </c>
      <c r="W2662" s="13" t="s">
        <v>32</v>
      </c>
      <c r="X2662" s="13" t="s">
        <v>66</v>
      </c>
      <c r="Y2662" s="13" t="s">
        <v>7</v>
      </c>
      <c r="Z2662" s="9" t="s">
        <v>8</v>
      </c>
      <c r="AA2662" s="12" t="str">
        <f t="shared" si="82"/>
        <v>5980000000108</v>
      </c>
      <c r="AB2662" s="4" t="s">
        <v>66</v>
      </c>
      <c r="AC2662" s="48">
        <f t="shared" si="83"/>
        <v>0</v>
      </c>
      <c r="AD2662" s="31">
        <f>VLOOKUP(AB2662,'Utah Allocation %''s'!$A$6:$B$16,2,FALSE)</f>
        <v>0</v>
      </c>
    </row>
    <row r="2663" spans="1:30">
      <c r="A2663" s="9" t="s">
        <v>9819</v>
      </c>
      <c r="B2663" s="9" t="s">
        <v>24</v>
      </c>
      <c r="C2663" s="9" t="s">
        <v>62</v>
      </c>
      <c r="D2663" s="19">
        <v>41425</v>
      </c>
      <c r="E2663" s="15">
        <v>2013</v>
      </c>
      <c r="F2663" s="15">
        <v>5</v>
      </c>
      <c r="G2663" s="3" t="s">
        <v>14414</v>
      </c>
      <c r="H2663" s="9" t="s">
        <v>63</v>
      </c>
      <c r="I2663" s="9" t="s">
        <v>81</v>
      </c>
      <c r="J2663" s="21">
        <v>312.23</v>
      </c>
      <c r="K2663" s="9" t="s">
        <v>9820</v>
      </c>
      <c r="L2663" s="7" t="s">
        <v>10105</v>
      </c>
      <c r="M2663" s="7" t="s">
        <v>10283</v>
      </c>
      <c r="N2663" s="7" t="s">
        <v>206</v>
      </c>
      <c r="O2663" s="7" t="s">
        <v>253</v>
      </c>
      <c r="P2663" s="7" t="s">
        <v>8788</v>
      </c>
      <c r="Q2663" s="7" t="s">
        <v>71</v>
      </c>
      <c r="R2663" s="9" t="s">
        <v>369</v>
      </c>
      <c r="S2663" s="7" t="s">
        <v>408</v>
      </c>
      <c r="T2663" s="13" t="s">
        <v>69</v>
      </c>
      <c r="U2663" s="13" t="s">
        <v>66</v>
      </c>
      <c r="V2663" s="13" t="s">
        <v>70</v>
      </c>
      <c r="W2663" s="13" t="s">
        <v>32</v>
      </c>
      <c r="X2663" s="13" t="s">
        <v>66</v>
      </c>
      <c r="Y2663" s="13" t="s">
        <v>7</v>
      </c>
      <c r="Z2663" s="9" t="s">
        <v>8</v>
      </c>
      <c r="AA2663" s="12" t="str">
        <f t="shared" si="82"/>
        <v>5980000000108</v>
      </c>
      <c r="AB2663" s="4" t="s">
        <v>66</v>
      </c>
      <c r="AC2663" s="48">
        <f t="shared" si="83"/>
        <v>0</v>
      </c>
      <c r="AD2663" s="31">
        <f>VLOOKUP(AB2663,'Utah Allocation %''s'!$A$6:$B$16,2,FALSE)</f>
        <v>0</v>
      </c>
    </row>
    <row r="2664" spans="1:30">
      <c r="A2664" s="9" t="s">
        <v>9664</v>
      </c>
      <c r="B2664" s="9" t="s">
        <v>24</v>
      </c>
      <c r="C2664" s="9" t="s">
        <v>62</v>
      </c>
      <c r="D2664" s="19">
        <v>41425</v>
      </c>
      <c r="E2664" s="15">
        <v>2013</v>
      </c>
      <c r="F2664" s="15">
        <v>5</v>
      </c>
      <c r="G2664" s="3" t="s">
        <v>14414</v>
      </c>
      <c r="H2664" s="9" t="s">
        <v>63</v>
      </c>
      <c r="I2664" s="9" t="s">
        <v>81</v>
      </c>
      <c r="J2664" s="21">
        <v>1116.17</v>
      </c>
      <c r="K2664" s="9" t="s">
        <v>9665</v>
      </c>
      <c r="L2664" s="7" t="s">
        <v>10028</v>
      </c>
      <c r="M2664" s="7" t="s">
        <v>10210</v>
      </c>
      <c r="N2664" s="7" t="s">
        <v>207</v>
      </c>
      <c r="O2664" s="7" t="s">
        <v>254</v>
      </c>
      <c r="P2664" s="7" t="s">
        <v>7153</v>
      </c>
      <c r="Q2664" s="7" t="s">
        <v>72</v>
      </c>
      <c r="R2664" s="9" t="s">
        <v>369</v>
      </c>
      <c r="S2664" s="7" t="s">
        <v>408</v>
      </c>
      <c r="T2664" s="13" t="s">
        <v>69</v>
      </c>
      <c r="U2664" s="13" t="s">
        <v>66</v>
      </c>
      <c r="V2664" s="13" t="s">
        <v>70</v>
      </c>
      <c r="W2664" s="13" t="s">
        <v>32</v>
      </c>
      <c r="X2664" s="13" t="s">
        <v>66</v>
      </c>
      <c r="Y2664" s="13" t="s">
        <v>7</v>
      </c>
      <c r="Z2664" s="9" t="s">
        <v>8</v>
      </c>
      <c r="AA2664" s="12" t="str">
        <f t="shared" si="82"/>
        <v>5980000000108</v>
      </c>
      <c r="AB2664" s="4" t="s">
        <v>66</v>
      </c>
      <c r="AC2664" s="48">
        <f t="shared" si="83"/>
        <v>0</v>
      </c>
      <c r="AD2664" s="31">
        <f>VLOOKUP(AB2664,'Utah Allocation %''s'!$A$6:$B$16,2,FALSE)</f>
        <v>0</v>
      </c>
    </row>
    <row r="2665" spans="1:30">
      <c r="A2665" s="9" t="s">
        <v>9702</v>
      </c>
      <c r="B2665" s="9" t="s">
        <v>24</v>
      </c>
      <c r="C2665" s="9" t="s">
        <v>62</v>
      </c>
      <c r="D2665" s="19">
        <v>41425</v>
      </c>
      <c r="E2665" s="15">
        <v>2013</v>
      </c>
      <c r="F2665" s="15">
        <v>5</v>
      </c>
      <c r="G2665" s="3" t="s">
        <v>14414</v>
      </c>
      <c r="H2665" s="9" t="s">
        <v>63</v>
      </c>
      <c r="I2665" s="9" t="s">
        <v>81</v>
      </c>
      <c r="J2665" s="21">
        <v>336.09</v>
      </c>
      <c r="K2665" s="9" t="s">
        <v>9665</v>
      </c>
      <c r="L2665" s="7" t="s">
        <v>10028</v>
      </c>
      <c r="M2665" s="7" t="s">
        <v>10210</v>
      </c>
      <c r="N2665" s="7" t="s">
        <v>207</v>
      </c>
      <c r="O2665" s="7" t="s">
        <v>254</v>
      </c>
      <c r="P2665" s="7" t="s">
        <v>7153</v>
      </c>
      <c r="Q2665" s="7" t="s">
        <v>72</v>
      </c>
      <c r="R2665" s="9" t="s">
        <v>369</v>
      </c>
      <c r="S2665" s="7" t="s">
        <v>408</v>
      </c>
      <c r="T2665" s="13" t="s">
        <v>69</v>
      </c>
      <c r="U2665" s="13" t="s">
        <v>66</v>
      </c>
      <c r="V2665" s="13" t="s">
        <v>70</v>
      </c>
      <c r="W2665" s="13" t="s">
        <v>32</v>
      </c>
      <c r="X2665" s="13" t="s">
        <v>66</v>
      </c>
      <c r="Y2665" s="13" t="s">
        <v>7</v>
      </c>
      <c r="Z2665" s="9" t="s">
        <v>8</v>
      </c>
      <c r="AA2665" s="12" t="str">
        <f t="shared" si="82"/>
        <v>5980000000108</v>
      </c>
      <c r="AB2665" s="4" t="s">
        <v>66</v>
      </c>
      <c r="AC2665" s="48">
        <f t="shared" si="83"/>
        <v>0</v>
      </c>
      <c r="AD2665" s="31">
        <f>VLOOKUP(AB2665,'Utah Allocation %''s'!$A$6:$B$16,2,FALSE)</f>
        <v>0</v>
      </c>
    </row>
    <row r="2666" spans="1:30">
      <c r="A2666" s="9" t="s">
        <v>9979</v>
      </c>
      <c r="B2666" s="9" t="s">
        <v>24</v>
      </c>
      <c r="C2666" s="9" t="s">
        <v>62</v>
      </c>
      <c r="D2666" s="19">
        <v>41425</v>
      </c>
      <c r="E2666" s="15">
        <v>2013</v>
      </c>
      <c r="F2666" s="15">
        <v>5</v>
      </c>
      <c r="G2666" s="3" t="s">
        <v>14414</v>
      </c>
      <c r="H2666" s="9" t="s">
        <v>63</v>
      </c>
      <c r="I2666" s="9" t="s">
        <v>81</v>
      </c>
      <c r="J2666" s="21">
        <v>686.9</v>
      </c>
      <c r="K2666" s="9" t="s">
        <v>9980</v>
      </c>
      <c r="L2666" s="7" t="s">
        <v>10181</v>
      </c>
      <c r="M2666" s="7" t="s">
        <v>10365</v>
      </c>
      <c r="N2666" s="7" t="s">
        <v>207</v>
      </c>
      <c r="O2666" s="7" t="s">
        <v>254</v>
      </c>
      <c r="P2666" s="7" t="s">
        <v>7153</v>
      </c>
      <c r="Q2666" s="7" t="s">
        <v>72</v>
      </c>
      <c r="R2666" s="9" t="s">
        <v>369</v>
      </c>
      <c r="S2666" s="7" t="s">
        <v>408</v>
      </c>
      <c r="T2666" s="13" t="s">
        <v>69</v>
      </c>
      <c r="U2666" s="13" t="s">
        <v>66</v>
      </c>
      <c r="V2666" s="13" t="s">
        <v>70</v>
      </c>
      <c r="W2666" s="13" t="s">
        <v>32</v>
      </c>
      <c r="X2666" s="13" t="s">
        <v>66</v>
      </c>
      <c r="Y2666" s="13" t="s">
        <v>7</v>
      </c>
      <c r="Z2666" s="9" t="s">
        <v>8</v>
      </c>
      <c r="AA2666" s="12" t="str">
        <f t="shared" si="82"/>
        <v>5980000000108</v>
      </c>
      <c r="AB2666" s="4" t="s">
        <v>66</v>
      </c>
      <c r="AC2666" s="48">
        <f t="shared" si="83"/>
        <v>0</v>
      </c>
      <c r="AD2666" s="31">
        <f>VLOOKUP(AB2666,'Utah Allocation %''s'!$A$6:$B$16,2,FALSE)</f>
        <v>0</v>
      </c>
    </row>
    <row r="2667" spans="1:30">
      <c r="A2667" s="9" t="s">
        <v>9817</v>
      </c>
      <c r="B2667" s="9" t="s">
        <v>24</v>
      </c>
      <c r="C2667" s="9" t="s">
        <v>62</v>
      </c>
      <c r="D2667" s="19">
        <v>41425</v>
      </c>
      <c r="E2667" s="15">
        <v>2013</v>
      </c>
      <c r="F2667" s="15">
        <v>5</v>
      </c>
      <c r="G2667" s="3" t="s">
        <v>14414</v>
      </c>
      <c r="H2667" s="9" t="s">
        <v>63</v>
      </c>
      <c r="I2667" s="9" t="s">
        <v>81</v>
      </c>
      <c r="J2667" s="21">
        <v>312.23</v>
      </c>
      <c r="K2667" s="9" t="s">
        <v>9818</v>
      </c>
      <c r="L2667" s="7" t="s">
        <v>10104</v>
      </c>
      <c r="M2667" s="7" t="s">
        <v>10282</v>
      </c>
      <c r="N2667" s="7" t="s">
        <v>207</v>
      </c>
      <c r="O2667" s="7" t="s">
        <v>254</v>
      </c>
      <c r="P2667" s="7" t="s">
        <v>7153</v>
      </c>
      <c r="Q2667" s="7" t="s">
        <v>72</v>
      </c>
      <c r="R2667" s="9" t="s">
        <v>369</v>
      </c>
      <c r="S2667" s="7" t="s">
        <v>408</v>
      </c>
      <c r="T2667" s="13" t="s">
        <v>69</v>
      </c>
      <c r="U2667" s="13" t="s">
        <v>66</v>
      </c>
      <c r="V2667" s="13" t="s">
        <v>70</v>
      </c>
      <c r="W2667" s="13" t="s">
        <v>32</v>
      </c>
      <c r="X2667" s="13" t="s">
        <v>66</v>
      </c>
      <c r="Y2667" s="13" t="s">
        <v>7</v>
      </c>
      <c r="Z2667" s="9" t="s">
        <v>8</v>
      </c>
      <c r="AA2667" s="12" t="str">
        <f t="shared" si="82"/>
        <v>5980000000108</v>
      </c>
      <c r="AB2667" s="4" t="s">
        <v>66</v>
      </c>
      <c r="AC2667" s="48">
        <f t="shared" si="83"/>
        <v>0</v>
      </c>
      <c r="AD2667" s="31">
        <f>VLOOKUP(AB2667,'Utah Allocation %''s'!$A$6:$B$16,2,FALSE)</f>
        <v>0</v>
      </c>
    </row>
    <row r="2668" spans="1:30">
      <c r="A2668" s="9" t="s">
        <v>9773</v>
      </c>
      <c r="B2668" s="9" t="s">
        <v>24</v>
      </c>
      <c r="C2668" s="9" t="s">
        <v>62</v>
      </c>
      <c r="D2668" s="19">
        <v>41425</v>
      </c>
      <c r="E2668" s="15">
        <v>2013</v>
      </c>
      <c r="F2668" s="15">
        <v>5</v>
      </c>
      <c r="G2668" s="3" t="s">
        <v>14414</v>
      </c>
      <c r="H2668" s="9" t="s">
        <v>63</v>
      </c>
      <c r="I2668" s="9" t="s">
        <v>81</v>
      </c>
      <c r="J2668" s="21">
        <v>1243.82</v>
      </c>
      <c r="K2668" s="9" t="s">
        <v>9774</v>
      </c>
      <c r="L2668" s="7" t="s">
        <v>10082</v>
      </c>
      <c r="M2668" s="7" t="s">
        <v>10265</v>
      </c>
      <c r="N2668" s="7" t="s">
        <v>208</v>
      </c>
      <c r="O2668" s="7" t="s">
        <v>255</v>
      </c>
      <c r="P2668" s="7" t="s">
        <v>8169</v>
      </c>
      <c r="Q2668" s="7" t="s">
        <v>140</v>
      </c>
      <c r="R2668" s="9" t="s">
        <v>371</v>
      </c>
      <c r="S2668" s="7" t="s">
        <v>409</v>
      </c>
      <c r="T2668" s="13" t="s">
        <v>69</v>
      </c>
      <c r="U2668" s="13" t="s">
        <v>111</v>
      </c>
      <c r="V2668" s="13" t="s">
        <v>112</v>
      </c>
      <c r="W2668" s="13" t="s">
        <v>30</v>
      </c>
      <c r="X2668" s="13" t="s">
        <v>113</v>
      </c>
      <c r="Y2668" s="13" t="s">
        <v>7</v>
      </c>
      <c r="Z2668" s="9" t="s">
        <v>15</v>
      </c>
      <c r="AA2668" s="12" t="str">
        <f t="shared" si="82"/>
        <v>5980000000106</v>
      </c>
      <c r="AB2668" s="4" t="s">
        <v>113</v>
      </c>
      <c r="AC2668" s="48">
        <f t="shared" si="83"/>
        <v>0</v>
      </c>
      <c r="AD2668" s="31">
        <f>VLOOKUP(AB2668,'Utah Allocation %''s'!$A$6:$B$16,2,FALSE)</f>
        <v>0</v>
      </c>
    </row>
    <row r="2669" spans="1:30">
      <c r="A2669" s="9" t="s">
        <v>9863</v>
      </c>
      <c r="B2669" s="9" t="s">
        <v>24</v>
      </c>
      <c r="C2669" s="9" t="s">
        <v>62</v>
      </c>
      <c r="D2669" s="19">
        <v>41425</v>
      </c>
      <c r="E2669" s="15">
        <v>2013</v>
      </c>
      <c r="F2669" s="15">
        <v>5</v>
      </c>
      <c r="G2669" s="3" t="s">
        <v>14414</v>
      </c>
      <c r="H2669" s="9" t="s">
        <v>63</v>
      </c>
      <c r="I2669" s="9" t="s">
        <v>81</v>
      </c>
      <c r="J2669" s="21">
        <v>605.91999999999996</v>
      </c>
      <c r="K2669" s="9" t="s">
        <v>9864</v>
      </c>
      <c r="L2669" s="7" t="s">
        <v>10127</v>
      </c>
      <c r="M2669" s="7" t="s">
        <v>10308</v>
      </c>
      <c r="N2669" s="7" t="s">
        <v>208</v>
      </c>
      <c r="O2669" s="7" t="s">
        <v>255</v>
      </c>
      <c r="P2669" s="7" t="s">
        <v>8169</v>
      </c>
      <c r="Q2669" s="7" t="s">
        <v>140</v>
      </c>
      <c r="R2669" s="9" t="s">
        <v>371</v>
      </c>
      <c r="S2669" s="7" t="s">
        <v>409</v>
      </c>
      <c r="T2669" s="13" t="s">
        <v>69</v>
      </c>
      <c r="U2669" s="13" t="s">
        <v>111</v>
      </c>
      <c r="V2669" s="13" t="s">
        <v>112</v>
      </c>
      <c r="W2669" s="13" t="s">
        <v>30</v>
      </c>
      <c r="X2669" s="13" t="s">
        <v>113</v>
      </c>
      <c r="Y2669" s="13" t="s">
        <v>7</v>
      </c>
      <c r="Z2669" s="9" t="s">
        <v>15</v>
      </c>
      <c r="AA2669" s="12" t="str">
        <f t="shared" si="82"/>
        <v>5980000000106</v>
      </c>
      <c r="AB2669" s="4" t="s">
        <v>113</v>
      </c>
      <c r="AC2669" s="48">
        <f t="shared" si="83"/>
        <v>0</v>
      </c>
      <c r="AD2669" s="31">
        <f>VLOOKUP(AB2669,'Utah Allocation %''s'!$A$6:$B$16,2,FALSE)</f>
        <v>0</v>
      </c>
    </row>
    <row r="2670" spans="1:30">
      <c r="A2670" s="9" t="s">
        <v>9660</v>
      </c>
      <c r="B2670" s="9" t="s">
        <v>24</v>
      </c>
      <c r="C2670" s="9" t="s">
        <v>62</v>
      </c>
      <c r="D2670" s="19">
        <v>41425</v>
      </c>
      <c r="E2670" s="15">
        <v>2013</v>
      </c>
      <c r="F2670" s="15">
        <v>5</v>
      </c>
      <c r="G2670" s="3" t="s">
        <v>14414</v>
      </c>
      <c r="H2670" s="9" t="s">
        <v>63</v>
      </c>
      <c r="I2670" s="9" t="s">
        <v>81</v>
      </c>
      <c r="J2670" s="21">
        <v>601.55999999999995</v>
      </c>
      <c r="K2670" s="9" t="s">
        <v>9661</v>
      </c>
      <c r="L2670" s="7" t="s">
        <v>10026</v>
      </c>
      <c r="M2670" s="7" t="s">
        <v>10208</v>
      </c>
      <c r="N2670" s="7" t="s">
        <v>217</v>
      </c>
      <c r="O2670" s="7" t="s">
        <v>263</v>
      </c>
      <c r="P2670" s="7" t="s">
        <v>8180</v>
      </c>
      <c r="Q2670" s="7" t="s">
        <v>116</v>
      </c>
      <c r="R2670" s="9" t="s">
        <v>371</v>
      </c>
      <c r="S2670" s="7" t="s">
        <v>409</v>
      </c>
      <c r="T2670" s="13" t="s">
        <v>69</v>
      </c>
      <c r="U2670" s="13" t="s">
        <v>111</v>
      </c>
      <c r="V2670" s="13" t="s">
        <v>112</v>
      </c>
      <c r="W2670" s="13" t="s">
        <v>30</v>
      </c>
      <c r="X2670" s="13" t="s">
        <v>113</v>
      </c>
      <c r="Y2670" s="13" t="s">
        <v>7</v>
      </c>
      <c r="Z2670" s="9" t="s">
        <v>15</v>
      </c>
      <c r="AA2670" s="12" t="str">
        <f t="shared" si="82"/>
        <v>5980000000106</v>
      </c>
      <c r="AB2670" s="4" t="s">
        <v>113</v>
      </c>
      <c r="AC2670" s="48">
        <f t="shared" si="83"/>
        <v>0</v>
      </c>
      <c r="AD2670" s="31">
        <f>VLOOKUP(AB2670,'Utah Allocation %''s'!$A$6:$B$16,2,FALSE)</f>
        <v>0</v>
      </c>
    </row>
    <row r="2671" spans="1:30">
      <c r="A2671" s="9" t="s">
        <v>9781</v>
      </c>
      <c r="B2671" s="9" t="s">
        <v>24</v>
      </c>
      <c r="C2671" s="9" t="s">
        <v>62</v>
      </c>
      <c r="D2671" s="19">
        <v>41425</v>
      </c>
      <c r="E2671" s="15">
        <v>2013</v>
      </c>
      <c r="F2671" s="15">
        <v>5</v>
      </c>
      <c r="G2671" s="3" t="s">
        <v>14414</v>
      </c>
      <c r="H2671" s="9" t="s">
        <v>63</v>
      </c>
      <c r="I2671" s="9" t="s">
        <v>81</v>
      </c>
      <c r="J2671" s="21">
        <v>208.78</v>
      </c>
      <c r="K2671" s="9" t="s">
        <v>9782</v>
      </c>
      <c r="L2671" s="7" t="s">
        <v>10086</v>
      </c>
      <c r="M2671" s="7" t="s">
        <v>10269</v>
      </c>
      <c r="N2671" s="7" t="s">
        <v>215</v>
      </c>
      <c r="O2671" s="7" t="s">
        <v>261</v>
      </c>
      <c r="P2671" s="7" t="s">
        <v>10270</v>
      </c>
      <c r="Q2671" s="7" t="s">
        <v>159</v>
      </c>
      <c r="R2671" s="9" t="s">
        <v>371</v>
      </c>
      <c r="S2671" s="7" t="s">
        <v>409</v>
      </c>
      <c r="T2671" s="13" t="s">
        <v>69</v>
      </c>
      <c r="U2671" s="13" t="s">
        <v>111</v>
      </c>
      <c r="V2671" s="13" t="s">
        <v>112</v>
      </c>
      <c r="W2671" s="13" t="s">
        <v>30</v>
      </c>
      <c r="X2671" s="13" t="s">
        <v>113</v>
      </c>
      <c r="Y2671" s="13" t="s">
        <v>7</v>
      </c>
      <c r="Z2671" s="9" t="s">
        <v>15</v>
      </c>
      <c r="AA2671" s="12" t="str">
        <f t="shared" si="82"/>
        <v>5980000000106</v>
      </c>
      <c r="AB2671" s="4" t="s">
        <v>113</v>
      </c>
      <c r="AC2671" s="48">
        <f t="shared" si="83"/>
        <v>0</v>
      </c>
      <c r="AD2671" s="31">
        <f>VLOOKUP(AB2671,'Utah Allocation %''s'!$A$6:$B$16,2,FALSE)</f>
        <v>0</v>
      </c>
    </row>
    <row r="2672" spans="1:30">
      <c r="A2672" s="9" t="s">
        <v>9648</v>
      </c>
      <c r="B2672" s="9" t="s">
        <v>24</v>
      </c>
      <c r="C2672" s="9" t="s">
        <v>62</v>
      </c>
      <c r="D2672" s="19">
        <v>41425</v>
      </c>
      <c r="E2672" s="15">
        <v>2013</v>
      </c>
      <c r="F2672" s="15">
        <v>5</v>
      </c>
      <c r="G2672" s="3" t="s">
        <v>14414</v>
      </c>
      <c r="H2672" s="9" t="s">
        <v>63</v>
      </c>
      <c r="I2672" s="9" t="s">
        <v>64</v>
      </c>
      <c r="J2672" s="21">
        <v>397.41</v>
      </c>
      <c r="K2672" s="9" t="s">
        <v>9649</v>
      </c>
      <c r="L2672" s="7" t="s">
        <v>10020</v>
      </c>
      <c r="M2672" s="7" t="s">
        <v>10201</v>
      </c>
      <c r="N2672" s="7" t="s">
        <v>207</v>
      </c>
      <c r="O2672" s="7" t="s">
        <v>254</v>
      </c>
      <c r="P2672" s="7" t="s">
        <v>361</v>
      </c>
      <c r="Q2672" s="7" t="s">
        <v>83</v>
      </c>
      <c r="R2672" s="9" t="s">
        <v>372</v>
      </c>
      <c r="S2672" s="7" t="s">
        <v>409</v>
      </c>
      <c r="T2672" s="13" t="s">
        <v>69</v>
      </c>
      <c r="U2672" s="13" t="s">
        <v>79</v>
      </c>
      <c r="V2672" s="13" t="s">
        <v>80</v>
      </c>
      <c r="W2672" s="13" t="s">
        <v>29</v>
      </c>
      <c r="X2672" s="13" t="s">
        <v>79</v>
      </c>
      <c r="Y2672" s="13" t="s">
        <v>7</v>
      </c>
      <c r="Z2672" s="9" t="s">
        <v>16</v>
      </c>
      <c r="AA2672" s="12" t="str">
        <f t="shared" si="82"/>
        <v>5980000000109</v>
      </c>
      <c r="AB2672" s="4" t="s">
        <v>79</v>
      </c>
      <c r="AC2672" s="48">
        <f t="shared" si="83"/>
        <v>397.41</v>
      </c>
      <c r="AD2672" s="31">
        <f>VLOOKUP(AB2672,'Utah Allocation %''s'!$A$6:$B$16,2,FALSE)</f>
        <v>1</v>
      </c>
    </row>
    <row r="2673" spans="1:30">
      <c r="A2673" s="9" t="s">
        <v>9650</v>
      </c>
      <c r="B2673" s="9" t="s">
        <v>24</v>
      </c>
      <c r="C2673" s="9" t="s">
        <v>62</v>
      </c>
      <c r="D2673" s="19">
        <v>41425</v>
      </c>
      <c r="E2673" s="15">
        <v>2013</v>
      </c>
      <c r="F2673" s="15">
        <v>5</v>
      </c>
      <c r="G2673" s="3" t="s">
        <v>14414</v>
      </c>
      <c r="H2673" s="9" t="s">
        <v>63</v>
      </c>
      <c r="I2673" s="9" t="s">
        <v>64</v>
      </c>
      <c r="J2673" s="21">
        <v>446.07</v>
      </c>
      <c r="K2673" s="9" t="s">
        <v>9651</v>
      </c>
      <c r="L2673" s="7" t="s">
        <v>10021</v>
      </c>
      <c r="M2673" s="7" t="s">
        <v>10202</v>
      </c>
      <c r="N2673" s="7" t="s">
        <v>207</v>
      </c>
      <c r="O2673" s="7" t="s">
        <v>254</v>
      </c>
      <c r="P2673" s="7" t="s">
        <v>361</v>
      </c>
      <c r="Q2673" s="7" t="s">
        <v>83</v>
      </c>
      <c r="R2673" s="9" t="s">
        <v>372</v>
      </c>
      <c r="S2673" s="7" t="s">
        <v>409</v>
      </c>
      <c r="T2673" s="13" t="s">
        <v>69</v>
      </c>
      <c r="U2673" s="13" t="s">
        <v>79</v>
      </c>
      <c r="V2673" s="13" t="s">
        <v>80</v>
      </c>
      <c r="W2673" s="13" t="s">
        <v>29</v>
      </c>
      <c r="X2673" s="13" t="s">
        <v>79</v>
      </c>
      <c r="Y2673" s="13" t="s">
        <v>7</v>
      </c>
      <c r="Z2673" s="9" t="s">
        <v>16</v>
      </c>
      <c r="AA2673" s="12" t="str">
        <f t="shared" si="82"/>
        <v>5980000000109</v>
      </c>
      <c r="AB2673" s="4" t="s">
        <v>79</v>
      </c>
      <c r="AC2673" s="48">
        <f t="shared" si="83"/>
        <v>446.07</v>
      </c>
      <c r="AD2673" s="31">
        <f>VLOOKUP(AB2673,'Utah Allocation %''s'!$A$6:$B$16,2,FALSE)</f>
        <v>1</v>
      </c>
    </row>
    <row r="2674" spans="1:30">
      <c r="A2674" s="9" t="s">
        <v>9709</v>
      </c>
      <c r="B2674" s="9" t="s">
        <v>24</v>
      </c>
      <c r="C2674" s="9" t="s">
        <v>62</v>
      </c>
      <c r="D2674" s="19">
        <v>41425</v>
      </c>
      <c r="E2674" s="15">
        <v>2013</v>
      </c>
      <c r="F2674" s="15">
        <v>5</v>
      </c>
      <c r="G2674" s="3" t="s">
        <v>14414</v>
      </c>
      <c r="H2674" s="9" t="s">
        <v>63</v>
      </c>
      <c r="I2674" s="9" t="s">
        <v>64</v>
      </c>
      <c r="J2674" s="21">
        <v>329.34</v>
      </c>
      <c r="K2674" s="9" t="s">
        <v>9710</v>
      </c>
      <c r="L2674" s="7" t="s">
        <v>10050</v>
      </c>
      <c r="M2674" s="7" t="s">
        <v>10235</v>
      </c>
      <c r="N2674" s="7" t="s">
        <v>208</v>
      </c>
      <c r="O2674" s="7" t="s">
        <v>255</v>
      </c>
      <c r="P2674" s="7" t="s">
        <v>6141</v>
      </c>
      <c r="Q2674" s="7" t="s">
        <v>84</v>
      </c>
      <c r="R2674" s="9" t="s">
        <v>372</v>
      </c>
      <c r="S2674" s="7" t="s">
        <v>409</v>
      </c>
      <c r="T2674" s="13" t="s">
        <v>69</v>
      </c>
      <c r="U2674" s="13" t="s">
        <v>79</v>
      </c>
      <c r="V2674" s="13" t="s">
        <v>80</v>
      </c>
      <c r="W2674" s="13" t="s">
        <v>29</v>
      </c>
      <c r="X2674" s="13" t="s">
        <v>79</v>
      </c>
      <c r="Y2674" s="13" t="s">
        <v>7</v>
      </c>
      <c r="Z2674" s="9" t="s">
        <v>16</v>
      </c>
      <c r="AA2674" s="12" t="str">
        <f t="shared" si="82"/>
        <v>5980000000109</v>
      </c>
      <c r="AB2674" s="4" t="s">
        <v>79</v>
      </c>
      <c r="AC2674" s="48">
        <f t="shared" si="83"/>
        <v>329.34</v>
      </c>
      <c r="AD2674" s="31">
        <f>VLOOKUP(AB2674,'Utah Allocation %''s'!$A$6:$B$16,2,FALSE)</f>
        <v>1</v>
      </c>
    </row>
    <row r="2675" spans="1:30">
      <c r="A2675" s="9" t="s">
        <v>9823</v>
      </c>
      <c r="B2675" s="9" t="s">
        <v>24</v>
      </c>
      <c r="C2675" s="9" t="s">
        <v>62</v>
      </c>
      <c r="D2675" s="19">
        <v>41425</v>
      </c>
      <c r="E2675" s="15">
        <v>2013</v>
      </c>
      <c r="F2675" s="15">
        <v>5</v>
      </c>
      <c r="G2675" s="3" t="s">
        <v>14414</v>
      </c>
      <c r="H2675" s="9" t="s">
        <v>63</v>
      </c>
      <c r="I2675" s="9" t="s">
        <v>64</v>
      </c>
      <c r="J2675" s="21">
        <v>808.17</v>
      </c>
      <c r="K2675" s="9" t="s">
        <v>9824</v>
      </c>
      <c r="L2675" s="7" t="s">
        <v>10107</v>
      </c>
      <c r="M2675" s="7" t="s">
        <v>10285</v>
      </c>
      <c r="N2675" s="7" t="s">
        <v>206</v>
      </c>
      <c r="O2675" s="7" t="s">
        <v>253</v>
      </c>
      <c r="P2675" s="7" t="s">
        <v>691</v>
      </c>
      <c r="Q2675" s="7" t="s">
        <v>71</v>
      </c>
      <c r="R2675" s="9" t="s">
        <v>379</v>
      </c>
      <c r="S2675" s="7" t="s">
        <v>408</v>
      </c>
      <c r="T2675" s="13" t="s">
        <v>69</v>
      </c>
      <c r="U2675" s="13" t="s">
        <v>66</v>
      </c>
      <c r="V2675" s="13" t="s">
        <v>70</v>
      </c>
      <c r="W2675" s="13" t="s">
        <v>32</v>
      </c>
      <c r="X2675" s="13" t="s">
        <v>66</v>
      </c>
      <c r="Y2675" s="13" t="s">
        <v>7</v>
      </c>
      <c r="Z2675" s="9" t="s">
        <v>8</v>
      </c>
      <c r="AA2675" s="12" t="str">
        <f t="shared" si="82"/>
        <v>5980000000108</v>
      </c>
      <c r="AB2675" s="4" t="s">
        <v>66</v>
      </c>
      <c r="AC2675" s="48">
        <f t="shared" si="83"/>
        <v>0</v>
      </c>
      <c r="AD2675" s="31">
        <f>VLOOKUP(AB2675,'Utah Allocation %''s'!$A$6:$B$16,2,FALSE)</f>
        <v>0</v>
      </c>
    </row>
    <row r="2676" spans="1:30">
      <c r="A2676" s="9" t="s">
        <v>9662</v>
      </c>
      <c r="B2676" s="9" t="s">
        <v>24</v>
      </c>
      <c r="C2676" s="9" t="s">
        <v>62</v>
      </c>
      <c r="D2676" s="19">
        <v>41425</v>
      </c>
      <c r="E2676" s="15">
        <v>2013</v>
      </c>
      <c r="F2676" s="15">
        <v>5</v>
      </c>
      <c r="G2676" s="3" t="s">
        <v>14414</v>
      </c>
      <c r="H2676" s="9" t="s">
        <v>63</v>
      </c>
      <c r="I2676" s="9" t="s">
        <v>64</v>
      </c>
      <c r="J2676" s="21">
        <v>3188.41</v>
      </c>
      <c r="K2676" s="9" t="s">
        <v>9663</v>
      </c>
      <c r="L2676" s="7" t="s">
        <v>10027</v>
      </c>
      <c r="M2676" s="7" t="s">
        <v>10209</v>
      </c>
      <c r="N2676" s="7" t="s">
        <v>208</v>
      </c>
      <c r="O2676" s="7" t="s">
        <v>255</v>
      </c>
      <c r="P2676" s="7" t="s">
        <v>633</v>
      </c>
      <c r="Q2676" s="7" t="s">
        <v>73</v>
      </c>
      <c r="R2676" s="9" t="s">
        <v>379</v>
      </c>
      <c r="S2676" s="7" t="s">
        <v>408</v>
      </c>
      <c r="T2676" s="13" t="s">
        <v>69</v>
      </c>
      <c r="U2676" s="13" t="s">
        <v>66</v>
      </c>
      <c r="V2676" s="13" t="s">
        <v>70</v>
      </c>
      <c r="W2676" s="13" t="s">
        <v>32</v>
      </c>
      <c r="X2676" s="13" t="s">
        <v>66</v>
      </c>
      <c r="Y2676" s="13" t="s">
        <v>7</v>
      </c>
      <c r="Z2676" s="9" t="s">
        <v>8</v>
      </c>
      <c r="AA2676" s="12" t="str">
        <f t="shared" si="82"/>
        <v>5980000000108</v>
      </c>
      <c r="AB2676" s="4" t="s">
        <v>66</v>
      </c>
      <c r="AC2676" s="48">
        <f t="shared" si="83"/>
        <v>0</v>
      </c>
      <c r="AD2676" s="31">
        <f>VLOOKUP(AB2676,'Utah Allocation %''s'!$A$6:$B$16,2,FALSE)</f>
        <v>0</v>
      </c>
    </row>
    <row r="2677" spans="1:30">
      <c r="A2677" s="9" t="s">
        <v>9652</v>
      </c>
      <c r="B2677" s="9" t="s">
        <v>24</v>
      </c>
      <c r="C2677" s="9" t="s">
        <v>62</v>
      </c>
      <c r="D2677" s="19">
        <v>41425</v>
      </c>
      <c r="E2677" s="15">
        <v>2013</v>
      </c>
      <c r="F2677" s="15">
        <v>5</v>
      </c>
      <c r="G2677" s="3" t="s">
        <v>14414</v>
      </c>
      <c r="H2677" s="9" t="s">
        <v>63</v>
      </c>
      <c r="I2677" s="9" t="s">
        <v>81</v>
      </c>
      <c r="J2677" s="21">
        <v>71.92</v>
      </c>
      <c r="K2677" s="9" t="s">
        <v>9653</v>
      </c>
      <c r="L2677" s="7" t="s">
        <v>10022</v>
      </c>
      <c r="M2677" s="7" t="s">
        <v>10203</v>
      </c>
      <c r="N2677" s="7" t="s">
        <v>207</v>
      </c>
      <c r="O2677" s="7" t="s">
        <v>254</v>
      </c>
      <c r="P2677" s="7" t="s">
        <v>10204</v>
      </c>
      <c r="Q2677" s="7" t="s">
        <v>131</v>
      </c>
      <c r="R2677" s="9" t="s">
        <v>380</v>
      </c>
      <c r="S2677" s="7" t="s">
        <v>408</v>
      </c>
      <c r="T2677" s="13" t="s">
        <v>69</v>
      </c>
      <c r="U2677" s="13" t="s">
        <v>123</v>
      </c>
      <c r="V2677" s="13" t="s">
        <v>124</v>
      </c>
      <c r="W2677" s="13" t="s">
        <v>33</v>
      </c>
      <c r="X2677" s="13" t="s">
        <v>123</v>
      </c>
      <c r="Y2677" s="13" t="s">
        <v>7</v>
      </c>
      <c r="Z2677" s="9" t="s">
        <v>12</v>
      </c>
      <c r="AA2677" s="12" t="str">
        <f t="shared" si="82"/>
        <v>5980000000110</v>
      </c>
      <c r="AB2677" s="4" t="s">
        <v>123</v>
      </c>
      <c r="AC2677" s="48">
        <f t="shared" si="83"/>
        <v>0</v>
      </c>
      <c r="AD2677" s="31">
        <f>VLOOKUP(AB2677,'Utah Allocation %''s'!$A$6:$B$16,2,FALSE)</f>
        <v>0</v>
      </c>
    </row>
    <row r="2678" spans="1:30">
      <c r="A2678" s="9" t="s">
        <v>9654</v>
      </c>
      <c r="B2678" s="9" t="s">
        <v>24</v>
      </c>
      <c r="C2678" s="9" t="s">
        <v>62</v>
      </c>
      <c r="D2678" s="19">
        <v>41425</v>
      </c>
      <c r="E2678" s="15">
        <v>2013</v>
      </c>
      <c r="F2678" s="15">
        <v>5</v>
      </c>
      <c r="G2678" s="3" t="s">
        <v>14414</v>
      </c>
      <c r="H2678" s="9" t="s">
        <v>63</v>
      </c>
      <c r="I2678" s="9" t="s">
        <v>81</v>
      </c>
      <c r="J2678" s="21">
        <v>215.77</v>
      </c>
      <c r="K2678" s="9" t="s">
        <v>9655</v>
      </c>
      <c r="L2678" s="7" t="s">
        <v>10023</v>
      </c>
      <c r="M2678" s="7" t="s">
        <v>10205</v>
      </c>
      <c r="N2678" s="7" t="s">
        <v>207</v>
      </c>
      <c r="O2678" s="7" t="s">
        <v>254</v>
      </c>
      <c r="P2678" s="7" t="s">
        <v>10204</v>
      </c>
      <c r="Q2678" s="7" t="s">
        <v>131</v>
      </c>
      <c r="R2678" s="9" t="s">
        <v>380</v>
      </c>
      <c r="S2678" s="7" t="s">
        <v>408</v>
      </c>
      <c r="T2678" s="13" t="s">
        <v>69</v>
      </c>
      <c r="U2678" s="13" t="s">
        <v>123</v>
      </c>
      <c r="V2678" s="13" t="s">
        <v>124</v>
      </c>
      <c r="W2678" s="13" t="s">
        <v>33</v>
      </c>
      <c r="X2678" s="13" t="s">
        <v>123</v>
      </c>
      <c r="Y2678" s="13" t="s">
        <v>7</v>
      </c>
      <c r="Z2678" s="9" t="s">
        <v>12</v>
      </c>
      <c r="AA2678" s="12" t="str">
        <f t="shared" si="82"/>
        <v>5980000000110</v>
      </c>
      <c r="AB2678" s="4" t="s">
        <v>123</v>
      </c>
      <c r="AC2678" s="48">
        <f t="shared" si="83"/>
        <v>0</v>
      </c>
      <c r="AD2678" s="31">
        <f>VLOOKUP(AB2678,'Utah Allocation %''s'!$A$6:$B$16,2,FALSE)</f>
        <v>0</v>
      </c>
    </row>
    <row r="2679" spans="1:30">
      <c r="A2679" s="9" t="s">
        <v>9749</v>
      </c>
      <c r="B2679" s="9" t="s">
        <v>24</v>
      </c>
      <c r="C2679" s="9" t="s">
        <v>62</v>
      </c>
      <c r="D2679" s="19">
        <v>41425</v>
      </c>
      <c r="E2679" s="15">
        <v>2013</v>
      </c>
      <c r="F2679" s="15">
        <v>5</v>
      </c>
      <c r="G2679" s="3" t="s">
        <v>14414</v>
      </c>
      <c r="H2679" s="9" t="s">
        <v>63</v>
      </c>
      <c r="I2679" s="9" t="s">
        <v>64</v>
      </c>
      <c r="J2679" s="21">
        <v>715.27</v>
      </c>
      <c r="K2679" s="9" t="s">
        <v>9750</v>
      </c>
      <c r="L2679" s="7" t="s">
        <v>10070</v>
      </c>
      <c r="M2679" s="7" t="s">
        <v>10253</v>
      </c>
      <c r="N2679" s="7" t="s">
        <v>207</v>
      </c>
      <c r="O2679" s="7" t="s">
        <v>254</v>
      </c>
      <c r="P2679" s="7" t="s">
        <v>7096</v>
      </c>
      <c r="Q2679" s="7" t="s">
        <v>83</v>
      </c>
      <c r="R2679" s="9" t="s">
        <v>381</v>
      </c>
      <c r="S2679" s="7" t="s">
        <v>409</v>
      </c>
      <c r="T2679" s="13" t="s">
        <v>69</v>
      </c>
      <c r="U2679" s="13" t="s">
        <v>79</v>
      </c>
      <c r="V2679" s="13" t="s">
        <v>80</v>
      </c>
      <c r="W2679" s="13" t="s">
        <v>29</v>
      </c>
      <c r="X2679" s="13" t="s">
        <v>79</v>
      </c>
      <c r="Y2679" s="13" t="s">
        <v>7</v>
      </c>
      <c r="Z2679" s="9" t="s">
        <v>16</v>
      </c>
      <c r="AA2679" s="12" t="str">
        <f t="shared" si="82"/>
        <v>5980000000109</v>
      </c>
      <c r="AB2679" s="4" t="s">
        <v>79</v>
      </c>
      <c r="AC2679" s="48">
        <f t="shared" si="83"/>
        <v>715.27</v>
      </c>
      <c r="AD2679" s="31">
        <f>VLOOKUP(AB2679,'Utah Allocation %''s'!$A$6:$B$16,2,FALSE)</f>
        <v>1</v>
      </c>
    </row>
    <row r="2680" spans="1:30">
      <c r="A2680" s="9" t="s">
        <v>9749</v>
      </c>
      <c r="B2680" s="9" t="s">
        <v>24</v>
      </c>
      <c r="C2680" s="9" t="s">
        <v>62</v>
      </c>
      <c r="D2680" s="19">
        <v>41425</v>
      </c>
      <c r="E2680" s="15">
        <v>2013</v>
      </c>
      <c r="F2680" s="15">
        <v>5</v>
      </c>
      <c r="G2680" s="3" t="s">
        <v>14414</v>
      </c>
      <c r="H2680" s="9" t="s">
        <v>63</v>
      </c>
      <c r="I2680" s="9" t="s">
        <v>81</v>
      </c>
      <c r="J2680" s="21">
        <v>186.69</v>
      </c>
      <c r="K2680" s="9" t="s">
        <v>9750</v>
      </c>
      <c r="L2680" s="7" t="s">
        <v>10070</v>
      </c>
      <c r="M2680" s="7" t="s">
        <v>10253</v>
      </c>
      <c r="N2680" s="7" t="s">
        <v>207</v>
      </c>
      <c r="O2680" s="7" t="s">
        <v>254</v>
      </c>
      <c r="P2680" s="7" t="s">
        <v>7096</v>
      </c>
      <c r="Q2680" s="7" t="s">
        <v>83</v>
      </c>
      <c r="R2680" s="9" t="s">
        <v>381</v>
      </c>
      <c r="S2680" s="7" t="s">
        <v>409</v>
      </c>
      <c r="T2680" s="13" t="s">
        <v>69</v>
      </c>
      <c r="U2680" s="13" t="s">
        <v>79</v>
      </c>
      <c r="V2680" s="13" t="s">
        <v>80</v>
      </c>
      <c r="W2680" s="13" t="s">
        <v>29</v>
      </c>
      <c r="X2680" s="13" t="s">
        <v>79</v>
      </c>
      <c r="Y2680" s="13" t="s">
        <v>7</v>
      </c>
      <c r="Z2680" s="9" t="s">
        <v>16</v>
      </c>
      <c r="AA2680" s="12" t="str">
        <f t="shared" si="82"/>
        <v>5980000000109</v>
      </c>
      <c r="AB2680" s="4" t="s">
        <v>79</v>
      </c>
      <c r="AC2680" s="48">
        <f t="shared" si="83"/>
        <v>186.69</v>
      </c>
      <c r="AD2680" s="31">
        <f>VLOOKUP(AB2680,'Utah Allocation %''s'!$A$6:$B$16,2,FALSE)</f>
        <v>1</v>
      </c>
    </row>
    <row r="2681" spans="1:30">
      <c r="A2681" s="9" t="s">
        <v>9751</v>
      </c>
      <c r="B2681" s="9" t="s">
        <v>24</v>
      </c>
      <c r="C2681" s="9" t="s">
        <v>62</v>
      </c>
      <c r="D2681" s="19">
        <v>41425</v>
      </c>
      <c r="E2681" s="15">
        <v>2013</v>
      </c>
      <c r="F2681" s="15">
        <v>5</v>
      </c>
      <c r="G2681" s="3" t="s">
        <v>14414</v>
      </c>
      <c r="H2681" s="9" t="s">
        <v>63</v>
      </c>
      <c r="I2681" s="9" t="s">
        <v>64</v>
      </c>
      <c r="J2681" s="21">
        <v>236.52</v>
      </c>
      <c r="K2681" s="9" t="s">
        <v>9752</v>
      </c>
      <c r="L2681" s="7" t="s">
        <v>10071</v>
      </c>
      <c r="M2681" s="7" t="s">
        <v>10254</v>
      </c>
      <c r="N2681" s="7" t="s">
        <v>207</v>
      </c>
      <c r="O2681" s="7" t="s">
        <v>254</v>
      </c>
      <c r="P2681" s="7" t="s">
        <v>588</v>
      </c>
      <c r="Q2681" s="7" t="s">
        <v>83</v>
      </c>
      <c r="R2681" s="9" t="s">
        <v>383</v>
      </c>
      <c r="S2681" s="7" t="s">
        <v>409</v>
      </c>
      <c r="T2681" s="13" t="s">
        <v>69</v>
      </c>
      <c r="U2681" s="13" t="s">
        <v>79</v>
      </c>
      <c r="V2681" s="13" t="s">
        <v>80</v>
      </c>
      <c r="W2681" s="13" t="s">
        <v>29</v>
      </c>
      <c r="X2681" s="13" t="s">
        <v>79</v>
      </c>
      <c r="Y2681" s="13" t="s">
        <v>7</v>
      </c>
      <c r="Z2681" s="9" t="s">
        <v>16</v>
      </c>
      <c r="AA2681" s="12" t="str">
        <f t="shared" si="82"/>
        <v>5980000000109</v>
      </c>
      <c r="AB2681" s="4" t="s">
        <v>79</v>
      </c>
      <c r="AC2681" s="48">
        <f t="shared" si="83"/>
        <v>236.52</v>
      </c>
      <c r="AD2681" s="31">
        <f>VLOOKUP(AB2681,'Utah Allocation %''s'!$A$6:$B$16,2,FALSE)</f>
        <v>1</v>
      </c>
    </row>
    <row r="2682" spans="1:30">
      <c r="A2682" s="9" t="s">
        <v>9755</v>
      </c>
      <c r="B2682" s="9" t="s">
        <v>24</v>
      </c>
      <c r="C2682" s="9" t="s">
        <v>62</v>
      </c>
      <c r="D2682" s="19">
        <v>41425</v>
      </c>
      <c r="E2682" s="15">
        <v>2013</v>
      </c>
      <c r="F2682" s="15">
        <v>5</v>
      </c>
      <c r="G2682" s="3" t="s">
        <v>14414</v>
      </c>
      <c r="H2682" s="9" t="s">
        <v>63</v>
      </c>
      <c r="I2682" s="9" t="s">
        <v>81</v>
      </c>
      <c r="J2682" s="21">
        <v>381.28</v>
      </c>
      <c r="K2682" s="9" t="s">
        <v>9756</v>
      </c>
      <c r="L2682" s="7" t="s">
        <v>10073</v>
      </c>
      <c r="M2682" s="7" t="s">
        <v>10256</v>
      </c>
      <c r="N2682" s="7" t="s">
        <v>207</v>
      </c>
      <c r="O2682" s="7" t="s">
        <v>254</v>
      </c>
      <c r="P2682" s="7" t="s">
        <v>7096</v>
      </c>
      <c r="Q2682" s="7" t="s">
        <v>83</v>
      </c>
      <c r="R2682" s="9" t="s">
        <v>383</v>
      </c>
      <c r="S2682" s="7" t="s">
        <v>409</v>
      </c>
      <c r="T2682" s="13" t="s">
        <v>69</v>
      </c>
      <c r="U2682" s="13" t="s">
        <v>79</v>
      </c>
      <c r="V2682" s="13" t="s">
        <v>80</v>
      </c>
      <c r="W2682" s="13" t="s">
        <v>29</v>
      </c>
      <c r="X2682" s="13" t="s">
        <v>79</v>
      </c>
      <c r="Y2682" s="13" t="s">
        <v>7</v>
      </c>
      <c r="Z2682" s="9" t="s">
        <v>16</v>
      </c>
      <c r="AA2682" s="12" t="str">
        <f t="shared" si="82"/>
        <v>5980000000109</v>
      </c>
      <c r="AB2682" s="4" t="s">
        <v>79</v>
      </c>
      <c r="AC2682" s="48">
        <f t="shared" si="83"/>
        <v>381.28</v>
      </c>
      <c r="AD2682" s="31">
        <f>VLOOKUP(AB2682,'Utah Allocation %''s'!$A$6:$B$16,2,FALSE)</f>
        <v>1</v>
      </c>
    </row>
    <row r="2683" spans="1:30">
      <c r="A2683" s="9" t="s">
        <v>9857</v>
      </c>
      <c r="B2683" s="9" t="s">
        <v>24</v>
      </c>
      <c r="C2683" s="9" t="s">
        <v>62</v>
      </c>
      <c r="D2683" s="19">
        <v>41425</v>
      </c>
      <c r="E2683" s="15">
        <v>2013</v>
      </c>
      <c r="F2683" s="15">
        <v>5</v>
      </c>
      <c r="G2683" s="3" t="s">
        <v>14414</v>
      </c>
      <c r="H2683" s="9" t="s">
        <v>63</v>
      </c>
      <c r="I2683" s="9" t="s">
        <v>64</v>
      </c>
      <c r="J2683" s="21">
        <v>177.4</v>
      </c>
      <c r="K2683" s="9" t="s">
        <v>9858</v>
      </c>
      <c r="L2683" s="7" t="s">
        <v>10124</v>
      </c>
      <c r="M2683" s="7" t="s">
        <v>10304</v>
      </c>
      <c r="N2683" s="7" t="s">
        <v>209</v>
      </c>
      <c r="O2683" s="7" t="s">
        <v>256</v>
      </c>
      <c r="P2683" s="7" t="s">
        <v>10305</v>
      </c>
      <c r="Q2683" s="7" t="s">
        <v>87</v>
      </c>
      <c r="R2683" s="9" t="s">
        <v>383</v>
      </c>
      <c r="S2683" s="7" t="s">
        <v>409</v>
      </c>
      <c r="T2683" s="13" t="s">
        <v>69</v>
      </c>
      <c r="U2683" s="13" t="s">
        <v>79</v>
      </c>
      <c r="V2683" s="13" t="s">
        <v>80</v>
      </c>
      <c r="W2683" s="13" t="s">
        <v>29</v>
      </c>
      <c r="X2683" s="13" t="s">
        <v>79</v>
      </c>
      <c r="Y2683" s="13" t="s">
        <v>7</v>
      </c>
      <c r="Z2683" s="9" t="s">
        <v>16</v>
      </c>
      <c r="AA2683" s="12" t="str">
        <f t="shared" si="82"/>
        <v>5980000000109</v>
      </c>
      <c r="AB2683" s="4" t="s">
        <v>79</v>
      </c>
      <c r="AC2683" s="48">
        <f t="shared" si="83"/>
        <v>177.4</v>
      </c>
      <c r="AD2683" s="31">
        <f>VLOOKUP(AB2683,'Utah Allocation %''s'!$A$6:$B$16,2,FALSE)</f>
        <v>1</v>
      </c>
    </row>
    <row r="2684" spans="1:30">
      <c r="A2684" s="9" t="s">
        <v>9745</v>
      </c>
      <c r="B2684" s="9" t="s">
        <v>24</v>
      </c>
      <c r="C2684" s="9" t="s">
        <v>62</v>
      </c>
      <c r="D2684" s="19">
        <v>41425</v>
      </c>
      <c r="E2684" s="15">
        <v>2013</v>
      </c>
      <c r="F2684" s="15">
        <v>5</v>
      </c>
      <c r="G2684" s="3" t="s">
        <v>14414</v>
      </c>
      <c r="H2684" s="9" t="s">
        <v>63</v>
      </c>
      <c r="I2684" s="9" t="s">
        <v>64</v>
      </c>
      <c r="J2684" s="21">
        <v>1276.19</v>
      </c>
      <c r="K2684" s="9" t="s">
        <v>9746</v>
      </c>
      <c r="L2684" s="7" t="s">
        <v>10068</v>
      </c>
      <c r="M2684" s="7" t="s">
        <v>10251</v>
      </c>
      <c r="N2684" s="7" t="s">
        <v>211</v>
      </c>
      <c r="O2684" s="7" t="s">
        <v>258</v>
      </c>
      <c r="P2684" s="7" t="s">
        <v>733</v>
      </c>
      <c r="Q2684" s="7" t="s">
        <v>129</v>
      </c>
      <c r="R2684" s="9" t="s">
        <v>387</v>
      </c>
      <c r="S2684" s="7" t="s">
        <v>409</v>
      </c>
      <c r="T2684" s="13" t="s">
        <v>69</v>
      </c>
      <c r="U2684" s="13" t="s">
        <v>89</v>
      </c>
      <c r="V2684" s="13" t="s">
        <v>90</v>
      </c>
      <c r="W2684" s="13" t="s">
        <v>31</v>
      </c>
      <c r="X2684" s="13" t="s">
        <v>91</v>
      </c>
      <c r="Y2684" s="13" t="s">
        <v>7</v>
      </c>
      <c r="Z2684" s="9" t="s">
        <v>17</v>
      </c>
      <c r="AA2684" s="12" t="str">
        <f t="shared" si="82"/>
        <v>5980000000111</v>
      </c>
      <c r="AB2684" s="4" t="s">
        <v>91</v>
      </c>
      <c r="AC2684" s="48">
        <f t="shared" si="83"/>
        <v>0</v>
      </c>
      <c r="AD2684" s="31">
        <f>VLOOKUP(AB2684,'Utah Allocation %''s'!$A$6:$B$16,2,FALSE)</f>
        <v>0</v>
      </c>
    </row>
    <row r="2685" spans="1:30">
      <c r="A2685" s="9" t="s">
        <v>9672</v>
      </c>
      <c r="B2685" s="9" t="s">
        <v>24</v>
      </c>
      <c r="C2685" s="9" t="s">
        <v>62</v>
      </c>
      <c r="D2685" s="19">
        <v>41425</v>
      </c>
      <c r="E2685" s="15">
        <v>2013</v>
      </c>
      <c r="F2685" s="15">
        <v>5</v>
      </c>
      <c r="G2685" s="3" t="s">
        <v>14414</v>
      </c>
      <c r="H2685" s="9" t="s">
        <v>63</v>
      </c>
      <c r="I2685" s="9" t="s">
        <v>64</v>
      </c>
      <c r="J2685" s="21">
        <v>130.1</v>
      </c>
      <c r="K2685" s="9" t="s">
        <v>9673</v>
      </c>
      <c r="L2685" s="7" t="s">
        <v>10032</v>
      </c>
      <c r="M2685" s="7" t="s">
        <v>10215</v>
      </c>
      <c r="N2685" s="7" t="s">
        <v>206</v>
      </c>
      <c r="O2685" s="7" t="s">
        <v>253</v>
      </c>
      <c r="P2685" s="7" t="s">
        <v>568</v>
      </c>
      <c r="Q2685" s="7" t="s">
        <v>127</v>
      </c>
      <c r="R2685" s="9" t="s">
        <v>385</v>
      </c>
      <c r="S2685" s="7" t="s">
        <v>408</v>
      </c>
      <c r="T2685" s="13" t="s">
        <v>69</v>
      </c>
      <c r="U2685" s="13" t="s">
        <v>123</v>
      </c>
      <c r="V2685" s="13" t="s">
        <v>124</v>
      </c>
      <c r="W2685" s="13" t="s">
        <v>33</v>
      </c>
      <c r="X2685" s="13" t="s">
        <v>123</v>
      </c>
      <c r="Y2685" s="13" t="s">
        <v>7</v>
      </c>
      <c r="Z2685" s="9" t="s">
        <v>12</v>
      </c>
      <c r="AA2685" s="12" t="str">
        <f t="shared" si="82"/>
        <v>5980000000110</v>
      </c>
      <c r="AB2685" s="4" t="s">
        <v>123</v>
      </c>
      <c r="AC2685" s="48">
        <f t="shared" si="83"/>
        <v>0</v>
      </c>
      <c r="AD2685" s="31">
        <f>VLOOKUP(AB2685,'Utah Allocation %''s'!$A$6:$B$16,2,FALSE)</f>
        <v>0</v>
      </c>
    </row>
    <row r="2686" spans="1:30">
      <c r="A2686" s="9" t="s">
        <v>9674</v>
      </c>
      <c r="B2686" s="9" t="s">
        <v>24</v>
      </c>
      <c r="C2686" s="9" t="s">
        <v>62</v>
      </c>
      <c r="D2686" s="19">
        <v>41425</v>
      </c>
      <c r="E2686" s="15">
        <v>2013</v>
      </c>
      <c r="F2686" s="15">
        <v>5</v>
      </c>
      <c r="G2686" s="3" t="s">
        <v>14414</v>
      </c>
      <c r="H2686" s="9" t="s">
        <v>63</v>
      </c>
      <c r="I2686" s="9" t="s">
        <v>64</v>
      </c>
      <c r="J2686" s="21">
        <v>585.44000000000005</v>
      </c>
      <c r="K2686" s="9" t="s">
        <v>9675</v>
      </c>
      <c r="L2686" s="7" t="s">
        <v>10033</v>
      </c>
      <c r="M2686" s="7" t="s">
        <v>10216</v>
      </c>
      <c r="N2686" s="7" t="s">
        <v>207</v>
      </c>
      <c r="O2686" s="7" t="s">
        <v>254</v>
      </c>
      <c r="P2686" s="7" t="s">
        <v>767</v>
      </c>
      <c r="Q2686" s="7" t="s">
        <v>131</v>
      </c>
      <c r="R2686" s="9" t="s">
        <v>385</v>
      </c>
      <c r="S2686" s="7" t="s">
        <v>408</v>
      </c>
      <c r="T2686" s="13" t="s">
        <v>69</v>
      </c>
      <c r="U2686" s="13" t="s">
        <v>123</v>
      </c>
      <c r="V2686" s="13" t="s">
        <v>124</v>
      </c>
      <c r="W2686" s="13" t="s">
        <v>33</v>
      </c>
      <c r="X2686" s="13" t="s">
        <v>123</v>
      </c>
      <c r="Y2686" s="13" t="s">
        <v>7</v>
      </c>
      <c r="Z2686" s="9" t="s">
        <v>12</v>
      </c>
      <c r="AA2686" s="12" t="str">
        <f t="shared" si="82"/>
        <v>5980000000110</v>
      </c>
      <c r="AB2686" s="4" t="s">
        <v>123</v>
      </c>
      <c r="AC2686" s="48">
        <f t="shared" si="83"/>
        <v>0</v>
      </c>
      <c r="AD2686" s="31">
        <f>VLOOKUP(AB2686,'Utah Allocation %''s'!$A$6:$B$16,2,FALSE)</f>
        <v>0</v>
      </c>
    </row>
    <row r="2687" spans="1:30">
      <c r="A2687" s="9" t="s">
        <v>9985</v>
      </c>
      <c r="B2687" s="9" t="s">
        <v>24</v>
      </c>
      <c r="C2687" s="9" t="s">
        <v>62</v>
      </c>
      <c r="D2687" s="19">
        <v>41425</v>
      </c>
      <c r="E2687" s="15">
        <v>2013</v>
      </c>
      <c r="F2687" s="15">
        <v>5</v>
      </c>
      <c r="G2687" s="3" t="s">
        <v>14414</v>
      </c>
      <c r="H2687" s="9" t="s">
        <v>63</v>
      </c>
      <c r="I2687" s="9" t="s">
        <v>64</v>
      </c>
      <c r="J2687" s="21">
        <v>1354.25</v>
      </c>
      <c r="K2687" s="9" t="s">
        <v>9986</v>
      </c>
      <c r="L2687" s="7" t="s">
        <v>10184</v>
      </c>
      <c r="M2687" s="7" t="s">
        <v>10368</v>
      </c>
      <c r="N2687" s="7" t="s">
        <v>208</v>
      </c>
      <c r="O2687" s="7" t="s">
        <v>255</v>
      </c>
      <c r="P2687" s="7" t="s">
        <v>692</v>
      </c>
      <c r="Q2687" s="7" t="s">
        <v>122</v>
      </c>
      <c r="R2687" s="9" t="s">
        <v>385</v>
      </c>
      <c r="S2687" s="7" t="s">
        <v>408</v>
      </c>
      <c r="T2687" s="13" t="s">
        <v>69</v>
      </c>
      <c r="U2687" s="13" t="s">
        <v>123</v>
      </c>
      <c r="V2687" s="13" t="s">
        <v>124</v>
      </c>
      <c r="W2687" s="13" t="s">
        <v>33</v>
      </c>
      <c r="X2687" s="13" t="s">
        <v>123</v>
      </c>
      <c r="Y2687" s="13" t="s">
        <v>7</v>
      </c>
      <c r="Z2687" s="9" t="s">
        <v>12</v>
      </c>
      <c r="AA2687" s="12" t="str">
        <f t="shared" si="82"/>
        <v>5980000000110</v>
      </c>
      <c r="AB2687" s="4" t="s">
        <v>123</v>
      </c>
      <c r="AC2687" s="48">
        <f t="shared" si="83"/>
        <v>0</v>
      </c>
      <c r="AD2687" s="31">
        <f>VLOOKUP(AB2687,'Utah Allocation %''s'!$A$6:$B$16,2,FALSE)</f>
        <v>0</v>
      </c>
    </row>
    <row r="2688" spans="1:30">
      <c r="A2688" s="9" t="s">
        <v>9903</v>
      </c>
      <c r="B2688" s="9" t="s">
        <v>24</v>
      </c>
      <c r="C2688" s="9" t="s">
        <v>62</v>
      </c>
      <c r="D2688" s="19">
        <v>41425</v>
      </c>
      <c r="E2688" s="15">
        <v>2013</v>
      </c>
      <c r="F2688" s="15">
        <v>5</v>
      </c>
      <c r="G2688" s="3" t="s">
        <v>14414</v>
      </c>
      <c r="H2688" s="9" t="s">
        <v>63</v>
      </c>
      <c r="I2688" s="9" t="s">
        <v>81</v>
      </c>
      <c r="J2688" s="21">
        <v>442.43</v>
      </c>
      <c r="K2688" s="9" t="s">
        <v>9904</v>
      </c>
      <c r="L2688" s="7" t="s">
        <v>10147</v>
      </c>
      <c r="M2688" s="7" t="s">
        <v>10328</v>
      </c>
      <c r="N2688" s="7" t="s">
        <v>212</v>
      </c>
      <c r="O2688" s="7" t="s">
        <v>259</v>
      </c>
      <c r="P2688" s="7" t="s">
        <v>9526</v>
      </c>
      <c r="Q2688" s="7" t="s">
        <v>142</v>
      </c>
      <c r="R2688" s="9" t="s">
        <v>385</v>
      </c>
      <c r="S2688" s="7" t="s">
        <v>408</v>
      </c>
      <c r="T2688" s="13" t="s">
        <v>69</v>
      </c>
      <c r="U2688" s="13" t="s">
        <v>123</v>
      </c>
      <c r="V2688" s="13" t="s">
        <v>124</v>
      </c>
      <c r="W2688" s="13" t="s">
        <v>33</v>
      </c>
      <c r="X2688" s="13" t="s">
        <v>123</v>
      </c>
      <c r="Y2688" s="13" t="s">
        <v>7</v>
      </c>
      <c r="Z2688" s="9" t="s">
        <v>12</v>
      </c>
      <c r="AA2688" s="12" t="str">
        <f t="shared" si="82"/>
        <v>5980000000110</v>
      </c>
      <c r="AB2688" s="4" t="s">
        <v>123</v>
      </c>
      <c r="AC2688" s="48">
        <f t="shared" si="83"/>
        <v>0</v>
      </c>
      <c r="AD2688" s="31">
        <f>VLOOKUP(AB2688,'Utah Allocation %''s'!$A$6:$B$16,2,FALSE)</f>
        <v>0</v>
      </c>
    </row>
    <row r="2689" spans="1:30">
      <c r="A2689" s="9" t="s">
        <v>9997</v>
      </c>
      <c r="B2689" s="9" t="s">
        <v>24</v>
      </c>
      <c r="C2689" s="9" t="s">
        <v>62</v>
      </c>
      <c r="D2689" s="19">
        <v>41425</v>
      </c>
      <c r="E2689" s="15">
        <v>2013</v>
      </c>
      <c r="F2689" s="15">
        <v>5</v>
      </c>
      <c r="G2689" s="3" t="s">
        <v>14414</v>
      </c>
      <c r="H2689" s="9" t="s">
        <v>63</v>
      </c>
      <c r="I2689" s="9" t="s">
        <v>81</v>
      </c>
      <c r="J2689" s="21">
        <v>637.61</v>
      </c>
      <c r="K2689" s="9" t="s">
        <v>9998</v>
      </c>
      <c r="L2689" s="7" t="s">
        <v>10190</v>
      </c>
      <c r="M2689" s="7" t="s">
        <v>10374</v>
      </c>
      <c r="N2689" s="7" t="s">
        <v>208</v>
      </c>
      <c r="O2689" s="7" t="s">
        <v>255</v>
      </c>
      <c r="P2689" s="7" t="s">
        <v>9485</v>
      </c>
      <c r="Q2689" s="7" t="s">
        <v>122</v>
      </c>
      <c r="R2689" s="9" t="s">
        <v>385</v>
      </c>
      <c r="S2689" s="7" t="s">
        <v>408</v>
      </c>
      <c r="T2689" s="13" t="s">
        <v>69</v>
      </c>
      <c r="U2689" s="13" t="s">
        <v>123</v>
      </c>
      <c r="V2689" s="13" t="s">
        <v>124</v>
      </c>
      <c r="W2689" s="13" t="s">
        <v>33</v>
      </c>
      <c r="X2689" s="13" t="s">
        <v>123</v>
      </c>
      <c r="Y2689" s="13" t="s">
        <v>7</v>
      </c>
      <c r="Z2689" s="9" t="s">
        <v>12</v>
      </c>
      <c r="AA2689" s="12" t="str">
        <f t="shared" si="82"/>
        <v>5980000000110</v>
      </c>
      <c r="AB2689" s="4" t="s">
        <v>123</v>
      </c>
      <c r="AC2689" s="48">
        <f t="shared" si="83"/>
        <v>0</v>
      </c>
      <c r="AD2689" s="31">
        <f>VLOOKUP(AB2689,'Utah Allocation %''s'!$A$6:$B$16,2,FALSE)</f>
        <v>0</v>
      </c>
    </row>
    <row r="2690" spans="1:30">
      <c r="A2690" s="9" t="s">
        <v>9921</v>
      </c>
      <c r="B2690" s="9" t="s">
        <v>24</v>
      </c>
      <c r="C2690" s="9" t="s">
        <v>62</v>
      </c>
      <c r="D2690" s="19">
        <v>41425</v>
      </c>
      <c r="E2690" s="15">
        <v>2013</v>
      </c>
      <c r="F2690" s="15">
        <v>5</v>
      </c>
      <c r="G2690" s="3" t="s">
        <v>14414</v>
      </c>
      <c r="H2690" s="9" t="s">
        <v>63</v>
      </c>
      <c r="I2690" s="9" t="s">
        <v>64</v>
      </c>
      <c r="J2690" s="21">
        <v>8740.48</v>
      </c>
      <c r="K2690" s="9" t="s">
        <v>9922</v>
      </c>
      <c r="L2690" s="7" t="s">
        <v>10152</v>
      </c>
      <c r="M2690" s="7" t="s">
        <v>10334</v>
      </c>
      <c r="N2690" s="7" t="s">
        <v>208</v>
      </c>
      <c r="O2690" s="7" t="s">
        <v>255</v>
      </c>
      <c r="P2690" s="7" t="s">
        <v>505</v>
      </c>
      <c r="Q2690" s="7" t="s">
        <v>151</v>
      </c>
      <c r="R2690" s="9" t="s">
        <v>374</v>
      </c>
      <c r="S2690" s="7" t="s">
        <v>408</v>
      </c>
      <c r="T2690" s="13" t="s">
        <v>69</v>
      </c>
      <c r="U2690" s="13" t="s">
        <v>76</v>
      </c>
      <c r="V2690" s="13" t="s">
        <v>77</v>
      </c>
      <c r="W2690" s="13" t="s">
        <v>34</v>
      </c>
      <c r="X2690" s="13" t="s">
        <v>76</v>
      </c>
      <c r="Y2690" s="13" t="s">
        <v>7</v>
      </c>
      <c r="Z2690" s="9" t="s">
        <v>11</v>
      </c>
      <c r="AA2690" s="12" t="str">
        <f t="shared" si="82"/>
        <v>5980000000103</v>
      </c>
      <c r="AB2690" s="4" t="s">
        <v>76</v>
      </c>
      <c r="AC2690" s="48">
        <f t="shared" si="83"/>
        <v>0</v>
      </c>
      <c r="AD2690" s="31">
        <f>VLOOKUP(AB2690,'Utah Allocation %''s'!$A$6:$B$16,2,FALSE)</f>
        <v>0</v>
      </c>
    </row>
    <row r="2691" spans="1:30">
      <c r="A2691" s="9" t="s">
        <v>9313</v>
      </c>
      <c r="B2691" s="9" t="s">
        <v>24</v>
      </c>
      <c r="C2691" s="9" t="s">
        <v>62</v>
      </c>
      <c r="D2691" s="19">
        <v>41394</v>
      </c>
      <c r="E2691" s="6">
        <v>2013</v>
      </c>
      <c r="F2691" s="6">
        <v>5</v>
      </c>
      <c r="G2691" s="3" t="s">
        <v>14414</v>
      </c>
      <c r="H2691" s="9" t="s">
        <v>61</v>
      </c>
      <c r="I2691" s="9" t="s">
        <v>81</v>
      </c>
      <c r="J2691" s="21">
        <v>-0.77</v>
      </c>
      <c r="K2691" s="9" t="s">
        <v>9043</v>
      </c>
      <c r="L2691" s="7" t="s">
        <v>9338</v>
      </c>
      <c r="M2691" s="7" t="s">
        <v>9497</v>
      </c>
      <c r="N2691" s="7" t="s">
        <v>237</v>
      </c>
      <c r="O2691" s="7" t="s">
        <v>281</v>
      </c>
      <c r="P2691" s="7" t="s">
        <v>8173</v>
      </c>
      <c r="Q2691" s="7" t="s">
        <v>321</v>
      </c>
      <c r="R2691" s="9" t="s">
        <v>374</v>
      </c>
      <c r="S2691" s="13" t="s">
        <v>408</v>
      </c>
      <c r="T2691" s="13" t="s">
        <v>69</v>
      </c>
      <c r="U2691" s="13" t="s">
        <v>76</v>
      </c>
      <c r="V2691" s="13" t="s">
        <v>77</v>
      </c>
      <c r="W2691" s="13" t="s">
        <v>34</v>
      </c>
      <c r="X2691" s="13" t="s">
        <v>76</v>
      </c>
      <c r="Y2691" s="13" t="s">
        <v>7</v>
      </c>
      <c r="Z2691" s="9" t="s">
        <v>11</v>
      </c>
      <c r="AA2691" s="12" t="str">
        <f t="shared" si="82"/>
        <v>5980000000103</v>
      </c>
      <c r="AB2691" s="4" t="s">
        <v>76</v>
      </c>
      <c r="AC2691" s="48">
        <f t="shared" si="83"/>
        <v>0</v>
      </c>
      <c r="AD2691" s="31">
        <f>VLOOKUP(AB2691,'Utah Allocation %''s'!$A$6:$B$16,2,FALSE)</f>
        <v>0</v>
      </c>
    </row>
    <row r="2692" spans="1:30">
      <c r="A2692" s="9" t="s">
        <v>10017</v>
      </c>
      <c r="B2692" s="9" t="s">
        <v>24</v>
      </c>
      <c r="C2692" s="9" t="s">
        <v>62</v>
      </c>
      <c r="D2692" s="19">
        <v>41425</v>
      </c>
      <c r="E2692" s="15">
        <v>2013</v>
      </c>
      <c r="F2692" s="15">
        <v>5</v>
      </c>
      <c r="G2692" s="3" t="s">
        <v>14414</v>
      </c>
      <c r="H2692" s="9" t="s">
        <v>63</v>
      </c>
      <c r="I2692" s="9" t="s">
        <v>64</v>
      </c>
      <c r="J2692" s="21">
        <v>279.58</v>
      </c>
      <c r="K2692" s="9" t="s">
        <v>10018</v>
      </c>
      <c r="L2692" s="7" t="s">
        <v>10200</v>
      </c>
      <c r="M2692" s="7" t="s">
        <v>10386</v>
      </c>
      <c r="N2692" s="7" t="s">
        <v>242</v>
      </c>
      <c r="O2692" s="7" t="s">
        <v>285</v>
      </c>
      <c r="P2692" s="7" t="s">
        <v>10384</v>
      </c>
      <c r="Q2692" s="7" t="s">
        <v>10385</v>
      </c>
      <c r="R2692" s="9" t="s">
        <v>389</v>
      </c>
      <c r="S2692" s="7" t="s">
        <v>409</v>
      </c>
      <c r="T2692" s="13" t="s">
        <v>69</v>
      </c>
      <c r="U2692" s="13" t="s">
        <v>79</v>
      </c>
      <c r="V2692" s="13" t="s">
        <v>80</v>
      </c>
      <c r="W2692" s="13" t="s">
        <v>29</v>
      </c>
      <c r="X2692" s="13" t="s">
        <v>79</v>
      </c>
      <c r="Y2692" s="13" t="s">
        <v>7</v>
      </c>
      <c r="Z2692" s="9" t="s">
        <v>16</v>
      </c>
      <c r="AA2692" s="12" t="str">
        <f t="shared" si="82"/>
        <v>5980000000109</v>
      </c>
      <c r="AB2692" s="4" t="s">
        <v>79</v>
      </c>
      <c r="AC2692" s="48">
        <f t="shared" si="83"/>
        <v>279.58</v>
      </c>
      <c r="AD2692" s="31">
        <f>VLOOKUP(AB2692,'Utah Allocation %''s'!$A$6:$B$16,2,FALSE)</f>
        <v>1</v>
      </c>
    </row>
    <row r="2693" spans="1:30">
      <c r="A2693" s="9" t="s">
        <v>10015</v>
      </c>
      <c r="B2693" s="9" t="s">
        <v>24</v>
      </c>
      <c r="C2693" s="9" t="s">
        <v>62</v>
      </c>
      <c r="D2693" s="19">
        <v>41425</v>
      </c>
      <c r="E2693" s="15">
        <v>2013</v>
      </c>
      <c r="F2693" s="15">
        <v>5</v>
      </c>
      <c r="G2693" s="3" t="s">
        <v>14414</v>
      </c>
      <c r="H2693" s="9" t="s">
        <v>63</v>
      </c>
      <c r="I2693" s="9" t="s">
        <v>64</v>
      </c>
      <c r="J2693" s="21">
        <v>1328.18</v>
      </c>
      <c r="K2693" s="9" t="s">
        <v>10016</v>
      </c>
      <c r="L2693" s="7" t="s">
        <v>10199</v>
      </c>
      <c r="M2693" s="7" t="s">
        <v>10383</v>
      </c>
      <c r="N2693" s="7" t="s">
        <v>242</v>
      </c>
      <c r="O2693" s="7" t="s">
        <v>285</v>
      </c>
      <c r="P2693" s="7" t="s">
        <v>10384</v>
      </c>
      <c r="Q2693" s="7" t="s">
        <v>10385</v>
      </c>
      <c r="R2693" s="9" t="s">
        <v>373</v>
      </c>
      <c r="S2693" s="7" t="s">
        <v>409</v>
      </c>
      <c r="T2693" s="13" t="s">
        <v>69</v>
      </c>
      <c r="U2693" s="13" t="s">
        <v>79</v>
      </c>
      <c r="V2693" s="13" t="s">
        <v>80</v>
      </c>
      <c r="W2693" s="13" t="s">
        <v>29</v>
      </c>
      <c r="X2693" s="13" t="s">
        <v>79</v>
      </c>
      <c r="Y2693" s="13" t="s">
        <v>7</v>
      </c>
      <c r="Z2693" s="9" t="s">
        <v>16</v>
      </c>
      <c r="AA2693" s="12" t="str">
        <f t="shared" ref="AA2693:AA2756" si="84">Y2693&amp;Z2693</f>
        <v>5980000000109</v>
      </c>
      <c r="AB2693" s="4" t="s">
        <v>79</v>
      </c>
      <c r="AC2693" s="48">
        <f t="shared" ref="AC2693:AC2756" si="85">+J2693*AD2693</f>
        <v>1328.18</v>
      </c>
      <c r="AD2693" s="31">
        <f>VLOOKUP(AB2693,'Utah Allocation %''s'!$A$6:$B$16,2,FALSE)</f>
        <v>1</v>
      </c>
    </row>
    <row r="2694" spans="1:30">
      <c r="A2694" s="9" t="s">
        <v>9833</v>
      </c>
      <c r="B2694" s="9" t="s">
        <v>24</v>
      </c>
      <c r="C2694" s="9" t="s">
        <v>62</v>
      </c>
      <c r="D2694" s="19">
        <v>41425</v>
      </c>
      <c r="E2694" s="15">
        <v>2013</v>
      </c>
      <c r="F2694" s="15">
        <v>5</v>
      </c>
      <c r="G2694" s="3" t="s">
        <v>14414</v>
      </c>
      <c r="H2694" s="9" t="s">
        <v>63</v>
      </c>
      <c r="I2694" s="9" t="s">
        <v>64</v>
      </c>
      <c r="J2694" s="21">
        <v>248.58</v>
      </c>
      <c r="K2694" s="9" t="s">
        <v>9834</v>
      </c>
      <c r="L2694" s="7" t="s">
        <v>10112</v>
      </c>
      <c r="M2694" s="7" t="s">
        <v>10290</v>
      </c>
      <c r="N2694" s="7" t="s">
        <v>223</v>
      </c>
      <c r="O2694" s="7" t="s">
        <v>269</v>
      </c>
      <c r="P2694" s="7" t="s">
        <v>10291</v>
      </c>
      <c r="Q2694" s="7" t="s">
        <v>10290</v>
      </c>
      <c r="R2694" s="9" t="s">
        <v>10292</v>
      </c>
      <c r="S2694" s="7" t="s">
        <v>409</v>
      </c>
      <c r="T2694" s="13" t="s">
        <v>69</v>
      </c>
      <c r="U2694" s="13" t="s">
        <v>111</v>
      </c>
      <c r="V2694" s="13" t="s">
        <v>112</v>
      </c>
      <c r="W2694" s="13" t="s">
        <v>30</v>
      </c>
      <c r="X2694" s="13" t="s">
        <v>113</v>
      </c>
      <c r="Y2694" s="13" t="s">
        <v>7</v>
      </c>
      <c r="Z2694" s="9" t="s">
        <v>15</v>
      </c>
      <c r="AA2694" s="12" t="str">
        <f t="shared" si="84"/>
        <v>5980000000106</v>
      </c>
      <c r="AB2694" s="4" t="s">
        <v>113</v>
      </c>
      <c r="AC2694" s="48">
        <f t="shared" si="85"/>
        <v>0</v>
      </c>
      <c r="AD2694" s="31">
        <f>VLOOKUP(AB2694,'Utah Allocation %''s'!$A$6:$B$16,2,FALSE)</f>
        <v>0</v>
      </c>
    </row>
    <row r="2695" spans="1:30">
      <c r="A2695" s="9" t="s">
        <v>9833</v>
      </c>
      <c r="B2695" s="9" t="s">
        <v>24</v>
      </c>
      <c r="C2695" s="9" t="s">
        <v>62</v>
      </c>
      <c r="D2695" s="19">
        <v>41425</v>
      </c>
      <c r="E2695" s="15">
        <v>2013</v>
      </c>
      <c r="F2695" s="15">
        <v>5</v>
      </c>
      <c r="G2695" s="3" t="s">
        <v>14414</v>
      </c>
      <c r="H2695" s="9" t="s">
        <v>63</v>
      </c>
      <c r="I2695" s="9" t="s">
        <v>81</v>
      </c>
      <c r="J2695" s="21">
        <v>136.5</v>
      </c>
      <c r="K2695" s="9" t="s">
        <v>9834</v>
      </c>
      <c r="L2695" s="7" t="s">
        <v>10112</v>
      </c>
      <c r="M2695" s="7" t="s">
        <v>10290</v>
      </c>
      <c r="N2695" s="7" t="s">
        <v>223</v>
      </c>
      <c r="O2695" s="7" t="s">
        <v>269</v>
      </c>
      <c r="P2695" s="7" t="s">
        <v>10291</v>
      </c>
      <c r="Q2695" s="7" t="s">
        <v>10290</v>
      </c>
      <c r="R2695" s="9" t="s">
        <v>10292</v>
      </c>
      <c r="S2695" s="7" t="s">
        <v>409</v>
      </c>
      <c r="T2695" s="13" t="s">
        <v>69</v>
      </c>
      <c r="U2695" s="13" t="s">
        <v>111</v>
      </c>
      <c r="V2695" s="13" t="s">
        <v>112</v>
      </c>
      <c r="W2695" s="13" t="s">
        <v>30</v>
      </c>
      <c r="X2695" s="13" t="s">
        <v>113</v>
      </c>
      <c r="Y2695" s="13" t="s">
        <v>7</v>
      </c>
      <c r="Z2695" s="9" t="s">
        <v>15</v>
      </c>
      <c r="AA2695" s="12" t="str">
        <f t="shared" si="84"/>
        <v>5980000000106</v>
      </c>
      <c r="AB2695" s="4" t="s">
        <v>113</v>
      </c>
      <c r="AC2695" s="48">
        <f t="shared" si="85"/>
        <v>0</v>
      </c>
      <c r="AD2695" s="31">
        <f>VLOOKUP(AB2695,'Utah Allocation %''s'!$A$6:$B$16,2,FALSE)</f>
        <v>0</v>
      </c>
    </row>
    <row r="2696" spans="1:30">
      <c r="A2696" s="9" t="s">
        <v>9703</v>
      </c>
      <c r="B2696" s="9" t="s">
        <v>24</v>
      </c>
      <c r="C2696" s="9" t="s">
        <v>62</v>
      </c>
      <c r="D2696" s="19">
        <v>41425</v>
      </c>
      <c r="E2696" s="15">
        <v>2013</v>
      </c>
      <c r="F2696" s="15">
        <v>5</v>
      </c>
      <c r="G2696" s="3" t="s">
        <v>14414</v>
      </c>
      <c r="H2696" s="9" t="s">
        <v>63</v>
      </c>
      <c r="I2696" s="9" t="s">
        <v>64</v>
      </c>
      <c r="J2696" s="21">
        <v>87.37</v>
      </c>
      <c r="K2696" s="9" t="s">
        <v>9704</v>
      </c>
      <c r="L2696" s="7" t="s">
        <v>10047</v>
      </c>
      <c r="M2696" s="7" t="s">
        <v>10230</v>
      </c>
      <c r="N2696" s="7" t="s">
        <v>233</v>
      </c>
      <c r="O2696" s="7" t="s">
        <v>277</v>
      </c>
      <c r="P2696" s="7" t="s">
        <v>631</v>
      </c>
      <c r="Q2696" s="7" t="s">
        <v>448</v>
      </c>
      <c r="R2696" s="9" t="s">
        <v>311</v>
      </c>
      <c r="S2696" s="7" t="s">
        <v>408</v>
      </c>
      <c r="T2696" s="13" t="s">
        <v>65</v>
      </c>
      <c r="U2696" s="13" t="s">
        <v>66</v>
      </c>
      <c r="V2696" s="13" t="s">
        <v>67</v>
      </c>
      <c r="W2696" s="13" t="s">
        <v>35</v>
      </c>
      <c r="X2696" s="13" t="s">
        <v>57</v>
      </c>
      <c r="Y2696" s="13" t="s">
        <v>14</v>
      </c>
      <c r="Z2696" s="9" t="s">
        <v>4</v>
      </c>
      <c r="AA2696" s="12" t="str">
        <f t="shared" si="84"/>
        <v>5730000000001</v>
      </c>
      <c r="AB2696" s="4" t="s">
        <v>14422</v>
      </c>
      <c r="AC2696" s="53">
        <f t="shared" si="85"/>
        <v>37.244360702724862</v>
      </c>
      <c r="AD2696" s="31">
        <f>VLOOKUP(AB2696,'Utah Allocation %''s'!$A$6:$B$16,2,FALSE)</f>
        <v>0.4262831716003761</v>
      </c>
    </row>
    <row r="2697" spans="1:30">
      <c r="A2697" s="9" t="s">
        <v>9703</v>
      </c>
      <c r="B2697" s="9" t="s">
        <v>24</v>
      </c>
      <c r="C2697" s="9" t="s">
        <v>62</v>
      </c>
      <c r="D2697" s="19">
        <v>41425</v>
      </c>
      <c r="E2697" s="15">
        <v>2013</v>
      </c>
      <c r="F2697" s="15">
        <v>5</v>
      </c>
      <c r="G2697" s="3" t="s">
        <v>14414</v>
      </c>
      <c r="H2697" s="9" t="s">
        <v>63</v>
      </c>
      <c r="I2697" s="9" t="s">
        <v>81</v>
      </c>
      <c r="J2697" s="21">
        <v>2.14</v>
      </c>
      <c r="K2697" s="9" t="s">
        <v>9704</v>
      </c>
      <c r="L2697" s="7" t="s">
        <v>10047</v>
      </c>
      <c r="M2697" s="7" t="s">
        <v>10230</v>
      </c>
      <c r="N2697" s="7" t="s">
        <v>233</v>
      </c>
      <c r="O2697" s="7" t="s">
        <v>277</v>
      </c>
      <c r="P2697" s="7" t="s">
        <v>631</v>
      </c>
      <c r="Q2697" s="7" t="s">
        <v>448</v>
      </c>
      <c r="R2697" s="9" t="s">
        <v>311</v>
      </c>
      <c r="S2697" s="7" t="s">
        <v>408</v>
      </c>
      <c r="T2697" s="13" t="s">
        <v>65</v>
      </c>
      <c r="U2697" s="13" t="s">
        <v>66</v>
      </c>
      <c r="V2697" s="13" t="s">
        <v>67</v>
      </c>
      <c r="W2697" s="13" t="s">
        <v>35</v>
      </c>
      <c r="X2697" s="13" t="s">
        <v>57</v>
      </c>
      <c r="Y2697" s="13" t="s">
        <v>14</v>
      </c>
      <c r="Z2697" s="9" t="s">
        <v>4</v>
      </c>
      <c r="AA2697" s="12" t="str">
        <f t="shared" si="84"/>
        <v>5730000000001</v>
      </c>
      <c r="AB2697" s="4" t="s">
        <v>14422</v>
      </c>
      <c r="AC2697" s="53">
        <f t="shared" si="85"/>
        <v>0.91224598722480488</v>
      </c>
      <c r="AD2697" s="31">
        <f>VLOOKUP(AB2697,'Utah Allocation %''s'!$A$6:$B$16,2,FALSE)</f>
        <v>0.4262831716003761</v>
      </c>
    </row>
    <row r="2698" spans="1:30">
      <c r="A2698" s="9" t="s">
        <v>9676</v>
      </c>
      <c r="B2698" s="9" t="s">
        <v>24</v>
      </c>
      <c r="C2698" s="9" t="s">
        <v>62</v>
      </c>
      <c r="D2698" s="19">
        <v>41425</v>
      </c>
      <c r="E2698" s="15">
        <v>2013</v>
      </c>
      <c r="F2698" s="15">
        <v>5</v>
      </c>
      <c r="G2698" s="3" t="s">
        <v>14414</v>
      </c>
      <c r="H2698" s="9" t="s">
        <v>63</v>
      </c>
      <c r="I2698" s="9" t="s">
        <v>81</v>
      </c>
      <c r="J2698" s="21">
        <v>137.24</v>
      </c>
      <c r="K2698" s="9" t="s">
        <v>9677</v>
      </c>
      <c r="L2698" s="7" t="s">
        <v>10034</v>
      </c>
      <c r="M2698" s="7" t="s">
        <v>10217</v>
      </c>
      <c r="N2698" s="7" t="s">
        <v>233</v>
      </c>
      <c r="O2698" s="7" t="s">
        <v>277</v>
      </c>
      <c r="P2698" s="7" t="s">
        <v>8836</v>
      </c>
      <c r="Q2698" s="7" t="s">
        <v>531</v>
      </c>
      <c r="R2698" s="9" t="s">
        <v>319</v>
      </c>
      <c r="S2698" s="7" t="s">
        <v>408</v>
      </c>
      <c r="T2698" s="13" t="s">
        <v>65</v>
      </c>
      <c r="U2698" s="13" t="s">
        <v>76</v>
      </c>
      <c r="V2698" s="13" t="s">
        <v>67</v>
      </c>
      <c r="W2698" s="13" t="s">
        <v>35</v>
      </c>
      <c r="X2698" s="13" t="s">
        <v>57</v>
      </c>
      <c r="Y2698" s="13" t="s">
        <v>14</v>
      </c>
      <c r="Z2698" s="9" t="s">
        <v>4</v>
      </c>
      <c r="AA2698" s="12" t="str">
        <f t="shared" si="84"/>
        <v>5730000000001</v>
      </c>
      <c r="AB2698" s="4" t="s">
        <v>14422</v>
      </c>
      <c r="AC2698" s="53">
        <f t="shared" si="85"/>
        <v>58.503102470435621</v>
      </c>
      <c r="AD2698" s="31">
        <f>VLOOKUP(AB2698,'Utah Allocation %''s'!$A$6:$B$16,2,FALSE)</f>
        <v>0.4262831716003761</v>
      </c>
    </row>
    <row r="2699" spans="1:30">
      <c r="A2699" s="9" t="s">
        <v>9680</v>
      </c>
      <c r="B2699" s="9" t="s">
        <v>24</v>
      </c>
      <c r="C2699" s="9" t="s">
        <v>62</v>
      </c>
      <c r="D2699" s="19">
        <v>41425</v>
      </c>
      <c r="E2699" s="15">
        <v>2013</v>
      </c>
      <c r="F2699" s="15">
        <v>5</v>
      </c>
      <c r="G2699" s="3" t="s">
        <v>14414</v>
      </c>
      <c r="H2699" s="9" t="s">
        <v>63</v>
      </c>
      <c r="I2699" s="9" t="s">
        <v>64</v>
      </c>
      <c r="J2699" s="21">
        <v>506.57</v>
      </c>
      <c r="K2699" s="9" t="s">
        <v>9681</v>
      </c>
      <c r="L2699" s="7" t="s">
        <v>10036</v>
      </c>
      <c r="M2699" s="7" t="s">
        <v>10219</v>
      </c>
      <c r="N2699" s="7" t="s">
        <v>233</v>
      </c>
      <c r="O2699" s="7" t="s">
        <v>277</v>
      </c>
      <c r="P2699" s="7" t="s">
        <v>8937</v>
      </c>
      <c r="Q2699" s="7" t="s">
        <v>448</v>
      </c>
      <c r="R2699" s="9" t="s">
        <v>326</v>
      </c>
      <c r="S2699" s="7" t="s">
        <v>408</v>
      </c>
      <c r="T2699" s="13" t="s">
        <v>65</v>
      </c>
      <c r="U2699" s="13" t="s">
        <v>66</v>
      </c>
      <c r="V2699" s="13" t="s">
        <v>67</v>
      </c>
      <c r="W2699" s="13" t="s">
        <v>35</v>
      </c>
      <c r="X2699" s="13" t="s">
        <v>57</v>
      </c>
      <c r="Y2699" s="13" t="s">
        <v>14</v>
      </c>
      <c r="Z2699" s="9" t="s">
        <v>4</v>
      </c>
      <c r="AA2699" s="12" t="str">
        <f t="shared" si="84"/>
        <v>5730000000001</v>
      </c>
      <c r="AB2699" s="4" t="s">
        <v>14422</v>
      </c>
      <c r="AC2699" s="53">
        <f t="shared" si="85"/>
        <v>215.94226623760252</v>
      </c>
      <c r="AD2699" s="31">
        <f>VLOOKUP(AB2699,'Utah Allocation %''s'!$A$6:$B$16,2,FALSE)</f>
        <v>0.4262831716003761</v>
      </c>
    </row>
    <row r="2700" spans="1:30">
      <c r="A2700" s="9" t="s">
        <v>9831</v>
      </c>
      <c r="B2700" s="9" t="s">
        <v>24</v>
      </c>
      <c r="C2700" s="9" t="s">
        <v>62</v>
      </c>
      <c r="D2700" s="19">
        <v>41425</v>
      </c>
      <c r="E2700" s="15">
        <v>2013</v>
      </c>
      <c r="F2700" s="15">
        <v>5</v>
      </c>
      <c r="G2700" s="3" t="s">
        <v>14414</v>
      </c>
      <c r="H2700" s="9" t="s">
        <v>61</v>
      </c>
      <c r="I2700" s="9" t="s">
        <v>81</v>
      </c>
      <c r="J2700" s="21">
        <v>-261.36</v>
      </c>
      <c r="K2700" s="9" t="s">
        <v>9832</v>
      </c>
      <c r="L2700" s="7" t="s">
        <v>10111</v>
      </c>
      <c r="M2700" s="7" t="s">
        <v>10289</v>
      </c>
      <c r="N2700" s="7" t="s">
        <v>205</v>
      </c>
      <c r="O2700" s="7" t="s">
        <v>252</v>
      </c>
      <c r="P2700" s="7" t="s">
        <v>6358</v>
      </c>
      <c r="Q2700" s="7" t="s">
        <v>6359</v>
      </c>
      <c r="R2700" s="9" t="s">
        <v>771</v>
      </c>
      <c r="S2700" s="7" t="s">
        <v>408</v>
      </c>
      <c r="T2700" s="13" t="s">
        <v>65</v>
      </c>
      <c r="U2700" s="13" t="s">
        <v>66</v>
      </c>
      <c r="V2700" s="13" t="s">
        <v>67</v>
      </c>
      <c r="W2700" s="13" t="s">
        <v>35</v>
      </c>
      <c r="X2700" s="13" t="s">
        <v>57</v>
      </c>
      <c r="Y2700" s="13" t="s">
        <v>14</v>
      </c>
      <c r="Z2700" s="9" t="s">
        <v>4</v>
      </c>
      <c r="AA2700" s="12" t="str">
        <f t="shared" si="84"/>
        <v>5730000000001</v>
      </c>
      <c r="AB2700" s="4" t="s">
        <v>14422</v>
      </c>
      <c r="AC2700" s="53">
        <f t="shared" si="85"/>
        <v>-111.4133697294743</v>
      </c>
      <c r="AD2700" s="31">
        <f>VLOOKUP(AB2700,'Utah Allocation %''s'!$A$6:$B$16,2,FALSE)</f>
        <v>0.4262831716003761</v>
      </c>
    </row>
    <row r="2701" spans="1:30">
      <c r="A2701" s="9" t="s">
        <v>9853</v>
      </c>
      <c r="B2701" s="9" t="s">
        <v>24</v>
      </c>
      <c r="C2701" s="9" t="s">
        <v>62</v>
      </c>
      <c r="D2701" s="19">
        <v>41425</v>
      </c>
      <c r="E2701" s="15">
        <v>2013</v>
      </c>
      <c r="F2701" s="15">
        <v>5</v>
      </c>
      <c r="G2701" s="3" t="s">
        <v>14414</v>
      </c>
      <c r="H2701" s="9" t="s">
        <v>63</v>
      </c>
      <c r="I2701" s="9" t="s">
        <v>64</v>
      </c>
      <c r="J2701" s="21">
        <v>87150.18</v>
      </c>
      <c r="K2701" s="9" t="s">
        <v>9854</v>
      </c>
      <c r="L2701" s="7" t="s">
        <v>10122</v>
      </c>
      <c r="M2701" s="7" t="s">
        <v>10302</v>
      </c>
      <c r="N2701" s="7" t="s">
        <v>213</v>
      </c>
      <c r="O2701" s="7" t="s">
        <v>595</v>
      </c>
      <c r="P2701" s="7" t="s">
        <v>464</v>
      </c>
      <c r="Q2701" s="7" t="s">
        <v>465</v>
      </c>
      <c r="R2701" s="9" t="s">
        <v>431</v>
      </c>
      <c r="S2701" s="7" t="s">
        <v>409</v>
      </c>
      <c r="T2701" s="13" t="s">
        <v>65</v>
      </c>
      <c r="U2701" s="13" t="s">
        <v>79</v>
      </c>
      <c r="V2701" s="13" t="s">
        <v>105</v>
      </c>
      <c r="W2701" s="13" t="s">
        <v>36</v>
      </c>
      <c r="X2701" s="13" t="s">
        <v>57</v>
      </c>
      <c r="Y2701" s="13" t="s">
        <v>14</v>
      </c>
      <c r="Z2701" s="9" t="s">
        <v>4</v>
      </c>
      <c r="AA2701" s="12" t="str">
        <f t="shared" si="84"/>
        <v>5730000000001</v>
      </c>
      <c r="AB2701" s="4" t="s">
        <v>14422</v>
      </c>
      <c r="AC2701" s="53">
        <f t="shared" si="85"/>
        <v>37150.655135943663</v>
      </c>
      <c r="AD2701" s="31">
        <f>VLOOKUP(AB2701,'Utah Allocation %''s'!$A$6:$B$16,2,FALSE)</f>
        <v>0.4262831716003761</v>
      </c>
    </row>
    <row r="2702" spans="1:30">
      <c r="A2702" s="9" t="s">
        <v>9853</v>
      </c>
      <c r="B2702" s="9" t="s">
        <v>24</v>
      </c>
      <c r="C2702" s="9" t="s">
        <v>62</v>
      </c>
      <c r="D2702" s="19">
        <v>41425</v>
      </c>
      <c r="E2702" s="15">
        <v>2013</v>
      </c>
      <c r="F2702" s="15">
        <v>5</v>
      </c>
      <c r="G2702" s="3" t="s">
        <v>14414</v>
      </c>
      <c r="H2702" s="9" t="s">
        <v>63</v>
      </c>
      <c r="I2702" s="9" t="s">
        <v>81</v>
      </c>
      <c r="J2702" s="21">
        <v>16495.96</v>
      </c>
      <c r="K2702" s="9" t="s">
        <v>9854</v>
      </c>
      <c r="L2702" s="7" t="s">
        <v>10122</v>
      </c>
      <c r="M2702" s="7" t="s">
        <v>10302</v>
      </c>
      <c r="N2702" s="7" t="s">
        <v>213</v>
      </c>
      <c r="O2702" s="7" t="s">
        <v>595</v>
      </c>
      <c r="P2702" s="7" t="s">
        <v>464</v>
      </c>
      <c r="Q2702" s="7" t="s">
        <v>465</v>
      </c>
      <c r="R2702" s="9" t="s">
        <v>431</v>
      </c>
      <c r="S2702" s="7" t="s">
        <v>409</v>
      </c>
      <c r="T2702" s="13" t="s">
        <v>65</v>
      </c>
      <c r="U2702" s="13" t="s">
        <v>79</v>
      </c>
      <c r="V2702" s="13" t="s">
        <v>105</v>
      </c>
      <c r="W2702" s="13" t="s">
        <v>36</v>
      </c>
      <c r="X2702" s="13" t="s">
        <v>57</v>
      </c>
      <c r="Y2702" s="13" t="s">
        <v>14</v>
      </c>
      <c r="Z2702" s="9" t="s">
        <v>4</v>
      </c>
      <c r="AA2702" s="12" t="str">
        <f t="shared" si="84"/>
        <v>5730000000001</v>
      </c>
      <c r="AB2702" s="4" t="s">
        <v>14422</v>
      </c>
      <c r="AC2702" s="53">
        <f t="shared" si="85"/>
        <v>7031.9501473929395</v>
      </c>
      <c r="AD2702" s="31">
        <f>VLOOKUP(AB2702,'Utah Allocation %''s'!$A$6:$B$16,2,FALSE)</f>
        <v>0.4262831716003761</v>
      </c>
    </row>
    <row r="2703" spans="1:30">
      <c r="A2703" s="9" t="s">
        <v>9923</v>
      </c>
      <c r="B2703" s="9" t="s">
        <v>24</v>
      </c>
      <c r="C2703" s="9" t="s">
        <v>62</v>
      </c>
      <c r="D2703" s="19">
        <v>41425</v>
      </c>
      <c r="E2703" s="15">
        <v>2013</v>
      </c>
      <c r="F2703" s="15">
        <v>5</v>
      </c>
      <c r="G2703" s="3" t="s">
        <v>14414</v>
      </c>
      <c r="H2703" s="9" t="s">
        <v>63</v>
      </c>
      <c r="I2703" s="9" t="s">
        <v>64</v>
      </c>
      <c r="J2703" s="21">
        <v>548.83000000000004</v>
      </c>
      <c r="K2703" s="9" t="s">
        <v>9924</v>
      </c>
      <c r="L2703" s="7" t="s">
        <v>10153</v>
      </c>
      <c r="M2703" s="7" t="s">
        <v>10335</v>
      </c>
      <c r="N2703" s="7" t="s">
        <v>232</v>
      </c>
      <c r="O2703" s="7" t="s">
        <v>276</v>
      </c>
      <c r="P2703" s="7" t="s">
        <v>10336</v>
      </c>
      <c r="Q2703" s="7" t="s">
        <v>6355</v>
      </c>
      <c r="R2703" s="9" t="s">
        <v>335</v>
      </c>
      <c r="S2703" s="7" t="s">
        <v>408</v>
      </c>
      <c r="T2703" s="13" t="s">
        <v>65</v>
      </c>
      <c r="U2703" s="13" t="s">
        <v>76</v>
      </c>
      <c r="V2703" s="13" t="s">
        <v>67</v>
      </c>
      <c r="W2703" s="13" t="s">
        <v>35</v>
      </c>
      <c r="X2703" s="13" t="s">
        <v>57</v>
      </c>
      <c r="Y2703" s="13" t="s">
        <v>14</v>
      </c>
      <c r="Z2703" s="9" t="s">
        <v>4</v>
      </c>
      <c r="AA2703" s="12" t="str">
        <f t="shared" si="84"/>
        <v>5730000000001</v>
      </c>
      <c r="AB2703" s="4" t="s">
        <v>14422</v>
      </c>
      <c r="AC2703" s="53">
        <f t="shared" si="85"/>
        <v>233.95699306943442</v>
      </c>
      <c r="AD2703" s="31">
        <f>VLOOKUP(AB2703,'Utah Allocation %''s'!$A$6:$B$16,2,FALSE)</f>
        <v>0.4262831716003761</v>
      </c>
    </row>
    <row r="2704" spans="1:30">
      <c r="A2704" s="9" t="s">
        <v>10009</v>
      </c>
      <c r="B2704" s="9" t="s">
        <v>24</v>
      </c>
      <c r="C2704" s="9" t="s">
        <v>62</v>
      </c>
      <c r="D2704" s="19">
        <v>41425</v>
      </c>
      <c r="E2704" s="15">
        <v>2013</v>
      </c>
      <c r="F2704" s="15">
        <v>5</v>
      </c>
      <c r="G2704" s="3" t="s">
        <v>14414</v>
      </c>
      <c r="H2704" s="9" t="s">
        <v>63</v>
      </c>
      <c r="I2704" s="9" t="s">
        <v>81</v>
      </c>
      <c r="J2704" s="21">
        <v>606.5</v>
      </c>
      <c r="K2704" s="9" t="s">
        <v>10010</v>
      </c>
      <c r="L2704" s="7" t="s">
        <v>10196</v>
      </c>
      <c r="M2704" s="7" t="s">
        <v>10380</v>
      </c>
      <c r="N2704" s="7" t="s">
        <v>233</v>
      </c>
      <c r="O2704" s="7" t="s">
        <v>277</v>
      </c>
      <c r="P2704" s="7" t="s">
        <v>6363</v>
      </c>
      <c r="Q2704" s="7" t="s">
        <v>467</v>
      </c>
      <c r="R2704" s="9" t="s">
        <v>306</v>
      </c>
      <c r="S2704" s="7" t="s">
        <v>409</v>
      </c>
      <c r="T2704" s="13" t="s">
        <v>65</v>
      </c>
      <c r="U2704" s="13" t="s">
        <v>79</v>
      </c>
      <c r="V2704" s="13" t="s">
        <v>105</v>
      </c>
      <c r="W2704" s="13" t="s">
        <v>36</v>
      </c>
      <c r="X2704" s="13" t="s">
        <v>57</v>
      </c>
      <c r="Y2704" s="13" t="s">
        <v>14</v>
      </c>
      <c r="Z2704" s="9" t="s">
        <v>4</v>
      </c>
      <c r="AA2704" s="12" t="str">
        <f t="shared" si="84"/>
        <v>5730000000001</v>
      </c>
      <c r="AB2704" s="4" t="s">
        <v>14422</v>
      </c>
      <c r="AC2704" s="53">
        <f t="shared" si="85"/>
        <v>258.54074357562808</v>
      </c>
      <c r="AD2704" s="31">
        <f>VLOOKUP(AB2704,'Utah Allocation %''s'!$A$6:$B$16,2,FALSE)</f>
        <v>0.4262831716003761</v>
      </c>
    </row>
    <row r="2705" spans="1:30">
      <c r="A2705" s="9" t="s">
        <v>9707</v>
      </c>
      <c r="B2705" s="9" t="s">
        <v>24</v>
      </c>
      <c r="C2705" s="9" t="s">
        <v>62</v>
      </c>
      <c r="D2705" s="19">
        <v>41425</v>
      </c>
      <c r="E2705" s="15">
        <v>2013</v>
      </c>
      <c r="F2705" s="15">
        <v>5</v>
      </c>
      <c r="G2705" s="3" t="s">
        <v>14414</v>
      </c>
      <c r="H2705" s="9" t="s">
        <v>63</v>
      </c>
      <c r="I2705" s="9" t="s">
        <v>64</v>
      </c>
      <c r="J2705" s="21">
        <v>5114.67</v>
      </c>
      <c r="K2705" s="9" t="s">
        <v>9708</v>
      </c>
      <c r="L2705" s="7" t="s">
        <v>10049</v>
      </c>
      <c r="M2705" s="7" t="s">
        <v>10232</v>
      </c>
      <c r="N2705" s="7" t="s">
        <v>232</v>
      </c>
      <c r="O2705" s="7" t="s">
        <v>276</v>
      </c>
      <c r="P2705" s="7" t="s">
        <v>10233</v>
      </c>
      <c r="Q2705" s="7" t="s">
        <v>10234</v>
      </c>
      <c r="R2705" s="9" t="s">
        <v>349</v>
      </c>
      <c r="S2705" s="7" t="s">
        <v>409</v>
      </c>
      <c r="T2705" s="13" t="s">
        <v>65</v>
      </c>
      <c r="U2705" s="13" t="s">
        <v>111</v>
      </c>
      <c r="V2705" s="13" t="s">
        <v>105</v>
      </c>
      <c r="W2705" s="13" t="s">
        <v>36</v>
      </c>
      <c r="X2705" s="13" t="s">
        <v>57</v>
      </c>
      <c r="Y2705" s="13" t="s">
        <v>14</v>
      </c>
      <c r="Z2705" s="9" t="s">
        <v>4</v>
      </c>
      <c r="AA2705" s="12" t="str">
        <f t="shared" si="84"/>
        <v>5730000000001</v>
      </c>
      <c r="AB2705" s="4" t="s">
        <v>14422</v>
      </c>
      <c r="AC2705" s="53">
        <f t="shared" si="85"/>
        <v>2180.2977492892956</v>
      </c>
      <c r="AD2705" s="31">
        <f>VLOOKUP(AB2705,'Utah Allocation %''s'!$A$6:$B$16,2,FALSE)</f>
        <v>0.4262831716003761</v>
      </c>
    </row>
    <row r="2706" spans="1:30">
      <c r="A2706" s="9" t="s">
        <v>10698</v>
      </c>
      <c r="B2706" s="9" t="s">
        <v>51</v>
      </c>
      <c r="C2706" s="9" t="s">
        <v>52</v>
      </c>
      <c r="D2706" s="19">
        <v>41455</v>
      </c>
      <c r="E2706" s="3">
        <v>2013</v>
      </c>
      <c r="F2706" s="3">
        <v>6</v>
      </c>
      <c r="G2706" s="3" t="s">
        <v>14414</v>
      </c>
      <c r="H2706" s="12" t="s">
        <v>53</v>
      </c>
      <c r="J2706" s="21">
        <v>95000</v>
      </c>
      <c r="K2706" s="27" t="s">
        <v>54</v>
      </c>
      <c r="L2706" s="27" t="s">
        <v>54</v>
      </c>
      <c r="M2706" s="27" t="s">
        <v>54</v>
      </c>
      <c r="N2706" s="8"/>
      <c r="O2706" s="27" t="s">
        <v>54</v>
      </c>
      <c r="P2706" s="27" t="s">
        <v>54</v>
      </c>
      <c r="Q2706" s="27" t="s">
        <v>54</v>
      </c>
      <c r="S2706" s="7" t="s">
        <v>408</v>
      </c>
      <c r="T2706" s="9" t="s">
        <v>69</v>
      </c>
      <c r="V2706" s="9" t="s">
        <v>59</v>
      </c>
      <c r="W2706" s="9" t="s">
        <v>60</v>
      </c>
      <c r="X2706" s="9" t="s">
        <v>57</v>
      </c>
      <c r="Y2706" s="9" t="s">
        <v>7</v>
      </c>
      <c r="Z2706" s="9" t="s">
        <v>10</v>
      </c>
      <c r="AA2706" s="12" t="str">
        <f t="shared" si="84"/>
        <v>5980000000090</v>
      </c>
      <c r="AB2706" s="4" t="s">
        <v>14424</v>
      </c>
      <c r="AC2706" s="48">
        <f t="shared" si="85"/>
        <v>45901.474512247398</v>
      </c>
      <c r="AD2706" s="31">
        <f>VLOOKUP(AB2706,'Utah Allocation %''s'!$A$6:$B$16,2,FALSE)</f>
        <v>0.48317341591839369</v>
      </c>
    </row>
    <row r="2707" spans="1:30">
      <c r="A2707" s="9" t="s">
        <v>10698</v>
      </c>
      <c r="B2707" s="9" t="s">
        <v>51</v>
      </c>
      <c r="C2707" s="9" t="s">
        <v>52</v>
      </c>
      <c r="D2707" s="19">
        <v>41455</v>
      </c>
      <c r="E2707" s="3">
        <v>2013</v>
      </c>
      <c r="F2707" s="3">
        <v>6</v>
      </c>
      <c r="G2707" s="3" t="s">
        <v>14414</v>
      </c>
      <c r="H2707" s="12" t="s">
        <v>58</v>
      </c>
      <c r="J2707" s="21">
        <v>-44436</v>
      </c>
      <c r="K2707" s="27" t="s">
        <v>54</v>
      </c>
      <c r="L2707" s="27" t="s">
        <v>54</v>
      </c>
      <c r="M2707" s="27" t="s">
        <v>54</v>
      </c>
      <c r="N2707" s="8"/>
      <c r="O2707" s="27" t="s">
        <v>54</v>
      </c>
      <c r="P2707" s="27" t="s">
        <v>54</v>
      </c>
      <c r="Q2707" s="27" t="s">
        <v>54</v>
      </c>
      <c r="S2707" s="7" t="s">
        <v>409</v>
      </c>
      <c r="T2707" s="9" t="s">
        <v>69</v>
      </c>
      <c r="V2707" s="9" t="s">
        <v>55</v>
      </c>
      <c r="W2707" s="9" t="s">
        <v>56</v>
      </c>
      <c r="X2707" s="9" t="s">
        <v>57</v>
      </c>
      <c r="Y2707" s="9" t="s">
        <v>7</v>
      </c>
      <c r="Z2707" s="9" t="s">
        <v>9</v>
      </c>
      <c r="AA2707" s="12" t="str">
        <f t="shared" si="84"/>
        <v>5980000000095</v>
      </c>
      <c r="AB2707" s="4" t="s">
        <v>14424</v>
      </c>
      <c r="AC2707" s="48">
        <f t="shared" si="85"/>
        <v>-21470.293909749744</v>
      </c>
      <c r="AD2707" s="31">
        <f>VLOOKUP(AB2707,'Utah Allocation %''s'!$A$6:$B$16,2,FALSE)</f>
        <v>0.48317341591839369</v>
      </c>
    </row>
    <row r="2708" spans="1:30">
      <c r="A2708" s="9" t="s">
        <v>10387</v>
      </c>
      <c r="B2708" s="9" t="s">
        <v>10388</v>
      </c>
      <c r="C2708" s="9" t="s">
        <v>52</v>
      </c>
      <c r="D2708" s="19">
        <v>41443</v>
      </c>
      <c r="E2708" s="15">
        <v>2013</v>
      </c>
      <c r="F2708" s="15">
        <v>6</v>
      </c>
      <c r="G2708" s="3" t="s">
        <v>14414</v>
      </c>
      <c r="H2708" s="9" t="s">
        <v>63</v>
      </c>
      <c r="I2708" s="9" t="s">
        <v>174</v>
      </c>
      <c r="J2708" s="21">
        <v>21546.94</v>
      </c>
      <c r="K2708" s="9" t="s">
        <v>10390</v>
      </c>
      <c r="L2708" s="7" t="s">
        <v>10841</v>
      </c>
      <c r="M2708" s="7" t="s">
        <v>10842</v>
      </c>
      <c r="N2708" s="7" t="s">
        <v>202</v>
      </c>
      <c r="O2708" s="7" t="s">
        <v>248</v>
      </c>
      <c r="P2708" s="7" t="s">
        <v>10841</v>
      </c>
      <c r="Q2708" s="7" t="s">
        <v>10842</v>
      </c>
      <c r="R2708" s="9" t="s">
        <v>10843</v>
      </c>
      <c r="S2708" s="7" t="s">
        <v>411</v>
      </c>
      <c r="T2708" s="13" t="s">
        <v>166</v>
      </c>
      <c r="U2708" s="13" t="s">
        <v>79</v>
      </c>
      <c r="V2708" s="13" t="s">
        <v>11010</v>
      </c>
      <c r="W2708" s="13" t="s">
        <v>149</v>
      </c>
      <c r="X2708" s="9" t="s">
        <v>57</v>
      </c>
      <c r="Y2708" s="9" t="s">
        <v>3</v>
      </c>
      <c r="Z2708" s="9" t="s">
        <v>11011</v>
      </c>
      <c r="AA2708" s="12" t="str">
        <f t="shared" si="84"/>
        <v>5060000000282</v>
      </c>
      <c r="AB2708" s="4" t="s">
        <v>14422</v>
      </c>
      <c r="AC2708" s="48">
        <f t="shared" si="85"/>
        <v>9185.0979214830077</v>
      </c>
      <c r="AD2708" s="31">
        <f>VLOOKUP(AB2708,'Utah Allocation %''s'!$A$6:$B$16,2,FALSE)</f>
        <v>0.4262831716003761</v>
      </c>
    </row>
    <row r="2709" spans="1:30">
      <c r="A2709" s="9" t="s">
        <v>10387</v>
      </c>
      <c r="B2709" s="9" t="s">
        <v>10388</v>
      </c>
      <c r="C2709" s="9" t="s">
        <v>52</v>
      </c>
      <c r="D2709" s="19">
        <v>41443</v>
      </c>
      <c r="E2709" s="15">
        <v>2013</v>
      </c>
      <c r="F2709" s="15">
        <v>6</v>
      </c>
      <c r="G2709" s="3" t="s">
        <v>14414</v>
      </c>
      <c r="H2709" s="9" t="s">
        <v>63</v>
      </c>
      <c r="I2709" s="9" t="s">
        <v>174</v>
      </c>
      <c r="J2709" s="21">
        <v>1838.89</v>
      </c>
      <c r="K2709" s="9" t="s">
        <v>10389</v>
      </c>
      <c r="L2709" s="7" t="s">
        <v>10841</v>
      </c>
      <c r="M2709" s="7" t="s">
        <v>10842</v>
      </c>
      <c r="N2709" s="7" t="s">
        <v>202</v>
      </c>
      <c r="O2709" s="7" t="s">
        <v>248</v>
      </c>
      <c r="P2709" s="7" t="s">
        <v>10841</v>
      </c>
      <c r="Q2709" s="7" t="s">
        <v>10842</v>
      </c>
      <c r="R2709" s="9" t="s">
        <v>10843</v>
      </c>
      <c r="S2709" s="7" t="s">
        <v>411</v>
      </c>
      <c r="T2709" s="13" t="s">
        <v>166</v>
      </c>
      <c r="U2709" s="13" t="s">
        <v>79</v>
      </c>
      <c r="V2709" s="13" t="s">
        <v>11010</v>
      </c>
      <c r="W2709" s="13" t="s">
        <v>149</v>
      </c>
      <c r="X2709" s="9" t="s">
        <v>57</v>
      </c>
      <c r="Y2709" s="9" t="s">
        <v>3</v>
      </c>
      <c r="Z2709" s="9" t="s">
        <v>11011</v>
      </c>
      <c r="AA2709" s="12" t="str">
        <f t="shared" si="84"/>
        <v>5060000000282</v>
      </c>
      <c r="AB2709" s="4" t="s">
        <v>14422</v>
      </c>
      <c r="AC2709" s="48">
        <f t="shared" si="85"/>
        <v>783.88786142421566</v>
      </c>
      <c r="AD2709" s="31">
        <f>VLOOKUP(AB2709,'Utah Allocation %''s'!$A$6:$B$16,2,FALSE)</f>
        <v>0.4262831716003761</v>
      </c>
    </row>
    <row r="2710" spans="1:30">
      <c r="A2710" s="9" t="s">
        <v>10693</v>
      </c>
      <c r="B2710" s="9" t="s">
        <v>24</v>
      </c>
      <c r="C2710" s="9" t="s">
        <v>62</v>
      </c>
      <c r="D2710" s="19">
        <v>41455</v>
      </c>
      <c r="E2710" s="15">
        <v>2013</v>
      </c>
      <c r="F2710" s="15">
        <v>6</v>
      </c>
      <c r="G2710" s="3" t="s">
        <v>14414</v>
      </c>
      <c r="H2710" s="9" t="s">
        <v>63</v>
      </c>
      <c r="I2710" s="9" t="s">
        <v>64</v>
      </c>
      <c r="J2710" s="21">
        <v>15341.16</v>
      </c>
      <c r="K2710" s="9" t="s">
        <v>10694</v>
      </c>
      <c r="L2710" s="7" t="s">
        <v>10840</v>
      </c>
      <c r="M2710" s="7" t="s">
        <v>11006</v>
      </c>
      <c r="N2710" s="7" t="s">
        <v>236</v>
      </c>
      <c r="O2710" s="7" t="s">
        <v>280</v>
      </c>
      <c r="P2710" s="7" t="s">
        <v>729</v>
      </c>
      <c r="Q2710" s="7" t="s">
        <v>298</v>
      </c>
      <c r="R2710" s="9" t="s">
        <v>300</v>
      </c>
      <c r="S2710" s="7" t="s">
        <v>408</v>
      </c>
      <c r="T2710" s="13" t="s">
        <v>133</v>
      </c>
      <c r="U2710" s="13" t="s">
        <v>66</v>
      </c>
      <c r="V2710" s="13" t="s">
        <v>11009</v>
      </c>
      <c r="W2710" s="13" t="s">
        <v>11016</v>
      </c>
      <c r="X2710" s="13" t="s">
        <v>66</v>
      </c>
      <c r="Y2710" s="14" t="s">
        <v>288</v>
      </c>
      <c r="Z2710" s="9" t="s">
        <v>11017</v>
      </c>
      <c r="AA2710" s="12" t="str">
        <f t="shared" si="84"/>
        <v>5880000101000</v>
      </c>
      <c r="AB2710" s="4" t="s">
        <v>66</v>
      </c>
      <c r="AC2710" s="48">
        <f t="shared" si="85"/>
        <v>0</v>
      </c>
      <c r="AD2710" s="31">
        <f>VLOOKUP(AB2710,'Utah Allocation %''s'!$A$6:$B$16,2,FALSE)</f>
        <v>0</v>
      </c>
    </row>
    <row r="2711" spans="1:30">
      <c r="A2711" s="9" t="s">
        <v>10689</v>
      </c>
      <c r="B2711" s="9" t="s">
        <v>24</v>
      </c>
      <c r="C2711" s="9" t="s">
        <v>62</v>
      </c>
      <c r="D2711" s="19">
        <v>41455</v>
      </c>
      <c r="E2711" s="15">
        <v>2013</v>
      </c>
      <c r="F2711" s="15">
        <v>6</v>
      </c>
      <c r="G2711" s="3" t="s">
        <v>14414</v>
      </c>
      <c r="H2711" s="9" t="s">
        <v>63</v>
      </c>
      <c r="I2711" s="9" t="s">
        <v>64</v>
      </c>
      <c r="J2711" s="21">
        <v>8711.8799999999992</v>
      </c>
      <c r="K2711" s="9" t="s">
        <v>10690</v>
      </c>
      <c r="L2711" s="7" t="s">
        <v>10838</v>
      </c>
      <c r="M2711" s="7" t="s">
        <v>11002</v>
      </c>
      <c r="N2711" s="7" t="s">
        <v>236</v>
      </c>
      <c r="O2711" s="7" t="s">
        <v>280</v>
      </c>
      <c r="P2711" s="7" t="s">
        <v>11003</v>
      </c>
      <c r="Q2711" s="7" t="s">
        <v>182</v>
      </c>
      <c r="R2711" s="9" t="s">
        <v>4339</v>
      </c>
      <c r="S2711" s="7" t="s">
        <v>409</v>
      </c>
      <c r="T2711" s="13" t="s">
        <v>133</v>
      </c>
      <c r="U2711" s="13" t="s">
        <v>79</v>
      </c>
      <c r="V2711" s="13" t="s">
        <v>11007</v>
      </c>
      <c r="W2711" s="13" t="s">
        <v>11012</v>
      </c>
      <c r="X2711" s="13" t="s">
        <v>79</v>
      </c>
      <c r="Y2711" s="14" t="s">
        <v>288</v>
      </c>
      <c r="Z2711" s="9" t="s">
        <v>11013</v>
      </c>
      <c r="AA2711" s="12" t="str">
        <f t="shared" si="84"/>
        <v>5880000005404</v>
      </c>
      <c r="AB2711" s="4" t="s">
        <v>79</v>
      </c>
      <c r="AC2711" s="48">
        <f t="shared" si="85"/>
        <v>8711.8799999999992</v>
      </c>
      <c r="AD2711" s="31">
        <f>VLOOKUP(AB2711,'Utah Allocation %''s'!$A$6:$B$16,2,FALSE)</f>
        <v>1</v>
      </c>
    </row>
    <row r="2712" spans="1:30">
      <c r="A2712" s="9" t="s">
        <v>10691</v>
      </c>
      <c r="B2712" s="9" t="s">
        <v>24</v>
      </c>
      <c r="C2712" s="9" t="s">
        <v>62</v>
      </c>
      <c r="D2712" s="19">
        <v>41455</v>
      </c>
      <c r="E2712" s="15">
        <v>2013</v>
      </c>
      <c r="F2712" s="15">
        <v>6</v>
      </c>
      <c r="G2712" s="3" t="s">
        <v>14414</v>
      </c>
      <c r="H2712" s="9" t="s">
        <v>63</v>
      </c>
      <c r="I2712" s="9" t="s">
        <v>64</v>
      </c>
      <c r="J2712" s="21">
        <v>10208.43</v>
      </c>
      <c r="K2712" s="9" t="s">
        <v>10692</v>
      </c>
      <c r="L2712" s="7" t="s">
        <v>10839</v>
      </c>
      <c r="M2712" s="7" t="s">
        <v>11004</v>
      </c>
      <c r="N2712" s="7" t="s">
        <v>236</v>
      </c>
      <c r="O2712" s="7" t="s">
        <v>280</v>
      </c>
      <c r="P2712" s="7" t="s">
        <v>11003</v>
      </c>
      <c r="Q2712" s="7" t="s">
        <v>182</v>
      </c>
      <c r="R2712" s="9" t="s">
        <v>11005</v>
      </c>
      <c r="S2712" s="7" t="s">
        <v>409</v>
      </c>
      <c r="T2712" s="13" t="s">
        <v>133</v>
      </c>
      <c r="U2712" s="13" t="s">
        <v>89</v>
      </c>
      <c r="V2712" s="13" t="s">
        <v>11008</v>
      </c>
      <c r="W2712" s="13" t="s">
        <v>11014</v>
      </c>
      <c r="X2712" s="13" t="s">
        <v>91</v>
      </c>
      <c r="Y2712" s="14" t="s">
        <v>288</v>
      </c>
      <c r="Z2712" s="9" t="s">
        <v>11015</v>
      </c>
      <c r="AA2712" s="12" t="str">
        <f t="shared" si="84"/>
        <v>5880000563000</v>
      </c>
      <c r="AB2712" s="4" t="s">
        <v>91</v>
      </c>
      <c r="AC2712" s="48">
        <f t="shared" si="85"/>
        <v>0</v>
      </c>
      <c r="AD2712" s="31">
        <f>VLOOKUP(AB2712,'Utah Allocation %''s'!$A$6:$B$16,2,FALSE)</f>
        <v>0</v>
      </c>
    </row>
    <row r="2713" spans="1:30">
      <c r="A2713" s="9" t="s">
        <v>10413</v>
      </c>
      <c r="B2713" s="9" t="s">
        <v>24</v>
      </c>
      <c r="C2713" s="9" t="s">
        <v>62</v>
      </c>
      <c r="D2713" s="19">
        <v>41455</v>
      </c>
      <c r="E2713" s="15">
        <v>2013</v>
      </c>
      <c r="F2713" s="15">
        <v>6</v>
      </c>
      <c r="G2713" s="3" t="s">
        <v>14414</v>
      </c>
      <c r="H2713" s="9" t="s">
        <v>63</v>
      </c>
      <c r="I2713" s="9" t="s">
        <v>64</v>
      </c>
      <c r="J2713" s="21">
        <v>761.26</v>
      </c>
      <c r="K2713" s="9" t="s">
        <v>10414</v>
      </c>
      <c r="L2713" s="7" t="s">
        <v>10707</v>
      </c>
      <c r="M2713" s="7" t="s">
        <v>10857</v>
      </c>
      <c r="N2713" s="7" t="s">
        <v>207</v>
      </c>
      <c r="O2713" s="7" t="s">
        <v>254</v>
      </c>
      <c r="P2713" s="7" t="s">
        <v>548</v>
      </c>
      <c r="Q2713" s="7" t="s">
        <v>72</v>
      </c>
      <c r="R2713" s="9" t="s">
        <v>301</v>
      </c>
      <c r="S2713" s="7" t="s">
        <v>408</v>
      </c>
      <c r="T2713" s="13" t="s">
        <v>69</v>
      </c>
      <c r="U2713" s="13" t="s">
        <v>66</v>
      </c>
      <c r="V2713" s="13" t="s">
        <v>70</v>
      </c>
      <c r="W2713" s="13" t="s">
        <v>32</v>
      </c>
      <c r="X2713" s="13" t="s">
        <v>66</v>
      </c>
      <c r="Y2713" s="13" t="s">
        <v>7</v>
      </c>
      <c r="Z2713" s="9" t="s">
        <v>8</v>
      </c>
      <c r="AA2713" s="12" t="str">
        <f t="shared" si="84"/>
        <v>5980000000108</v>
      </c>
      <c r="AB2713" s="4" t="s">
        <v>66</v>
      </c>
      <c r="AC2713" s="48">
        <f t="shared" si="85"/>
        <v>0</v>
      </c>
      <c r="AD2713" s="31">
        <f>VLOOKUP(AB2713,'Utah Allocation %''s'!$A$6:$B$16,2,FALSE)</f>
        <v>0</v>
      </c>
    </row>
    <row r="2714" spans="1:30">
      <c r="A2714" s="9" t="s">
        <v>10477</v>
      </c>
      <c r="B2714" s="9" t="s">
        <v>24</v>
      </c>
      <c r="C2714" s="9" t="s">
        <v>62</v>
      </c>
      <c r="D2714" s="19">
        <v>41455</v>
      </c>
      <c r="E2714" s="15">
        <v>2013</v>
      </c>
      <c r="F2714" s="15">
        <v>6</v>
      </c>
      <c r="G2714" s="3" t="s">
        <v>14414</v>
      </c>
      <c r="H2714" s="9" t="s">
        <v>63</v>
      </c>
      <c r="I2714" s="9" t="s">
        <v>64</v>
      </c>
      <c r="J2714" s="21">
        <v>250.93</v>
      </c>
      <c r="K2714" s="9" t="s">
        <v>10478</v>
      </c>
      <c r="L2714" s="7" t="s">
        <v>10739</v>
      </c>
      <c r="M2714" s="7" t="s">
        <v>10888</v>
      </c>
      <c r="N2714" s="7" t="s">
        <v>207</v>
      </c>
      <c r="O2714" s="7" t="s">
        <v>254</v>
      </c>
      <c r="P2714" s="7" t="s">
        <v>548</v>
      </c>
      <c r="Q2714" s="7" t="s">
        <v>72</v>
      </c>
      <c r="R2714" s="9" t="s">
        <v>301</v>
      </c>
      <c r="S2714" s="7" t="s">
        <v>408</v>
      </c>
      <c r="T2714" s="13" t="s">
        <v>69</v>
      </c>
      <c r="U2714" s="13" t="s">
        <v>66</v>
      </c>
      <c r="V2714" s="13" t="s">
        <v>70</v>
      </c>
      <c r="W2714" s="13" t="s">
        <v>32</v>
      </c>
      <c r="X2714" s="13" t="s">
        <v>66</v>
      </c>
      <c r="Y2714" s="13" t="s">
        <v>7</v>
      </c>
      <c r="Z2714" s="9" t="s">
        <v>8</v>
      </c>
      <c r="AA2714" s="12" t="str">
        <f t="shared" si="84"/>
        <v>5980000000108</v>
      </c>
      <c r="AB2714" s="4" t="s">
        <v>66</v>
      </c>
      <c r="AC2714" s="48">
        <f t="shared" si="85"/>
        <v>0</v>
      </c>
      <c r="AD2714" s="31">
        <f>VLOOKUP(AB2714,'Utah Allocation %''s'!$A$6:$B$16,2,FALSE)</f>
        <v>0</v>
      </c>
    </row>
    <row r="2715" spans="1:30">
      <c r="A2715" s="9" t="s">
        <v>10405</v>
      </c>
      <c r="B2715" s="9" t="s">
        <v>24</v>
      </c>
      <c r="C2715" s="9" t="s">
        <v>62</v>
      </c>
      <c r="D2715" s="19">
        <v>41455</v>
      </c>
      <c r="E2715" s="15">
        <v>2013</v>
      </c>
      <c r="F2715" s="15">
        <v>6</v>
      </c>
      <c r="G2715" s="3" t="s">
        <v>14414</v>
      </c>
      <c r="H2715" s="9" t="s">
        <v>63</v>
      </c>
      <c r="I2715" s="9" t="s">
        <v>64</v>
      </c>
      <c r="J2715" s="21">
        <v>126.64</v>
      </c>
      <c r="K2715" s="9" t="s">
        <v>10406</v>
      </c>
      <c r="L2715" s="7" t="s">
        <v>10703</v>
      </c>
      <c r="M2715" s="7" t="s">
        <v>10853</v>
      </c>
      <c r="N2715" s="7" t="s">
        <v>207</v>
      </c>
      <c r="O2715" s="7" t="s">
        <v>254</v>
      </c>
      <c r="P2715" s="7" t="s">
        <v>548</v>
      </c>
      <c r="Q2715" s="7" t="s">
        <v>72</v>
      </c>
      <c r="R2715" s="9" t="s">
        <v>301</v>
      </c>
      <c r="S2715" s="7" t="s">
        <v>408</v>
      </c>
      <c r="T2715" s="13" t="s">
        <v>69</v>
      </c>
      <c r="U2715" s="13" t="s">
        <v>66</v>
      </c>
      <c r="V2715" s="13" t="s">
        <v>70</v>
      </c>
      <c r="W2715" s="13" t="s">
        <v>32</v>
      </c>
      <c r="X2715" s="13" t="s">
        <v>66</v>
      </c>
      <c r="Y2715" s="13" t="s">
        <v>7</v>
      </c>
      <c r="Z2715" s="9" t="s">
        <v>8</v>
      </c>
      <c r="AA2715" s="12" t="str">
        <f t="shared" si="84"/>
        <v>5980000000108</v>
      </c>
      <c r="AB2715" s="4" t="s">
        <v>66</v>
      </c>
      <c r="AC2715" s="48">
        <f t="shared" si="85"/>
        <v>0</v>
      </c>
      <c r="AD2715" s="31">
        <f>VLOOKUP(AB2715,'Utah Allocation %''s'!$A$6:$B$16,2,FALSE)</f>
        <v>0</v>
      </c>
    </row>
    <row r="2716" spans="1:30">
      <c r="A2716" s="9" t="s">
        <v>10479</v>
      </c>
      <c r="B2716" s="9" t="s">
        <v>24</v>
      </c>
      <c r="C2716" s="9" t="s">
        <v>62</v>
      </c>
      <c r="D2716" s="19">
        <v>41455</v>
      </c>
      <c r="E2716" s="15">
        <v>2013</v>
      </c>
      <c r="F2716" s="15">
        <v>6</v>
      </c>
      <c r="G2716" s="3" t="s">
        <v>14414</v>
      </c>
      <c r="H2716" s="9" t="s">
        <v>63</v>
      </c>
      <c r="I2716" s="9" t="s">
        <v>64</v>
      </c>
      <c r="J2716" s="21">
        <v>627.32000000000005</v>
      </c>
      <c r="K2716" s="9" t="s">
        <v>10480</v>
      </c>
      <c r="L2716" s="7" t="s">
        <v>10740</v>
      </c>
      <c r="M2716" s="7" t="s">
        <v>10889</v>
      </c>
      <c r="N2716" s="7" t="s">
        <v>208</v>
      </c>
      <c r="O2716" s="7" t="s">
        <v>255</v>
      </c>
      <c r="P2716" s="7" t="s">
        <v>633</v>
      </c>
      <c r="Q2716" s="7" t="s">
        <v>73</v>
      </c>
      <c r="R2716" s="9" t="s">
        <v>301</v>
      </c>
      <c r="S2716" s="7" t="s">
        <v>408</v>
      </c>
      <c r="T2716" s="13" t="s">
        <v>69</v>
      </c>
      <c r="U2716" s="13" t="s">
        <v>66</v>
      </c>
      <c r="V2716" s="13" t="s">
        <v>70</v>
      </c>
      <c r="W2716" s="13" t="s">
        <v>32</v>
      </c>
      <c r="X2716" s="13" t="s">
        <v>66</v>
      </c>
      <c r="Y2716" s="13" t="s">
        <v>7</v>
      </c>
      <c r="Z2716" s="9" t="s">
        <v>8</v>
      </c>
      <c r="AA2716" s="12" t="str">
        <f t="shared" si="84"/>
        <v>5980000000108</v>
      </c>
      <c r="AB2716" s="4" t="s">
        <v>66</v>
      </c>
      <c r="AC2716" s="48">
        <f t="shared" si="85"/>
        <v>0</v>
      </c>
      <c r="AD2716" s="31">
        <f>VLOOKUP(AB2716,'Utah Allocation %''s'!$A$6:$B$16,2,FALSE)</f>
        <v>0</v>
      </c>
    </row>
    <row r="2717" spans="1:30">
      <c r="A2717" s="9" t="s">
        <v>10539</v>
      </c>
      <c r="B2717" s="9" t="s">
        <v>24</v>
      </c>
      <c r="C2717" s="9" t="s">
        <v>62</v>
      </c>
      <c r="D2717" s="19">
        <v>41455</v>
      </c>
      <c r="E2717" s="15">
        <v>2013</v>
      </c>
      <c r="F2717" s="15">
        <v>6</v>
      </c>
      <c r="G2717" s="3" t="s">
        <v>14414</v>
      </c>
      <c r="H2717" s="9" t="s">
        <v>63</v>
      </c>
      <c r="I2717" s="9" t="s">
        <v>64</v>
      </c>
      <c r="J2717" s="21">
        <v>1068.1400000000001</v>
      </c>
      <c r="K2717" s="9" t="s">
        <v>10540</v>
      </c>
      <c r="L2717" s="7" t="s">
        <v>10770</v>
      </c>
      <c r="M2717" s="7" t="s">
        <v>10925</v>
      </c>
      <c r="N2717" s="7" t="s">
        <v>217</v>
      </c>
      <c r="O2717" s="7" t="s">
        <v>263</v>
      </c>
      <c r="P2717" s="7" t="s">
        <v>738</v>
      </c>
      <c r="Q2717" s="7" t="s">
        <v>100</v>
      </c>
      <c r="R2717" s="9" t="s">
        <v>301</v>
      </c>
      <c r="S2717" s="7" t="s">
        <v>408</v>
      </c>
      <c r="T2717" s="13" t="s">
        <v>69</v>
      </c>
      <c r="U2717" s="13" t="s">
        <v>66</v>
      </c>
      <c r="V2717" s="13" t="s">
        <v>70</v>
      </c>
      <c r="W2717" s="13" t="s">
        <v>32</v>
      </c>
      <c r="X2717" s="13" t="s">
        <v>66</v>
      </c>
      <c r="Y2717" s="13" t="s">
        <v>7</v>
      </c>
      <c r="Z2717" s="9" t="s">
        <v>8</v>
      </c>
      <c r="AA2717" s="12" t="str">
        <f t="shared" si="84"/>
        <v>5980000000108</v>
      </c>
      <c r="AB2717" s="4" t="s">
        <v>66</v>
      </c>
      <c r="AC2717" s="48">
        <f t="shared" si="85"/>
        <v>0</v>
      </c>
      <c r="AD2717" s="31">
        <f>VLOOKUP(AB2717,'Utah Allocation %''s'!$A$6:$B$16,2,FALSE)</f>
        <v>0</v>
      </c>
    </row>
    <row r="2718" spans="1:30">
      <c r="A2718" s="9" t="s">
        <v>10487</v>
      </c>
      <c r="B2718" s="9" t="s">
        <v>24</v>
      </c>
      <c r="C2718" s="9" t="s">
        <v>62</v>
      </c>
      <c r="D2718" s="19">
        <v>41455</v>
      </c>
      <c r="E2718" s="15">
        <v>2013</v>
      </c>
      <c r="F2718" s="15">
        <v>6</v>
      </c>
      <c r="G2718" s="3" t="s">
        <v>14414</v>
      </c>
      <c r="H2718" s="9" t="s">
        <v>63</v>
      </c>
      <c r="I2718" s="9" t="s">
        <v>81</v>
      </c>
      <c r="J2718" s="21">
        <v>636.83000000000004</v>
      </c>
      <c r="K2718" s="9" t="s">
        <v>10488</v>
      </c>
      <c r="L2718" s="7" t="s">
        <v>10744</v>
      </c>
      <c r="M2718" s="7" t="s">
        <v>10893</v>
      </c>
      <c r="N2718" s="7" t="s">
        <v>213</v>
      </c>
      <c r="O2718" s="7" t="s">
        <v>595</v>
      </c>
      <c r="P2718" s="7" t="s">
        <v>9510</v>
      </c>
      <c r="Q2718" s="7" t="s">
        <v>68</v>
      </c>
      <c r="R2718" s="9" t="s">
        <v>301</v>
      </c>
      <c r="S2718" s="7" t="s">
        <v>408</v>
      </c>
      <c r="T2718" s="13" t="s">
        <v>69</v>
      </c>
      <c r="U2718" s="13" t="s">
        <v>66</v>
      </c>
      <c r="V2718" s="13" t="s">
        <v>70</v>
      </c>
      <c r="W2718" s="13" t="s">
        <v>32</v>
      </c>
      <c r="X2718" s="13" t="s">
        <v>66</v>
      </c>
      <c r="Y2718" s="13" t="s">
        <v>7</v>
      </c>
      <c r="Z2718" s="9" t="s">
        <v>8</v>
      </c>
      <c r="AA2718" s="12" t="str">
        <f t="shared" si="84"/>
        <v>5980000000108</v>
      </c>
      <c r="AB2718" s="4" t="s">
        <v>66</v>
      </c>
      <c r="AC2718" s="48">
        <f t="shared" si="85"/>
        <v>0</v>
      </c>
      <c r="AD2718" s="31">
        <f>VLOOKUP(AB2718,'Utah Allocation %''s'!$A$6:$B$16,2,FALSE)</f>
        <v>0</v>
      </c>
    </row>
    <row r="2719" spans="1:30">
      <c r="A2719" s="9" t="s">
        <v>10681</v>
      </c>
      <c r="B2719" s="9" t="s">
        <v>24</v>
      </c>
      <c r="C2719" s="9" t="s">
        <v>62</v>
      </c>
      <c r="D2719" s="19">
        <v>41455</v>
      </c>
      <c r="E2719" s="15">
        <v>2013</v>
      </c>
      <c r="F2719" s="15">
        <v>6</v>
      </c>
      <c r="G2719" s="3" t="s">
        <v>14414</v>
      </c>
      <c r="H2719" s="9" t="s">
        <v>63</v>
      </c>
      <c r="I2719" s="9" t="s">
        <v>81</v>
      </c>
      <c r="J2719" s="21">
        <v>1011.6</v>
      </c>
      <c r="K2719" s="9" t="s">
        <v>10682</v>
      </c>
      <c r="L2719" s="7" t="s">
        <v>10834</v>
      </c>
      <c r="M2719" s="7" t="s">
        <v>10996</v>
      </c>
      <c r="N2719" s="7" t="s">
        <v>213</v>
      </c>
      <c r="O2719" s="7" t="s">
        <v>595</v>
      </c>
      <c r="P2719" s="7" t="s">
        <v>9510</v>
      </c>
      <c r="Q2719" s="7" t="s">
        <v>68</v>
      </c>
      <c r="R2719" s="9" t="s">
        <v>301</v>
      </c>
      <c r="S2719" s="7" t="s">
        <v>408</v>
      </c>
      <c r="T2719" s="13" t="s">
        <v>69</v>
      </c>
      <c r="U2719" s="13" t="s">
        <v>66</v>
      </c>
      <c r="V2719" s="13" t="s">
        <v>70</v>
      </c>
      <c r="W2719" s="13" t="s">
        <v>32</v>
      </c>
      <c r="X2719" s="13" t="s">
        <v>66</v>
      </c>
      <c r="Y2719" s="13" t="s">
        <v>7</v>
      </c>
      <c r="Z2719" s="9" t="s">
        <v>8</v>
      </c>
      <c r="AA2719" s="12" t="str">
        <f t="shared" si="84"/>
        <v>5980000000108</v>
      </c>
      <c r="AB2719" s="4" t="s">
        <v>66</v>
      </c>
      <c r="AC2719" s="48">
        <f t="shared" si="85"/>
        <v>0</v>
      </c>
      <c r="AD2719" s="31">
        <f>VLOOKUP(AB2719,'Utah Allocation %''s'!$A$6:$B$16,2,FALSE)</f>
        <v>0</v>
      </c>
    </row>
    <row r="2720" spans="1:30">
      <c r="A2720" s="9" t="s">
        <v>10505</v>
      </c>
      <c r="B2720" s="9" t="s">
        <v>24</v>
      </c>
      <c r="C2720" s="9" t="s">
        <v>62</v>
      </c>
      <c r="D2720" s="19">
        <v>41455</v>
      </c>
      <c r="E2720" s="15">
        <v>2013</v>
      </c>
      <c r="F2720" s="15">
        <v>6</v>
      </c>
      <c r="G2720" s="3" t="s">
        <v>14414</v>
      </c>
      <c r="H2720" s="9" t="s">
        <v>63</v>
      </c>
      <c r="I2720" s="9" t="s">
        <v>81</v>
      </c>
      <c r="J2720" s="21">
        <v>141.13</v>
      </c>
      <c r="K2720" s="9" t="s">
        <v>10506</v>
      </c>
      <c r="L2720" s="7" t="s">
        <v>10753</v>
      </c>
      <c r="M2720" s="7" t="s">
        <v>10907</v>
      </c>
      <c r="N2720" s="7" t="s">
        <v>237</v>
      </c>
      <c r="O2720" s="7" t="s">
        <v>281</v>
      </c>
      <c r="P2720" s="7" t="s">
        <v>8159</v>
      </c>
      <c r="Q2720" s="7" t="s">
        <v>189</v>
      </c>
      <c r="R2720" s="9" t="s">
        <v>301</v>
      </c>
      <c r="S2720" s="7" t="s">
        <v>408</v>
      </c>
      <c r="T2720" s="13" t="s">
        <v>69</v>
      </c>
      <c r="U2720" s="13" t="s">
        <v>66</v>
      </c>
      <c r="V2720" s="13" t="s">
        <v>70</v>
      </c>
      <c r="W2720" s="13" t="s">
        <v>32</v>
      </c>
      <c r="X2720" s="13" t="s">
        <v>66</v>
      </c>
      <c r="Y2720" s="13" t="s">
        <v>7</v>
      </c>
      <c r="Z2720" s="9" t="s">
        <v>8</v>
      </c>
      <c r="AA2720" s="12" t="str">
        <f t="shared" si="84"/>
        <v>5980000000108</v>
      </c>
      <c r="AB2720" s="4" t="s">
        <v>66</v>
      </c>
      <c r="AC2720" s="48">
        <f t="shared" si="85"/>
        <v>0</v>
      </c>
      <c r="AD2720" s="31">
        <f>VLOOKUP(AB2720,'Utah Allocation %''s'!$A$6:$B$16,2,FALSE)</f>
        <v>0</v>
      </c>
    </row>
    <row r="2721" spans="1:30">
      <c r="A2721" s="9" t="s">
        <v>10509</v>
      </c>
      <c r="B2721" s="9" t="s">
        <v>24</v>
      </c>
      <c r="C2721" s="9" t="s">
        <v>62</v>
      </c>
      <c r="D2721" s="19">
        <v>41455</v>
      </c>
      <c r="E2721" s="15">
        <v>2013</v>
      </c>
      <c r="F2721" s="15">
        <v>6</v>
      </c>
      <c r="G2721" s="3" t="s">
        <v>14414</v>
      </c>
      <c r="H2721" s="9" t="s">
        <v>63</v>
      </c>
      <c r="I2721" s="9" t="s">
        <v>64</v>
      </c>
      <c r="J2721" s="21">
        <v>696.54</v>
      </c>
      <c r="K2721" s="9" t="s">
        <v>10510</v>
      </c>
      <c r="L2721" s="7" t="s">
        <v>10755</v>
      </c>
      <c r="M2721" s="7" t="s">
        <v>10909</v>
      </c>
      <c r="N2721" s="7" t="s">
        <v>208</v>
      </c>
      <c r="O2721" s="7" t="s">
        <v>255</v>
      </c>
      <c r="P2721" s="7" t="s">
        <v>8181</v>
      </c>
      <c r="Q2721" s="7" t="s">
        <v>151</v>
      </c>
      <c r="R2721" s="9" t="s">
        <v>304</v>
      </c>
      <c r="S2721" s="7" t="s">
        <v>408</v>
      </c>
      <c r="T2721" s="13" t="s">
        <v>69</v>
      </c>
      <c r="U2721" s="13" t="s">
        <v>76</v>
      </c>
      <c r="V2721" s="13" t="s">
        <v>77</v>
      </c>
      <c r="W2721" s="13" t="s">
        <v>34</v>
      </c>
      <c r="X2721" s="13" t="s">
        <v>76</v>
      </c>
      <c r="Y2721" s="13" t="s">
        <v>7</v>
      </c>
      <c r="Z2721" s="9" t="s">
        <v>11</v>
      </c>
      <c r="AA2721" s="12" t="str">
        <f t="shared" si="84"/>
        <v>5980000000103</v>
      </c>
      <c r="AB2721" s="4" t="s">
        <v>76</v>
      </c>
      <c r="AC2721" s="48">
        <f t="shared" si="85"/>
        <v>0</v>
      </c>
      <c r="AD2721" s="31">
        <f>VLOOKUP(AB2721,'Utah Allocation %''s'!$A$6:$B$16,2,FALSE)</f>
        <v>0</v>
      </c>
    </row>
    <row r="2722" spans="1:30">
      <c r="A2722" s="9" t="s">
        <v>10394</v>
      </c>
      <c r="B2722" s="9" t="s">
        <v>24</v>
      </c>
      <c r="C2722" s="9" t="s">
        <v>62</v>
      </c>
      <c r="D2722" s="19">
        <v>41455</v>
      </c>
      <c r="E2722" s="15">
        <v>2013</v>
      </c>
      <c r="F2722" s="15">
        <v>6</v>
      </c>
      <c r="G2722" s="3" t="s">
        <v>14414</v>
      </c>
      <c r="H2722" s="9" t="s">
        <v>61</v>
      </c>
      <c r="I2722" s="9" t="s">
        <v>64</v>
      </c>
      <c r="J2722" s="21">
        <v>-78.349999999999994</v>
      </c>
      <c r="K2722" s="9" t="s">
        <v>436</v>
      </c>
      <c r="L2722" s="7" t="s">
        <v>437</v>
      </c>
      <c r="M2722" s="7" t="s">
        <v>441</v>
      </c>
      <c r="N2722" s="7" t="s">
        <v>213</v>
      </c>
      <c r="O2722" s="7" t="s">
        <v>595</v>
      </c>
      <c r="P2722" s="7" t="s">
        <v>308</v>
      </c>
      <c r="Q2722" s="7" t="s">
        <v>86</v>
      </c>
      <c r="R2722" s="9" t="s">
        <v>305</v>
      </c>
      <c r="S2722" s="7" t="s">
        <v>409</v>
      </c>
      <c r="T2722" s="13" t="s">
        <v>69</v>
      </c>
      <c r="U2722" s="13" t="s">
        <v>79</v>
      </c>
      <c r="V2722" s="13" t="s">
        <v>80</v>
      </c>
      <c r="W2722" s="13" t="s">
        <v>29</v>
      </c>
      <c r="X2722" s="13" t="s">
        <v>79</v>
      </c>
      <c r="Y2722" s="13" t="s">
        <v>7</v>
      </c>
      <c r="Z2722" s="9" t="s">
        <v>16</v>
      </c>
      <c r="AA2722" s="12" t="str">
        <f t="shared" si="84"/>
        <v>5980000000109</v>
      </c>
      <c r="AB2722" s="4" t="s">
        <v>79</v>
      </c>
      <c r="AC2722" s="48">
        <f t="shared" si="85"/>
        <v>-78.349999999999994</v>
      </c>
      <c r="AD2722" s="31">
        <f>VLOOKUP(AB2722,'Utah Allocation %''s'!$A$6:$B$16,2,FALSE)</f>
        <v>1</v>
      </c>
    </row>
    <row r="2723" spans="1:30">
      <c r="A2723" s="9" t="s">
        <v>10507</v>
      </c>
      <c r="B2723" s="9" t="s">
        <v>24</v>
      </c>
      <c r="C2723" s="9" t="s">
        <v>62</v>
      </c>
      <c r="D2723" s="19">
        <v>41455</v>
      </c>
      <c r="E2723" s="15">
        <v>2013</v>
      </c>
      <c r="F2723" s="15">
        <v>6</v>
      </c>
      <c r="G2723" s="3" t="s">
        <v>14414</v>
      </c>
      <c r="H2723" s="9" t="s">
        <v>63</v>
      </c>
      <c r="I2723" s="9" t="s">
        <v>64</v>
      </c>
      <c r="J2723" s="21">
        <v>112.4</v>
      </c>
      <c r="K2723" s="9" t="s">
        <v>10508</v>
      </c>
      <c r="L2723" s="7" t="s">
        <v>10754</v>
      </c>
      <c r="M2723" s="7" t="s">
        <v>10908</v>
      </c>
      <c r="N2723" s="7" t="s">
        <v>209</v>
      </c>
      <c r="O2723" s="7" t="s">
        <v>256</v>
      </c>
      <c r="P2723" s="7" t="s">
        <v>730</v>
      </c>
      <c r="Q2723" s="7" t="s">
        <v>87</v>
      </c>
      <c r="R2723" s="9" t="s">
        <v>305</v>
      </c>
      <c r="S2723" s="7" t="s">
        <v>409</v>
      </c>
      <c r="T2723" s="13" t="s">
        <v>69</v>
      </c>
      <c r="U2723" s="13" t="s">
        <v>79</v>
      </c>
      <c r="V2723" s="13" t="s">
        <v>80</v>
      </c>
      <c r="W2723" s="13" t="s">
        <v>29</v>
      </c>
      <c r="X2723" s="13" t="s">
        <v>79</v>
      </c>
      <c r="Y2723" s="13" t="s">
        <v>7</v>
      </c>
      <c r="Z2723" s="9" t="s">
        <v>16</v>
      </c>
      <c r="AA2723" s="12" t="str">
        <f t="shared" si="84"/>
        <v>5980000000109</v>
      </c>
      <c r="AB2723" s="4" t="s">
        <v>79</v>
      </c>
      <c r="AC2723" s="48">
        <f t="shared" si="85"/>
        <v>112.4</v>
      </c>
      <c r="AD2723" s="31">
        <f>VLOOKUP(AB2723,'Utah Allocation %''s'!$A$6:$B$16,2,FALSE)</f>
        <v>1</v>
      </c>
    </row>
    <row r="2724" spans="1:30">
      <c r="A2724" s="9" t="s">
        <v>10513</v>
      </c>
      <c r="B2724" s="9" t="s">
        <v>24</v>
      </c>
      <c r="C2724" s="9" t="s">
        <v>62</v>
      </c>
      <c r="D2724" s="19">
        <v>41455</v>
      </c>
      <c r="E2724" s="15">
        <v>2013</v>
      </c>
      <c r="F2724" s="15">
        <v>6</v>
      </c>
      <c r="G2724" s="3" t="s">
        <v>14414</v>
      </c>
      <c r="H2724" s="9" t="s">
        <v>63</v>
      </c>
      <c r="I2724" s="9" t="s">
        <v>81</v>
      </c>
      <c r="J2724" s="21">
        <v>884.1</v>
      </c>
      <c r="K2724" s="9" t="s">
        <v>10514</v>
      </c>
      <c r="L2724" s="7" t="s">
        <v>10757</v>
      </c>
      <c r="M2724" s="7" t="s">
        <v>10911</v>
      </c>
      <c r="N2724" s="7" t="s">
        <v>212</v>
      </c>
      <c r="O2724" s="7" t="s">
        <v>259</v>
      </c>
      <c r="P2724" s="7" t="s">
        <v>10912</v>
      </c>
      <c r="Q2724" s="7" t="s">
        <v>165</v>
      </c>
      <c r="R2724" s="9" t="s">
        <v>305</v>
      </c>
      <c r="S2724" s="7" t="s">
        <v>409</v>
      </c>
      <c r="T2724" s="13" t="s">
        <v>69</v>
      </c>
      <c r="U2724" s="13" t="s">
        <v>79</v>
      </c>
      <c r="V2724" s="13" t="s">
        <v>80</v>
      </c>
      <c r="W2724" s="13" t="s">
        <v>29</v>
      </c>
      <c r="X2724" s="13" t="s">
        <v>79</v>
      </c>
      <c r="Y2724" s="13" t="s">
        <v>7</v>
      </c>
      <c r="Z2724" s="9" t="s">
        <v>16</v>
      </c>
      <c r="AA2724" s="12" t="str">
        <f t="shared" si="84"/>
        <v>5980000000109</v>
      </c>
      <c r="AB2724" s="4" t="s">
        <v>79</v>
      </c>
      <c r="AC2724" s="48">
        <f t="shared" si="85"/>
        <v>884.1</v>
      </c>
      <c r="AD2724" s="31">
        <f>VLOOKUP(AB2724,'Utah Allocation %''s'!$A$6:$B$16,2,FALSE)</f>
        <v>1</v>
      </c>
    </row>
    <row r="2725" spans="1:30">
      <c r="A2725" s="9" t="s">
        <v>10515</v>
      </c>
      <c r="B2725" s="9" t="s">
        <v>24</v>
      </c>
      <c r="C2725" s="9" t="s">
        <v>62</v>
      </c>
      <c r="D2725" s="19">
        <v>41455</v>
      </c>
      <c r="E2725" s="15">
        <v>2013</v>
      </c>
      <c r="F2725" s="15">
        <v>6</v>
      </c>
      <c r="G2725" s="3" t="s">
        <v>14414</v>
      </c>
      <c r="H2725" s="9" t="s">
        <v>63</v>
      </c>
      <c r="I2725" s="9" t="s">
        <v>81</v>
      </c>
      <c r="J2725" s="21">
        <v>1013.02</v>
      </c>
      <c r="K2725" s="9" t="s">
        <v>10516</v>
      </c>
      <c r="L2725" s="7" t="s">
        <v>10758</v>
      </c>
      <c r="M2725" s="7" t="s">
        <v>10913</v>
      </c>
      <c r="N2725" s="7" t="s">
        <v>212</v>
      </c>
      <c r="O2725" s="7" t="s">
        <v>259</v>
      </c>
      <c r="P2725" s="7" t="s">
        <v>10912</v>
      </c>
      <c r="Q2725" s="7" t="s">
        <v>165</v>
      </c>
      <c r="R2725" s="9" t="s">
        <v>305</v>
      </c>
      <c r="S2725" s="7" t="s">
        <v>409</v>
      </c>
      <c r="T2725" s="13" t="s">
        <v>69</v>
      </c>
      <c r="U2725" s="13" t="s">
        <v>79</v>
      </c>
      <c r="V2725" s="13" t="s">
        <v>80</v>
      </c>
      <c r="W2725" s="13" t="s">
        <v>29</v>
      </c>
      <c r="X2725" s="13" t="s">
        <v>79</v>
      </c>
      <c r="Y2725" s="13" t="s">
        <v>7</v>
      </c>
      <c r="Z2725" s="9" t="s">
        <v>16</v>
      </c>
      <c r="AA2725" s="12" t="str">
        <f t="shared" si="84"/>
        <v>5980000000109</v>
      </c>
      <c r="AB2725" s="4" t="s">
        <v>79</v>
      </c>
      <c r="AC2725" s="48">
        <f t="shared" si="85"/>
        <v>1013.02</v>
      </c>
      <c r="AD2725" s="31">
        <f>VLOOKUP(AB2725,'Utah Allocation %''s'!$A$6:$B$16,2,FALSE)</f>
        <v>1</v>
      </c>
    </row>
    <row r="2726" spans="1:30">
      <c r="A2726" s="9" t="s">
        <v>10572</v>
      </c>
      <c r="B2726" s="9" t="s">
        <v>24</v>
      </c>
      <c r="C2726" s="9" t="s">
        <v>62</v>
      </c>
      <c r="D2726" s="19">
        <v>41455</v>
      </c>
      <c r="E2726" s="15">
        <v>2013</v>
      </c>
      <c r="F2726" s="15">
        <v>6</v>
      </c>
      <c r="G2726" s="3" t="s">
        <v>14414</v>
      </c>
      <c r="H2726" s="9" t="s">
        <v>63</v>
      </c>
      <c r="I2726" s="9" t="s">
        <v>64</v>
      </c>
      <c r="J2726" s="21">
        <v>1665.42</v>
      </c>
      <c r="K2726" s="9" t="s">
        <v>10573</v>
      </c>
      <c r="L2726" s="7" t="s">
        <v>10786</v>
      </c>
      <c r="M2726" s="7" t="s">
        <v>10943</v>
      </c>
      <c r="N2726" s="7" t="s">
        <v>208</v>
      </c>
      <c r="O2726" s="7" t="s">
        <v>255</v>
      </c>
      <c r="P2726" s="7" t="s">
        <v>6141</v>
      </c>
      <c r="Q2726" s="7" t="s">
        <v>84</v>
      </c>
      <c r="R2726" s="9" t="s">
        <v>305</v>
      </c>
      <c r="S2726" s="7" t="s">
        <v>409</v>
      </c>
      <c r="T2726" s="13" t="s">
        <v>69</v>
      </c>
      <c r="U2726" s="13" t="s">
        <v>79</v>
      </c>
      <c r="V2726" s="13" t="s">
        <v>80</v>
      </c>
      <c r="W2726" s="13" t="s">
        <v>29</v>
      </c>
      <c r="X2726" s="13" t="s">
        <v>79</v>
      </c>
      <c r="Y2726" s="13" t="s">
        <v>7</v>
      </c>
      <c r="Z2726" s="9" t="s">
        <v>16</v>
      </c>
      <c r="AA2726" s="12" t="str">
        <f t="shared" si="84"/>
        <v>5980000000109</v>
      </c>
      <c r="AB2726" s="4" t="s">
        <v>79</v>
      </c>
      <c r="AC2726" s="48">
        <f t="shared" si="85"/>
        <v>1665.42</v>
      </c>
      <c r="AD2726" s="31">
        <f>VLOOKUP(AB2726,'Utah Allocation %''s'!$A$6:$B$16,2,FALSE)</f>
        <v>1</v>
      </c>
    </row>
    <row r="2727" spans="1:30">
      <c r="A2727" s="9" t="s">
        <v>10572</v>
      </c>
      <c r="B2727" s="9" t="s">
        <v>24</v>
      </c>
      <c r="C2727" s="9" t="s">
        <v>62</v>
      </c>
      <c r="D2727" s="19">
        <v>41455</v>
      </c>
      <c r="E2727" s="15">
        <v>2013</v>
      </c>
      <c r="F2727" s="15">
        <v>6</v>
      </c>
      <c r="G2727" s="3" t="s">
        <v>14414</v>
      </c>
      <c r="H2727" s="9" t="s">
        <v>63</v>
      </c>
      <c r="I2727" s="9" t="s">
        <v>81</v>
      </c>
      <c r="J2727" s="21">
        <v>3156.98</v>
      </c>
      <c r="K2727" s="9" t="s">
        <v>10573</v>
      </c>
      <c r="L2727" s="7" t="s">
        <v>10786</v>
      </c>
      <c r="M2727" s="7" t="s">
        <v>10943</v>
      </c>
      <c r="N2727" s="7" t="s">
        <v>208</v>
      </c>
      <c r="O2727" s="7" t="s">
        <v>255</v>
      </c>
      <c r="P2727" s="7" t="s">
        <v>6141</v>
      </c>
      <c r="Q2727" s="7" t="s">
        <v>84</v>
      </c>
      <c r="R2727" s="9" t="s">
        <v>305</v>
      </c>
      <c r="S2727" s="7" t="s">
        <v>409</v>
      </c>
      <c r="T2727" s="13" t="s">
        <v>69</v>
      </c>
      <c r="U2727" s="13" t="s">
        <v>79</v>
      </c>
      <c r="V2727" s="13" t="s">
        <v>80</v>
      </c>
      <c r="W2727" s="13" t="s">
        <v>29</v>
      </c>
      <c r="X2727" s="13" t="s">
        <v>79</v>
      </c>
      <c r="Y2727" s="13" t="s">
        <v>7</v>
      </c>
      <c r="Z2727" s="9" t="s">
        <v>16</v>
      </c>
      <c r="AA2727" s="12" t="str">
        <f t="shared" si="84"/>
        <v>5980000000109</v>
      </c>
      <c r="AB2727" s="4" t="s">
        <v>79</v>
      </c>
      <c r="AC2727" s="48">
        <f t="shared" si="85"/>
        <v>3156.98</v>
      </c>
      <c r="AD2727" s="31">
        <f>VLOOKUP(AB2727,'Utah Allocation %''s'!$A$6:$B$16,2,FALSE)</f>
        <v>1</v>
      </c>
    </row>
    <row r="2728" spans="1:30">
      <c r="A2728" s="9" t="s">
        <v>10439</v>
      </c>
      <c r="B2728" s="9" t="s">
        <v>24</v>
      </c>
      <c r="C2728" s="9" t="s">
        <v>62</v>
      </c>
      <c r="D2728" s="19">
        <v>41455</v>
      </c>
      <c r="E2728" s="15">
        <v>2013</v>
      </c>
      <c r="F2728" s="15">
        <v>6</v>
      </c>
      <c r="G2728" s="3" t="s">
        <v>14414</v>
      </c>
      <c r="H2728" s="9" t="s">
        <v>63</v>
      </c>
      <c r="I2728" s="9" t="s">
        <v>81</v>
      </c>
      <c r="J2728" s="21">
        <v>1017.21</v>
      </c>
      <c r="K2728" s="9" t="s">
        <v>10440</v>
      </c>
      <c r="L2728" s="7" t="s">
        <v>10720</v>
      </c>
      <c r="M2728" s="7" t="s">
        <v>10870</v>
      </c>
      <c r="N2728" s="7" t="s">
        <v>208</v>
      </c>
      <c r="O2728" s="7" t="s">
        <v>255</v>
      </c>
      <c r="P2728" s="7" t="s">
        <v>6141</v>
      </c>
      <c r="Q2728" s="7" t="s">
        <v>84</v>
      </c>
      <c r="R2728" s="9" t="s">
        <v>305</v>
      </c>
      <c r="S2728" s="7" t="s">
        <v>409</v>
      </c>
      <c r="T2728" s="13" t="s">
        <v>69</v>
      </c>
      <c r="U2728" s="13" t="s">
        <v>79</v>
      </c>
      <c r="V2728" s="13" t="s">
        <v>80</v>
      </c>
      <c r="W2728" s="13" t="s">
        <v>29</v>
      </c>
      <c r="X2728" s="13" t="s">
        <v>79</v>
      </c>
      <c r="Y2728" s="13" t="s">
        <v>7</v>
      </c>
      <c r="Z2728" s="9" t="s">
        <v>16</v>
      </c>
      <c r="AA2728" s="12" t="str">
        <f t="shared" si="84"/>
        <v>5980000000109</v>
      </c>
      <c r="AB2728" s="4" t="s">
        <v>79</v>
      </c>
      <c r="AC2728" s="48">
        <f t="shared" si="85"/>
        <v>1017.21</v>
      </c>
      <c r="AD2728" s="31">
        <f>VLOOKUP(AB2728,'Utah Allocation %''s'!$A$6:$B$16,2,FALSE)</f>
        <v>1</v>
      </c>
    </row>
    <row r="2729" spans="1:30">
      <c r="A2729" s="9" t="s">
        <v>10445</v>
      </c>
      <c r="B2729" s="9" t="s">
        <v>24</v>
      </c>
      <c r="C2729" s="9" t="s">
        <v>62</v>
      </c>
      <c r="D2729" s="19">
        <v>41455</v>
      </c>
      <c r="E2729" s="15">
        <v>2013</v>
      </c>
      <c r="F2729" s="15">
        <v>6</v>
      </c>
      <c r="G2729" s="3" t="s">
        <v>14414</v>
      </c>
      <c r="H2729" s="9" t="s">
        <v>63</v>
      </c>
      <c r="I2729" s="9" t="s">
        <v>81</v>
      </c>
      <c r="J2729" s="21">
        <v>1108.3499999999999</v>
      </c>
      <c r="K2729" s="9" t="s">
        <v>10446</v>
      </c>
      <c r="L2729" s="7" t="s">
        <v>10723</v>
      </c>
      <c r="M2729" s="7" t="s">
        <v>10873</v>
      </c>
      <c r="N2729" s="7" t="s">
        <v>208</v>
      </c>
      <c r="O2729" s="7" t="s">
        <v>255</v>
      </c>
      <c r="P2729" s="7" t="s">
        <v>6141</v>
      </c>
      <c r="Q2729" s="7" t="s">
        <v>84</v>
      </c>
      <c r="R2729" s="9" t="s">
        <v>305</v>
      </c>
      <c r="S2729" s="7" t="s">
        <v>409</v>
      </c>
      <c r="T2729" s="13" t="s">
        <v>69</v>
      </c>
      <c r="U2729" s="13" t="s">
        <v>79</v>
      </c>
      <c r="V2729" s="13" t="s">
        <v>80</v>
      </c>
      <c r="W2729" s="13" t="s">
        <v>29</v>
      </c>
      <c r="X2729" s="13" t="s">
        <v>79</v>
      </c>
      <c r="Y2729" s="13" t="s">
        <v>7</v>
      </c>
      <c r="Z2729" s="9" t="s">
        <v>16</v>
      </c>
      <c r="AA2729" s="12" t="str">
        <f t="shared" si="84"/>
        <v>5980000000109</v>
      </c>
      <c r="AB2729" s="4" t="s">
        <v>79</v>
      </c>
      <c r="AC2729" s="48">
        <f t="shared" si="85"/>
        <v>1108.3499999999999</v>
      </c>
      <c r="AD2729" s="31">
        <f>VLOOKUP(AB2729,'Utah Allocation %''s'!$A$6:$B$16,2,FALSE)</f>
        <v>1</v>
      </c>
    </row>
    <row r="2730" spans="1:30">
      <c r="A2730" s="9" t="s">
        <v>10679</v>
      </c>
      <c r="B2730" s="9" t="s">
        <v>24</v>
      </c>
      <c r="C2730" s="9" t="s">
        <v>62</v>
      </c>
      <c r="D2730" s="19">
        <v>41455</v>
      </c>
      <c r="E2730" s="15">
        <v>2013</v>
      </c>
      <c r="F2730" s="15">
        <v>6</v>
      </c>
      <c r="G2730" s="3" t="s">
        <v>14414</v>
      </c>
      <c r="H2730" s="9" t="s">
        <v>63</v>
      </c>
      <c r="I2730" s="9" t="s">
        <v>81</v>
      </c>
      <c r="J2730" s="21">
        <v>581.47</v>
      </c>
      <c r="K2730" s="9" t="s">
        <v>10680</v>
      </c>
      <c r="L2730" s="7" t="s">
        <v>10833</v>
      </c>
      <c r="M2730" s="7" t="s">
        <v>10995</v>
      </c>
      <c r="N2730" s="7" t="s">
        <v>208</v>
      </c>
      <c r="O2730" s="7" t="s">
        <v>255</v>
      </c>
      <c r="P2730" s="7" t="s">
        <v>6141</v>
      </c>
      <c r="Q2730" s="7" t="s">
        <v>84</v>
      </c>
      <c r="R2730" s="9" t="s">
        <v>305</v>
      </c>
      <c r="S2730" s="7" t="s">
        <v>409</v>
      </c>
      <c r="T2730" s="13" t="s">
        <v>69</v>
      </c>
      <c r="U2730" s="13" t="s">
        <v>79</v>
      </c>
      <c r="V2730" s="13" t="s">
        <v>80</v>
      </c>
      <c r="W2730" s="13" t="s">
        <v>29</v>
      </c>
      <c r="X2730" s="13" t="s">
        <v>79</v>
      </c>
      <c r="Y2730" s="13" t="s">
        <v>7</v>
      </c>
      <c r="Z2730" s="9" t="s">
        <v>16</v>
      </c>
      <c r="AA2730" s="12" t="str">
        <f t="shared" si="84"/>
        <v>5980000000109</v>
      </c>
      <c r="AB2730" s="4" t="s">
        <v>79</v>
      </c>
      <c r="AC2730" s="48">
        <f t="shared" si="85"/>
        <v>581.47</v>
      </c>
      <c r="AD2730" s="31">
        <f>VLOOKUP(AB2730,'Utah Allocation %''s'!$A$6:$B$16,2,FALSE)</f>
        <v>1</v>
      </c>
    </row>
    <row r="2731" spans="1:30">
      <c r="A2731" s="9" t="s">
        <v>10555</v>
      </c>
      <c r="B2731" s="9" t="s">
        <v>24</v>
      </c>
      <c r="C2731" s="9" t="s">
        <v>62</v>
      </c>
      <c r="D2731" s="19">
        <v>41455</v>
      </c>
      <c r="E2731" s="15">
        <v>2013</v>
      </c>
      <c r="F2731" s="15">
        <v>6</v>
      </c>
      <c r="G2731" s="3" t="s">
        <v>14414</v>
      </c>
      <c r="H2731" s="9" t="s">
        <v>63</v>
      </c>
      <c r="I2731" s="9" t="s">
        <v>64</v>
      </c>
      <c r="J2731" s="21">
        <v>763.58</v>
      </c>
      <c r="K2731" s="9" t="s">
        <v>10556</v>
      </c>
      <c r="L2731" s="7" t="s">
        <v>10778</v>
      </c>
      <c r="M2731" s="7" t="s">
        <v>10933</v>
      </c>
      <c r="N2731" s="7" t="s">
        <v>213</v>
      </c>
      <c r="O2731" s="7" t="s">
        <v>595</v>
      </c>
      <c r="P2731" s="7" t="s">
        <v>868</v>
      </c>
      <c r="Q2731" s="7" t="s">
        <v>68</v>
      </c>
      <c r="R2731" s="9" t="s">
        <v>311</v>
      </c>
      <c r="S2731" s="7" t="s">
        <v>408</v>
      </c>
      <c r="T2731" s="13" t="s">
        <v>69</v>
      </c>
      <c r="U2731" s="13" t="s">
        <v>66</v>
      </c>
      <c r="V2731" s="13" t="s">
        <v>70</v>
      </c>
      <c r="W2731" s="13" t="s">
        <v>32</v>
      </c>
      <c r="X2731" s="13" t="s">
        <v>66</v>
      </c>
      <c r="Y2731" s="13" t="s">
        <v>7</v>
      </c>
      <c r="Z2731" s="9" t="s">
        <v>8</v>
      </c>
      <c r="AA2731" s="12" t="str">
        <f t="shared" si="84"/>
        <v>5980000000108</v>
      </c>
      <c r="AB2731" s="4" t="s">
        <v>66</v>
      </c>
      <c r="AC2731" s="48">
        <f t="shared" si="85"/>
        <v>0</v>
      </c>
      <c r="AD2731" s="31">
        <f>VLOOKUP(AB2731,'Utah Allocation %''s'!$A$6:$B$16,2,FALSE)</f>
        <v>0</v>
      </c>
    </row>
    <row r="2732" spans="1:30">
      <c r="A2732" s="9" t="s">
        <v>10675</v>
      </c>
      <c r="B2732" s="9" t="s">
        <v>24</v>
      </c>
      <c r="C2732" s="9" t="s">
        <v>62</v>
      </c>
      <c r="D2732" s="19">
        <v>41455</v>
      </c>
      <c r="E2732" s="15">
        <v>2013</v>
      </c>
      <c r="F2732" s="15">
        <v>6</v>
      </c>
      <c r="G2732" s="3" t="s">
        <v>14414</v>
      </c>
      <c r="H2732" s="9" t="s">
        <v>63</v>
      </c>
      <c r="I2732" s="9" t="s">
        <v>64</v>
      </c>
      <c r="J2732" s="21">
        <v>199.66</v>
      </c>
      <c r="K2732" s="9" t="s">
        <v>10676</v>
      </c>
      <c r="L2732" s="7" t="s">
        <v>10831</v>
      </c>
      <c r="M2732" s="7" t="s">
        <v>10993</v>
      </c>
      <c r="N2732" s="7" t="s">
        <v>208</v>
      </c>
      <c r="O2732" s="7" t="s">
        <v>255</v>
      </c>
      <c r="P2732" s="7" t="s">
        <v>633</v>
      </c>
      <c r="Q2732" s="7" t="s">
        <v>73</v>
      </c>
      <c r="R2732" s="9" t="s">
        <v>311</v>
      </c>
      <c r="S2732" s="7" t="s">
        <v>408</v>
      </c>
      <c r="T2732" s="13" t="s">
        <v>69</v>
      </c>
      <c r="U2732" s="13" t="s">
        <v>66</v>
      </c>
      <c r="V2732" s="13" t="s">
        <v>70</v>
      </c>
      <c r="W2732" s="13" t="s">
        <v>32</v>
      </c>
      <c r="X2732" s="13" t="s">
        <v>66</v>
      </c>
      <c r="Y2732" s="13" t="s">
        <v>7</v>
      </c>
      <c r="Z2732" s="9" t="s">
        <v>8</v>
      </c>
      <c r="AA2732" s="12" t="str">
        <f t="shared" si="84"/>
        <v>5980000000108</v>
      </c>
      <c r="AB2732" s="4" t="s">
        <v>66</v>
      </c>
      <c r="AC2732" s="48">
        <f t="shared" si="85"/>
        <v>0</v>
      </c>
      <c r="AD2732" s="31">
        <f>VLOOKUP(AB2732,'Utah Allocation %''s'!$A$6:$B$16,2,FALSE)</f>
        <v>0</v>
      </c>
    </row>
    <row r="2733" spans="1:30">
      <c r="A2733" s="9" t="s">
        <v>10675</v>
      </c>
      <c r="B2733" s="9" t="s">
        <v>24</v>
      </c>
      <c r="C2733" s="9" t="s">
        <v>62</v>
      </c>
      <c r="D2733" s="19">
        <v>41455</v>
      </c>
      <c r="E2733" s="15">
        <v>2013</v>
      </c>
      <c r="F2733" s="15">
        <v>6</v>
      </c>
      <c r="G2733" s="3" t="s">
        <v>14414</v>
      </c>
      <c r="H2733" s="9" t="s">
        <v>63</v>
      </c>
      <c r="I2733" s="9" t="s">
        <v>81</v>
      </c>
      <c r="J2733" s="21">
        <v>130.16</v>
      </c>
      <c r="K2733" s="9" t="s">
        <v>10676</v>
      </c>
      <c r="L2733" s="7" t="s">
        <v>10831</v>
      </c>
      <c r="M2733" s="7" t="s">
        <v>10993</v>
      </c>
      <c r="N2733" s="7" t="s">
        <v>208</v>
      </c>
      <c r="O2733" s="7" t="s">
        <v>255</v>
      </c>
      <c r="P2733" s="7" t="s">
        <v>633</v>
      </c>
      <c r="Q2733" s="7" t="s">
        <v>73</v>
      </c>
      <c r="R2733" s="9" t="s">
        <v>311</v>
      </c>
      <c r="S2733" s="7" t="s">
        <v>408</v>
      </c>
      <c r="T2733" s="13" t="s">
        <v>69</v>
      </c>
      <c r="U2733" s="13" t="s">
        <v>66</v>
      </c>
      <c r="V2733" s="13" t="s">
        <v>70</v>
      </c>
      <c r="W2733" s="13" t="s">
        <v>32</v>
      </c>
      <c r="X2733" s="13" t="s">
        <v>66</v>
      </c>
      <c r="Y2733" s="13" t="s">
        <v>7</v>
      </c>
      <c r="Z2733" s="9" t="s">
        <v>8</v>
      </c>
      <c r="AA2733" s="12" t="str">
        <f t="shared" si="84"/>
        <v>5980000000108</v>
      </c>
      <c r="AB2733" s="4" t="s">
        <v>66</v>
      </c>
      <c r="AC2733" s="48">
        <f t="shared" si="85"/>
        <v>0</v>
      </c>
      <c r="AD2733" s="31">
        <f>VLOOKUP(AB2733,'Utah Allocation %''s'!$A$6:$B$16,2,FALSE)</f>
        <v>0</v>
      </c>
    </row>
    <row r="2734" spans="1:30">
      <c r="A2734" s="9" t="s">
        <v>10677</v>
      </c>
      <c r="B2734" s="9" t="s">
        <v>24</v>
      </c>
      <c r="C2734" s="9" t="s">
        <v>62</v>
      </c>
      <c r="D2734" s="19">
        <v>41455</v>
      </c>
      <c r="E2734" s="15">
        <v>2013</v>
      </c>
      <c r="F2734" s="15">
        <v>6</v>
      </c>
      <c r="G2734" s="3" t="s">
        <v>14414</v>
      </c>
      <c r="H2734" s="9" t="s">
        <v>63</v>
      </c>
      <c r="I2734" s="9" t="s">
        <v>81</v>
      </c>
      <c r="J2734" s="21">
        <v>147.47999999999999</v>
      </c>
      <c r="K2734" s="9" t="s">
        <v>10678</v>
      </c>
      <c r="L2734" s="7" t="s">
        <v>10832</v>
      </c>
      <c r="M2734" s="7" t="s">
        <v>10994</v>
      </c>
      <c r="N2734" s="7" t="s">
        <v>207</v>
      </c>
      <c r="O2734" s="7" t="s">
        <v>254</v>
      </c>
      <c r="P2734" s="7" t="s">
        <v>7153</v>
      </c>
      <c r="Q2734" s="7" t="s">
        <v>72</v>
      </c>
      <c r="R2734" s="9" t="s">
        <v>311</v>
      </c>
      <c r="S2734" s="7" t="s">
        <v>408</v>
      </c>
      <c r="T2734" s="13" t="s">
        <v>69</v>
      </c>
      <c r="U2734" s="13" t="s">
        <v>66</v>
      </c>
      <c r="V2734" s="13" t="s">
        <v>70</v>
      </c>
      <c r="W2734" s="13" t="s">
        <v>32</v>
      </c>
      <c r="X2734" s="13" t="s">
        <v>66</v>
      </c>
      <c r="Y2734" s="13" t="s">
        <v>7</v>
      </c>
      <c r="Z2734" s="9" t="s">
        <v>8</v>
      </c>
      <c r="AA2734" s="12" t="str">
        <f t="shared" si="84"/>
        <v>5980000000108</v>
      </c>
      <c r="AB2734" s="4" t="s">
        <v>66</v>
      </c>
      <c r="AC2734" s="48">
        <f t="shared" si="85"/>
        <v>0</v>
      </c>
      <c r="AD2734" s="31">
        <f>VLOOKUP(AB2734,'Utah Allocation %''s'!$A$6:$B$16,2,FALSE)</f>
        <v>0</v>
      </c>
    </row>
    <row r="2735" spans="1:30">
      <c r="A2735" s="9" t="s">
        <v>10433</v>
      </c>
      <c r="B2735" s="9" t="s">
        <v>24</v>
      </c>
      <c r="C2735" s="9" t="s">
        <v>62</v>
      </c>
      <c r="D2735" s="19">
        <v>41455</v>
      </c>
      <c r="E2735" s="15">
        <v>2013</v>
      </c>
      <c r="F2735" s="15">
        <v>6</v>
      </c>
      <c r="G2735" s="3" t="s">
        <v>14414</v>
      </c>
      <c r="H2735" s="9" t="s">
        <v>63</v>
      </c>
      <c r="I2735" s="9" t="s">
        <v>81</v>
      </c>
      <c r="J2735" s="21">
        <v>530.65</v>
      </c>
      <c r="K2735" s="9" t="s">
        <v>10434</v>
      </c>
      <c r="L2735" s="7" t="s">
        <v>10717</v>
      </c>
      <c r="M2735" s="7" t="s">
        <v>10867</v>
      </c>
      <c r="N2735" s="7" t="s">
        <v>206</v>
      </c>
      <c r="O2735" s="7" t="s">
        <v>253</v>
      </c>
      <c r="P2735" s="7" t="s">
        <v>6190</v>
      </c>
      <c r="Q2735" s="7" t="s">
        <v>95</v>
      </c>
      <c r="R2735" s="9" t="s">
        <v>312</v>
      </c>
      <c r="S2735" s="7" t="s">
        <v>409</v>
      </c>
      <c r="T2735" s="13" t="s">
        <v>69</v>
      </c>
      <c r="U2735" s="13" t="s">
        <v>89</v>
      </c>
      <c r="V2735" s="13" t="s">
        <v>90</v>
      </c>
      <c r="W2735" s="13" t="s">
        <v>31</v>
      </c>
      <c r="X2735" s="13" t="s">
        <v>91</v>
      </c>
      <c r="Y2735" s="13" t="s">
        <v>7</v>
      </c>
      <c r="Z2735" s="9" t="s">
        <v>17</v>
      </c>
      <c r="AA2735" s="12" t="str">
        <f t="shared" si="84"/>
        <v>5980000000111</v>
      </c>
      <c r="AB2735" s="4" t="s">
        <v>91</v>
      </c>
      <c r="AC2735" s="48">
        <f t="shared" si="85"/>
        <v>0</v>
      </c>
      <c r="AD2735" s="31">
        <f>VLOOKUP(AB2735,'Utah Allocation %''s'!$A$6:$B$16,2,FALSE)</f>
        <v>0</v>
      </c>
    </row>
    <row r="2736" spans="1:30">
      <c r="A2736" s="9" t="s">
        <v>10663</v>
      </c>
      <c r="B2736" s="9" t="s">
        <v>24</v>
      </c>
      <c r="C2736" s="9" t="s">
        <v>62</v>
      </c>
      <c r="D2736" s="19">
        <v>41455</v>
      </c>
      <c r="E2736" s="15">
        <v>2013</v>
      </c>
      <c r="F2736" s="15">
        <v>6</v>
      </c>
      <c r="G2736" s="3" t="s">
        <v>14414</v>
      </c>
      <c r="H2736" s="9" t="s">
        <v>63</v>
      </c>
      <c r="I2736" s="9" t="s">
        <v>64</v>
      </c>
      <c r="J2736" s="21">
        <v>603.67999999999995</v>
      </c>
      <c r="K2736" s="9" t="s">
        <v>10664</v>
      </c>
      <c r="L2736" s="7" t="s">
        <v>10825</v>
      </c>
      <c r="M2736" s="7" t="s">
        <v>10986</v>
      </c>
      <c r="N2736" s="7" t="s">
        <v>207</v>
      </c>
      <c r="O2736" s="7" t="s">
        <v>254</v>
      </c>
      <c r="P2736" s="7" t="s">
        <v>6156</v>
      </c>
      <c r="Q2736" s="7" t="s">
        <v>88</v>
      </c>
      <c r="R2736" s="9" t="s">
        <v>312</v>
      </c>
      <c r="S2736" s="7" t="s">
        <v>409</v>
      </c>
      <c r="T2736" s="13" t="s">
        <v>69</v>
      </c>
      <c r="U2736" s="13" t="s">
        <v>89</v>
      </c>
      <c r="V2736" s="13" t="s">
        <v>90</v>
      </c>
      <c r="W2736" s="13" t="s">
        <v>31</v>
      </c>
      <c r="X2736" s="13" t="s">
        <v>91</v>
      </c>
      <c r="Y2736" s="13" t="s">
        <v>7</v>
      </c>
      <c r="Z2736" s="9" t="s">
        <v>17</v>
      </c>
      <c r="AA2736" s="12" t="str">
        <f t="shared" si="84"/>
        <v>5980000000111</v>
      </c>
      <c r="AB2736" s="4" t="s">
        <v>91</v>
      </c>
      <c r="AC2736" s="48">
        <f t="shared" si="85"/>
        <v>0</v>
      </c>
      <c r="AD2736" s="31">
        <f>VLOOKUP(AB2736,'Utah Allocation %''s'!$A$6:$B$16,2,FALSE)</f>
        <v>0</v>
      </c>
    </row>
    <row r="2737" spans="1:30">
      <c r="A2737" s="9" t="s">
        <v>10409</v>
      </c>
      <c r="B2737" s="9" t="s">
        <v>24</v>
      </c>
      <c r="C2737" s="9" t="s">
        <v>62</v>
      </c>
      <c r="D2737" s="19">
        <v>41455</v>
      </c>
      <c r="E2737" s="15">
        <v>2013</v>
      </c>
      <c r="F2737" s="15">
        <v>6</v>
      </c>
      <c r="G2737" s="3" t="s">
        <v>14414</v>
      </c>
      <c r="H2737" s="9" t="s">
        <v>63</v>
      </c>
      <c r="I2737" s="9" t="s">
        <v>81</v>
      </c>
      <c r="J2737" s="21">
        <v>1392.95</v>
      </c>
      <c r="K2737" s="9" t="s">
        <v>10410</v>
      </c>
      <c r="L2737" s="7" t="s">
        <v>10705</v>
      </c>
      <c r="M2737" s="7" t="s">
        <v>10855</v>
      </c>
      <c r="N2737" s="7" t="s">
        <v>207</v>
      </c>
      <c r="O2737" s="7" t="s">
        <v>254</v>
      </c>
      <c r="P2737" s="7" t="s">
        <v>6156</v>
      </c>
      <c r="Q2737" s="7" t="s">
        <v>88</v>
      </c>
      <c r="R2737" s="9" t="s">
        <v>312</v>
      </c>
      <c r="S2737" s="7" t="s">
        <v>409</v>
      </c>
      <c r="T2737" s="13" t="s">
        <v>69</v>
      </c>
      <c r="U2737" s="13" t="s">
        <v>89</v>
      </c>
      <c r="V2737" s="13" t="s">
        <v>90</v>
      </c>
      <c r="W2737" s="13" t="s">
        <v>31</v>
      </c>
      <c r="X2737" s="13" t="s">
        <v>91</v>
      </c>
      <c r="Y2737" s="13" t="s">
        <v>7</v>
      </c>
      <c r="Z2737" s="9" t="s">
        <v>17</v>
      </c>
      <c r="AA2737" s="12" t="str">
        <f t="shared" si="84"/>
        <v>5980000000111</v>
      </c>
      <c r="AB2737" s="4" t="s">
        <v>91</v>
      </c>
      <c r="AC2737" s="48">
        <f t="shared" si="85"/>
        <v>0</v>
      </c>
      <c r="AD2737" s="31">
        <f>VLOOKUP(AB2737,'Utah Allocation %''s'!$A$6:$B$16,2,FALSE)</f>
        <v>0</v>
      </c>
    </row>
    <row r="2738" spans="1:30">
      <c r="A2738" s="9" t="s">
        <v>10621</v>
      </c>
      <c r="B2738" s="9" t="s">
        <v>24</v>
      </c>
      <c r="C2738" s="9" t="s">
        <v>62</v>
      </c>
      <c r="D2738" s="19">
        <v>41455</v>
      </c>
      <c r="E2738" s="15">
        <v>2013</v>
      </c>
      <c r="F2738" s="15">
        <v>6</v>
      </c>
      <c r="G2738" s="3" t="s">
        <v>14414</v>
      </c>
      <c r="H2738" s="9" t="s">
        <v>63</v>
      </c>
      <c r="I2738" s="9" t="s">
        <v>81</v>
      </c>
      <c r="J2738" s="21">
        <v>855.04</v>
      </c>
      <c r="K2738" s="9" t="s">
        <v>10622</v>
      </c>
      <c r="L2738" s="7" t="s">
        <v>10806</v>
      </c>
      <c r="M2738" s="7" t="s">
        <v>10967</v>
      </c>
      <c r="N2738" s="7" t="s">
        <v>208</v>
      </c>
      <c r="O2738" s="7" t="s">
        <v>255</v>
      </c>
      <c r="P2738" s="7" t="s">
        <v>6158</v>
      </c>
      <c r="Q2738" s="7" t="s">
        <v>92</v>
      </c>
      <c r="R2738" s="9" t="s">
        <v>312</v>
      </c>
      <c r="S2738" s="7" t="s">
        <v>409</v>
      </c>
      <c r="T2738" s="13" t="s">
        <v>69</v>
      </c>
      <c r="U2738" s="13" t="s">
        <v>89</v>
      </c>
      <c r="V2738" s="13" t="s">
        <v>90</v>
      </c>
      <c r="W2738" s="13" t="s">
        <v>31</v>
      </c>
      <c r="X2738" s="13" t="s">
        <v>91</v>
      </c>
      <c r="Y2738" s="13" t="s">
        <v>7</v>
      </c>
      <c r="Z2738" s="9" t="s">
        <v>17</v>
      </c>
      <c r="AA2738" s="12" t="str">
        <f t="shared" si="84"/>
        <v>5980000000111</v>
      </c>
      <c r="AB2738" s="4" t="s">
        <v>91</v>
      </c>
      <c r="AC2738" s="48">
        <f t="shared" si="85"/>
        <v>0</v>
      </c>
      <c r="AD2738" s="31">
        <f>VLOOKUP(AB2738,'Utah Allocation %''s'!$A$6:$B$16,2,FALSE)</f>
        <v>0</v>
      </c>
    </row>
    <row r="2739" spans="1:30">
      <c r="A2739" s="9" t="s">
        <v>10641</v>
      </c>
      <c r="B2739" s="9" t="s">
        <v>24</v>
      </c>
      <c r="C2739" s="9" t="s">
        <v>62</v>
      </c>
      <c r="D2739" s="19">
        <v>41455</v>
      </c>
      <c r="E2739" s="15">
        <v>2013</v>
      </c>
      <c r="F2739" s="15">
        <v>6</v>
      </c>
      <c r="G2739" s="3" t="s">
        <v>14414</v>
      </c>
      <c r="H2739" s="9" t="s">
        <v>63</v>
      </c>
      <c r="I2739" s="9" t="s">
        <v>81</v>
      </c>
      <c r="J2739" s="21">
        <v>1163.43</v>
      </c>
      <c r="K2739" s="9" t="s">
        <v>10642</v>
      </c>
      <c r="L2739" s="7" t="s">
        <v>10814</v>
      </c>
      <c r="M2739" s="7" t="s">
        <v>10974</v>
      </c>
      <c r="N2739" s="7" t="s">
        <v>208</v>
      </c>
      <c r="O2739" s="7" t="s">
        <v>255</v>
      </c>
      <c r="P2739" s="7" t="s">
        <v>6158</v>
      </c>
      <c r="Q2739" s="7" t="s">
        <v>92</v>
      </c>
      <c r="R2739" s="9" t="s">
        <v>312</v>
      </c>
      <c r="S2739" s="7" t="s">
        <v>409</v>
      </c>
      <c r="T2739" s="13" t="s">
        <v>69</v>
      </c>
      <c r="U2739" s="13" t="s">
        <v>89</v>
      </c>
      <c r="V2739" s="13" t="s">
        <v>90</v>
      </c>
      <c r="W2739" s="13" t="s">
        <v>31</v>
      </c>
      <c r="X2739" s="13" t="s">
        <v>91</v>
      </c>
      <c r="Y2739" s="13" t="s">
        <v>7</v>
      </c>
      <c r="Z2739" s="9" t="s">
        <v>17</v>
      </c>
      <c r="AA2739" s="12" t="str">
        <f t="shared" si="84"/>
        <v>5980000000111</v>
      </c>
      <c r="AB2739" s="4" t="s">
        <v>91</v>
      </c>
      <c r="AC2739" s="48">
        <f t="shared" si="85"/>
        <v>0</v>
      </c>
      <c r="AD2739" s="31">
        <f>VLOOKUP(AB2739,'Utah Allocation %''s'!$A$6:$B$16,2,FALSE)</f>
        <v>0</v>
      </c>
    </row>
    <row r="2740" spans="1:30">
      <c r="A2740" s="9" t="s">
        <v>10667</v>
      </c>
      <c r="B2740" s="9" t="s">
        <v>24</v>
      </c>
      <c r="C2740" s="9" t="s">
        <v>62</v>
      </c>
      <c r="D2740" s="19">
        <v>41455</v>
      </c>
      <c r="E2740" s="15">
        <v>2013</v>
      </c>
      <c r="F2740" s="15">
        <v>6</v>
      </c>
      <c r="G2740" s="3" t="s">
        <v>14414</v>
      </c>
      <c r="H2740" s="9" t="s">
        <v>63</v>
      </c>
      <c r="I2740" s="9" t="s">
        <v>81</v>
      </c>
      <c r="J2740" s="21">
        <v>469.6</v>
      </c>
      <c r="K2740" s="9" t="s">
        <v>10668</v>
      </c>
      <c r="L2740" s="7" t="s">
        <v>10827</v>
      </c>
      <c r="M2740" s="7" t="s">
        <v>10988</v>
      </c>
      <c r="N2740" s="7" t="s">
        <v>225</v>
      </c>
      <c r="O2740" s="7" t="s">
        <v>271</v>
      </c>
      <c r="P2740" s="7" t="s">
        <v>10989</v>
      </c>
      <c r="Q2740" s="7" t="s">
        <v>334</v>
      </c>
      <c r="R2740" s="9" t="s">
        <v>312</v>
      </c>
      <c r="S2740" s="7" t="s">
        <v>409</v>
      </c>
      <c r="T2740" s="13" t="s">
        <v>69</v>
      </c>
      <c r="U2740" s="13" t="s">
        <v>89</v>
      </c>
      <c r="V2740" s="13" t="s">
        <v>90</v>
      </c>
      <c r="W2740" s="13" t="s">
        <v>31</v>
      </c>
      <c r="X2740" s="13" t="s">
        <v>91</v>
      </c>
      <c r="Y2740" s="13" t="s">
        <v>7</v>
      </c>
      <c r="Z2740" s="9" t="s">
        <v>17</v>
      </c>
      <c r="AA2740" s="12" t="str">
        <f t="shared" si="84"/>
        <v>5980000000111</v>
      </c>
      <c r="AB2740" s="4" t="s">
        <v>91</v>
      </c>
      <c r="AC2740" s="48">
        <f t="shared" si="85"/>
        <v>0</v>
      </c>
      <c r="AD2740" s="31">
        <f>VLOOKUP(AB2740,'Utah Allocation %''s'!$A$6:$B$16,2,FALSE)</f>
        <v>0</v>
      </c>
    </row>
    <row r="2741" spans="1:30">
      <c r="A2741" s="9" t="s">
        <v>10407</v>
      </c>
      <c r="B2741" s="9" t="s">
        <v>24</v>
      </c>
      <c r="C2741" s="9" t="s">
        <v>62</v>
      </c>
      <c r="D2741" s="19">
        <v>41455</v>
      </c>
      <c r="E2741" s="15">
        <v>2013</v>
      </c>
      <c r="F2741" s="15">
        <v>6</v>
      </c>
      <c r="G2741" s="3" t="s">
        <v>14414</v>
      </c>
      <c r="H2741" s="9" t="s">
        <v>63</v>
      </c>
      <c r="I2741" s="9" t="s">
        <v>81</v>
      </c>
      <c r="J2741" s="21">
        <v>761.26</v>
      </c>
      <c r="K2741" s="9" t="s">
        <v>10408</v>
      </c>
      <c r="L2741" s="7" t="s">
        <v>10704</v>
      </c>
      <c r="M2741" s="7" t="s">
        <v>10854</v>
      </c>
      <c r="N2741" s="7" t="s">
        <v>217</v>
      </c>
      <c r="O2741" s="7" t="s">
        <v>263</v>
      </c>
      <c r="P2741" s="7" t="s">
        <v>7070</v>
      </c>
      <c r="Q2741" s="7" t="s">
        <v>145</v>
      </c>
      <c r="R2741" s="9" t="s">
        <v>313</v>
      </c>
      <c r="S2741" s="7" t="s">
        <v>409</v>
      </c>
      <c r="T2741" s="13" t="s">
        <v>69</v>
      </c>
      <c r="U2741" s="13" t="s">
        <v>79</v>
      </c>
      <c r="V2741" s="13" t="s">
        <v>80</v>
      </c>
      <c r="W2741" s="13" t="s">
        <v>29</v>
      </c>
      <c r="X2741" s="13" t="s">
        <v>79</v>
      </c>
      <c r="Y2741" s="13" t="s">
        <v>7</v>
      </c>
      <c r="Z2741" s="9" t="s">
        <v>16</v>
      </c>
      <c r="AA2741" s="12" t="str">
        <f t="shared" si="84"/>
        <v>5980000000109</v>
      </c>
      <c r="AB2741" s="4" t="s">
        <v>79</v>
      </c>
      <c r="AC2741" s="48">
        <f t="shared" si="85"/>
        <v>761.26</v>
      </c>
      <c r="AD2741" s="31">
        <f>VLOOKUP(AB2741,'Utah Allocation %''s'!$A$6:$B$16,2,FALSE)</f>
        <v>1</v>
      </c>
    </row>
    <row r="2742" spans="1:30">
      <c r="A2742" s="9" t="s">
        <v>10551</v>
      </c>
      <c r="B2742" s="9" t="s">
        <v>24</v>
      </c>
      <c r="C2742" s="9" t="s">
        <v>62</v>
      </c>
      <c r="D2742" s="19">
        <v>41455</v>
      </c>
      <c r="E2742" s="15">
        <v>2013</v>
      </c>
      <c r="F2742" s="15">
        <v>6</v>
      </c>
      <c r="G2742" s="3" t="s">
        <v>14414</v>
      </c>
      <c r="H2742" s="9" t="s">
        <v>63</v>
      </c>
      <c r="I2742" s="9" t="s">
        <v>81</v>
      </c>
      <c r="J2742" s="21">
        <v>797.23</v>
      </c>
      <c r="K2742" s="9" t="s">
        <v>10552</v>
      </c>
      <c r="L2742" s="7" t="s">
        <v>10776</v>
      </c>
      <c r="M2742" s="7" t="s">
        <v>10931</v>
      </c>
      <c r="N2742" s="7" t="s">
        <v>219</v>
      </c>
      <c r="O2742" s="7" t="s">
        <v>265</v>
      </c>
      <c r="P2742" s="7" t="s">
        <v>6262</v>
      </c>
      <c r="Q2742" s="7" t="s">
        <v>104</v>
      </c>
      <c r="R2742" s="9" t="s">
        <v>313</v>
      </c>
      <c r="S2742" s="7" t="s">
        <v>409</v>
      </c>
      <c r="T2742" s="13" t="s">
        <v>69</v>
      </c>
      <c r="U2742" s="13" t="s">
        <v>79</v>
      </c>
      <c r="V2742" s="13" t="s">
        <v>80</v>
      </c>
      <c r="W2742" s="13" t="s">
        <v>29</v>
      </c>
      <c r="X2742" s="13" t="s">
        <v>79</v>
      </c>
      <c r="Y2742" s="13" t="s">
        <v>7</v>
      </c>
      <c r="Z2742" s="9" t="s">
        <v>16</v>
      </c>
      <c r="AA2742" s="12" t="str">
        <f t="shared" si="84"/>
        <v>5980000000109</v>
      </c>
      <c r="AB2742" s="4" t="s">
        <v>79</v>
      </c>
      <c r="AC2742" s="48">
        <f t="shared" si="85"/>
        <v>797.23</v>
      </c>
      <c r="AD2742" s="31">
        <f>VLOOKUP(AB2742,'Utah Allocation %''s'!$A$6:$B$16,2,FALSE)</f>
        <v>1</v>
      </c>
    </row>
    <row r="2743" spans="1:30">
      <c r="A2743" s="9" t="s">
        <v>10586</v>
      </c>
      <c r="B2743" s="9" t="s">
        <v>24</v>
      </c>
      <c r="C2743" s="9" t="s">
        <v>62</v>
      </c>
      <c r="D2743" s="19">
        <v>41455</v>
      </c>
      <c r="E2743" s="15">
        <v>2013</v>
      </c>
      <c r="F2743" s="15">
        <v>6</v>
      </c>
      <c r="G2743" s="3" t="s">
        <v>14414</v>
      </c>
      <c r="H2743" s="9" t="s">
        <v>63</v>
      </c>
      <c r="I2743" s="9" t="s">
        <v>81</v>
      </c>
      <c r="J2743" s="21">
        <v>2344.2600000000002</v>
      </c>
      <c r="K2743" s="9" t="s">
        <v>10587</v>
      </c>
      <c r="L2743" s="7" t="s">
        <v>10793</v>
      </c>
      <c r="M2743" s="7" t="s">
        <v>10950</v>
      </c>
      <c r="N2743" s="7" t="s">
        <v>8175</v>
      </c>
      <c r="O2743" s="7" t="s">
        <v>8188</v>
      </c>
      <c r="P2743" s="7" t="s">
        <v>8990</v>
      </c>
      <c r="Q2743" s="7" t="s">
        <v>8991</v>
      </c>
      <c r="R2743" s="9" t="s">
        <v>313</v>
      </c>
      <c r="S2743" s="7" t="s">
        <v>409</v>
      </c>
      <c r="T2743" s="13" t="s">
        <v>69</v>
      </c>
      <c r="U2743" s="13" t="s">
        <v>79</v>
      </c>
      <c r="V2743" s="13" t="s">
        <v>80</v>
      </c>
      <c r="W2743" s="13" t="s">
        <v>29</v>
      </c>
      <c r="X2743" s="13" t="s">
        <v>79</v>
      </c>
      <c r="Y2743" s="13" t="s">
        <v>7</v>
      </c>
      <c r="Z2743" s="9" t="s">
        <v>16</v>
      </c>
      <c r="AA2743" s="12" t="str">
        <f t="shared" si="84"/>
        <v>5980000000109</v>
      </c>
      <c r="AB2743" s="4" t="s">
        <v>79</v>
      </c>
      <c r="AC2743" s="48">
        <f t="shared" si="85"/>
        <v>2344.2600000000002</v>
      </c>
      <c r="AD2743" s="31">
        <f>VLOOKUP(AB2743,'Utah Allocation %''s'!$A$6:$B$16,2,FALSE)</f>
        <v>1</v>
      </c>
    </row>
    <row r="2744" spans="1:30">
      <c r="A2744" s="9" t="s">
        <v>10435</v>
      </c>
      <c r="B2744" s="9" t="s">
        <v>24</v>
      </c>
      <c r="C2744" s="9" t="s">
        <v>62</v>
      </c>
      <c r="D2744" s="19">
        <v>41455</v>
      </c>
      <c r="E2744" s="15">
        <v>2013</v>
      </c>
      <c r="F2744" s="15">
        <v>6</v>
      </c>
      <c r="G2744" s="3" t="s">
        <v>14414</v>
      </c>
      <c r="H2744" s="9" t="s">
        <v>63</v>
      </c>
      <c r="I2744" s="9" t="s">
        <v>81</v>
      </c>
      <c r="J2744" s="21">
        <v>852.32</v>
      </c>
      <c r="K2744" s="9" t="s">
        <v>10436</v>
      </c>
      <c r="L2744" s="7" t="s">
        <v>10718</v>
      </c>
      <c r="M2744" s="7" t="s">
        <v>10868</v>
      </c>
      <c r="N2744" s="7" t="s">
        <v>207</v>
      </c>
      <c r="O2744" s="7" t="s">
        <v>254</v>
      </c>
      <c r="P2744" s="7" t="s">
        <v>6156</v>
      </c>
      <c r="Q2744" s="7" t="s">
        <v>88</v>
      </c>
      <c r="R2744" s="9" t="s">
        <v>315</v>
      </c>
      <c r="S2744" s="7" t="s">
        <v>409</v>
      </c>
      <c r="T2744" s="13" t="s">
        <v>69</v>
      </c>
      <c r="U2744" s="13" t="s">
        <v>89</v>
      </c>
      <c r="V2744" s="13" t="s">
        <v>90</v>
      </c>
      <c r="W2744" s="13" t="s">
        <v>31</v>
      </c>
      <c r="X2744" s="13" t="s">
        <v>91</v>
      </c>
      <c r="Y2744" s="13" t="s">
        <v>7</v>
      </c>
      <c r="Z2744" s="9" t="s">
        <v>17</v>
      </c>
      <c r="AA2744" s="12" t="str">
        <f t="shared" si="84"/>
        <v>5980000000111</v>
      </c>
      <c r="AB2744" s="4" t="s">
        <v>91</v>
      </c>
      <c r="AC2744" s="48">
        <f t="shared" si="85"/>
        <v>0</v>
      </c>
      <c r="AD2744" s="31">
        <f>VLOOKUP(AB2744,'Utah Allocation %''s'!$A$6:$B$16,2,FALSE)</f>
        <v>0</v>
      </c>
    </row>
    <row r="2745" spans="1:30">
      <c r="A2745" s="9" t="s">
        <v>10610</v>
      </c>
      <c r="B2745" s="9" t="s">
        <v>24</v>
      </c>
      <c r="C2745" s="9" t="s">
        <v>62</v>
      </c>
      <c r="D2745" s="19">
        <v>41455</v>
      </c>
      <c r="E2745" s="15">
        <v>2013</v>
      </c>
      <c r="F2745" s="15">
        <v>6</v>
      </c>
      <c r="G2745" s="3" t="s">
        <v>14414</v>
      </c>
      <c r="H2745" s="9" t="s">
        <v>61</v>
      </c>
      <c r="I2745" s="9" t="s">
        <v>81</v>
      </c>
      <c r="J2745" s="21">
        <v>-258.69</v>
      </c>
      <c r="K2745" s="9" t="s">
        <v>9204</v>
      </c>
      <c r="L2745" s="7" t="s">
        <v>9418</v>
      </c>
      <c r="M2745" s="7" t="s">
        <v>9588</v>
      </c>
      <c r="N2745" s="7" t="s">
        <v>212</v>
      </c>
      <c r="O2745" s="7" t="s">
        <v>259</v>
      </c>
      <c r="P2745" s="7" t="s">
        <v>6234</v>
      </c>
      <c r="Q2745" s="7" t="s">
        <v>172</v>
      </c>
      <c r="R2745" s="9" t="s">
        <v>317</v>
      </c>
      <c r="S2745" s="7" t="s">
        <v>408</v>
      </c>
      <c r="T2745" s="13" t="s">
        <v>69</v>
      </c>
      <c r="U2745" s="13" t="s">
        <v>66</v>
      </c>
      <c r="V2745" s="13" t="s">
        <v>70</v>
      </c>
      <c r="W2745" s="13" t="s">
        <v>32</v>
      </c>
      <c r="X2745" s="13" t="s">
        <v>66</v>
      </c>
      <c r="Y2745" s="13" t="s">
        <v>7</v>
      </c>
      <c r="Z2745" s="9" t="s">
        <v>8</v>
      </c>
      <c r="AA2745" s="12" t="str">
        <f t="shared" si="84"/>
        <v>5980000000108</v>
      </c>
      <c r="AB2745" s="4" t="s">
        <v>66</v>
      </c>
      <c r="AC2745" s="48">
        <f t="shared" si="85"/>
        <v>0</v>
      </c>
      <c r="AD2745" s="31">
        <f>VLOOKUP(AB2745,'Utah Allocation %''s'!$A$6:$B$16,2,FALSE)</f>
        <v>0</v>
      </c>
    </row>
    <row r="2746" spans="1:30">
      <c r="A2746" s="9" t="s">
        <v>10611</v>
      </c>
      <c r="B2746" s="9" t="s">
        <v>24</v>
      </c>
      <c r="C2746" s="9" t="s">
        <v>62</v>
      </c>
      <c r="D2746" s="19">
        <v>41455</v>
      </c>
      <c r="E2746" s="15">
        <v>2013</v>
      </c>
      <c r="F2746" s="15">
        <v>6</v>
      </c>
      <c r="G2746" s="3" t="s">
        <v>14414</v>
      </c>
      <c r="H2746" s="9" t="s">
        <v>61</v>
      </c>
      <c r="I2746" s="9" t="s">
        <v>81</v>
      </c>
      <c r="J2746" s="21">
        <v>-137.24</v>
      </c>
      <c r="K2746" s="9" t="s">
        <v>9206</v>
      </c>
      <c r="L2746" s="7" t="s">
        <v>9419</v>
      </c>
      <c r="M2746" s="7" t="s">
        <v>9589</v>
      </c>
      <c r="N2746" s="7" t="s">
        <v>212</v>
      </c>
      <c r="O2746" s="7" t="s">
        <v>259</v>
      </c>
      <c r="P2746" s="7" t="s">
        <v>6234</v>
      </c>
      <c r="Q2746" s="7" t="s">
        <v>172</v>
      </c>
      <c r="R2746" s="9" t="s">
        <v>317</v>
      </c>
      <c r="S2746" s="7" t="s">
        <v>408</v>
      </c>
      <c r="T2746" s="13" t="s">
        <v>69</v>
      </c>
      <c r="U2746" s="13" t="s">
        <v>66</v>
      </c>
      <c r="V2746" s="13" t="s">
        <v>70</v>
      </c>
      <c r="W2746" s="13" t="s">
        <v>32</v>
      </c>
      <c r="X2746" s="13" t="s">
        <v>66</v>
      </c>
      <c r="Y2746" s="13" t="s">
        <v>7</v>
      </c>
      <c r="Z2746" s="9" t="s">
        <v>8</v>
      </c>
      <c r="AA2746" s="12" t="str">
        <f t="shared" si="84"/>
        <v>5980000000108</v>
      </c>
      <c r="AB2746" s="4" t="s">
        <v>66</v>
      </c>
      <c r="AC2746" s="48">
        <f t="shared" si="85"/>
        <v>0</v>
      </c>
      <c r="AD2746" s="31">
        <f>VLOOKUP(AB2746,'Utah Allocation %''s'!$A$6:$B$16,2,FALSE)</f>
        <v>0</v>
      </c>
    </row>
    <row r="2747" spans="1:30">
      <c r="A2747" s="9" t="s">
        <v>10625</v>
      </c>
      <c r="B2747" s="9" t="s">
        <v>24</v>
      </c>
      <c r="C2747" s="9" t="s">
        <v>62</v>
      </c>
      <c r="D2747" s="19">
        <v>41455</v>
      </c>
      <c r="E2747" s="15">
        <v>2013</v>
      </c>
      <c r="F2747" s="15">
        <v>6</v>
      </c>
      <c r="G2747" s="3" t="s">
        <v>14414</v>
      </c>
      <c r="H2747" s="9" t="s">
        <v>61</v>
      </c>
      <c r="I2747" s="9" t="s">
        <v>81</v>
      </c>
      <c r="J2747" s="21">
        <v>-279.47000000000003</v>
      </c>
      <c r="K2747" s="9" t="s">
        <v>9902</v>
      </c>
      <c r="L2747" s="7" t="s">
        <v>10146</v>
      </c>
      <c r="M2747" s="7" t="s">
        <v>10327</v>
      </c>
      <c r="N2747" s="7" t="s">
        <v>212</v>
      </c>
      <c r="O2747" s="7" t="s">
        <v>259</v>
      </c>
      <c r="P2747" s="7" t="s">
        <v>6234</v>
      </c>
      <c r="Q2747" s="7" t="s">
        <v>172</v>
      </c>
      <c r="R2747" s="9" t="s">
        <v>317</v>
      </c>
      <c r="S2747" s="7" t="s">
        <v>408</v>
      </c>
      <c r="T2747" s="13" t="s">
        <v>69</v>
      </c>
      <c r="U2747" s="13" t="s">
        <v>66</v>
      </c>
      <c r="V2747" s="13" t="s">
        <v>70</v>
      </c>
      <c r="W2747" s="13" t="s">
        <v>32</v>
      </c>
      <c r="X2747" s="13" t="s">
        <v>66</v>
      </c>
      <c r="Y2747" s="13" t="s">
        <v>7</v>
      </c>
      <c r="Z2747" s="9" t="s">
        <v>8</v>
      </c>
      <c r="AA2747" s="12" t="str">
        <f t="shared" si="84"/>
        <v>5980000000108</v>
      </c>
      <c r="AB2747" s="4" t="s">
        <v>66</v>
      </c>
      <c r="AC2747" s="48">
        <f t="shared" si="85"/>
        <v>0</v>
      </c>
      <c r="AD2747" s="31">
        <f>VLOOKUP(AB2747,'Utah Allocation %''s'!$A$6:$B$16,2,FALSE)</f>
        <v>0</v>
      </c>
    </row>
    <row r="2748" spans="1:30">
      <c r="A2748" s="9" t="s">
        <v>10612</v>
      </c>
      <c r="B2748" s="9" t="s">
        <v>24</v>
      </c>
      <c r="C2748" s="9" t="s">
        <v>62</v>
      </c>
      <c r="D2748" s="19">
        <v>41455</v>
      </c>
      <c r="E2748" s="15">
        <v>2013</v>
      </c>
      <c r="F2748" s="15">
        <v>6</v>
      </c>
      <c r="G2748" s="3" t="s">
        <v>14414</v>
      </c>
      <c r="H2748" s="9" t="s">
        <v>61</v>
      </c>
      <c r="I2748" s="9" t="s">
        <v>81</v>
      </c>
      <c r="J2748" s="21">
        <v>-258.69</v>
      </c>
      <c r="K2748" s="9" t="s">
        <v>9208</v>
      </c>
      <c r="L2748" s="7" t="s">
        <v>9420</v>
      </c>
      <c r="M2748" s="7" t="s">
        <v>9590</v>
      </c>
      <c r="N2748" s="7" t="s">
        <v>212</v>
      </c>
      <c r="O2748" s="7" t="s">
        <v>259</v>
      </c>
      <c r="P2748" s="7" t="s">
        <v>6234</v>
      </c>
      <c r="Q2748" s="7" t="s">
        <v>172</v>
      </c>
      <c r="R2748" s="9" t="s">
        <v>317</v>
      </c>
      <c r="S2748" s="7" t="s">
        <v>408</v>
      </c>
      <c r="T2748" s="13" t="s">
        <v>69</v>
      </c>
      <c r="U2748" s="13" t="s">
        <v>66</v>
      </c>
      <c r="V2748" s="13" t="s">
        <v>70</v>
      </c>
      <c r="W2748" s="13" t="s">
        <v>32</v>
      </c>
      <c r="X2748" s="13" t="s">
        <v>66</v>
      </c>
      <c r="Y2748" s="13" t="s">
        <v>7</v>
      </c>
      <c r="Z2748" s="9" t="s">
        <v>8</v>
      </c>
      <c r="AA2748" s="12" t="str">
        <f t="shared" si="84"/>
        <v>5980000000108</v>
      </c>
      <c r="AB2748" s="4" t="s">
        <v>66</v>
      </c>
      <c r="AC2748" s="48">
        <f t="shared" si="85"/>
        <v>0</v>
      </c>
      <c r="AD2748" s="31">
        <f>VLOOKUP(AB2748,'Utah Allocation %''s'!$A$6:$B$16,2,FALSE)</f>
        <v>0</v>
      </c>
    </row>
    <row r="2749" spans="1:30">
      <c r="A2749" s="9" t="s">
        <v>10613</v>
      </c>
      <c r="B2749" s="9" t="s">
        <v>24</v>
      </c>
      <c r="C2749" s="9" t="s">
        <v>62</v>
      </c>
      <c r="D2749" s="19">
        <v>41455</v>
      </c>
      <c r="E2749" s="15">
        <v>2013</v>
      </c>
      <c r="F2749" s="15">
        <v>6</v>
      </c>
      <c r="G2749" s="3" t="s">
        <v>14414</v>
      </c>
      <c r="H2749" s="9" t="s">
        <v>61</v>
      </c>
      <c r="I2749" s="9" t="s">
        <v>81</v>
      </c>
      <c r="J2749" s="21">
        <v>-137.24</v>
      </c>
      <c r="K2749" s="9" t="s">
        <v>9210</v>
      </c>
      <c r="L2749" s="7" t="s">
        <v>9421</v>
      </c>
      <c r="M2749" s="7" t="s">
        <v>9591</v>
      </c>
      <c r="N2749" s="7" t="s">
        <v>212</v>
      </c>
      <c r="O2749" s="7" t="s">
        <v>259</v>
      </c>
      <c r="P2749" s="7" t="s">
        <v>6234</v>
      </c>
      <c r="Q2749" s="7" t="s">
        <v>172</v>
      </c>
      <c r="R2749" s="9" t="s">
        <v>317</v>
      </c>
      <c r="S2749" s="7" t="s">
        <v>408</v>
      </c>
      <c r="T2749" s="13" t="s">
        <v>69</v>
      </c>
      <c r="U2749" s="13" t="s">
        <v>66</v>
      </c>
      <c r="V2749" s="13" t="s">
        <v>70</v>
      </c>
      <c r="W2749" s="13" t="s">
        <v>32</v>
      </c>
      <c r="X2749" s="13" t="s">
        <v>66</v>
      </c>
      <c r="Y2749" s="13" t="s">
        <v>7</v>
      </c>
      <c r="Z2749" s="9" t="s">
        <v>8</v>
      </c>
      <c r="AA2749" s="12" t="str">
        <f t="shared" si="84"/>
        <v>5980000000108</v>
      </c>
      <c r="AB2749" s="4" t="s">
        <v>66</v>
      </c>
      <c r="AC2749" s="48">
        <f t="shared" si="85"/>
        <v>0</v>
      </c>
      <c r="AD2749" s="31">
        <f>VLOOKUP(AB2749,'Utah Allocation %''s'!$A$6:$B$16,2,FALSE)</f>
        <v>0</v>
      </c>
    </row>
    <row r="2750" spans="1:30">
      <c r="A2750" s="9" t="s">
        <v>10614</v>
      </c>
      <c r="B2750" s="9" t="s">
        <v>24</v>
      </c>
      <c r="C2750" s="9" t="s">
        <v>62</v>
      </c>
      <c r="D2750" s="19">
        <v>41455</v>
      </c>
      <c r="E2750" s="15">
        <v>2013</v>
      </c>
      <c r="F2750" s="15">
        <v>6</v>
      </c>
      <c r="G2750" s="3" t="s">
        <v>14414</v>
      </c>
      <c r="H2750" s="9" t="s">
        <v>61</v>
      </c>
      <c r="I2750" s="9" t="s">
        <v>81</v>
      </c>
      <c r="J2750" s="21">
        <v>-137.24</v>
      </c>
      <c r="K2750" s="9" t="s">
        <v>9212</v>
      </c>
      <c r="L2750" s="7" t="s">
        <v>9422</v>
      </c>
      <c r="M2750" s="7" t="s">
        <v>9592</v>
      </c>
      <c r="N2750" s="7" t="s">
        <v>212</v>
      </c>
      <c r="O2750" s="7" t="s">
        <v>259</v>
      </c>
      <c r="P2750" s="7" t="s">
        <v>6234</v>
      </c>
      <c r="Q2750" s="7" t="s">
        <v>172</v>
      </c>
      <c r="R2750" s="9" t="s">
        <v>317</v>
      </c>
      <c r="S2750" s="7" t="s">
        <v>408</v>
      </c>
      <c r="T2750" s="13" t="s">
        <v>69</v>
      </c>
      <c r="U2750" s="13" t="s">
        <v>66</v>
      </c>
      <c r="V2750" s="13" t="s">
        <v>70</v>
      </c>
      <c r="W2750" s="13" t="s">
        <v>32</v>
      </c>
      <c r="X2750" s="13" t="s">
        <v>66</v>
      </c>
      <c r="Y2750" s="13" t="s">
        <v>7</v>
      </c>
      <c r="Z2750" s="9" t="s">
        <v>8</v>
      </c>
      <c r="AA2750" s="12" t="str">
        <f t="shared" si="84"/>
        <v>5980000000108</v>
      </c>
      <c r="AB2750" s="4" t="s">
        <v>66</v>
      </c>
      <c r="AC2750" s="48">
        <f t="shared" si="85"/>
        <v>0</v>
      </c>
      <c r="AD2750" s="31">
        <f>VLOOKUP(AB2750,'Utah Allocation %''s'!$A$6:$B$16,2,FALSE)</f>
        <v>0</v>
      </c>
    </row>
    <row r="2751" spans="1:30">
      <c r="A2751" s="9" t="s">
        <v>10623</v>
      </c>
      <c r="B2751" s="9" t="s">
        <v>24</v>
      </c>
      <c r="C2751" s="9" t="s">
        <v>62</v>
      </c>
      <c r="D2751" s="19">
        <v>41455</v>
      </c>
      <c r="E2751" s="15">
        <v>2013</v>
      </c>
      <c r="F2751" s="15">
        <v>6</v>
      </c>
      <c r="G2751" s="3" t="s">
        <v>14414</v>
      </c>
      <c r="H2751" s="9" t="s">
        <v>61</v>
      </c>
      <c r="I2751" s="9" t="s">
        <v>81</v>
      </c>
      <c r="J2751" s="21">
        <v>-343.1</v>
      </c>
      <c r="K2751" s="9" t="s">
        <v>9214</v>
      </c>
      <c r="L2751" s="7" t="s">
        <v>9423</v>
      </c>
      <c r="M2751" s="7" t="s">
        <v>9593</v>
      </c>
      <c r="N2751" s="7" t="s">
        <v>212</v>
      </c>
      <c r="O2751" s="7" t="s">
        <v>259</v>
      </c>
      <c r="P2751" s="7" t="s">
        <v>6234</v>
      </c>
      <c r="Q2751" s="7" t="s">
        <v>172</v>
      </c>
      <c r="R2751" s="9" t="s">
        <v>317</v>
      </c>
      <c r="S2751" s="7" t="s">
        <v>408</v>
      </c>
      <c r="T2751" s="13" t="s">
        <v>69</v>
      </c>
      <c r="U2751" s="13" t="s">
        <v>66</v>
      </c>
      <c r="V2751" s="13" t="s">
        <v>70</v>
      </c>
      <c r="W2751" s="13" t="s">
        <v>32</v>
      </c>
      <c r="X2751" s="13" t="s">
        <v>66</v>
      </c>
      <c r="Y2751" s="13" t="s">
        <v>7</v>
      </c>
      <c r="Z2751" s="9" t="s">
        <v>8</v>
      </c>
      <c r="AA2751" s="12" t="str">
        <f t="shared" si="84"/>
        <v>5980000000108</v>
      </c>
      <c r="AB2751" s="4" t="s">
        <v>66</v>
      </c>
      <c r="AC2751" s="48">
        <f t="shared" si="85"/>
        <v>0</v>
      </c>
      <c r="AD2751" s="31">
        <f>VLOOKUP(AB2751,'Utah Allocation %''s'!$A$6:$B$16,2,FALSE)</f>
        <v>0</v>
      </c>
    </row>
    <row r="2752" spans="1:30">
      <c r="A2752" s="9" t="s">
        <v>10624</v>
      </c>
      <c r="B2752" s="9" t="s">
        <v>24</v>
      </c>
      <c r="C2752" s="9" t="s">
        <v>62</v>
      </c>
      <c r="D2752" s="19">
        <v>41455</v>
      </c>
      <c r="E2752" s="15">
        <v>2013</v>
      </c>
      <c r="F2752" s="15">
        <v>6</v>
      </c>
      <c r="G2752" s="3" t="s">
        <v>14414</v>
      </c>
      <c r="H2752" s="9" t="s">
        <v>61</v>
      </c>
      <c r="I2752" s="9" t="s">
        <v>81</v>
      </c>
      <c r="J2752" s="21">
        <v>-343.1</v>
      </c>
      <c r="K2752" s="9" t="s">
        <v>9216</v>
      </c>
      <c r="L2752" s="7" t="s">
        <v>9424</v>
      </c>
      <c r="M2752" s="7" t="s">
        <v>9594</v>
      </c>
      <c r="N2752" s="7" t="s">
        <v>212</v>
      </c>
      <c r="O2752" s="7" t="s">
        <v>259</v>
      </c>
      <c r="P2752" s="7" t="s">
        <v>6234</v>
      </c>
      <c r="Q2752" s="7" t="s">
        <v>172</v>
      </c>
      <c r="R2752" s="9" t="s">
        <v>317</v>
      </c>
      <c r="S2752" s="7" t="s">
        <v>408</v>
      </c>
      <c r="T2752" s="13" t="s">
        <v>69</v>
      </c>
      <c r="U2752" s="13" t="s">
        <v>66</v>
      </c>
      <c r="V2752" s="13" t="s">
        <v>70</v>
      </c>
      <c r="W2752" s="13" t="s">
        <v>32</v>
      </c>
      <c r="X2752" s="13" t="s">
        <v>66</v>
      </c>
      <c r="Y2752" s="13" t="s">
        <v>7</v>
      </c>
      <c r="Z2752" s="9" t="s">
        <v>8</v>
      </c>
      <c r="AA2752" s="12" t="str">
        <f t="shared" si="84"/>
        <v>5980000000108</v>
      </c>
      <c r="AB2752" s="4" t="s">
        <v>66</v>
      </c>
      <c r="AC2752" s="48">
        <f t="shared" si="85"/>
        <v>0</v>
      </c>
      <c r="AD2752" s="31">
        <f>VLOOKUP(AB2752,'Utah Allocation %''s'!$A$6:$B$16,2,FALSE)</f>
        <v>0</v>
      </c>
    </row>
    <row r="2753" spans="1:30">
      <c r="A2753" s="9" t="s">
        <v>10564</v>
      </c>
      <c r="B2753" s="9" t="s">
        <v>24</v>
      </c>
      <c r="C2753" s="9" t="s">
        <v>62</v>
      </c>
      <c r="D2753" s="19">
        <v>41455</v>
      </c>
      <c r="E2753" s="15">
        <v>2013</v>
      </c>
      <c r="F2753" s="15">
        <v>6</v>
      </c>
      <c r="G2753" s="3" t="s">
        <v>14414</v>
      </c>
      <c r="H2753" s="9" t="s">
        <v>63</v>
      </c>
      <c r="I2753" s="9" t="s">
        <v>64</v>
      </c>
      <c r="J2753" s="21">
        <v>626.17999999999995</v>
      </c>
      <c r="K2753" s="9" t="s">
        <v>10565</v>
      </c>
      <c r="L2753" s="7" t="s">
        <v>10782</v>
      </c>
      <c r="M2753" s="7" t="s">
        <v>10939</v>
      </c>
      <c r="N2753" s="7" t="s">
        <v>206</v>
      </c>
      <c r="O2753" s="7" t="s">
        <v>253</v>
      </c>
      <c r="P2753" s="7" t="s">
        <v>691</v>
      </c>
      <c r="Q2753" s="7" t="s">
        <v>71</v>
      </c>
      <c r="R2753" s="9" t="s">
        <v>322</v>
      </c>
      <c r="S2753" s="7" t="s">
        <v>408</v>
      </c>
      <c r="T2753" s="13" t="s">
        <v>69</v>
      </c>
      <c r="U2753" s="13" t="s">
        <v>66</v>
      </c>
      <c r="V2753" s="13" t="s">
        <v>70</v>
      </c>
      <c r="W2753" s="13" t="s">
        <v>32</v>
      </c>
      <c r="X2753" s="13" t="s">
        <v>66</v>
      </c>
      <c r="Y2753" s="13" t="s">
        <v>7</v>
      </c>
      <c r="Z2753" s="9" t="s">
        <v>8</v>
      </c>
      <c r="AA2753" s="12" t="str">
        <f t="shared" si="84"/>
        <v>5980000000108</v>
      </c>
      <c r="AB2753" s="4" t="s">
        <v>66</v>
      </c>
      <c r="AC2753" s="48">
        <f t="shared" si="85"/>
        <v>0</v>
      </c>
      <c r="AD2753" s="31">
        <f>VLOOKUP(AB2753,'Utah Allocation %''s'!$A$6:$B$16,2,FALSE)</f>
        <v>0</v>
      </c>
    </row>
    <row r="2754" spans="1:30">
      <c r="A2754" s="9" t="s">
        <v>10637</v>
      </c>
      <c r="B2754" s="9" t="s">
        <v>24</v>
      </c>
      <c r="C2754" s="9" t="s">
        <v>62</v>
      </c>
      <c r="D2754" s="19">
        <v>41455</v>
      </c>
      <c r="E2754" s="15">
        <v>2013</v>
      </c>
      <c r="F2754" s="15">
        <v>6</v>
      </c>
      <c r="G2754" s="3" t="s">
        <v>14414</v>
      </c>
      <c r="H2754" s="9" t="s">
        <v>63</v>
      </c>
      <c r="I2754" s="9" t="s">
        <v>64</v>
      </c>
      <c r="J2754" s="21">
        <v>1318.21</v>
      </c>
      <c r="K2754" s="9" t="s">
        <v>10638</v>
      </c>
      <c r="L2754" s="7" t="s">
        <v>10812</v>
      </c>
      <c r="M2754" s="7" t="s">
        <v>10972</v>
      </c>
      <c r="N2754" s="7" t="s">
        <v>208</v>
      </c>
      <c r="O2754" s="7" t="s">
        <v>255</v>
      </c>
      <c r="P2754" s="7" t="s">
        <v>633</v>
      </c>
      <c r="Q2754" s="7" t="s">
        <v>73</v>
      </c>
      <c r="R2754" s="9" t="s">
        <v>322</v>
      </c>
      <c r="S2754" s="7" t="s">
        <v>408</v>
      </c>
      <c r="T2754" s="13" t="s">
        <v>69</v>
      </c>
      <c r="U2754" s="13" t="s">
        <v>66</v>
      </c>
      <c r="V2754" s="13" t="s">
        <v>70</v>
      </c>
      <c r="W2754" s="13" t="s">
        <v>32</v>
      </c>
      <c r="X2754" s="13" t="s">
        <v>66</v>
      </c>
      <c r="Y2754" s="13" t="s">
        <v>7</v>
      </c>
      <c r="Z2754" s="9" t="s">
        <v>8</v>
      </c>
      <c r="AA2754" s="12" t="str">
        <f t="shared" si="84"/>
        <v>5980000000108</v>
      </c>
      <c r="AB2754" s="4" t="s">
        <v>66</v>
      </c>
      <c r="AC2754" s="48">
        <f t="shared" si="85"/>
        <v>0</v>
      </c>
      <c r="AD2754" s="31">
        <f>VLOOKUP(AB2754,'Utah Allocation %''s'!$A$6:$B$16,2,FALSE)</f>
        <v>0</v>
      </c>
    </row>
    <row r="2755" spans="1:30">
      <c r="A2755" s="9" t="s">
        <v>10443</v>
      </c>
      <c r="B2755" s="9" t="s">
        <v>24</v>
      </c>
      <c r="C2755" s="9" t="s">
        <v>62</v>
      </c>
      <c r="D2755" s="19">
        <v>41455</v>
      </c>
      <c r="E2755" s="15">
        <v>2013</v>
      </c>
      <c r="F2755" s="15">
        <v>6</v>
      </c>
      <c r="G2755" s="3" t="s">
        <v>14414</v>
      </c>
      <c r="H2755" s="9" t="s">
        <v>63</v>
      </c>
      <c r="I2755" s="9" t="s">
        <v>81</v>
      </c>
      <c r="J2755" s="21">
        <v>1193.96</v>
      </c>
      <c r="K2755" s="9" t="s">
        <v>10444</v>
      </c>
      <c r="L2755" s="7" t="s">
        <v>10722</v>
      </c>
      <c r="M2755" s="7" t="s">
        <v>10872</v>
      </c>
      <c r="N2755" s="7" t="s">
        <v>208</v>
      </c>
      <c r="O2755" s="7" t="s">
        <v>255</v>
      </c>
      <c r="P2755" s="7" t="s">
        <v>6158</v>
      </c>
      <c r="Q2755" s="7" t="s">
        <v>92</v>
      </c>
      <c r="R2755" s="9" t="s">
        <v>323</v>
      </c>
      <c r="S2755" s="7" t="s">
        <v>409</v>
      </c>
      <c r="T2755" s="13" t="s">
        <v>69</v>
      </c>
      <c r="U2755" s="13" t="s">
        <v>89</v>
      </c>
      <c r="V2755" s="13" t="s">
        <v>90</v>
      </c>
      <c r="W2755" s="13" t="s">
        <v>31</v>
      </c>
      <c r="X2755" s="13" t="s">
        <v>91</v>
      </c>
      <c r="Y2755" s="13" t="s">
        <v>7</v>
      </c>
      <c r="Z2755" s="9" t="s">
        <v>17</v>
      </c>
      <c r="AA2755" s="12" t="str">
        <f t="shared" si="84"/>
        <v>5980000000111</v>
      </c>
      <c r="AB2755" s="4" t="s">
        <v>91</v>
      </c>
      <c r="AC2755" s="48">
        <f t="shared" si="85"/>
        <v>0</v>
      </c>
      <c r="AD2755" s="31">
        <f>VLOOKUP(AB2755,'Utah Allocation %''s'!$A$6:$B$16,2,FALSE)</f>
        <v>0</v>
      </c>
    </row>
    <row r="2756" spans="1:30">
      <c r="A2756" s="9" t="s">
        <v>10441</v>
      </c>
      <c r="B2756" s="9" t="s">
        <v>24</v>
      </c>
      <c r="C2756" s="9" t="s">
        <v>62</v>
      </c>
      <c r="D2756" s="19">
        <v>41455</v>
      </c>
      <c r="E2756" s="15">
        <v>2013</v>
      </c>
      <c r="F2756" s="15">
        <v>6</v>
      </c>
      <c r="G2756" s="3" t="s">
        <v>14414</v>
      </c>
      <c r="H2756" s="9" t="s">
        <v>63</v>
      </c>
      <c r="I2756" s="9" t="s">
        <v>81</v>
      </c>
      <c r="J2756" s="21">
        <v>530.65</v>
      </c>
      <c r="K2756" s="9" t="s">
        <v>10442</v>
      </c>
      <c r="L2756" s="7" t="s">
        <v>10721</v>
      </c>
      <c r="M2756" s="7" t="s">
        <v>10871</v>
      </c>
      <c r="N2756" s="7" t="s">
        <v>207</v>
      </c>
      <c r="O2756" s="7" t="s">
        <v>254</v>
      </c>
      <c r="P2756" s="7" t="s">
        <v>6156</v>
      </c>
      <c r="Q2756" s="7" t="s">
        <v>88</v>
      </c>
      <c r="R2756" s="9" t="s">
        <v>325</v>
      </c>
      <c r="S2756" s="7" t="s">
        <v>409</v>
      </c>
      <c r="T2756" s="13" t="s">
        <v>69</v>
      </c>
      <c r="U2756" s="13" t="s">
        <v>89</v>
      </c>
      <c r="V2756" s="13" t="s">
        <v>90</v>
      </c>
      <c r="W2756" s="13" t="s">
        <v>31</v>
      </c>
      <c r="X2756" s="13" t="s">
        <v>91</v>
      </c>
      <c r="Y2756" s="13" t="s">
        <v>7</v>
      </c>
      <c r="Z2756" s="9" t="s">
        <v>17</v>
      </c>
      <c r="AA2756" s="12" t="str">
        <f t="shared" si="84"/>
        <v>5980000000111</v>
      </c>
      <c r="AB2756" s="4" t="s">
        <v>91</v>
      </c>
      <c r="AC2756" s="48">
        <f t="shared" si="85"/>
        <v>0</v>
      </c>
      <c r="AD2756" s="31">
        <f>VLOOKUP(AB2756,'Utah Allocation %''s'!$A$6:$B$16,2,FALSE)</f>
        <v>0</v>
      </c>
    </row>
    <row r="2757" spans="1:30">
      <c r="A2757" s="9" t="s">
        <v>10391</v>
      </c>
      <c r="B2757" s="9" t="s">
        <v>24</v>
      </c>
      <c r="C2757" s="9" t="s">
        <v>62</v>
      </c>
      <c r="D2757" s="19">
        <v>41455</v>
      </c>
      <c r="E2757" s="15">
        <v>2013</v>
      </c>
      <c r="F2757" s="15">
        <v>6</v>
      </c>
      <c r="G2757" s="3" t="s">
        <v>14414</v>
      </c>
      <c r="H2757" s="9" t="s">
        <v>61</v>
      </c>
      <c r="I2757" s="9" t="s">
        <v>64</v>
      </c>
      <c r="J2757" s="21">
        <v>-253.29</v>
      </c>
      <c r="K2757" s="9" t="s">
        <v>4704</v>
      </c>
      <c r="L2757" s="7" t="s">
        <v>4956</v>
      </c>
      <c r="M2757" s="7" t="s">
        <v>5231</v>
      </c>
      <c r="N2757" s="7" t="s">
        <v>212</v>
      </c>
      <c r="O2757" s="7" t="s">
        <v>259</v>
      </c>
      <c r="P2757" s="7" t="s">
        <v>639</v>
      </c>
      <c r="Q2757" s="7" t="s">
        <v>172</v>
      </c>
      <c r="R2757" s="9" t="s">
        <v>326</v>
      </c>
      <c r="S2757" s="7" t="s">
        <v>408</v>
      </c>
      <c r="T2757" s="13" t="s">
        <v>69</v>
      </c>
      <c r="U2757" s="13" t="s">
        <v>66</v>
      </c>
      <c r="V2757" s="13" t="s">
        <v>70</v>
      </c>
      <c r="W2757" s="13" t="s">
        <v>32</v>
      </c>
      <c r="X2757" s="13" t="s">
        <v>66</v>
      </c>
      <c r="Y2757" s="13" t="s">
        <v>7</v>
      </c>
      <c r="Z2757" s="9" t="s">
        <v>8</v>
      </c>
      <c r="AA2757" s="12" t="str">
        <f t="shared" ref="AA2757:AA2820" si="86">Y2757&amp;Z2757</f>
        <v>5980000000108</v>
      </c>
      <c r="AB2757" s="4" t="s">
        <v>66</v>
      </c>
      <c r="AC2757" s="48">
        <f t="shared" ref="AC2757:AC2820" si="87">+J2757*AD2757</f>
        <v>0</v>
      </c>
      <c r="AD2757" s="31">
        <f>VLOOKUP(AB2757,'Utah Allocation %''s'!$A$6:$B$16,2,FALSE)</f>
        <v>0</v>
      </c>
    </row>
    <row r="2758" spans="1:30">
      <c r="A2758" s="9" t="s">
        <v>10543</v>
      </c>
      <c r="B2758" s="9" t="s">
        <v>24</v>
      </c>
      <c r="C2758" s="9" t="s">
        <v>62</v>
      </c>
      <c r="D2758" s="19">
        <v>41455</v>
      </c>
      <c r="E2758" s="15">
        <v>2013</v>
      </c>
      <c r="F2758" s="15">
        <v>6</v>
      </c>
      <c r="G2758" s="3" t="s">
        <v>14414</v>
      </c>
      <c r="H2758" s="9" t="s">
        <v>63</v>
      </c>
      <c r="I2758" s="9" t="s">
        <v>81</v>
      </c>
      <c r="J2758" s="21">
        <v>702.87</v>
      </c>
      <c r="K2758" s="9" t="s">
        <v>10544</v>
      </c>
      <c r="L2758" s="7" t="s">
        <v>10772</v>
      </c>
      <c r="M2758" s="7" t="s">
        <v>10927</v>
      </c>
      <c r="N2758" s="7" t="s">
        <v>206</v>
      </c>
      <c r="O2758" s="7" t="s">
        <v>253</v>
      </c>
      <c r="P2758" s="7" t="s">
        <v>691</v>
      </c>
      <c r="Q2758" s="7" t="s">
        <v>71</v>
      </c>
      <c r="R2758" s="9" t="s">
        <v>326</v>
      </c>
      <c r="S2758" s="7" t="s">
        <v>408</v>
      </c>
      <c r="T2758" s="13" t="s">
        <v>69</v>
      </c>
      <c r="U2758" s="13" t="s">
        <v>66</v>
      </c>
      <c r="V2758" s="13" t="s">
        <v>70</v>
      </c>
      <c r="W2758" s="13" t="s">
        <v>32</v>
      </c>
      <c r="X2758" s="13" t="s">
        <v>66</v>
      </c>
      <c r="Y2758" s="13" t="s">
        <v>7</v>
      </c>
      <c r="Z2758" s="9" t="s">
        <v>8</v>
      </c>
      <c r="AA2758" s="12" t="str">
        <f t="shared" si="86"/>
        <v>5980000000108</v>
      </c>
      <c r="AB2758" s="4" t="s">
        <v>66</v>
      </c>
      <c r="AC2758" s="48">
        <f t="shared" si="87"/>
        <v>0</v>
      </c>
      <c r="AD2758" s="31">
        <f>VLOOKUP(AB2758,'Utah Allocation %''s'!$A$6:$B$16,2,FALSE)</f>
        <v>0</v>
      </c>
    </row>
    <row r="2759" spans="1:30">
      <c r="A2759" s="9" t="s">
        <v>10647</v>
      </c>
      <c r="B2759" s="9" t="s">
        <v>24</v>
      </c>
      <c r="C2759" s="9" t="s">
        <v>62</v>
      </c>
      <c r="D2759" s="19">
        <v>41455</v>
      </c>
      <c r="E2759" s="15">
        <v>2013</v>
      </c>
      <c r="F2759" s="15">
        <v>6</v>
      </c>
      <c r="G2759" s="3" t="s">
        <v>14414</v>
      </c>
      <c r="H2759" s="9" t="s">
        <v>63</v>
      </c>
      <c r="I2759" s="9" t="s">
        <v>64</v>
      </c>
      <c r="J2759" s="21">
        <v>886.51</v>
      </c>
      <c r="K2759" s="9" t="s">
        <v>10648</v>
      </c>
      <c r="L2759" s="7" t="s">
        <v>10817</v>
      </c>
      <c r="M2759" s="7" t="s">
        <v>10977</v>
      </c>
      <c r="N2759" s="7" t="s">
        <v>208</v>
      </c>
      <c r="O2759" s="7" t="s">
        <v>255</v>
      </c>
      <c r="P2759" s="7" t="s">
        <v>633</v>
      </c>
      <c r="Q2759" s="7" t="s">
        <v>73</v>
      </c>
      <c r="R2759" s="9" t="s">
        <v>326</v>
      </c>
      <c r="S2759" s="7" t="s">
        <v>408</v>
      </c>
      <c r="T2759" s="13" t="s">
        <v>69</v>
      </c>
      <c r="U2759" s="13" t="s">
        <v>66</v>
      </c>
      <c r="V2759" s="13" t="s">
        <v>70</v>
      </c>
      <c r="W2759" s="13" t="s">
        <v>32</v>
      </c>
      <c r="X2759" s="13" t="s">
        <v>66</v>
      </c>
      <c r="Y2759" s="13" t="s">
        <v>7</v>
      </c>
      <c r="Z2759" s="9" t="s">
        <v>8</v>
      </c>
      <c r="AA2759" s="12" t="str">
        <f t="shared" si="86"/>
        <v>5980000000108</v>
      </c>
      <c r="AB2759" s="4" t="s">
        <v>66</v>
      </c>
      <c r="AC2759" s="48">
        <f t="shared" si="87"/>
        <v>0</v>
      </c>
      <c r="AD2759" s="31">
        <f>VLOOKUP(AB2759,'Utah Allocation %''s'!$A$6:$B$16,2,FALSE)</f>
        <v>0</v>
      </c>
    </row>
    <row r="2760" spans="1:30">
      <c r="A2760" s="9" t="s">
        <v>10519</v>
      </c>
      <c r="B2760" s="9" t="s">
        <v>24</v>
      </c>
      <c r="C2760" s="9" t="s">
        <v>62</v>
      </c>
      <c r="D2760" s="19">
        <v>41455</v>
      </c>
      <c r="E2760" s="15">
        <v>2013</v>
      </c>
      <c r="F2760" s="15">
        <v>6</v>
      </c>
      <c r="G2760" s="3" t="s">
        <v>14414</v>
      </c>
      <c r="H2760" s="9" t="s">
        <v>63</v>
      </c>
      <c r="I2760" s="9" t="s">
        <v>81</v>
      </c>
      <c r="J2760" s="21">
        <v>569.03</v>
      </c>
      <c r="K2760" s="9" t="s">
        <v>10520</v>
      </c>
      <c r="L2760" s="7" t="s">
        <v>10760</v>
      </c>
      <c r="M2760" s="7" t="s">
        <v>10915</v>
      </c>
      <c r="N2760" s="7" t="s">
        <v>207</v>
      </c>
      <c r="O2760" s="7" t="s">
        <v>254</v>
      </c>
      <c r="P2760" s="7" t="s">
        <v>7153</v>
      </c>
      <c r="Q2760" s="7" t="s">
        <v>72</v>
      </c>
      <c r="R2760" s="9" t="s">
        <v>326</v>
      </c>
      <c r="S2760" s="7" t="s">
        <v>408</v>
      </c>
      <c r="T2760" s="13" t="s">
        <v>69</v>
      </c>
      <c r="U2760" s="13" t="s">
        <v>66</v>
      </c>
      <c r="V2760" s="13" t="s">
        <v>70</v>
      </c>
      <c r="W2760" s="13" t="s">
        <v>32</v>
      </c>
      <c r="X2760" s="13" t="s">
        <v>66</v>
      </c>
      <c r="Y2760" s="13" t="s">
        <v>7</v>
      </c>
      <c r="Z2760" s="9" t="s">
        <v>8</v>
      </c>
      <c r="AA2760" s="12" t="str">
        <f t="shared" si="86"/>
        <v>5980000000108</v>
      </c>
      <c r="AB2760" s="4" t="s">
        <v>66</v>
      </c>
      <c r="AC2760" s="48">
        <f t="shared" si="87"/>
        <v>0</v>
      </c>
      <c r="AD2760" s="31">
        <f>VLOOKUP(AB2760,'Utah Allocation %''s'!$A$6:$B$16,2,FALSE)</f>
        <v>0</v>
      </c>
    </row>
    <row r="2761" spans="1:30">
      <c r="A2761" s="9" t="s">
        <v>10396</v>
      </c>
      <c r="B2761" s="9" t="s">
        <v>24</v>
      </c>
      <c r="C2761" s="9" t="s">
        <v>62</v>
      </c>
      <c r="D2761" s="19">
        <v>41455</v>
      </c>
      <c r="E2761" s="15">
        <v>2013</v>
      </c>
      <c r="F2761" s="15">
        <v>6</v>
      </c>
      <c r="G2761" s="3" t="s">
        <v>14414</v>
      </c>
      <c r="H2761" s="9" t="s">
        <v>63</v>
      </c>
      <c r="I2761" s="9" t="s">
        <v>64</v>
      </c>
      <c r="J2761" s="21">
        <v>10472.57</v>
      </c>
      <c r="K2761" s="9" t="s">
        <v>10397</v>
      </c>
      <c r="L2761" s="7" t="s">
        <v>10699</v>
      </c>
      <c r="M2761" s="7" t="s">
        <v>10844</v>
      </c>
      <c r="N2761" s="7" t="s">
        <v>208</v>
      </c>
      <c r="O2761" s="7" t="s">
        <v>255</v>
      </c>
      <c r="P2761" s="7" t="s">
        <v>10845</v>
      </c>
      <c r="Q2761" s="7" t="s">
        <v>10846</v>
      </c>
      <c r="R2761" s="9" t="s">
        <v>329</v>
      </c>
      <c r="S2761" s="7" t="s">
        <v>409</v>
      </c>
      <c r="T2761" s="13" t="s">
        <v>69</v>
      </c>
      <c r="U2761" s="13" t="s">
        <v>79</v>
      </c>
      <c r="V2761" s="13" t="s">
        <v>80</v>
      </c>
      <c r="W2761" s="13" t="s">
        <v>29</v>
      </c>
      <c r="X2761" s="13" t="s">
        <v>79</v>
      </c>
      <c r="Y2761" s="13" t="s">
        <v>7</v>
      </c>
      <c r="Z2761" s="9" t="s">
        <v>16</v>
      </c>
      <c r="AA2761" s="12" t="str">
        <f t="shared" si="86"/>
        <v>5980000000109</v>
      </c>
      <c r="AB2761" s="4" t="s">
        <v>79</v>
      </c>
      <c r="AC2761" s="48">
        <f t="shared" si="87"/>
        <v>10472.57</v>
      </c>
      <c r="AD2761" s="31">
        <f>VLOOKUP(AB2761,'Utah Allocation %''s'!$A$6:$B$16,2,FALSE)</f>
        <v>1</v>
      </c>
    </row>
    <row r="2762" spans="1:30">
      <c r="A2762" s="9" t="s">
        <v>10453</v>
      </c>
      <c r="B2762" s="9" t="s">
        <v>24</v>
      </c>
      <c r="C2762" s="9" t="s">
        <v>62</v>
      </c>
      <c r="D2762" s="19">
        <v>41455</v>
      </c>
      <c r="E2762" s="15">
        <v>2013</v>
      </c>
      <c r="F2762" s="15">
        <v>6</v>
      </c>
      <c r="G2762" s="3" t="s">
        <v>14414</v>
      </c>
      <c r="H2762" s="9" t="s">
        <v>63</v>
      </c>
      <c r="I2762" s="9" t="s">
        <v>64</v>
      </c>
      <c r="J2762" s="21">
        <v>1066.51</v>
      </c>
      <c r="K2762" s="9" t="s">
        <v>10454</v>
      </c>
      <c r="L2762" s="7" t="s">
        <v>10727</v>
      </c>
      <c r="M2762" s="7" t="s">
        <v>10877</v>
      </c>
      <c r="N2762" s="7" t="s">
        <v>216</v>
      </c>
      <c r="O2762" s="7" t="s">
        <v>262</v>
      </c>
      <c r="P2762" s="7" t="s">
        <v>671</v>
      </c>
      <c r="Q2762" s="7" t="s">
        <v>107</v>
      </c>
      <c r="R2762" s="9" t="s">
        <v>329</v>
      </c>
      <c r="S2762" s="7" t="s">
        <v>409</v>
      </c>
      <c r="T2762" s="13" t="s">
        <v>69</v>
      </c>
      <c r="U2762" s="13" t="s">
        <v>79</v>
      </c>
      <c r="V2762" s="13" t="s">
        <v>80</v>
      </c>
      <c r="W2762" s="13" t="s">
        <v>29</v>
      </c>
      <c r="X2762" s="13" t="s">
        <v>79</v>
      </c>
      <c r="Y2762" s="13" t="s">
        <v>7</v>
      </c>
      <c r="Z2762" s="9" t="s">
        <v>16</v>
      </c>
      <c r="AA2762" s="12" t="str">
        <f t="shared" si="86"/>
        <v>5980000000109</v>
      </c>
      <c r="AB2762" s="4" t="s">
        <v>79</v>
      </c>
      <c r="AC2762" s="48">
        <f t="shared" si="87"/>
        <v>1066.51</v>
      </c>
      <c r="AD2762" s="31">
        <f>VLOOKUP(AB2762,'Utah Allocation %''s'!$A$6:$B$16,2,FALSE)</f>
        <v>1</v>
      </c>
    </row>
    <row r="2763" spans="1:30">
      <c r="A2763" s="9" t="s">
        <v>10417</v>
      </c>
      <c r="B2763" s="9" t="s">
        <v>24</v>
      </c>
      <c r="C2763" s="9" t="s">
        <v>62</v>
      </c>
      <c r="D2763" s="19">
        <v>41455</v>
      </c>
      <c r="E2763" s="15">
        <v>2013</v>
      </c>
      <c r="F2763" s="15">
        <v>6</v>
      </c>
      <c r="G2763" s="3" t="s">
        <v>14414</v>
      </c>
      <c r="H2763" s="9" t="s">
        <v>63</v>
      </c>
      <c r="I2763" s="9" t="s">
        <v>64</v>
      </c>
      <c r="J2763" s="21">
        <v>1022.03</v>
      </c>
      <c r="K2763" s="9" t="s">
        <v>10418</v>
      </c>
      <c r="L2763" s="7" t="s">
        <v>10709</v>
      </c>
      <c r="M2763" s="7" t="s">
        <v>10859</v>
      </c>
      <c r="N2763" s="7" t="s">
        <v>206</v>
      </c>
      <c r="O2763" s="7" t="s">
        <v>253</v>
      </c>
      <c r="P2763" s="7" t="s">
        <v>586</v>
      </c>
      <c r="Q2763" s="7" t="s">
        <v>78</v>
      </c>
      <c r="R2763" s="9" t="s">
        <v>329</v>
      </c>
      <c r="S2763" s="7" t="s">
        <v>409</v>
      </c>
      <c r="T2763" s="13" t="s">
        <v>69</v>
      </c>
      <c r="U2763" s="13" t="s">
        <v>79</v>
      </c>
      <c r="V2763" s="13" t="s">
        <v>80</v>
      </c>
      <c r="W2763" s="13" t="s">
        <v>29</v>
      </c>
      <c r="X2763" s="13" t="s">
        <v>79</v>
      </c>
      <c r="Y2763" s="13" t="s">
        <v>7</v>
      </c>
      <c r="Z2763" s="9" t="s">
        <v>16</v>
      </c>
      <c r="AA2763" s="12" t="str">
        <f t="shared" si="86"/>
        <v>5980000000109</v>
      </c>
      <c r="AB2763" s="4" t="s">
        <v>79</v>
      </c>
      <c r="AC2763" s="48">
        <f t="shared" si="87"/>
        <v>1022.03</v>
      </c>
      <c r="AD2763" s="31">
        <f>VLOOKUP(AB2763,'Utah Allocation %''s'!$A$6:$B$16,2,FALSE)</f>
        <v>1</v>
      </c>
    </row>
    <row r="2764" spans="1:30">
      <c r="A2764" s="9" t="s">
        <v>10423</v>
      </c>
      <c r="B2764" s="9" t="s">
        <v>24</v>
      </c>
      <c r="C2764" s="9" t="s">
        <v>62</v>
      </c>
      <c r="D2764" s="19">
        <v>41455</v>
      </c>
      <c r="E2764" s="15">
        <v>2013</v>
      </c>
      <c r="F2764" s="15">
        <v>6</v>
      </c>
      <c r="G2764" s="3" t="s">
        <v>14414</v>
      </c>
      <c r="H2764" s="9" t="s">
        <v>63</v>
      </c>
      <c r="I2764" s="9" t="s">
        <v>64</v>
      </c>
      <c r="J2764" s="21">
        <v>1011.58</v>
      </c>
      <c r="K2764" s="9" t="s">
        <v>10424</v>
      </c>
      <c r="L2764" s="7" t="s">
        <v>10712</v>
      </c>
      <c r="M2764" s="7" t="s">
        <v>10862</v>
      </c>
      <c r="N2764" s="7" t="s">
        <v>206</v>
      </c>
      <c r="O2764" s="7" t="s">
        <v>253</v>
      </c>
      <c r="P2764" s="7" t="s">
        <v>586</v>
      </c>
      <c r="Q2764" s="7" t="s">
        <v>78</v>
      </c>
      <c r="R2764" s="9" t="s">
        <v>329</v>
      </c>
      <c r="S2764" s="7" t="s">
        <v>409</v>
      </c>
      <c r="T2764" s="13" t="s">
        <v>69</v>
      </c>
      <c r="U2764" s="13" t="s">
        <v>79</v>
      </c>
      <c r="V2764" s="13" t="s">
        <v>80</v>
      </c>
      <c r="W2764" s="13" t="s">
        <v>29</v>
      </c>
      <c r="X2764" s="13" t="s">
        <v>79</v>
      </c>
      <c r="Y2764" s="13" t="s">
        <v>7</v>
      </c>
      <c r="Z2764" s="9" t="s">
        <v>16</v>
      </c>
      <c r="AA2764" s="12" t="str">
        <f t="shared" si="86"/>
        <v>5980000000109</v>
      </c>
      <c r="AB2764" s="4" t="s">
        <v>79</v>
      </c>
      <c r="AC2764" s="48">
        <f t="shared" si="87"/>
        <v>1011.58</v>
      </c>
      <c r="AD2764" s="31">
        <f>VLOOKUP(AB2764,'Utah Allocation %''s'!$A$6:$B$16,2,FALSE)</f>
        <v>1</v>
      </c>
    </row>
    <row r="2765" spans="1:30">
      <c r="A2765" s="9" t="s">
        <v>10455</v>
      </c>
      <c r="B2765" s="9" t="s">
        <v>24</v>
      </c>
      <c r="C2765" s="9" t="s">
        <v>62</v>
      </c>
      <c r="D2765" s="19">
        <v>41455</v>
      </c>
      <c r="E2765" s="15">
        <v>2013</v>
      </c>
      <c r="F2765" s="15">
        <v>6</v>
      </c>
      <c r="G2765" s="3" t="s">
        <v>14414</v>
      </c>
      <c r="H2765" s="9" t="s">
        <v>63</v>
      </c>
      <c r="I2765" s="9" t="s">
        <v>64</v>
      </c>
      <c r="J2765" s="21">
        <v>1010.32</v>
      </c>
      <c r="K2765" s="9" t="s">
        <v>10456</v>
      </c>
      <c r="L2765" s="7" t="s">
        <v>10728</v>
      </c>
      <c r="M2765" s="7" t="s">
        <v>4142</v>
      </c>
      <c r="N2765" s="7" t="s">
        <v>208</v>
      </c>
      <c r="O2765" s="7" t="s">
        <v>255</v>
      </c>
      <c r="P2765" s="7" t="s">
        <v>559</v>
      </c>
      <c r="Q2765" s="7" t="s">
        <v>84</v>
      </c>
      <c r="R2765" s="9" t="s">
        <v>329</v>
      </c>
      <c r="S2765" s="7" t="s">
        <v>409</v>
      </c>
      <c r="T2765" s="13" t="s">
        <v>69</v>
      </c>
      <c r="U2765" s="13" t="s">
        <v>79</v>
      </c>
      <c r="V2765" s="13" t="s">
        <v>80</v>
      </c>
      <c r="W2765" s="13" t="s">
        <v>29</v>
      </c>
      <c r="X2765" s="13" t="s">
        <v>79</v>
      </c>
      <c r="Y2765" s="13" t="s">
        <v>7</v>
      </c>
      <c r="Z2765" s="9" t="s">
        <v>16</v>
      </c>
      <c r="AA2765" s="12" t="str">
        <f t="shared" si="86"/>
        <v>5980000000109</v>
      </c>
      <c r="AB2765" s="4" t="s">
        <v>79</v>
      </c>
      <c r="AC2765" s="48">
        <f t="shared" si="87"/>
        <v>1010.32</v>
      </c>
      <c r="AD2765" s="31">
        <f>VLOOKUP(AB2765,'Utah Allocation %''s'!$A$6:$B$16,2,FALSE)</f>
        <v>1</v>
      </c>
    </row>
    <row r="2766" spans="1:30">
      <c r="A2766" s="9" t="s">
        <v>10553</v>
      </c>
      <c r="B2766" s="9" t="s">
        <v>24</v>
      </c>
      <c r="C2766" s="9" t="s">
        <v>62</v>
      </c>
      <c r="D2766" s="19">
        <v>41455</v>
      </c>
      <c r="E2766" s="15">
        <v>2013</v>
      </c>
      <c r="F2766" s="15">
        <v>6</v>
      </c>
      <c r="G2766" s="3" t="s">
        <v>14414</v>
      </c>
      <c r="H2766" s="9" t="s">
        <v>63</v>
      </c>
      <c r="I2766" s="9" t="s">
        <v>81</v>
      </c>
      <c r="J2766" s="21">
        <v>5009.4399999999996</v>
      </c>
      <c r="K2766" s="9" t="s">
        <v>10554</v>
      </c>
      <c r="L2766" s="7" t="s">
        <v>10777</v>
      </c>
      <c r="M2766" s="7" t="s">
        <v>10932</v>
      </c>
      <c r="N2766" s="7" t="s">
        <v>213</v>
      </c>
      <c r="O2766" s="7" t="s">
        <v>595</v>
      </c>
      <c r="P2766" s="7" t="s">
        <v>8946</v>
      </c>
      <c r="Q2766" s="7" t="s">
        <v>8947</v>
      </c>
      <c r="R2766" s="9" t="s">
        <v>329</v>
      </c>
      <c r="S2766" s="7" t="s">
        <v>409</v>
      </c>
      <c r="T2766" s="13" t="s">
        <v>69</v>
      </c>
      <c r="U2766" s="13" t="s">
        <v>79</v>
      </c>
      <c r="V2766" s="13" t="s">
        <v>80</v>
      </c>
      <c r="W2766" s="13" t="s">
        <v>29</v>
      </c>
      <c r="X2766" s="13" t="s">
        <v>79</v>
      </c>
      <c r="Y2766" s="13" t="s">
        <v>7</v>
      </c>
      <c r="Z2766" s="9" t="s">
        <v>16</v>
      </c>
      <c r="AA2766" s="12" t="str">
        <f t="shared" si="86"/>
        <v>5980000000109</v>
      </c>
      <c r="AB2766" s="4" t="s">
        <v>79</v>
      </c>
      <c r="AC2766" s="48">
        <f t="shared" si="87"/>
        <v>5009.4399999999996</v>
      </c>
      <c r="AD2766" s="31">
        <f>VLOOKUP(AB2766,'Utah Allocation %''s'!$A$6:$B$16,2,FALSE)</f>
        <v>1</v>
      </c>
    </row>
    <row r="2767" spans="1:30">
      <c r="A2767" s="9" t="s">
        <v>10598</v>
      </c>
      <c r="B2767" s="9" t="s">
        <v>24</v>
      </c>
      <c r="C2767" s="9" t="s">
        <v>62</v>
      </c>
      <c r="D2767" s="19">
        <v>41455</v>
      </c>
      <c r="E2767" s="15">
        <v>2013</v>
      </c>
      <c r="F2767" s="15">
        <v>6</v>
      </c>
      <c r="G2767" s="3" t="s">
        <v>14414</v>
      </c>
      <c r="H2767" s="9" t="s">
        <v>63</v>
      </c>
      <c r="I2767" s="9" t="s">
        <v>81</v>
      </c>
      <c r="J2767" s="21">
        <v>256.85000000000002</v>
      </c>
      <c r="K2767" s="9" t="s">
        <v>10599</v>
      </c>
      <c r="L2767" s="7" t="s">
        <v>10799</v>
      </c>
      <c r="M2767" s="7" t="s">
        <v>10957</v>
      </c>
      <c r="N2767" s="7" t="s">
        <v>207</v>
      </c>
      <c r="O2767" s="7" t="s">
        <v>254</v>
      </c>
      <c r="P2767" s="7" t="s">
        <v>7096</v>
      </c>
      <c r="Q2767" s="7" t="s">
        <v>83</v>
      </c>
      <c r="R2767" s="9" t="s">
        <v>329</v>
      </c>
      <c r="S2767" s="7" t="s">
        <v>409</v>
      </c>
      <c r="T2767" s="13" t="s">
        <v>69</v>
      </c>
      <c r="U2767" s="13" t="s">
        <v>79</v>
      </c>
      <c r="V2767" s="13" t="s">
        <v>80</v>
      </c>
      <c r="W2767" s="13" t="s">
        <v>29</v>
      </c>
      <c r="X2767" s="13" t="s">
        <v>79</v>
      </c>
      <c r="Y2767" s="13" t="s">
        <v>7</v>
      </c>
      <c r="Z2767" s="9" t="s">
        <v>16</v>
      </c>
      <c r="AA2767" s="12" t="str">
        <f t="shared" si="86"/>
        <v>5980000000109</v>
      </c>
      <c r="AB2767" s="4" t="s">
        <v>79</v>
      </c>
      <c r="AC2767" s="48">
        <f t="shared" si="87"/>
        <v>256.85000000000002</v>
      </c>
      <c r="AD2767" s="31">
        <f>VLOOKUP(AB2767,'Utah Allocation %''s'!$A$6:$B$16,2,FALSE)</f>
        <v>1</v>
      </c>
    </row>
    <row r="2768" spans="1:30">
      <c r="A2768" s="9" t="s">
        <v>10403</v>
      </c>
      <c r="B2768" s="9" t="s">
        <v>24</v>
      </c>
      <c r="C2768" s="9" t="s">
        <v>62</v>
      </c>
      <c r="D2768" s="19">
        <v>41455</v>
      </c>
      <c r="E2768" s="15">
        <v>2013</v>
      </c>
      <c r="F2768" s="15">
        <v>6</v>
      </c>
      <c r="G2768" s="3" t="s">
        <v>14414</v>
      </c>
      <c r="H2768" s="9" t="s">
        <v>61</v>
      </c>
      <c r="I2768" s="9" t="s">
        <v>81</v>
      </c>
      <c r="J2768" s="21">
        <v>-12.53</v>
      </c>
      <c r="K2768" s="9" t="s">
        <v>10404</v>
      </c>
      <c r="L2768" s="7" t="s">
        <v>10702</v>
      </c>
      <c r="M2768" s="7" t="s">
        <v>10852</v>
      </c>
      <c r="N2768" s="7" t="s">
        <v>208</v>
      </c>
      <c r="O2768" s="7" t="s">
        <v>255</v>
      </c>
      <c r="P2768" s="7" t="s">
        <v>6141</v>
      </c>
      <c r="Q2768" s="7" t="s">
        <v>84</v>
      </c>
      <c r="R2768" s="9" t="s">
        <v>329</v>
      </c>
      <c r="S2768" s="7" t="s">
        <v>409</v>
      </c>
      <c r="T2768" s="13" t="s">
        <v>69</v>
      </c>
      <c r="U2768" s="13" t="s">
        <v>79</v>
      </c>
      <c r="V2768" s="13" t="s">
        <v>80</v>
      </c>
      <c r="W2768" s="13" t="s">
        <v>29</v>
      </c>
      <c r="X2768" s="13" t="s">
        <v>79</v>
      </c>
      <c r="Y2768" s="13" t="s">
        <v>7</v>
      </c>
      <c r="Z2768" s="9" t="s">
        <v>16</v>
      </c>
      <c r="AA2768" s="12" t="str">
        <f t="shared" si="86"/>
        <v>5980000000109</v>
      </c>
      <c r="AB2768" s="4" t="s">
        <v>79</v>
      </c>
      <c r="AC2768" s="48">
        <f t="shared" si="87"/>
        <v>-12.53</v>
      </c>
      <c r="AD2768" s="31">
        <f>VLOOKUP(AB2768,'Utah Allocation %''s'!$A$6:$B$16,2,FALSE)</f>
        <v>1</v>
      </c>
    </row>
    <row r="2769" spans="1:30">
      <c r="A2769" s="9" t="s">
        <v>10019</v>
      </c>
      <c r="B2769" s="9" t="s">
        <v>24</v>
      </c>
      <c r="C2769" s="9" t="s">
        <v>62</v>
      </c>
      <c r="D2769" s="19">
        <v>41425</v>
      </c>
      <c r="E2769" s="6">
        <v>2013</v>
      </c>
      <c r="F2769" s="6">
        <v>6</v>
      </c>
      <c r="G2769" s="3" t="s">
        <v>14414</v>
      </c>
      <c r="H2769" s="9" t="s">
        <v>63</v>
      </c>
      <c r="I2769" s="9" t="s">
        <v>81</v>
      </c>
      <c r="J2769" s="21">
        <v>28.73</v>
      </c>
      <c r="K2769" s="9" t="s">
        <v>9706</v>
      </c>
      <c r="L2769" s="7" t="s">
        <v>10048</v>
      </c>
      <c r="M2769" s="7" t="s">
        <v>10231</v>
      </c>
      <c r="N2769" s="7" t="s">
        <v>222</v>
      </c>
      <c r="O2769" s="7" t="s">
        <v>268</v>
      </c>
      <c r="P2769" s="7" t="s">
        <v>8921</v>
      </c>
      <c r="Q2769" s="7" t="s">
        <v>85</v>
      </c>
      <c r="R2769" s="9" t="s">
        <v>329</v>
      </c>
      <c r="S2769" s="7" t="s">
        <v>409</v>
      </c>
      <c r="T2769" s="13" t="s">
        <v>69</v>
      </c>
      <c r="U2769" s="13" t="s">
        <v>79</v>
      </c>
      <c r="V2769" s="13" t="s">
        <v>80</v>
      </c>
      <c r="W2769" s="13" t="s">
        <v>29</v>
      </c>
      <c r="X2769" s="13" t="s">
        <v>79</v>
      </c>
      <c r="Y2769" s="13" t="s">
        <v>7</v>
      </c>
      <c r="Z2769" s="9" t="s">
        <v>16</v>
      </c>
      <c r="AA2769" s="12" t="str">
        <f t="shared" si="86"/>
        <v>5980000000109</v>
      </c>
      <c r="AB2769" s="4" t="s">
        <v>79</v>
      </c>
      <c r="AC2769" s="48">
        <f t="shared" si="87"/>
        <v>28.73</v>
      </c>
      <c r="AD2769" s="31">
        <f>VLOOKUP(AB2769,'Utah Allocation %''s'!$A$6:$B$16,2,FALSE)</f>
        <v>1</v>
      </c>
    </row>
    <row r="2770" spans="1:30">
      <c r="A2770" s="9" t="s">
        <v>10592</v>
      </c>
      <c r="B2770" s="9" t="s">
        <v>24</v>
      </c>
      <c r="C2770" s="9" t="s">
        <v>62</v>
      </c>
      <c r="D2770" s="19">
        <v>41455</v>
      </c>
      <c r="E2770" s="15">
        <v>2013</v>
      </c>
      <c r="F2770" s="15">
        <v>6</v>
      </c>
      <c r="G2770" s="3" t="s">
        <v>14414</v>
      </c>
      <c r="H2770" s="9" t="s">
        <v>63</v>
      </c>
      <c r="I2770" s="9" t="s">
        <v>81</v>
      </c>
      <c r="J2770" s="21">
        <v>539.15</v>
      </c>
      <c r="K2770" s="9" t="s">
        <v>10593</v>
      </c>
      <c r="L2770" s="7" t="s">
        <v>10796</v>
      </c>
      <c r="M2770" s="7" t="s">
        <v>10953</v>
      </c>
      <c r="N2770" s="7" t="s">
        <v>225</v>
      </c>
      <c r="O2770" s="7" t="s">
        <v>271</v>
      </c>
      <c r="P2770" s="7" t="s">
        <v>10259</v>
      </c>
      <c r="Q2770" s="7" t="s">
        <v>170</v>
      </c>
      <c r="R2770" s="9" t="s">
        <v>329</v>
      </c>
      <c r="S2770" s="7" t="s">
        <v>409</v>
      </c>
      <c r="T2770" s="13" t="s">
        <v>69</v>
      </c>
      <c r="U2770" s="13" t="s">
        <v>79</v>
      </c>
      <c r="V2770" s="13" t="s">
        <v>80</v>
      </c>
      <c r="W2770" s="13" t="s">
        <v>29</v>
      </c>
      <c r="X2770" s="13" t="s">
        <v>79</v>
      </c>
      <c r="Y2770" s="13" t="s">
        <v>7</v>
      </c>
      <c r="Z2770" s="9" t="s">
        <v>16</v>
      </c>
      <c r="AA2770" s="12" t="str">
        <f t="shared" si="86"/>
        <v>5980000000109</v>
      </c>
      <c r="AB2770" s="4" t="s">
        <v>79</v>
      </c>
      <c r="AC2770" s="48">
        <f t="shared" si="87"/>
        <v>539.15</v>
      </c>
      <c r="AD2770" s="31">
        <f>VLOOKUP(AB2770,'Utah Allocation %''s'!$A$6:$B$16,2,FALSE)</f>
        <v>1</v>
      </c>
    </row>
    <row r="2771" spans="1:30">
      <c r="A2771" s="9" t="s">
        <v>10473</v>
      </c>
      <c r="B2771" s="9" t="s">
        <v>24</v>
      </c>
      <c r="C2771" s="9" t="s">
        <v>62</v>
      </c>
      <c r="D2771" s="19">
        <v>41455</v>
      </c>
      <c r="E2771" s="15">
        <v>2013</v>
      </c>
      <c r="F2771" s="15">
        <v>6</v>
      </c>
      <c r="G2771" s="3" t="s">
        <v>14414</v>
      </c>
      <c r="H2771" s="9" t="s">
        <v>63</v>
      </c>
      <c r="I2771" s="9" t="s">
        <v>64</v>
      </c>
      <c r="J2771" s="21">
        <v>759.86</v>
      </c>
      <c r="K2771" s="9" t="s">
        <v>10474</v>
      </c>
      <c r="L2771" s="7" t="s">
        <v>10737</v>
      </c>
      <c r="M2771" s="7" t="s">
        <v>10886</v>
      </c>
      <c r="N2771" s="7" t="s">
        <v>207</v>
      </c>
      <c r="O2771" s="7" t="s">
        <v>254</v>
      </c>
      <c r="P2771" s="7" t="s">
        <v>548</v>
      </c>
      <c r="Q2771" s="7" t="s">
        <v>72</v>
      </c>
      <c r="R2771" s="9" t="s">
        <v>336</v>
      </c>
      <c r="S2771" s="7" t="s">
        <v>408</v>
      </c>
      <c r="T2771" s="13" t="s">
        <v>69</v>
      </c>
      <c r="U2771" s="13" t="s">
        <v>66</v>
      </c>
      <c r="V2771" s="13" t="s">
        <v>70</v>
      </c>
      <c r="W2771" s="13" t="s">
        <v>32</v>
      </c>
      <c r="X2771" s="13" t="s">
        <v>66</v>
      </c>
      <c r="Y2771" s="13" t="s">
        <v>7</v>
      </c>
      <c r="Z2771" s="9" t="s">
        <v>8</v>
      </c>
      <c r="AA2771" s="12" t="str">
        <f t="shared" si="86"/>
        <v>5980000000108</v>
      </c>
      <c r="AB2771" s="4" t="s">
        <v>66</v>
      </c>
      <c r="AC2771" s="48">
        <f t="shared" si="87"/>
        <v>0</v>
      </c>
      <c r="AD2771" s="31">
        <f>VLOOKUP(AB2771,'Utah Allocation %''s'!$A$6:$B$16,2,FALSE)</f>
        <v>0</v>
      </c>
    </row>
    <row r="2772" spans="1:30">
      <c r="A2772" s="9" t="s">
        <v>10570</v>
      </c>
      <c r="B2772" s="9" t="s">
        <v>24</v>
      </c>
      <c r="C2772" s="9" t="s">
        <v>62</v>
      </c>
      <c r="D2772" s="19">
        <v>41455</v>
      </c>
      <c r="E2772" s="15">
        <v>2013</v>
      </c>
      <c r="F2772" s="15">
        <v>6</v>
      </c>
      <c r="G2772" s="3" t="s">
        <v>14414</v>
      </c>
      <c r="H2772" s="9" t="s">
        <v>63</v>
      </c>
      <c r="I2772" s="9" t="s">
        <v>64</v>
      </c>
      <c r="J2772" s="21">
        <v>1125.93</v>
      </c>
      <c r="K2772" s="9" t="s">
        <v>10571</v>
      </c>
      <c r="L2772" s="7" t="s">
        <v>10785</v>
      </c>
      <c r="M2772" s="7" t="s">
        <v>10942</v>
      </c>
      <c r="N2772" s="7" t="s">
        <v>207</v>
      </c>
      <c r="O2772" s="7" t="s">
        <v>254</v>
      </c>
      <c r="P2772" s="7" t="s">
        <v>548</v>
      </c>
      <c r="Q2772" s="7" t="s">
        <v>72</v>
      </c>
      <c r="R2772" s="9" t="s">
        <v>336</v>
      </c>
      <c r="S2772" s="7" t="s">
        <v>408</v>
      </c>
      <c r="T2772" s="13" t="s">
        <v>69</v>
      </c>
      <c r="U2772" s="13" t="s">
        <v>66</v>
      </c>
      <c r="V2772" s="13" t="s">
        <v>70</v>
      </c>
      <c r="W2772" s="13" t="s">
        <v>32</v>
      </c>
      <c r="X2772" s="13" t="s">
        <v>66</v>
      </c>
      <c r="Y2772" s="13" t="s">
        <v>7</v>
      </c>
      <c r="Z2772" s="9" t="s">
        <v>8</v>
      </c>
      <c r="AA2772" s="12" t="str">
        <f t="shared" si="86"/>
        <v>5980000000108</v>
      </c>
      <c r="AB2772" s="4" t="s">
        <v>66</v>
      </c>
      <c r="AC2772" s="48">
        <f t="shared" si="87"/>
        <v>0</v>
      </c>
      <c r="AD2772" s="31">
        <f>VLOOKUP(AB2772,'Utah Allocation %''s'!$A$6:$B$16,2,FALSE)</f>
        <v>0</v>
      </c>
    </row>
    <row r="2773" spans="1:30">
      <c r="A2773" s="9" t="s">
        <v>10574</v>
      </c>
      <c r="B2773" s="9" t="s">
        <v>24</v>
      </c>
      <c r="C2773" s="9" t="s">
        <v>62</v>
      </c>
      <c r="D2773" s="19">
        <v>41455</v>
      </c>
      <c r="E2773" s="15">
        <v>2013</v>
      </c>
      <c r="F2773" s="15">
        <v>6</v>
      </c>
      <c r="G2773" s="3" t="s">
        <v>14414</v>
      </c>
      <c r="H2773" s="9" t="s">
        <v>63</v>
      </c>
      <c r="I2773" s="9" t="s">
        <v>64</v>
      </c>
      <c r="J2773" s="21">
        <v>569.9</v>
      </c>
      <c r="K2773" s="9" t="s">
        <v>10575</v>
      </c>
      <c r="L2773" s="7" t="s">
        <v>10787</v>
      </c>
      <c r="M2773" s="7" t="s">
        <v>10944</v>
      </c>
      <c r="N2773" s="7" t="s">
        <v>208</v>
      </c>
      <c r="O2773" s="7" t="s">
        <v>255</v>
      </c>
      <c r="P2773" s="7" t="s">
        <v>633</v>
      </c>
      <c r="Q2773" s="7" t="s">
        <v>73</v>
      </c>
      <c r="R2773" s="9" t="s">
        <v>336</v>
      </c>
      <c r="S2773" s="7" t="s">
        <v>408</v>
      </c>
      <c r="T2773" s="13" t="s">
        <v>69</v>
      </c>
      <c r="U2773" s="13" t="s">
        <v>66</v>
      </c>
      <c r="V2773" s="13" t="s">
        <v>70</v>
      </c>
      <c r="W2773" s="13" t="s">
        <v>32</v>
      </c>
      <c r="X2773" s="13" t="s">
        <v>66</v>
      </c>
      <c r="Y2773" s="13" t="s">
        <v>7</v>
      </c>
      <c r="Z2773" s="9" t="s">
        <v>8</v>
      </c>
      <c r="AA2773" s="12" t="str">
        <f t="shared" si="86"/>
        <v>5980000000108</v>
      </c>
      <c r="AB2773" s="4" t="s">
        <v>66</v>
      </c>
      <c r="AC2773" s="48">
        <f t="shared" si="87"/>
        <v>0</v>
      </c>
      <c r="AD2773" s="31">
        <f>VLOOKUP(AB2773,'Utah Allocation %''s'!$A$6:$B$16,2,FALSE)</f>
        <v>0</v>
      </c>
    </row>
    <row r="2774" spans="1:30">
      <c r="A2774" s="9" t="s">
        <v>10584</v>
      </c>
      <c r="B2774" s="9" t="s">
        <v>24</v>
      </c>
      <c r="C2774" s="9" t="s">
        <v>62</v>
      </c>
      <c r="D2774" s="19">
        <v>41455</v>
      </c>
      <c r="E2774" s="15">
        <v>2013</v>
      </c>
      <c r="F2774" s="15">
        <v>6</v>
      </c>
      <c r="G2774" s="3" t="s">
        <v>14414</v>
      </c>
      <c r="H2774" s="9" t="s">
        <v>63</v>
      </c>
      <c r="I2774" s="9" t="s">
        <v>81</v>
      </c>
      <c r="J2774" s="21">
        <v>1022.35</v>
      </c>
      <c r="K2774" s="9" t="s">
        <v>10585</v>
      </c>
      <c r="L2774" s="7" t="s">
        <v>10792</v>
      </c>
      <c r="M2774" s="7" t="s">
        <v>10949</v>
      </c>
      <c r="N2774" s="7" t="s">
        <v>237</v>
      </c>
      <c r="O2774" s="7" t="s">
        <v>281</v>
      </c>
      <c r="P2774" s="7" t="s">
        <v>8159</v>
      </c>
      <c r="Q2774" s="7" t="s">
        <v>189</v>
      </c>
      <c r="R2774" s="9" t="s">
        <v>336</v>
      </c>
      <c r="S2774" s="7" t="s">
        <v>408</v>
      </c>
      <c r="T2774" s="13" t="s">
        <v>69</v>
      </c>
      <c r="U2774" s="13" t="s">
        <v>66</v>
      </c>
      <c r="V2774" s="13" t="s">
        <v>70</v>
      </c>
      <c r="W2774" s="13" t="s">
        <v>32</v>
      </c>
      <c r="X2774" s="13" t="s">
        <v>66</v>
      </c>
      <c r="Y2774" s="13" t="s">
        <v>7</v>
      </c>
      <c r="Z2774" s="9" t="s">
        <v>8</v>
      </c>
      <c r="AA2774" s="12" t="str">
        <f t="shared" si="86"/>
        <v>5980000000108</v>
      </c>
      <c r="AB2774" s="4" t="s">
        <v>66</v>
      </c>
      <c r="AC2774" s="48">
        <f t="shared" si="87"/>
        <v>0</v>
      </c>
      <c r="AD2774" s="31">
        <f>VLOOKUP(AB2774,'Utah Allocation %''s'!$A$6:$B$16,2,FALSE)</f>
        <v>0</v>
      </c>
    </row>
    <row r="2775" spans="1:30">
      <c r="A2775" s="9" t="s">
        <v>10437</v>
      </c>
      <c r="B2775" s="9" t="s">
        <v>24</v>
      </c>
      <c r="C2775" s="9" t="s">
        <v>62</v>
      </c>
      <c r="D2775" s="19">
        <v>41455</v>
      </c>
      <c r="E2775" s="15">
        <v>2013</v>
      </c>
      <c r="F2775" s="15">
        <v>6</v>
      </c>
      <c r="G2775" s="3" t="s">
        <v>14414</v>
      </c>
      <c r="H2775" s="9" t="s">
        <v>63</v>
      </c>
      <c r="I2775" s="9" t="s">
        <v>81</v>
      </c>
      <c r="J2775" s="21">
        <v>394.46</v>
      </c>
      <c r="K2775" s="9" t="s">
        <v>10438</v>
      </c>
      <c r="L2775" s="7" t="s">
        <v>10719</v>
      </c>
      <c r="M2775" s="7" t="s">
        <v>10869</v>
      </c>
      <c r="N2775" s="7" t="s">
        <v>207</v>
      </c>
      <c r="O2775" s="7" t="s">
        <v>254</v>
      </c>
      <c r="P2775" s="7" t="s">
        <v>6156</v>
      </c>
      <c r="Q2775" s="7" t="s">
        <v>88</v>
      </c>
      <c r="R2775" s="9" t="s">
        <v>337</v>
      </c>
      <c r="S2775" s="7" t="s">
        <v>409</v>
      </c>
      <c r="T2775" s="13" t="s">
        <v>69</v>
      </c>
      <c r="U2775" s="13" t="s">
        <v>89</v>
      </c>
      <c r="V2775" s="13" t="s">
        <v>90</v>
      </c>
      <c r="W2775" s="13" t="s">
        <v>31</v>
      </c>
      <c r="X2775" s="13" t="s">
        <v>91</v>
      </c>
      <c r="Y2775" s="13" t="s">
        <v>7</v>
      </c>
      <c r="Z2775" s="9" t="s">
        <v>17</v>
      </c>
      <c r="AA2775" s="12" t="str">
        <f t="shared" si="86"/>
        <v>5980000000111</v>
      </c>
      <c r="AB2775" s="4" t="s">
        <v>91</v>
      </c>
      <c r="AC2775" s="48">
        <f t="shared" si="87"/>
        <v>0</v>
      </c>
      <c r="AD2775" s="31">
        <f>VLOOKUP(AB2775,'Utah Allocation %''s'!$A$6:$B$16,2,FALSE)</f>
        <v>0</v>
      </c>
    </row>
    <row r="2776" spans="1:30">
      <c r="A2776" s="9" t="s">
        <v>10671</v>
      </c>
      <c r="B2776" s="9" t="s">
        <v>24</v>
      </c>
      <c r="C2776" s="9" t="s">
        <v>62</v>
      </c>
      <c r="D2776" s="19">
        <v>41455</v>
      </c>
      <c r="E2776" s="15">
        <v>2013</v>
      </c>
      <c r="F2776" s="15">
        <v>6</v>
      </c>
      <c r="G2776" s="3" t="s">
        <v>14414</v>
      </c>
      <c r="H2776" s="9" t="s">
        <v>63</v>
      </c>
      <c r="I2776" s="9" t="s">
        <v>64</v>
      </c>
      <c r="J2776" s="21">
        <v>123.4</v>
      </c>
      <c r="K2776" s="9" t="s">
        <v>10672</v>
      </c>
      <c r="L2776" s="7" t="s">
        <v>10829</v>
      </c>
      <c r="M2776" s="7" t="s">
        <v>10991</v>
      </c>
      <c r="N2776" s="7" t="s">
        <v>214</v>
      </c>
      <c r="O2776" s="7" t="s">
        <v>260</v>
      </c>
      <c r="P2776" s="7" t="s">
        <v>332</v>
      </c>
      <c r="Q2776" s="7" t="s">
        <v>158</v>
      </c>
      <c r="R2776" s="9" t="s">
        <v>338</v>
      </c>
      <c r="S2776" s="7" t="s">
        <v>409</v>
      </c>
      <c r="T2776" s="13" t="s">
        <v>69</v>
      </c>
      <c r="U2776" s="13" t="s">
        <v>79</v>
      </c>
      <c r="V2776" s="13" t="s">
        <v>80</v>
      </c>
      <c r="W2776" s="13" t="s">
        <v>29</v>
      </c>
      <c r="X2776" s="13" t="s">
        <v>79</v>
      </c>
      <c r="Y2776" s="13" t="s">
        <v>7</v>
      </c>
      <c r="Z2776" s="9" t="s">
        <v>16</v>
      </c>
      <c r="AA2776" s="12" t="str">
        <f t="shared" si="86"/>
        <v>5980000000109</v>
      </c>
      <c r="AB2776" s="4" t="s">
        <v>79</v>
      </c>
      <c r="AC2776" s="48">
        <f t="shared" si="87"/>
        <v>123.4</v>
      </c>
      <c r="AD2776" s="31">
        <f>VLOOKUP(AB2776,'Utah Allocation %''s'!$A$6:$B$16,2,FALSE)</f>
        <v>1</v>
      </c>
    </row>
    <row r="2777" spans="1:30">
      <c r="A2777" s="9" t="s">
        <v>10673</v>
      </c>
      <c r="B2777" s="9" t="s">
        <v>24</v>
      </c>
      <c r="C2777" s="9" t="s">
        <v>62</v>
      </c>
      <c r="D2777" s="19">
        <v>41455</v>
      </c>
      <c r="E2777" s="15">
        <v>2013</v>
      </c>
      <c r="F2777" s="15">
        <v>6</v>
      </c>
      <c r="G2777" s="3" t="s">
        <v>14414</v>
      </c>
      <c r="H2777" s="9" t="s">
        <v>63</v>
      </c>
      <c r="I2777" s="9" t="s">
        <v>64</v>
      </c>
      <c r="J2777" s="21">
        <v>246.8</v>
      </c>
      <c r="K2777" s="9" t="s">
        <v>10674</v>
      </c>
      <c r="L2777" s="7" t="s">
        <v>10830</v>
      </c>
      <c r="M2777" s="7" t="s">
        <v>10992</v>
      </c>
      <c r="N2777" s="7" t="s">
        <v>214</v>
      </c>
      <c r="O2777" s="7" t="s">
        <v>260</v>
      </c>
      <c r="P2777" s="7" t="s">
        <v>332</v>
      </c>
      <c r="Q2777" s="7" t="s">
        <v>158</v>
      </c>
      <c r="R2777" s="9" t="s">
        <v>338</v>
      </c>
      <c r="S2777" s="7" t="s">
        <v>409</v>
      </c>
      <c r="T2777" s="13" t="s">
        <v>69</v>
      </c>
      <c r="U2777" s="13" t="s">
        <v>79</v>
      </c>
      <c r="V2777" s="13" t="s">
        <v>80</v>
      </c>
      <c r="W2777" s="13" t="s">
        <v>29</v>
      </c>
      <c r="X2777" s="13" t="s">
        <v>79</v>
      </c>
      <c r="Y2777" s="13" t="s">
        <v>7</v>
      </c>
      <c r="Z2777" s="9" t="s">
        <v>16</v>
      </c>
      <c r="AA2777" s="12" t="str">
        <f t="shared" si="86"/>
        <v>5980000000109</v>
      </c>
      <c r="AB2777" s="4" t="s">
        <v>79</v>
      </c>
      <c r="AC2777" s="48">
        <f t="shared" si="87"/>
        <v>246.8</v>
      </c>
      <c r="AD2777" s="31">
        <f>VLOOKUP(AB2777,'Utah Allocation %''s'!$A$6:$B$16,2,FALSE)</f>
        <v>1</v>
      </c>
    </row>
    <row r="2778" spans="1:30">
      <c r="A2778" s="9" t="s">
        <v>10457</v>
      </c>
      <c r="B2778" s="9" t="s">
        <v>24</v>
      </c>
      <c r="C2778" s="9" t="s">
        <v>62</v>
      </c>
      <c r="D2778" s="19">
        <v>41455</v>
      </c>
      <c r="E2778" s="15">
        <v>2013</v>
      </c>
      <c r="F2778" s="15">
        <v>6</v>
      </c>
      <c r="G2778" s="3" t="s">
        <v>14414</v>
      </c>
      <c r="H2778" s="9" t="s">
        <v>63</v>
      </c>
      <c r="I2778" s="9" t="s">
        <v>64</v>
      </c>
      <c r="J2778" s="21">
        <v>385.92</v>
      </c>
      <c r="K2778" s="9" t="s">
        <v>10458</v>
      </c>
      <c r="L2778" s="7" t="s">
        <v>10729</v>
      </c>
      <c r="M2778" s="7" t="s">
        <v>10878</v>
      </c>
      <c r="N2778" s="7" t="s">
        <v>206</v>
      </c>
      <c r="O2778" s="7" t="s">
        <v>253</v>
      </c>
      <c r="P2778" s="7" t="s">
        <v>586</v>
      </c>
      <c r="Q2778" s="7" t="s">
        <v>78</v>
      </c>
      <c r="R2778" s="9" t="s">
        <v>338</v>
      </c>
      <c r="S2778" s="7" t="s">
        <v>409</v>
      </c>
      <c r="T2778" s="13" t="s">
        <v>69</v>
      </c>
      <c r="U2778" s="13" t="s">
        <v>79</v>
      </c>
      <c r="V2778" s="13" t="s">
        <v>80</v>
      </c>
      <c r="W2778" s="13" t="s">
        <v>29</v>
      </c>
      <c r="X2778" s="13" t="s">
        <v>79</v>
      </c>
      <c r="Y2778" s="13" t="s">
        <v>7</v>
      </c>
      <c r="Z2778" s="9" t="s">
        <v>16</v>
      </c>
      <c r="AA2778" s="12" t="str">
        <f t="shared" si="86"/>
        <v>5980000000109</v>
      </c>
      <c r="AB2778" s="4" t="s">
        <v>79</v>
      </c>
      <c r="AC2778" s="48">
        <f t="shared" si="87"/>
        <v>385.92</v>
      </c>
      <c r="AD2778" s="31">
        <f>VLOOKUP(AB2778,'Utah Allocation %''s'!$A$6:$B$16,2,FALSE)</f>
        <v>1</v>
      </c>
    </row>
    <row r="2779" spans="1:30">
      <c r="A2779" s="9" t="s">
        <v>10457</v>
      </c>
      <c r="B2779" s="9" t="s">
        <v>24</v>
      </c>
      <c r="C2779" s="9" t="s">
        <v>62</v>
      </c>
      <c r="D2779" s="19">
        <v>41455</v>
      </c>
      <c r="E2779" s="15">
        <v>2013</v>
      </c>
      <c r="F2779" s="15">
        <v>6</v>
      </c>
      <c r="G2779" s="3" t="s">
        <v>14414</v>
      </c>
      <c r="H2779" s="9" t="s">
        <v>63</v>
      </c>
      <c r="I2779" s="9" t="s">
        <v>81</v>
      </c>
      <c r="J2779" s="21">
        <v>1958.37</v>
      </c>
      <c r="K2779" s="9" t="s">
        <v>10458</v>
      </c>
      <c r="L2779" s="7" t="s">
        <v>10729</v>
      </c>
      <c r="M2779" s="7" t="s">
        <v>10878</v>
      </c>
      <c r="N2779" s="7" t="s">
        <v>206</v>
      </c>
      <c r="O2779" s="7" t="s">
        <v>253</v>
      </c>
      <c r="P2779" s="7" t="s">
        <v>586</v>
      </c>
      <c r="Q2779" s="7" t="s">
        <v>78</v>
      </c>
      <c r="R2779" s="9" t="s">
        <v>338</v>
      </c>
      <c r="S2779" s="7" t="s">
        <v>409</v>
      </c>
      <c r="T2779" s="13" t="s">
        <v>69</v>
      </c>
      <c r="U2779" s="13" t="s">
        <v>79</v>
      </c>
      <c r="V2779" s="13" t="s">
        <v>80</v>
      </c>
      <c r="W2779" s="13" t="s">
        <v>29</v>
      </c>
      <c r="X2779" s="13" t="s">
        <v>79</v>
      </c>
      <c r="Y2779" s="13" t="s">
        <v>7</v>
      </c>
      <c r="Z2779" s="9" t="s">
        <v>16</v>
      </c>
      <c r="AA2779" s="12" t="str">
        <f t="shared" si="86"/>
        <v>5980000000109</v>
      </c>
      <c r="AB2779" s="4" t="s">
        <v>79</v>
      </c>
      <c r="AC2779" s="48">
        <f t="shared" si="87"/>
        <v>1958.37</v>
      </c>
      <c r="AD2779" s="31">
        <f>VLOOKUP(AB2779,'Utah Allocation %''s'!$A$6:$B$16,2,FALSE)</f>
        <v>1</v>
      </c>
    </row>
    <row r="2780" spans="1:30">
      <c r="A2780" s="9" t="s">
        <v>10596</v>
      </c>
      <c r="B2780" s="9" t="s">
        <v>24</v>
      </c>
      <c r="C2780" s="9" t="s">
        <v>62</v>
      </c>
      <c r="D2780" s="19">
        <v>41455</v>
      </c>
      <c r="E2780" s="15">
        <v>2013</v>
      </c>
      <c r="F2780" s="15">
        <v>6</v>
      </c>
      <c r="G2780" s="3" t="s">
        <v>14414</v>
      </c>
      <c r="H2780" s="9" t="s">
        <v>63</v>
      </c>
      <c r="I2780" s="9" t="s">
        <v>81</v>
      </c>
      <c r="J2780" s="21">
        <v>205.48</v>
      </c>
      <c r="K2780" s="9" t="s">
        <v>10597</v>
      </c>
      <c r="L2780" s="7" t="s">
        <v>10798</v>
      </c>
      <c r="M2780" s="7" t="s">
        <v>10956</v>
      </c>
      <c r="N2780" s="7" t="s">
        <v>215</v>
      </c>
      <c r="O2780" s="7" t="s">
        <v>261</v>
      </c>
      <c r="P2780" s="7" t="s">
        <v>8921</v>
      </c>
      <c r="Q2780" s="7" t="s">
        <v>85</v>
      </c>
      <c r="R2780" s="9" t="s">
        <v>338</v>
      </c>
      <c r="S2780" s="7" t="s">
        <v>409</v>
      </c>
      <c r="T2780" s="13" t="s">
        <v>69</v>
      </c>
      <c r="U2780" s="13" t="s">
        <v>79</v>
      </c>
      <c r="V2780" s="13" t="s">
        <v>80</v>
      </c>
      <c r="W2780" s="13" t="s">
        <v>29</v>
      </c>
      <c r="X2780" s="13" t="s">
        <v>79</v>
      </c>
      <c r="Y2780" s="13" t="s">
        <v>7</v>
      </c>
      <c r="Z2780" s="9" t="s">
        <v>16</v>
      </c>
      <c r="AA2780" s="12" t="str">
        <f t="shared" si="86"/>
        <v>5980000000109</v>
      </c>
      <c r="AB2780" s="4" t="s">
        <v>79</v>
      </c>
      <c r="AC2780" s="48">
        <f t="shared" si="87"/>
        <v>205.48</v>
      </c>
      <c r="AD2780" s="31">
        <f>VLOOKUP(AB2780,'Utah Allocation %''s'!$A$6:$B$16,2,FALSE)</f>
        <v>1</v>
      </c>
    </row>
    <row r="2781" spans="1:30">
      <c r="A2781" s="9" t="s">
        <v>10511</v>
      </c>
      <c r="B2781" s="9" t="s">
        <v>24</v>
      </c>
      <c r="C2781" s="9" t="s">
        <v>62</v>
      </c>
      <c r="D2781" s="19">
        <v>41455</v>
      </c>
      <c r="E2781" s="15">
        <v>2013</v>
      </c>
      <c r="F2781" s="15">
        <v>6</v>
      </c>
      <c r="G2781" s="3" t="s">
        <v>14414</v>
      </c>
      <c r="H2781" s="9" t="s">
        <v>63</v>
      </c>
      <c r="I2781" s="9" t="s">
        <v>81</v>
      </c>
      <c r="J2781" s="21">
        <v>1332.02</v>
      </c>
      <c r="K2781" s="9" t="s">
        <v>10512</v>
      </c>
      <c r="L2781" s="7" t="s">
        <v>10756</v>
      </c>
      <c r="M2781" s="7" t="s">
        <v>10910</v>
      </c>
      <c r="N2781" s="7" t="s">
        <v>207</v>
      </c>
      <c r="O2781" s="7" t="s">
        <v>254</v>
      </c>
      <c r="P2781" s="7" t="s">
        <v>7153</v>
      </c>
      <c r="Q2781" s="7" t="s">
        <v>72</v>
      </c>
      <c r="R2781" s="9" t="s">
        <v>339</v>
      </c>
      <c r="S2781" s="7" t="s">
        <v>408</v>
      </c>
      <c r="T2781" s="13" t="s">
        <v>69</v>
      </c>
      <c r="U2781" s="13" t="s">
        <v>66</v>
      </c>
      <c r="V2781" s="13" t="s">
        <v>70</v>
      </c>
      <c r="W2781" s="13" t="s">
        <v>32</v>
      </c>
      <c r="X2781" s="13" t="s">
        <v>66</v>
      </c>
      <c r="Y2781" s="13" t="s">
        <v>7</v>
      </c>
      <c r="Z2781" s="9" t="s">
        <v>8</v>
      </c>
      <c r="AA2781" s="12" t="str">
        <f t="shared" si="86"/>
        <v>5980000000108</v>
      </c>
      <c r="AB2781" s="4" t="s">
        <v>66</v>
      </c>
      <c r="AC2781" s="48">
        <f t="shared" si="87"/>
        <v>0</v>
      </c>
      <c r="AD2781" s="31">
        <f>VLOOKUP(AB2781,'Utah Allocation %''s'!$A$6:$B$16,2,FALSE)</f>
        <v>0</v>
      </c>
    </row>
    <row r="2782" spans="1:30">
      <c r="A2782" s="9" t="s">
        <v>10607</v>
      </c>
      <c r="B2782" s="9" t="s">
        <v>24</v>
      </c>
      <c r="C2782" s="9" t="s">
        <v>62</v>
      </c>
      <c r="D2782" s="19">
        <v>41455</v>
      </c>
      <c r="E2782" s="15">
        <v>2013</v>
      </c>
      <c r="F2782" s="15">
        <v>6</v>
      </c>
      <c r="G2782" s="3" t="s">
        <v>14414</v>
      </c>
      <c r="H2782" s="9" t="s">
        <v>61</v>
      </c>
      <c r="I2782" s="9" t="s">
        <v>64</v>
      </c>
      <c r="J2782" s="21">
        <v>-423.6</v>
      </c>
      <c r="K2782" s="9" t="s">
        <v>9099</v>
      </c>
      <c r="L2782" s="7" t="s">
        <v>9366</v>
      </c>
      <c r="M2782" s="7" t="s">
        <v>9532</v>
      </c>
      <c r="N2782" s="7" t="s">
        <v>212</v>
      </c>
      <c r="O2782" s="7" t="s">
        <v>259</v>
      </c>
      <c r="P2782" s="7" t="s">
        <v>639</v>
      </c>
      <c r="Q2782" s="7" t="s">
        <v>172</v>
      </c>
      <c r="R2782" s="9" t="s">
        <v>343</v>
      </c>
      <c r="S2782" s="7" t="s">
        <v>408</v>
      </c>
      <c r="T2782" s="13" t="s">
        <v>69</v>
      </c>
      <c r="U2782" s="13" t="s">
        <v>66</v>
      </c>
      <c r="V2782" s="13" t="s">
        <v>70</v>
      </c>
      <c r="W2782" s="13" t="s">
        <v>32</v>
      </c>
      <c r="X2782" s="13" t="s">
        <v>66</v>
      </c>
      <c r="Y2782" s="13" t="s">
        <v>7</v>
      </c>
      <c r="Z2782" s="9" t="s">
        <v>8</v>
      </c>
      <c r="AA2782" s="12" t="str">
        <f t="shared" si="86"/>
        <v>5980000000108</v>
      </c>
      <c r="AB2782" s="4" t="s">
        <v>66</v>
      </c>
      <c r="AC2782" s="48">
        <f t="shared" si="87"/>
        <v>0</v>
      </c>
      <c r="AD2782" s="31">
        <f>VLOOKUP(AB2782,'Utah Allocation %''s'!$A$6:$B$16,2,FALSE)</f>
        <v>0</v>
      </c>
    </row>
    <row r="2783" spans="1:30">
      <c r="A2783" s="9" t="s">
        <v>10395</v>
      </c>
      <c r="B2783" s="9" t="s">
        <v>24</v>
      </c>
      <c r="C2783" s="9" t="s">
        <v>62</v>
      </c>
      <c r="D2783" s="19">
        <v>41455</v>
      </c>
      <c r="E2783" s="15">
        <v>2013</v>
      </c>
      <c r="F2783" s="15">
        <v>6</v>
      </c>
      <c r="G2783" s="3" t="s">
        <v>14414</v>
      </c>
      <c r="H2783" s="9" t="s">
        <v>61</v>
      </c>
      <c r="I2783" s="9" t="s">
        <v>64</v>
      </c>
      <c r="J2783" s="21">
        <v>-2556.38</v>
      </c>
      <c r="K2783" s="9" t="s">
        <v>9132</v>
      </c>
      <c r="L2783" s="7" t="s">
        <v>9382</v>
      </c>
      <c r="M2783" s="7" t="s">
        <v>9549</v>
      </c>
      <c r="N2783" s="7" t="s">
        <v>219</v>
      </c>
      <c r="O2783" s="7" t="s">
        <v>265</v>
      </c>
      <c r="P2783" s="7" t="s">
        <v>583</v>
      </c>
      <c r="Q2783" s="7" t="s">
        <v>137</v>
      </c>
      <c r="R2783" s="9" t="s">
        <v>344</v>
      </c>
      <c r="S2783" s="7" t="s">
        <v>408</v>
      </c>
      <c r="T2783" s="13" t="s">
        <v>69</v>
      </c>
      <c r="U2783" s="13" t="s">
        <v>66</v>
      </c>
      <c r="V2783" s="13" t="s">
        <v>70</v>
      </c>
      <c r="W2783" s="13" t="s">
        <v>32</v>
      </c>
      <c r="X2783" s="13" t="s">
        <v>66</v>
      </c>
      <c r="Y2783" s="13" t="s">
        <v>7</v>
      </c>
      <c r="Z2783" s="9" t="s">
        <v>8</v>
      </c>
      <c r="AA2783" s="12" t="str">
        <f t="shared" si="86"/>
        <v>5980000000108</v>
      </c>
      <c r="AB2783" s="4" t="s">
        <v>66</v>
      </c>
      <c r="AC2783" s="48">
        <f t="shared" si="87"/>
        <v>0</v>
      </c>
      <c r="AD2783" s="31">
        <f>VLOOKUP(AB2783,'Utah Allocation %''s'!$A$6:$B$16,2,FALSE)</f>
        <v>0</v>
      </c>
    </row>
    <row r="2784" spans="1:30">
      <c r="A2784" s="9" t="s">
        <v>10395</v>
      </c>
      <c r="B2784" s="9" t="s">
        <v>24</v>
      </c>
      <c r="C2784" s="9" t="s">
        <v>62</v>
      </c>
      <c r="D2784" s="19">
        <v>41455</v>
      </c>
      <c r="E2784" s="15">
        <v>2013</v>
      </c>
      <c r="F2784" s="15">
        <v>6</v>
      </c>
      <c r="G2784" s="3" t="s">
        <v>14414</v>
      </c>
      <c r="H2784" s="9" t="s">
        <v>63</v>
      </c>
      <c r="I2784" s="9" t="s">
        <v>81</v>
      </c>
      <c r="J2784" s="21">
        <v>340.24</v>
      </c>
      <c r="K2784" s="9" t="s">
        <v>9132</v>
      </c>
      <c r="L2784" s="7" t="s">
        <v>9382</v>
      </c>
      <c r="M2784" s="7" t="s">
        <v>9549</v>
      </c>
      <c r="N2784" s="7" t="s">
        <v>219</v>
      </c>
      <c r="O2784" s="7" t="s">
        <v>265</v>
      </c>
      <c r="P2784" s="7" t="s">
        <v>583</v>
      </c>
      <c r="Q2784" s="7" t="s">
        <v>137</v>
      </c>
      <c r="R2784" s="9" t="s">
        <v>344</v>
      </c>
      <c r="S2784" s="7" t="s">
        <v>408</v>
      </c>
      <c r="T2784" s="13" t="s">
        <v>69</v>
      </c>
      <c r="U2784" s="13" t="s">
        <v>66</v>
      </c>
      <c r="V2784" s="13" t="s">
        <v>70</v>
      </c>
      <c r="W2784" s="13" t="s">
        <v>32</v>
      </c>
      <c r="X2784" s="13" t="s">
        <v>66</v>
      </c>
      <c r="Y2784" s="13" t="s">
        <v>7</v>
      </c>
      <c r="Z2784" s="9" t="s">
        <v>8</v>
      </c>
      <c r="AA2784" s="12" t="str">
        <f t="shared" si="86"/>
        <v>5980000000108</v>
      </c>
      <c r="AB2784" s="4" t="s">
        <v>66</v>
      </c>
      <c r="AC2784" s="48">
        <f t="shared" si="87"/>
        <v>0</v>
      </c>
      <c r="AD2784" s="31">
        <f>VLOOKUP(AB2784,'Utah Allocation %''s'!$A$6:$B$16,2,FALSE)</f>
        <v>0</v>
      </c>
    </row>
    <row r="2785" spans="1:30">
      <c r="A2785" s="9" t="s">
        <v>10635</v>
      </c>
      <c r="B2785" s="9" t="s">
        <v>24</v>
      </c>
      <c r="C2785" s="9" t="s">
        <v>62</v>
      </c>
      <c r="D2785" s="19">
        <v>41455</v>
      </c>
      <c r="E2785" s="15">
        <v>2013</v>
      </c>
      <c r="F2785" s="15">
        <v>6</v>
      </c>
      <c r="G2785" s="3" t="s">
        <v>14414</v>
      </c>
      <c r="H2785" s="9" t="s">
        <v>63</v>
      </c>
      <c r="I2785" s="9" t="s">
        <v>81</v>
      </c>
      <c r="J2785" s="21">
        <v>189.68</v>
      </c>
      <c r="K2785" s="9" t="s">
        <v>10636</v>
      </c>
      <c r="L2785" s="7" t="s">
        <v>10811</v>
      </c>
      <c r="M2785" s="7" t="s">
        <v>10971</v>
      </c>
      <c r="N2785" s="7" t="s">
        <v>206</v>
      </c>
      <c r="O2785" s="7" t="s">
        <v>253</v>
      </c>
      <c r="P2785" s="7" t="s">
        <v>8788</v>
      </c>
      <c r="Q2785" s="7" t="s">
        <v>71</v>
      </c>
      <c r="R2785" s="9" t="s">
        <v>344</v>
      </c>
      <c r="S2785" s="7" t="s">
        <v>408</v>
      </c>
      <c r="T2785" s="13" t="s">
        <v>69</v>
      </c>
      <c r="U2785" s="13" t="s">
        <v>66</v>
      </c>
      <c r="V2785" s="13" t="s">
        <v>70</v>
      </c>
      <c r="W2785" s="13" t="s">
        <v>32</v>
      </c>
      <c r="X2785" s="13" t="s">
        <v>66</v>
      </c>
      <c r="Y2785" s="13" t="s">
        <v>7</v>
      </c>
      <c r="Z2785" s="9" t="s">
        <v>8</v>
      </c>
      <c r="AA2785" s="12" t="str">
        <f t="shared" si="86"/>
        <v>5980000000108</v>
      </c>
      <c r="AB2785" s="4" t="s">
        <v>66</v>
      </c>
      <c r="AC2785" s="48">
        <f t="shared" si="87"/>
        <v>0</v>
      </c>
      <c r="AD2785" s="31">
        <f>VLOOKUP(AB2785,'Utah Allocation %''s'!$A$6:$B$16,2,FALSE)</f>
        <v>0</v>
      </c>
    </row>
    <row r="2786" spans="1:30">
      <c r="A2786" s="9" t="s">
        <v>10627</v>
      </c>
      <c r="B2786" s="9" t="s">
        <v>24</v>
      </c>
      <c r="C2786" s="9" t="s">
        <v>62</v>
      </c>
      <c r="D2786" s="19">
        <v>41455</v>
      </c>
      <c r="E2786" s="15">
        <v>2013</v>
      </c>
      <c r="F2786" s="15">
        <v>6</v>
      </c>
      <c r="G2786" s="3" t="s">
        <v>14414</v>
      </c>
      <c r="H2786" s="9" t="s">
        <v>63</v>
      </c>
      <c r="I2786" s="9" t="s">
        <v>64</v>
      </c>
      <c r="J2786" s="21">
        <v>127.24</v>
      </c>
      <c r="K2786" s="9" t="s">
        <v>10628</v>
      </c>
      <c r="L2786" s="7" t="s">
        <v>10807</v>
      </c>
      <c r="M2786" s="7" t="s">
        <v>10968</v>
      </c>
      <c r="N2786" s="7" t="s">
        <v>208</v>
      </c>
      <c r="O2786" s="7" t="s">
        <v>255</v>
      </c>
      <c r="P2786" s="7" t="s">
        <v>5362</v>
      </c>
      <c r="Q2786" s="7" t="s">
        <v>73</v>
      </c>
      <c r="R2786" s="9" t="s">
        <v>344</v>
      </c>
      <c r="S2786" s="7" t="s">
        <v>408</v>
      </c>
      <c r="T2786" s="13" t="s">
        <v>69</v>
      </c>
      <c r="U2786" s="13" t="s">
        <v>66</v>
      </c>
      <c r="V2786" s="13" t="s">
        <v>70</v>
      </c>
      <c r="W2786" s="13" t="s">
        <v>32</v>
      </c>
      <c r="X2786" s="13" t="s">
        <v>66</v>
      </c>
      <c r="Y2786" s="13" t="s">
        <v>7</v>
      </c>
      <c r="Z2786" s="9" t="s">
        <v>8</v>
      </c>
      <c r="AA2786" s="12" t="str">
        <f t="shared" si="86"/>
        <v>5980000000108</v>
      </c>
      <c r="AB2786" s="4" t="s">
        <v>66</v>
      </c>
      <c r="AC2786" s="48">
        <f t="shared" si="87"/>
        <v>0</v>
      </c>
      <c r="AD2786" s="31">
        <f>VLOOKUP(AB2786,'Utah Allocation %''s'!$A$6:$B$16,2,FALSE)</f>
        <v>0</v>
      </c>
    </row>
    <row r="2787" spans="1:30">
      <c r="A2787" s="9" t="s">
        <v>10627</v>
      </c>
      <c r="B2787" s="9" t="s">
        <v>24</v>
      </c>
      <c r="C2787" s="9" t="s">
        <v>62</v>
      </c>
      <c r="D2787" s="19">
        <v>41455</v>
      </c>
      <c r="E2787" s="15">
        <v>2013</v>
      </c>
      <c r="F2787" s="15">
        <v>6</v>
      </c>
      <c r="G2787" s="3" t="s">
        <v>14414</v>
      </c>
      <c r="H2787" s="9" t="s">
        <v>63</v>
      </c>
      <c r="I2787" s="9" t="s">
        <v>81</v>
      </c>
      <c r="J2787" s="21">
        <v>811.87</v>
      </c>
      <c r="K2787" s="9" t="s">
        <v>10628</v>
      </c>
      <c r="L2787" s="7" t="s">
        <v>10807</v>
      </c>
      <c r="M2787" s="7" t="s">
        <v>10968</v>
      </c>
      <c r="N2787" s="7" t="s">
        <v>208</v>
      </c>
      <c r="O2787" s="7" t="s">
        <v>255</v>
      </c>
      <c r="P2787" s="7" t="s">
        <v>5362</v>
      </c>
      <c r="Q2787" s="7" t="s">
        <v>73</v>
      </c>
      <c r="R2787" s="9" t="s">
        <v>344</v>
      </c>
      <c r="S2787" s="7" t="s">
        <v>408</v>
      </c>
      <c r="T2787" s="13" t="s">
        <v>69</v>
      </c>
      <c r="U2787" s="13" t="s">
        <v>66</v>
      </c>
      <c r="V2787" s="13" t="s">
        <v>70</v>
      </c>
      <c r="W2787" s="13" t="s">
        <v>32</v>
      </c>
      <c r="X2787" s="13" t="s">
        <v>66</v>
      </c>
      <c r="Y2787" s="13" t="s">
        <v>7</v>
      </c>
      <c r="Z2787" s="9" t="s">
        <v>8</v>
      </c>
      <c r="AA2787" s="12" t="str">
        <f t="shared" si="86"/>
        <v>5980000000108</v>
      </c>
      <c r="AB2787" s="4" t="s">
        <v>66</v>
      </c>
      <c r="AC2787" s="48">
        <f t="shared" si="87"/>
        <v>0</v>
      </c>
      <c r="AD2787" s="31">
        <f>VLOOKUP(AB2787,'Utah Allocation %''s'!$A$6:$B$16,2,FALSE)</f>
        <v>0</v>
      </c>
    </row>
    <row r="2788" spans="1:30">
      <c r="A2788" s="9" t="s">
        <v>10523</v>
      </c>
      <c r="B2788" s="9" t="s">
        <v>24</v>
      </c>
      <c r="C2788" s="9" t="s">
        <v>62</v>
      </c>
      <c r="D2788" s="19">
        <v>41455</v>
      </c>
      <c r="E2788" s="15">
        <v>2013</v>
      </c>
      <c r="F2788" s="15">
        <v>6</v>
      </c>
      <c r="G2788" s="3" t="s">
        <v>14414</v>
      </c>
      <c r="H2788" s="9" t="s">
        <v>63</v>
      </c>
      <c r="I2788" s="9" t="s">
        <v>64</v>
      </c>
      <c r="J2788" s="21">
        <v>1348.78</v>
      </c>
      <c r="K2788" s="9" t="s">
        <v>10524</v>
      </c>
      <c r="L2788" s="7" t="s">
        <v>10762</v>
      </c>
      <c r="M2788" s="7" t="s">
        <v>10917</v>
      </c>
      <c r="N2788" s="7" t="s">
        <v>216</v>
      </c>
      <c r="O2788" s="7" t="s">
        <v>262</v>
      </c>
      <c r="P2788" s="7" t="s">
        <v>7099</v>
      </c>
      <c r="Q2788" s="7" t="s">
        <v>107</v>
      </c>
      <c r="R2788" s="9" t="s">
        <v>306</v>
      </c>
      <c r="S2788" s="7" t="s">
        <v>409</v>
      </c>
      <c r="T2788" s="13" t="s">
        <v>69</v>
      </c>
      <c r="U2788" s="13" t="s">
        <v>79</v>
      </c>
      <c r="V2788" s="13" t="s">
        <v>80</v>
      </c>
      <c r="W2788" s="13" t="s">
        <v>29</v>
      </c>
      <c r="X2788" s="13" t="s">
        <v>79</v>
      </c>
      <c r="Y2788" s="13" t="s">
        <v>7</v>
      </c>
      <c r="Z2788" s="9" t="s">
        <v>16</v>
      </c>
      <c r="AA2788" s="12" t="str">
        <f t="shared" si="86"/>
        <v>5980000000109</v>
      </c>
      <c r="AB2788" s="4" t="s">
        <v>79</v>
      </c>
      <c r="AC2788" s="48">
        <f t="shared" si="87"/>
        <v>1348.78</v>
      </c>
      <c r="AD2788" s="31">
        <f>VLOOKUP(AB2788,'Utah Allocation %''s'!$A$6:$B$16,2,FALSE)</f>
        <v>1</v>
      </c>
    </row>
    <row r="2789" spans="1:30">
      <c r="A2789" s="9" t="s">
        <v>10651</v>
      </c>
      <c r="B2789" s="9" t="s">
        <v>24</v>
      </c>
      <c r="C2789" s="9" t="s">
        <v>62</v>
      </c>
      <c r="D2789" s="19">
        <v>41455</v>
      </c>
      <c r="E2789" s="15">
        <v>2013</v>
      </c>
      <c r="F2789" s="15">
        <v>6</v>
      </c>
      <c r="G2789" s="3" t="s">
        <v>14414</v>
      </c>
      <c r="H2789" s="9" t="s">
        <v>63</v>
      </c>
      <c r="I2789" s="9" t="s">
        <v>81</v>
      </c>
      <c r="J2789" s="21">
        <v>1565.85</v>
      </c>
      <c r="K2789" s="9" t="s">
        <v>10652</v>
      </c>
      <c r="L2789" s="7" t="s">
        <v>10819</v>
      </c>
      <c r="M2789" s="7" t="s">
        <v>10979</v>
      </c>
      <c r="N2789" s="7" t="s">
        <v>206</v>
      </c>
      <c r="O2789" s="7" t="s">
        <v>253</v>
      </c>
      <c r="P2789" s="7" t="s">
        <v>5145</v>
      </c>
      <c r="Q2789" s="7" t="s">
        <v>78</v>
      </c>
      <c r="R2789" s="9" t="s">
        <v>306</v>
      </c>
      <c r="S2789" s="7" t="s">
        <v>409</v>
      </c>
      <c r="T2789" s="13" t="s">
        <v>69</v>
      </c>
      <c r="U2789" s="13" t="s">
        <v>79</v>
      </c>
      <c r="V2789" s="13" t="s">
        <v>80</v>
      </c>
      <c r="W2789" s="13" t="s">
        <v>29</v>
      </c>
      <c r="X2789" s="13" t="s">
        <v>79</v>
      </c>
      <c r="Y2789" s="13" t="s">
        <v>7</v>
      </c>
      <c r="Z2789" s="9" t="s">
        <v>16</v>
      </c>
      <c r="AA2789" s="12" t="str">
        <f t="shared" si="86"/>
        <v>5980000000109</v>
      </c>
      <c r="AB2789" s="4" t="s">
        <v>79</v>
      </c>
      <c r="AC2789" s="48">
        <f t="shared" si="87"/>
        <v>1565.85</v>
      </c>
      <c r="AD2789" s="31">
        <f>VLOOKUP(AB2789,'Utah Allocation %''s'!$A$6:$B$16,2,FALSE)</f>
        <v>1</v>
      </c>
    </row>
    <row r="2790" spans="1:30">
      <c r="A2790" s="9" t="s">
        <v>10639</v>
      </c>
      <c r="B2790" s="9" t="s">
        <v>24</v>
      </c>
      <c r="C2790" s="9" t="s">
        <v>62</v>
      </c>
      <c r="D2790" s="19">
        <v>41455</v>
      </c>
      <c r="E2790" s="15">
        <v>2013</v>
      </c>
      <c r="F2790" s="15">
        <v>6</v>
      </c>
      <c r="G2790" s="3" t="s">
        <v>14414</v>
      </c>
      <c r="H2790" s="9" t="s">
        <v>63</v>
      </c>
      <c r="I2790" s="9" t="s">
        <v>81</v>
      </c>
      <c r="J2790" s="21">
        <v>241.89</v>
      </c>
      <c r="K2790" s="9" t="s">
        <v>10640</v>
      </c>
      <c r="L2790" s="7" t="s">
        <v>10813</v>
      </c>
      <c r="M2790" s="7" t="s">
        <v>10973</v>
      </c>
      <c r="N2790" s="7" t="s">
        <v>207</v>
      </c>
      <c r="O2790" s="7" t="s">
        <v>254</v>
      </c>
      <c r="P2790" s="7" t="s">
        <v>7096</v>
      </c>
      <c r="Q2790" s="7" t="s">
        <v>83</v>
      </c>
      <c r="R2790" s="9" t="s">
        <v>306</v>
      </c>
      <c r="S2790" s="7" t="s">
        <v>409</v>
      </c>
      <c r="T2790" s="13" t="s">
        <v>69</v>
      </c>
      <c r="U2790" s="13" t="s">
        <v>79</v>
      </c>
      <c r="V2790" s="13" t="s">
        <v>80</v>
      </c>
      <c r="W2790" s="13" t="s">
        <v>29</v>
      </c>
      <c r="X2790" s="13" t="s">
        <v>79</v>
      </c>
      <c r="Y2790" s="13" t="s">
        <v>7</v>
      </c>
      <c r="Z2790" s="9" t="s">
        <v>16</v>
      </c>
      <c r="AA2790" s="12" t="str">
        <f t="shared" si="86"/>
        <v>5980000000109</v>
      </c>
      <c r="AB2790" s="4" t="s">
        <v>79</v>
      </c>
      <c r="AC2790" s="48">
        <f t="shared" si="87"/>
        <v>241.89</v>
      </c>
      <c r="AD2790" s="31">
        <f>VLOOKUP(AB2790,'Utah Allocation %''s'!$A$6:$B$16,2,FALSE)</f>
        <v>1</v>
      </c>
    </row>
    <row r="2791" spans="1:30">
      <c r="A2791" s="9" t="s">
        <v>10653</v>
      </c>
      <c r="B2791" s="9" t="s">
        <v>24</v>
      </c>
      <c r="C2791" s="9" t="s">
        <v>62</v>
      </c>
      <c r="D2791" s="19">
        <v>41455</v>
      </c>
      <c r="E2791" s="15">
        <v>2013</v>
      </c>
      <c r="F2791" s="15">
        <v>6</v>
      </c>
      <c r="G2791" s="3" t="s">
        <v>14414</v>
      </c>
      <c r="H2791" s="9" t="s">
        <v>63</v>
      </c>
      <c r="I2791" s="9" t="s">
        <v>81</v>
      </c>
      <c r="J2791" s="21">
        <v>474.08</v>
      </c>
      <c r="K2791" s="9" t="s">
        <v>10654</v>
      </c>
      <c r="L2791" s="7" t="s">
        <v>10820</v>
      </c>
      <c r="M2791" s="7" t="s">
        <v>10980</v>
      </c>
      <c r="N2791" s="7" t="s">
        <v>207</v>
      </c>
      <c r="O2791" s="7" t="s">
        <v>254</v>
      </c>
      <c r="P2791" s="7" t="s">
        <v>7096</v>
      </c>
      <c r="Q2791" s="7" t="s">
        <v>83</v>
      </c>
      <c r="R2791" s="9" t="s">
        <v>306</v>
      </c>
      <c r="S2791" s="7" t="s">
        <v>409</v>
      </c>
      <c r="T2791" s="13" t="s">
        <v>69</v>
      </c>
      <c r="U2791" s="13" t="s">
        <v>79</v>
      </c>
      <c r="V2791" s="13" t="s">
        <v>80</v>
      </c>
      <c r="W2791" s="13" t="s">
        <v>29</v>
      </c>
      <c r="X2791" s="13" t="s">
        <v>79</v>
      </c>
      <c r="Y2791" s="13" t="s">
        <v>7</v>
      </c>
      <c r="Z2791" s="9" t="s">
        <v>16</v>
      </c>
      <c r="AA2791" s="12" t="str">
        <f t="shared" si="86"/>
        <v>5980000000109</v>
      </c>
      <c r="AB2791" s="4" t="s">
        <v>79</v>
      </c>
      <c r="AC2791" s="48">
        <f t="shared" si="87"/>
        <v>474.08</v>
      </c>
      <c r="AD2791" s="31">
        <f>VLOOKUP(AB2791,'Utah Allocation %''s'!$A$6:$B$16,2,FALSE)</f>
        <v>1</v>
      </c>
    </row>
    <row r="2792" spans="1:30">
      <c r="A2792" s="9" t="s">
        <v>10683</v>
      </c>
      <c r="B2792" s="9" t="s">
        <v>24</v>
      </c>
      <c r="C2792" s="9" t="s">
        <v>62</v>
      </c>
      <c r="D2792" s="19">
        <v>41455</v>
      </c>
      <c r="E2792" s="15">
        <v>2013</v>
      </c>
      <c r="F2792" s="15">
        <v>6</v>
      </c>
      <c r="G2792" s="3" t="s">
        <v>14414</v>
      </c>
      <c r="H2792" s="9" t="s">
        <v>63</v>
      </c>
      <c r="I2792" s="9" t="s">
        <v>81</v>
      </c>
      <c r="J2792" s="21">
        <v>291.10000000000002</v>
      </c>
      <c r="K2792" s="9" t="s">
        <v>10684</v>
      </c>
      <c r="L2792" s="7" t="s">
        <v>10835</v>
      </c>
      <c r="M2792" s="7" t="s">
        <v>10997</v>
      </c>
      <c r="N2792" s="7" t="s">
        <v>214</v>
      </c>
      <c r="O2792" s="7" t="s">
        <v>260</v>
      </c>
      <c r="P2792" s="7" t="s">
        <v>8167</v>
      </c>
      <c r="Q2792" s="7" t="s">
        <v>158</v>
      </c>
      <c r="R2792" s="9" t="s">
        <v>306</v>
      </c>
      <c r="S2792" s="7" t="s">
        <v>409</v>
      </c>
      <c r="T2792" s="13" t="s">
        <v>69</v>
      </c>
      <c r="U2792" s="13" t="s">
        <v>79</v>
      </c>
      <c r="V2792" s="13" t="s">
        <v>80</v>
      </c>
      <c r="W2792" s="13" t="s">
        <v>29</v>
      </c>
      <c r="X2792" s="13" t="s">
        <v>79</v>
      </c>
      <c r="Y2792" s="13" t="s">
        <v>7</v>
      </c>
      <c r="Z2792" s="9" t="s">
        <v>16</v>
      </c>
      <c r="AA2792" s="12" t="str">
        <f t="shared" si="86"/>
        <v>5980000000109</v>
      </c>
      <c r="AB2792" s="4" t="s">
        <v>79</v>
      </c>
      <c r="AC2792" s="48">
        <f t="shared" si="87"/>
        <v>291.10000000000002</v>
      </c>
      <c r="AD2792" s="31">
        <f>VLOOKUP(AB2792,'Utah Allocation %''s'!$A$6:$B$16,2,FALSE)</f>
        <v>1</v>
      </c>
    </row>
    <row r="2793" spans="1:30">
      <c r="A2793" s="9" t="s">
        <v>10629</v>
      </c>
      <c r="B2793" s="9" t="s">
        <v>24</v>
      </c>
      <c r="C2793" s="9" t="s">
        <v>62</v>
      </c>
      <c r="D2793" s="19">
        <v>41455</v>
      </c>
      <c r="E2793" s="15">
        <v>2013</v>
      </c>
      <c r="F2793" s="15">
        <v>6</v>
      </c>
      <c r="G2793" s="3" t="s">
        <v>14414</v>
      </c>
      <c r="H2793" s="9" t="s">
        <v>63</v>
      </c>
      <c r="I2793" s="9" t="s">
        <v>81</v>
      </c>
      <c r="J2793" s="21">
        <v>215.66</v>
      </c>
      <c r="K2793" s="9" t="s">
        <v>10630</v>
      </c>
      <c r="L2793" s="7" t="s">
        <v>10808</v>
      </c>
      <c r="M2793" s="7" t="s">
        <v>10969</v>
      </c>
      <c r="N2793" s="7" t="s">
        <v>225</v>
      </c>
      <c r="O2793" s="7" t="s">
        <v>271</v>
      </c>
      <c r="P2793" s="7" t="s">
        <v>10259</v>
      </c>
      <c r="Q2793" s="7" t="s">
        <v>170</v>
      </c>
      <c r="R2793" s="9" t="s">
        <v>306</v>
      </c>
      <c r="S2793" s="7" t="s">
        <v>409</v>
      </c>
      <c r="T2793" s="13" t="s">
        <v>69</v>
      </c>
      <c r="U2793" s="13" t="s">
        <v>79</v>
      </c>
      <c r="V2793" s="13" t="s">
        <v>80</v>
      </c>
      <c r="W2793" s="13" t="s">
        <v>29</v>
      </c>
      <c r="X2793" s="13" t="s">
        <v>79</v>
      </c>
      <c r="Y2793" s="13" t="s">
        <v>7</v>
      </c>
      <c r="Z2793" s="9" t="s">
        <v>16</v>
      </c>
      <c r="AA2793" s="12" t="str">
        <f t="shared" si="86"/>
        <v>5980000000109</v>
      </c>
      <c r="AB2793" s="4" t="s">
        <v>79</v>
      </c>
      <c r="AC2793" s="48">
        <f t="shared" si="87"/>
        <v>215.66</v>
      </c>
      <c r="AD2793" s="31">
        <f>VLOOKUP(AB2793,'Utah Allocation %''s'!$A$6:$B$16,2,FALSE)</f>
        <v>1</v>
      </c>
    </row>
    <row r="2794" spans="1:30">
      <c r="A2794" s="9" t="s">
        <v>10491</v>
      </c>
      <c r="B2794" s="9" t="s">
        <v>24</v>
      </c>
      <c r="C2794" s="9" t="s">
        <v>62</v>
      </c>
      <c r="D2794" s="19">
        <v>41455</v>
      </c>
      <c r="E2794" s="15">
        <v>2013</v>
      </c>
      <c r="F2794" s="15">
        <v>6</v>
      </c>
      <c r="G2794" s="3" t="s">
        <v>14414</v>
      </c>
      <c r="H2794" s="9" t="s">
        <v>63</v>
      </c>
      <c r="I2794" s="9" t="s">
        <v>64</v>
      </c>
      <c r="J2794" s="21">
        <v>129.77000000000001</v>
      </c>
      <c r="K2794" s="9" t="s">
        <v>10492</v>
      </c>
      <c r="L2794" s="7" t="s">
        <v>10746</v>
      </c>
      <c r="M2794" s="7" t="s">
        <v>10895</v>
      </c>
      <c r="N2794" s="7" t="s">
        <v>208</v>
      </c>
      <c r="O2794" s="7" t="s">
        <v>255</v>
      </c>
      <c r="P2794" s="7" t="s">
        <v>559</v>
      </c>
      <c r="Q2794" s="7" t="s">
        <v>84</v>
      </c>
      <c r="R2794" s="9" t="s">
        <v>347</v>
      </c>
      <c r="S2794" s="7" t="s">
        <v>409</v>
      </c>
      <c r="T2794" s="13" t="s">
        <v>69</v>
      </c>
      <c r="U2794" s="13" t="s">
        <v>79</v>
      </c>
      <c r="V2794" s="13" t="s">
        <v>80</v>
      </c>
      <c r="W2794" s="13" t="s">
        <v>29</v>
      </c>
      <c r="X2794" s="13" t="s">
        <v>79</v>
      </c>
      <c r="Y2794" s="13" t="s">
        <v>7</v>
      </c>
      <c r="Z2794" s="9" t="s">
        <v>16</v>
      </c>
      <c r="AA2794" s="12" t="str">
        <f t="shared" si="86"/>
        <v>5980000000109</v>
      </c>
      <c r="AB2794" s="4" t="s">
        <v>79</v>
      </c>
      <c r="AC2794" s="48">
        <f t="shared" si="87"/>
        <v>129.77000000000001</v>
      </c>
      <c r="AD2794" s="31">
        <f>VLOOKUP(AB2794,'Utah Allocation %''s'!$A$6:$B$16,2,FALSE)</f>
        <v>1</v>
      </c>
    </row>
    <row r="2795" spans="1:30">
      <c r="A2795" s="9" t="s">
        <v>10485</v>
      </c>
      <c r="B2795" s="9" t="s">
        <v>24</v>
      </c>
      <c r="C2795" s="9" t="s">
        <v>62</v>
      </c>
      <c r="D2795" s="19">
        <v>41455</v>
      </c>
      <c r="E2795" s="15">
        <v>2013</v>
      </c>
      <c r="F2795" s="15">
        <v>6</v>
      </c>
      <c r="G2795" s="3" t="s">
        <v>14414</v>
      </c>
      <c r="H2795" s="9" t="s">
        <v>63</v>
      </c>
      <c r="I2795" s="9" t="s">
        <v>81</v>
      </c>
      <c r="J2795" s="21">
        <v>126.88</v>
      </c>
      <c r="K2795" s="9" t="s">
        <v>10486</v>
      </c>
      <c r="L2795" s="7" t="s">
        <v>10743</v>
      </c>
      <c r="M2795" s="7" t="s">
        <v>10892</v>
      </c>
      <c r="N2795" s="7" t="s">
        <v>207</v>
      </c>
      <c r="O2795" s="7" t="s">
        <v>254</v>
      </c>
      <c r="P2795" s="7" t="s">
        <v>7096</v>
      </c>
      <c r="Q2795" s="7" t="s">
        <v>83</v>
      </c>
      <c r="R2795" s="9" t="s">
        <v>347</v>
      </c>
      <c r="S2795" s="7" t="s">
        <v>409</v>
      </c>
      <c r="T2795" s="13" t="s">
        <v>69</v>
      </c>
      <c r="U2795" s="13" t="s">
        <v>79</v>
      </c>
      <c r="V2795" s="13" t="s">
        <v>80</v>
      </c>
      <c r="W2795" s="13" t="s">
        <v>29</v>
      </c>
      <c r="X2795" s="13" t="s">
        <v>79</v>
      </c>
      <c r="Y2795" s="13" t="s">
        <v>7</v>
      </c>
      <c r="Z2795" s="9" t="s">
        <v>16</v>
      </c>
      <c r="AA2795" s="12" t="str">
        <f t="shared" si="86"/>
        <v>5980000000109</v>
      </c>
      <c r="AB2795" s="4" t="s">
        <v>79</v>
      </c>
      <c r="AC2795" s="48">
        <f t="shared" si="87"/>
        <v>126.88</v>
      </c>
      <c r="AD2795" s="31">
        <f>VLOOKUP(AB2795,'Utah Allocation %''s'!$A$6:$B$16,2,FALSE)</f>
        <v>1</v>
      </c>
    </row>
    <row r="2796" spans="1:30">
      <c r="A2796" s="9" t="s">
        <v>10527</v>
      </c>
      <c r="B2796" s="9" t="s">
        <v>24</v>
      </c>
      <c r="C2796" s="9" t="s">
        <v>62</v>
      </c>
      <c r="D2796" s="19">
        <v>41455</v>
      </c>
      <c r="E2796" s="15">
        <v>2013</v>
      </c>
      <c r="F2796" s="15">
        <v>6</v>
      </c>
      <c r="G2796" s="3" t="s">
        <v>14414</v>
      </c>
      <c r="H2796" s="9" t="s">
        <v>63</v>
      </c>
      <c r="I2796" s="9" t="s">
        <v>81</v>
      </c>
      <c r="J2796" s="21">
        <v>376.76</v>
      </c>
      <c r="K2796" s="9" t="s">
        <v>10528</v>
      </c>
      <c r="L2796" s="7" t="s">
        <v>10764</v>
      </c>
      <c r="M2796" s="7" t="s">
        <v>10919</v>
      </c>
      <c r="N2796" s="7" t="s">
        <v>8175</v>
      </c>
      <c r="O2796" s="7" t="s">
        <v>8188</v>
      </c>
      <c r="P2796" s="7" t="s">
        <v>8990</v>
      </c>
      <c r="Q2796" s="7" t="s">
        <v>8991</v>
      </c>
      <c r="R2796" s="9" t="s">
        <v>347</v>
      </c>
      <c r="S2796" s="7" t="s">
        <v>409</v>
      </c>
      <c r="T2796" s="13" t="s">
        <v>69</v>
      </c>
      <c r="U2796" s="13" t="s">
        <v>79</v>
      </c>
      <c r="V2796" s="13" t="s">
        <v>80</v>
      </c>
      <c r="W2796" s="13" t="s">
        <v>29</v>
      </c>
      <c r="X2796" s="13" t="s">
        <v>79</v>
      </c>
      <c r="Y2796" s="13" t="s">
        <v>7</v>
      </c>
      <c r="Z2796" s="9" t="s">
        <v>16</v>
      </c>
      <c r="AA2796" s="12" t="str">
        <f t="shared" si="86"/>
        <v>5980000000109</v>
      </c>
      <c r="AB2796" s="4" t="s">
        <v>79</v>
      </c>
      <c r="AC2796" s="48">
        <f t="shared" si="87"/>
        <v>376.76</v>
      </c>
      <c r="AD2796" s="31">
        <f>VLOOKUP(AB2796,'Utah Allocation %''s'!$A$6:$B$16,2,FALSE)</f>
        <v>1</v>
      </c>
    </row>
    <row r="2797" spans="1:30">
      <c r="A2797" s="9" t="s">
        <v>10529</v>
      </c>
      <c r="B2797" s="9" t="s">
        <v>24</v>
      </c>
      <c r="C2797" s="9" t="s">
        <v>62</v>
      </c>
      <c r="D2797" s="19">
        <v>41455</v>
      </c>
      <c r="E2797" s="15">
        <v>2013</v>
      </c>
      <c r="F2797" s="15">
        <v>6</v>
      </c>
      <c r="G2797" s="3" t="s">
        <v>14414</v>
      </c>
      <c r="H2797" s="9" t="s">
        <v>63</v>
      </c>
      <c r="I2797" s="9" t="s">
        <v>81</v>
      </c>
      <c r="J2797" s="21">
        <v>396.38</v>
      </c>
      <c r="K2797" s="9" t="s">
        <v>10530</v>
      </c>
      <c r="L2797" s="7" t="s">
        <v>10765</v>
      </c>
      <c r="M2797" s="7" t="s">
        <v>10920</v>
      </c>
      <c r="N2797" s="7" t="s">
        <v>8175</v>
      </c>
      <c r="O2797" s="7" t="s">
        <v>8188</v>
      </c>
      <c r="P2797" s="7" t="s">
        <v>8990</v>
      </c>
      <c r="Q2797" s="7" t="s">
        <v>8991</v>
      </c>
      <c r="R2797" s="9" t="s">
        <v>347</v>
      </c>
      <c r="S2797" s="7" t="s">
        <v>409</v>
      </c>
      <c r="T2797" s="13" t="s">
        <v>69</v>
      </c>
      <c r="U2797" s="13" t="s">
        <v>79</v>
      </c>
      <c r="V2797" s="13" t="s">
        <v>80</v>
      </c>
      <c r="W2797" s="13" t="s">
        <v>29</v>
      </c>
      <c r="X2797" s="13" t="s">
        <v>79</v>
      </c>
      <c r="Y2797" s="13" t="s">
        <v>7</v>
      </c>
      <c r="Z2797" s="9" t="s">
        <v>16</v>
      </c>
      <c r="AA2797" s="12" t="str">
        <f t="shared" si="86"/>
        <v>5980000000109</v>
      </c>
      <c r="AB2797" s="4" t="s">
        <v>79</v>
      </c>
      <c r="AC2797" s="48">
        <f t="shared" si="87"/>
        <v>396.38</v>
      </c>
      <c r="AD2797" s="31">
        <f>VLOOKUP(AB2797,'Utah Allocation %''s'!$A$6:$B$16,2,FALSE)</f>
        <v>1</v>
      </c>
    </row>
    <row r="2798" spans="1:30">
      <c r="A2798" s="9" t="s">
        <v>10649</v>
      </c>
      <c r="B2798" s="9" t="s">
        <v>24</v>
      </c>
      <c r="C2798" s="9" t="s">
        <v>62</v>
      </c>
      <c r="D2798" s="19">
        <v>41455</v>
      </c>
      <c r="E2798" s="15">
        <v>2013</v>
      </c>
      <c r="F2798" s="15">
        <v>6</v>
      </c>
      <c r="G2798" s="3" t="s">
        <v>14414</v>
      </c>
      <c r="H2798" s="9" t="s">
        <v>63</v>
      </c>
      <c r="I2798" s="9" t="s">
        <v>64</v>
      </c>
      <c r="J2798" s="21">
        <v>220.55</v>
      </c>
      <c r="K2798" s="9" t="s">
        <v>10650</v>
      </c>
      <c r="L2798" s="7" t="s">
        <v>10818</v>
      </c>
      <c r="M2798" s="7" t="s">
        <v>10978</v>
      </c>
      <c r="N2798" s="7" t="s">
        <v>208</v>
      </c>
      <c r="O2798" s="7" t="s">
        <v>255</v>
      </c>
      <c r="P2798" s="7" t="s">
        <v>662</v>
      </c>
      <c r="Q2798" s="7" t="s">
        <v>140</v>
      </c>
      <c r="R2798" s="9" t="s">
        <v>349</v>
      </c>
      <c r="S2798" s="7" t="s">
        <v>409</v>
      </c>
      <c r="T2798" s="13" t="s">
        <v>69</v>
      </c>
      <c r="U2798" s="13" t="s">
        <v>111</v>
      </c>
      <c r="V2798" s="13" t="s">
        <v>112</v>
      </c>
      <c r="W2798" s="13" t="s">
        <v>30</v>
      </c>
      <c r="X2798" s="13" t="s">
        <v>113</v>
      </c>
      <c r="Y2798" s="13" t="s">
        <v>7</v>
      </c>
      <c r="Z2798" s="9" t="s">
        <v>15</v>
      </c>
      <c r="AA2798" s="12" t="str">
        <f t="shared" si="86"/>
        <v>5980000000106</v>
      </c>
      <c r="AB2798" s="4" t="s">
        <v>113</v>
      </c>
      <c r="AC2798" s="48">
        <f t="shared" si="87"/>
        <v>0</v>
      </c>
      <c r="AD2798" s="31">
        <f>VLOOKUP(AB2798,'Utah Allocation %''s'!$A$6:$B$16,2,FALSE)</f>
        <v>0</v>
      </c>
    </row>
    <row r="2799" spans="1:30">
      <c r="A2799" s="9" t="s">
        <v>10649</v>
      </c>
      <c r="B2799" s="9" t="s">
        <v>24</v>
      </c>
      <c r="C2799" s="9" t="s">
        <v>62</v>
      </c>
      <c r="D2799" s="19">
        <v>41455</v>
      </c>
      <c r="E2799" s="15">
        <v>2013</v>
      </c>
      <c r="F2799" s="15">
        <v>6</v>
      </c>
      <c r="G2799" s="3" t="s">
        <v>14414</v>
      </c>
      <c r="H2799" s="9" t="s">
        <v>63</v>
      </c>
      <c r="I2799" s="9" t="s">
        <v>81</v>
      </c>
      <c r="J2799" s="21">
        <v>225.65</v>
      </c>
      <c r="K2799" s="9" t="s">
        <v>10650</v>
      </c>
      <c r="L2799" s="7" t="s">
        <v>10818</v>
      </c>
      <c r="M2799" s="7" t="s">
        <v>10978</v>
      </c>
      <c r="N2799" s="7" t="s">
        <v>208</v>
      </c>
      <c r="O2799" s="7" t="s">
        <v>255</v>
      </c>
      <c r="P2799" s="7" t="s">
        <v>662</v>
      </c>
      <c r="Q2799" s="7" t="s">
        <v>140</v>
      </c>
      <c r="R2799" s="9" t="s">
        <v>349</v>
      </c>
      <c r="S2799" s="7" t="s">
        <v>409</v>
      </c>
      <c r="T2799" s="13" t="s">
        <v>69</v>
      </c>
      <c r="U2799" s="13" t="s">
        <v>111</v>
      </c>
      <c r="V2799" s="13" t="s">
        <v>112</v>
      </c>
      <c r="W2799" s="13" t="s">
        <v>30</v>
      </c>
      <c r="X2799" s="13" t="s">
        <v>113</v>
      </c>
      <c r="Y2799" s="13" t="s">
        <v>7</v>
      </c>
      <c r="Z2799" s="9" t="s">
        <v>15</v>
      </c>
      <c r="AA2799" s="12" t="str">
        <f t="shared" si="86"/>
        <v>5980000000106</v>
      </c>
      <c r="AB2799" s="4" t="s">
        <v>113</v>
      </c>
      <c r="AC2799" s="48">
        <f t="shared" si="87"/>
        <v>0</v>
      </c>
      <c r="AD2799" s="31">
        <f>VLOOKUP(AB2799,'Utah Allocation %''s'!$A$6:$B$16,2,FALSE)</f>
        <v>0</v>
      </c>
    </row>
    <row r="2800" spans="1:30">
      <c r="A2800" s="9" t="s">
        <v>10619</v>
      </c>
      <c r="B2800" s="9" t="s">
        <v>24</v>
      </c>
      <c r="C2800" s="9" t="s">
        <v>62</v>
      </c>
      <c r="D2800" s="19">
        <v>41455</v>
      </c>
      <c r="E2800" s="15">
        <v>2013</v>
      </c>
      <c r="F2800" s="15">
        <v>6</v>
      </c>
      <c r="G2800" s="3" t="s">
        <v>14414</v>
      </c>
      <c r="H2800" s="9" t="s">
        <v>63</v>
      </c>
      <c r="I2800" s="9" t="s">
        <v>81</v>
      </c>
      <c r="J2800" s="21">
        <v>360.93</v>
      </c>
      <c r="K2800" s="9" t="s">
        <v>10620</v>
      </c>
      <c r="L2800" s="7" t="s">
        <v>10805</v>
      </c>
      <c r="M2800" s="7" t="s">
        <v>10965</v>
      </c>
      <c r="N2800" s="7" t="s">
        <v>237</v>
      </c>
      <c r="O2800" s="7" t="s">
        <v>281</v>
      </c>
      <c r="P2800" s="7" t="s">
        <v>10966</v>
      </c>
      <c r="Q2800" s="7" t="s">
        <v>442</v>
      </c>
      <c r="R2800" s="9" t="s">
        <v>349</v>
      </c>
      <c r="S2800" s="7" t="s">
        <v>409</v>
      </c>
      <c r="T2800" s="13" t="s">
        <v>69</v>
      </c>
      <c r="U2800" s="13" t="s">
        <v>111</v>
      </c>
      <c r="V2800" s="13" t="s">
        <v>112</v>
      </c>
      <c r="W2800" s="13" t="s">
        <v>30</v>
      </c>
      <c r="X2800" s="13" t="s">
        <v>113</v>
      </c>
      <c r="Y2800" s="13" t="s">
        <v>7</v>
      </c>
      <c r="Z2800" s="9" t="s">
        <v>15</v>
      </c>
      <c r="AA2800" s="12" t="str">
        <f t="shared" si="86"/>
        <v>5980000000106</v>
      </c>
      <c r="AB2800" s="4" t="s">
        <v>113</v>
      </c>
      <c r="AC2800" s="48">
        <f t="shared" si="87"/>
        <v>0</v>
      </c>
      <c r="AD2800" s="31">
        <f>VLOOKUP(AB2800,'Utah Allocation %''s'!$A$6:$B$16,2,FALSE)</f>
        <v>0</v>
      </c>
    </row>
    <row r="2801" spans="1:30">
      <c r="A2801" s="9" t="s">
        <v>10657</v>
      </c>
      <c r="B2801" s="9" t="s">
        <v>24</v>
      </c>
      <c r="C2801" s="9" t="s">
        <v>62</v>
      </c>
      <c r="D2801" s="19">
        <v>41455</v>
      </c>
      <c r="E2801" s="15">
        <v>2013</v>
      </c>
      <c r="F2801" s="15">
        <v>6</v>
      </c>
      <c r="G2801" s="3" t="s">
        <v>14414</v>
      </c>
      <c r="H2801" s="9" t="s">
        <v>63</v>
      </c>
      <c r="I2801" s="9" t="s">
        <v>81</v>
      </c>
      <c r="J2801" s="21">
        <v>345.01</v>
      </c>
      <c r="K2801" s="9" t="s">
        <v>10658</v>
      </c>
      <c r="L2801" s="7" t="s">
        <v>10822</v>
      </c>
      <c r="M2801" s="7" t="s">
        <v>10982</v>
      </c>
      <c r="N2801" s="7" t="s">
        <v>206</v>
      </c>
      <c r="O2801" s="7" t="s">
        <v>253</v>
      </c>
      <c r="P2801" s="7" t="s">
        <v>10983</v>
      </c>
      <c r="Q2801" s="7" t="s">
        <v>114</v>
      </c>
      <c r="R2801" s="9" t="s">
        <v>349</v>
      </c>
      <c r="S2801" s="7" t="s">
        <v>409</v>
      </c>
      <c r="T2801" s="13" t="s">
        <v>69</v>
      </c>
      <c r="U2801" s="13" t="s">
        <v>111</v>
      </c>
      <c r="V2801" s="13" t="s">
        <v>112</v>
      </c>
      <c r="W2801" s="13" t="s">
        <v>30</v>
      </c>
      <c r="X2801" s="13" t="s">
        <v>113</v>
      </c>
      <c r="Y2801" s="13" t="s">
        <v>7</v>
      </c>
      <c r="Z2801" s="9" t="s">
        <v>15</v>
      </c>
      <c r="AA2801" s="12" t="str">
        <f t="shared" si="86"/>
        <v>5980000000106</v>
      </c>
      <c r="AB2801" s="4" t="s">
        <v>113</v>
      </c>
      <c r="AC2801" s="48">
        <f t="shared" si="87"/>
        <v>0</v>
      </c>
      <c r="AD2801" s="31">
        <f>VLOOKUP(AB2801,'Utah Allocation %''s'!$A$6:$B$16,2,FALSE)</f>
        <v>0</v>
      </c>
    </row>
    <row r="2802" spans="1:30">
      <c r="A2802" s="9" t="s">
        <v>10655</v>
      </c>
      <c r="B2802" s="9" t="s">
        <v>24</v>
      </c>
      <c r="C2802" s="9" t="s">
        <v>62</v>
      </c>
      <c r="D2802" s="19">
        <v>41455</v>
      </c>
      <c r="E2802" s="15">
        <v>2013</v>
      </c>
      <c r="F2802" s="15">
        <v>6</v>
      </c>
      <c r="G2802" s="3" t="s">
        <v>14414</v>
      </c>
      <c r="H2802" s="9" t="s">
        <v>63</v>
      </c>
      <c r="I2802" s="9" t="s">
        <v>81</v>
      </c>
      <c r="J2802" s="21">
        <v>664.66</v>
      </c>
      <c r="K2802" s="9" t="s">
        <v>10656</v>
      </c>
      <c r="L2802" s="7" t="s">
        <v>10821</v>
      </c>
      <c r="M2802" s="7" t="s">
        <v>10981</v>
      </c>
      <c r="N2802" s="7" t="s">
        <v>207</v>
      </c>
      <c r="O2802" s="7" t="s">
        <v>254</v>
      </c>
      <c r="P2802" s="7" t="s">
        <v>9596</v>
      </c>
      <c r="Q2802" s="7" t="s">
        <v>115</v>
      </c>
      <c r="R2802" s="9" t="s">
        <v>349</v>
      </c>
      <c r="S2802" s="7" t="s">
        <v>409</v>
      </c>
      <c r="T2802" s="13" t="s">
        <v>69</v>
      </c>
      <c r="U2802" s="13" t="s">
        <v>111</v>
      </c>
      <c r="V2802" s="13" t="s">
        <v>112</v>
      </c>
      <c r="W2802" s="13" t="s">
        <v>30</v>
      </c>
      <c r="X2802" s="13" t="s">
        <v>113</v>
      </c>
      <c r="Y2802" s="13" t="s">
        <v>7</v>
      </c>
      <c r="Z2802" s="9" t="s">
        <v>15</v>
      </c>
      <c r="AA2802" s="12" t="str">
        <f t="shared" si="86"/>
        <v>5980000000106</v>
      </c>
      <c r="AB2802" s="4" t="s">
        <v>113</v>
      </c>
      <c r="AC2802" s="48">
        <f t="shared" si="87"/>
        <v>0</v>
      </c>
      <c r="AD2802" s="31">
        <f>VLOOKUP(AB2802,'Utah Allocation %''s'!$A$6:$B$16,2,FALSE)</f>
        <v>0</v>
      </c>
    </row>
    <row r="2803" spans="1:30">
      <c r="A2803" s="9" t="s">
        <v>10659</v>
      </c>
      <c r="B2803" s="9" t="s">
        <v>24</v>
      </c>
      <c r="C2803" s="9" t="s">
        <v>62</v>
      </c>
      <c r="D2803" s="19">
        <v>41455</v>
      </c>
      <c r="E2803" s="15">
        <v>2013</v>
      </c>
      <c r="F2803" s="15">
        <v>6</v>
      </c>
      <c r="G2803" s="3" t="s">
        <v>14414</v>
      </c>
      <c r="H2803" s="9" t="s">
        <v>63</v>
      </c>
      <c r="I2803" s="9" t="s">
        <v>81</v>
      </c>
      <c r="J2803" s="21">
        <v>313.17</v>
      </c>
      <c r="K2803" s="9" t="s">
        <v>10660</v>
      </c>
      <c r="L2803" s="7" t="s">
        <v>10823</v>
      </c>
      <c r="M2803" s="7" t="s">
        <v>10984</v>
      </c>
      <c r="N2803" s="7" t="s">
        <v>207</v>
      </c>
      <c r="O2803" s="7" t="s">
        <v>254</v>
      </c>
      <c r="P2803" s="7" t="s">
        <v>9596</v>
      </c>
      <c r="Q2803" s="7" t="s">
        <v>115</v>
      </c>
      <c r="R2803" s="9" t="s">
        <v>349</v>
      </c>
      <c r="S2803" s="7" t="s">
        <v>409</v>
      </c>
      <c r="T2803" s="13" t="s">
        <v>69</v>
      </c>
      <c r="U2803" s="13" t="s">
        <v>111</v>
      </c>
      <c r="V2803" s="13" t="s">
        <v>112</v>
      </c>
      <c r="W2803" s="13" t="s">
        <v>30</v>
      </c>
      <c r="X2803" s="13" t="s">
        <v>113</v>
      </c>
      <c r="Y2803" s="13" t="s">
        <v>7</v>
      </c>
      <c r="Z2803" s="9" t="s">
        <v>15</v>
      </c>
      <c r="AA2803" s="12" t="str">
        <f t="shared" si="86"/>
        <v>5980000000106</v>
      </c>
      <c r="AB2803" s="4" t="s">
        <v>113</v>
      </c>
      <c r="AC2803" s="48">
        <f t="shared" si="87"/>
        <v>0</v>
      </c>
      <c r="AD2803" s="31">
        <f>VLOOKUP(AB2803,'Utah Allocation %''s'!$A$6:$B$16,2,FALSE)</f>
        <v>0</v>
      </c>
    </row>
    <row r="2804" spans="1:30">
      <c r="A2804" s="9" t="s">
        <v>10398</v>
      </c>
      <c r="B2804" s="9" t="s">
        <v>24</v>
      </c>
      <c r="C2804" s="9" t="s">
        <v>62</v>
      </c>
      <c r="D2804" s="19">
        <v>41455</v>
      </c>
      <c r="E2804" s="15">
        <v>2013</v>
      </c>
      <c r="F2804" s="15">
        <v>6</v>
      </c>
      <c r="G2804" s="3" t="s">
        <v>14414</v>
      </c>
      <c r="H2804" s="9" t="s">
        <v>61</v>
      </c>
      <c r="I2804" s="9" t="s">
        <v>64</v>
      </c>
      <c r="J2804" s="21">
        <v>-870.23</v>
      </c>
      <c r="K2804" s="9" t="s">
        <v>9071</v>
      </c>
      <c r="L2804" s="7" t="s">
        <v>9352</v>
      </c>
      <c r="M2804" s="7" t="s">
        <v>9516</v>
      </c>
      <c r="N2804" s="7" t="s">
        <v>212</v>
      </c>
      <c r="O2804" s="7" t="s">
        <v>259</v>
      </c>
      <c r="P2804" s="7" t="s">
        <v>735</v>
      </c>
      <c r="Q2804" s="7" t="s">
        <v>165</v>
      </c>
      <c r="R2804" s="9" t="s">
        <v>353</v>
      </c>
      <c r="S2804" s="7" t="s">
        <v>409</v>
      </c>
      <c r="T2804" s="13" t="s">
        <v>69</v>
      </c>
      <c r="U2804" s="13" t="s">
        <v>79</v>
      </c>
      <c r="V2804" s="13" t="s">
        <v>80</v>
      </c>
      <c r="W2804" s="13" t="s">
        <v>29</v>
      </c>
      <c r="X2804" s="13" t="s">
        <v>79</v>
      </c>
      <c r="Y2804" s="13" t="s">
        <v>7</v>
      </c>
      <c r="Z2804" s="9" t="s">
        <v>16</v>
      </c>
      <c r="AA2804" s="12" t="str">
        <f t="shared" si="86"/>
        <v>5980000000109</v>
      </c>
      <c r="AB2804" s="4" t="s">
        <v>79</v>
      </c>
      <c r="AC2804" s="48">
        <f t="shared" si="87"/>
        <v>-870.23</v>
      </c>
      <c r="AD2804" s="31">
        <f>VLOOKUP(AB2804,'Utah Allocation %''s'!$A$6:$B$16,2,FALSE)</f>
        <v>1</v>
      </c>
    </row>
    <row r="2805" spans="1:30">
      <c r="A2805" s="9" t="s">
        <v>10601</v>
      </c>
      <c r="B2805" s="9" t="s">
        <v>24</v>
      </c>
      <c r="C2805" s="9" t="s">
        <v>62</v>
      </c>
      <c r="D2805" s="19">
        <v>41455</v>
      </c>
      <c r="E2805" s="15">
        <v>2013</v>
      </c>
      <c r="F2805" s="15">
        <v>6</v>
      </c>
      <c r="G2805" s="3" t="s">
        <v>14414</v>
      </c>
      <c r="H2805" s="9" t="s">
        <v>63</v>
      </c>
      <c r="I2805" s="9" t="s">
        <v>64</v>
      </c>
      <c r="J2805" s="21">
        <v>404.7</v>
      </c>
      <c r="K2805" s="9" t="s">
        <v>10602</v>
      </c>
      <c r="L2805" s="7" t="s">
        <v>10800</v>
      </c>
      <c r="M2805" s="7" t="s">
        <v>10958</v>
      </c>
      <c r="N2805" s="7" t="s">
        <v>207</v>
      </c>
      <c r="O2805" s="7" t="s">
        <v>254</v>
      </c>
      <c r="P2805" s="7" t="s">
        <v>588</v>
      </c>
      <c r="Q2805" s="7" t="s">
        <v>83</v>
      </c>
      <c r="R2805" s="9" t="s">
        <v>353</v>
      </c>
      <c r="S2805" s="7" t="s">
        <v>409</v>
      </c>
      <c r="T2805" s="13" t="s">
        <v>69</v>
      </c>
      <c r="U2805" s="13" t="s">
        <v>79</v>
      </c>
      <c r="V2805" s="13" t="s">
        <v>80</v>
      </c>
      <c r="W2805" s="13" t="s">
        <v>29</v>
      </c>
      <c r="X2805" s="13" t="s">
        <v>79</v>
      </c>
      <c r="Y2805" s="13" t="s">
        <v>7</v>
      </c>
      <c r="Z2805" s="9" t="s">
        <v>16</v>
      </c>
      <c r="AA2805" s="12" t="str">
        <f t="shared" si="86"/>
        <v>5980000000109</v>
      </c>
      <c r="AB2805" s="4" t="s">
        <v>79</v>
      </c>
      <c r="AC2805" s="48">
        <f t="shared" si="87"/>
        <v>404.7</v>
      </c>
      <c r="AD2805" s="31">
        <f>VLOOKUP(AB2805,'Utah Allocation %''s'!$A$6:$B$16,2,FALSE)</f>
        <v>1</v>
      </c>
    </row>
    <row r="2806" spans="1:30">
      <c r="A2806" s="9" t="s">
        <v>10603</v>
      </c>
      <c r="B2806" s="9" t="s">
        <v>24</v>
      </c>
      <c r="C2806" s="9" t="s">
        <v>62</v>
      </c>
      <c r="D2806" s="19">
        <v>41455</v>
      </c>
      <c r="E2806" s="15">
        <v>2013</v>
      </c>
      <c r="F2806" s="15">
        <v>6</v>
      </c>
      <c r="G2806" s="3" t="s">
        <v>14414</v>
      </c>
      <c r="H2806" s="9" t="s">
        <v>61</v>
      </c>
      <c r="I2806" s="9" t="s">
        <v>64</v>
      </c>
      <c r="J2806" s="21">
        <v>-3688.69</v>
      </c>
      <c r="K2806" s="9" t="s">
        <v>10604</v>
      </c>
      <c r="L2806" s="7" t="s">
        <v>10801</v>
      </c>
      <c r="M2806" s="7" t="s">
        <v>10959</v>
      </c>
      <c r="N2806" s="7" t="s">
        <v>207</v>
      </c>
      <c r="O2806" s="7" t="s">
        <v>254</v>
      </c>
      <c r="P2806" s="7" t="s">
        <v>588</v>
      </c>
      <c r="Q2806" s="7" t="s">
        <v>83</v>
      </c>
      <c r="R2806" s="9" t="s">
        <v>353</v>
      </c>
      <c r="S2806" s="7" t="s">
        <v>409</v>
      </c>
      <c r="T2806" s="13" t="s">
        <v>69</v>
      </c>
      <c r="U2806" s="13" t="s">
        <v>79</v>
      </c>
      <c r="V2806" s="13" t="s">
        <v>80</v>
      </c>
      <c r="W2806" s="13" t="s">
        <v>29</v>
      </c>
      <c r="X2806" s="13" t="s">
        <v>79</v>
      </c>
      <c r="Y2806" s="13" t="s">
        <v>7</v>
      </c>
      <c r="Z2806" s="9" t="s">
        <v>16</v>
      </c>
      <c r="AA2806" s="12" t="str">
        <f t="shared" si="86"/>
        <v>5980000000109</v>
      </c>
      <c r="AB2806" s="4" t="s">
        <v>79</v>
      </c>
      <c r="AC2806" s="48">
        <f t="shared" si="87"/>
        <v>-3688.69</v>
      </c>
      <c r="AD2806" s="31">
        <f>VLOOKUP(AB2806,'Utah Allocation %''s'!$A$6:$B$16,2,FALSE)</f>
        <v>1</v>
      </c>
    </row>
    <row r="2807" spans="1:30">
      <c r="A2807" s="9" t="s">
        <v>10603</v>
      </c>
      <c r="B2807" s="9" t="s">
        <v>24</v>
      </c>
      <c r="C2807" s="9" t="s">
        <v>62</v>
      </c>
      <c r="D2807" s="19">
        <v>41455</v>
      </c>
      <c r="E2807" s="15">
        <v>2013</v>
      </c>
      <c r="F2807" s="15">
        <v>6</v>
      </c>
      <c r="G2807" s="3" t="s">
        <v>14414</v>
      </c>
      <c r="H2807" s="9" t="s">
        <v>61</v>
      </c>
      <c r="I2807" s="9" t="s">
        <v>81</v>
      </c>
      <c r="J2807" s="21">
        <v>-31.55</v>
      </c>
      <c r="K2807" s="9" t="s">
        <v>10604</v>
      </c>
      <c r="L2807" s="7" t="s">
        <v>10801</v>
      </c>
      <c r="M2807" s="7" t="s">
        <v>10959</v>
      </c>
      <c r="N2807" s="7" t="s">
        <v>207</v>
      </c>
      <c r="O2807" s="7" t="s">
        <v>254</v>
      </c>
      <c r="P2807" s="7" t="s">
        <v>588</v>
      </c>
      <c r="Q2807" s="7" t="s">
        <v>83</v>
      </c>
      <c r="R2807" s="9" t="s">
        <v>353</v>
      </c>
      <c r="S2807" s="7" t="s">
        <v>409</v>
      </c>
      <c r="T2807" s="13" t="s">
        <v>69</v>
      </c>
      <c r="U2807" s="13" t="s">
        <v>79</v>
      </c>
      <c r="V2807" s="13" t="s">
        <v>80</v>
      </c>
      <c r="W2807" s="13" t="s">
        <v>29</v>
      </c>
      <c r="X2807" s="13" t="s">
        <v>79</v>
      </c>
      <c r="Y2807" s="13" t="s">
        <v>7</v>
      </c>
      <c r="Z2807" s="9" t="s">
        <v>16</v>
      </c>
      <c r="AA2807" s="12" t="str">
        <f t="shared" si="86"/>
        <v>5980000000109</v>
      </c>
      <c r="AB2807" s="4" t="s">
        <v>79</v>
      </c>
      <c r="AC2807" s="48">
        <f t="shared" si="87"/>
        <v>-31.55</v>
      </c>
      <c r="AD2807" s="31">
        <f>VLOOKUP(AB2807,'Utah Allocation %''s'!$A$6:$B$16,2,FALSE)</f>
        <v>1</v>
      </c>
    </row>
    <row r="2808" spans="1:30">
      <c r="A2808" s="9" t="s">
        <v>10447</v>
      </c>
      <c r="B2808" s="9" t="s">
        <v>24</v>
      </c>
      <c r="C2808" s="9" t="s">
        <v>62</v>
      </c>
      <c r="D2808" s="19">
        <v>41455</v>
      </c>
      <c r="E2808" s="15">
        <v>2013</v>
      </c>
      <c r="F2808" s="15">
        <v>6</v>
      </c>
      <c r="G2808" s="3" t="s">
        <v>14414</v>
      </c>
      <c r="H2808" s="9" t="s">
        <v>63</v>
      </c>
      <c r="I2808" s="9" t="s">
        <v>64</v>
      </c>
      <c r="J2808" s="21">
        <v>767.37</v>
      </c>
      <c r="K2808" s="9" t="s">
        <v>10448</v>
      </c>
      <c r="L2808" s="7" t="s">
        <v>10724</v>
      </c>
      <c r="M2808" s="7" t="s">
        <v>10874</v>
      </c>
      <c r="N2808" s="7" t="s">
        <v>208</v>
      </c>
      <c r="O2808" s="7" t="s">
        <v>255</v>
      </c>
      <c r="P2808" s="7" t="s">
        <v>559</v>
      </c>
      <c r="Q2808" s="7" t="s">
        <v>84</v>
      </c>
      <c r="R2808" s="9" t="s">
        <v>353</v>
      </c>
      <c r="S2808" s="7" t="s">
        <v>409</v>
      </c>
      <c r="T2808" s="13" t="s">
        <v>69</v>
      </c>
      <c r="U2808" s="13" t="s">
        <v>79</v>
      </c>
      <c r="V2808" s="13" t="s">
        <v>80</v>
      </c>
      <c r="W2808" s="13" t="s">
        <v>29</v>
      </c>
      <c r="X2808" s="13" t="s">
        <v>79</v>
      </c>
      <c r="Y2808" s="13" t="s">
        <v>7</v>
      </c>
      <c r="Z2808" s="9" t="s">
        <v>16</v>
      </c>
      <c r="AA2808" s="12" t="str">
        <f t="shared" si="86"/>
        <v>5980000000109</v>
      </c>
      <c r="AB2808" s="4" t="s">
        <v>79</v>
      </c>
      <c r="AC2808" s="48">
        <f t="shared" si="87"/>
        <v>767.37</v>
      </c>
      <c r="AD2808" s="31">
        <f>VLOOKUP(AB2808,'Utah Allocation %''s'!$A$6:$B$16,2,FALSE)</f>
        <v>1</v>
      </c>
    </row>
    <row r="2809" spans="1:30">
      <c r="A2809" s="9" t="s">
        <v>10521</v>
      </c>
      <c r="B2809" s="9" t="s">
        <v>24</v>
      </c>
      <c r="C2809" s="9" t="s">
        <v>62</v>
      </c>
      <c r="D2809" s="19">
        <v>41455</v>
      </c>
      <c r="E2809" s="15">
        <v>2013</v>
      </c>
      <c r="F2809" s="15">
        <v>6</v>
      </c>
      <c r="G2809" s="3" t="s">
        <v>14414</v>
      </c>
      <c r="H2809" s="9" t="s">
        <v>63</v>
      </c>
      <c r="I2809" s="9" t="s">
        <v>64</v>
      </c>
      <c r="J2809" s="21">
        <v>1426.14</v>
      </c>
      <c r="K2809" s="9" t="s">
        <v>10522</v>
      </c>
      <c r="L2809" s="7" t="s">
        <v>10761</v>
      </c>
      <c r="M2809" s="7" t="s">
        <v>10916</v>
      </c>
      <c r="N2809" s="7" t="s">
        <v>208</v>
      </c>
      <c r="O2809" s="7" t="s">
        <v>255</v>
      </c>
      <c r="P2809" s="7" t="s">
        <v>559</v>
      </c>
      <c r="Q2809" s="7" t="s">
        <v>84</v>
      </c>
      <c r="R2809" s="9" t="s">
        <v>353</v>
      </c>
      <c r="S2809" s="7" t="s">
        <v>409</v>
      </c>
      <c r="T2809" s="13" t="s">
        <v>69</v>
      </c>
      <c r="U2809" s="13" t="s">
        <v>79</v>
      </c>
      <c r="V2809" s="13" t="s">
        <v>80</v>
      </c>
      <c r="W2809" s="13" t="s">
        <v>29</v>
      </c>
      <c r="X2809" s="13" t="s">
        <v>79</v>
      </c>
      <c r="Y2809" s="13" t="s">
        <v>7</v>
      </c>
      <c r="Z2809" s="9" t="s">
        <v>16</v>
      </c>
      <c r="AA2809" s="12" t="str">
        <f t="shared" si="86"/>
        <v>5980000000109</v>
      </c>
      <c r="AB2809" s="4" t="s">
        <v>79</v>
      </c>
      <c r="AC2809" s="48">
        <f t="shared" si="87"/>
        <v>1426.14</v>
      </c>
      <c r="AD2809" s="31">
        <f>VLOOKUP(AB2809,'Utah Allocation %''s'!$A$6:$B$16,2,FALSE)</f>
        <v>1</v>
      </c>
    </row>
    <row r="2810" spans="1:30">
      <c r="A2810" s="9" t="s">
        <v>10661</v>
      </c>
      <c r="B2810" s="9" t="s">
        <v>24</v>
      </c>
      <c r="C2810" s="9" t="s">
        <v>62</v>
      </c>
      <c r="D2810" s="19">
        <v>41455</v>
      </c>
      <c r="E2810" s="15">
        <v>2013</v>
      </c>
      <c r="F2810" s="15">
        <v>6</v>
      </c>
      <c r="G2810" s="3" t="s">
        <v>14414</v>
      </c>
      <c r="H2810" s="9" t="s">
        <v>63</v>
      </c>
      <c r="I2810" s="9" t="s">
        <v>64</v>
      </c>
      <c r="J2810" s="21">
        <v>2012.43</v>
      </c>
      <c r="K2810" s="9" t="s">
        <v>10662</v>
      </c>
      <c r="L2810" s="7" t="s">
        <v>10824</v>
      </c>
      <c r="M2810" s="7" t="s">
        <v>10985</v>
      </c>
      <c r="N2810" s="7" t="s">
        <v>208</v>
      </c>
      <c r="O2810" s="7" t="s">
        <v>255</v>
      </c>
      <c r="P2810" s="7" t="s">
        <v>6141</v>
      </c>
      <c r="Q2810" s="7" t="s">
        <v>84</v>
      </c>
      <c r="R2810" s="9" t="s">
        <v>353</v>
      </c>
      <c r="S2810" s="7" t="s">
        <v>409</v>
      </c>
      <c r="T2810" s="13" t="s">
        <v>69</v>
      </c>
      <c r="U2810" s="13" t="s">
        <v>79</v>
      </c>
      <c r="V2810" s="13" t="s">
        <v>80</v>
      </c>
      <c r="W2810" s="13" t="s">
        <v>29</v>
      </c>
      <c r="X2810" s="13" t="s">
        <v>79</v>
      </c>
      <c r="Y2810" s="13" t="s">
        <v>7</v>
      </c>
      <c r="Z2810" s="9" t="s">
        <v>16</v>
      </c>
      <c r="AA2810" s="12" t="str">
        <f t="shared" si="86"/>
        <v>5980000000109</v>
      </c>
      <c r="AB2810" s="4" t="s">
        <v>79</v>
      </c>
      <c r="AC2810" s="48">
        <f t="shared" si="87"/>
        <v>2012.43</v>
      </c>
      <c r="AD2810" s="31">
        <f>VLOOKUP(AB2810,'Utah Allocation %''s'!$A$6:$B$16,2,FALSE)</f>
        <v>1</v>
      </c>
    </row>
    <row r="2811" spans="1:30">
      <c r="A2811" s="9" t="s">
        <v>10425</v>
      </c>
      <c r="B2811" s="9" t="s">
        <v>24</v>
      </c>
      <c r="C2811" s="9" t="s">
        <v>62</v>
      </c>
      <c r="D2811" s="19">
        <v>41455</v>
      </c>
      <c r="E2811" s="15">
        <v>2013</v>
      </c>
      <c r="F2811" s="15">
        <v>6</v>
      </c>
      <c r="G2811" s="3" t="s">
        <v>14414</v>
      </c>
      <c r="H2811" s="9" t="s">
        <v>63</v>
      </c>
      <c r="I2811" s="9" t="s">
        <v>81</v>
      </c>
      <c r="J2811" s="21">
        <v>612.46</v>
      </c>
      <c r="K2811" s="9" t="s">
        <v>10426</v>
      </c>
      <c r="L2811" s="7" t="s">
        <v>10713</v>
      </c>
      <c r="M2811" s="7" t="s">
        <v>10863</v>
      </c>
      <c r="N2811" s="7" t="s">
        <v>208</v>
      </c>
      <c r="O2811" s="7" t="s">
        <v>255</v>
      </c>
      <c r="P2811" s="7" t="s">
        <v>6141</v>
      </c>
      <c r="Q2811" s="7" t="s">
        <v>84</v>
      </c>
      <c r="R2811" s="9" t="s">
        <v>353</v>
      </c>
      <c r="S2811" s="7" t="s">
        <v>409</v>
      </c>
      <c r="T2811" s="13" t="s">
        <v>69</v>
      </c>
      <c r="U2811" s="13" t="s">
        <v>79</v>
      </c>
      <c r="V2811" s="13" t="s">
        <v>80</v>
      </c>
      <c r="W2811" s="13" t="s">
        <v>29</v>
      </c>
      <c r="X2811" s="13" t="s">
        <v>79</v>
      </c>
      <c r="Y2811" s="13" t="s">
        <v>7</v>
      </c>
      <c r="Z2811" s="9" t="s">
        <v>16</v>
      </c>
      <c r="AA2811" s="12" t="str">
        <f t="shared" si="86"/>
        <v>5980000000109</v>
      </c>
      <c r="AB2811" s="4" t="s">
        <v>79</v>
      </c>
      <c r="AC2811" s="48">
        <f t="shared" si="87"/>
        <v>612.46</v>
      </c>
      <c r="AD2811" s="31">
        <f>VLOOKUP(AB2811,'Utah Allocation %''s'!$A$6:$B$16,2,FALSE)</f>
        <v>1</v>
      </c>
    </row>
    <row r="2812" spans="1:30">
      <c r="A2812" s="9" t="s">
        <v>10471</v>
      </c>
      <c r="B2812" s="9" t="s">
        <v>24</v>
      </c>
      <c r="C2812" s="9" t="s">
        <v>62</v>
      </c>
      <c r="D2812" s="19">
        <v>41455</v>
      </c>
      <c r="E2812" s="15">
        <v>2013</v>
      </c>
      <c r="F2812" s="15">
        <v>6</v>
      </c>
      <c r="G2812" s="3" t="s">
        <v>14414</v>
      </c>
      <c r="H2812" s="9" t="s">
        <v>63</v>
      </c>
      <c r="I2812" s="9" t="s">
        <v>81</v>
      </c>
      <c r="J2812" s="21">
        <v>104.39</v>
      </c>
      <c r="K2812" s="9" t="s">
        <v>10472</v>
      </c>
      <c r="L2812" s="7" t="s">
        <v>10736</v>
      </c>
      <c r="M2812" s="7" t="s">
        <v>10885</v>
      </c>
      <c r="N2812" s="7" t="s">
        <v>208</v>
      </c>
      <c r="O2812" s="7" t="s">
        <v>255</v>
      </c>
      <c r="P2812" s="7" t="s">
        <v>6141</v>
      </c>
      <c r="Q2812" s="7" t="s">
        <v>84</v>
      </c>
      <c r="R2812" s="9" t="s">
        <v>353</v>
      </c>
      <c r="S2812" s="7" t="s">
        <v>409</v>
      </c>
      <c r="T2812" s="13" t="s">
        <v>69</v>
      </c>
      <c r="U2812" s="13" t="s">
        <v>79</v>
      </c>
      <c r="V2812" s="13" t="s">
        <v>80</v>
      </c>
      <c r="W2812" s="13" t="s">
        <v>29</v>
      </c>
      <c r="X2812" s="13" t="s">
        <v>79</v>
      </c>
      <c r="Y2812" s="13" t="s">
        <v>7</v>
      </c>
      <c r="Z2812" s="9" t="s">
        <v>16</v>
      </c>
      <c r="AA2812" s="12" t="str">
        <f t="shared" si="86"/>
        <v>5980000000109</v>
      </c>
      <c r="AB2812" s="4" t="s">
        <v>79</v>
      </c>
      <c r="AC2812" s="48">
        <f t="shared" si="87"/>
        <v>104.39</v>
      </c>
      <c r="AD2812" s="31">
        <f>VLOOKUP(AB2812,'Utah Allocation %''s'!$A$6:$B$16,2,FALSE)</f>
        <v>1</v>
      </c>
    </row>
    <row r="2813" spans="1:30">
      <c r="A2813" s="9" t="s">
        <v>10563</v>
      </c>
      <c r="B2813" s="9" t="s">
        <v>24</v>
      </c>
      <c r="C2813" s="9" t="s">
        <v>62</v>
      </c>
      <c r="D2813" s="19">
        <v>41455</v>
      </c>
      <c r="E2813" s="15">
        <v>2013</v>
      </c>
      <c r="F2813" s="15">
        <v>6</v>
      </c>
      <c r="G2813" s="3" t="s">
        <v>14414</v>
      </c>
      <c r="H2813" s="9" t="s">
        <v>63</v>
      </c>
      <c r="I2813" s="9" t="s">
        <v>81</v>
      </c>
      <c r="J2813" s="21">
        <v>2256</v>
      </c>
      <c r="K2813" s="9" t="s">
        <v>7660</v>
      </c>
      <c r="L2813" s="7" t="s">
        <v>7911</v>
      </c>
      <c r="M2813" s="7" t="s">
        <v>8122</v>
      </c>
      <c r="N2813" s="7" t="s">
        <v>242</v>
      </c>
      <c r="O2813" s="7" t="s">
        <v>285</v>
      </c>
      <c r="P2813" s="7" t="s">
        <v>769</v>
      </c>
      <c r="Q2813" s="7" t="s">
        <v>770</v>
      </c>
      <c r="R2813" s="9" t="s">
        <v>771</v>
      </c>
      <c r="S2813" s="7" t="s">
        <v>408</v>
      </c>
      <c r="T2813" s="13" t="s">
        <v>69</v>
      </c>
      <c r="U2813" s="13" t="s">
        <v>66</v>
      </c>
      <c r="V2813" s="13" t="s">
        <v>70</v>
      </c>
      <c r="W2813" s="13" t="s">
        <v>32</v>
      </c>
      <c r="X2813" s="13" t="s">
        <v>66</v>
      </c>
      <c r="Y2813" s="13" t="s">
        <v>7</v>
      </c>
      <c r="Z2813" s="9" t="s">
        <v>8</v>
      </c>
      <c r="AA2813" s="12" t="str">
        <f t="shared" si="86"/>
        <v>5980000000108</v>
      </c>
      <c r="AB2813" s="4" t="s">
        <v>66</v>
      </c>
      <c r="AC2813" s="48">
        <f t="shared" si="87"/>
        <v>0</v>
      </c>
      <c r="AD2813" s="31">
        <f>VLOOKUP(AB2813,'Utah Allocation %''s'!$A$6:$B$16,2,FALSE)</f>
        <v>0</v>
      </c>
    </row>
    <row r="2814" spans="1:30">
      <c r="A2814" s="9" t="s">
        <v>10617</v>
      </c>
      <c r="B2814" s="9" t="s">
        <v>24</v>
      </c>
      <c r="C2814" s="9" t="s">
        <v>62</v>
      </c>
      <c r="D2814" s="19">
        <v>41455</v>
      </c>
      <c r="E2814" s="15">
        <v>2013</v>
      </c>
      <c r="F2814" s="15">
        <v>6</v>
      </c>
      <c r="G2814" s="3" t="s">
        <v>14414</v>
      </c>
      <c r="H2814" s="9" t="s">
        <v>63</v>
      </c>
      <c r="I2814" s="9" t="s">
        <v>64</v>
      </c>
      <c r="J2814" s="21">
        <v>1485.97</v>
      </c>
      <c r="K2814" s="9" t="s">
        <v>10618</v>
      </c>
      <c r="L2814" s="7" t="s">
        <v>10804</v>
      </c>
      <c r="M2814" s="7" t="s">
        <v>10964</v>
      </c>
      <c r="N2814" s="7" t="s">
        <v>207</v>
      </c>
      <c r="O2814" s="7" t="s">
        <v>254</v>
      </c>
      <c r="P2814" s="7" t="s">
        <v>588</v>
      </c>
      <c r="Q2814" s="7" t="s">
        <v>83</v>
      </c>
      <c r="R2814" s="9" t="s">
        <v>355</v>
      </c>
      <c r="S2814" s="7" t="s">
        <v>409</v>
      </c>
      <c r="T2814" s="13" t="s">
        <v>69</v>
      </c>
      <c r="U2814" s="13" t="s">
        <v>79</v>
      </c>
      <c r="V2814" s="13" t="s">
        <v>80</v>
      </c>
      <c r="W2814" s="13" t="s">
        <v>29</v>
      </c>
      <c r="X2814" s="13" t="s">
        <v>79</v>
      </c>
      <c r="Y2814" s="13" t="s">
        <v>7</v>
      </c>
      <c r="Z2814" s="9" t="s">
        <v>16</v>
      </c>
      <c r="AA2814" s="12" t="str">
        <f t="shared" si="86"/>
        <v>5980000000109</v>
      </c>
      <c r="AB2814" s="4" t="s">
        <v>79</v>
      </c>
      <c r="AC2814" s="48">
        <f t="shared" si="87"/>
        <v>1485.97</v>
      </c>
      <c r="AD2814" s="31">
        <f>VLOOKUP(AB2814,'Utah Allocation %''s'!$A$6:$B$16,2,FALSE)</f>
        <v>1</v>
      </c>
    </row>
    <row r="2815" spans="1:30">
      <c r="A2815" s="9" t="s">
        <v>10617</v>
      </c>
      <c r="B2815" s="9" t="s">
        <v>24</v>
      </c>
      <c r="C2815" s="9" t="s">
        <v>62</v>
      </c>
      <c r="D2815" s="19">
        <v>41455</v>
      </c>
      <c r="E2815" s="15">
        <v>2013</v>
      </c>
      <c r="F2815" s="15">
        <v>6</v>
      </c>
      <c r="G2815" s="3" t="s">
        <v>14414</v>
      </c>
      <c r="H2815" s="9" t="s">
        <v>63</v>
      </c>
      <c r="I2815" s="9" t="s">
        <v>81</v>
      </c>
      <c r="J2815" s="21">
        <v>4693.0600000000004</v>
      </c>
      <c r="K2815" s="9" t="s">
        <v>10618</v>
      </c>
      <c r="L2815" s="7" t="s">
        <v>10804</v>
      </c>
      <c r="M2815" s="7" t="s">
        <v>10964</v>
      </c>
      <c r="N2815" s="7" t="s">
        <v>207</v>
      </c>
      <c r="O2815" s="7" t="s">
        <v>254</v>
      </c>
      <c r="P2815" s="7" t="s">
        <v>588</v>
      </c>
      <c r="Q2815" s="7" t="s">
        <v>83</v>
      </c>
      <c r="R2815" s="9" t="s">
        <v>355</v>
      </c>
      <c r="S2815" s="7" t="s">
        <v>409</v>
      </c>
      <c r="T2815" s="13" t="s">
        <v>69</v>
      </c>
      <c r="U2815" s="13" t="s">
        <v>79</v>
      </c>
      <c r="V2815" s="13" t="s">
        <v>80</v>
      </c>
      <c r="W2815" s="13" t="s">
        <v>29</v>
      </c>
      <c r="X2815" s="13" t="s">
        <v>79</v>
      </c>
      <c r="Y2815" s="13" t="s">
        <v>7</v>
      </c>
      <c r="Z2815" s="9" t="s">
        <v>16</v>
      </c>
      <c r="AA2815" s="12" t="str">
        <f t="shared" si="86"/>
        <v>5980000000109</v>
      </c>
      <c r="AB2815" s="4" t="s">
        <v>79</v>
      </c>
      <c r="AC2815" s="48">
        <f t="shared" si="87"/>
        <v>4693.0600000000004</v>
      </c>
      <c r="AD2815" s="31">
        <f>VLOOKUP(AB2815,'Utah Allocation %''s'!$A$6:$B$16,2,FALSE)</f>
        <v>1</v>
      </c>
    </row>
    <row r="2816" spans="1:30">
      <c r="A2816" s="9" t="s">
        <v>10427</v>
      </c>
      <c r="B2816" s="9" t="s">
        <v>24</v>
      </c>
      <c r="C2816" s="9" t="s">
        <v>62</v>
      </c>
      <c r="D2816" s="19">
        <v>41455</v>
      </c>
      <c r="E2816" s="15">
        <v>2013</v>
      </c>
      <c r="F2816" s="15">
        <v>6</v>
      </c>
      <c r="G2816" s="3" t="s">
        <v>14414</v>
      </c>
      <c r="H2816" s="9" t="s">
        <v>63</v>
      </c>
      <c r="I2816" s="9" t="s">
        <v>81</v>
      </c>
      <c r="J2816" s="21">
        <v>551.37</v>
      </c>
      <c r="K2816" s="9" t="s">
        <v>10428</v>
      </c>
      <c r="L2816" s="7" t="s">
        <v>10714</v>
      </c>
      <c r="M2816" s="7" t="s">
        <v>10864</v>
      </c>
      <c r="N2816" s="7" t="s">
        <v>216</v>
      </c>
      <c r="O2816" s="7" t="s">
        <v>262</v>
      </c>
      <c r="P2816" s="7" t="s">
        <v>7099</v>
      </c>
      <c r="Q2816" s="7" t="s">
        <v>107</v>
      </c>
      <c r="R2816" s="9" t="s">
        <v>355</v>
      </c>
      <c r="S2816" s="7" t="s">
        <v>409</v>
      </c>
      <c r="T2816" s="13" t="s">
        <v>69</v>
      </c>
      <c r="U2816" s="13" t="s">
        <v>79</v>
      </c>
      <c r="V2816" s="13" t="s">
        <v>80</v>
      </c>
      <c r="W2816" s="13" t="s">
        <v>29</v>
      </c>
      <c r="X2816" s="13" t="s">
        <v>79</v>
      </c>
      <c r="Y2816" s="13" t="s">
        <v>7</v>
      </c>
      <c r="Z2816" s="9" t="s">
        <v>16</v>
      </c>
      <c r="AA2816" s="12" t="str">
        <f t="shared" si="86"/>
        <v>5980000000109</v>
      </c>
      <c r="AB2816" s="4" t="s">
        <v>79</v>
      </c>
      <c r="AC2816" s="48">
        <f t="shared" si="87"/>
        <v>551.37</v>
      </c>
      <c r="AD2816" s="31">
        <f>VLOOKUP(AB2816,'Utah Allocation %''s'!$A$6:$B$16,2,FALSE)</f>
        <v>1</v>
      </c>
    </row>
    <row r="2817" spans="1:30">
      <c r="A2817" s="9" t="s">
        <v>10669</v>
      </c>
      <c r="B2817" s="9" t="s">
        <v>24</v>
      </c>
      <c r="C2817" s="9" t="s">
        <v>62</v>
      </c>
      <c r="D2817" s="19">
        <v>41455</v>
      </c>
      <c r="E2817" s="15">
        <v>2013</v>
      </c>
      <c r="F2817" s="15">
        <v>6</v>
      </c>
      <c r="G2817" s="3" t="s">
        <v>14414</v>
      </c>
      <c r="H2817" s="9" t="s">
        <v>63</v>
      </c>
      <c r="I2817" s="9" t="s">
        <v>81</v>
      </c>
      <c r="J2817" s="21">
        <v>243.81</v>
      </c>
      <c r="K2817" s="9" t="s">
        <v>10670</v>
      </c>
      <c r="L2817" s="7" t="s">
        <v>10828</v>
      </c>
      <c r="M2817" s="7" t="s">
        <v>10990</v>
      </c>
      <c r="N2817" s="7" t="s">
        <v>207</v>
      </c>
      <c r="O2817" s="7" t="s">
        <v>254</v>
      </c>
      <c r="P2817" s="7" t="s">
        <v>7096</v>
      </c>
      <c r="Q2817" s="7" t="s">
        <v>83</v>
      </c>
      <c r="R2817" s="9" t="s">
        <v>355</v>
      </c>
      <c r="S2817" s="7" t="s">
        <v>409</v>
      </c>
      <c r="T2817" s="13" t="s">
        <v>69</v>
      </c>
      <c r="U2817" s="13" t="s">
        <v>79</v>
      </c>
      <c r="V2817" s="13" t="s">
        <v>80</v>
      </c>
      <c r="W2817" s="13" t="s">
        <v>29</v>
      </c>
      <c r="X2817" s="13" t="s">
        <v>79</v>
      </c>
      <c r="Y2817" s="13" t="s">
        <v>7</v>
      </c>
      <c r="Z2817" s="9" t="s">
        <v>16</v>
      </c>
      <c r="AA2817" s="12" t="str">
        <f t="shared" si="86"/>
        <v>5980000000109</v>
      </c>
      <c r="AB2817" s="4" t="s">
        <v>79</v>
      </c>
      <c r="AC2817" s="48">
        <f t="shared" si="87"/>
        <v>243.81</v>
      </c>
      <c r="AD2817" s="31">
        <f>VLOOKUP(AB2817,'Utah Allocation %''s'!$A$6:$B$16,2,FALSE)</f>
        <v>1</v>
      </c>
    </row>
    <row r="2818" spans="1:30">
      <c r="A2818" s="9" t="s">
        <v>10517</v>
      </c>
      <c r="B2818" s="9" t="s">
        <v>24</v>
      </c>
      <c r="C2818" s="9" t="s">
        <v>62</v>
      </c>
      <c r="D2818" s="19">
        <v>41455</v>
      </c>
      <c r="E2818" s="15">
        <v>2013</v>
      </c>
      <c r="F2818" s="15">
        <v>6</v>
      </c>
      <c r="G2818" s="3" t="s">
        <v>14414</v>
      </c>
      <c r="H2818" s="9" t="s">
        <v>63</v>
      </c>
      <c r="I2818" s="9" t="s">
        <v>81</v>
      </c>
      <c r="J2818" s="21">
        <v>242.73</v>
      </c>
      <c r="K2818" s="9" t="s">
        <v>10518</v>
      </c>
      <c r="L2818" s="7" t="s">
        <v>10759</v>
      </c>
      <c r="M2818" s="7" t="s">
        <v>10914</v>
      </c>
      <c r="N2818" s="7" t="s">
        <v>208</v>
      </c>
      <c r="O2818" s="7" t="s">
        <v>255</v>
      </c>
      <c r="P2818" s="7" t="s">
        <v>6141</v>
      </c>
      <c r="Q2818" s="7" t="s">
        <v>84</v>
      </c>
      <c r="R2818" s="9" t="s">
        <v>355</v>
      </c>
      <c r="S2818" s="7" t="s">
        <v>409</v>
      </c>
      <c r="T2818" s="13" t="s">
        <v>69</v>
      </c>
      <c r="U2818" s="13" t="s">
        <v>79</v>
      </c>
      <c r="V2818" s="13" t="s">
        <v>80</v>
      </c>
      <c r="W2818" s="13" t="s">
        <v>29</v>
      </c>
      <c r="X2818" s="13" t="s">
        <v>79</v>
      </c>
      <c r="Y2818" s="13" t="s">
        <v>7</v>
      </c>
      <c r="Z2818" s="9" t="s">
        <v>16</v>
      </c>
      <c r="AA2818" s="12" t="str">
        <f t="shared" si="86"/>
        <v>5980000000109</v>
      </c>
      <c r="AB2818" s="4" t="s">
        <v>79</v>
      </c>
      <c r="AC2818" s="48">
        <f t="shared" si="87"/>
        <v>242.73</v>
      </c>
      <c r="AD2818" s="31">
        <f>VLOOKUP(AB2818,'Utah Allocation %''s'!$A$6:$B$16,2,FALSE)</f>
        <v>1</v>
      </c>
    </row>
    <row r="2819" spans="1:30">
      <c r="A2819" s="9" t="s">
        <v>10541</v>
      </c>
      <c r="B2819" s="9" t="s">
        <v>24</v>
      </c>
      <c r="C2819" s="9" t="s">
        <v>62</v>
      </c>
      <c r="D2819" s="19">
        <v>41455</v>
      </c>
      <c r="E2819" s="15">
        <v>2013</v>
      </c>
      <c r="F2819" s="15">
        <v>6</v>
      </c>
      <c r="G2819" s="3" t="s">
        <v>14414</v>
      </c>
      <c r="H2819" s="9" t="s">
        <v>63</v>
      </c>
      <c r="I2819" s="9" t="s">
        <v>64</v>
      </c>
      <c r="J2819" s="21">
        <v>2925.94</v>
      </c>
      <c r="K2819" s="9" t="s">
        <v>10542</v>
      </c>
      <c r="L2819" s="7" t="s">
        <v>10771</v>
      </c>
      <c r="M2819" s="7" t="s">
        <v>10926</v>
      </c>
      <c r="N2819" s="7" t="s">
        <v>206</v>
      </c>
      <c r="O2819" s="7" t="s">
        <v>253</v>
      </c>
      <c r="P2819" s="7" t="s">
        <v>691</v>
      </c>
      <c r="Q2819" s="7" t="s">
        <v>71</v>
      </c>
      <c r="R2819" s="9" t="s">
        <v>354</v>
      </c>
      <c r="S2819" s="7" t="s">
        <v>408</v>
      </c>
      <c r="T2819" s="13" t="s">
        <v>69</v>
      </c>
      <c r="U2819" s="13" t="s">
        <v>66</v>
      </c>
      <c r="V2819" s="13" t="s">
        <v>70</v>
      </c>
      <c r="W2819" s="13" t="s">
        <v>32</v>
      </c>
      <c r="X2819" s="13" t="s">
        <v>66</v>
      </c>
      <c r="Y2819" s="13" t="s">
        <v>7</v>
      </c>
      <c r="Z2819" s="9" t="s">
        <v>8</v>
      </c>
      <c r="AA2819" s="12" t="str">
        <f t="shared" si="86"/>
        <v>5980000000108</v>
      </c>
      <c r="AB2819" s="4" t="s">
        <v>66</v>
      </c>
      <c r="AC2819" s="48">
        <f t="shared" si="87"/>
        <v>0</v>
      </c>
      <c r="AD2819" s="31">
        <f>VLOOKUP(AB2819,'Utah Allocation %''s'!$A$6:$B$16,2,FALSE)</f>
        <v>0</v>
      </c>
    </row>
    <row r="2820" spans="1:30">
      <c r="A2820" s="9" t="s">
        <v>10541</v>
      </c>
      <c r="B2820" s="9" t="s">
        <v>24</v>
      </c>
      <c r="C2820" s="9" t="s">
        <v>62</v>
      </c>
      <c r="D2820" s="19">
        <v>41455</v>
      </c>
      <c r="E2820" s="15">
        <v>2013</v>
      </c>
      <c r="F2820" s="15">
        <v>6</v>
      </c>
      <c r="G2820" s="3" t="s">
        <v>14414</v>
      </c>
      <c r="H2820" s="9" t="s">
        <v>63</v>
      </c>
      <c r="I2820" s="9" t="s">
        <v>81</v>
      </c>
      <c r="J2820" s="21">
        <v>2295.15</v>
      </c>
      <c r="K2820" s="9" t="s">
        <v>10542</v>
      </c>
      <c r="L2820" s="7" t="s">
        <v>10771</v>
      </c>
      <c r="M2820" s="7" t="s">
        <v>10926</v>
      </c>
      <c r="N2820" s="7" t="s">
        <v>206</v>
      </c>
      <c r="O2820" s="7" t="s">
        <v>253</v>
      </c>
      <c r="P2820" s="7" t="s">
        <v>691</v>
      </c>
      <c r="Q2820" s="7" t="s">
        <v>71</v>
      </c>
      <c r="R2820" s="9" t="s">
        <v>354</v>
      </c>
      <c r="S2820" s="7" t="s">
        <v>408</v>
      </c>
      <c r="T2820" s="13" t="s">
        <v>69</v>
      </c>
      <c r="U2820" s="13" t="s">
        <v>66</v>
      </c>
      <c r="V2820" s="13" t="s">
        <v>70</v>
      </c>
      <c r="W2820" s="13" t="s">
        <v>32</v>
      </c>
      <c r="X2820" s="13" t="s">
        <v>66</v>
      </c>
      <c r="Y2820" s="13" t="s">
        <v>7</v>
      </c>
      <c r="Z2820" s="9" t="s">
        <v>8</v>
      </c>
      <c r="AA2820" s="12" t="str">
        <f t="shared" si="86"/>
        <v>5980000000108</v>
      </c>
      <c r="AB2820" s="4" t="s">
        <v>66</v>
      </c>
      <c r="AC2820" s="48">
        <f t="shared" si="87"/>
        <v>0</v>
      </c>
      <c r="AD2820" s="31">
        <f>VLOOKUP(AB2820,'Utah Allocation %''s'!$A$6:$B$16,2,FALSE)</f>
        <v>0</v>
      </c>
    </row>
    <row r="2821" spans="1:30">
      <c r="A2821" s="9" t="s">
        <v>10449</v>
      </c>
      <c r="B2821" s="9" t="s">
        <v>24</v>
      </c>
      <c r="C2821" s="9" t="s">
        <v>62</v>
      </c>
      <c r="D2821" s="19">
        <v>41455</v>
      </c>
      <c r="E2821" s="15">
        <v>2013</v>
      </c>
      <c r="F2821" s="15">
        <v>6</v>
      </c>
      <c r="G2821" s="3" t="s">
        <v>14414</v>
      </c>
      <c r="H2821" s="9" t="s">
        <v>63</v>
      </c>
      <c r="I2821" s="9" t="s">
        <v>64</v>
      </c>
      <c r="J2821" s="21">
        <v>325.25</v>
      </c>
      <c r="K2821" s="9" t="s">
        <v>10450</v>
      </c>
      <c r="L2821" s="7" t="s">
        <v>10725</v>
      </c>
      <c r="M2821" s="7" t="s">
        <v>10875</v>
      </c>
      <c r="N2821" s="7" t="s">
        <v>206</v>
      </c>
      <c r="O2821" s="7" t="s">
        <v>253</v>
      </c>
      <c r="P2821" s="7" t="s">
        <v>691</v>
      </c>
      <c r="Q2821" s="7" t="s">
        <v>71</v>
      </c>
      <c r="R2821" s="9" t="s">
        <v>354</v>
      </c>
      <c r="S2821" s="7" t="s">
        <v>408</v>
      </c>
      <c r="T2821" s="13" t="s">
        <v>69</v>
      </c>
      <c r="U2821" s="13" t="s">
        <v>66</v>
      </c>
      <c r="V2821" s="13" t="s">
        <v>70</v>
      </c>
      <c r="W2821" s="13" t="s">
        <v>32</v>
      </c>
      <c r="X2821" s="13" t="s">
        <v>66</v>
      </c>
      <c r="Y2821" s="13" t="s">
        <v>7</v>
      </c>
      <c r="Z2821" s="9" t="s">
        <v>8</v>
      </c>
      <c r="AA2821" s="12" t="str">
        <f t="shared" ref="AA2821:AA2884" si="88">Y2821&amp;Z2821</f>
        <v>5980000000108</v>
      </c>
      <c r="AB2821" s="4" t="s">
        <v>66</v>
      </c>
      <c r="AC2821" s="48">
        <f t="shared" ref="AC2821:AC2884" si="89">+J2821*AD2821</f>
        <v>0</v>
      </c>
      <c r="AD2821" s="31">
        <f>VLOOKUP(AB2821,'Utah Allocation %''s'!$A$6:$B$16,2,FALSE)</f>
        <v>0</v>
      </c>
    </row>
    <row r="2822" spans="1:30">
      <c r="A2822" s="9" t="s">
        <v>10501</v>
      </c>
      <c r="B2822" s="9" t="s">
        <v>24</v>
      </c>
      <c r="C2822" s="9" t="s">
        <v>62</v>
      </c>
      <c r="D2822" s="19">
        <v>41455</v>
      </c>
      <c r="E2822" s="15">
        <v>2013</v>
      </c>
      <c r="F2822" s="15">
        <v>6</v>
      </c>
      <c r="G2822" s="3" t="s">
        <v>14414</v>
      </c>
      <c r="H2822" s="9" t="s">
        <v>63</v>
      </c>
      <c r="I2822" s="9" t="s">
        <v>64</v>
      </c>
      <c r="J2822" s="21">
        <v>130.1</v>
      </c>
      <c r="K2822" s="9" t="s">
        <v>10502</v>
      </c>
      <c r="L2822" s="7" t="s">
        <v>10751</v>
      </c>
      <c r="M2822" s="7" t="s">
        <v>10905</v>
      </c>
      <c r="N2822" s="7" t="s">
        <v>214</v>
      </c>
      <c r="O2822" s="7" t="s">
        <v>260</v>
      </c>
      <c r="P2822" s="7" t="s">
        <v>698</v>
      </c>
      <c r="Q2822" s="7" t="s">
        <v>136</v>
      </c>
      <c r="R2822" s="9" t="s">
        <v>354</v>
      </c>
      <c r="S2822" s="7" t="s">
        <v>408</v>
      </c>
      <c r="T2822" s="13" t="s">
        <v>69</v>
      </c>
      <c r="U2822" s="13" t="s">
        <v>66</v>
      </c>
      <c r="V2822" s="13" t="s">
        <v>70</v>
      </c>
      <c r="W2822" s="13" t="s">
        <v>32</v>
      </c>
      <c r="X2822" s="13" t="s">
        <v>66</v>
      </c>
      <c r="Y2822" s="13" t="s">
        <v>7</v>
      </c>
      <c r="Z2822" s="9" t="s">
        <v>8</v>
      </c>
      <c r="AA2822" s="12" t="str">
        <f t="shared" si="88"/>
        <v>5980000000108</v>
      </c>
      <c r="AB2822" s="4" t="s">
        <v>66</v>
      </c>
      <c r="AC2822" s="48">
        <f t="shared" si="89"/>
        <v>0</v>
      </c>
      <c r="AD2822" s="31">
        <f>VLOOKUP(AB2822,'Utah Allocation %''s'!$A$6:$B$16,2,FALSE)</f>
        <v>0</v>
      </c>
    </row>
    <row r="2823" spans="1:30">
      <c r="A2823" s="9" t="s">
        <v>10495</v>
      </c>
      <c r="B2823" s="9" t="s">
        <v>24</v>
      </c>
      <c r="C2823" s="9" t="s">
        <v>62</v>
      </c>
      <c r="D2823" s="19">
        <v>41455</v>
      </c>
      <c r="E2823" s="15">
        <v>2013</v>
      </c>
      <c r="F2823" s="15">
        <v>6</v>
      </c>
      <c r="G2823" s="3" t="s">
        <v>14414</v>
      </c>
      <c r="H2823" s="9" t="s">
        <v>63</v>
      </c>
      <c r="I2823" s="9" t="s">
        <v>81</v>
      </c>
      <c r="J2823" s="21">
        <v>360.93</v>
      </c>
      <c r="K2823" s="9" t="s">
        <v>10496</v>
      </c>
      <c r="L2823" s="7" t="s">
        <v>10748</v>
      </c>
      <c r="M2823" s="7" t="s">
        <v>10899</v>
      </c>
      <c r="N2823" s="7" t="s">
        <v>215</v>
      </c>
      <c r="O2823" s="7" t="s">
        <v>261</v>
      </c>
      <c r="P2823" s="7" t="s">
        <v>10270</v>
      </c>
      <c r="Q2823" s="7" t="s">
        <v>159</v>
      </c>
      <c r="R2823" s="9" t="s">
        <v>362</v>
      </c>
      <c r="S2823" s="7" t="s">
        <v>409</v>
      </c>
      <c r="T2823" s="13" t="s">
        <v>69</v>
      </c>
      <c r="U2823" s="13" t="s">
        <v>111</v>
      </c>
      <c r="V2823" s="13" t="s">
        <v>112</v>
      </c>
      <c r="W2823" s="13" t="s">
        <v>30</v>
      </c>
      <c r="X2823" s="13" t="s">
        <v>113</v>
      </c>
      <c r="Y2823" s="13" t="s">
        <v>7</v>
      </c>
      <c r="Z2823" s="9" t="s">
        <v>15</v>
      </c>
      <c r="AA2823" s="12" t="str">
        <f t="shared" si="88"/>
        <v>5980000000106</v>
      </c>
      <c r="AB2823" s="4" t="s">
        <v>113</v>
      </c>
      <c r="AC2823" s="48">
        <f t="shared" si="89"/>
        <v>0</v>
      </c>
      <c r="AD2823" s="31">
        <f>VLOOKUP(AB2823,'Utah Allocation %''s'!$A$6:$B$16,2,FALSE)</f>
        <v>0</v>
      </c>
    </row>
    <row r="2824" spans="1:30">
      <c r="A2824" s="9" t="s">
        <v>10594</v>
      </c>
      <c r="B2824" s="9" t="s">
        <v>24</v>
      </c>
      <c r="C2824" s="9" t="s">
        <v>62</v>
      </c>
      <c r="D2824" s="19">
        <v>41455</v>
      </c>
      <c r="E2824" s="15">
        <v>2013</v>
      </c>
      <c r="F2824" s="15">
        <v>6</v>
      </c>
      <c r="G2824" s="3" t="s">
        <v>14414</v>
      </c>
      <c r="H2824" s="9" t="s">
        <v>63</v>
      </c>
      <c r="I2824" s="9" t="s">
        <v>81</v>
      </c>
      <c r="J2824" s="21">
        <v>367.48</v>
      </c>
      <c r="K2824" s="9" t="s">
        <v>10595</v>
      </c>
      <c r="L2824" s="7" t="s">
        <v>10797</v>
      </c>
      <c r="M2824" s="7" t="s">
        <v>10954</v>
      </c>
      <c r="N2824" s="7" t="s">
        <v>243</v>
      </c>
      <c r="O2824" s="7" t="s">
        <v>286</v>
      </c>
      <c r="P2824" s="7" t="s">
        <v>10955</v>
      </c>
      <c r="Q2824" s="7" t="s">
        <v>644</v>
      </c>
      <c r="R2824" s="9" t="s">
        <v>362</v>
      </c>
      <c r="S2824" s="7" t="s">
        <v>409</v>
      </c>
      <c r="T2824" s="13" t="s">
        <v>69</v>
      </c>
      <c r="U2824" s="13" t="s">
        <v>111</v>
      </c>
      <c r="V2824" s="13" t="s">
        <v>112</v>
      </c>
      <c r="W2824" s="13" t="s">
        <v>30</v>
      </c>
      <c r="X2824" s="13" t="s">
        <v>113</v>
      </c>
      <c r="Y2824" s="13" t="s">
        <v>7</v>
      </c>
      <c r="Z2824" s="9" t="s">
        <v>15</v>
      </c>
      <c r="AA2824" s="12" t="str">
        <f t="shared" si="88"/>
        <v>5980000000106</v>
      </c>
      <c r="AB2824" s="4" t="s">
        <v>113</v>
      </c>
      <c r="AC2824" s="48">
        <f t="shared" si="89"/>
        <v>0</v>
      </c>
      <c r="AD2824" s="31">
        <f>VLOOKUP(AB2824,'Utah Allocation %''s'!$A$6:$B$16,2,FALSE)</f>
        <v>0</v>
      </c>
    </row>
    <row r="2825" spans="1:30">
      <c r="A2825" s="9" t="s">
        <v>10393</v>
      </c>
      <c r="B2825" s="9" t="s">
        <v>24</v>
      </c>
      <c r="C2825" s="9" t="s">
        <v>62</v>
      </c>
      <c r="D2825" s="19">
        <v>41455</v>
      </c>
      <c r="E2825" s="15">
        <v>2013</v>
      </c>
      <c r="F2825" s="15">
        <v>6</v>
      </c>
      <c r="G2825" s="3" t="s">
        <v>14414</v>
      </c>
      <c r="H2825" s="9" t="s">
        <v>61</v>
      </c>
      <c r="I2825" s="9" t="s">
        <v>81</v>
      </c>
      <c r="J2825" s="21">
        <v>-132.66</v>
      </c>
      <c r="K2825" s="9" t="s">
        <v>9055</v>
      </c>
      <c r="L2825" s="7" t="s">
        <v>9344</v>
      </c>
      <c r="M2825" s="7" t="s">
        <v>9504</v>
      </c>
      <c r="N2825" s="7" t="s">
        <v>212</v>
      </c>
      <c r="O2825" s="7" t="s">
        <v>259</v>
      </c>
      <c r="P2825" s="7" t="s">
        <v>9505</v>
      </c>
      <c r="Q2825" s="7" t="s">
        <v>141</v>
      </c>
      <c r="R2825" s="9" t="s">
        <v>364</v>
      </c>
      <c r="S2825" s="7" t="s">
        <v>409</v>
      </c>
      <c r="T2825" s="13" t="s">
        <v>69</v>
      </c>
      <c r="U2825" s="13" t="s">
        <v>89</v>
      </c>
      <c r="V2825" s="13" t="s">
        <v>90</v>
      </c>
      <c r="W2825" s="13" t="s">
        <v>31</v>
      </c>
      <c r="X2825" s="13" t="s">
        <v>91</v>
      </c>
      <c r="Y2825" s="13" t="s">
        <v>7</v>
      </c>
      <c r="Z2825" s="9" t="s">
        <v>17</v>
      </c>
      <c r="AA2825" s="12" t="str">
        <f t="shared" si="88"/>
        <v>5980000000111</v>
      </c>
      <c r="AB2825" s="4" t="s">
        <v>91</v>
      </c>
      <c r="AC2825" s="48">
        <f t="shared" si="89"/>
        <v>0</v>
      </c>
      <c r="AD2825" s="31">
        <f>VLOOKUP(AB2825,'Utah Allocation %''s'!$A$6:$B$16,2,FALSE)</f>
        <v>0</v>
      </c>
    </row>
    <row r="2826" spans="1:30">
      <c r="A2826" s="9" t="s">
        <v>10665</v>
      </c>
      <c r="B2826" s="9" t="s">
        <v>24</v>
      </c>
      <c r="C2826" s="9" t="s">
        <v>62</v>
      </c>
      <c r="D2826" s="19">
        <v>41455</v>
      </c>
      <c r="E2826" s="15">
        <v>2013</v>
      </c>
      <c r="F2826" s="15">
        <v>6</v>
      </c>
      <c r="G2826" s="3" t="s">
        <v>14414</v>
      </c>
      <c r="H2826" s="9" t="s">
        <v>63</v>
      </c>
      <c r="I2826" s="9" t="s">
        <v>81</v>
      </c>
      <c r="J2826" s="21">
        <v>795.97</v>
      </c>
      <c r="K2826" s="9" t="s">
        <v>10666</v>
      </c>
      <c r="L2826" s="7" t="s">
        <v>10826</v>
      </c>
      <c r="M2826" s="7" t="s">
        <v>10987</v>
      </c>
      <c r="N2826" s="7" t="s">
        <v>207</v>
      </c>
      <c r="O2826" s="7" t="s">
        <v>254</v>
      </c>
      <c r="P2826" s="7" t="s">
        <v>6156</v>
      </c>
      <c r="Q2826" s="7" t="s">
        <v>88</v>
      </c>
      <c r="R2826" s="9" t="s">
        <v>364</v>
      </c>
      <c r="S2826" s="7" t="s">
        <v>409</v>
      </c>
      <c r="T2826" s="13" t="s">
        <v>69</v>
      </c>
      <c r="U2826" s="13" t="s">
        <v>89</v>
      </c>
      <c r="V2826" s="13" t="s">
        <v>90</v>
      </c>
      <c r="W2826" s="13" t="s">
        <v>31</v>
      </c>
      <c r="X2826" s="13" t="s">
        <v>91</v>
      </c>
      <c r="Y2826" s="13" t="s">
        <v>7</v>
      </c>
      <c r="Z2826" s="9" t="s">
        <v>17</v>
      </c>
      <c r="AA2826" s="12" t="str">
        <f t="shared" si="88"/>
        <v>5980000000111</v>
      </c>
      <c r="AB2826" s="4" t="s">
        <v>91</v>
      </c>
      <c r="AC2826" s="48">
        <f t="shared" si="89"/>
        <v>0</v>
      </c>
      <c r="AD2826" s="31">
        <f>VLOOKUP(AB2826,'Utah Allocation %''s'!$A$6:$B$16,2,FALSE)</f>
        <v>0</v>
      </c>
    </row>
    <row r="2827" spans="1:30">
      <c r="A2827" s="9" t="s">
        <v>10687</v>
      </c>
      <c r="B2827" s="9" t="s">
        <v>24</v>
      </c>
      <c r="C2827" s="9" t="s">
        <v>62</v>
      </c>
      <c r="D2827" s="19">
        <v>41455</v>
      </c>
      <c r="E2827" s="15">
        <v>2013</v>
      </c>
      <c r="F2827" s="15">
        <v>6</v>
      </c>
      <c r="G2827" s="3" t="s">
        <v>14414</v>
      </c>
      <c r="H2827" s="9" t="s">
        <v>63</v>
      </c>
      <c r="I2827" s="9" t="s">
        <v>64</v>
      </c>
      <c r="J2827" s="21">
        <v>365.97</v>
      </c>
      <c r="K2827" s="9" t="s">
        <v>10688</v>
      </c>
      <c r="L2827" s="7" t="s">
        <v>10837</v>
      </c>
      <c r="M2827" s="7" t="s">
        <v>10999</v>
      </c>
      <c r="N2827" s="7" t="s">
        <v>211</v>
      </c>
      <c r="O2827" s="7" t="s">
        <v>258</v>
      </c>
      <c r="P2827" s="7" t="s">
        <v>11000</v>
      </c>
      <c r="Q2827" s="7" t="s">
        <v>11001</v>
      </c>
      <c r="R2827" s="9" t="s">
        <v>366</v>
      </c>
      <c r="S2827" s="7" t="s">
        <v>409</v>
      </c>
      <c r="T2827" s="13" t="s">
        <v>69</v>
      </c>
      <c r="U2827" s="13" t="s">
        <v>79</v>
      </c>
      <c r="V2827" s="13" t="s">
        <v>80</v>
      </c>
      <c r="W2827" s="13" t="s">
        <v>29</v>
      </c>
      <c r="X2827" s="13" t="s">
        <v>79</v>
      </c>
      <c r="Y2827" s="13" t="s">
        <v>7</v>
      </c>
      <c r="Z2827" s="9" t="s">
        <v>16</v>
      </c>
      <c r="AA2827" s="12" t="str">
        <f t="shared" si="88"/>
        <v>5980000000109</v>
      </c>
      <c r="AB2827" s="4" t="s">
        <v>79</v>
      </c>
      <c r="AC2827" s="48">
        <f t="shared" si="89"/>
        <v>365.97</v>
      </c>
      <c r="AD2827" s="31">
        <f>VLOOKUP(AB2827,'Utah Allocation %''s'!$A$6:$B$16,2,FALSE)</f>
        <v>1</v>
      </c>
    </row>
    <row r="2828" spans="1:30">
      <c r="A2828" s="9" t="s">
        <v>10643</v>
      </c>
      <c r="B2828" s="9" t="s">
        <v>24</v>
      </c>
      <c r="C2828" s="9" t="s">
        <v>62</v>
      </c>
      <c r="D2828" s="19">
        <v>41455</v>
      </c>
      <c r="E2828" s="15">
        <v>2013</v>
      </c>
      <c r="F2828" s="15">
        <v>6</v>
      </c>
      <c r="G2828" s="3" t="s">
        <v>14414</v>
      </c>
      <c r="H2828" s="9" t="s">
        <v>63</v>
      </c>
      <c r="I2828" s="9" t="s">
        <v>81</v>
      </c>
      <c r="J2828" s="21">
        <v>374.12</v>
      </c>
      <c r="K2828" s="9" t="s">
        <v>10644</v>
      </c>
      <c r="L2828" s="7" t="s">
        <v>10815</v>
      </c>
      <c r="M2828" s="7" t="s">
        <v>10975</v>
      </c>
      <c r="N2828" s="7" t="s">
        <v>207</v>
      </c>
      <c r="O2828" s="7" t="s">
        <v>254</v>
      </c>
      <c r="P2828" s="7" t="s">
        <v>7096</v>
      </c>
      <c r="Q2828" s="7" t="s">
        <v>83</v>
      </c>
      <c r="R2828" s="9" t="s">
        <v>366</v>
      </c>
      <c r="S2828" s="7" t="s">
        <v>409</v>
      </c>
      <c r="T2828" s="13" t="s">
        <v>69</v>
      </c>
      <c r="U2828" s="13" t="s">
        <v>79</v>
      </c>
      <c r="V2828" s="13" t="s">
        <v>80</v>
      </c>
      <c r="W2828" s="13" t="s">
        <v>29</v>
      </c>
      <c r="X2828" s="13" t="s">
        <v>79</v>
      </c>
      <c r="Y2828" s="13" t="s">
        <v>7</v>
      </c>
      <c r="Z2828" s="9" t="s">
        <v>16</v>
      </c>
      <c r="AA2828" s="12" t="str">
        <f t="shared" si="88"/>
        <v>5980000000109</v>
      </c>
      <c r="AB2828" s="4" t="s">
        <v>79</v>
      </c>
      <c r="AC2828" s="48">
        <f t="shared" si="89"/>
        <v>374.12</v>
      </c>
      <c r="AD2828" s="31">
        <f>VLOOKUP(AB2828,'Utah Allocation %''s'!$A$6:$B$16,2,FALSE)</f>
        <v>1</v>
      </c>
    </row>
    <row r="2829" spans="1:30">
      <c r="A2829" s="9" t="s">
        <v>10633</v>
      </c>
      <c r="B2829" s="9" t="s">
        <v>24</v>
      </c>
      <c r="C2829" s="9" t="s">
        <v>62</v>
      </c>
      <c r="D2829" s="19">
        <v>41455</v>
      </c>
      <c r="E2829" s="15">
        <v>2013</v>
      </c>
      <c r="F2829" s="15">
        <v>6</v>
      </c>
      <c r="G2829" s="3" t="s">
        <v>14414</v>
      </c>
      <c r="H2829" s="9" t="s">
        <v>63</v>
      </c>
      <c r="I2829" s="9" t="s">
        <v>81</v>
      </c>
      <c r="J2829" s="21">
        <v>215.76</v>
      </c>
      <c r="K2829" s="9" t="s">
        <v>10634</v>
      </c>
      <c r="L2829" s="7" t="s">
        <v>10810</v>
      </c>
      <c r="M2829" s="7" t="s">
        <v>10316</v>
      </c>
      <c r="N2829" s="7" t="s">
        <v>207</v>
      </c>
      <c r="O2829" s="7" t="s">
        <v>254</v>
      </c>
      <c r="P2829" s="7" t="s">
        <v>7096</v>
      </c>
      <c r="Q2829" s="7" t="s">
        <v>83</v>
      </c>
      <c r="R2829" s="9" t="s">
        <v>366</v>
      </c>
      <c r="S2829" s="7" t="s">
        <v>409</v>
      </c>
      <c r="T2829" s="13" t="s">
        <v>69</v>
      </c>
      <c r="U2829" s="13" t="s">
        <v>79</v>
      </c>
      <c r="V2829" s="13" t="s">
        <v>80</v>
      </c>
      <c r="W2829" s="13" t="s">
        <v>29</v>
      </c>
      <c r="X2829" s="13" t="s">
        <v>79</v>
      </c>
      <c r="Y2829" s="13" t="s">
        <v>7</v>
      </c>
      <c r="Z2829" s="9" t="s">
        <v>16</v>
      </c>
      <c r="AA2829" s="12" t="str">
        <f t="shared" si="88"/>
        <v>5980000000109</v>
      </c>
      <c r="AB2829" s="4" t="s">
        <v>79</v>
      </c>
      <c r="AC2829" s="48">
        <f t="shared" si="89"/>
        <v>215.76</v>
      </c>
      <c r="AD2829" s="31">
        <f>VLOOKUP(AB2829,'Utah Allocation %''s'!$A$6:$B$16,2,FALSE)</f>
        <v>1</v>
      </c>
    </row>
    <row r="2830" spans="1:30">
      <c r="A2830" s="9" t="s">
        <v>10580</v>
      </c>
      <c r="B2830" s="9" t="s">
        <v>24</v>
      </c>
      <c r="C2830" s="9" t="s">
        <v>62</v>
      </c>
      <c r="D2830" s="19">
        <v>41455</v>
      </c>
      <c r="E2830" s="15">
        <v>2013</v>
      </c>
      <c r="F2830" s="15">
        <v>6</v>
      </c>
      <c r="G2830" s="3" t="s">
        <v>14414</v>
      </c>
      <c r="H2830" s="9" t="s">
        <v>63</v>
      </c>
      <c r="I2830" s="9" t="s">
        <v>64</v>
      </c>
      <c r="J2830" s="21">
        <v>709.35</v>
      </c>
      <c r="K2830" s="9" t="s">
        <v>10581</v>
      </c>
      <c r="L2830" s="7" t="s">
        <v>10790</v>
      </c>
      <c r="M2830" s="7" t="s">
        <v>10947</v>
      </c>
      <c r="N2830" s="7" t="s">
        <v>208</v>
      </c>
      <c r="O2830" s="7" t="s">
        <v>255</v>
      </c>
      <c r="P2830" s="7" t="s">
        <v>634</v>
      </c>
      <c r="Q2830" s="7" t="s">
        <v>92</v>
      </c>
      <c r="R2830" s="9" t="s">
        <v>367</v>
      </c>
      <c r="S2830" s="7" t="s">
        <v>409</v>
      </c>
      <c r="T2830" s="13" t="s">
        <v>69</v>
      </c>
      <c r="U2830" s="13" t="s">
        <v>89</v>
      </c>
      <c r="V2830" s="13" t="s">
        <v>90</v>
      </c>
      <c r="W2830" s="13" t="s">
        <v>31</v>
      </c>
      <c r="X2830" s="13" t="s">
        <v>91</v>
      </c>
      <c r="Y2830" s="13" t="s">
        <v>7</v>
      </c>
      <c r="Z2830" s="9" t="s">
        <v>17</v>
      </c>
      <c r="AA2830" s="12" t="str">
        <f t="shared" si="88"/>
        <v>5980000000111</v>
      </c>
      <c r="AB2830" s="4" t="s">
        <v>91</v>
      </c>
      <c r="AC2830" s="48">
        <f t="shared" si="89"/>
        <v>0</v>
      </c>
      <c r="AD2830" s="31">
        <f>VLOOKUP(AB2830,'Utah Allocation %''s'!$A$6:$B$16,2,FALSE)</f>
        <v>0</v>
      </c>
    </row>
    <row r="2831" spans="1:30">
      <c r="A2831" s="9" t="s">
        <v>10626</v>
      </c>
      <c r="B2831" s="9" t="s">
        <v>24</v>
      </c>
      <c r="C2831" s="9" t="s">
        <v>62</v>
      </c>
      <c r="D2831" s="19">
        <v>41455</v>
      </c>
      <c r="E2831" s="15">
        <v>2013</v>
      </c>
      <c r="F2831" s="15">
        <v>6</v>
      </c>
      <c r="G2831" s="3" t="s">
        <v>14414</v>
      </c>
      <c r="H2831" s="9" t="s">
        <v>61</v>
      </c>
      <c r="I2831" s="9" t="s">
        <v>64</v>
      </c>
      <c r="J2831" s="21">
        <v>-455.92</v>
      </c>
      <c r="K2831" s="9" t="s">
        <v>9886</v>
      </c>
      <c r="L2831" s="7" t="s">
        <v>10138</v>
      </c>
      <c r="M2831" s="7" t="s">
        <v>10319</v>
      </c>
      <c r="N2831" s="7" t="s">
        <v>212</v>
      </c>
      <c r="O2831" s="7" t="s">
        <v>259</v>
      </c>
      <c r="P2831" s="7" t="s">
        <v>639</v>
      </c>
      <c r="Q2831" s="7" t="s">
        <v>172</v>
      </c>
      <c r="R2831" s="9" t="s">
        <v>369</v>
      </c>
      <c r="S2831" s="7" t="s">
        <v>408</v>
      </c>
      <c r="T2831" s="13" t="s">
        <v>69</v>
      </c>
      <c r="U2831" s="13" t="s">
        <v>66</v>
      </c>
      <c r="V2831" s="13" t="s">
        <v>70</v>
      </c>
      <c r="W2831" s="13" t="s">
        <v>32</v>
      </c>
      <c r="X2831" s="13" t="s">
        <v>66</v>
      </c>
      <c r="Y2831" s="13" t="s">
        <v>7</v>
      </c>
      <c r="Z2831" s="9" t="s">
        <v>8</v>
      </c>
      <c r="AA2831" s="12" t="str">
        <f t="shared" si="88"/>
        <v>5980000000108</v>
      </c>
      <c r="AB2831" s="4" t="s">
        <v>66</v>
      </c>
      <c r="AC2831" s="48">
        <f t="shared" si="89"/>
        <v>0</v>
      </c>
      <c r="AD2831" s="31">
        <f>VLOOKUP(AB2831,'Utah Allocation %''s'!$A$6:$B$16,2,FALSE)</f>
        <v>0</v>
      </c>
    </row>
    <row r="2832" spans="1:30">
      <c r="A2832" s="9" t="s">
        <v>10626</v>
      </c>
      <c r="B2832" s="9" t="s">
        <v>24</v>
      </c>
      <c r="C2832" s="9" t="s">
        <v>62</v>
      </c>
      <c r="D2832" s="19">
        <v>41455</v>
      </c>
      <c r="E2832" s="15">
        <v>2013</v>
      </c>
      <c r="F2832" s="15">
        <v>6</v>
      </c>
      <c r="G2832" s="3" t="s">
        <v>14414</v>
      </c>
      <c r="H2832" s="9" t="s">
        <v>61</v>
      </c>
      <c r="I2832" s="9" t="s">
        <v>81</v>
      </c>
      <c r="J2832" s="21">
        <v>-0.03</v>
      </c>
      <c r="K2832" s="9" t="s">
        <v>9886</v>
      </c>
      <c r="L2832" s="7" t="s">
        <v>10138</v>
      </c>
      <c r="M2832" s="7" t="s">
        <v>10319</v>
      </c>
      <c r="N2832" s="7" t="s">
        <v>212</v>
      </c>
      <c r="O2832" s="7" t="s">
        <v>259</v>
      </c>
      <c r="P2832" s="7" t="s">
        <v>639</v>
      </c>
      <c r="Q2832" s="7" t="s">
        <v>172</v>
      </c>
      <c r="R2832" s="9" t="s">
        <v>369</v>
      </c>
      <c r="S2832" s="7" t="s">
        <v>408</v>
      </c>
      <c r="T2832" s="13" t="s">
        <v>69</v>
      </c>
      <c r="U2832" s="13" t="s">
        <v>66</v>
      </c>
      <c r="V2832" s="13" t="s">
        <v>70</v>
      </c>
      <c r="W2832" s="13" t="s">
        <v>32</v>
      </c>
      <c r="X2832" s="13" t="s">
        <v>66</v>
      </c>
      <c r="Y2832" s="13" t="s">
        <v>7</v>
      </c>
      <c r="Z2832" s="9" t="s">
        <v>8</v>
      </c>
      <c r="AA2832" s="12" t="str">
        <f t="shared" si="88"/>
        <v>5980000000108</v>
      </c>
      <c r="AB2832" s="4" t="s">
        <v>66</v>
      </c>
      <c r="AC2832" s="48">
        <f t="shared" si="89"/>
        <v>0</v>
      </c>
      <c r="AD2832" s="31">
        <f>VLOOKUP(AB2832,'Utah Allocation %''s'!$A$6:$B$16,2,FALSE)</f>
        <v>0</v>
      </c>
    </row>
    <row r="2833" spans="1:30">
      <c r="A2833" s="9" t="s">
        <v>10582</v>
      </c>
      <c r="B2833" s="9" t="s">
        <v>24</v>
      </c>
      <c r="C2833" s="9" t="s">
        <v>62</v>
      </c>
      <c r="D2833" s="19">
        <v>41455</v>
      </c>
      <c r="E2833" s="15">
        <v>2013</v>
      </c>
      <c r="F2833" s="15">
        <v>6</v>
      </c>
      <c r="G2833" s="3" t="s">
        <v>14414</v>
      </c>
      <c r="H2833" s="9" t="s">
        <v>63</v>
      </c>
      <c r="I2833" s="9" t="s">
        <v>64</v>
      </c>
      <c r="J2833" s="21">
        <v>2438.36</v>
      </c>
      <c r="K2833" s="9" t="s">
        <v>10583</v>
      </c>
      <c r="L2833" s="7" t="s">
        <v>10791</v>
      </c>
      <c r="M2833" s="7" t="s">
        <v>10948</v>
      </c>
      <c r="N2833" s="7" t="s">
        <v>208</v>
      </c>
      <c r="O2833" s="7" t="s">
        <v>255</v>
      </c>
      <c r="P2833" s="7" t="s">
        <v>633</v>
      </c>
      <c r="Q2833" s="7" t="s">
        <v>73</v>
      </c>
      <c r="R2833" s="9" t="s">
        <v>369</v>
      </c>
      <c r="S2833" s="7" t="s">
        <v>408</v>
      </c>
      <c r="T2833" s="13" t="s">
        <v>69</v>
      </c>
      <c r="U2833" s="13" t="s">
        <v>66</v>
      </c>
      <c r="V2833" s="13" t="s">
        <v>70</v>
      </c>
      <c r="W2833" s="13" t="s">
        <v>32</v>
      </c>
      <c r="X2833" s="13" t="s">
        <v>66</v>
      </c>
      <c r="Y2833" s="13" t="s">
        <v>7</v>
      </c>
      <c r="Z2833" s="9" t="s">
        <v>8</v>
      </c>
      <c r="AA2833" s="12" t="str">
        <f t="shared" si="88"/>
        <v>5980000000108</v>
      </c>
      <c r="AB2833" s="4" t="s">
        <v>66</v>
      </c>
      <c r="AC2833" s="48">
        <f t="shared" si="89"/>
        <v>0</v>
      </c>
      <c r="AD2833" s="31">
        <f>VLOOKUP(AB2833,'Utah Allocation %''s'!$A$6:$B$16,2,FALSE)</f>
        <v>0</v>
      </c>
    </row>
    <row r="2834" spans="1:30">
      <c r="A2834" s="9" t="s">
        <v>10631</v>
      </c>
      <c r="B2834" s="9" t="s">
        <v>24</v>
      </c>
      <c r="C2834" s="9" t="s">
        <v>62</v>
      </c>
      <c r="D2834" s="19">
        <v>41455</v>
      </c>
      <c r="E2834" s="15">
        <v>2013</v>
      </c>
      <c r="F2834" s="15">
        <v>6</v>
      </c>
      <c r="G2834" s="3" t="s">
        <v>14414</v>
      </c>
      <c r="H2834" s="9" t="s">
        <v>63</v>
      </c>
      <c r="I2834" s="9" t="s">
        <v>81</v>
      </c>
      <c r="J2834" s="21">
        <v>668.41</v>
      </c>
      <c r="K2834" s="9" t="s">
        <v>10632</v>
      </c>
      <c r="L2834" s="7" t="s">
        <v>10809</v>
      </c>
      <c r="M2834" s="7" t="s">
        <v>10970</v>
      </c>
      <c r="N2834" s="7" t="s">
        <v>212</v>
      </c>
      <c r="O2834" s="7" t="s">
        <v>259</v>
      </c>
      <c r="P2834" s="7" t="s">
        <v>6234</v>
      </c>
      <c r="Q2834" s="7" t="s">
        <v>172</v>
      </c>
      <c r="R2834" s="9" t="s">
        <v>369</v>
      </c>
      <c r="S2834" s="7" t="s">
        <v>408</v>
      </c>
      <c r="T2834" s="13" t="s">
        <v>69</v>
      </c>
      <c r="U2834" s="13" t="s">
        <v>66</v>
      </c>
      <c r="V2834" s="13" t="s">
        <v>70</v>
      </c>
      <c r="W2834" s="13" t="s">
        <v>32</v>
      </c>
      <c r="X2834" s="13" t="s">
        <v>66</v>
      </c>
      <c r="Y2834" s="13" t="s">
        <v>7</v>
      </c>
      <c r="Z2834" s="9" t="s">
        <v>8</v>
      </c>
      <c r="AA2834" s="12" t="str">
        <f t="shared" si="88"/>
        <v>5980000000108</v>
      </c>
      <c r="AB2834" s="4" t="s">
        <v>66</v>
      </c>
      <c r="AC2834" s="48">
        <f t="shared" si="89"/>
        <v>0</v>
      </c>
      <c r="AD2834" s="31">
        <f>VLOOKUP(AB2834,'Utah Allocation %''s'!$A$6:$B$16,2,FALSE)</f>
        <v>0</v>
      </c>
    </row>
    <row r="2835" spans="1:30">
      <c r="A2835" s="9" t="s">
        <v>10503</v>
      </c>
      <c r="B2835" s="9" t="s">
        <v>24</v>
      </c>
      <c r="C2835" s="9" t="s">
        <v>62</v>
      </c>
      <c r="D2835" s="19">
        <v>41455</v>
      </c>
      <c r="E2835" s="15">
        <v>2013</v>
      </c>
      <c r="F2835" s="15">
        <v>6</v>
      </c>
      <c r="G2835" s="3" t="s">
        <v>14414</v>
      </c>
      <c r="H2835" s="9" t="s">
        <v>63</v>
      </c>
      <c r="I2835" s="9" t="s">
        <v>81</v>
      </c>
      <c r="J2835" s="21">
        <v>564.5</v>
      </c>
      <c r="K2835" s="9" t="s">
        <v>10504</v>
      </c>
      <c r="L2835" s="7" t="s">
        <v>10752</v>
      </c>
      <c r="M2835" s="7" t="s">
        <v>10906</v>
      </c>
      <c r="N2835" s="7" t="s">
        <v>206</v>
      </c>
      <c r="O2835" s="7" t="s">
        <v>253</v>
      </c>
      <c r="P2835" s="7" t="s">
        <v>8788</v>
      </c>
      <c r="Q2835" s="7" t="s">
        <v>71</v>
      </c>
      <c r="R2835" s="9" t="s">
        <v>369</v>
      </c>
      <c r="S2835" s="7" t="s">
        <v>408</v>
      </c>
      <c r="T2835" s="13" t="s">
        <v>69</v>
      </c>
      <c r="U2835" s="13" t="s">
        <v>66</v>
      </c>
      <c r="V2835" s="13" t="s">
        <v>70</v>
      </c>
      <c r="W2835" s="13" t="s">
        <v>32</v>
      </c>
      <c r="X2835" s="13" t="s">
        <v>66</v>
      </c>
      <c r="Y2835" s="13" t="s">
        <v>7</v>
      </c>
      <c r="Z2835" s="9" t="s">
        <v>8</v>
      </c>
      <c r="AA2835" s="12" t="str">
        <f t="shared" si="88"/>
        <v>5980000000108</v>
      </c>
      <c r="AB2835" s="4" t="s">
        <v>66</v>
      </c>
      <c r="AC2835" s="48">
        <f t="shared" si="89"/>
        <v>0</v>
      </c>
      <c r="AD2835" s="31">
        <f>VLOOKUP(AB2835,'Utah Allocation %''s'!$A$6:$B$16,2,FALSE)</f>
        <v>0</v>
      </c>
    </row>
    <row r="2836" spans="1:30">
      <c r="A2836" s="9" t="s">
        <v>10429</v>
      </c>
      <c r="B2836" s="9" t="s">
        <v>24</v>
      </c>
      <c r="C2836" s="9" t="s">
        <v>62</v>
      </c>
      <c r="D2836" s="19">
        <v>41455</v>
      </c>
      <c r="E2836" s="15">
        <v>2013</v>
      </c>
      <c r="F2836" s="15">
        <v>6</v>
      </c>
      <c r="G2836" s="3" t="s">
        <v>14414</v>
      </c>
      <c r="H2836" s="9" t="s">
        <v>63</v>
      </c>
      <c r="I2836" s="9" t="s">
        <v>81</v>
      </c>
      <c r="J2836" s="21">
        <v>379.36</v>
      </c>
      <c r="K2836" s="9" t="s">
        <v>10430</v>
      </c>
      <c r="L2836" s="7" t="s">
        <v>10715</v>
      </c>
      <c r="M2836" s="7" t="s">
        <v>10865</v>
      </c>
      <c r="N2836" s="7" t="s">
        <v>207</v>
      </c>
      <c r="O2836" s="7" t="s">
        <v>254</v>
      </c>
      <c r="P2836" s="7" t="s">
        <v>7153</v>
      </c>
      <c r="Q2836" s="7" t="s">
        <v>72</v>
      </c>
      <c r="R2836" s="9" t="s">
        <v>369</v>
      </c>
      <c r="S2836" s="7" t="s">
        <v>408</v>
      </c>
      <c r="T2836" s="13" t="s">
        <v>69</v>
      </c>
      <c r="U2836" s="13" t="s">
        <v>66</v>
      </c>
      <c r="V2836" s="13" t="s">
        <v>70</v>
      </c>
      <c r="W2836" s="13" t="s">
        <v>32</v>
      </c>
      <c r="X2836" s="13" t="s">
        <v>66</v>
      </c>
      <c r="Y2836" s="13" t="s">
        <v>7</v>
      </c>
      <c r="Z2836" s="9" t="s">
        <v>8</v>
      </c>
      <c r="AA2836" s="12" t="str">
        <f t="shared" si="88"/>
        <v>5980000000108</v>
      </c>
      <c r="AB2836" s="4" t="s">
        <v>66</v>
      </c>
      <c r="AC2836" s="48">
        <f t="shared" si="89"/>
        <v>0</v>
      </c>
      <c r="AD2836" s="31">
        <f>VLOOKUP(AB2836,'Utah Allocation %''s'!$A$6:$B$16,2,FALSE)</f>
        <v>0</v>
      </c>
    </row>
    <row r="2837" spans="1:30">
      <c r="A2837" s="9" t="s">
        <v>10645</v>
      </c>
      <c r="B2837" s="9" t="s">
        <v>24</v>
      </c>
      <c r="C2837" s="9" t="s">
        <v>62</v>
      </c>
      <c r="D2837" s="19">
        <v>41455</v>
      </c>
      <c r="E2837" s="15">
        <v>2013</v>
      </c>
      <c r="F2837" s="15">
        <v>6</v>
      </c>
      <c r="G2837" s="3" t="s">
        <v>14414</v>
      </c>
      <c r="H2837" s="9" t="s">
        <v>63</v>
      </c>
      <c r="I2837" s="9" t="s">
        <v>81</v>
      </c>
      <c r="J2837" s="21">
        <v>214.35</v>
      </c>
      <c r="K2837" s="9" t="s">
        <v>10646</v>
      </c>
      <c r="L2837" s="7" t="s">
        <v>10816</v>
      </c>
      <c r="M2837" s="7" t="s">
        <v>10976</v>
      </c>
      <c r="N2837" s="7" t="s">
        <v>208</v>
      </c>
      <c r="O2837" s="7" t="s">
        <v>255</v>
      </c>
      <c r="P2837" s="7" t="s">
        <v>5362</v>
      </c>
      <c r="Q2837" s="7" t="s">
        <v>73</v>
      </c>
      <c r="R2837" s="9" t="s">
        <v>369</v>
      </c>
      <c r="S2837" s="7" t="s">
        <v>408</v>
      </c>
      <c r="T2837" s="13" t="s">
        <v>69</v>
      </c>
      <c r="U2837" s="13" t="s">
        <v>66</v>
      </c>
      <c r="V2837" s="13" t="s">
        <v>70</v>
      </c>
      <c r="W2837" s="13" t="s">
        <v>32</v>
      </c>
      <c r="X2837" s="13" t="s">
        <v>66</v>
      </c>
      <c r="Y2837" s="13" t="s">
        <v>7</v>
      </c>
      <c r="Z2837" s="9" t="s">
        <v>8</v>
      </c>
      <c r="AA2837" s="12" t="str">
        <f t="shared" si="88"/>
        <v>5980000000108</v>
      </c>
      <c r="AB2837" s="4" t="s">
        <v>66</v>
      </c>
      <c r="AC2837" s="48">
        <f t="shared" si="89"/>
        <v>0</v>
      </c>
      <c r="AD2837" s="31">
        <f>VLOOKUP(AB2837,'Utah Allocation %''s'!$A$6:$B$16,2,FALSE)</f>
        <v>0</v>
      </c>
    </row>
    <row r="2838" spans="1:30">
      <c r="A2838" s="9" t="s">
        <v>10685</v>
      </c>
      <c r="B2838" s="9" t="s">
        <v>24</v>
      </c>
      <c r="C2838" s="9" t="s">
        <v>62</v>
      </c>
      <c r="D2838" s="19">
        <v>41455</v>
      </c>
      <c r="E2838" s="15">
        <v>2013</v>
      </c>
      <c r="F2838" s="15">
        <v>6</v>
      </c>
      <c r="G2838" s="3" t="s">
        <v>14414</v>
      </c>
      <c r="H2838" s="9" t="s">
        <v>63</v>
      </c>
      <c r="I2838" s="9" t="s">
        <v>81</v>
      </c>
      <c r="J2838" s="21">
        <v>481.24</v>
      </c>
      <c r="K2838" s="9" t="s">
        <v>10686</v>
      </c>
      <c r="L2838" s="7" t="s">
        <v>10836</v>
      </c>
      <c r="M2838" s="7" t="s">
        <v>10998</v>
      </c>
      <c r="N2838" s="7" t="s">
        <v>206</v>
      </c>
      <c r="O2838" s="7" t="s">
        <v>253</v>
      </c>
      <c r="P2838" s="7" t="s">
        <v>10983</v>
      </c>
      <c r="Q2838" s="7" t="s">
        <v>114</v>
      </c>
      <c r="R2838" s="9" t="s">
        <v>371</v>
      </c>
      <c r="S2838" s="7" t="s">
        <v>409</v>
      </c>
      <c r="T2838" s="13" t="s">
        <v>69</v>
      </c>
      <c r="U2838" s="13" t="s">
        <v>111</v>
      </c>
      <c r="V2838" s="13" t="s">
        <v>112</v>
      </c>
      <c r="W2838" s="13" t="s">
        <v>30</v>
      </c>
      <c r="X2838" s="13" t="s">
        <v>113</v>
      </c>
      <c r="Y2838" s="13" t="s">
        <v>7</v>
      </c>
      <c r="Z2838" s="9" t="s">
        <v>15</v>
      </c>
      <c r="AA2838" s="12" t="str">
        <f t="shared" si="88"/>
        <v>5980000000106</v>
      </c>
      <c r="AB2838" s="4" t="s">
        <v>113</v>
      </c>
      <c r="AC2838" s="48">
        <f t="shared" si="89"/>
        <v>0</v>
      </c>
      <c r="AD2838" s="31">
        <f>VLOOKUP(AB2838,'Utah Allocation %''s'!$A$6:$B$16,2,FALSE)</f>
        <v>0</v>
      </c>
    </row>
    <row r="2839" spans="1:30">
      <c r="A2839" s="9" t="s">
        <v>10588</v>
      </c>
      <c r="B2839" s="9" t="s">
        <v>24</v>
      </c>
      <c r="C2839" s="9" t="s">
        <v>62</v>
      </c>
      <c r="D2839" s="19">
        <v>41455</v>
      </c>
      <c r="E2839" s="15">
        <v>2013</v>
      </c>
      <c r="F2839" s="15">
        <v>6</v>
      </c>
      <c r="G2839" s="3" t="s">
        <v>14414</v>
      </c>
      <c r="H2839" s="9" t="s">
        <v>63</v>
      </c>
      <c r="I2839" s="9" t="s">
        <v>81</v>
      </c>
      <c r="J2839" s="21">
        <v>1163.67</v>
      </c>
      <c r="K2839" s="9" t="s">
        <v>10589</v>
      </c>
      <c r="L2839" s="7" t="s">
        <v>10794</v>
      </c>
      <c r="M2839" s="7" t="s">
        <v>10951</v>
      </c>
      <c r="N2839" s="7" t="s">
        <v>208</v>
      </c>
      <c r="O2839" s="7" t="s">
        <v>255</v>
      </c>
      <c r="P2839" s="7" t="s">
        <v>8169</v>
      </c>
      <c r="Q2839" s="7" t="s">
        <v>140</v>
      </c>
      <c r="R2839" s="9" t="s">
        <v>371</v>
      </c>
      <c r="S2839" s="7" t="s">
        <v>409</v>
      </c>
      <c r="T2839" s="13" t="s">
        <v>69</v>
      </c>
      <c r="U2839" s="13" t="s">
        <v>111</v>
      </c>
      <c r="V2839" s="13" t="s">
        <v>112</v>
      </c>
      <c r="W2839" s="13" t="s">
        <v>30</v>
      </c>
      <c r="X2839" s="13" t="s">
        <v>113</v>
      </c>
      <c r="Y2839" s="13" t="s">
        <v>7</v>
      </c>
      <c r="Z2839" s="9" t="s">
        <v>15</v>
      </c>
      <c r="AA2839" s="12" t="str">
        <f t="shared" si="88"/>
        <v>5980000000106</v>
      </c>
      <c r="AB2839" s="4" t="s">
        <v>113</v>
      </c>
      <c r="AC2839" s="48">
        <f t="shared" si="89"/>
        <v>0</v>
      </c>
      <c r="AD2839" s="31">
        <f>VLOOKUP(AB2839,'Utah Allocation %''s'!$A$6:$B$16,2,FALSE)</f>
        <v>0</v>
      </c>
    </row>
    <row r="2840" spans="1:30">
      <c r="A2840" s="9" t="s">
        <v>10590</v>
      </c>
      <c r="B2840" s="9" t="s">
        <v>24</v>
      </c>
      <c r="C2840" s="9" t="s">
        <v>62</v>
      </c>
      <c r="D2840" s="19">
        <v>41455</v>
      </c>
      <c r="E2840" s="15">
        <v>2013</v>
      </c>
      <c r="F2840" s="15">
        <v>6</v>
      </c>
      <c r="G2840" s="3" t="s">
        <v>14414</v>
      </c>
      <c r="H2840" s="9" t="s">
        <v>63</v>
      </c>
      <c r="I2840" s="9" t="s">
        <v>81</v>
      </c>
      <c r="J2840" s="21">
        <v>1102.43</v>
      </c>
      <c r="K2840" s="9" t="s">
        <v>10591</v>
      </c>
      <c r="L2840" s="7" t="s">
        <v>10795</v>
      </c>
      <c r="M2840" s="7" t="s">
        <v>10952</v>
      </c>
      <c r="N2840" s="7" t="s">
        <v>208</v>
      </c>
      <c r="O2840" s="7" t="s">
        <v>255</v>
      </c>
      <c r="P2840" s="7" t="s">
        <v>8169</v>
      </c>
      <c r="Q2840" s="7" t="s">
        <v>140</v>
      </c>
      <c r="R2840" s="9" t="s">
        <v>371</v>
      </c>
      <c r="S2840" s="7" t="s">
        <v>409</v>
      </c>
      <c r="T2840" s="13" t="s">
        <v>69</v>
      </c>
      <c r="U2840" s="13" t="s">
        <v>111</v>
      </c>
      <c r="V2840" s="13" t="s">
        <v>112</v>
      </c>
      <c r="W2840" s="13" t="s">
        <v>30</v>
      </c>
      <c r="X2840" s="13" t="s">
        <v>113</v>
      </c>
      <c r="Y2840" s="13" t="s">
        <v>7</v>
      </c>
      <c r="Z2840" s="9" t="s">
        <v>15</v>
      </c>
      <c r="AA2840" s="12" t="str">
        <f t="shared" si="88"/>
        <v>5980000000106</v>
      </c>
      <c r="AB2840" s="4" t="s">
        <v>113</v>
      </c>
      <c r="AC2840" s="48">
        <f t="shared" si="89"/>
        <v>0</v>
      </c>
      <c r="AD2840" s="31">
        <f>VLOOKUP(AB2840,'Utah Allocation %''s'!$A$6:$B$16,2,FALSE)</f>
        <v>0</v>
      </c>
    </row>
    <row r="2841" spans="1:30">
      <c r="A2841" s="9" t="s">
        <v>10578</v>
      </c>
      <c r="B2841" s="9" t="s">
        <v>24</v>
      </c>
      <c r="C2841" s="9" t="s">
        <v>62</v>
      </c>
      <c r="D2841" s="19">
        <v>41455</v>
      </c>
      <c r="E2841" s="15">
        <v>2013</v>
      </c>
      <c r="F2841" s="15">
        <v>6</v>
      </c>
      <c r="G2841" s="3" t="s">
        <v>14414</v>
      </c>
      <c r="H2841" s="9" t="s">
        <v>63</v>
      </c>
      <c r="I2841" s="9" t="s">
        <v>81</v>
      </c>
      <c r="J2841" s="21">
        <v>569.71</v>
      </c>
      <c r="K2841" s="9" t="s">
        <v>10579</v>
      </c>
      <c r="L2841" s="7" t="s">
        <v>10789</v>
      </c>
      <c r="M2841" s="7" t="s">
        <v>10946</v>
      </c>
      <c r="N2841" s="7" t="s">
        <v>208</v>
      </c>
      <c r="O2841" s="7" t="s">
        <v>255</v>
      </c>
      <c r="P2841" s="7" t="s">
        <v>8169</v>
      </c>
      <c r="Q2841" s="7" t="s">
        <v>140</v>
      </c>
      <c r="R2841" s="9" t="s">
        <v>371</v>
      </c>
      <c r="S2841" s="7" t="s">
        <v>409</v>
      </c>
      <c r="T2841" s="13" t="s">
        <v>69</v>
      </c>
      <c r="U2841" s="13" t="s">
        <v>111</v>
      </c>
      <c r="V2841" s="13" t="s">
        <v>112</v>
      </c>
      <c r="W2841" s="13" t="s">
        <v>30</v>
      </c>
      <c r="X2841" s="13" t="s">
        <v>113</v>
      </c>
      <c r="Y2841" s="13" t="s">
        <v>7</v>
      </c>
      <c r="Z2841" s="9" t="s">
        <v>15</v>
      </c>
      <c r="AA2841" s="12" t="str">
        <f t="shared" si="88"/>
        <v>5980000000106</v>
      </c>
      <c r="AB2841" s="4" t="s">
        <v>113</v>
      </c>
      <c r="AC2841" s="48">
        <f t="shared" si="89"/>
        <v>0</v>
      </c>
      <c r="AD2841" s="31">
        <f>VLOOKUP(AB2841,'Utah Allocation %''s'!$A$6:$B$16,2,FALSE)</f>
        <v>0</v>
      </c>
    </row>
    <row r="2842" spans="1:30">
      <c r="A2842" s="9" t="s">
        <v>10600</v>
      </c>
      <c r="B2842" s="9" t="s">
        <v>24</v>
      </c>
      <c r="C2842" s="9" t="s">
        <v>62</v>
      </c>
      <c r="D2842" s="19">
        <v>41455</v>
      </c>
      <c r="E2842" s="15">
        <v>2013</v>
      </c>
      <c r="F2842" s="15">
        <v>6</v>
      </c>
      <c r="G2842" s="3" t="s">
        <v>14414</v>
      </c>
      <c r="H2842" s="9" t="s">
        <v>61</v>
      </c>
      <c r="I2842" s="9" t="s">
        <v>81</v>
      </c>
      <c r="J2842" s="21">
        <v>-2672</v>
      </c>
      <c r="K2842" s="9" t="s">
        <v>10579</v>
      </c>
      <c r="L2842" s="7" t="s">
        <v>10789</v>
      </c>
      <c r="M2842" s="7" t="s">
        <v>10946</v>
      </c>
      <c r="N2842" s="7" t="s">
        <v>208</v>
      </c>
      <c r="O2842" s="7" t="s">
        <v>255</v>
      </c>
      <c r="P2842" s="7" t="s">
        <v>8169</v>
      </c>
      <c r="Q2842" s="7" t="s">
        <v>140</v>
      </c>
      <c r="R2842" s="9" t="s">
        <v>371</v>
      </c>
      <c r="S2842" s="7" t="s">
        <v>409</v>
      </c>
      <c r="T2842" s="13" t="s">
        <v>69</v>
      </c>
      <c r="U2842" s="13" t="s">
        <v>111</v>
      </c>
      <c r="V2842" s="13" t="s">
        <v>112</v>
      </c>
      <c r="W2842" s="13" t="s">
        <v>30</v>
      </c>
      <c r="X2842" s="13" t="s">
        <v>113</v>
      </c>
      <c r="Y2842" s="13" t="s">
        <v>7</v>
      </c>
      <c r="Z2842" s="9" t="s">
        <v>15</v>
      </c>
      <c r="AA2842" s="12" t="str">
        <f t="shared" si="88"/>
        <v>5980000000106</v>
      </c>
      <c r="AB2842" s="4" t="s">
        <v>113</v>
      </c>
      <c r="AC2842" s="48">
        <f t="shared" si="89"/>
        <v>0</v>
      </c>
      <c r="AD2842" s="31">
        <f>VLOOKUP(AB2842,'Utah Allocation %''s'!$A$6:$B$16,2,FALSE)</f>
        <v>0</v>
      </c>
    </row>
    <row r="2843" spans="1:30">
      <c r="A2843" s="9" t="s">
        <v>10531</v>
      </c>
      <c r="B2843" s="9" t="s">
        <v>24</v>
      </c>
      <c r="C2843" s="9" t="s">
        <v>62</v>
      </c>
      <c r="D2843" s="19">
        <v>41455</v>
      </c>
      <c r="E2843" s="15">
        <v>2013</v>
      </c>
      <c r="F2843" s="15">
        <v>6</v>
      </c>
      <c r="G2843" s="3" t="s">
        <v>14414</v>
      </c>
      <c r="H2843" s="9" t="s">
        <v>63</v>
      </c>
      <c r="I2843" s="9" t="s">
        <v>81</v>
      </c>
      <c r="J2843" s="21">
        <v>3007.78</v>
      </c>
      <c r="K2843" s="9" t="s">
        <v>10532</v>
      </c>
      <c r="L2843" s="7" t="s">
        <v>10766</v>
      </c>
      <c r="M2843" s="7" t="s">
        <v>10921</v>
      </c>
      <c r="N2843" s="7" t="s">
        <v>208</v>
      </c>
      <c r="O2843" s="7" t="s">
        <v>255</v>
      </c>
      <c r="P2843" s="7" t="s">
        <v>8169</v>
      </c>
      <c r="Q2843" s="7" t="s">
        <v>140</v>
      </c>
      <c r="R2843" s="9" t="s">
        <v>371</v>
      </c>
      <c r="S2843" s="7" t="s">
        <v>409</v>
      </c>
      <c r="T2843" s="13" t="s">
        <v>69</v>
      </c>
      <c r="U2843" s="13" t="s">
        <v>111</v>
      </c>
      <c r="V2843" s="13" t="s">
        <v>112</v>
      </c>
      <c r="W2843" s="13" t="s">
        <v>30</v>
      </c>
      <c r="X2843" s="13" t="s">
        <v>113</v>
      </c>
      <c r="Y2843" s="13" t="s">
        <v>7</v>
      </c>
      <c r="Z2843" s="9" t="s">
        <v>15</v>
      </c>
      <c r="AA2843" s="12" t="str">
        <f t="shared" si="88"/>
        <v>5980000000106</v>
      </c>
      <c r="AB2843" s="4" t="s">
        <v>113</v>
      </c>
      <c r="AC2843" s="48">
        <f t="shared" si="89"/>
        <v>0</v>
      </c>
      <c r="AD2843" s="31">
        <f>VLOOKUP(AB2843,'Utah Allocation %''s'!$A$6:$B$16,2,FALSE)</f>
        <v>0</v>
      </c>
    </row>
    <row r="2844" spans="1:30">
      <c r="A2844" s="9" t="s">
        <v>10533</v>
      </c>
      <c r="B2844" s="9" t="s">
        <v>24</v>
      </c>
      <c r="C2844" s="9" t="s">
        <v>62</v>
      </c>
      <c r="D2844" s="19">
        <v>41455</v>
      </c>
      <c r="E2844" s="15">
        <v>2013</v>
      </c>
      <c r="F2844" s="15">
        <v>6</v>
      </c>
      <c r="G2844" s="3" t="s">
        <v>14414</v>
      </c>
      <c r="H2844" s="9" t="s">
        <v>63</v>
      </c>
      <c r="I2844" s="9" t="s">
        <v>81</v>
      </c>
      <c r="J2844" s="21">
        <v>300.77999999999997</v>
      </c>
      <c r="K2844" s="9" t="s">
        <v>10534</v>
      </c>
      <c r="L2844" s="7" t="s">
        <v>10767</v>
      </c>
      <c r="M2844" s="7" t="s">
        <v>10922</v>
      </c>
      <c r="N2844" s="7" t="s">
        <v>208</v>
      </c>
      <c r="O2844" s="7" t="s">
        <v>255</v>
      </c>
      <c r="P2844" s="7" t="s">
        <v>8169</v>
      </c>
      <c r="Q2844" s="7" t="s">
        <v>140</v>
      </c>
      <c r="R2844" s="9" t="s">
        <v>371</v>
      </c>
      <c r="S2844" s="7" t="s">
        <v>409</v>
      </c>
      <c r="T2844" s="13" t="s">
        <v>69</v>
      </c>
      <c r="U2844" s="13" t="s">
        <v>111</v>
      </c>
      <c r="V2844" s="13" t="s">
        <v>112</v>
      </c>
      <c r="W2844" s="13" t="s">
        <v>30</v>
      </c>
      <c r="X2844" s="13" t="s">
        <v>113</v>
      </c>
      <c r="Y2844" s="13" t="s">
        <v>7</v>
      </c>
      <c r="Z2844" s="9" t="s">
        <v>15</v>
      </c>
      <c r="AA2844" s="12" t="str">
        <f t="shared" si="88"/>
        <v>5980000000106</v>
      </c>
      <c r="AB2844" s="4" t="s">
        <v>113</v>
      </c>
      <c r="AC2844" s="48">
        <f t="shared" si="89"/>
        <v>0</v>
      </c>
      <c r="AD2844" s="31">
        <f>VLOOKUP(AB2844,'Utah Allocation %''s'!$A$6:$B$16,2,FALSE)</f>
        <v>0</v>
      </c>
    </row>
    <row r="2845" spans="1:30">
      <c r="A2845" s="9" t="s">
        <v>10431</v>
      </c>
      <c r="B2845" s="9" t="s">
        <v>24</v>
      </c>
      <c r="C2845" s="9" t="s">
        <v>62</v>
      </c>
      <c r="D2845" s="19">
        <v>41455</v>
      </c>
      <c r="E2845" s="15">
        <v>2013</v>
      </c>
      <c r="F2845" s="15">
        <v>6</v>
      </c>
      <c r="G2845" s="3" t="s">
        <v>14414</v>
      </c>
      <c r="H2845" s="9" t="s">
        <v>63</v>
      </c>
      <c r="I2845" s="9" t="s">
        <v>81</v>
      </c>
      <c r="J2845" s="21">
        <v>481.24</v>
      </c>
      <c r="K2845" s="9" t="s">
        <v>10432</v>
      </c>
      <c r="L2845" s="7" t="s">
        <v>10716</v>
      </c>
      <c r="M2845" s="7" t="s">
        <v>10866</v>
      </c>
      <c r="N2845" s="7" t="s">
        <v>217</v>
      </c>
      <c r="O2845" s="7" t="s">
        <v>263</v>
      </c>
      <c r="P2845" s="7" t="s">
        <v>8180</v>
      </c>
      <c r="Q2845" s="7" t="s">
        <v>116</v>
      </c>
      <c r="R2845" s="9" t="s">
        <v>371</v>
      </c>
      <c r="S2845" s="7" t="s">
        <v>409</v>
      </c>
      <c r="T2845" s="13" t="s">
        <v>69</v>
      </c>
      <c r="U2845" s="13" t="s">
        <v>111</v>
      </c>
      <c r="V2845" s="13" t="s">
        <v>112</v>
      </c>
      <c r="W2845" s="13" t="s">
        <v>30</v>
      </c>
      <c r="X2845" s="13" t="s">
        <v>113</v>
      </c>
      <c r="Y2845" s="13" t="s">
        <v>7</v>
      </c>
      <c r="Z2845" s="9" t="s">
        <v>15</v>
      </c>
      <c r="AA2845" s="12" t="str">
        <f t="shared" si="88"/>
        <v>5980000000106</v>
      </c>
      <c r="AB2845" s="4" t="s">
        <v>113</v>
      </c>
      <c r="AC2845" s="48">
        <f t="shared" si="89"/>
        <v>0</v>
      </c>
      <c r="AD2845" s="31">
        <f>VLOOKUP(AB2845,'Utah Allocation %''s'!$A$6:$B$16,2,FALSE)</f>
        <v>0</v>
      </c>
    </row>
    <row r="2846" spans="1:30">
      <c r="A2846" s="9" t="s">
        <v>10535</v>
      </c>
      <c r="B2846" s="9" t="s">
        <v>24</v>
      </c>
      <c r="C2846" s="9" t="s">
        <v>62</v>
      </c>
      <c r="D2846" s="19">
        <v>41455</v>
      </c>
      <c r="E2846" s="15">
        <v>2013</v>
      </c>
      <c r="F2846" s="15">
        <v>6</v>
      </c>
      <c r="G2846" s="3" t="s">
        <v>14414</v>
      </c>
      <c r="H2846" s="9" t="s">
        <v>63</v>
      </c>
      <c r="I2846" s="9" t="s">
        <v>81</v>
      </c>
      <c r="J2846" s="21">
        <v>240.62</v>
      </c>
      <c r="K2846" s="9" t="s">
        <v>10536</v>
      </c>
      <c r="L2846" s="7" t="s">
        <v>10768</v>
      </c>
      <c r="M2846" s="7" t="s">
        <v>10923</v>
      </c>
      <c r="N2846" s="7" t="s">
        <v>217</v>
      </c>
      <c r="O2846" s="7" t="s">
        <v>263</v>
      </c>
      <c r="P2846" s="7" t="s">
        <v>8180</v>
      </c>
      <c r="Q2846" s="7" t="s">
        <v>116</v>
      </c>
      <c r="R2846" s="9" t="s">
        <v>371</v>
      </c>
      <c r="S2846" s="7" t="s">
        <v>409</v>
      </c>
      <c r="T2846" s="13" t="s">
        <v>69</v>
      </c>
      <c r="U2846" s="13" t="s">
        <v>111</v>
      </c>
      <c r="V2846" s="13" t="s">
        <v>112</v>
      </c>
      <c r="W2846" s="13" t="s">
        <v>30</v>
      </c>
      <c r="X2846" s="13" t="s">
        <v>113</v>
      </c>
      <c r="Y2846" s="13" t="s">
        <v>7</v>
      </c>
      <c r="Z2846" s="9" t="s">
        <v>15</v>
      </c>
      <c r="AA2846" s="12" t="str">
        <f t="shared" si="88"/>
        <v>5980000000106</v>
      </c>
      <c r="AB2846" s="4" t="s">
        <v>113</v>
      </c>
      <c r="AC2846" s="48">
        <f t="shared" si="89"/>
        <v>0</v>
      </c>
      <c r="AD2846" s="31">
        <f>VLOOKUP(AB2846,'Utah Allocation %''s'!$A$6:$B$16,2,FALSE)</f>
        <v>0</v>
      </c>
    </row>
    <row r="2847" spans="1:30">
      <c r="A2847" s="9" t="s">
        <v>10481</v>
      </c>
      <c r="B2847" s="9" t="s">
        <v>24</v>
      </c>
      <c r="C2847" s="9" t="s">
        <v>62</v>
      </c>
      <c r="D2847" s="19">
        <v>41455</v>
      </c>
      <c r="E2847" s="15">
        <v>2013</v>
      </c>
      <c r="F2847" s="15">
        <v>6</v>
      </c>
      <c r="G2847" s="3" t="s">
        <v>14414</v>
      </c>
      <c r="H2847" s="9" t="s">
        <v>63</v>
      </c>
      <c r="I2847" s="9" t="s">
        <v>64</v>
      </c>
      <c r="J2847" s="21">
        <v>1555.15</v>
      </c>
      <c r="K2847" s="9" t="s">
        <v>10482</v>
      </c>
      <c r="L2847" s="7" t="s">
        <v>10741</v>
      </c>
      <c r="M2847" s="7" t="s">
        <v>10890</v>
      </c>
      <c r="N2847" s="7" t="s">
        <v>206</v>
      </c>
      <c r="O2847" s="7" t="s">
        <v>253</v>
      </c>
      <c r="P2847" s="7" t="s">
        <v>462</v>
      </c>
      <c r="Q2847" s="7" t="s">
        <v>71</v>
      </c>
      <c r="R2847" s="9" t="s">
        <v>379</v>
      </c>
      <c r="S2847" s="7" t="s">
        <v>408</v>
      </c>
      <c r="T2847" s="13" t="s">
        <v>69</v>
      </c>
      <c r="U2847" s="13" t="s">
        <v>66</v>
      </c>
      <c r="V2847" s="13" t="s">
        <v>70</v>
      </c>
      <c r="W2847" s="13" t="s">
        <v>32</v>
      </c>
      <c r="X2847" s="13" t="s">
        <v>66</v>
      </c>
      <c r="Y2847" s="13" t="s">
        <v>7</v>
      </c>
      <c r="Z2847" s="9" t="s">
        <v>8</v>
      </c>
      <c r="AA2847" s="12" t="str">
        <f t="shared" si="88"/>
        <v>5980000000108</v>
      </c>
      <c r="AB2847" s="4" t="s">
        <v>66</v>
      </c>
      <c r="AC2847" s="48">
        <f t="shared" si="89"/>
        <v>0</v>
      </c>
      <c r="AD2847" s="31">
        <f>VLOOKUP(AB2847,'Utah Allocation %''s'!$A$6:$B$16,2,FALSE)</f>
        <v>0</v>
      </c>
    </row>
    <row r="2848" spans="1:30">
      <c r="A2848" s="9" t="s">
        <v>10537</v>
      </c>
      <c r="B2848" s="9" t="s">
        <v>24</v>
      </c>
      <c r="C2848" s="9" t="s">
        <v>62</v>
      </c>
      <c r="D2848" s="19">
        <v>41455</v>
      </c>
      <c r="E2848" s="15">
        <v>2013</v>
      </c>
      <c r="F2848" s="15">
        <v>6</v>
      </c>
      <c r="G2848" s="3" t="s">
        <v>14414</v>
      </c>
      <c r="H2848" s="9" t="s">
        <v>63</v>
      </c>
      <c r="I2848" s="9" t="s">
        <v>64</v>
      </c>
      <c r="J2848" s="21">
        <v>938.2</v>
      </c>
      <c r="K2848" s="9" t="s">
        <v>10538</v>
      </c>
      <c r="L2848" s="7" t="s">
        <v>10769</v>
      </c>
      <c r="M2848" s="7" t="s">
        <v>10924</v>
      </c>
      <c r="N2848" s="7" t="s">
        <v>206</v>
      </c>
      <c r="O2848" s="7" t="s">
        <v>253</v>
      </c>
      <c r="P2848" s="7" t="s">
        <v>691</v>
      </c>
      <c r="Q2848" s="7" t="s">
        <v>71</v>
      </c>
      <c r="R2848" s="9" t="s">
        <v>379</v>
      </c>
      <c r="S2848" s="7" t="s">
        <v>408</v>
      </c>
      <c r="T2848" s="13" t="s">
        <v>69</v>
      </c>
      <c r="U2848" s="13" t="s">
        <v>66</v>
      </c>
      <c r="V2848" s="13" t="s">
        <v>70</v>
      </c>
      <c r="W2848" s="13" t="s">
        <v>32</v>
      </c>
      <c r="X2848" s="13" t="s">
        <v>66</v>
      </c>
      <c r="Y2848" s="13" t="s">
        <v>7</v>
      </c>
      <c r="Z2848" s="9" t="s">
        <v>8</v>
      </c>
      <c r="AA2848" s="12" t="str">
        <f t="shared" si="88"/>
        <v>5980000000108</v>
      </c>
      <c r="AB2848" s="4" t="s">
        <v>66</v>
      </c>
      <c r="AC2848" s="48">
        <f t="shared" si="89"/>
        <v>0</v>
      </c>
      <c r="AD2848" s="31">
        <f>VLOOKUP(AB2848,'Utah Allocation %''s'!$A$6:$B$16,2,FALSE)</f>
        <v>0</v>
      </c>
    </row>
    <row r="2849" spans="1:30">
      <c r="A2849" s="9" t="s">
        <v>10537</v>
      </c>
      <c r="B2849" s="9" t="s">
        <v>24</v>
      </c>
      <c r="C2849" s="9" t="s">
        <v>62</v>
      </c>
      <c r="D2849" s="19">
        <v>41455</v>
      </c>
      <c r="E2849" s="15">
        <v>2013</v>
      </c>
      <c r="F2849" s="15">
        <v>6</v>
      </c>
      <c r="G2849" s="3" t="s">
        <v>14414</v>
      </c>
      <c r="H2849" s="9" t="s">
        <v>63</v>
      </c>
      <c r="I2849" s="9" t="s">
        <v>81</v>
      </c>
      <c r="J2849" s="21">
        <v>205.23</v>
      </c>
      <c r="K2849" s="9" t="s">
        <v>10538</v>
      </c>
      <c r="L2849" s="7" t="s">
        <v>10769</v>
      </c>
      <c r="M2849" s="7" t="s">
        <v>10924</v>
      </c>
      <c r="N2849" s="7" t="s">
        <v>206</v>
      </c>
      <c r="O2849" s="7" t="s">
        <v>253</v>
      </c>
      <c r="P2849" s="7" t="s">
        <v>691</v>
      </c>
      <c r="Q2849" s="7" t="s">
        <v>71</v>
      </c>
      <c r="R2849" s="9" t="s">
        <v>379</v>
      </c>
      <c r="S2849" s="7" t="s">
        <v>408</v>
      </c>
      <c r="T2849" s="13" t="s">
        <v>69</v>
      </c>
      <c r="U2849" s="13" t="s">
        <v>66</v>
      </c>
      <c r="V2849" s="13" t="s">
        <v>70</v>
      </c>
      <c r="W2849" s="13" t="s">
        <v>32</v>
      </c>
      <c r="X2849" s="13" t="s">
        <v>66</v>
      </c>
      <c r="Y2849" s="13" t="s">
        <v>7</v>
      </c>
      <c r="Z2849" s="9" t="s">
        <v>8</v>
      </c>
      <c r="AA2849" s="12" t="str">
        <f t="shared" si="88"/>
        <v>5980000000108</v>
      </c>
      <c r="AB2849" s="4" t="s">
        <v>66</v>
      </c>
      <c r="AC2849" s="48">
        <f t="shared" si="89"/>
        <v>0</v>
      </c>
      <c r="AD2849" s="31">
        <f>VLOOKUP(AB2849,'Utah Allocation %''s'!$A$6:$B$16,2,FALSE)</f>
        <v>0</v>
      </c>
    </row>
    <row r="2850" spans="1:30">
      <c r="A2850" s="9" t="s">
        <v>10475</v>
      </c>
      <c r="B2850" s="9" t="s">
        <v>24</v>
      </c>
      <c r="C2850" s="9" t="s">
        <v>62</v>
      </c>
      <c r="D2850" s="19">
        <v>41455</v>
      </c>
      <c r="E2850" s="15">
        <v>2013</v>
      </c>
      <c r="F2850" s="15">
        <v>6</v>
      </c>
      <c r="G2850" s="3" t="s">
        <v>14414</v>
      </c>
      <c r="H2850" s="9" t="s">
        <v>63</v>
      </c>
      <c r="I2850" s="9" t="s">
        <v>64</v>
      </c>
      <c r="J2850" s="21">
        <v>2218.09</v>
      </c>
      <c r="K2850" s="9" t="s">
        <v>10476</v>
      </c>
      <c r="L2850" s="7" t="s">
        <v>10738</v>
      </c>
      <c r="M2850" s="7" t="s">
        <v>10887</v>
      </c>
      <c r="N2850" s="7" t="s">
        <v>207</v>
      </c>
      <c r="O2850" s="7" t="s">
        <v>254</v>
      </c>
      <c r="P2850" s="7" t="s">
        <v>548</v>
      </c>
      <c r="Q2850" s="7" t="s">
        <v>72</v>
      </c>
      <c r="R2850" s="9" t="s">
        <v>379</v>
      </c>
      <c r="S2850" s="7" t="s">
        <v>408</v>
      </c>
      <c r="T2850" s="13" t="s">
        <v>69</v>
      </c>
      <c r="U2850" s="13" t="s">
        <v>66</v>
      </c>
      <c r="V2850" s="13" t="s">
        <v>70</v>
      </c>
      <c r="W2850" s="13" t="s">
        <v>32</v>
      </c>
      <c r="X2850" s="13" t="s">
        <v>66</v>
      </c>
      <c r="Y2850" s="13" t="s">
        <v>7</v>
      </c>
      <c r="Z2850" s="9" t="s">
        <v>8</v>
      </c>
      <c r="AA2850" s="12" t="str">
        <f t="shared" si="88"/>
        <v>5980000000108</v>
      </c>
      <c r="AB2850" s="4" t="s">
        <v>66</v>
      </c>
      <c r="AC2850" s="48">
        <f t="shared" si="89"/>
        <v>0</v>
      </c>
      <c r="AD2850" s="31">
        <f>VLOOKUP(AB2850,'Utah Allocation %''s'!$A$6:$B$16,2,FALSE)</f>
        <v>0</v>
      </c>
    </row>
    <row r="2851" spans="1:30">
      <c r="A2851" s="9" t="s">
        <v>10483</v>
      </c>
      <c r="B2851" s="9" t="s">
        <v>24</v>
      </c>
      <c r="C2851" s="9" t="s">
        <v>62</v>
      </c>
      <c r="D2851" s="19">
        <v>41455</v>
      </c>
      <c r="E2851" s="15">
        <v>2013</v>
      </c>
      <c r="F2851" s="15">
        <v>6</v>
      </c>
      <c r="G2851" s="3" t="s">
        <v>14414</v>
      </c>
      <c r="H2851" s="9" t="s">
        <v>63</v>
      </c>
      <c r="I2851" s="9" t="s">
        <v>64</v>
      </c>
      <c r="J2851" s="21">
        <v>949.83</v>
      </c>
      <c r="K2851" s="9" t="s">
        <v>10484</v>
      </c>
      <c r="L2851" s="7" t="s">
        <v>10742</v>
      </c>
      <c r="M2851" s="7" t="s">
        <v>10891</v>
      </c>
      <c r="N2851" s="7" t="s">
        <v>208</v>
      </c>
      <c r="O2851" s="7" t="s">
        <v>255</v>
      </c>
      <c r="P2851" s="7" t="s">
        <v>633</v>
      </c>
      <c r="Q2851" s="7" t="s">
        <v>73</v>
      </c>
      <c r="R2851" s="9" t="s">
        <v>379</v>
      </c>
      <c r="S2851" s="7" t="s">
        <v>408</v>
      </c>
      <c r="T2851" s="13" t="s">
        <v>69</v>
      </c>
      <c r="U2851" s="13" t="s">
        <v>66</v>
      </c>
      <c r="V2851" s="13" t="s">
        <v>70</v>
      </c>
      <c r="W2851" s="13" t="s">
        <v>32</v>
      </c>
      <c r="X2851" s="13" t="s">
        <v>66</v>
      </c>
      <c r="Y2851" s="13" t="s">
        <v>7</v>
      </c>
      <c r="Z2851" s="9" t="s">
        <v>8</v>
      </c>
      <c r="AA2851" s="12" t="str">
        <f t="shared" si="88"/>
        <v>5980000000108</v>
      </c>
      <c r="AB2851" s="4" t="s">
        <v>66</v>
      </c>
      <c r="AC2851" s="48">
        <f t="shared" si="89"/>
        <v>0</v>
      </c>
      <c r="AD2851" s="31">
        <f>VLOOKUP(AB2851,'Utah Allocation %''s'!$A$6:$B$16,2,FALSE)</f>
        <v>0</v>
      </c>
    </row>
    <row r="2852" spans="1:30">
      <c r="A2852" s="9" t="s">
        <v>10411</v>
      </c>
      <c r="B2852" s="9" t="s">
        <v>24</v>
      </c>
      <c r="C2852" s="9" t="s">
        <v>62</v>
      </c>
      <c r="D2852" s="19">
        <v>41455</v>
      </c>
      <c r="E2852" s="15">
        <v>2013</v>
      </c>
      <c r="F2852" s="15">
        <v>6</v>
      </c>
      <c r="G2852" s="3" t="s">
        <v>14414</v>
      </c>
      <c r="H2852" s="9" t="s">
        <v>63</v>
      </c>
      <c r="I2852" s="9" t="s">
        <v>64</v>
      </c>
      <c r="J2852" s="21">
        <v>326.58</v>
      </c>
      <c r="K2852" s="9" t="s">
        <v>10412</v>
      </c>
      <c r="L2852" s="7" t="s">
        <v>10706</v>
      </c>
      <c r="M2852" s="7" t="s">
        <v>10856</v>
      </c>
      <c r="N2852" s="7" t="s">
        <v>209</v>
      </c>
      <c r="O2852" s="7" t="s">
        <v>256</v>
      </c>
      <c r="P2852" s="7" t="s">
        <v>707</v>
      </c>
      <c r="Q2852" s="7" t="s">
        <v>109</v>
      </c>
      <c r="R2852" s="9" t="s">
        <v>379</v>
      </c>
      <c r="S2852" s="7" t="s">
        <v>408</v>
      </c>
      <c r="T2852" s="13" t="s">
        <v>69</v>
      </c>
      <c r="U2852" s="13" t="s">
        <v>66</v>
      </c>
      <c r="V2852" s="13" t="s">
        <v>70</v>
      </c>
      <c r="W2852" s="13" t="s">
        <v>32</v>
      </c>
      <c r="X2852" s="13" t="s">
        <v>66</v>
      </c>
      <c r="Y2852" s="13" t="s">
        <v>7</v>
      </c>
      <c r="Z2852" s="9" t="s">
        <v>8</v>
      </c>
      <c r="AA2852" s="12" t="str">
        <f t="shared" si="88"/>
        <v>5980000000108</v>
      </c>
      <c r="AB2852" s="4" t="s">
        <v>66</v>
      </c>
      <c r="AC2852" s="48">
        <f t="shared" si="89"/>
        <v>0</v>
      </c>
      <c r="AD2852" s="31">
        <f>VLOOKUP(AB2852,'Utah Allocation %''s'!$A$6:$B$16,2,FALSE)</f>
        <v>0</v>
      </c>
    </row>
    <row r="2853" spans="1:30">
      <c r="A2853" s="9" t="s">
        <v>10415</v>
      </c>
      <c r="B2853" s="9" t="s">
        <v>24</v>
      </c>
      <c r="C2853" s="9" t="s">
        <v>62</v>
      </c>
      <c r="D2853" s="19">
        <v>41455</v>
      </c>
      <c r="E2853" s="15">
        <v>2013</v>
      </c>
      <c r="F2853" s="15">
        <v>6</v>
      </c>
      <c r="G2853" s="3" t="s">
        <v>14414</v>
      </c>
      <c r="H2853" s="9" t="s">
        <v>63</v>
      </c>
      <c r="I2853" s="9" t="s">
        <v>64</v>
      </c>
      <c r="J2853" s="21">
        <v>760.1</v>
      </c>
      <c r="K2853" s="9" t="s">
        <v>10416</v>
      </c>
      <c r="L2853" s="7" t="s">
        <v>10708</v>
      </c>
      <c r="M2853" s="7" t="s">
        <v>10858</v>
      </c>
      <c r="N2853" s="7" t="s">
        <v>209</v>
      </c>
      <c r="O2853" s="7" t="s">
        <v>256</v>
      </c>
      <c r="P2853" s="7" t="s">
        <v>707</v>
      </c>
      <c r="Q2853" s="7" t="s">
        <v>109</v>
      </c>
      <c r="R2853" s="9" t="s">
        <v>379</v>
      </c>
      <c r="S2853" s="7" t="s">
        <v>408</v>
      </c>
      <c r="T2853" s="13" t="s">
        <v>69</v>
      </c>
      <c r="U2853" s="13" t="s">
        <v>66</v>
      </c>
      <c r="V2853" s="13" t="s">
        <v>70</v>
      </c>
      <c r="W2853" s="13" t="s">
        <v>32</v>
      </c>
      <c r="X2853" s="13" t="s">
        <v>66</v>
      </c>
      <c r="Y2853" s="13" t="s">
        <v>7</v>
      </c>
      <c r="Z2853" s="9" t="s">
        <v>8</v>
      </c>
      <c r="AA2853" s="12" t="str">
        <f t="shared" si="88"/>
        <v>5980000000108</v>
      </c>
      <c r="AB2853" s="4" t="s">
        <v>66</v>
      </c>
      <c r="AC2853" s="48">
        <f t="shared" si="89"/>
        <v>0</v>
      </c>
      <c r="AD2853" s="31">
        <f>VLOOKUP(AB2853,'Utah Allocation %''s'!$A$6:$B$16,2,FALSE)</f>
        <v>0</v>
      </c>
    </row>
    <row r="2854" spans="1:30">
      <c r="A2854" s="9" t="s">
        <v>10566</v>
      </c>
      <c r="B2854" s="9" t="s">
        <v>24</v>
      </c>
      <c r="C2854" s="9" t="s">
        <v>62</v>
      </c>
      <c r="D2854" s="19">
        <v>41455</v>
      </c>
      <c r="E2854" s="15">
        <v>2013</v>
      </c>
      <c r="F2854" s="15">
        <v>6</v>
      </c>
      <c r="G2854" s="3" t="s">
        <v>14414</v>
      </c>
      <c r="H2854" s="9" t="s">
        <v>63</v>
      </c>
      <c r="I2854" s="9" t="s">
        <v>64</v>
      </c>
      <c r="J2854" s="21">
        <v>127.24</v>
      </c>
      <c r="K2854" s="9" t="s">
        <v>10567</v>
      </c>
      <c r="L2854" s="7" t="s">
        <v>10783</v>
      </c>
      <c r="M2854" s="7" t="s">
        <v>10940</v>
      </c>
      <c r="N2854" s="7" t="s">
        <v>212</v>
      </c>
      <c r="O2854" s="7" t="s">
        <v>259</v>
      </c>
      <c r="P2854" s="7" t="s">
        <v>6234</v>
      </c>
      <c r="Q2854" s="7" t="s">
        <v>172</v>
      </c>
      <c r="R2854" s="9" t="s">
        <v>379</v>
      </c>
      <c r="S2854" s="7" t="s">
        <v>408</v>
      </c>
      <c r="T2854" s="13" t="s">
        <v>69</v>
      </c>
      <c r="U2854" s="13" t="s">
        <v>66</v>
      </c>
      <c r="V2854" s="13" t="s">
        <v>70</v>
      </c>
      <c r="W2854" s="13" t="s">
        <v>32</v>
      </c>
      <c r="X2854" s="13" t="s">
        <v>66</v>
      </c>
      <c r="Y2854" s="13" t="s">
        <v>7</v>
      </c>
      <c r="Z2854" s="9" t="s">
        <v>8</v>
      </c>
      <c r="AA2854" s="12" t="str">
        <f t="shared" si="88"/>
        <v>5980000000108</v>
      </c>
      <c r="AB2854" s="4" t="s">
        <v>66</v>
      </c>
      <c r="AC2854" s="48">
        <f t="shared" si="89"/>
        <v>0</v>
      </c>
      <c r="AD2854" s="31">
        <f>VLOOKUP(AB2854,'Utah Allocation %''s'!$A$6:$B$16,2,FALSE)</f>
        <v>0</v>
      </c>
    </row>
    <row r="2855" spans="1:30">
      <c r="A2855" s="9" t="s">
        <v>10566</v>
      </c>
      <c r="B2855" s="9" t="s">
        <v>24</v>
      </c>
      <c r="C2855" s="9" t="s">
        <v>62</v>
      </c>
      <c r="D2855" s="19">
        <v>41455</v>
      </c>
      <c r="E2855" s="15">
        <v>2013</v>
      </c>
      <c r="F2855" s="15">
        <v>6</v>
      </c>
      <c r="G2855" s="3" t="s">
        <v>14414</v>
      </c>
      <c r="H2855" s="9" t="s">
        <v>63</v>
      </c>
      <c r="I2855" s="9" t="s">
        <v>81</v>
      </c>
      <c r="J2855" s="21">
        <v>397.36</v>
      </c>
      <c r="K2855" s="9" t="s">
        <v>10567</v>
      </c>
      <c r="L2855" s="7" t="s">
        <v>10783</v>
      </c>
      <c r="M2855" s="7" t="s">
        <v>10940</v>
      </c>
      <c r="N2855" s="7" t="s">
        <v>212</v>
      </c>
      <c r="O2855" s="7" t="s">
        <v>259</v>
      </c>
      <c r="P2855" s="7" t="s">
        <v>6234</v>
      </c>
      <c r="Q2855" s="7" t="s">
        <v>172</v>
      </c>
      <c r="R2855" s="9" t="s">
        <v>379</v>
      </c>
      <c r="S2855" s="7" t="s">
        <v>408</v>
      </c>
      <c r="T2855" s="13" t="s">
        <v>69</v>
      </c>
      <c r="U2855" s="13" t="s">
        <v>66</v>
      </c>
      <c r="V2855" s="13" t="s">
        <v>70</v>
      </c>
      <c r="W2855" s="13" t="s">
        <v>32</v>
      </c>
      <c r="X2855" s="13" t="s">
        <v>66</v>
      </c>
      <c r="Y2855" s="13" t="s">
        <v>7</v>
      </c>
      <c r="Z2855" s="9" t="s">
        <v>8</v>
      </c>
      <c r="AA2855" s="12" t="str">
        <f t="shared" si="88"/>
        <v>5980000000108</v>
      </c>
      <c r="AB2855" s="4" t="s">
        <v>66</v>
      </c>
      <c r="AC2855" s="48">
        <f t="shared" si="89"/>
        <v>0</v>
      </c>
      <c r="AD2855" s="31">
        <f>VLOOKUP(AB2855,'Utah Allocation %''s'!$A$6:$B$16,2,FALSE)</f>
        <v>0</v>
      </c>
    </row>
    <row r="2856" spans="1:30">
      <c r="A2856" s="9" t="s">
        <v>10392</v>
      </c>
      <c r="B2856" s="9" t="s">
        <v>24</v>
      </c>
      <c r="C2856" s="9" t="s">
        <v>62</v>
      </c>
      <c r="D2856" s="19">
        <v>41455</v>
      </c>
      <c r="E2856" s="15">
        <v>2013</v>
      </c>
      <c r="F2856" s="15">
        <v>6</v>
      </c>
      <c r="G2856" s="3" t="s">
        <v>14414</v>
      </c>
      <c r="H2856" s="9" t="s">
        <v>61</v>
      </c>
      <c r="I2856" s="9" t="s">
        <v>64</v>
      </c>
      <c r="J2856" s="21">
        <v>-1146.02</v>
      </c>
      <c r="K2856" s="9" t="s">
        <v>6749</v>
      </c>
      <c r="L2856" s="7" t="s">
        <v>7008</v>
      </c>
      <c r="M2856" s="7" t="s">
        <v>7108</v>
      </c>
      <c r="N2856" s="7" t="s">
        <v>212</v>
      </c>
      <c r="O2856" s="7" t="s">
        <v>259</v>
      </c>
      <c r="P2856" s="7" t="s">
        <v>676</v>
      </c>
      <c r="Q2856" s="7" t="s">
        <v>142</v>
      </c>
      <c r="R2856" s="9" t="s">
        <v>384</v>
      </c>
      <c r="S2856" s="7" t="s">
        <v>408</v>
      </c>
      <c r="T2856" s="13" t="s">
        <v>69</v>
      </c>
      <c r="U2856" s="13" t="s">
        <v>123</v>
      </c>
      <c r="V2856" s="13" t="s">
        <v>124</v>
      </c>
      <c r="W2856" s="13" t="s">
        <v>33</v>
      </c>
      <c r="X2856" s="13" t="s">
        <v>123</v>
      </c>
      <c r="Y2856" s="13" t="s">
        <v>7</v>
      </c>
      <c r="Z2856" s="9" t="s">
        <v>12</v>
      </c>
      <c r="AA2856" s="12" t="str">
        <f t="shared" si="88"/>
        <v>5980000000110</v>
      </c>
      <c r="AB2856" s="4" t="s">
        <v>123</v>
      </c>
      <c r="AC2856" s="48">
        <f t="shared" si="89"/>
        <v>0</v>
      </c>
      <c r="AD2856" s="31">
        <f>VLOOKUP(AB2856,'Utah Allocation %''s'!$A$6:$B$16,2,FALSE)</f>
        <v>0</v>
      </c>
    </row>
    <row r="2857" spans="1:30">
      <c r="A2857" s="9" t="s">
        <v>10608</v>
      </c>
      <c r="B2857" s="9" t="s">
        <v>24</v>
      </c>
      <c r="C2857" s="9" t="s">
        <v>62</v>
      </c>
      <c r="D2857" s="19">
        <v>41455</v>
      </c>
      <c r="E2857" s="15">
        <v>2013</v>
      </c>
      <c r="F2857" s="15">
        <v>6</v>
      </c>
      <c r="G2857" s="3" t="s">
        <v>14414</v>
      </c>
      <c r="H2857" s="9" t="s">
        <v>61</v>
      </c>
      <c r="I2857" s="9" t="s">
        <v>81</v>
      </c>
      <c r="J2857" s="21">
        <v>-503.47</v>
      </c>
      <c r="K2857" s="9" t="s">
        <v>9089</v>
      </c>
      <c r="L2857" s="7" t="s">
        <v>9361</v>
      </c>
      <c r="M2857" s="7" t="s">
        <v>9525</v>
      </c>
      <c r="N2857" s="7" t="s">
        <v>212</v>
      </c>
      <c r="O2857" s="7" t="s">
        <v>259</v>
      </c>
      <c r="P2857" s="7" t="s">
        <v>9526</v>
      </c>
      <c r="Q2857" s="7" t="s">
        <v>142</v>
      </c>
      <c r="R2857" s="9" t="s">
        <v>384</v>
      </c>
      <c r="S2857" s="7" t="s">
        <v>408</v>
      </c>
      <c r="T2857" s="13" t="s">
        <v>69</v>
      </c>
      <c r="U2857" s="13" t="s">
        <v>123</v>
      </c>
      <c r="V2857" s="13" t="s">
        <v>124</v>
      </c>
      <c r="W2857" s="13" t="s">
        <v>33</v>
      </c>
      <c r="X2857" s="13" t="s">
        <v>123</v>
      </c>
      <c r="Y2857" s="13" t="s">
        <v>7</v>
      </c>
      <c r="Z2857" s="9" t="s">
        <v>12</v>
      </c>
      <c r="AA2857" s="12" t="str">
        <f t="shared" si="88"/>
        <v>5980000000110</v>
      </c>
      <c r="AB2857" s="4" t="s">
        <v>123</v>
      </c>
      <c r="AC2857" s="48">
        <f t="shared" si="89"/>
        <v>0</v>
      </c>
      <c r="AD2857" s="31">
        <f>VLOOKUP(AB2857,'Utah Allocation %''s'!$A$6:$B$16,2,FALSE)</f>
        <v>0</v>
      </c>
    </row>
    <row r="2858" spans="1:30">
      <c r="A2858" s="9" t="s">
        <v>10609</v>
      </c>
      <c r="B2858" s="9" t="s">
        <v>24</v>
      </c>
      <c r="C2858" s="9" t="s">
        <v>62</v>
      </c>
      <c r="D2858" s="19">
        <v>41455</v>
      </c>
      <c r="E2858" s="15">
        <v>2013</v>
      </c>
      <c r="F2858" s="15">
        <v>6</v>
      </c>
      <c r="G2858" s="3" t="s">
        <v>14414</v>
      </c>
      <c r="H2858" s="9" t="s">
        <v>61</v>
      </c>
      <c r="I2858" s="9" t="s">
        <v>81</v>
      </c>
      <c r="J2858" s="21">
        <v>-575.4</v>
      </c>
      <c r="K2858" s="9" t="s">
        <v>9091</v>
      </c>
      <c r="L2858" s="7" t="s">
        <v>9362</v>
      </c>
      <c r="M2858" s="7" t="s">
        <v>9527</v>
      </c>
      <c r="N2858" s="7" t="s">
        <v>212</v>
      </c>
      <c r="O2858" s="7" t="s">
        <v>259</v>
      </c>
      <c r="P2858" s="7" t="s">
        <v>9526</v>
      </c>
      <c r="Q2858" s="7" t="s">
        <v>142</v>
      </c>
      <c r="R2858" s="9" t="s">
        <v>384</v>
      </c>
      <c r="S2858" s="7" t="s">
        <v>408</v>
      </c>
      <c r="T2858" s="13" t="s">
        <v>69</v>
      </c>
      <c r="U2858" s="13" t="s">
        <v>123</v>
      </c>
      <c r="V2858" s="13" t="s">
        <v>124</v>
      </c>
      <c r="W2858" s="13" t="s">
        <v>33</v>
      </c>
      <c r="X2858" s="13" t="s">
        <v>123</v>
      </c>
      <c r="Y2858" s="13" t="s">
        <v>7</v>
      </c>
      <c r="Z2858" s="9" t="s">
        <v>12</v>
      </c>
      <c r="AA2858" s="12" t="str">
        <f t="shared" si="88"/>
        <v>5980000000110</v>
      </c>
      <c r="AB2858" s="4" t="s">
        <v>123</v>
      </c>
      <c r="AC2858" s="48">
        <f t="shared" si="89"/>
        <v>0</v>
      </c>
      <c r="AD2858" s="31">
        <f>VLOOKUP(AB2858,'Utah Allocation %''s'!$A$6:$B$16,2,FALSE)</f>
        <v>0</v>
      </c>
    </row>
    <row r="2859" spans="1:30">
      <c r="A2859" s="9" t="s">
        <v>10549</v>
      </c>
      <c r="B2859" s="9" t="s">
        <v>24</v>
      </c>
      <c r="C2859" s="9" t="s">
        <v>62</v>
      </c>
      <c r="D2859" s="19">
        <v>41455</v>
      </c>
      <c r="E2859" s="15">
        <v>2013</v>
      </c>
      <c r="F2859" s="15">
        <v>6</v>
      </c>
      <c r="G2859" s="3" t="s">
        <v>14414</v>
      </c>
      <c r="H2859" s="9" t="s">
        <v>63</v>
      </c>
      <c r="I2859" s="9" t="s">
        <v>64</v>
      </c>
      <c r="J2859" s="21">
        <v>1081.9100000000001</v>
      </c>
      <c r="K2859" s="9" t="s">
        <v>10550</v>
      </c>
      <c r="L2859" s="7" t="s">
        <v>10775</v>
      </c>
      <c r="M2859" s="7" t="s">
        <v>10930</v>
      </c>
      <c r="N2859" s="7" t="s">
        <v>207</v>
      </c>
      <c r="O2859" s="7" t="s">
        <v>254</v>
      </c>
      <c r="P2859" s="7" t="s">
        <v>590</v>
      </c>
      <c r="Q2859" s="7" t="s">
        <v>88</v>
      </c>
      <c r="R2859" s="9" t="s">
        <v>387</v>
      </c>
      <c r="S2859" s="7" t="s">
        <v>409</v>
      </c>
      <c r="T2859" s="13" t="s">
        <v>69</v>
      </c>
      <c r="U2859" s="13" t="s">
        <v>89</v>
      </c>
      <c r="V2859" s="13" t="s">
        <v>90</v>
      </c>
      <c r="W2859" s="13" t="s">
        <v>31</v>
      </c>
      <c r="X2859" s="13" t="s">
        <v>91</v>
      </c>
      <c r="Y2859" s="13" t="s">
        <v>7</v>
      </c>
      <c r="Z2859" s="9" t="s">
        <v>17</v>
      </c>
      <c r="AA2859" s="12" t="str">
        <f t="shared" si="88"/>
        <v>5980000000111</v>
      </c>
      <c r="AB2859" s="4" t="s">
        <v>91</v>
      </c>
      <c r="AC2859" s="48">
        <f t="shared" si="89"/>
        <v>0</v>
      </c>
      <c r="AD2859" s="31">
        <f>VLOOKUP(AB2859,'Utah Allocation %''s'!$A$6:$B$16,2,FALSE)</f>
        <v>0</v>
      </c>
    </row>
    <row r="2860" spans="1:30">
      <c r="A2860" s="9" t="s">
        <v>10451</v>
      </c>
      <c r="B2860" s="9" t="s">
        <v>24</v>
      </c>
      <c r="C2860" s="9" t="s">
        <v>62</v>
      </c>
      <c r="D2860" s="19">
        <v>41455</v>
      </c>
      <c r="E2860" s="15">
        <v>2013</v>
      </c>
      <c r="F2860" s="15">
        <v>6</v>
      </c>
      <c r="G2860" s="3" t="s">
        <v>14414</v>
      </c>
      <c r="H2860" s="9" t="s">
        <v>63</v>
      </c>
      <c r="I2860" s="9" t="s">
        <v>64</v>
      </c>
      <c r="J2860" s="21">
        <v>1740.25</v>
      </c>
      <c r="K2860" s="9" t="s">
        <v>10452</v>
      </c>
      <c r="L2860" s="7" t="s">
        <v>10726</v>
      </c>
      <c r="M2860" s="7" t="s">
        <v>10876</v>
      </c>
      <c r="N2860" s="7" t="s">
        <v>211</v>
      </c>
      <c r="O2860" s="7" t="s">
        <v>258</v>
      </c>
      <c r="P2860" s="7" t="s">
        <v>733</v>
      </c>
      <c r="Q2860" s="7" t="s">
        <v>129</v>
      </c>
      <c r="R2860" s="9" t="s">
        <v>387</v>
      </c>
      <c r="S2860" s="7" t="s">
        <v>409</v>
      </c>
      <c r="T2860" s="13" t="s">
        <v>69</v>
      </c>
      <c r="U2860" s="13" t="s">
        <v>89</v>
      </c>
      <c r="V2860" s="13" t="s">
        <v>90</v>
      </c>
      <c r="W2860" s="13" t="s">
        <v>31</v>
      </c>
      <c r="X2860" s="13" t="s">
        <v>91</v>
      </c>
      <c r="Y2860" s="13" t="s">
        <v>7</v>
      </c>
      <c r="Z2860" s="9" t="s">
        <v>17</v>
      </c>
      <c r="AA2860" s="12" t="str">
        <f t="shared" si="88"/>
        <v>5980000000111</v>
      </c>
      <c r="AB2860" s="4" t="s">
        <v>91</v>
      </c>
      <c r="AC2860" s="48">
        <f t="shared" si="89"/>
        <v>0</v>
      </c>
      <c r="AD2860" s="31">
        <f>VLOOKUP(AB2860,'Utah Allocation %''s'!$A$6:$B$16,2,FALSE)</f>
        <v>0</v>
      </c>
    </row>
    <row r="2861" spans="1:30">
      <c r="A2861" s="9" t="s">
        <v>10545</v>
      </c>
      <c r="B2861" s="9" t="s">
        <v>24</v>
      </c>
      <c r="C2861" s="9" t="s">
        <v>62</v>
      </c>
      <c r="D2861" s="19">
        <v>41455</v>
      </c>
      <c r="E2861" s="15">
        <v>2013</v>
      </c>
      <c r="F2861" s="15">
        <v>6</v>
      </c>
      <c r="G2861" s="3" t="s">
        <v>14414</v>
      </c>
      <c r="H2861" s="9" t="s">
        <v>63</v>
      </c>
      <c r="I2861" s="9" t="s">
        <v>64</v>
      </c>
      <c r="J2861" s="21">
        <v>116.02</v>
      </c>
      <c r="K2861" s="9" t="s">
        <v>10546</v>
      </c>
      <c r="L2861" s="7" t="s">
        <v>10773</v>
      </c>
      <c r="M2861" s="7" t="s">
        <v>10928</v>
      </c>
      <c r="N2861" s="7" t="s">
        <v>211</v>
      </c>
      <c r="O2861" s="7" t="s">
        <v>258</v>
      </c>
      <c r="P2861" s="7" t="s">
        <v>733</v>
      </c>
      <c r="Q2861" s="7" t="s">
        <v>129</v>
      </c>
      <c r="R2861" s="9" t="s">
        <v>387</v>
      </c>
      <c r="S2861" s="7" t="s">
        <v>409</v>
      </c>
      <c r="T2861" s="13" t="s">
        <v>69</v>
      </c>
      <c r="U2861" s="13" t="s">
        <v>89</v>
      </c>
      <c r="V2861" s="13" t="s">
        <v>90</v>
      </c>
      <c r="W2861" s="13" t="s">
        <v>31</v>
      </c>
      <c r="X2861" s="13" t="s">
        <v>91</v>
      </c>
      <c r="Y2861" s="13" t="s">
        <v>7</v>
      </c>
      <c r="Z2861" s="9" t="s">
        <v>17</v>
      </c>
      <c r="AA2861" s="12" t="str">
        <f t="shared" si="88"/>
        <v>5980000000111</v>
      </c>
      <c r="AB2861" s="4" t="s">
        <v>91</v>
      </c>
      <c r="AC2861" s="48">
        <f t="shared" si="89"/>
        <v>0</v>
      </c>
      <c r="AD2861" s="31">
        <f>VLOOKUP(AB2861,'Utah Allocation %''s'!$A$6:$B$16,2,FALSE)</f>
        <v>0</v>
      </c>
    </row>
    <row r="2862" spans="1:30">
      <c r="A2862" s="9" t="s">
        <v>10547</v>
      </c>
      <c r="B2862" s="9" t="s">
        <v>24</v>
      </c>
      <c r="C2862" s="9" t="s">
        <v>62</v>
      </c>
      <c r="D2862" s="19">
        <v>41455</v>
      </c>
      <c r="E2862" s="15">
        <v>2013</v>
      </c>
      <c r="F2862" s="15">
        <v>6</v>
      </c>
      <c r="G2862" s="3" t="s">
        <v>14414</v>
      </c>
      <c r="H2862" s="9" t="s">
        <v>63</v>
      </c>
      <c r="I2862" s="9" t="s">
        <v>64</v>
      </c>
      <c r="J2862" s="21">
        <v>482.94</v>
      </c>
      <c r="K2862" s="9" t="s">
        <v>10548</v>
      </c>
      <c r="L2862" s="7" t="s">
        <v>10774</v>
      </c>
      <c r="M2862" s="7" t="s">
        <v>10929</v>
      </c>
      <c r="N2862" s="7" t="s">
        <v>211</v>
      </c>
      <c r="O2862" s="7" t="s">
        <v>258</v>
      </c>
      <c r="P2862" s="7" t="s">
        <v>733</v>
      </c>
      <c r="Q2862" s="7" t="s">
        <v>129</v>
      </c>
      <c r="R2862" s="9" t="s">
        <v>387</v>
      </c>
      <c r="S2862" s="7" t="s">
        <v>409</v>
      </c>
      <c r="T2862" s="13" t="s">
        <v>69</v>
      </c>
      <c r="U2862" s="13" t="s">
        <v>89</v>
      </c>
      <c r="V2862" s="13" t="s">
        <v>90</v>
      </c>
      <c r="W2862" s="13" t="s">
        <v>31</v>
      </c>
      <c r="X2862" s="13" t="s">
        <v>91</v>
      </c>
      <c r="Y2862" s="13" t="s">
        <v>7</v>
      </c>
      <c r="Z2862" s="9" t="s">
        <v>17</v>
      </c>
      <c r="AA2862" s="12" t="str">
        <f t="shared" si="88"/>
        <v>5980000000111</v>
      </c>
      <c r="AB2862" s="4" t="s">
        <v>91</v>
      </c>
      <c r="AC2862" s="48">
        <f t="shared" si="89"/>
        <v>0</v>
      </c>
      <c r="AD2862" s="31">
        <f>VLOOKUP(AB2862,'Utah Allocation %''s'!$A$6:$B$16,2,FALSE)</f>
        <v>0</v>
      </c>
    </row>
    <row r="2863" spans="1:30">
      <c r="A2863" s="9" t="s">
        <v>10467</v>
      </c>
      <c r="B2863" s="9" t="s">
        <v>24</v>
      </c>
      <c r="C2863" s="9" t="s">
        <v>62</v>
      </c>
      <c r="D2863" s="19">
        <v>41455</v>
      </c>
      <c r="E2863" s="15">
        <v>2013</v>
      </c>
      <c r="F2863" s="15">
        <v>6</v>
      </c>
      <c r="G2863" s="3" t="s">
        <v>14414</v>
      </c>
      <c r="H2863" s="9" t="s">
        <v>63</v>
      </c>
      <c r="I2863" s="9" t="s">
        <v>81</v>
      </c>
      <c r="J2863" s="21">
        <v>525.95000000000005</v>
      </c>
      <c r="K2863" s="9" t="s">
        <v>10468</v>
      </c>
      <c r="L2863" s="7" t="s">
        <v>10734</v>
      </c>
      <c r="M2863" s="7" t="s">
        <v>10883</v>
      </c>
      <c r="N2863" s="7" t="s">
        <v>206</v>
      </c>
      <c r="O2863" s="7" t="s">
        <v>253</v>
      </c>
      <c r="P2863" s="7" t="s">
        <v>6190</v>
      </c>
      <c r="Q2863" s="7" t="s">
        <v>95</v>
      </c>
      <c r="R2863" s="9" t="s">
        <v>387</v>
      </c>
      <c r="S2863" s="7" t="s">
        <v>409</v>
      </c>
      <c r="T2863" s="13" t="s">
        <v>69</v>
      </c>
      <c r="U2863" s="13" t="s">
        <v>89</v>
      </c>
      <c r="V2863" s="13" t="s">
        <v>90</v>
      </c>
      <c r="W2863" s="13" t="s">
        <v>31</v>
      </c>
      <c r="X2863" s="13" t="s">
        <v>91</v>
      </c>
      <c r="Y2863" s="13" t="s">
        <v>7</v>
      </c>
      <c r="Z2863" s="9" t="s">
        <v>17</v>
      </c>
      <c r="AA2863" s="12" t="str">
        <f t="shared" si="88"/>
        <v>5980000000111</v>
      </c>
      <c r="AB2863" s="4" t="s">
        <v>91</v>
      </c>
      <c r="AC2863" s="48">
        <f t="shared" si="89"/>
        <v>0</v>
      </c>
      <c r="AD2863" s="31">
        <f>VLOOKUP(AB2863,'Utah Allocation %''s'!$A$6:$B$16,2,FALSE)</f>
        <v>0</v>
      </c>
    </row>
    <row r="2864" spans="1:30">
      <c r="A2864" s="9" t="s">
        <v>10465</v>
      </c>
      <c r="B2864" s="9" t="s">
        <v>24</v>
      </c>
      <c r="C2864" s="9" t="s">
        <v>62</v>
      </c>
      <c r="D2864" s="19">
        <v>41455</v>
      </c>
      <c r="E2864" s="15">
        <v>2013</v>
      </c>
      <c r="F2864" s="15">
        <v>6</v>
      </c>
      <c r="G2864" s="3" t="s">
        <v>14414</v>
      </c>
      <c r="H2864" s="9" t="s">
        <v>63</v>
      </c>
      <c r="I2864" s="9" t="s">
        <v>81</v>
      </c>
      <c r="J2864" s="21">
        <v>788.93</v>
      </c>
      <c r="K2864" s="9" t="s">
        <v>10466</v>
      </c>
      <c r="L2864" s="7" t="s">
        <v>10733</v>
      </c>
      <c r="M2864" s="7" t="s">
        <v>10882</v>
      </c>
      <c r="N2864" s="7" t="s">
        <v>207</v>
      </c>
      <c r="O2864" s="7" t="s">
        <v>254</v>
      </c>
      <c r="P2864" s="7" t="s">
        <v>6156</v>
      </c>
      <c r="Q2864" s="7" t="s">
        <v>88</v>
      </c>
      <c r="R2864" s="9" t="s">
        <v>387</v>
      </c>
      <c r="S2864" s="7" t="s">
        <v>409</v>
      </c>
      <c r="T2864" s="13" t="s">
        <v>69</v>
      </c>
      <c r="U2864" s="13" t="s">
        <v>89</v>
      </c>
      <c r="V2864" s="13" t="s">
        <v>90</v>
      </c>
      <c r="W2864" s="13" t="s">
        <v>31</v>
      </c>
      <c r="X2864" s="13" t="s">
        <v>91</v>
      </c>
      <c r="Y2864" s="13" t="s">
        <v>7</v>
      </c>
      <c r="Z2864" s="9" t="s">
        <v>17</v>
      </c>
      <c r="AA2864" s="12" t="str">
        <f t="shared" si="88"/>
        <v>5980000000111</v>
      </c>
      <c r="AB2864" s="4" t="s">
        <v>91</v>
      </c>
      <c r="AC2864" s="48">
        <f t="shared" si="89"/>
        <v>0</v>
      </c>
      <c r="AD2864" s="31">
        <f>VLOOKUP(AB2864,'Utah Allocation %''s'!$A$6:$B$16,2,FALSE)</f>
        <v>0</v>
      </c>
    </row>
    <row r="2865" spans="1:30">
      <c r="A2865" s="9" t="s">
        <v>10469</v>
      </c>
      <c r="B2865" s="9" t="s">
        <v>24</v>
      </c>
      <c r="C2865" s="9" t="s">
        <v>62</v>
      </c>
      <c r="D2865" s="19">
        <v>41455</v>
      </c>
      <c r="E2865" s="15">
        <v>2013</v>
      </c>
      <c r="F2865" s="15">
        <v>6</v>
      </c>
      <c r="G2865" s="3" t="s">
        <v>14414</v>
      </c>
      <c r="H2865" s="9" t="s">
        <v>63</v>
      </c>
      <c r="I2865" s="9" t="s">
        <v>81</v>
      </c>
      <c r="J2865" s="21">
        <v>397.99</v>
      </c>
      <c r="K2865" s="9" t="s">
        <v>10470</v>
      </c>
      <c r="L2865" s="7" t="s">
        <v>10735</v>
      </c>
      <c r="M2865" s="7" t="s">
        <v>10884</v>
      </c>
      <c r="N2865" s="7" t="s">
        <v>207</v>
      </c>
      <c r="O2865" s="7" t="s">
        <v>254</v>
      </c>
      <c r="P2865" s="7" t="s">
        <v>6156</v>
      </c>
      <c r="Q2865" s="7" t="s">
        <v>88</v>
      </c>
      <c r="R2865" s="9" t="s">
        <v>387</v>
      </c>
      <c r="S2865" s="7" t="s">
        <v>409</v>
      </c>
      <c r="T2865" s="13" t="s">
        <v>69</v>
      </c>
      <c r="U2865" s="13" t="s">
        <v>89</v>
      </c>
      <c r="V2865" s="13" t="s">
        <v>90</v>
      </c>
      <c r="W2865" s="13" t="s">
        <v>31</v>
      </c>
      <c r="X2865" s="13" t="s">
        <v>91</v>
      </c>
      <c r="Y2865" s="13" t="s">
        <v>7</v>
      </c>
      <c r="Z2865" s="9" t="s">
        <v>17</v>
      </c>
      <c r="AA2865" s="12" t="str">
        <f t="shared" si="88"/>
        <v>5980000000111</v>
      </c>
      <c r="AB2865" s="4" t="s">
        <v>91</v>
      </c>
      <c r="AC2865" s="48">
        <f t="shared" si="89"/>
        <v>0</v>
      </c>
      <c r="AD2865" s="31">
        <f>VLOOKUP(AB2865,'Utah Allocation %''s'!$A$6:$B$16,2,FALSE)</f>
        <v>0</v>
      </c>
    </row>
    <row r="2866" spans="1:30">
      <c r="A2866" s="9" t="s">
        <v>10461</v>
      </c>
      <c r="B2866" s="9" t="s">
        <v>24</v>
      </c>
      <c r="C2866" s="9" t="s">
        <v>62</v>
      </c>
      <c r="D2866" s="19">
        <v>41455</v>
      </c>
      <c r="E2866" s="15">
        <v>2013</v>
      </c>
      <c r="F2866" s="15">
        <v>6</v>
      </c>
      <c r="G2866" s="3" t="s">
        <v>14414</v>
      </c>
      <c r="H2866" s="9" t="s">
        <v>63</v>
      </c>
      <c r="I2866" s="9" t="s">
        <v>81</v>
      </c>
      <c r="J2866" s="21">
        <v>651.57000000000005</v>
      </c>
      <c r="K2866" s="9" t="s">
        <v>10462</v>
      </c>
      <c r="L2866" s="7" t="s">
        <v>10731</v>
      </c>
      <c r="M2866" s="7" t="s">
        <v>10880</v>
      </c>
      <c r="N2866" s="7" t="s">
        <v>208</v>
      </c>
      <c r="O2866" s="7" t="s">
        <v>255</v>
      </c>
      <c r="P2866" s="7" t="s">
        <v>6158</v>
      </c>
      <c r="Q2866" s="7" t="s">
        <v>92</v>
      </c>
      <c r="R2866" s="9" t="s">
        <v>387</v>
      </c>
      <c r="S2866" s="7" t="s">
        <v>409</v>
      </c>
      <c r="T2866" s="13" t="s">
        <v>69</v>
      </c>
      <c r="U2866" s="13" t="s">
        <v>89</v>
      </c>
      <c r="V2866" s="13" t="s">
        <v>90</v>
      </c>
      <c r="W2866" s="13" t="s">
        <v>31</v>
      </c>
      <c r="X2866" s="13" t="s">
        <v>91</v>
      </c>
      <c r="Y2866" s="13" t="s">
        <v>7</v>
      </c>
      <c r="Z2866" s="9" t="s">
        <v>17</v>
      </c>
      <c r="AA2866" s="12" t="str">
        <f t="shared" si="88"/>
        <v>5980000000111</v>
      </c>
      <c r="AB2866" s="4" t="s">
        <v>91</v>
      </c>
      <c r="AC2866" s="48">
        <f t="shared" si="89"/>
        <v>0</v>
      </c>
      <c r="AD2866" s="31">
        <f>VLOOKUP(AB2866,'Utah Allocation %''s'!$A$6:$B$16,2,FALSE)</f>
        <v>0</v>
      </c>
    </row>
    <row r="2867" spans="1:30">
      <c r="A2867" s="9" t="s">
        <v>10463</v>
      </c>
      <c r="B2867" s="9" t="s">
        <v>24</v>
      </c>
      <c r="C2867" s="9" t="s">
        <v>62</v>
      </c>
      <c r="D2867" s="19">
        <v>41455</v>
      </c>
      <c r="E2867" s="15">
        <v>2013</v>
      </c>
      <c r="F2867" s="15">
        <v>6</v>
      </c>
      <c r="G2867" s="3" t="s">
        <v>14414</v>
      </c>
      <c r="H2867" s="9" t="s">
        <v>63</v>
      </c>
      <c r="I2867" s="9" t="s">
        <v>81</v>
      </c>
      <c r="J2867" s="21">
        <v>262.98</v>
      </c>
      <c r="K2867" s="9" t="s">
        <v>10464</v>
      </c>
      <c r="L2867" s="7" t="s">
        <v>10732</v>
      </c>
      <c r="M2867" s="7" t="s">
        <v>10881</v>
      </c>
      <c r="N2867" s="7" t="s">
        <v>208</v>
      </c>
      <c r="O2867" s="7" t="s">
        <v>255</v>
      </c>
      <c r="P2867" s="7" t="s">
        <v>6158</v>
      </c>
      <c r="Q2867" s="7" t="s">
        <v>92</v>
      </c>
      <c r="R2867" s="9" t="s">
        <v>387</v>
      </c>
      <c r="S2867" s="7" t="s">
        <v>409</v>
      </c>
      <c r="T2867" s="13" t="s">
        <v>69</v>
      </c>
      <c r="U2867" s="13" t="s">
        <v>89</v>
      </c>
      <c r="V2867" s="13" t="s">
        <v>90</v>
      </c>
      <c r="W2867" s="13" t="s">
        <v>31</v>
      </c>
      <c r="X2867" s="13" t="s">
        <v>91</v>
      </c>
      <c r="Y2867" s="13" t="s">
        <v>7</v>
      </c>
      <c r="Z2867" s="9" t="s">
        <v>17</v>
      </c>
      <c r="AA2867" s="12" t="str">
        <f t="shared" si="88"/>
        <v>5980000000111</v>
      </c>
      <c r="AB2867" s="4" t="s">
        <v>91</v>
      </c>
      <c r="AC2867" s="48">
        <f t="shared" si="89"/>
        <v>0</v>
      </c>
      <c r="AD2867" s="31">
        <f>VLOOKUP(AB2867,'Utah Allocation %''s'!$A$6:$B$16,2,FALSE)</f>
        <v>0</v>
      </c>
    </row>
    <row r="2868" spans="1:30">
      <c r="A2868" s="9" t="s">
        <v>10525</v>
      </c>
      <c r="B2868" s="9" t="s">
        <v>24</v>
      </c>
      <c r="C2868" s="9" t="s">
        <v>62</v>
      </c>
      <c r="D2868" s="19">
        <v>41455</v>
      </c>
      <c r="E2868" s="15">
        <v>2013</v>
      </c>
      <c r="F2868" s="15">
        <v>6</v>
      </c>
      <c r="G2868" s="3" t="s">
        <v>14414</v>
      </c>
      <c r="H2868" s="9" t="s">
        <v>63</v>
      </c>
      <c r="I2868" s="9" t="s">
        <v>64</v>
      </c>
      <c r="J2868" s="21">
        <v>116.02</v>
      </c>
      <c r="K2868" s="9" t="s">
        <v>10526</v>
      </c>
      <c r="L2868" s="7" t="s">
        <v>10763</v>
      </c>
      <c r="M2868" s="7" t="s">
        <v>10918</v>
      </c>
      <c r="N2868" s="7" t="s">
        <v>217</v>
      </c>
      <c r="O2868" s="7" t="s">
        <v>263</v>
      </c>
      <c r="P2868" s="7" t="s">
        <v>10357</v>
      </c>
      <c r="Q2868" s="7" t="s">
        <v>119</v>
      </c>
      <c r="R2868" s="9" t="s">
        <v>387</v>
      </c>
      <c r="S2868" s="7" t="s">
        <v>409</v>
      </c>
      <c r="T2868" s="13" t="s">
        <v>69</v>
      </c>
      <c r="U2868" s="13" t="s">
        <v>89</v>
      </c>
      <c r="V2868" s="13" t="s">
        <v>90</v>
      </c>
      <c r="W2868" s="13" t="s">
        <v>31</v>
      </c>
      <c r="X2868" s="13" t="s">
        <v>91</v>
      </c>
      <c r="Y2868" s="13" t="s">
        <v>7</v>
      </c>
      <c r="Z2868" s="9" t="s">
        <v>17</v>
      </c>
      <c r="AA2868" s="12" t="str">
        <f t="shared" si="88"/>
        <v>5980000000111</v>
      </c>
      <c r="AB2868" s="4" t="s">
        <v>91</v>
      </c>
      <c r="AC2868" s="48">
        <f t="shared" si="89"/>
        <v>0</v>
      </c>
      <c r="AD2868" s="31">
        <f>VLOOKUP(AB2868,'Utah Allocation %''s'!$A$6:$B$16,2,FALSE)</f>
        <v>0</v>
      </c>
    </row>
    <row r="2869" spans="1:30">
      <c r="A2869" s="9" t="s">
        <v>10459</v>
      </c>
      <c r="B2869" s="9" t="s">
        <v>24</v>
      </c>
      <c r="C2869" s="9" t="s">
        <v>62</v>
      </c>
      <c r="D2869" s="19">
        <v>41455</v>
      </c>
      <c r="E2869" s="15">
        <v>2013</v>
      </c>
      <c r="F2869" s="15">
        <v>6</v>
      </c>
      <c r="G2869" s="3" t="s">
        <v>14414</v>
      </c>
      <c r="H2869" s="9" t="s">
        <v>63</v>
      </c>
      <c r="I2869" s="9" t="s">
        <v>81</v>
      </c>
      <c r="J2869" s="21">
        <v>260.63</v>
      </c>
      <c r="K2869" s="9" t="s">
        <v>10460</v>
      </c>
      <c r="L2869" s="7" t="s">
        <v>10730</v>
      </c>
      <c r="M2869" s="7" t="s">
        <v>10879</v>
      </c>
      <c r="N2869" s="7" t="s">
        <v>217</v>
      </c>
      <c r="O2869" s="7" t="s">
        <v>263</v>
      </c>
      <c r="P2869" s="7" t="s">
        <v>10357</v>
      </c>
      <c r="Q2869" s="7" t="s">
        <v>119</v>
      </c>
      <c r="R2869" s="9" t="s">
        <v>387</v>
      </c>
      <c r="S2869" s="7" t="s">
        <v>409</v>
      </c>
      <c r="T2869" s="13" t="s">
        <v>69</v>
      </c>
      <c r="U2869" s="13" t="s">
        <v>89</v>
      </c>
      <c r="V2869" s="13" t="s">
        <v>90</v>
      </c>
      <c r="W2869" s="13" t="s">
        <v>31</v>
      </c>
      <c r="X2869" s="13" t="s">
        <v>91</v>
      </c>
      <c r="Y2869" s="13" t="s">
        <v>7</v>
      </c>
      <c r="Z2869" s="9" t="s">
        <v>17</v>
      </c>
      <c r="AA2869" s="12" t="str">
        <f t="shared" si="88"/>
        <v>5980000000111</v>
      </c>
      <c r="AB2869" s="4" t="s">
        <v>91</v>
      </c>
      <c r="AC2869" s="48">
        <f t="shared" si="89"/>
        <v>0</v>
      </c>
      <c r="AD2869" s="31">
        <f>VLOOKUP(AB2869,'Utah Allocation %''s'!$A$6:$B$16,2,FALSE)</f>
        <v>0</v>
      </c>
    </row>
    <row r="2870" spans="1:30">
      <c r="A2870" s="9" t="s">
        <v>10499</v>
      </c>
      <c r="B2870" s="9" t="s">
        <v>24</v>
      </c>
      <c r="C2870" s="9" t="s">
        <v>62</v>
      </c>
      <c r="D2870" s="19">
        <v>41455</v>
      </c>
      <c r="E2870" s="15">
        <v>2013</v>
      </c>
      <c r="F2870" s="15">
        <v>6</v>
      </c>
      <c r="G2870" s="3" t="s">
        <v>14414</v>
      </c>
      <c r="H2870" s="9" t="s">
        <v>63</v>
      </c>
      <c r="I2870" s="9" t="s">
        <v>81</v>
      </c>
      <c r="J2870" s="21">
        <v>65.3</v>
      </c>
      <c r="K2870" s="9" t="s">
        <v>10500</v>
      </c>
      <c r="L2870" s="7" t="s">
        <v>10750</v>
      </c>
      <c r="M2870" s="7" t="s">
        <v>10902</v>
      </c>
      <c r="N2870" s="7" t="s">
        <v>214</v>
      </c>
      <c r="O2870" s="7" t="s">
        <v>260</v>
      </c>
      <c r="P2870" s="7" t="s">
        <v>10903</v>
      </c>
      <c r="Q2870" s="7" t="s">
        <v>10904</v>
      </c>
      <c r="R2870" s="9" t="s">
        <v>388</v>
      </c>
      <c r="S2870" s="7" t="s">
        <v>408</v>
      </c>
      <c r="T2870" s="13" t="s">
        <v>69</v>
      </c>
      <c r="U2870" s="13" t="s">
        <v>66</v>
      </c>
      <c r="V2870" s="13" t="s">
        <v>70</v>
      </c>
      <c r="W2870" s="13" t="s">
        <v>32</v>
      </c>
      <c r="X2870" s="13" t="s">
        <v>66</v>
      </c>
      <c r="Y2870" s="13" t="s">
        <v>7</v>
      </c>
      <c r="Z2870" s="9" t="s">
        <v>8</v>
      </c>
      <c r="AA2870" s="12" t="str">
        <f t="shared" si="88"/>
        <v>5980000000108</v>
      </c>
      <c r="AB2870" s="4" t="s">
        <v>66</v>
      </c>
      <c r="AC2870" s="48">
        <f t="shared" si="89"/>
        <v>0</v>
      </c>
      <c r="AD2870" s="31">
        <f>VLOOKUP(AB2870,'Utah Allocation %''s'!$A$6:$B$16,2,FALSE)</f>
        <v>0</v>
      </c>
    </row>
    <row r="2871" spans="1:30">
      <c r="A2871" s="9" t="s">
        <v>10419</v>
      </c>
      <c r="B2871" s="9" t="s">
        <v>24</v>
      </c>
      <c r="C2871" s="9" t="s">
        <v>62</v>
      </c>
      <c r="D2871" s="19">
        <v>41455</v>
      </c>
      <c r="E2871" s="15">
        <v>2013</v>
      </c>
      <c r="F2871" s="15">
        <v>6</v>
      </c>
      <c r="G2871" s="3" t="s">
        <v>14414</v>
      </c>
      <c r="H2871" s="9" t="s">
        <v>63</v>
      </c>
      <c r="I2871" s="9" t="s">
        <v>81</v>
      </c>
      <c r="J2871" s="21">
        <v>1337.6</v>
      </c>
      <c r="K2871" s="9" t="s">
        <v>10420</v>
      </c>
      <c r="L2871" s="7" t="s">
        <v>10710</v>
      </c>
      <c r="M2871" s="7" t="s">
        <v>10860</v>
      </c>
      <c r="N2871" s="7" t="s">
        <v>212</v>
      </c>
      <c r="O2871" s="7" t="s">
        <v>259</v>
      </c>
      <c r="P2871" s="7" t="s">
        <v>9526</v>
      </c>
      <c r="Q2871" s="7" t="s">
        <v>142</v>
      </c>
      <c r="R2871" s="9" t="s">
        <v>385</v>
      </c>
      <c r="S2871" s="7" t="s">
        <v>408</v>
      </c>
      <c r="T2871" s="13" t="s">
        <v>69</v>
      </c>
      <c r="U2871" s="13" t="s">
        <v>123</v>
      </c>
      <c r="V2871" s="13" t="s">
        <v>124</v>
      </c>
      <c r="W2871" s="13" t="s">
        <v>33</v>
      </c>
      <c r="X2871" s="13" t="s">
        <v>123</v>
      </c>
      <c r="Y2871" s="13" t="s">
        <v>7</v>
      </c>
      <c r="Z2871" s="9" t="s">
        <v>12</v>
      </c>
      <c r="AA2871" s="12" t="str">
        <f t="shared" si="88"/>
        <v>5980000000110</v>
      </c>
      <c r="AB2871" s="4" t="s">
        <v>123</v>
      </c>
      <c r="AC2871" s="48">
        <f t="shared" si="89"/>
        <v>0</v>
      </c>
      <c r="AD2871" s="31">
        <f>VLOOKUP(AB2871,'Utah Allocation %''s'!$A$6:$B$16,2,FALSE)</f>
        <v>0</v>
      </c>
    </row>
    <row r="2872" spans="1:30">
      <c r="A2872" s="9" t="s">
        <v>10421</v>
      </c>
      <c r="B2872" s="9" t="s">
        <v>24</v>
      </c>
      <c r="C2872" s="9" t="s">
        <v>62</v>
      </c>
      <c r="D2872" s="19">
        <v>41455</v>
      </c>
      <c r="E2872" s="15">
        <v>2013</v>
      </c>
      <c r="F2872" s="15">
        <v>6</v>
      </c>
      <c r="G2872" s="3" t="s">
        <v>14414</v>
      </c>
      <c r="H2872" s="9" t="s">
        <v>63</v>
      </c>
      <c r="I2872" s="9" t="s">
        <v>81</v>
      </c>
      <c r="J2872" s="21">
        <v>1009.99</v>
      </c>
      <c r="K2872" s="9" t="s">
        <v>10422</v>
      </c>
      <c r="L2872" s="7" t="s">
        <v>10711</v>
      </c>
      <c r="M2872" s="7" t="s">
        <v>10861</v>
      </c>
      <c r="N2872" s="7" t="s">
        <v>212</v>
      </c>
      <c r="O2872" s="7" t="s">
        <v>259</v>
      </c>
      <c r="P2872" s="7" t="s">
        <v>9526</v>
      </c>
      <c r="Q2872" s="7" t="s">
        <v>142</v>
      </c>
      <c r="R2872" s="9" t="s">
        <v>385</v>
      </c>
      <c r="S2872" s="7" t="s">
        <v>408</v>
      </c>
      <c r="T2872" s="13" t="s">
        <v>69</v>
      </c>
      <c r="U2872" s="13" t="s">
        <v>123</v>
      </c>
      <c r="V2872" s="13" t="s">
        <v>124</v>
      </c>
      <c r="W2872" s="13" t="s">
        <v>33</v>
      </c>
      <c r="X2872" s="13" t="s">
        <v>123</v>
      </c>
      <c r="Y2872" s="13" t="s">
        <v>7</v>
      </c>
      <c r="Z2872" s="9" t="s">
        <v>12</v>
      </c>
      <c r="AA2872" s="12" t="str">
        <f t="shared" si="88"/>
        <v>5980000000110</v>
      </c>
      <c r="AB2872" s="4" t="s">
        <v>123</v>
      </c>
      <c r="AC2872" s="48">
        <f t="shared" si="89"/>
        <v>0</v>
      </c>
      <c r="AD2872" s="31">
        <f>VLOOKUP(AB2872,'Utah Allocation %''s'!$A$6:$B$16,2,FALSE)</f>
        <v>0</v>
      </c>
    </row>
    <row r="2873" spans="1:30">
      <c r="A2873" s="9" t="s">
        <v>10557</v>
      </c>
      <c r="B2873" s="9" t="s">
        <v>24</v>
      </c>
      <c r="C2873" s="9" t="s">
        <v>62</v>
      </c>
      <c r="D2873" s="19">
        <v>41455</v>
      </c>
      <c r="E2873" s="15">
        <v>2013</v>
      </c>
      <c r="F2873" s="15">
        <v>6</v>
      </c>
      <c r="G2873" s="3" t="s">
        <v>14414</v>
      </c>
      <c r="H2873" s="9" t="s">
        <v>63</v>
      </c>
      <c r="I2873" s="9" t="s">
        <v>81</v>
      </c>
      <c r="J2873" s="21">
        <v>3094.36</v>
      </c>
      <c r="K2873" s="9" t="s">
        <v>10558</v>
      </c>
      <c r="L2873" s="7" t="s">
        <v>10779</v>
      </c>
      <c r="M2873" s="7" t="s">
        <v>10934</v>
      </c>
      <c r="N2873" s="7" t="s">
        <v>212</v>
      </c>
      <c r="O2873" s="7" t="s">
        <v>259</v>
      </c>
      <c r="P2873" s="7" t="s">
        <v>9526</v>
      </c>
      <c r="Q2873" s="7" t="s">
        <v>142</v>
      </c>
      <c r="R2873" s="9" t="s">
        <v>385</v>
      </c>
      <c r="S2873" s="7" t="s">
        <v>408</v>
      </c>
      <c r="T2873" s="13" t="s">
        <v>69</v>
      </c>
      <c r="U2873" s="13" t="s">
        <v>123</v>
      </c>
      <c r="V2873" s="13" t="s">
        <v>124</v>
      </c>
      <c r="W2873" s="13" t="s">
        <v>33</v>
      </c>
      <c r="X2873" s="13" t="s">
        <v>123</v>
      </c>
      <c r="Y2873" s="13" t="s">
        <v>7</v>
      </c>
      <c r="Z2873" s="9" t="s">
        <v>12</v>
      </c>
      <c r="AA2873" s="12" t="str">
        <f t="shared" si="88"/>
        <v>5980000000110</v>
      </c>
      <c r="AB2873" s="4" t="s">
        <v>123</v>
      </c>
      <c r="AC2873" s="48">
        <f t="shared" si="89"/>
        <v>0</v>
      </c>
      <c r="AD2873" s="31">
        <f>VLOOKUP(AB2873,'Utah Allocation %''s'!$A$6:$B$16,2,FALSE)</f>
        <v>0</v>
      </c>
    </row>
    <row r="2874" spans="1:30">
      <c r="A2874" s="9" t="s">
        <v>10497</v>
      </c>
      <c r="B2874" s="9" t="s">
        <v>24</v>
      </c>
      <c r="C2874" s="9" t="s">
        <v>62</v>
      </c>
      <c r="D2874" s="19">
        <v>41455</v>
      </c>
      <c r="E2874" s="15">
        <v>2013</v>
      </c>
      <c r="F2874" s="15">
        <v>6</v>
      </c>
      <c r="G2874" s="3" t="s">
        <v>14414</v>
      </c>
      <c r="H2874" s="9" t="s">
        <v>63</v>
      </c>
      <c r="I2874" s="9" t="s">
        <v>81</v>
      </c>
      <c r="J2874" s="21">
        <v>184.46</v>
      </c>
      <c r="K2874" s="9" t="s">
        <v>10498</v>
      </c>
      <c r="L2874" s="7" t="s">
        <v>10749</v>
      </c>
      <c r="M2874" s="7" t="s">
        <v>10900</v>
      </c>
      <c r="N2874" s="7" t="s">
        <v>237</v>
      </c>
      <c r="O2874" s="7" t="s">
        <v>281</v>
      </c>
      <c r="P2874" s="7" t="s">
        <v>10901</v>
      </c>
      <c r="Q2874" s="7" t="s">
        <v>190</v>
      </c>
      <c r="R2874" s="9" t="s">
        <v>385</v>
      </c>
      <c r="S2874" s="7" t="s">
        <v>408</v>
      </c>
      <c r="T2874" s="13" t="s">
        <v>69</v>
      </c>
      <c r="U2874" s="13" t="s">
        <v>123</v>
      </c>
      <c r="V2874" s="13" t="s">
        <v>124</v>
      </c>
      <c r="W2874" s="13" t="s">
        <v>33</v>
      </c>
      <c r="X2874" s="13" t="s">
        <v>123</v>
      </c>
      <c r="Y2874" s="13" t="s">
        <v>7</v>
      </c>
      <c r="Z2874" s="9" t="s">
        <v>12</v>
      </c>
      <c r="AA2874" s="12" t="str">
        <f t="shared" si="88"/>
        <v>5980000000110</v>
      </c>
      <c r="AB2874" s="4" t="s">
        <v>123</v>
      </c>
      <c r="AC2874" s="48">
        <f t="shared" si="89"/>
        <v>0</v>
      </c>
      <c r="AD2874" s="31">
        <f>VLOOKUP(AB2874,'Utah Allocation %''s'!$A$6:$B$16,2,FALSE)</f>
        <v>0</v>
      </c>
    </row>
    <row r="2875" spans="1:30">
      <c r="A2875" s="9" t="s">
        <v>10559</v>
      </c>
      <c r="B2875" s="9" t="s">
        <v>24</v>
      </c>
      <c r="C2875" s="9" t="s">
        <v>62</v>
      </c>
      <c r="D2875" s="19">
        <v>41455</v>
      </c>
      <c r="E2875" s="15">
        <v>2013</v>
      </c>
      <c r="F2875" s="15">
        <v>6</v>
      </c>
      <c r="G2875" s="3" t="s">
        <v>14414</v>
      </c>
      <c r="H2875" s="9" t="s">
        <v>63</v>
      </c>
      <c r="I2875" s="9" t="s">
        <v>81</v>
      </c>
      <c r="J2875" s="21">
        <v>268.56</v>
      </c>
      <c r="K2875" s="9" t="s">
        <v>10560</v>
      </c>
      <c r="L2875" s="7" t="s">
        <v>10780</v>
      </c>
      <c r="M2875" s="7" t="s">
        <v>10935</v>
      </c>
      <c r="N2875" s="7" t="s">
        <v>222</v>
      </c>
      <c r="O2875" s="7" t="s">
        <v>268</v>
      </c>
      <c r="P2875" s="7" t="s">
        <v>10936</v>
      </c>
      <c r="Q2875" s="7" t="s">
        <v>154</v>
      </c>
      <c r="R2875" s="9" t="s">
        <v>385</v>
      </c>
      <c r="S2875" s="7" t="s">
        <v>408</v>
      </c>
      <c r="T2875" s="13" t="s">
        <v>69</v>
      </c>
      <c r="U2875" s="13" t="s">
        <v>123</v>
      </c>
      <c r="V2875" s="13" t="s">
        <v>124</v>
      </c>
      <c r="W2875" s="13" t="s">
        <v>33</v>
      </c>
      <c r="X2875" s="13" t="s">
        <v>123</v>
      </c>
      <c r="Y2875" s="13" t="s">
        <v>7</v>
      </c>
      <c r="Z2875" s="9" t="s">
        <v>12</v>
      </c>
      <c r="AA2875" s="12" t="str">
        <f t="shared" si="88"/>
        <v>5980000000110</v>
      </c>
      <c r="AB2875" s="4" t="s">
        <v>123</v>
      </c>
      <c r="AC2875" s="48">
        <f t="shared" si="89"/>
        <v>0</v>
      </c>
      <c r="AD2875" s="31">
        <f>VLOOKUP(AB2875,'Utah Allocation %''s'!$A$6:$B$16,2,FALSE)</f>
        <v>0</v>
      </c>
    </row>
    <row r="2876" spans="1:30">
      <c r="A2876" s="9" t="s">
        <v>10568</v>
      </c>
      <c r="B2876" s="9" t="s">
        <v>24</v>
      </c>
      <c r="C2876" s="9" t="s">
        <v>62</v>
      </c>
      <c r="D2876" s="19">
        <v>41455</v>
      </c>
      <c r="E2876" s="15">
        <v>2013</v>
      </c>
      <c r="F2876" s="15">
        <v>6</v>
      </c>
      <c r="G2876" s="3" t="s">
        <v>14414</v>
      </c>
      <c r="H2876" s="9" t="s">
        <v>63</v>
      </c>
      <c r="I2876" s="9" t="s">
        <v>64</v>
      </c>
      <c r="J2876" s="21">
        <v>2501.59</v>
      </c>
      <c r="K2876" s="9" t="s">
        <v>10569</v>
      </c>
      <c r="L2876" s="7" t="s">
        <v>10784</v>
      </c>
      <c r="M2876" s="7" t="s">
        <v>10941</v>
      </c>
      <c r="N2876" s="7" t="s">
        <v>237</v>
      </c>
      <c r="O2876" s="7" t="s">
        <v>281</v>
      </c>
      <c r="P2876" s="7" t="s">
        <v>736</v>
      </c>
      <c r="Q2876" s="7" t="s">
        <v>321</v>
      </c>
      <c r="R2876" s="9" t="s">
        <v>374</v>
      </c>
      <c r="S2876" s="7" t="s">
        <v>408</v>
      </c>
      <c r="T2876" s="13" t="s">
        <v>69</v>
      </c>
      <c r="U2876" s="13" t="s">
        <v>76</v>
      </c>
      <c r="V2876" s="13" t="s">
        <v>77</v>
      </c>
      <c r="W2876" s="13" t="s">
        <v>34</v>
      </c>
      <c r="X2876" s="13" t="s">
        <v>76</v>
      </c>
      <c r="Y2876" s="13" t="s">
        <v>7</v>
      </c>
      <c r="Z2876" s="9" t="s">
        <v>11</v>
      </c>
      <c r="AA2876" s="12" t="str">
        <f t="shared" si="88"/>
        <v>5980000000103</v>
      </c>
      <c r="AB2876" s="4" t="s">
        <v>76</v>
      </c>
      <c r="AC2876" s="48">
        <f t="shared" si="89"/>
        <v>0</v>
      </c>
      <c r="AD2876" s="31">
        <f>VLOOKUP(AB2876,'Utah Allocation %''s'!$A$6:$B$16,2,FALSE)</f>
        <v>0</v>
      </c>
    </row>
    <row r="2877" spans="1:30">
      <c r="A2877" s="9" t="s">
        <v>10576</v>
      </c>
      <c r="B2877" s="9" t="s">
        <v>24</v>
      </c>
      <c r="C2877" s="9" t="s">
        <v>62</v>
      </c>
      <c r="D2877" s="19">
        <v>41455</v>
      </c>
      <c r="E2877" s="15">
        <v>2013</v>
      </c>
      <c r="F2877" s="15">
        <v>6</v>
      </c>
      <c r="G2877" s="3" t="s">
        <v>14414</v>
      </c>
      <c r="H2877" s="9" t="s">
        <v>63</v>
      </c>
      <c r="I2877" s="9" t="s">
        <v>64</v>
      </c>
      <c r="J2877" s="21">
        <v>485.05</v>
      </c>
      <c r="K2877" s="9" t="s">
        <v>10577</v>
      </c>
      <c r="L2877" s="7" t="s">
        <v>10788</v>
      </c>
      <c r="M2877" s="7" t="s">
        <v>10945</v>
      </c>
      <c r="N2877" s="7" t="s">
        <v>208</v>
      </c>
      <c r="O2877" s="7" t="s">
        <v>255</v>
      </c>
      <c r="P2877" s="7" t="s">
        <v>8181</v>
      </c>
      <c r="Q2877" s="7" t="s">
        <v>151</v>
      </c>
      <c r="R2877" s="9" t="s">
        <v>374</v>
      </c>
      <c r="S2877" s="7" t="s">
        <v>408</v>
      </c>
      <c r="T2877" s="13" t="s">
        <v>69</v>
      </c>
      <c r="U2877" s="13" t="s">
        <v>76</v>
      </c>
      <c r="V2877" s="13" t="s">
        <v>77</v>
      </c>
      <c r="W2877" s="13" t="s">
        <v>34</v>
      </c>
      <c r="X2877" s="13" t="s">
        <v>76</v>
      </c>
      <c r="Y2877" s="13" t="s">
        <v>7</v>
      </c>
      <c r="Z2877" s="9" t="s">
        <v>11</v>
      </c>
      <c r="AA2877" s="12" t="str">
        <f t="shared" si="88"/>
        <v>5980000000103</v>
      </c>
      <c r="AB2877" s="4" t="s">
        <v>76</v>
      </c>
      <c r="AC2877" s="48">
        <f t="shared" si="89"/>
        <v>0</v>
      </c>
      <c r="AD2877" s="31">
        <f>VLOOKUP(AB2877,'Utah Allocation %''s'!$A$6:$B$16,2,FALSE)</f>
        <v>0</v>
      </c>
    </row>
    <row r="2878" spans="1:30">
      <c r="A2878" s="9" t="s">
        <v>10399</v>
      </c>
      <c r="B2878" s="9" t="s">
        <v>24</v>
      </c>
      <c r="C2878" s="9" t="s">
        <v>62</v>
      </c>
      <c r="D2878" s="19">
        <v>41455</v>
      </c>
      <c r="E2878" s="15">
        <v>2013</v>
      </c>
      <c r="F2878" s="15">
        <v>6</v>
      </c>
      <c r="G2878" s="3" t="s">
        <v>14414</v>
      </c>
      <c r="H2878" s="9" t="s">
        <v>63</v>
      </c>
      <c r="I2878" s="9" t="s">
        <v>64</v>
      </c>
      <c r="J2878" s="21">
        <v>9351.85</v>
      </c>
      <c r="K2878" s="9" t="s">
        <v>10400</v>
      </c>
      <c r="L2878" s="7" t="s">
        <v>10700</v>
      </c>
      <c r="M2878" s="7" t="s">
        <v>10847</v>
      </c>
      <c r="N2878" s="7" t="s">
        <v>223</v>
      </c>
      <c r="O2878" s="7" t="s">
        <v>269</v>
      </c>
      <c r="P2878" s="7" t="s">
        <v>10848</v>
      </c>
      <c r="Q2878" s="7" t="s">
        <v>10849</v>
      </c>
      <c r="R2878" s="9" t="s">
        <v>376</v>
      </c>
      <c r="S2878" s="7" t="s">
        <v>409</v>
      </c>
      <c r="T2878" s="13" t="s">
        <v>69</v>
      </c>
      <c r="U2878" s="13" t="s">
        <v>79</v>
      </c>
      <c r="V2878" s="13" t="s">
        <v>80</v>
      </c>
      <c r="W2878" s="13" t="s">
        <v>29</v>
      </c>
      <c r="X2878" s="13" t="s">
        <v>79</v>
      </c>
      <c r="Y2878" s="13" t="s">
        <v>7</v>
      </c>
      <c r="Z2878" s="9" t="s">
        <v>16</v>
      </c>
      <c r="AA2878" s="12" t="str">
        <f t="shared" si="88"/>
        <v>5980000000109</v>
      </c>
      <c r="AB2878" s="4" t="s">
        <v>79</v>
      </c>
      <c r="AC2878" s="48">
        <f t="shared" si="89"/>
        <v>9351.85</v>
      </c>
      <c r="AD2878" s="31">
        <f>VLOOKUP(AB2878,'Utah Allocation %''s'!$A$6:$B$16,2,FALSE)</f>
        <v>1</v>
      </c>
    </row>
    <row r="2879" spans="1:30">
      <c r="A2879" s="9" t="s">
        <v>10615</v>
      </c>
      <c r="B2879" s="9" t="s">
        <v>24</v>
      </c>
      <c r="C2879" s="9" t="s">
        <v>62</v>
      </c>
      <c r="D2879" s="19">
        <v>41455</v>
      </c>
      <c r="E2879" s="15">
        <v>2013</v>
      </c>
      <c r="F2879" s="15">
        <v>6</v>
      </c>
      <c r="G2879" s="3" t="s">
        <v>14414</v>
      </c>
      <c r="H2879" s="9" t="s">
        <v>61</v>
      </c>
      <c r="I2879" s="9" t="s">
        <v>81</v>
      </c>
      <c r="J2879" s="21">
        <v>-0.01</v>
      </c>
      <c r="K2879" s="9" t="s">
        <v>10616</v>
      </c>
      <c r="L2879" s="7" t="s">
        <v>10803</v>
      </c>
      <c r="M2879" s="7" t="s">
        <v>10963</v>
      </c>
      <c r="N2879" s="7" t="s">
        <v>241</v>
      </c>
      <c r="O2879" s="7" t="s">
        <v>284</v>
      </c>
      <c r="P2879" s="7" t="s">
        <v>8956</v>
      </c>
      <c r="Q2879" s="7" t="s">
        <v>8957</v>
      </c>
      <c r="R2879" s="9" t="s">
        <v>373</v>
      </c>
      <c r="S2879" s="7" t="s">
        <v>409</v>
      </c>
      <c r="T2879" s="13" t="s">
        <v>69</v>
      </c>
      <c r="U2879" s="13" t="s">
        <v>79</v>
      </c>
      <c r="V2879" s="13" t="s">
        <v>80</v>
      </c>
      <c r="W2879" s="13" t="s">
        <v>29</v>
      </c>
      <c r="X2879" s="13" t="s">
        <v>79</v>
      </c>
      <c r="Y2879" s="13" t="s">
        <v>7</v>
      </c>
      <c r="Z2879" s="9" t="s">
        <v>16</v>
      </c>
      <c r="AA2879" s="12" t="str">
        <f t="shared" si="88"/>
        <v>5980000000109</v>
      </c>
      <c r="AB2879" s="4" t="s">
        <v>79</v>
      </c>
      <c r="AC2879" s="48">
        <f t="shared" si="89"/>
        <v>-0.01</v>
      </c>
      <c r="AD2879" s="31">
        <f>VLOOKUP(AB2879,'Utah Allocation %''s'!$A$6:$B$16,2,FALSE)</f>
        <v>1</v>
      </c>
    </row>
    <row r="2880" spans="1:30">
      <c r="A2880" s="9" t="s">
        <v>10561</v>
      </c>
      <c r="B2880" s="9" t="s">
        <v>24</v>
      </c>
      <c r="C2880" s="9" t="s">
        <v>62</v>
      </c>
      <c r="D2880" s="19">
        <v>41455</v>
      </c>
      <c r="E2880" s="15">
        <v>2013</v>
      </c>
      <c r="F2880" s="15">
        <v>6</v>
      </c>
      <c r="G2880" s="3" t="s">
        <v>14414</v>
      </c>
      <c r="H2880" s="9" t="s">
        <v>63</v>
      </c>
      <c r="I2880" s="9" t="s">
        <v>81</v>
      </c>
      <c r="J2880" s="21">
        <v>1557.5</v>
      </c>
      <c r="K2880" s="9" t="s">
        <v>10562</v>
      </c>
      <c r="L2880" s="7" t="s">
        <v>10781</v>
      </c>
      <c r="M2880" s="7" t="s">
        <v>10937</v>
      </c>
      <c r="N2880" s="7" t="s">
        <v>213</v>
      </c>
      <c r="O2880" s="7" t="s">
        <v>595</v>
      </c>
      <c r="P2880" s="7" t="s">
        <v>10938</v>
      </c>
      <c r="Q2880" s="7" t="s">
        <v>2164</v>
      </c>
      <c r="R2880" s="9" t="s">
        <v>301</v>
      </c>
      <c r="S2880" s="7" t="s">
        <v>408</v>
      </c>
      <c r="T2880" s="13" t="s">
        <v>65</v>
      </c>
      <c r="U2880" s="13" t="s">
        <v>66</v>
      </c>
      <c r="V2880" s="13" t="s">
        <v>67</v>
      </c>
      <c r="W2880" s="13" t="s">
        <v>35</v>
      </c>
      <c r="X2880" s="13" t="s">
        <v>57</v>
      </c>
      <c r="Y2880" s="13" t="s">
        <v>14</v>
      </c>
      <c r="Z2880" s="9" t="s">
        <v>4</v>
      </c>
      <c r="AA2880" s="12" t="str">
        <f t="shared" si="88"/>
        <v>5730000000001</v>
      </c>
      <c r="AB2880" s="4" t="s">
        <v>14422</v>
      </c>
      <c r="AC2880" s="53">
        <f t="shared" si="89"/>
        <v>663.93603976758573</v>
      </c>
      <c r="AD2880" s="31">
        <f>VLOOKUP(AB2880,'Utah Allocation %''s'!$A$6:$B$16,2,FALSE)</f>
        <v>0.4262831716003761</v>
      </c>
    </row>
    <row r="2881" spans="1:30">
      <c r="A2881" s="9" t="s">
        <v>10489</v>
      </c>
      <c r="B2881" s="9" t="s">
        <v>24</v>
      </c>
      <c r="C2881" s="9" t="s">
        <v>62</v>
      </c>
      <c r="D2881" s="19">
        <v>41455</v>
      </c>
      <c r="E2881" s="15">
        <v>2013</v>
      </c>
      <c r="F2881" s="15">
        <v>6</v>
      </c>
      <c r="G2881" s="3" t="s">
        <v>14414</v>
      </c>
      <c r="H2881" s="9" t="s">
        <v>63</v>
      </c>
      <c r="I2881" s="9" t="s">
        <v>81</v>
      </c>
      <c r="J2881" s="21">
        <v>1098.98</v>
      </c>
      <c r="K2881" s="9" t="s">
        <v>10490</v>
      </c>
      <c r="L2881" s="7" t="s">
        <v>10745</v>
      </c>
      <c r="M2881" s="7" t="s">
        <v>10894</v>
      </c>
      <c r="N2881" s="7" t="s">
        <v>233</v>
      </c>
      <c r="O2881" s="7" t="s">
        <v>277</v>
      </c>
      <c r="P2881" s="7" t="s">
        <v>8937</v>
      </c>
      <c r="Q2881" s="7" t="s">
        <v>448</v>
      </c>
      <c r="R2881" s="9" t="s">
        <v>309</v>
      </c>
      <c r="S2881" s="7" t="s">
        <v>408</v>
      </c>
      <c r="T2881" s="13" t="s">
        <v>65</v>
      </c>
      <c r="U2881" s="13" t="s">
        <v>66</v>
      </c>
      <c r="V2881" s="13" t="s">
        <v>67</v>
      </c>
      <c r="W2881" s="13" t="s">
        <v>35</v>
      </c>
      <c r="X2881" s="13" t="s">
        <v>57</v>
      </c>
      <c r="Y2881" s="13" t="s">
        <v>14</v>
      </c>
      <c r="Z2881" s="9" t="s">
        <v>4</v>
      </c>
      <c r="AA2881" s="12" t="str">
        <f t="shared" si="88"/>
        <v>5730000000001</v>
      </c>
      <c r="AB2881" s="4" t="s">
        <v>14422</v>
      </c>
      <c r="AC2881" s="53">
        <f t="shared" si="89"/>
        <v>468.47667992538135</v>
      </c>
      <c r="AD2881" s="31">
        <f>VLOOKUP(AB2881,'Utah Allocation %''s'!$A$6:$B$16,2,FALSE)</f>
        <v>0.4262831716003761</v>
      </c>
    </row>
    <row r="2882" spans="1:30">
      <c r="A2882" s="9" t="s">
        <v>10605</v>
      </c>
      <c r="B2882" s="9" t="s">
        <v>24</v>
      </c>
      <c r="C2882" s="9" t="s">
        <v>62</v>
      </c>
      <c r="D2882" s="19">
        <v>41455</v>
      </c>
      <c r="E2882" s="15">
        <v>2013</v>
      </c>
      <c r="F2882" s="15">
        <v>6</v>
      </c>
      <c r="G2882" s="3" t="s">
        <v>14414</v>
      </c>
      <c r="H2882" s="9" t="s">
        <v>63</v>
      </c>
      <c r="I2882" s="9" t="s">
        <v>64</v>
      </c>
      <c r="J2882" s="21">
        <v>51299.28</v>
      </c>
      <c r="K2882" s="9" t="s">
        <v>10606</v>
      </c>
      <c r="L2882" s="7" t="s">
        <v>10802</v>
      </c>
      <c r="M2882" s="7" t="s">
        <v>10960</v>
      </c>
      <c r="N2882" s="7" t="s">
        <v>205</v>
      </c>
      <c r="O2882" s="7" t="s">
        <v>252</v>
      </c>
      <c r="P2882" s="7" t="s">
        <v>10961</v>
      </c>
      <c r="Q2882" s="7" t="s">
        <v>10962</v>
      </c>
      <c r="R2882" s="9" t="s">
        <v>400</v>
      </c>
      <c r="S2882" s="7" t="s">
        <v>409</v>
      </c>
      <c r="T2882" s="13" t="s">
        <v>65</v>
      </c>
      <c r="U2882" s="13" t="s">
        <v>89</v>
      </c>
      <c r="V2882" s="13" t="s">
        <v>67</v>
      </c>
      <c r="W2882" s="13" t="s">
        <v>35</v>
      </c>
      <c r="X2882" s="13" t="s">
        <v>57</v>
      </c>
      <c r="Y2882" s="13" t="s">
        <v>14</v>
      </c>
      <c r="Z2882" s="9" t="s">
        <v>4</v>
      </c>
      <c r="AA2882" s="12" t="str">
        <f t="shared" si="88"/>
        <v>5730000000001</v>
      </c>
      <c r="AB2882" s="4" t="s">
        <v>14422</v>
      </c>
      <c r="AC2882" s="53">
        <f t="shared" si="89"/>
        <v>21868.019779215741</v>
      </c>
      <c r="AD2882" s="31">
        <f>VLOOKUP(AB2882,'Utah Allocation %''s'!$A$6:$B$16,2,FALSE)</f>
        <v>0.4262831716003761</v>
      </c>
    </row>
    <row r="2883" spans="1:30">
      <c r="A2883" s="9" t="s">
        <v>10401</v>
      </c>
      <c r="B2883" s="9" t="s">
        <v>24</v>
      </c>
      <c r="C2883" s="9" t="s">
        <v>62</v>
      </c>
      <c r="D2883" s="19">
        <v>41455</v>
      </c>
      <c r="E2883" s="15">
        <v>2013</v>
      </c>
      <c r="F2883" s="15">
        <v>6</v>
      </c>
      <c r="G2883" s="3" t="s">
        <v>14414</v>
      </c>
      <c r="H2883" s="9" t="s">
        <v>63</v>
      </c>
      <c r="I2883" s="9" t="s">
        <v>64</v>
      </c>
      <c r="J2883" s="21">
        <v>855.2</v>
      </c>
      <c r="K2883" s="9" t="s">
        <v>10402</v>
      </c>
      <c r="L2883" s="7" t="s">
        <v>10701</v>
      </c>
      <c r="M2883" s="7" t="s">
        <v>10850</v>
      </c>
      <c r="N2883" s="7" t="s">
        <v>240</v>
      </c>
      <c r="O2883" s="7" t="s">
        <v>283</v>
      </c>
      <c r="P2883" s="7" t="s">
        <v>10851</v>
      </c>
      <c r="Q2883" s="7" t="s">
        <v>10850</v>
      </c>
      <c r="R2883" s="9" t="s">
        <v>359</v>
      </c>
      <c r="S2883" s="7" t="s">
        <v>408</v>
      </c>
      <c r="T2883" s="13" t="s">
        <v>65</v>
      </c>
      <c r="U2883" s="13" t="s">
        <v>66</v>
      </c>
      <c r="V2883" s="13" t="s">
        <v>67</v>
      </c>
      <c r="W2883" s="13" t="s">
        <v>35</v>
      </c>
      <c r="X2883" s="13" t="s">
        <v>57</v>
      </c>
      <c r="Y2883" s="13" t="s">
        <v>14</v>
      </c>
      <c r="Z2883" s="9" t="s">
        <v>4</v>
      </c>
      <c r="AA2883" s="12" t="str">
        <f t="shared" si="88"/>
        <v>5730000000001</v>
      </c>
      <c r="AB2883" s="4" t="s">
        <v>14422</v>
      </c>
      <c r="AC2883" s="53">
        <f t="shared" si="89"/>
        <v>364.55736835264167</v>
      </c>
      <c r="AD2883" s="31">
        <f>VLOOKUP(AB2883,'Utah Allocation %''s'!$A$6:$B$16,2,FALSE)</f>
        <v>0.4262831716003761</v>
      </c>
    </row>
    <row r="2884" spans="1:30">
      <c r="A2884" s="9" t="s">
        <v>10401</v>
      </c>
      <c r="B2884" s="9" t="s">
        <v>24</v>
      </c>
      <c r="C2884" s="9" t="s">
        <v>62</v>
      </c>
      <c r="D2884" s="19">
        <v>41455</v>
      </c>
      <c r="E2884" s="15">
        <v>2013</v>
      </c>
      <c r="F2884" s="15">
        <v>6</v>
      </c>
      <c r="G2884" s="3" t="s">
        <v>14414</v>
      </c>
      <c r="H2884" s="9" t="s">
        <v>63</v>
      </c>
      <c r="I2884" s="9" t="s">
        <v>81</v>
      </c>
      <c r="J2884" s="21">
        <v>2.46</v>
      </c>
      <c r="K2884" s="9" t="s">
        <v>10402</v>
      </c>
      <c r="L2884" s="7" t="s">
        <v>10701</v>
      </c>
      <c r="M2884" s="7" t="s">
        <v>10850</v>
      </c>
      <c r="N2884" s="7" t="s">
        <v>240</v>
      </c>
      <c r="O2884" s="7" t="s">
        <v>283</v>
      </c>
      <c r="P2884" s="7" t="s">
        <v>10851</v>
      </c>
      <c r="Q2884" s="7" t="s">
        <v>10850</v>
      </c>
      <c r="R2884" s="9" t="s">
        <v>359</v>
      </c>
      <c r="S2884" s="7" t="s">
        <v>408</v>
      </c>
      <c r="T2884" s="13" t="s">
        <v>65</v>
      </c>
      <c r="U2884" s="13" t="s">
        <v>66</v>
      </c>
      <c r="V2884" s="13" t="s">
        <v>67</v>
      </c>
      <c r="W2884" s="13" t="s">
        <v>35</v>
      </c>
      <c r="X2884" s="13" t="s">
        <v>57</v>
      </c>
      <c r="Y2884" s="13" t="s">
        <v>14</v>
      </c>
      <c r="Z2884" s="9" t="s">
        <v>4</v>
      </c>
      <c r="AA2884" s="12" t="str">
        <f t="shared" si="88"/>
        <v>5730000000001</v>
      </c>
      <c r="AB2884" s="4" t="s">
        <v>14422</v>
      </c>
      <c r="AC2884" s="53">
        <f t="shared" si="89"/>
        <v>1.0486566021369252</v>
      </c>
      <c r="AD2884" s="31">
        <f>VLOOKUP(AB2884,'Utah Allocation %''s'!$A$6:$B$16,2,FALSE)</f>
        <v>0.4262831716003761</v>
      </c>
    </row>
    <row r="2885" spans="1:30">
      <c r="A2885" s="9" t="s">
        <v>10493</v>
      </c>
      <c r="B2885" s="9" t="s">
        <v>24</v>
      </c>
      <c r="C2885" s="9" t="s">
        <v>62</v>
      </c>
      <c r="D2885" s="19">
        <v>41455</v>
      </c>
      <c r="E2885" s="15">
        <v>2013</v>
      </c>
      <c r="F2885" s="15">
        <v>6</v>
      </c>
      <c r="G2885" s="3" t="s">
        <v>14414</v>
      </c>
      <c r="H2885" s="9" t="s">
        <v>63</v>
      </c>
      <c r="I2885" s="9" t="s">
        <v>81</v>
      </c>
      <c r="J2885" s="21">
        <v>1209.1199999999999</v>
      </c>
      <c r="K2885" s="9" t="s">
        <v>10494</v>
      </c>
      <c r="L2885" s="7" t="s">
        <v>10747</v>
      </c>
      <c r="M2885" s="7" t="s">
        <v>10896</v>
      </c>
      <c r="N2885" s="7" t="s">
        <v>211</v>
      </c>
      <c r="O2885" s="7" t="s">
        <v>258</v>
      </c>
      <c r="P2885" s="7" t="s">
        <v>10897</v>
      </c>
      <c r="Q2885" s="7" t="s">
        <v>10898</v>
      </c>
      <c r="R2885" s="9" t="s">
        <v>431</v>
      </c>
      <c r="S2885" s="7" t="s">
        <v>409</v>
      </c>
      <c r="T2885" s="13" t="s">
        <v>65</v>
      </c>
      <c r="U2885" s="13" t="s">
        <v>79</v>
      </c>
      <c r="V2885" s="13" t="s">
        <v>105</v>
      </c>
      <c r="W2885" s="13" t="s">
        <v>36</v>
      </c>
      <c r="X2885" s="13" t="s">
        <v>57</v>
      </c>
      <c r="Y2885" s="13" t="s">
        <v>14</v>
      </c>
      <c r="Z2885" s="9" t="s">
        <v>4</v>
      </c>
      <c r="AA2885" s="12" t="str">
        <f t="shared" ref="AA2885:AA2948" si="90">Y2885&amp;Z2885</f>
        <v>5730000000001</v>
      </c>
      <c r="AB2885" s="4" t="s">
        <v>14422</v>
      </c>
      <c r="AC2885" s="53">
        <f t="shared" ref="AC2885:AC2948" si="91">+J2885*AD2885</f>
        <v>515.42750844544673</v>
      </c>
      <c r="AD2885" s="31">
        <f>VLOOKUP(AB2885,'Utah Allocation %''s'!$A$6:$B$16,2,FALSE)</f>
        <v>0.4262831716003761</v>
      </c>
    </row>
    <row r="2886" spans="1:30">
      <c r="A2886" s="9" t="s">
        <v>11496</v>
      </c>
      <c r="B2886" s="9" t="s">
        <v>51</v>
      </c>
      <c r="C2886" s="9" t="s">
        <v>52</v>
      </c>
      <c r="D2886" s="19">
        <v>41486</v>
      </c>
      <c r="E2886" s="3">
        <v>2013</v>
      </c>
      <c r="F2886" s="3">
        <v>7</v>
      </c>
      <c r="G2886" s="3" t="s">
        <v>14415</v>
      </c>
      <c r="H2886" s="12" t="s">
        <v>53</v>
      </c>
      <c r="J2886" s="21">
        <v>44000</v>
      </c>
      <c r="K2886" s="27" t="s">
        <v>54</v>
      </c>
      <c r="L2886" s="27" t="s">
        <v>54</v>
      </c>
      <c r="M2886" s="27" t="s">
        <v>54</v>
      </c>
      <c r="N2886" s="8"/>
      <c r="O2886" s="27" t="s">
        <v>54</v>
      </c>
      <c r="P2886" s="27" t="s">
        <v>54</v>
      </c>
      <c r="Q2886" s="27" t="s">
        <v>54</v>
      </c>
      <c r="S2886" s="7" t="s">
        <v>408</v>
      </c>
      <c r="T2886" s="9" t="s">
        <v>69</v>
      </c>
      <c r="V2886" s="9" t="s">
        <v>59</v>
      </c>
      <c r="W2886" s="9" t="s">
        <v>60</v>
      </c>
      <c r="X2886" s="9" t="s">
        <v>57</v>
      </c>
      <c r="Y2886" s="9" t="s">
        <v>7</v>
      </c>
      <c r="Z2886" s="9" t="s">
        <v>10</v>
      </c>
      <c r="AA2886" s="12" t="str">
        <f t="shared" si="90"/>
        <v>5980000000090</v>
      </c>
      <c r="AB2886" s="4" t="s">
        <v>14424</v>
      </c>
      <c r="AC2886" s="48">
        <f t="shared" si="91"/>
        <v>21259.630300409321</v>
      </c>
      <c r="AD2886" s="31">
        <f>VLOOKUP(AB2886,'Utah Allocation %''s'!$A$6:$B$16,2,FALSE)</f>
        <v>0.48317341591839369</v>
      </c>
    </row>
    <row r="2887" spans="1:30">
      <c r="A2887" s="9" t="s">
        <v>11496</v>
      </c>
      <c r="B2887" s="9" t="s">
        <v>51</v>
      </c>
      <c r="C2887" s="9" t="s">
        <v>52</v>
      </c>
      <c r="D2887" s="19">
        <v>41486</v>
      </c>
      <c r="E2887" s="3">
        <v>2013</v>
      </c>
      <c r="F2887" s="3">
        <v>7</v>
      </c>
      <c r="G2887" s="3" t="s">
        <v>14415</v>
      </c>
      <c r="H2887" s="12" t="s">
        <v>53</v>
      </c>
      <c r="J2887" s="21">
        <v>14000</v>
      </c>
      <c r="K2887" s="27" t="s">
        <v>54</v>
      </c>
      <c r="L2887" s="27" t="s">
        <v>54</v>
      </c>
      <c r="M2887" s="27" t="s">
        <v>54</v>
      </c>
      <c r="N2887" s="8"/>
      <c r="O2887" s="27" t="s">
        <v>54</v>
      </c>
      <c r="P2887" s="27" t="s">
        <v>54</v>
      </c>
      <c r="Q2887" s="27" t="s">
        <v>54</v>
      </c>
      <c r="S2887" s="7" t="s">
        <v>409</v>
      </c>
      <c r="T2887" s="9" t="s">
        <v>69</v>
      </c>
      <c r="V2887" s="9" t="s">
        <v>55</v>
      </c>
      <c r="W2887" s="9" t="s">
        <v>56</v>
      </c>
      <c r="X2887" s="9" t="s">
        <v>57</v>
      </c>
      <c r="Y2887" s="9" t="s">
        <v>7</v>
      </c>
      <c r="Z2887" s="9" t="s">
        <v>9</v>
      </c>
      <c r="AA2887" s="12" t="str">
        <f t="shared" si="90"/>
        <v>5980000000095</v>
      </c>
      <c r="AB2887" s="4" t="s">
        <v>14424</v>
      </c>
      <c r="AC2887" s="48">
        <f t="shared" si="91"/>
        <v>6764.4278228575113</v>
      </c>
      <c r="AD2887" s="31">
        <f>VLOOKUP(AB2887,'Utah Allocation %''s'!$A$6:$B$16,2,FALSE)</f>
        <v>0.48317341591839369</v>
      </c>
    </row>
    <row r="2888" spans="1:30">
      <c r="A2888" s="9" t="s">
        <v>11652</v>
      </c>
      <c r="B2888" s="9" t="s">
        <v>11654</v>
      </c>
      <c r="C2888" s="9" t="s">
        <v>52</v>
      </c>
      <c r="D2888" s="19">
        <v>41481</v>
      </c>
      <c r="E2888" s="15">
        <v>2013</v>
      </c>
      <c r="F2888" s="15">
        <v>7</v>
      </c>
      <c r="G2888" s="3" t="s">
        <v>14415</v>
      </c>
      <c r="H2888" s="12" t="s">
        <v>11655</v>
      </c>
      <c r="J2888" s="21">
        <v>15341.16</v>
      </c>
      <c r="K2888" s="27" t="s">
        <v>11653</v>
      </c>
      <c r="L2888" s="27" t="s">
        <v>10840</v>
      </c>
      <c r="M2888" s="27" t="s">
        <v>11006</v>
      </c>
      <c r="N2888" s="8" t="s">
        <v>236</v>
      </c>
      <c r="O2888" s="27" t="s">
        <v>280</v>
      </c>
      <c r="P2888" s="27" t="s">
        <v>729</v>
      </c>
      <c r="Q2888" s="27" t="s">
        <v>298</v>
      </c>
      <c r="R2888" s="9" t="s">
        <v>300</v>
      </c>
      <c r="S2888" s="7" t="s">
        <v>408</v>
      </c>
      <c r="T2888" s="9" t="s">
        <v>133</v>
      </c>
      <c r="U2888" s="9" t="s">
        <v>66</v>
      </c>
      <c r="V2888" s="9" t="s">
        <v>134</v>
      </c>
      <c r="W2888" s="9" t="s">
        <v>27</v>
      </c>
      <c r="X2888" s="9" t="s">
        <v>57</v>
      </c>
      <c r="Y2888" s="9" t="s">
        <v>13</v>
      </c>
      <c r="Z2888" s="9" t="s">
        <v>4</v>
      </c>
      <c r="AA2888" s="12" t="str">
        <f t="shared" si="90"/>
        <v>9350000000001</v>
      </c>
      <c r="AB2888" s="4" t="s">
        <v>14425</v>
      </c>
      <c r="AC2888" s="53">
        <f t="shared" si="91"/>
        <v>6515.4343801036157</v>
      </c>
      <c r="AD2888" s="31">
        <f>VLOOKUP(AB2888,'Utah Allocation %''s'!$A$6:$B$16,2,FALSE)</f>
        <v>0.4247028503779125</v>
      </c>
    </row>
    <row r="2889" spans="1:30">
      <c r="A2889" s="9" t="s">
        <v>11652</v>
      </c>
      <c r="B2889" s="9" t="s">
        <v>11654</v>
      </c>
      <c r="C2889" s="9" t="s">
        <v>52</v>
      </c>
      <c r="D2889" s="19">
        <v>41481</v>
      </c>
      <c r="E2889" s="15">
        <v>2013</v>
      </c>
      <c r="F2889" s="15">
        <v>7</v>
      </c>
      <c r="G2889" s="3" t="s">
        <v>14415</v>
      </c>
      <c r="H2889" s="12" t="s">
        <v>405</v>
      </c>
      <c r="J2889" s="21">
        <v>-15341.16</v>
      </c>
      <c r="K2889" s="27" t="s">
        <v>11018</v>
      </c>
      <c r="L2889" s="27" t="s">
        <v>10840</v>
      </c>
      <c r="M2889" s="27" t="s">
        <v>11006</v>
      </c>
      <c r="N2889" s="8" t="s">
        <v>236</v>
      </c>
      <c r="O2889" s="27" t="s">
        <v>280</v>
      </c>
      <c r="P2889" s="27" t="s">
        <v>729</v>
      </c>
      <c r="Q2889" s="27" t="s">
        <v>298</v>
      </c>
      <c r="R2889" s="9" t="s">
        <v>300</v>
      </c>
      <c r="S2889" s="7" t="s">
        <v>408</v>
      </c>
      <c r="T2889" s="9" t="s">
        <v>133</v>
      </c>
      <c r="U2889" s="9" t="s">
        <v>66</v>
      </c>
      <c r="V2889" s="9" t="s">
        <v>11009</v>
      </c>
      <c r="W2889" s="9" t="s">
        <v>11016</v>
      </c>
      <c r="X2889" s="9" t="s">
        <v>66</v>
      </c>
      <c r="Y2889" s="9" t="s">
        <v>288</v>
      </c>
      <c r="Z2889" s="9" t="s">
        <v>11017</v>
      </c>
      <c r="AA2889" s="12" t="str">
        <f t="shared" si="90"/>
        <v>5880000101000</v>
      </c>
      <c r="AB2889" s="4" t="s">
        <v>66</v>
      </c>
      <c r="AC2889" s="48">
        <f t="shared" si="91"/>
        <v>0</v>
      </c>
      <c r="AD2889" s="31">
        <f>VLOOKUP(AB2889,'Utah Allocation %''s'!$A$6:$B$16,2,FALSE)</f>
        <v>0</v>
      </c>
    </row>
    <row r="2890" spans="1:30">
      <c r="A2890" s="9" t="s">
        <v>11019</v>
      </c>
      <c r="B2890" s="9" t="s">
        <v>10388</v>
      </c>
      <c r="C2890" s="9" t="s">
        <v>52</v>
      </c>
      <c r="D2890" s="19">
        <v>41465</v>
      </c>
      <c r="E2890" s="15">
        <v>2013</v>
      </c>
      <c r="F2890" s="15">
        <v>7</v>
      </c>
      <c r="G2890" s="3" t="s">
        <v>14415</v>
      </c>
      <c r="H2890" s="9" t="s">
        <v>63</v>
      </c>
      <c r="I2890" s="9" t="s">
        <v>174</v>
      </c>
      <c r="J2890" s="21">
        <v>39.159999999999997</v>
      </c>
      <c r="K2890" s="9" t="s">
        <v>10390</v>
      </c>
      <c r="L2890" s="7" t="s">
        <v>10841</v>
      </c>
      <c r="M2890" s="7" t="s">
        <v>10842</v>
      </c>
      <c r="N2890" s="7" t="s">
        <v>202</v>
      </c>
      <c r="O2890" s="7" t="s">
        <v>248</v>
      </c>
      <c r="P2890" s="7" t="s">
        <v>10841</v>
      </c>
      <c r="Q2890" s="7" t="s">
        <v>10842</v>
      </c>
      <c r="R2890" s="9" t="s">
        <v>10843</v>
      </c>
      <c r="S2890" s="7" t="s">
        <v>411</v>
      </c>
      <c r="T2890" s="13" t="s">
        <v>166</v>
      </c>
      <c r="U2890" s="13" t="s">
        <v>79</v>
      </c>
      <c r="V2890" s="13" t="s">
        <v>11010</v>
      </c>
      <c r="W2890" s="13" t="s">
        <v>149</v>
      </c>
      <c r="X2890" s="9" t="s">
        <v>57</v>
      </c>
      <c r="Y2890" s="9" t="s">
        <v>3</v>
      </c>
      <c r="Z2890" s="9" t="s">
        <v>11011</v>
      </c>
      <c r="AA2890" s="12" t="str">
        <f t="shared" si="90"/>
        <v>5060000000282</v>
      </c>
      <c r="AB2890" s="4" t="s">
        <v>14422</v>
      </c>
      <c r="AC2890" s="48">
        <f t="shared" si="91"/>
        <v>16.693248999870725</v>
      </c>
      <c r="AD2890" s="31">
        <f>VLOOKUP(AB2890,'Utah Allocation %''s'!$A$6:$B$16,2,FALSE)</f>
        <v>0.4262831716003761</v>
      </c>
    </row>
    <row r="2891" spans="1:30">
      <c r="A2891" s="9" t="s">
        <v>11020</v>
      </c>
      <c r="B2891" s="9" t="s">
        <v>24</v>
      </c>
      <c r="C2891" s="9" t="s">
        <v>62</v>
      </c>
      <c r="D2891" s="19">
        <v>41486</v>
      </c>
      <c r="E2891" s="15">
        <v>2013</v>
      </c>
      <c r="F2891" s="15">
        <v>7</v>
      </c>
      <c r="G2891" s="3" t="s">
        <v>14415</v>
      </c>
      <c r="H2891" s="9" t="s">
        <v>63</v>
      </c>
      <c r="I2891" s="9" t="s">
        <v>64</v>
      </c>
      <c r="J2891" s="21">
        <v>4591.72</v>
      </c>
      <c r="K2891" s="9" t="s">
        <v>11021</v>
      </c>
      <c r="L2891" s="7" t="s">
        <v>11346</v>
      </c>
      <c r="M2891" s="7" t="s">
        <v>11497</v>
      </c>
      <c r="N2891" s="7" t="s">
        <v>208</v>
      </c>
      <c r="O2891" s="7" t="s">
        <v>255</v>
      </c>
      <c r="P2891" s="7" t="s">
        <v>633</v>
      </c>
      <c r="Q2891" s="7" t="s">
        <v>73</v>
      </c>
      <c r="R2891" s="9" t="s">
        <v>301</v>
      </c>
      <c r="S2891" s="13" t="s">
        <v>408</v>
      </c>
      <c r="T2891" s="13" t="s">
        <v>69</v>
      </c>
      <c r="U2891" s="13" t="s">
        <v>66</v>
      </c>
      <c r="V2891" s="13" t="s">
        <v>70</v>
      </c>
      <c r="W2891" s="13" t="s">
        <v>32</v>
      </c>
      <c r="X2891" s="13" t="s">
        <v>66</v>
      </c>
      <c r="Y2891" s="13" t="s">
        <v>7</v>
      </c>
      <c r="Z2891" s="13" t="s">
        <v>8</v>
      </c>
      <c r="AA2891" s="12" t="str">
        <f t="shared" si="90"/>
        <v>5980000000108</v>
      </c>
      <c r="AB2891" s="4" t="s">
        <v>66</v>
      </c>
      <c r="AC2891" s="48">
        <f t="shared" si="91"/>
        <v>0</v>
      </c>
      <c r="AD2891" s="31">
        <f>VLOOKUP(AB2891,'Utah Allocation %''s'!$A$6:$B$16,2,FALSE)</f>
        <v>0</v>
      </c>
    </row>
    <row r="2892" spans="1:30">
      <c r="A2892" s="9" t="s">
        <v>11022</v>
      </c>
      <c r="B2892" s="9" t="s">
        <v>24</v>
      </c>
      <c r="C2892" s="9" t="s">
        <v>62</v>
      </c>
      <c r="D2892" s="19">
        <v>41486</v>
      </c>
      <c r="E2892" s="15">
        <v>2013</v>
      </c>
      <c r="F2892" s="15">
        <v>7</v>
      </c>
      <c r="G2892" s="3" t="s">
        <v>14415</v>
      </c>
      <c r="H2892" s="9" t="s">
        <v>61</v>
      </c>
      <c r="I2892" s="9" t="s">
        <v>81</v>
      </c>
      <c r="J2892" s="21">
        <v>-795.92</v>
      </c>
      <c r="K2892" s="9" t="s">
        <v>8567</v>
      </c>
      <c r="L2892" s="7" t="s">
        <v>8757</v>
      </c>
      <c r="M2892" s="7" t="s">
        <v>8973</v>
      </c>
      <c r="N2892" s="7" t="s">
        <v>212</v>
      </c>
      <c r="O2892" s="7" t="s">
        <v>259</v>
      </c>
      <c r="P2892" s="7" t="s">
        <v>6234</v>
      </c>
      <c r="Q2892" s="7" t="s">
        <v>172</v>
      </c>
      <c r="R2892" s="9" t="s">
        <v>301</v>
      </c>
      <c r="S2892" s="13" t="s">
        <v>408</v>
      </c>
      <c r="T2892" s="13" t="s">
        <v>69</v>
      </c>
      <c r="U2892" s="13" t="s">
        <v>66</v>
      </c>
      <c r="V2892" s="13" t="s">
        <v>70</v>
      </c>
      <c r="W2892" s="13" t="s">
        <v>32</v>
      </c>
      <c r="X2892" s="13" t="s">
        <v>66</v>
      </c>
      <c r="Y2892" s="13" t="s">
        <v>7</v>
      </c>
      <c r="Z2892" s="13" t="s">
        <v>8</v>
      </c>
      <c r="AA2892" s="12" t="str">
        <f t="shared" si="90"/>
        <v>5980000000108</v>
      </c>
      <c r="AB2892" s="4" t="s">
        <v>66</v>
      </c>
      <c r="AC2892" s="48">
        <f t="shared" si="91"/>
        <v>0</v>
      </c>
      <c r="AD2892" s="31">
        <f>VLOOKUP(AB2892,'Utah Allocation %''s'!$A$6:$B$16,2,FALSE)</f>
        <v>0</v>
      </c>
    </row>
    <row r="2893" spans="1:30">
      <c r="A2893" s="9" t="s">
        <v>11023</v>
      </c>
      <c r="B2893" s="9" t="s">
        <v>24</v>
      </c>
      <c r="C2893" s="9" t="s">
        <v>62</v>
      </c>
      <c r="D2893" s="19">
        <v>41486</v>
      </c>
      <c r="E2893" s="15">
        <v>2013</v>
      </c>
      <c r="F2893" s="15">
        <v>7</v>
      </c>
      <c r="G2893" s="3" t="s">
        <v>14415</v>
      </c>
      <c r="H2893" s="9" t="s">
        <v>61</v>
      </c>
      <c r="I2893" s="9" t="s">
        <v>81</v>
      </c>
      <c r="J2893" s="21">
        <v>-733.88</v>
      </c>
      <c r="K2893" s="9" t="s">
        <v>8568</v>
      </c>
      <c r="L2893" s="7" t="s">
        <v>8758</v>
      </c>
      <c r="M2893" s="7" t="s">
        <v>8974</v>
      </c>
      <c r="N2893" s="7" t="s">
        <v>212</v>
      </c>
      <c r="O2893" s="7" t="s">
        <v>259</v>
      </c>
      <c r="P2893" s="7" t="s">
        <v>6234</v>
      </c>
      <c r="Q2893" s="7" t="s">
        <v>172</v>
      </c>
      <c r="R2893" s="9" t="s">
        <v>301</v>
      </c>
      <c r="S2893" s="13" t="s">
        <v>408</v>
      </c>
      <c r="T2893" s="13" t="s">
        <v>69</v>
      </c>
      <c r="U2893" s="13" t="s">
        <v>66</v>
      </c>
      <c r="V2893" s="13" t="s">
        <v>70</v>
      </c>
      <c r="W2893" s="13" t="s">
        <v>32</v>
      </c>
      <c r="X2893" s="13" t="s">
        <v>66</v>
      </c>
      <c r="Y2893" s="13" t="s">
        <v>7</v>
      </c>
      <c r="Z2893" s="13" t="s">
        <v>8</v>
      </c>
      <c r="AA2893" s="12" t="str">
        <f t="shared" si="90"/>
        <v>5980000000108</v>
      </c>
      <c r="AB2893" s="4" t="s">
        <v>66</v>
      </c>
      <c r="AC2893" s="48">
        <f t="shared" si="91"/>
        <v>0</v>
      </c>
      <c r="AD2893" s="31">
        <f>VLOOKUP(AB2893,'Utah Allocation %''s'!$A$6:$B$16,2,FALSE)</f>
        <v>0</v>
      </c>
    </row>
    <row r="2894" spans="1:30">
      <c r="A2894" s="9" t="s">
        <v>11024</v>
      </c>
      <c r="B2894" s="9" t="s">
        <v>24</v>
      </c>
      <c r="C2894" s="9" t="s">
        <v>62</v>
      </c>
      <c r="D2894" s="19">
        <v>41486</v>
      </c>
      <c r="E2894" s="15">
        <v>2013</v>
      </c>
      <c r="F2894" s="15">
        <v>7</v>
      </c>
      <c r="G2894" s="3" t="s">
        <v>14415</v>
      </c>
      <c r="H2894" s="9" t="s">
        <v>61</v>
      </c>
      <c r="I2894" s="9" t="s">
        <v>81</v>
      </c>
      <c r="J2894" s="21">
        <v>-663.26</v>
      </c>
      <c r="K2894" s="9" t="s">
        <v>8569</v>
      </c>
      <c r="L2894" s="7" t="s">
        <v>8759</v>
      </c>
      <c r="M2894" s="7" t="s">
        <v>8975</v>
      </c>
      <c r="N2894" s="7" t="s">
        <v>212</v>
      </c>
      <c r="O2894" s="7" t="s">
        <v>259</v>
      </c>
      <c r="P2894" s="7" t="s">
        <v>6234</v>
      </c>
      <c r="Q2894" s="7" t="s">
        <v>172</v>
      </c>
      <c r="R2894" s="9" t="s">
        <v>301</v>
      </c>
      <c r="S2894" s="13" t="s">
        <v>408</v>
      </c>
      <c r="T2894" s="13" t="s">
        <v>69</v>
      </c>
      <c r="U2894" s="13" t="s">
        <v>66</v>
      </c>
      <c r="V2894" s="13" t="s">
        <v>70</v>
      </c>
      <c r="W2894" s="13" t="s">
        <v>32</v>
      </c>
      <c r="X2894" s="13" t="s">
        <v>66</v>
      </c>
      <c r="Y2894" s="13" t="s">
        <v>7</v>
      </c>
      <c r="Z2894" s="13" t="s">
        <v>8</v>
      </c>
      <c r="AA2894" s="12" t="str">
        <f t="shared" si="90"/>
        <v>5980000000108</v>
      </c>
      <c r="AB2894" s="4" t="s">
        <v>66</v>
      </c>
      <c r="AC2894" s="48">
        <f t="shared" si="91"/>
        <v>0</v>
      </c>
      <c r="AD2894" s="31">
        <f>VLOOKUP(AB2894,'Utah Allocation %''s'!$A$6:$B$16,2,FALSE)</f>
        <v>0</v>
      </c>
    </row>
    <row r="2895" spans="1:30">
      <c r="A2895" s="9" t="s">
        <v>11025</v>
      </c>
      <c r="B2895" s="9" t="s">
        <v>24</v>
      </c>
      <c r="C2895" s="9" t="s">
        <v>62</v>
      </c>
      <c r="D2895" s="19">
        <v>41486</v>
      </c>
      <c r="E2895" s="15">
        <v>2013</v>
      </c>
      <c r="F2895" s="15">
        <v>7</v>
      </c>
      <c r="G2895" s="3" t="s">
        <v>14415</v>
      </c>
      <c r="H2895" s="9" t="s">
        <v>61</v>
      </c>
      <c r="I2895" s="9" t="s">
        <v>81</v>
      </c>
      <c r="J2895" s="21">
        <v>-9.26</v>
      </c>
      <c r="K2895" s="9" t="s">
        <v>11026</v>
      </c>
      <c r="L2895" s="7" t="s">
        <v>11347</v>
      </c>
      <c r="M2895" s="7" t="s">
        <v>11498</v>
      </c>
      <c r="N2895" s="7" t="s">
        <v>206</v>
      </c>
      <c r="O2895" s="7" t="s">
        <v>253</v>
      </c>
      <c r="P2895" s="7" t="s">
        <v>8788</v>
      </c>
      <c r="Q2895" s="7" t="s">
        <v>71</v>
      </c>
      <c r="R2895" s="9" t="s">
        <v>301</v>
      </c>
      <c r="S2895" s="13" t="s">
        <v>408</v>
      </c>
      <c r="T2895" s="13" t="s">
        <v>69</v>
      </c>
      <c r="U2895" s="13" t="s">
        <v>66</v>
      </c>
      <c r="V2895" s="13" t="s">
        <v>70</v>
      </c>
      <c r="W2895" s="13" t="s">
        <v>32</v>
      </c>
      <c r="X2895" s="13" t="s">
        <v>66</v>
      </c>
      <c r="Y2895" s="13" t="s">
        <v>7</v>
      </c>
      <c r="Z2895" s="13" t="s">
        <v>8</v>
      </c>
      <c r="AA2895" s="12" t="str">
        <f t="shared" si="90"/>
        <v>5980000000108</v>
      </c>
      <c r="AB2895" s="4" t="s">
        <v>66</v>
      </c>
      <c r="AC2895" s="48">
        <f t="shared" si="91"/>
        <v>0</v>
      </c>
      <c r="AD2895" s="31">
        <f>VLOOKUP(AB2895,'Utah Allocation %''s'!$A$6:$B$16,2,FALSE)</f>
        <v>0</v>
      </c>
    </row>
    <row r="2896" spans="1:30">
      <c r="A2896" s="9" t="s">
        <v>11027</v>
      </c>
      <c r="B2896" s="9" t="s">
        <v>24</v>
      </c>
      <c r="C2896" s="9" t="s">
        <v>62</v>
      </c>
      <c r="D2896" s="19">
        <v>41486</v>
      </c>
      <c r="E2896" s="15">
        <v>2013</v>
      </c>
      <c r="F2896" s="15">
        <v>7</v>
      </c>
      <c r="G2896" s="3" t="s">
        <v>14415</v>
      </c>
      <c r="H2896" s="9" t="s">
        <v>63</v>
      </c>
      <c r="I2896" s="9" t="s">
        <v>81</v>
      </c>
      <c r="J2896" s="21">
        <v>2123.59</v>
      </c>
      <c r="K2896" s="9" t="s">
        <v>11028</v>
      </c>
      <c r="L2896" s="7" t="s">
        <v>11348</v>
      </c>
      <c r="M2896" s="7" t="s">
        <v>11499</v>
      </c>
      <c r="N2896" s="7" t="s">
        <v>206</v>
      </c>
      <c r="O2896" s="7" t="s">
        <v>253</v>
      </c>
      <c r="P2896" s="7" t="s">
        <v>8788</v>
      </c>
      <c r="Q2896" s="7" t="s">
        <v>71</v>
      </c>
      <c r="R2896" s="9" t="s">
        <v>301</v>
      </c>
      <c r="S2896" s="13" t="s">
        <v>408</v>
      </c>
      <c r="T2896" s="13" t="s">
        <v>69</v>
      </c>
      <c r="U2896" s="13" t="s">
        <v>66</v>
      </c>
      <c r="V2896" s="13" t="s">
        <v>70</v>
      </c>
      <c r="W2896" s="13" t="s">
        <v>32</v>
      </c>
      <c r="X2896" s="13" t="s">
        <v>66</v>
      </c>
      <c r="Y2896" s="13" t="s">
        <v>7</v>
      </c>
      <c r="Z2896" s="13" t="s">
        <v>8</v>
      </c>
      <c r="AA2896" s="12" t="str">
        <f t="shared" si="90"/>
        <v>5980000000108</v>
      </c>
      <c r="AB2896" s="4" t="s">
        <v>66</v>
      </c>
      <c r="AC2896" s="48">
        <f t="shared" si="91"/>
        <v>0</v>
      </c>
      <c r="AD2896" s="31">
        <f>VLOOKUP(AB2896,'Utah Allocation %''s'!$A$6:$B$16,2,FALSE)</f>
        <v>0</v>
      </c>
    </row>
    <row r="2897" spans="1:30">
      <c r="A2897" s="9" t="s">
        <v>11029</v>
      </c>
      <c r="B2897" s="9" t="s">
        <v>24</v>
      </c>
      <c r="C2897" s="9" t="s">
        <v>62</v>
      </c>
      <c r="D2897" s="19">
        <v>41486</v>
      </c>
      <c r="E2897" s="15">
        <v>2013</v>
      </c>
      <c r="F2897" s="15">
        <v>7</v>
      </c>
      <c r="G2897" s="3" t="s">
        <v>14415</v>
      </c>
      <c r="H2897" s="9" t="s">
        <v>63</v>
      </c>
      <c r="I2897" s="9" t="s">
        <v>64</v>
      </c>
      <c r="J2897" s="21">
        <v>380.21</v>
      </c>
      <c r="K2897" s="9" t="s">
        <v>11030</v>
      </c>
      <c r="L2897" s="7" t="s">
        <v>11349</v>
      </c>
      <c r="M2897" s="7" t="s">
        <v>11500</v>
      </c>
      <c r="N2897" s="7" t="s">
        <v>208</v>
      </c>
      <c r="O2897" s="7" t="s">
        <v>255</v>
      </c>
      <c r="P2897" s="7" t="s">
        <v>5362</v>
      </c>
      <c r="Q2897" s="7" t="s">
        <v>73</v>
      </c>
      <c r="R2897" s="9" t="s">
        <v>301</v>
      </c>
      <c r="S2897" s="13" t="s">
        <v>408</v>
      </c>
      <c r="T2897" s="13" t="s">
        <v>69</v>
      </c>
      <c r="U2897" s="13" t="s">
        <v>66</v>
      </c>
      <c r="V2897" s="13" t="s">
        <v>70</v>
      </c>
      <c r="W2897" s="13" t="s">
        <v>32</v>
      </c>
      <c r="X2897" s="13" t="s">
        <v>66</v>
      </c>
      <c r="Y2897" s="13" t="s">
        <v>7</v>
      </c>
      <c r="Z2897" s="13" t="s">
        <v>8</v>
      </c>
      <c r="AA2897" s="12" t="str">
        <f t="shared" si="90"/>
        <v>5980000000108</v>
      </c>
      <c r="AB2897" s="4" t="s">
        <v>66</v>
      </c>
      <c r="AC2897" s="48">
        <f t="shared" si="91"/>
        <v>0</v>
      </c>
      <c r="AD2897" s="31">
        <f>VLOOKUP(AB2897,'Utah Allocation %''s'!$A$6:$B$16,2,FALSE)</f>
        <v>0</v>
      </c>
    </row>
    <row r="2898" spans="1:30">
      <c r="A2898" s="9" t="s">
        <v>11029</v>
      </c>
      <c r="B2898" s="9" t="s">
        <v>24</v>
      </c>
      <c r="C2898" s="9" t="s">
        <v>62</v>
      </c>
      <c r="D2898" s="19">
        <v>41486</v>
      </c>
      <c r="E2898" s="15">
        <v>2013</v>
      </c>
      <c r="F2898" s="15">
        <v>7</v>
      </c>
      <c r="G2898" s="3" t="s">
        <v>14415</v>
      </c>
      <c r="H2898" s="9" t="s">
        <v>63</v>
      </c>
      <c r="I2898" s="9" t="s">
        <v>81</v>
      </c>
      <c r="J2898" s="21">
        <v>1187.67</v>
      </c>
      <c r="K2898" s="9" t="s">
        <v>11030</v>
      </c>
      <c r="L2898" s="7" t="s">
        <v>11349</v>
      </c>
      <c r="M2898" s="7" t="s">
        <v>11500</v>
      </c>
      <c r="N2898" s="7" t="s">
        <v>208</v>
      </c>
      <c r="O2898" s="7" t="s">
        <v>255</v>
      </c>
      <c r="P2898" s="7" t="s">
        <v>5362</v>
      </c>
      <c r="Q2898" s="7" t="s">
        <v>73</v>
      </c>
      <c r="R2898" s="9" t="s">
        <v>301</v>
      </c>
      <c r="S2898" s="13" t="s">
        <v>408</v>
      </c>
      <c r="T2898" s="13" t="s">
        <v>69</v>
      </c>
      <c r="U2898" s="13" t="s">
        <v>66</v>
      </c>
      <c r="V2898" s="13" t="s">
        <v>70</v>
      </c>
      <c r="W2898" s="13" t="s">
        <v>32</v>
      </c>
      <c r="X2898" s="13" t="s">
        <v>66</v>
      </c>
      <c r="Y2898" s="13" t="s">
        <v>7</v>
      </c>
      <c r="Z2898" s="13" t="s">
        <v>8</v>
      </c>
      <c r="AA2898" s="12" t="str">
        <f t="shared" si="90"/>
        <v>5980000000108</v>
      </c>
      <c r="AB2898" s="4" t="s">
        <v>66</v>
      </c>
      <c r="AC2898" s="48">
        <f t="shared" si="91"/>
        <v>0</v>
      </c>
      <c r="AD2898" s="31">
        <f>VLOOKUP(AB2898,'Utah Allocation %''s'!$A$6:$B$16,2,FALSE)</f>
        <v>0</v>
      </c>
    </row>
    <row r="2899" spans="1:30">
      <c r="A2899" s="9" t="s">
        <v>11031</v>
      </c>
      <c r="B2899" s="9" t="s">
        <v>24</v>
      </c>
      <c r="C2899" s="9" t="s">
        <v>62</v>
      </c>
      <c r="D2899" s="19">
        <v>41486</v>
      </c>
      <c r="E2899" s="15">
        <v>2013</v>
      </c>
      <c r="F2899" s="15">
        <v>7</v>
      </c>
      <c r="G2899" s="3" t="s">
        <v>14415</v>
      </c>
      <c r="H2899" s="9" t="s">
        <v>63</v>
      </c>
      <c r="I2899" s="9" t="s">
        <v>81</v>
      </c>
      <c r="J2899" s="21">
        <v>127.4</v>
      </c>
      <c r="K2899" s="9" t="s">
        <v>11032</v>
      </c>
      <c r="L2899" s="7" t="s">
        <v>11350</v>
      </c>
      <c r="M2899" s="7" t="s">
        <v>11501</v>
      </c>
      <c r="N2899" s="7" t="s">
        <v>208</v>
      </c>
      <c r="O2899" s="7" t="s">
        <v>255</v>
      </c>
      <c r="P2899" s="7" t="s">
        <v>5362</v>
      </c>
      <c r="Q2899" s="7" t="s">
        <v>73</v>
      </c>
      <c r="R2899" s="9" t="s">
        <v>301</v>
      </c>
      <c r="S2899" s="13" t="s">
        <v>408</v>
      </c>
      <c r="T2899" s="13" t="s">
        <v>69</v>
      </c>
      <c r="U2899" s="13" t="s">
        <v>66</v>
      </c>
      <c r="V2899" s="13" t="s">
        <v>70</v>
      </c>
      <c r="W2899" s="13" t="s">
        <v>32</v>
      </c>
      <c r="X2899" s="13" t="s">
        <v>66</v>
      </c>
      <c r="Y2899" s="13" t="s">
        <v>7</v>
      </c>
      <c r="Z2899" s="13" t="s">
        <v>8</v>
      </c>
      <c r="AA2899" s="12" t="str">
        <f t="shared" si="90"/>
        <v>5980000000108</v>
      </c>
      <c r="AB2899" s="4" t="s">
        <v>66</v>
      </c>
      <c r="AC2899" s="48">
        <f t="shared" si="91"/>
        <v>0</v>
      </c>
      <c r="AD2899" s="31">
        <f>VLOOKUP(AB2899,'Utah Allocation %''s'!$A$6:$B$16,2,FALSE)</f>
        <v>0</v>
      </c>
    </row>
    <row r="2900" spans="1:30">
      <c r="A2900" s="9" t="s">
        <v>11033</v>
      </c>
      <c r="B2900" s="9" t="s">
        <v>24</v>
      </c>
      <c r="C2900" s="9" t="s">
        <v>62</v>
      </c>
      <c r="D2900" s="19">
        <v>41486</v>
      </c>
      <c r="E2900" s="15">
        <v>2013</v>
      </c>
      <c r="F2900" s="15">
        <v>7</v>
      </c>
      <c r="G2900" s="3" t="s">
        <v>14415</v>
      </c>
      <c r="H2900" s="9" t="s">
        <v>63</v>
      </c>
      <c r="I2900" s="9" t="s">
        <v>64</v>
      </c>
      <c r="J2900" s="21">
        <v>215.34</v>
      </c>
      <c r="K2900" s="9" t="s">
        <v>11034</v>
      </c>
      <c r="L2900" s="7" t="s">
        <v>11351</v>
      </c>
      <c r="M2900" s="7" t="s">
        <v>11502</v>
      </c>
      <c r="N2900" s="7" t="s">
        <v>219</v>
      </c>
      <c r="O2900" s="7" t="s">
        <v>265</v>
      </c>
      <c r="P2900" s="7" t="s">
        <v>435</v>
      </c>
      <c r="Q2900" s="7" t="s">
        <v>152</v>
      </c>
      <c r="R2900" s="9" t="s">
        <v>304</v>
      </c>
      <c r="S2900" s="13" t="s">
        <v>408</v>
      </c>
      <c r="T2900" s="13" t="s">
        <v>69</v>
      </c>
      <c r="U2900" s="13" t="s">
        <v>76</v>
      </c>
      <c r="V2900" s="13" t="s">
        <v>77</v>
      </c>
      <c r="W2900" s="13" t="s">
        <v>34</v>
      </c>
      <c r="X2900" s="13" t="s">
        <v>76</v>
      </c>
      <c r="Y2900" s="13" t="s">
        <v>7</v>
      </c>
      <c r="Z2900" s="13" t="s">
        <v>11</v>
      </c>
      <c r="AA2900" s="12" t="str">
        <f t="shared" si="90"/>
        <v>5980000000103</v>
      </c>
      <c r="AB2900" s="4" t="s">
        <v>76</v>
      </c>
      <c r="AC2900" s="48">
        <f t="shared" si="91"/>
        <v>0</v>
      </c>
      <c r="AD2900" s="31">
        <f>VLOOKUP(AB2900,'Utah Allocation %''s'!$A$6:$B$16,2,FALSE)</f>
        <v>0</v>
      </c>
    </row>
    <row r="2901" spans="1:30">
      <c r="A2901" s="9" t="s">
        <v>11035</v>
      </c>
      <c r="B2901" s="9" t="s">
        <v>24</v>
      </c>
      <c r="C2901" s="9" t="s">
        <v>62</v>
      </c>
      <c r="D2901" s="19">
        <v>41486</v>
      </c>
      <c r="E2901" s="15">
        <v>2013</v>
      </c>
      <c r="F2901" s="15">
        <v>7</v>
      </c>
      <c r="G2901" s="3" t="s">
        <v>14415</v>
      </c>
      <c r="H2901" s="9" t="s">
        <v>63</v>
      </c>
      <c r="I2901" s="9" t="s">
        <v>81</v>
      </c>
      <c r="J2901" s="21">
        <v>380.63</v>
      </c>
      <c r="K2901" s="9" t="s">
        <v>11036</v>
      </c>
      <c r="L2901" s="7" t="s">
        <v>11352</v>
      </c>
      <c r="M2901" s="7" t="s">
        <v>11503</v>
      </c>
      <c r="N2901" s="7" t="s">
        <v>206</v>
      </c>
      <c r="O2901" s="7" t="s">
        <v>253</v>
      </c>
      <c r="P2901" s="7" t="s">
        <v>5145</v>
      </c>
      <c r="Q2901" s="7" t="s">
        <v>78</v>
      </c>
      <c r="R2901" s="9" t="s">
        <v>305</v>
      </c>
      <c r="S2901" s="13" t="s">
        <v>409</v>
      </c>
      <c r="T2901" s="13" t="s">
        <v>69</v>
      </c>
      <c r="U2901" s="13" t="s">
        <v>79</v>
      </c>
      <c r="V2901" s="13" t="s">
        <v>80</v>
      </c>
      <c r="W2901" s="13" t="s">
        <v>29</v>
      </c>
      <c r="X2901" s="13" t="s">
        <v>79</v>
      </c>
      <c r="Y2901" s="13" t="s">
        <v>7</v>
      </c>
      <c r="Z2901" s="13" t="s">
        <v>16</v>
      </c>
      <c r="AA2901" s="12" t="str">
        <f t="shared" si="90"/>
        <v>5980000000109</v>
      </c>
      <c r="AB2901" s="4" t="s">
        <v>79</v>
      </c>
      <c r="AC2901" s="48">
        <f t="shared" si="91"/>
        <v>380.63</v>
      </c>
      <c r="AD2901" s="31">
        <f>VLOOKUP(AB2901,'Utah Allocation %''s'!$A$6:$B$16,2,FALSE)</f>
        <v>1</v>
      </c>
    </row>
    <row r="2902" spans="1:30">
      <c r="A2902" s="9" t="s">
        <v>11037</v>
      </c>
      <c r="B2902" s="9" t="s">
        <v>24</v>
      </c>
      <c r="C2902" s="9" t="s">
        <v>62</v>
      </c>
      <c r="D2902" s="19">
        <v>41486</v>
      </c>
      <c r="E2902" s="15">
        <v>2013</v>
      </c>
      <c r="F2902" s="15">
        <v>7</v>
      </c>
      <c r="G2902" s="3" t="s">
        <v>14415</v>
      </c>
      <c r="H2902" s="9" t="s">
        <v>63</v>
      </c>
      <c r="I2902" s="9" t="s">
        <v>81</v>
      </c>
      <c r="J2902" s="21">
        <v>883.16</v>
      </c>
      <c r="K2902" s="9" t="s">
        <v>11038</v>
      </c>
      <c r="L2902" s="7" t="s">
        <v>11353</v>
      </c>
      <c r="M2902" s="7" t="s">
        <v>11504</v>
      </c>
      <c r="N2902" s="7" t="s">
        <v>207</v>
      </c>
      <c r="O2902" s="7" t="s">
        <v>254</v>
      </c>
      <c r="P2902" s="7" t="s">
        <v>7096</v>
      </c>
      <c r="Q2902" s="7" t="s">
        <v>83</v>
      </c>
      <c r="R2902" s="9" t="s">
        <v>305</v>
      </c>
      <c r="S2902" s="13" t="s">
        <v>409</v>
      </c>
      <c r="T2902" s="13" t="s">
        <v>69</v>
      </c>
      <c r="U2902" s="13" t="s">
        <v>79</v>
      </c>
      <c r="V2902" s="13" t="s">
        <v>80</v>
      </c>
      <c r="W2902" s="13" t="s">
        <v>29</v>
      </c>
      <c r="X2902" s="13" t="s">
        <v>79</v>
      </c>
      <c r="Y2902" s="13" t="s">
        <v>7</v>
      </c>
      <c r="Z2902" s="13" t="s">
        <v>16</v>
      </c>
      <c r="AA2902" s="12" t="str">
        <f t="shared" si="90"/>
        <v>5980000000109</v>
      </c>
      <c r="AB2902" s="4" t="s">
        <v>79</v>
      </c>
      <c r="AC2902" s="48">
        <f t="shared" si="91"/>
        <v>883.16</v>
      </c>
      <c r="AD2902" s="31">
        <f>VLOOKUP(AB2902,'Utah Allocation %''s'!$A$6:$B$16,2,FALSE)</f>
        <v>1</v>
      </c>
    </row>
    <row r="2903" spans="1:30">
      <c r="A2903" s="9" t="s">
        <v>11039</v>
      </c>
      <c r="B2903" s="9" t="s">
        <v>24</v>
      </c>
      <c r="C2903" s="9" t="s">
        <v>62</v>
      </c>
      <c r="D2903" s="19">
        <v>41486</v>
      </c>
      <c r="E2903" s="15">
        <v>2013</v>
      </c>
      <c r="F2903" s="15">
        <v>7</v>
      </c>
      <c r="G2903" s="3" t="s">
        <v>14415</v>
      </c>
      <c r="H2903" s="9" t="s">
        <v>63</v>
      </c>
      <c r="I2903" s="9" t="s">
        <v>81</v>
      </c>
      <c r="J2903" s="21">
        <v>365.71</v>
      </c>
      <c r="K2903" s="9" t="s">
        <v>11040</v>
      </c>
      <c r="L2903" s="7" t="s">
        <v>11354</v>
      </c>
      <c r="M2903" s="7" t="s">
        <v>11505</v>
      </c>
      <c r="N2903" s="7" t="s">
        <v>207</v>
      </c>
      <c r="O2903" s="7" t="s">
        <v>254</v>
      </c>
      <c r="P2903" s="7" t="s">
        <v>7096</v>
      </c>
      <c r="Q2903" s="7" t="s">
        <v>83</v>
      </c>
      <c r="R2903" s="9" t="s">
        <v>305</v>
      </c>
      <c r="S2903" s="13" t="s">
        <v>409</v>
      </c>
      <c r="T2903" s="13" t="s">
        <v>69</v>
      </c>
      <c r="U2903" s="13" t="s">
        <v>79</v>
      </c>
      <c r="V2903" s="13" t="s">
        <v>80</v>
      </c>
      <c r="W2903" s="13" t="s">
        <v>29</v>
      </c>
      <c r="X2903" s="13" t="s">
        <v>79</v>
      </c>
      <c r="Y2903" s="13" t="s">
        <v>7</v>
      </c>
      <c r="Z2903" s="13" t="s">
        <v>16</v>
      </c>
      <c r="AA2903" s="12" t="str">
        <f t="shared" si="90"/>
        <v>5980000000109</v>
      </c>
      <c r="AB2903" s="4" t="s">
        <v>79</v>
      </c>
      <c r="AC2903" s="48">
        <f t="shared" si="91"/>
        <v>365.71</v>
      </c>
      <c r="AD2903" s="31">
        <f>VLOOKUP(AB2903,'Utah Allocation %''s'!$A$6:$B$16,2,FALSE)</f>
        <v>1</v>
      </c>
    </row>
    <row r="2904" spans="1:30">
      <c r="A2904" s="9" t="s">
        <v>11041</v>
      </c>
      <c r="B2904" s="9" t="s">
        <v>24</v>
      </c>
      <c r="C2904" s="9" t="s">
        <v>62</v>
      </c>
      <c r="D2904" s="19">
        <v>41486</v>
      </c>
      <c r="E2904" s="15">
        <v>2013</v>
      </c>
      <c r="F2904" s="15">
        <v>7</v>
      </c>
      <c r="G2904" s="3" t="s">
        <v>14415</v>
      </c>
      <c r="H2904" s="9" t="s">
        <v>63</v>
      </c>
      <c r="I2904" s="9" t="s">
        <v>81</v>
      </c>
      <c r="J2904" s="21">
        <v>380.63</v>
      </c>
      <c r="K2904" s="9" t="s">
        <v>11042</v>
      </c>
      <c r="L2904" s="7" t="s">
        <v>11355</v>
      </c>
      <c r="M2904" s="7" t="s">
        <v>11506</v>
      </c>
      <c r="N2904" s="7" t="s">
        <v>208</v>
      </c>
      <c r="O2904" s="7" t="s">
        <v>255</v>
      </c>
      <c r="P2904" s="7" t="s">
        <v>6141</v>
      </c>
      <c r="Q2904" s="7" t="s">
        <v>84</v>
      </c>
      <c r="R2904" s="9" t="s">
        <v>305</v>
      </c>
      <c r="S2904" s="13" t="s">
        <v>409</v>
      </c>
      <c r="T2904" s="13" t="s">
        <v>69</v>
      </c>
      <c r="U2904" s="13" t="s">
        <v>79</v>
      </c>
      <c r="V2904" s="13" t="s">
        <v>80</v>
      </c>
      <c r="W2904" s="13" t="s">
        <v>29</v>
      </c>
      <c r="X2904" s="13" t="s">
        <v>79</v>
      </c>
      <c r="Y2904" s="13" t="s">
        <v>7</v>
      </c>
      <c r="Z2904" s="13" t="s">
        <v>16</v>
      </c>
      <c r="AA2904" s="12" t="str">
        <f t="shared" si="90"/>
        <v>5980000000109</v>
      </c>
      <c r="AB2904" s="4" t="s">
        <v>79</v>
      </c>
      <c r="AC2904" s="48">
        <f t="shared" si="91"/>
        <v>380.63</v>
      </c>
      <c r="AD2904" s="31">
        <f>VLOOKUP(AB2904,'Utah Allocation %''s'!$A$6:$B$16,2,FALSE)</f>
        <v>1</v>
      </c>
    </row>
    <row r="2905" spans="1:30">
      <c r="A2905" s="9" t="s">
        <v>11043</v>
      </c>
      <c r="B2905" s="9" t="s">
        <v>24</v>
      </c>
      <c r="C2905" s="9" t="s">
        <v>62</v>
      </c>
      <c r="D2905" s="19">
        <v>41486</v>
      </c>
      <c r="E2905" s="15">
        <v>2013</v>
      </c>
      <c r="F2905" s="15">
        <v>7</v>
      </c>
      <c r="G2905" s="3" t="s">
        <v>14415</v>
      </c>
      <c r="H2905" s="9" t="s">
        <v>63</v>
      </c>
      <c r="I2905" s="9" t="s">
        <v>81</v>
      </c>
      <c r="J2905" s="21">
        <v>311.77</v>
      </c>
      <c r="K2905" s="9" t="s">
        <v>11044</v>
      </c>
      <c r="L2905" s="7" t="s">
        <v>11356</v>
      </c>
      <c r="M2905" s="7" t="s">
        <v>11507</v>
      </c>
      <c r="N2905" s="7" t="s">
        <v>208</v>
      </c>
      <c r="O2905" s="7" t="s">
        <v>255</v>
      </c>
      <c r="P2905" s="7" t="s">
        <v>6141</v>
      </c>
      <c r="Q2905" s="7" t="s">
        <v>84</v>
      </c>
      <c r="R2905" s="9" t="s">
        <v>305</v>
      </c>
      <c r="S2905" s="13" t="s">
        <v>409</v>
      </c>
      <c r="T2905" s="13" t="s">
        <v>69</v>
      </c>
      <c r="U2905" s="13" t="s">
        <v>79</v>
      </c>
      <c r="V2905" s="13" t="s">
        <v>80</v>
      </c>
      <c r="W2905" s="13" t="s">
        <v>29</v>
      </c>
      <c r="X2905" s="13" t="s">
        <v>79</v>
      </c>
      <c r="Y2905" s="13" t="s">
        <v>7</v>
      </c>
      <c r="Z2905" s="13" t="s">
        <v>16</v>
      </c>
      <c r="AA2905" s="12" t="str">
        <f t="shared" si="90"/>
        <v>5980000000109</v>
      </c>
      <c r="AB2905" s="4" t="s">
        <v>79</v>
      </c>
      <c r="AC2905" s="48">
        <f t="shared" si="91"/>
        <v>311.77</v>
      </c>
      <c r="AD2905" s="31">
        <f>VLOOKUP(AB2905,'Utah Allocation %''s'!$A$6:$B$16,2,FALSE)</f>
        <v>1</v>
      </c>
    </row>
    <row r="2906" spans="1:30">
      <c r="A2906" s="9" t="s">
        <v>11045</v>
      </c>
      <c r="B2906" s="9" t="s">
        <v>24</v>
      </c>
      <c r="C2906" s="9" t="s">
        <v>62</v>
      </c>
      <c r="D2906" s="19">
        <v>41486</v>
      </c>
      <c r="E2906" s="15">
        <v>2013</v>
      </c>
      <c r="F2906" s="15">
        <v>7</v>
      </c>
      <c r="G2906" s="3" t="s">
        <v>14415</v>
      </c>
      <c r="H2906" s="9" t="s">
        <v>63</v>
      </c>
      <c r="I2906" s="9" t="s">
        <v>81</v>
      </c>
      <c r="J2906" s="21">
        <v>204.48</v>
      </c>
      <c r="K2906" s="9" t="s">
        <v>11046</v>
      </c>
      <c r="L2906" s="7" t="s">
        <v>11357</v>
      </c>
      <c r="M2906" s="7" t="s">
        <v>11508</v>
      </c>
      <c r="N2906" s="7" t="s">
        <v>227</v>
      </c>
      <c r="O2906" s="7" t="s">
        <v>273</v>
      </c>
      <c r="P2906" s="7" t="s">
        <v>8158</v>
      </c>
      <c r="Q2906" s="7" t="s">
        <v>153</v>
      </c>
      <c r="R2906" s="9" t="s">
        <v>305</v>
      </c>
      <c r="S2906" s="13" t="s">
        <v>409</v>
      </c>
      <c r="T2906" s="13" t="s">
        <v>69</v>
      </c>
      <c r="U2906" s="13" t="s">
        <v>79</v>
      </c>
      <c r="V2906" s="13" t="s">
        <v>80</v>
      </c>
      <c r="W2906" s="13" t="s">
        <v>29</v>
      </c>
      <c r="X2906" s="13" t="s">
        <v>79</v>
      </c>
      <c r="Y2906" s="13" t="s">
        <v>7</v>
      </c>
      <c r="Z2906" s="13" t="s">
        <v>16</v>
      </c>
      <c r="AA2906" s="12" t="str">
        <f t="shared" si="90"/>
        <v>5980000000109</v>
      </c>
      <c r="AB2906" s="4" t="s">
        <v>79</v>
      </c>
      <c r="AC2906" s="48">
        <f t="shared" si="91"/>
        <v>204.48</v>
      </c>
      <c r="AD2906" s="31">
        <f>VLOOKUP(AB2906,'Utah Allocation %''s'!$A$6:$B$16,2,FALSE)</f>
        <v>1</v>
      </c>
    </row>
    <row r="2907" spans="1:30">
      <c r="A2907" s="9" t="s">
        <v>11047</v>
      </c>
      <c r="B2907" s="9" t="s">
        <v>24</v>
      </c>
      <c r="C2907" s="9" t="s">
        <v>62</v>
      </c>
      <c r="D2907" s="19">
        <v>41486</v>
      </c>
      <c r="E2907" s="15">
        <v>2013</v>
      </c>
      <c r="F2907" s="15">
        <v>7</v>
      </c>
      <c r="G2907" s="3" t="s">
        <v>14415</v>
      </c>
      <c r="H2907" s="9" t="s">
        <v>61</v>
      </c>
      <c r="I2907" s="9" t="s">
        <v>81</v>
      </c>
      <c r="J2907" s="21">
        <v>-261.18</v>
      </c>
      <c r="K2907" s="9" t="s">
        <v>10004</v>
      </c>
      <c r="L2907" s="7" t="s">
        <v>10193</v>
      </c>
      <c r="M2907" s="7" t="s">
        <v>10377</v>
      </c>
      <c r="N2907" s="7" t="s">
        <v>212</v>
      </c>
      <c r="O2907" s="7" t="s">
        <v>259</v>
      </c>
      <c r="P2907" s="7" t="s">
        <v>6234</v>
      </c>
      <c r="Q2907" s="7" t="s">
        <v>172</v>
      </c>
      <c r="R2907" s="9" t="s">
        <v>309</v>
      </c>
      <c r="S2907" s="13" t="s">
        <v>408</v>
      </c>
      <c r="T2907" s="13" t="s">
        <v>69</v>
      </c>
      <c r="U2907" s="13" t="s">
        <v>66</v>
      </c>
      <c r="V2907" s="13" t="s">
        <v>70</v>
      </c>
      <c r="W2907" s="13" t="s">
        <v>32</v>
      </c>
      <c r="X2907" s="13" t="s">
        <v>66</v>
      </c>
      <c r="Y2907" s="13" t="s">
        <v>7</v>
      </c>
      <c r="Z2907" s="13" t="s">
        <v>8</v>
      </c>
      <c r="AA2907" s="12" t="str">
        <f t="shared" si="90"/>
        <v>5980000000108</v>
      </c>
      <c r="AB2907" s="4" t="s">
        <v>66</v>
      </c>
      <c r="AC2907" s="48">
        <f t="shared" si="91"/>
        <v>0</v>
      </c>
      <c r="AD2907" s="31">
        <f>VLOOKUP(AB2907,'Utah Allocation %''s'!$A$6:$B$16,2,FALSE)</f>
        <v>0</v>
      </c>
    </row>
    <row r="2908" spans="1:30">
      <c r="A2908" s="9" t="s">
        <v>11048</v>
      </c>
      <c r="B2908" s="9" t="s">
        <v>24</v>
      </c>
      <c r="C2908" s="9" t="s">
        <v>62</v>
      </c>
      <c r="D2908" s="19">
        <v>41486</v>
      </c>
      <c r="E2908" s="15">
        <v>2013</v>
      </c>
      <c r="F2908" s="15">
        <v>7</v>
      </c>
      <c r="G2908" s="3" t="s">
        <v>14415</v>
      </c>
      <c r="H2908" s="9" t="s">
        <v>63</v>
      </c>
      <c r="I2908" s="9" t="s">
        <v>81</v>
      </c>
      <c r="J2908" s="21">
        <v>1089.78</v>
      </c>
      <c r="K2908" s="9" t="s">
        <v>11049</v>
      </c>
      <c r="L2908" s="7" t="s">
        <v>11358</v>
      </c>
      <c r="M2908" s="7" t="s">
        <v>11509</v>
      </c>
      <c r="N2908" s="7" t="s">
        <v>207</v>
      </c>
      <c r="O2908" s="7" t="s">
        <v>254</v>
      </c>
      <c r="P2908" s="7" t="s">
        <v>7153</v>
      </c>
      <c r="Q2908" s="7" t="s">
        <v>72</v>
      </c>
      <c r="R2908" s="9" t="s">
        <v>311</v>
      </c>
      <c r="S2908" s="13" t="s">
        <v>408</v>
      </c>
      <c r="T2908" s="13" t="s">
        <v>69</v>
      </c>
      <c r="U2908" s="13" t="s">
        <v>66</v>
      </c>
      <c r="V2908" s="13" t="s">
        <v>70</v>
      </c>
      <c r="W2908" s="13" t="s">
        <v>32</v>
      </c>
      <c r="X2908" s="13" t="s">
        <v>66</v>
      </c>
      <c r="Y2908" s="13" t="s">
        <v>7</v>
      </c>
      <c r="Z2908" s="13" t="s">
        <v>8</v>
      </c>
      <c r="AA2908" s="12" t="str">
        <f t="shared" si="90"/>
        <v>5980000000108</v>
      </c>
      <c r="AB2908" s="4" t="s">
        <v>66</v>
      </c>
      <c r="AC2908" s="48">
        <f t="shared" si="91"/>
        <v>0</v>
      </c>
      <c r="AD2908" s="31">
        <f>VLOOKUP(AB2908,'Utah Allocation %''s'!$A$6:$B$16,2,FALSE)</f>
        <v>0</v>
      </c>
    </row>
    <row r="2909" spans="1:30">
      <c r="A2909" s="9" t="s">
        <v>11050</v>
      </c>
      <c r="B2909" s="9" t="s">
        <v>24</v>
      </c>
      <c r="C2909" s="9" t="s">
        <v>62</v>
      </c>
      <c r="D2909" s="19">
        <v>41486</v>
      </c>
      <c r="E2909" s="15">
        <v>2013</v>
      </c>
      <c r="F2909" s="15">
        <v>7</v>
      </c>
      <c r="G2909" s="3" t="s">
        <v>14415</v>
      </c>
      <c r="H2909" s="9" t="s">
        <v>63</v>
      </c>
      <c r="I2909" s="9" t="s">
        <v>64</v>
      </c>
      <c r="J2909" s="21">
        <v>6221.93</v>
      </c>
      <c r="K2909" s="9" t="s">
        <v>11051</v>
      </c>
      <c r="L2909" s="7" t="s">
        <v>11359</v>
      </c>
      <c r="M2909" s="7" t="s">
        <v>11510</v>
      </c>
      <c r="N2909" s="7" t="s">
        <v>207</v>
      </c>
      <c r="O2909" s="7" t="s">
        <v>254</v>
      </c>
      <c r="P2909" s="7" t="s">
        <v>590</v>
      </c>
      <c r="Q2909" s="7" t="s">
        <v>88</v>
      </c>
      <c r="R2909" s="9" t="s">
        <v>312</v>
      </c>
      <c r="S2909" s="13" t="s">
        <v>409</v>
      </c>
      <c r="T2909" s="13" t="s">
        <v>69</v>
      </c>
      <c r="U2909" s="13" t="s">
        <v>89</v>
      </c>
      <c r="V2909" s="13" t="s">
        <v>90</v>
      </c>
      <c r="W2909" s="13" t="s">
        <v>31</v>
      </c>
      <c r="X2909" s="13" t="s">
        <v>91</v>
      </c>
      <c r="Y2909" s="13" t="s">
        <v>7</v>
      </c>
      <c r="Z2909" s="13" t="s">
        <v>17</v>
      </c>
      <c r="AA2909" s="12" t="str">
        <f t="shared" si="90"/>
        <v>5980000000111</v>
      </c>
      <c r="AB2909" s="4" t="s">
        <v>91</v>
      </c>
      <c r="AC2909" s="48">
        <f t="shared" si="91"/>
        <v>0</v>
      </c>
      <c r="AD2909" s="31">
        <f>VLOOKUP(AB2909,'Utah Allocation %''s'!$A$6:$B$16,2,FALSE)</f>
        <v>0</v>
      </c>
    </row>
    <row r="2910" spans="1:30">
      <c r="A2910" s="9" t="s">
        <v>11052</v>
      </c>
      <c r="B2910" s="9" t="s">
        <v>24</v>
      </c>
      <c r="C2910" s="9" t="s">
        <v>62</v>
      </c>
      <c r="D2910" s="19">
        <v>41486</v>
      </c>
      <c r="E2910" s="15">
        <v>2013</v>
      </c>
      <c r="F2910" s="15">
        <v>7</v>
      </c>
      <c r="G2910" s="3" t="s">
        <v>14415</v>
      </c>
      <c r="H2910" s="9" t="s">
        <v>63</v>
      </c>
      <c r="I2910" s="9" t="s">
        <v>81</v>
      </c>
      <c r="J2910" s="21">
        <v>3117.56</v>
      </c>
      <c r="K2910" s="9" t="s">
        <v>11053</v>
      </c>
      <c r="L2910" s="7" t="s">
        <v>11360</v>
      </c>
      <c r="M2910" s="7" t="s">
        <v>11511</v>
      </c>
      <c r="N2910" s="7" t="s">
        <v>207</v>
      </c>
      <c r="O2910" s="7" t="s">
        <v>254</v>
      </c>
      <c r="P2910" s="7" t="s">
        <v>6156</v>
      </c>
      <c r="Q2910" s="7" t="s">
        <v>88</v>
      </c>
      <c r="R2910" s="9" t="s">
        <v>312</v>
      </c>
      <c r="S2910" s="13" t="s">
        <v>409</v>
      </c>
      <c r="T2910" s="13" t="s">
        <v>69</v>
      </c>
      <c r="U2910" s="13" t="s">
        <v>89</v>
      </c>
      <c r="V2910" s="13" t="s">
        <v>90</v>
      </c>
      <c r="W2910" s="13" t="s">
        <v>31</v>
      </c>
      <c r="X2910" s="13" t="s">
        <v>91</v>
      </c>
      <c r="Y2910" s="13" t="s">
        <v>7</v>
      </c>
      <c r="Z2910" s="13" t="s">
        <v>17</v>
      </c>
      <c r="AA2910" s="12" t="str">
        <f t="shared" si="90"/>
        <v>5980000000111</v>
      </c>
      <c r="AB2910" s="4" t="s">
        <v>91</v>
      </c>
      <c r="AC2910" s="48">
        <f t="shared" si="91"/>
        <v>0</v>
      </c>
      <c r="AD2910" s="31">
        <f>VLOOKUP(AB2910,'Utah Allocation %''s'!$A$6:$B$16,2,FALSE)</f>
        <v>0</v>
      </c>
    </row>
    <row r="2911" spans="1:30">
      <c r="A2911" s="9" t="s">
        <v>11054</v>
      </c>
      <c r="B2911" s="9" t="s">
        <v>24</v>
      </c>
      <c r="C2911" s="9" t="s">
        <v>62</v>
      </c>
      <c r="D2911" s="19">
        <v>41486</v>
      </c>
      <c r="E2911" s="15">
        <v>2013</v>
      </c>
      <c r="F2911" s="15">
        <v>7</v>
      </c>
      <c r="G2911" s="3" t="s">
        <v>14415</v>
      </c>
      <c r="H2911" s="9" t="s">
        <v>63</v>
      </c>
      <c r="I2911" s="9" t="s">
        <v>81</v>
      </c>
      <c r="J2911" s="21">
        <v>243.22</v>
      </c>
      <c r="K2911" s="9" t="s">
        <v>11053</v>
      </c>
      <c r="L2911" s="7" t="s">
        <v>11360</v>
      </c>
      <c r="M2911" s="7" t="s">
        <v>11511</v>
      </c>
      <c r="N2911" s="7" t="s">
        <v>207</v>
      </c>
      <c r="O2911" s="7" t="s">
        <v>254</v>
      </c>
      <c r="P2911" s="7" t="s">
        <v>6156</v>
      </c>
      <c r="Q2911" s="7" t="s">
        <v>88</v>
      </c>
      <c r="R2911" s="9" t="s">
        <v>312</v>
      </c>
      <c r="S2911" s="13" t="s">
        <v>409</v>
      </c>
      <c r="T2911" s="13" t="s">
        <v>69</v>
      </c>
      <c r="U2911" s="13" t="s">
        <v>89</v>
      </c>
      <c r="V2911" s="13" t="s">
        <v>90</v>
      </c>
      <c r="W2911" s="13" t="s">
        <v>31</v>
      </c>
      <c r="X2911" s="13" t="s">
        <v>91</v>
      </c>
      <c r="Y2911" s="13" t="s">
        <v>7</v>
      </c>
      <c r="Z2911" s="13" t="s">
        <v>17</v>
      </c>
      <c r="AA2911" s="12" t="str">
        <f t="shared" si="90"/>
        <v>5980000000111</v>
      </c>
      <c r="AB2911" s="4" t="s">
        <v>91</v>
      </c>
      <c r="AC2911" s="48">
        <f t="shared" si="91"/>
        <v>0</v>
      </c>
      <c r="AD2911" s="31">
        <f>VLOOKUP(AB2911,'Utah Allocation %''s'!$A$6:$B$16,2,FALSE)</f>
        <v>0</v>
      </c>
    </row>
    <row r="2912" spans="1:30">
      <c r="A2912" s="9" t="s">
        <v>11056</v>
      </c>
      <c r="B2912" s="9" t="s">
        <v>24</v>
      </c>
      <c r="C2912" s="9" t="s">
        <v>62</v>
      </c>
      <c r="D2912" s="19">
        <v>41486</v>
      </c>
      <c r="E2912" s="15">
        <v>2013</v>
      </c>
      <c r="F2912" s="15">
        <v>7</v>
      </c>
      <c r="G2912" s="3" t="s">
        <v>14415</v>
      </c>
      <c r="H2912" s="9" t="s">
        <v>63</v>
      </c>
      <c r="I2912" s="9" t="s">
        <v>81</v>
      </c>
      <c r="J2912" s="21">
        <v>132.66</v>
      </c>
      <c r="K2912" s="9" t="s">
        <v>11057</v>
      </c>
      <c r="L2912" s="7" t="s">
        <v>11361</v>
      </c>
      <c r="M2912" s="7" t="s">
        <v>11512</v>
      </c>
      <c r="N2912" s="7" t="s">
        <v>208</v>
      </c>
      <c r="O2912" s="7" t="s">
        <v>255</v>
      </c>
      <c r="P2912" s="7" t="s">
        <v>6158</v>
      </c>
      <c r="Q2912" s="7" t="s">
        <v>92</v>
      </c>
      <c r="R2912" s="9" t="s">
        <v>312</v>
      </c>
      <c r="S2912" s="13" t="s">
        <v>409</v>
      </c>
      <c r="T2912" s="13" t="s">
        <v>69</v>
      </c>
      <c r="U2912" s="13" t="s">
        <v>89</v>
      </c>
      <c r="V2912" s="13" t="s">
        <v>90</v>
      </c>
      <c r="W2912" s="13" t="s">
        <v>31</v>
      </c>
      <c r="X2912" s="13" t="s">
        <v>91</v>
      </c>
      <c r="Y2912" s="13" t="s">
        <v>7</v>
      </c>
      <c r="Z2912" s="13" t="s">
        <v>17</v>
      </c>
      <c r="AA2912" s="12" t="str">
        <f t="shared" si="90"/>
        <v>5980000000111</v>
      </c>
      <c r="AB2912" s="4" t="s">
        <v>91</v>
      </c>
      <c r="AC2912" s="48">
        <f t="shared" si="91"/>
        <v>0</v>
      </c>
      <c r="AD2912" s="31">
        <f>VLOOKUP(AB2912,'Utah Allocation %''s'!$A$6:$B$16,2,FALSE)</f>
        <v>0</v>
      </c>
    </row>
    <row r="2913" spans="1:30">
      <c r="A2913" s="9" t="s">
        <v>11058</v>
      </c>
      <c r="B2913" s="9" t="s">
        <v>24</v>
      </c>
      <c r="C2913" s="9" t="s">
        <v>62</v>
      </c>
      <c r="D2913" s="19">
        <v>41486</v>
      </c>
      <c r="E2913" s="15">
        <v>2013</v>
      </c>
      <c r="F2913" s="15">
        <v>7</v>
      </c>
      <c r="G2913" s="3" t="s">
        <v>14415</v>
      </c>
      <c r="H2913" s="9" t="s">
        <v>61</v>
      </c>
      <c r="I2913" s="9" t="s">
        <v>64</v>
      </c>
      <c r="J2913" s="21">
        <v>-245.28</v>
      </c>
      <c r="K2913" s="9" t="s">
        <v>9297</v>
      </c>
      <c r="L2913" s="7" t="s">
        <v>9464</v>
      </c>
      <c r="M2913" s="7" t="s">
        <v>9640</v>
      </c>
      <c r="N2913" s="7" t="s">
        <v>208</v>
      </c>
      <c r="O2913" s="7" t="s">
        <v>255</v>
      </c>
      <c r="P2913" s="7" t="s">
        <v>634</v>
      </c>
      <c r="Q2913" s="7" t="s">
        <v>92</v>
      </c>
      <c r="R2913" s="9" t="s">
        <v>315</v>
      </c>
      <c r="S2913" s="13" t="s">
        <v>409</v>
      </c>
      <c r="T2913" s="13" t="s">
        <v>69</v>
      </c>
      <c r="U2913" s="13" t="s">
        <v>89</v>
      </c>
      <c r="V2913" s="13" t="s">
        <v>90</v>
      </c>
      <c r="W2913" s="13" t="s">
        <v>31</v>
      </c>
      <c r="X2913" s="13" t="s">
        <v>91</v>
      </c>
      <c r="Y2913" s="13" t="s">
        <v>7</v>
      </c>
      <c r="Z2913" s="13" t="s">
        <v>17</v>
      </c>
      <c r="AA2913" s="12" t="str">
        <f t="shared" si="90"/>
        <v>5980000000111</v>
      </c>
      <c r="AB2913" s="4" t="s">
        <v>91</v>
      </c>
      <c r="AC2913" s="48">
        <f t="shared" si="91"/>
        <v>0</v>
      </c>
      <c r="AD2913" s="31">
        <f>VLOOKUP(AB2913,'Utah Allocation %''s'!$A$6:$B$16,2,FALSE)</f>
        <v>0</v>
      </c>
    </row>
    <row r="2914" spans="1:30">
      <c r="A2914" s="9" t="s">
        <v>11059</v>
      </c>
      <c r="B2914" s="9" t="s">
        <v>24</v>
      </c>
      <c r="C2914" s="9" t="s">
        <v>62</v>
      </c>
      <c r="D2914" s="19">
        <v>41486</v>
      </c>
      <c r="E2914" s="15">
        <v>2013</v>
      </c>
      <c r="F2914" s="15">
        <v>7</v>
      </c>
      <c r="G2914" s="3" t="s">
        <v>14415</v>
      </c>
      <c r="H2914" s="9" t="s">
        <v>63</v>
      </c>
      <c r="I2914" s="9" t="s">
        <v>64</v>
      </c>
      <c r="J2914" s="21">
        <v>2659.5</v>
      </c>
      <c r="K2914" s="9" t="s">
        <v>11060</v>
      </c>
      <c r="L2914" s="7" t="s">
        <v>11362</v>
      </c>
      <c r="M2914" s="7" t="s">
        <v>11513</v>
      </c>
      <c r="N2914" s="7" t="s">
        <v>207</v>
      </c>
      <c r="O2914" s="7" t="s">
        <v>254</v>
      </c>
      <c r="P2914" s="7" t="s">
        <v>548</v>
      </c>
      <c r="Q2914" s="7" t="s">
        <v>72</v>
      </c>
      <c r="R2914" s="9" t="s">
        <v>317</v>
      </c>
      <c r="S2914" s="13" t="s">
        <v>408</v>
      </c>
      <c r="T2914" s="13" t="s">
        <v>69</v>
      </c>
      <c r="U2914" s="13" t="s">
        <v>66</v>
      </c>
      <c r="V2914" s="13" t="s">
        <v>70</v>
      </c>
      <c r="W2914" s="13" t="s">
        <v>32</v>
      </c>
      <c r="X2914" s="13" t="s">
        <v>66</v>
      </c>
      <c r="Y2914" s="13" t="s">
        <v>7</v>
      </c>
      <c r="Z2914" s="13" t="s">
        <v>8</v>
      </c>
      <c r="AA2914" s="12" t="str">
        <f t="shared" si="90"/>
        <v>5980000000108</v>
      </c>
      <c r="AB2914" s="4" t="s">
        <v>66</v>
      </c>
      <c r="AC2914" s="48">
        <f t="shared" si="91"/>
        <v>0</v>
      </c>
      <c r="AD2914" s="31">
        <f>VLOOKUP(AB2914,'Utah Allocation %''s'!$A$6:$B$16,2,FALSE)</f>
        <v>0</v>
      </c>
    </row>
    <row r="2915" spans="1:30">
      <c r="A2915" s="9" t="s">
        <v>11061</v>
      </c>
      <c r="B2915" s="9" t="s">
        <v>24</v>
      </c>
      <c r="C2915" s="9" t="s">
        <v>62</v>
      </c>
      <c r="D2915" s="19">
        <v>41486</v>
      </c>
      <c r="E2915" s="15">
        <v>2013</v>
      </c>
      <c r="F2915" s="15">
        <v>7</v>
      </c>
      <c r="G2915" s="3" t="s">
        <v>14415</v>
      </c>
      <c r="H2915" s="9" t="s">
        <v>61</v>
      </c>
      <c r="I2915" s="9" t="s">
        <v>81</v>
      </c>
      <c r="J2915" s="21">
        <v>-262.94</v>
      </c>
      <c r="K2915" s="9" t="s">
        <v>9988</v>
      </c>
      <c r="L2915" s="7" t="s">
        <v>10185</v>
      </c>
      <c r="M2915" s="7" t="s">
        <v>10369</v>
      </c>
      <c r="N2915" s="7" t="s">
        <v>212</v>
      </c>
      <c r="O2915" s="7" t="s">
        <v>259</v>
      </c>
      <c r="P2915" s="7" t="s">
        <v>6234</v>
      </c>
      <c r="Q2915" s="7" t="s">
        <v>172</v>
      </c>
      <c r="R2915" s="9" t="s">
        <v>317</v>
      </c>
      <c r="S2915" s="13" t="s">
        <v>408</v>
      </c>
      <c r="T2915" s="13" t="s">
        <v>69</v>
      </c>
      <c r="U2915" s="13" t="s">
        <v>66</v>
      </c>
      <c r="V2915" s="13" t="s">
        <v>70</v>
      </c>
      <c r="W2915" s="13" t="s">
        <v>32</v>
      </c>
      <c r="X2915" s="13" t="s">
        <v>66</v>
      </c>
      <c r="Y2915" s="13" t="s">
        <v>7</v>
      </c>
      <c r="Z2915" s="13" t="s">
        <v>8</v>
      </c>
      <c r="AA2915" s="12" t="str">
        <f t="shared" si="90"/>
        <v>5980000000108</v>
      </c>
      <c r="AB2915" s="4" t="s">
        <v>66</v>
      </c>
      <c r="AC2915" s="48">
        <f t="shared" si="91"/>
        <v>0</v>
      </c>
      <c r="AD2915" s="31">
        <f>VLOOKUP(AB2915,'Utah Allocation %''s'!$A$6:$B$16,2,FALSE)</f>
        <v>0</v>
      </c>
    </row>
    <row r="2916" spans="1:30">
      <c r="A2916" s="9" t="s">
        <v>11062</v>
      </c>
      <c r="B2916" s="9" t="s">
        <v>24</v>
      </c>
      <c r="C2916" s="9" t="s">
        <v>62</v>
      </c>
      <c r="D2916" s="19">
        <v>41486</v>
      </c>
      <c r="E2916" s="15">
        <v>2013</v>
      </c>
      <c r="F2916" s="15">
        <v>7</v>
      </c>
      <c r="G2916" s="3" t="s">
        <v>14415</v>
      </c>
      <c r="H2916" s="9" t="s">
        <v>61</v>
      </c>
      <c r="I2916" s="9" t="s">
        <v>81</v>
      </c>
      <c r="J2916" s="21">
        <v>-456.47</v>
      </c>
      <c r="K2916" s="9" t="s">
        <v>9990</v>
      </c>
      <c r="L2916" s="7" t="s">
        <v>10186</v>
      </c>
      <c r="M2916" s="7" t="s">
        <v>10370</v>
      </c>
      <c r="N2916" s="7" t="s">
        <v>212</v>
      </c>
      <c r="O2916" s="7" t="s">
        <v>259</v>
      </c>
      <c r="P2916" s="7" t="s">
        <v>6234</v>
      </c>
      <c r="Q2916" s="7" t="s">
        <v>172</v>
      </c>
      <c r="R2916" s="9" t="s">
        <v>317</v>
      </c>
      <c r="S2916" s="13" t="s">
        <v>408</v>
      </c>
      <c r="T2916" s="13" t="s">
        <v>69</v>
      </c>
      <c r="U2916" s="13" t="s">
        <v>66</v>
      </c>
      <c r="V2916" s="13" t="s">
        <v>70</v>
      </c>
      <c r="W2916" s="13" t="s">
        <v>32</v>
      </c>
      <c r="X2916" s="13" t="s">
        <v>66</v>
      </c>
      <c r="Y2916" s="13" t="s">
        <v>7</v>
      </c>
      <c r="Z2916" s="13" t="s">
        <v>8</v>
      </c>
      <c r="AA2916" s="12" t="str">
        <f t="shared" si="90"/>
        <v>5980000000108</v>
      </c>
      <c r="AB2916" s="4" t="s">
        <v>66</v>
      </c>
      <c r="AC2916" s="48">
        <f t="shared" si="91"/>
        <v>0</v>
      </c>
      <c r="AD2916" s="31">
        <f>VLOOKUP(AB2916,'Utah Allocation %''s'!$A$6:$B$16,2,FALSE)</f>
        <v>0</v>
      </c>
    </row>
    <row r="2917" spans="1:30">
      <c r="A2917" s="9" t="s">
        <v>11063</v>
      </c>
      <c r="B2917" s="9" t="s">
        <v>24</v>
      </c>
      <c r="C2917" s="9" t="s">
        <v>62</v>
      </c>
      <c r="D2917" s="19">
        <v>41486</v>
      </c>
      <c r="E2917" s="15">
        <v>2013</v>
      </c>
      <c r="F2917" s="15">
        <v>7</v>
      </c>
      <c r="G2917" s="3" t="s">
        <v>14415</v>
      </c>
      <c r="H2917" s="9" t="s">
        <v>61</v>
      </c>
      <c r="I2917" s="9" t="s">
        <v>81</v>
      </c>
      <c r="J2917" s="21">
        <v>-397.96</v>
      </c>
      <c r="K2917" s="9" t="s">
        <v>8536</v>
      </c>
      <c r="L2917" s="7" t="s">
        <v>8726</v>
      </c>
      <c r="M2917" s="7" t="s">
        <v>8935</v>
      </c>
      <c r="N2917" s="7" t="s">
        <v>212</v>
      </c>
      <c r="O2917" s="7" t="s">
        <v>259</v>
      </c>
      <c r="P2917" s="7" t="s">
        <v>6234</v>
      </c>
      <c r="Q2917" s="7" t="s">
        <v>172</v>
      </c>
      <c r="R2917" s="9" t="s">
        <v>317</v>
      </c>
      <c r="S2917" s="13" t="s">
        <v>408</v>
      </c>
      <c r="T2917" s="13" t="s">
        <v>69</v>
      </c>
      <c r="U2917" s="13" t="s">
        <v>66</v>
      </c>
      <c r="V2917" s="13" t="s">
        <v>70</v>
      </c>
      <c r="W2917" s="13" t="s">
        <v>32</v>
      </c>
      <c r="X2917" s="13" t="s">
        <v>66</v>
      </c>
      <c r="Y2917" s="13" t="s">
        <v>7</v>
      </c>
      <c r="Z2917" s="13" t="s">
        <v>8</v>
      </c>
      <c r="AA2917" s="12" t="str">
        <f t="shared" si="90"/>
        <v>5980000000108</v>
      </c>
      <c r="AB2917" s="4" t="s">
        <v>66</v>
      </c>
      <c r="AC2917" s="48">
        <f t="shared" si="91"/>
        <v>0</v>
      </c>
      <c r="AD2917" s="31">
        <f>VLOOKUP(AB2917,'Utah Allocation %''s'!$A$6:$B$16,2,FALSE)</f>
        <v>0</v>
      </c>
    </row>
    <row r="2918" spans="1:30">
      <c r="A2918" s="9" t="s">
        <v>11064</v>
      </c>
      <c r="B2918" s="9" t="s">
        <v>24</v>
      </c>
      <c r="C2918" s="9" t="s">
        <v>62</v>
      </c>
      <c r="D2918" s="19">
        <v>41486</v>
      </c>
      <c r="E2918" s="15">
        <v>2013</v>
      </c>
      <c r="F2918" s="15">
        <v>7</v>
      </c>
      <c r="G2918" s="3" t="s">
        <v>14415</v>
      </c>
      <c r="H2918" s="9" t="s">
        <v>61</v>
      </c>
      <c r="I2918" s="9" t="s">
        <v>81</v>
      </c>
      <c r="J2918" s="21">
        <v>-397.96</v>
      </c>
      <c r="K2918" s="9" t="s">
        <v>9896</v>
      </c>
      <c r="L2918" s="7" t="s">
        <v>10143</v>
      </c>
      <c r="M2918" s="7" t="s">
        <v>10324</v>
      </c>
      <c r="N2918" s="7" t="s">
        <v>212</v>
      </c>
      <c r="O2918" s="7" t="s">
        <v>259</v>
      </c>
      <c r="P2918" s="7" t="s">
        <v>6234</v>
      </c>
      <c r="Q2918" s="7" t="s">
        <v>172</v>
      </c>
      <c r="R2918" s="9" t="s">
        <v>317</v>
      </c>
      <c r="S2918" s="13" t="s">
        <v>408</v>
      </c>
      <c r="T2918" s="13" t="s">
        <v>69</v>
      </c>
      <c r="U2918" s="13" t="s">
        <v>66</v>
      </c>
      <c r="V2918" s="13" t="s">
        <v>70</v>
      </c>
      <c r="W2918" s="13" t="s">
        <v>32</v>
      </c>
      <c r="X2918" s="13" t="s">
        <v>66</v>
      </c>
      <c r="Y2918" s="13" t="s">
        <v>7</v>
      </c>
      <c r="Z2918" s="13" t="s">
        <v>8</v>
      </c>
      <c r="AA2918" s="12" t="str">
        <f t="shared" si="90"/>
        <v>5980000000108</v>
      </c>
      <c r="AB2918" s="4" t="s">
        <v>66</v>
      </c>
      <c r="AC2918" s="48">
        <f t="shared" si="91"/>
        <v>0</v>
      </c>
      <c r="AD2918" s="31">
        <f>VLOOKUP(AB2918,'Utah Allocation %''s'!$A$6:$B$16,2,FALSE)</f>
        <v>0</v>
      </c>
    </row>
    <row r="2919" spans="1:30">
      <c r="A2919" s="9" t="s">
        <v>11065</v>
      </c>
      <c r="B2919" s="9" t="s">
        <v>24</v>
      </c>
      <c r="C2919" s="9" t="s">
        <v>62</v>
      </c>
      <c r="D2919" s="19">
        <v>41486</v>
      </c>
      <c r="E2919" s="15">
        <v>2013</v>
      </c>
      <c r="F2919" s="15">
        <v>7</v>
      </c>
      <c r="G2919" s="3" t="s">
        <v>14415</v>
      </c>
      <c r="H2919" s="9" t="s">
        <v>61</v>
      </c>
      <c r="I2919" s="9" t="s">
        <v>81</v>
      </c>
      <c r="J2919" s="21">
        <v>-389.39</v>
      </c>
      <c r="K2919" s="9" t="s">
        <v>9992</v>
      </c>
      <c r="L2919" s="7" t="s">
        <v>10187</v>
      </c>
      <c r="M2919" s="7" t="s">
        <v>10371</v>
      </c>
      <c r="N2919" s="7" t="s">
        <v>209</v>
      </c>
      <c r="O2919" s="7" t="s">
        <v>256</v>
      </c>
      <c r="P2919" s="7" t="s">
        <v>7103</v>
      </c>
      <c r="Q2919" s="7" t="s">
        <v>109</v>
      </c>
      <c r="R2919" s="9" t="s">
        <v>317</v>
      </c>
      <c r="S2919" s="13" t="s">
        <v>408</v>
      </c>
      <c r="T2919" s="13" t="s">
        <v>69</v>
      </c>
      <c r="U2919" s="13" t="s">
        <v>66</v>
      </c>
      <c r="V2919" s="13" t="s">
        <v>70</v>
      </c>
      <c r="W2919" s="13" t="s">
        <v>32</v>
      </c>
      <c r="X2919" s="13" t="s">
        <v>66</v>
      </c>
      <c r="Y2919" s="13" t="s">
        <v>7</v>
      </c>
      <c r="Z2919" s="13" t="s">
        <v>8</v>
      </c>
      <c r="AA2919" s="12" t="str">
        <f t="shared" si="90"/>
        <v>5980000000108</v>
      </c>
      <c r="AB2919" s="4" t="s">
        <v>66</v>
      </c>
      <c r="AC2919" s="48">
        <f t="shared" si="91"/>
        <v>0</v>
      </c>
      <c r="AD2919" s="31">
        <f>VLOOKUP(AB2919,'Utah Allocation %''s'!$A$6:$B$16,2,FALSE)</f>
        <v>0</v>
      </c>
    </row>
    <row r="2920" spans="1:30">
      <c r="A2920" s="9" t="s">
        <v>11066</v>
      </c>
      <c r="B2920" s="9" t="s">
        <v>24</v>
      </c>
      <c r="C2920" s="9" t="s">
        <v>62</v>
      </c>
      <c r="D2920" s="19">
        <v>41486</v>
      </c>
      <c r="E2920" s="15">
        <v>2013</v>
      </c>
      <c r="F2920" s="15">
        <v>7</v>
      </c>
      <c r="G2920" s="3" t="s">
        <v>14415</v>
      </c>
      <c r="H2920" s="9" t="s">
        <v>63</v>
      </c>
      <c r="I2920" s="9" t="s">
        <v>64</v>
      </c>
      <c r="J2920" s="21">
        <v>570.79999999999995</v>
      </c>
      <c r="K2920" s="9" t="s">
        <v>11067</v>
      </c>
      <c r="L2920" s="7" t="s">
        <v>11363</v>
      </c>
      <c r="M2920" s="7" t="s">
        <v>11514</v>
      </c>
      <c r="N2920" s="7" t="s">
        <v>207</v>
      </c>
      <c r="O2920" s="7" t="s">
        <v>254</v>
      </c>
      <c r="P2920" s="7" t="s">
        <v>11515</v>
      </c>
      <c r="Q2920" s="7" t="s">
        <v>98</v>
      </c>
      <c r="R2920" s="9" t="s">
        <v>319</v>
      </c>
      <c r="S2920" s="13" t="s">
        <v>408</v>
      </c>
      <c r="T2920" s="13" t="s">
        <v>69</v>
      </c>
      <c r="U2920" s="13" t="s">
        <v>76</v>
      </c>
      <c r="V2920" s="13" t="s">
        <v>77</v>
      </c>
      <c r="W2920" s="13" t="s">
        <v>34</v>
      </c>
      <c r="X2920" s="13" t="s">
        <v>76</v>
      </c>
      <c r="Y2920" s="13" t="s">
        <v>7</v>
      </c>
      <c r="Z2920" s="13" t="s">
        <v>11</v>
      </c>
      <c r="AA2920" s="12" t="str">
        <f t="shared" si="90"/>
        <v>5980000000103</v>
      </c>
      <c r="AB2920" s="4" t="s">
        <v>76</v>
      </c>
      <c r="AC2920" s="48">
        <f t="shared" si="91"/>
        <v>0</v>
      </c>
      <c r="AD2920" s="31">
        <f>VLOOKUP(AB2920,'Utah Allocation %''s'!$A$6:$B$16,2,FALSE)</f>
        <v>0</v>
      </c>
    </row>
    <row r="2921" spans="1:30">
      <c r="A2921" s="9" t="s">
        <v>11066</v>
      </c>
      <c r="B2921" s="9" t="s">
        <v>24</v>
      </c>
      <c r="C2921" s="9" t="s">
        <v>62</v>
      </c>
      <c r="D2921" s="19">
        <v>41486</v>
      </c>
      <c r="E2921" s="15">
        <v>2013</v>
      </c>
      <c r="F2921" s="15">
        <v>7</v>
      </c>
      <c r="G2921" s="3" t="s">
        <v>14415</v>
      </c>
      <c r="H2921" s="9" t="s">
        <v>63</v>
      </c>
      <c r="I2921" s="9" t="s">
        <v>81</v>
      </c>
      <c r="J2921" s="21">
        <v>126.89</v>
      </c>
      <c r="K2921" s="9" t="s">
        <v>11067</v>
      </c>
      <c r="L2921" s="7" t="s">
        <v>11363</v>
      </c>
      <c r="M2921" s="7" t="s">
        <v>11514</v>
      </c>
      <c r="N2921" s="7" t="s">
        <v>207</v>
      </c>
      <c r="O2921" s="7" t="s">
        <v>254</v>
      </c>
      <c r="P2921" s="7" t="s">
        <v>11515</v>
      </c>
      <c r="Q2921" s="7" t="s">
        <v>98</v>
      </c>
      <c r="R2921" s="9" t="s">
        <v>319</v>
      </c>
      <c r="S2921" s="13" t="s">
        <v>408</v>
      </c>
      <c r="T2921" s="13" t="s">
        <v>69</v>
      </c>
      <c r="U2921" s="13" t="s">
        <v>76</v>
      </c>
      <c r="V2921" s="13" t="s">
        <v>77</v>
      </c>
      <c r="W2921" s="13" t="s">
        <v>34</v>
      </c>
      <c r="X2921" s="13" t="s">
        <v>76</v>
      </c>
      <c r="Y2921" s="13" t="s">
        <v>7</v>
      </c>
      <c r="Z2921" s="13" t="s">
        <v>11</v>
      </c>
      <c r="AA2921" s="12" t="str">
        <f t="shared" si="90"/>
        <v>5980000000103</v>
      </c>
      <c r="AB2921" s="4" t="s">
        <v>76</v>
      </c>
      <c r="AC2921" s="48">
        <f t="shared" si="91"/>
        <v>0</v>
      </c>
      <c r="AD2921" s="31">
        <f>VLOOKUP(AB2921,'Utah Allocation %''s'!$A$6:$B$16,2,FALSE)</f>
        <v>0</v>
      </c>
    </row>
    <row r="2922" spans="1:30">
      <c r="A2922" s="9" t="s">
        <v>11068</v>
      </c>
      <c r="B2922" s="9" t="s">
        <v>24</v>
      </c>
      <c r="C2922" s="9" t="s">
        <v>62</v>
      </c>
      <c r="D2922" s="19">
        <v>41486</v>
      </c>
      <c r="E2922" s="15">
        <v>2013</v>
      </c>
      <c r="F2922" s="15">
        <v>7</v>
      </c>
      <c r="G2922" s="3" t="s">
        <v>14415</v>
      </c>
      <c r="H2922" s="9" t="s">
        <v>63</v>
      </c>
      <c r="I2922" s="9" t="s">
        <v>64</v>
      </c>
      <c r="J2922" s="21">
        <v>232.03</v>
      </c>
      <c r="K2922" s="9" t="s">
        <v>11069</v>
      </c>
      <c r="L2922" s="7" t="s">
        <v>11364</v>
      </c>
      <c r="M2922" s="7" t="s">
        <v>11516</v>
      </c>
      <c r="N2922" s="7" t="s">
        <v>207</v>
      </c>
      <c r="O2922" s="7" t="s">
        <v>254</v>
      </c>
      <c r="P2922" s="7" t="s">
        <v>590</v>
      </c>
      <c r="Q2922" s="7" t="s">
        <v>88</v>
      </c>
      <c r="R2922" s="9" t="s">
        <v>323</v>
      </c>
      <c r="S2922" s="13" t="s">
        <v>409</v>
      </c>
      <c r="T2922" s="13" t="s">
        <v>69</v>
      </c>
      <c r="U2922" s="13" t="s">
        <v>89</v>
      </c>
      <c r="V2922" s="13" t="s">
        <v>90</v>
      </c>
      <c r="W2922" s="13" t="s">
        <v>31</v>
      </c>
      <c r="X2922" s="13" t="s">
        <v>91</v>
      </c>
      <c r="Y2922" s="13" t="s">
        <v>7</v>
      </c>
      <c r="Z2922" s="13" t="s">
        <v>17</v>
      </c>
      <c r="AA2922" s="12" t="str">
        <f t="shared" si="90"/>
        <v>5980000000111</v>
      </c>
      <c r="AB2922" s="4" t="s">
        <v>91</v>
      </c>
      <c r="AC2922" s="48">
        <f t="shared" si="91"/>
        <v>0</v>
      </c>
      <c r="AD2922" s="31">
        <f>VLOOKUP(AB2922,'Utah Allocation %''s'!$A$6:$B$16,2,FALSE)</f>
        <v>0</v>
      </c>
    </row>
    <row r="2923" spans="1:30">
      <c r="A2923" s="9" t="s">
        <v>11070</v>
      </c>
      <c r="B2923" s="9" t="s">
        <v>24</v>
      </c>
      <c r="C2923" s="9" t="s">
        <v>62</v>
      </c>
      <c r="D2923" s="19">
        <v>41486</v>
      </c>
      <c r="E2923" s="15">
        <v>2013</v>
      </c>
      <c r="F2923" s="15">
        <v>7</v>
      </c>
      <c r="G2923" s="3" t="s">
        <v>14415</v>
      </c>
      <c r="H2923" s="9" t="s">
        <v>63</v>
      </c>
      <c r="I2923" s="9" t="s">
        <v>64</v>
      </c>
      <c r="J2923" s="21">
        <v>464.07</v>
      </c>
      <c r="K2923" s="9" t="s">
        <v>11071</v>
      </c>
      <c r="L2923" s="7" t="s">
        <v>11365</v>
      </c>
      <c r="M2923" s="7" t="s">
        <v>11517</v>
      </c>
      <c r="N2923" s="7" t="s">
        <v>217</v>
      </c>
      <c r="O2923" s="7" t="s">
        <v>263</v>
      </c>
      <c r="P2923" s="7" t="s">
        <v>663</v>
      </c>
      <c r="Q2923" s="7" t="s">
        <v>119</v>
      </c>
      <c r="R2923" s="9" t="s">
        <v>323</v>
      </c>
      <c r="S2923" s="13" t="s">
        <v>409</v>
      </c>
      <c r="T2923" s="13" t="s">
        <v>69</v>
      </c>
      <c r="U2923" s="13" t="s">
        <v>89</v>
      </c>
      <c r="V2923" s="13" t="s">
        <v>90</v>
      </c>
      <c r="W2923" s="13" t="s">
        <v>31</v>
      </c>
      <c r="X2923" s="13" t="s">
        <v>91</v>
      </c>
      <c r="Y2923" s="13" t="s">
        <v>7</v>
      </c>
      <c r="Z2923" s="13" t="s">
        <v>17</v>
      </c>
      <c r="AA2923" s="12" t="str">
        <f t="shared" si="90"/>
        <v>5980000000111</v>
      </c>
      <c r="AB2923" s="4" t="s">
        <v>91</v>
      </c>
      <c r="AC2923" s="48">
        <f t="shared" si="91"/>
        <v>0</v>
      </c>
      <c r="AD2923" s="31">
        <f>VLOOKUP(AB2923,'Utah Allocation %''s'!$A$6:$B$16,2,FALSE)</f>
        <v>0</v>
      </c>
    </row>
    <row r="2924" spans="1:30">
      <c r="A2924" s="9" t="s">
        <v>11072</v>
      </c>
      <c r="B2924" s="9" t="s">
        <v>24</v>
      </c>
      <c r="C2924" s="9" t="s">
        <v>62</v>
      </c>
      <c r="D2924" s="19">
        <v>41486</v>
      </c>
      <c r="E2924" s="15">
        <v>2013</v>
      </c>
      <c r="F2924" s="15">
        <v>7</v>
      </c>
      <c r="G2924" s="3" t="s">
        <v>14415</v>
      </c>
      <c r="H2924" s="9" t="s">
        <v>63</v>
      </c>
      <c r="I2924" s="9" t="s">
        <v>81</v>
      </c>
      <c r="J2924" s="21">
        <v>1326.62</v>
      </c>
      <c r="K2924" s="9" t="s">
        <v>11073</v>
      </c>
      <c r="L2924" s="7" t="s">
        <v>11366</v>
      </c>
      <c r="M2924" s="7" t="s">
        <v>11518</v>
      </c>
      <c r="N2924" s="7" t="s">
        <v>217</v>
      </c>
      <c r="O2924" s="7" t="s">
        <v>263</v>
      </c>
      <c r="P2924" s="7" t="s">
        <v>10357</v>
      </c>
      <c r="Q2924" s="7" t="s">
        <v>119</v>
      </c>
      <c r="R2924" s="9" t="s">
        <v>323</v>
      </c>
      <c r="S2924" s="13" t="s">
        <v>409</v>
      </c>
      <c r="T2924" s="13" t="s">
        <v>69</v>
      </c>
      <c r="U2924" s="13" t="s">
        <v>89</v>
      </c>
      <c r="V2924" s="13" t="s">
        <v>90</v>
      </c>
      <c r="W2924" s="13" t="s">
        <v>31</v>
      </c>
      <c r="X2924" s="13" t="s">
        <v>91</v>
      </c>
      <c r="Y2924" s="13" t="s">
        <v>7</v>
      </c>
      <c r="Z2924" s="13" t="s">
        <v>17</v>
      </c>
      <c r="AA2924" s="12" t="str">
        <f t="shared" si="90"/>
        <v>5980000000111</v>
      </c>
      <c r="AB2924" s="4" t="s">
        <v>91</v>
      </c>
      <c r="AC2924" s="48">
        <f t="shared" si="91"/>
        <v>0</v>
      </c>
      <c r="AD2924" s="31">
        <f>VLOOKUP(AB2924,'Utah Allocation %''s'!$A$6:$B$16,2,FALSE)</f>
        <v>0</v>
      </c>
    </row>
    <row r="2925" spans="1:30">
      <c r="A2925" s="9" t="s">
        <v>11074</v>
      </c>
      <c r="B2925" s="9" t="s">
        <v>24</v>
      </c>
      <c r="C2925" s="9" t="s">
        <v>62</v>
      </c>
      <c r="D2925" s="19">
        <v>41486</v>
      </c>
      <c r="E2925" s="15">
        <v>2013</v>
      </c>
      <c r="F2925" s="15">
        <v>7</v>
      </c>
      <c r="G2925" s="3" t="s">
        <v>14415</v>
      </c>
      <c r="H2925" s="9" t="s">
        <v>63</v>
      </c>
      <c r="I2925" s="9" t="s">
        <v>64</v>
      </c>
      <c r="J2925" s="21">
        <v>9021.4500000000007</v>
      </c>
      <c r="K2925" s="9" t="s">
        <v>11075</v>
      </c>
      <c r="L2925" s="7" t="s">
        <v>11367</v>
      </c>
      <c r="M2925" s="7" t="s">
        <v>11519</v>
      </c>
      <c r="N2925" s="7" t="s">
        <v>240</v>
      </c>
      <c r="O2925" s="7" t="s">
        <v>283</v>
      </c>
      <c r="P2925" s="7" t="s">
        <v>11520</v>
      </c>
      <c r="Q2925" s="7" t="s">
        <v>11521</v>
      </c>
      <c r="R2925" s="9" t="s">
        <v>11522</v>
      </c>
      <c r="S2925" s="13" t="s">
        <v>409</v>
      </c>
      <c r="T2925" s="13" t="s">
        <v>133</v>
      </c>
      <c r="U2925" s="13" t="s">
        <v>89</v>
      </c>
      <c r="V2925" s="13" t="s">
        <v>135</v>
      </c>
      <c r="W2925" s="13" t="s">
        <v>28</v>
      </c>
      <c r="X2925" s="13" t="s">
        <v>57</v>
      </c>
      <c r="Y2925" s="13" t="s">
        <v>13</v>
      </c>
      <c r="Z2925" s="13" t="s">
        <v>4</v>
      </c>
      <c r="AA2925" s="12" t="str">
        <f t="shared" si="90"/>
        <v>9350000000001</v>
      </c>
      <c r="AB2925" s="4" t="s">
        <v>14425</v>
      </c>
      <c r="AC2925" s="53">
        <f t="shared" si="91"/>
        <v>3831.4355295418191</v>
      </c>
      <c r="AD2925" s="31">
        <f>VLOOKUP(AB2925,'Utah Allocation %''s'!$A$6:$B$16,2,FALSE)</f>
        <v>0.4247028503779125</v>
      </c>
    </row>
    <row r="2926" spans="1:30">
      <c r="A2926" s="9" t="s">
        <v>11074</v>
      </c>
      <c r="B2926" s="9" t="s">
        <v>24</v>
      </c>
      <c r="C2926" s="9" t="s">
        <v>62</v>
      </c>
      <c r="D2926" s="19">
        <v>41486</v>
      </c>
      <c r="E2926" s="15">
        <v>2013</v>
      </c>
      <c r="F2926" s="15">
        <v>7</v>
      </c>
      <c r="G2926" s="3" t="s">
        <v>14415</v>
      </c>
      <c r="H2926" s="9" t="s">
        <v>61</v>
      </c>
      <c r="I2926" s="9" t="s">
        <v>81</v>
      </c>
      <c r="J2926" s="21">
        <v>-678.08</v>
      </c>
      <c r="K2926" s="9" t="s">
        <v>11075</v>
      </c>
      <c r="L2926" s="7" t="s">
        <v>11367</v>
      </c>
      <c r="M2926" s="7" t="s">
        <v>11519</v>
      </c>
      <c r="N2926" s="7" t="s">
        <v>240</v>
      </c>
      <c r="O2926" s="7" t="s">
        <v>283</v>
      </c>
      <c r="P2926" s="7" t="s">
        <v>11520</v>
      </c>
      <c r="Q2926" s="7" t="s">
        <v>11521</v>
      </c>
      <c r="R2926" s="9" t="s">
        <v>11522</v>
      </c>
      <c r="S2926" s="13" t="s">
        <v>409</v>
      </c>
      <c r="T2926" s="13" t="s">
        <v>133</v>
      </c>
      <c r="U2926" s="13" t="s">
        <v>89</v>
      </c>
      <c r="V2926" s="13" t="s">
        <v>135</v>
      </c>
      <c r="W2926" s="13" t="s">
        <v>28</v>
      </c>
      <c r="X2926" s="13" t="s">
        <v>57</v>
      </c>
      <c r="Y2926" s="13" t="s">
        <v>13</v>
      </c>
      <c r="Z2926" s="13" t="s">
        <v>4</v>
      </c>
      <c r="AA2926" s="12" t="str">
        <f t="shared" si="90"/>
        <v>9350000000001</v>
      </c>
      <c r="AB2926" s="4" t="s">
        <v>14425</v>
      </c>
      <c r="AC2926" s="53">
        <f t="shared" si="91"/>
        <v>-287.98250878425495</v>
      </c>
      <c r="AD2926" s="31">
        <f>VLOOKUP(AB2926,'Utah Allocation %''s'!$A$6:$B$16,2,FALSE)</f>
        <v>0.4247028503779125</v>
      </c>
    </row>
    <row r="2927" spans="1:30">
      <c r="A2927" s="9" t="s">
        <v>11076</v>
      </c>
      <c r="B2927" s="9" t="s">
        <v>24</v>
      </c>
      <c r="C2927" s="9" t="s">
        <v>62</v>
      </c>
      <c r="D2927" s="19">
        <v>41486</v>
      </c>
      <c r="E2927" s="15">
        <v>2013</v>
      </c>
      <c r="F2927" s="15">
        <v>7</v>
      </c>
      <c r="G2927" s="3" t="s">
        <v>14415</v>
      </c>
      <c r="H2927" s="9" t="s">
        <v>63</v>
      </c>
      <c r="I2927" s="9" t="s">
        <v>64</v>
      </c>
      <c r="J2927" s="21">
        <v>1267.3699999999999</v>
      </c>
      <c r="K2927" s="9" t="s">
        <v>11077</v>
      </c>
      <c r="L2927" s="7" t="s">
        <v>11368</v>
      </c>
      <c r="M2927" s="7" t="s">
        <v>11523</v>
      </c>
      <c r="N2927" s="7" t="s">
        <v>240</v>
      </c>
      <c r="O2927" s="7" t="s">
        <v>283</v>
      </c>
      <c r="P2927" s="7" t="s">
        <v>11520</v>
      </c>
      <c r="Q2927" s="7" t="s">
        <v>11521</v>
      </c>
      <c r="R2927" s="9" t="s">
        <v>11522</v>
      </c>
      <c r="S2927" s="13" t="s">
        <v>409</v>
      </c>
      <c r="T2927" s="13" t="s">
        <v>133</v>
      </c>
      <c r="U2927" s="13" t="s">
        <v>89</v>
      </c>
      <c r="V2927" s="13" t="s">
        <v>135</v>
      </c>
      <c r="W2927" s="13" t="s">
        <v>28</v>
      </c>
      <c r="X2927" s="13" t="s">
        <v>57</v>
      </c>
      <c r="Y2927" s="13" t="s">
        <v>13</v>
      </c>
      <c r="Z2927" s="13" t="s">
        <v>4</v>
      </c>
      <c r="AA2927" s="12" t="str">
        <f t="shared" si="90"/>
        <v>9350000000001</v>
      </c>
      <c r="AB2927" s="4" t="s">
        <v>14425</v>
      </c>
      <c r="AC2927" s="53">
        <f t="shared" si="91"/>
        <v>538.25565148345493</v>
      </c>
      <c r="AD2927" s="31">
        <f>VLOOKUP(AB2927,'Utah Allocation %''s'!$A$6:$B$16,2,FALSE)</f>
        <v>0.4247028503779125</v>
      </c>
    </row>
    <row r="2928" spans="1:30">
      <c r="A2928" s="9" t="s">
        <v>11078</v>
      </c>
      <c r="B2928" s="9" t="s">
        <v>24</v>
      </c>
      <c r="C2928" s="9" t="s">
        <v>62</v>
      </c>
      <c r="D2928" s="19">
        <v>41486</v>
      </c>
      <c r="E2928" s="15">
        <v>2013</v>
      </c>
      <c r="F2928" s="15">
        <v>7</v>
      </c>
      <c r="G2928" s="3" t="s">
        <v>14415</v>
      </c>
      <c r="H2928" s="9" t="s">
        <v>63</v>
      </c>
      <c r="I2928" s="9" t="s">
        <v>64</v>
      </c>
      <c r="J2928" s="21">
        <v>882.69</v>
      </c>
      <c r="K2928" s="9" t="s">
        <v>11079</v>
      </c>
      <c r="L2928" s="7" t="s">
        <v>11369</v>
      </c>
      <c r="M2928" s="7" t="s">
        <v>11524</v>
      </c>
      <c r="N2928" s="7" t="s">
        <v>240</v>
      </c>
      <c r="O2928" s="7" t="s">
        <v>283</v>
      </c>
      <c r="P2928" s="7" t="s">
        <v>11520</v>
      </c>
      <c r="Q2928" s="7" t="s">
        <v>11521</v>
      </c>
      <c r="R2928" s="9" t="s">
        <v>316</v>
      </c>
      <c r="S2928" s="13" t="s">
        <v>409</v>
      </c>
      <c r="T2928" s="13" t="s">
        <v>133</v>
      </c>
      <c r="U2928" s="13" t="s">
        <v>89</v>
      </c>
      <c r="V2928" s="13" t="s">
        <v>135</v>
      </c>
      <c r="W2928" s="13" t="s">
        <v>28</v>
      </c>
      <c r="X2928" s="13" t="s">
        <v>57</v>
      </c>
      <c r="Y2928" s="13" t="s">
        <v>13</v>
      </c>
      <c r="Z2928" s="13" t="s">
        <v>4</v>
      </c>
      <c r="AA2928" s="12" t="str">
        <f t="shared" si="90"/>
        <v>9350000000001</v>
      </c>
      <c r="AB2928" s="4" t="s">
        <v>14425</v>
      </c>
      <c r="AC2928" s="53">
        <f t="shared" si="91"/>
        <v>374.8809590000796</v>
      </c>
      <c r="AD2928" s="31">
        <f>VLOOKUP(AB2928,'Utah Allocation %''s'!$A$6:$B$16,2,FALSE)</f>
        <v>0.4247028503779125</v>
      </c>
    </row>
    <row r="2929" spans="1:30">
      <c r="A2929" s="9" t="s">
        <v>11078</v>
      </c>
      <c r="B2929" s="9" t="s">
        <v>24</v>
      </c>
      <c r="C2929" s="9" t="s">
        <v>62</v>
      </c>
      <c r="D2929" s="19">
        <v>41486</v>
      </c>
      <c r="E2929" s="15">
        <v>2013</v>
      </c>
      <c r="F2929" s="15">
        <v>7</v>
      </c>
      <c r="G2929" s="3" t="s">
        <v>14415</v>
      </c>
      <c r="H2929" s="9" t="s">
        <v>63</v>
      </c>
      <c r="I2929" s="9" t="s">
        <v>81</v>
      </c>
      <c r="J2929" s="21">
        <v>2325.64</v>
      </c>
      <c r="K2929" s="9" t="s">
        <v>11079</v>
      </c>
      <c r="L2929" s="7" t="s">
        <v>11369</v>
      </c>
      <c r="M2929" s="7" t="s">
        <v>11524</v>
      </c>
      <c r="N2929" s="7" t="s">
        <v>240</v>
      </c>
      <c r="O2929" s="7" t="s">
        <v>283</v>
      </c>
      <c r="P2929" s="7" t="s">
        <v>11520</v>
      </c>
      <c r="Q2929" s="7" t="s">
        <v>11521</v>
      </c>
      <c r="R2929" s="9" t="s">
        <v>316</v>
      </c>
      <c r="S2929" s="13" t="s">
        <v>409</v>
      </c>
      <c r="T2929" s="13" t="s">
        <v>133</v>
      </c>
      <c r="U2929" s="13" t="s">
        <v>89</v>
      </c>
      <c r="V2929" s="13" t="s">
        <v>135</v>
      </c>
      <c r="W2929" s="13" t="s">
        <v>28</v>
      </c>
      <c r="X2929" s="13" t="s">
        <v>57</v>
      </c>
      <c r="Y2929" s="13" t="s">
        <v>13</v>
      </c>
      <c r="Z2929" s="13" t="s">
        <v>4</v>
      </c>
      <c r="AA2929" s="12" t="str">
        <f t="shared" si="90"/>
        <v>9350000000001</v>
      </c>
      <c r="AB2929" s="4" t="s">
        <v>14425</v>
      </c>
      <c r="AC2929" s="53">
        <f t="shared" si="91"/>
        <v>987.70593695288835</v>
      </c>
      <c r="AD2929" s="31">
        <f>VLOOKUP(AB2929,'Utah Allocation %''s'!$A$6:$B$16,2,FALSE)</f>
        <v>0.4247028503779125</v>
      </c>
    </row>
    <row r="2930" spans="1:30">
      <c r="A2930" s="9" t="s">
        <v>11080</v>
      </c>
      <c r="B2930" s="9" t="s">
        <v>24</v>
      </c>
      <c r="C2930" s="9" t="s">
        <v>62</v>
      </c>
      <c r="D2930" s="19">
        <v>41486</v>
      </c>
      <c r="E2930" s="15">
        <v>2013</v>
      </c>
      <c r="F2930" s="15">
        <v>7</v>
      </c>
      <c r="G2930" s="3" t="s">
        <v>14415</v>
      </c>
      <c r="H2930" s="9" t="s">
        <v>63</v>
      </c>
      <c r="I2930" s="9" t="s">
        <v>81</v>
      </c>
      <c r="J2930" s="21">
        <v>36.56</v>
      </c>
      <c r="K2930" s="9" t="s">
        <v>11081</v>
      </c>
      <c r="L2930" s="7" t="s">
        <v>11370</v>
      </c>
      <c r="M2930" s="7" t="s">
        <v>11525</v>
      </c>
      <c r="N2930" s="7" t="s">
        <v>240</v>
      </c>
      <c r="O2930" s="7" t="s">
        <v>283</v>
      </c>
      <c r="P2930" s="7" t="s">
        <v>11520</v>
      </c>
      <c r="Q2930" s="7" t="s">
        <v>11521</v>
      </c>
      <c r="R2930" s="9" t="s">
        <v>11522</v>
      </c>
      <c r="S2930" s="13" t="s">
        <v>409</v>
      </c>
      <c r="T2930" s="13" t="s">
        <v>133</v>
      </c>
      <c r="U2930" s="13" t="s">
        <v>89</v>
      </c>
      <c r="V2930" s="13" t="s">
        <v>135</v>
      </c>
      <c r="W2930" s="13" t="s">
        <v>28</v>
      </c>
      <c r="X2930" s="13" t="s">
        <v>57</v>
      </c>
      <c r="Y2930" s="13" t="s">
        <v>13</v>
      </c>
      <c r="Z2930" s="13" t="s">
        <v>4</v>
      </c>
      <c r="AA2930" s="12" t="str">
        <f t="shared" si="90"/>
        <v>9350000000001</v>
      </c>
      <c r="AB2930" s="4" t="s">
        <v>14425</v>
      </c>
      <c r="AC2930" s="53">
        <f t="shared" si="91"/>
        <v>15.527136209816481</v>
      </c>
      <c r="AD2930" s="31">
        <f>VLOOKUP(AB2930,'Utah Allocation %''s'!$A$6:$B$16,2,FALSE)</f>
        <v>0.4247028503779125</v>
      </c>
    </row>
    <row r="2931" spans="1:30">
      <c r="A2931" s="9" t="s">
        <v>11082</v>
      </c>
      <c r="B2931" s="9" t="s">
        <v>24</v>
      </c>
      <c r="C2931" s="9" t="s">
        <v>62</v>
      </c>
      <c r="D2931" s="19">
        <v>41486</v>
      </c>
      <c r="E2931" s="15">
        <v>2013</v>
      </c>
      <c r="F2931" s="15">
        <v>7</v>
      </c>
      <c r="G2931" s="3" t="s">
        <v>14415</v>
      </c>
      <c r="H2931" s="9" t="s">
        <v>63</v>
      </c>
      <c r="I2931" s="9" t="s">
        <v>81</v>
      </c>
      <c r="J2931" s="21">
        <v>1127.6199999999999</v>
      </c>
      <c r="K2931" s="9" t="s">
        <v>11083</v>
      </c>
      <c r="L2931" s="7" t="s">
        <v>11371</v>
      </c>
      <c r="M2931" s="7" t="s">
        <v>11526</v>
      </c>
      <c r="N2931" s="7" t="s">
        <v>206</v>
      </c>
      <c r="O2931" s="7" t="s">
        <v>253</v>
      </c>
      <c r="P2931" s="7" t="s">
        <v>6190</v>
      </c>
      <c r="Q2931" s="7" t="s">
        <v>95</v>
      </c>
      <c r="R2931" s="9" t="s">
        <v>325</v>
      </c>
      <c r="S2931" s="13" t="s">
        <v>409</v>
      </c>
      <c r="T2931" s="13" t="s">
        <v>69</v>
      </c>
      <c r="U2931" s="13" t="s">
        <v>89</v>
      </c>
      <c r="V2931" s="13" t="s">
        <v>90</v>
      </c>
      <c r="W2931" s="13" t="s">
        <v>31</v>
      </c>
      <c r="X2931" s="13" t="s">
        <v>91</v>
      </c>
      <c r="Y2931" s="13" t="s">
        <v>7</v>
      </c>
      <c r="Z2931" s="13" t="s">
        <v>17</v>
      </c>
      <c r="AA2931" s="12" t="str">
        <f t="shared" si="90"/>
        <v>5980000000111</v>
      </c>
      <c r="AB2931" s="4" t="s">
        <v>91</v>
      </c>
      <c r="AC2931" s="48">
        <f t="shared" si="91"/>
        <v>0</v>
      </c>
      <c r="AD2931" s="31">
        <f>VLOOKUP(AB2931,'Utah Allocation %''s'!$A$6:$B$16,2,FALSE)</f>
        <v>0</v>
      </c>
    </row>
    <row r="2932" spans="1:30">
      <c r="A2932" s="9" t="s">
        <v>11084</v>
      </c>
      <c r="B2932" s="9" t="s">
        <v>24</v>
      </c>
      <c r="C2932" s="9" t="s">
        <v>62</v>
      </c>
      <c r="D2932" s="19">
        <v>41486</v>
      </c>
      <c r="E2932" s="15">
        <v>2013</v>
      </c>
      <c r="F2932" s="15">
        <v>7</v>
      </c>
      <c r="G2932" s="3" t="s">
        <v>14415</v>
      </c>
      <c r="H2932" s="9" t="s">
        <v>63</v>
      </c>
      <c r="I2932" s="9" t="s">
        <v>81</v>
      </c>
      <c r="J2932" s="21">
        <v>265.32</v>
      </c>
      <c r="K2932" s="9" t="s">
        <v>11085</v>
      </c>
      <c r="L2932" s="7" t="s">
        <v>11372</v>
      </c>
      <c r="M2932" s="7" t="s">
        <v>11527</v>
      </c>
      <c r="N2932" s="7" t="s">
        <v>206</v>
      </c>
      <c r="O2932" s="7" t="s">
        <v>253</v>
      </c>
      <c r="P2932" s="7" t="s">
        <v>6190</v>
      </c>
      <c r="Q2932" s="7" t="s">
        <v>95</v>
      </c>
      <c r="R2932" s="9" t="s">
        <v>325</v>
      </c>
      <c r="S2932" s="13" t="s">
        <v>409</v>
      </c>
      <c r="T2932" s="13" t="s">
        <v>69</v>
      </c>
      <c r="U2932" s="13" t="s">
        <v>89</v>
      </c>
      <c r="V2932" s="13" t="s">
        <v>90</v>
      </c>
      <c r="W2932" s="13" t="s">
        <v>31</v>
      </c>
      <c r="X2932" s="13" t="s">
        <v>91</v>
      </c>
      <c r="Y2932" s="13" t="s">
        <v>7</v>
      </c>
      <c r="Z2932" s="13" t="s">
        <v>17</v>
      </c>
      <c r="AA2932" s="12" t="str">
        <f t="shared" si="90"/>
        <v>5980000000111</v>
      </c>
      <c r="AB2932" s="4" t="s">
        <v>91</v>
      </c>
      <c r="AC2932" s="48">
        <f t="shared" si="91"/>
        <v>0</v>
      </c>
      <c r="AD2932" s="31">
        <f>VLOOKUP(AB2932,'Utah Allocation %''s'!$A$6:$B$16,2,FALSE)</f>
        <v>0</v>
      </c>
    </row>
    <row r="2933" spans="1:30">
      <c r="A2933" s="9" t="s">
        <v>11086</v>
      </c>
      <c r="B2933" s="9" t="s">
        <v>24</v>
      </c>
      <c r="C2933" s="9" t="s">
        <v>62</v>
      </c>
      <c r="D2933" s="19">
        <v>41486</v>
      </c>
      <c r="E2933" s="15">
        <v>2013</v>
      </c>
      <c r="F2933" s="15">
        <v>7</v>
      </c>
      <c r="G2933" s="3" t="s">
        <v>14415</v>
      </c>
      <c r="H2933" s="9" t="s">
        <v>63</v>
      </c>
      <c r="I2933" s="9" t="s">
        <v>81</v>
      </c>
      <c r="J2933" s="21">
        <v>265.32</v>
      </c>
      <c r="K2933" s="9" t="s">
        <v>11087</v>
      </c>
      <c r="L2933" s="7" t="s">
        <v>11373</v>
      </c>
      <c r="M2933" s="7" t="s">
        <v>11528</v>
      </c>
      <c r="N2933" s="7" t="s">
        <v>206</v>
      </c>
      <c r="O2933" s="7" t="s">
        <v>253</v>
      </c>
      <c r="P2933" s="7" t="s">
        <v>6190</v>
      </c>
      <c r="Q2933" s="7" t="s">
        <v>95</v>
      </c>
      <c r="R2933" s="9" t="s">
        <v>325</v>
      </c>
      <c r="S2933" s="13" t="s">
        <v>409</v>
      </c>
      <c r="T2933" s="13" t="s">
        <v>69</v>
      </c>
      <c r="U2933" s="13" t="s">
        <v>89</v>
      </c>
      <c r="V2933" s="13" t="s">
        <v>90</v>
      </c>
      <c r="W2933" s="13" t="s">
        <v>31</v>
      </c>
      <c r="X2933" s="13" t="s">
        <v>91</v>
      </c>
      <c r="Y2933" s="13" t="s">
        <v>7</v>
      </c>
      <c r="Z2933" s="13" t="s">
        <v>17</v>
      </c>
      <c r="AA2933" s="12" t="str">
        <f t="shared" si="90"/>
        <v>5980000000111</v>
      </c>
      <c r="AB2933" s="4" t="s">
        <v>91</v>
      </c>
      <c r="AC2933" s="48">
        <f t="shared" si="91"/>
        <v>0</v>
      </c>
      <c r="AD2933" s="31">
        <f>VLOOKUP(AB2933,'Utah Allocation %''s'!$A$6:$B$16,2,FALSE)</f>
        <v>0</v>
      </c>
    </row>
    <row r="2934" spans="1:30">
      <c r="A2934" s="9" t="s">
        <v>11088</v>
      </c>
      <c r="B2934" s="9" t="s">
        <v>24</v>
      </c>
      <c r="C2934" s="9" t="s">
        <v>62</v>
      </c>
      <c r="D2934" s="19">
        <v>41486</v>
      </c>
      <c r="E2934" s="15">
        <v>2013</v>
      </c>
      <c r="F2934" s="15">
        <v>7</v>
      </c>
      <c r="G2934" s="3" t="s">
        <v>14415</v>
      </c>
      <c r="H2934" s="9" t="s">
        <v>63</v>
      </c>
      <c r="I2934" s="9" t="s">
        <v>81</v>
      </c>
      <c r="J2934" s="21">
        <v>928.63</v>
      </c>
      <c r="K2934" s="9" t="s">
        <v>11089</v>
      </c>
      <c r="L2934" s="7" t="s">
        <v>11374</v>
      </c>
      <c r="M2934" s="7" t="s">
        <v>11529</v>
      </c>
      <c r="N2934" s="7" t="s">
        <v>208</v>
      </c>
      <c r="O2934" s="7" t="s">
        <v>255</v>
      </c>
      <c r="P2934" s="7" t="s">
        <v>6158</v>
      </c>
      <c r="Q2934" s="7" t="s">
        <v>92</v>
      </c>
      <c r="R2934" s="9" t="s">
        <v>325</v>
      </c>
      <c r="S2934" s="13" t="s">
        <v>409</v>
      </c>
      <c r="T2934" s="13" t="s">
        <v>69</v>
      </c>
      <c r="U2934" s="13" t="s">
        <v>89</v>
      </c>
      <c r="V2934" s="13" t="s">
        <v>90</v>
      </c>
      <c r="W2934" s="13" t="s">
        <v>31</v>
      </c>
      <c r="X2934" s="13" t="s">
        <v>91</v>
      </c>
      <c r="Y2934" s="13" t="s">
        <v>7</v>
      </c>
      <c r="Z2934" s="13" t="s">
        <v>17</v>
      </c>
      <c r="AA2934" s="12" t="str">
        <f t="shared" si="90"/>
        <v>5980000000111</v>
      </c>
      <c r="AB2934" s="4" t="s">
        <v>91</v>
      </c>
      <c r="AC2934" s="48">
        <f t="shared" si="91"/>
        <v>0</v>
      </c>
      <c r="AD2934" s="31">
        <f>VLOOKUP(AB2934,'Utah Allocation %''s'!$A$6:$B$16,2,FALSE)</f>
        <v>0</v>
      </c>
    </row>
    <row r="2935" spans="1:30">
      <c r="A2935" s="9" t="s">
        <v>11090</v>
      </c>
      <c r="B2935" s="9" t="s">
        <v>24</v>
      </c>
      <c r="C2935" s="9" t="s">
        <v>62</v>
      </c>
      <c r="D2935" s="19">
        <v>41486</v>
      </c>
      <c r="E2935" s="15">
        <v>2013</v>
      </c>
      <c r="F2935" s="15">
        <v>7</v>
      </c>
      <c r="G2935" s="3" t="s">
        <v>14415</v>
      </c>
      <c r="H2935" s="9" t="s">
        <v>63</v>
      </c>
      <c r="I2935" s="9" t="s">
        <v>81</v>
      </c>
      <c r="J2935" s="21">
        <v>198.99</v>
      </c>
      <c r="K2935" s="9" t="s">
        <v>11091</v>
      </c>
      <c r="L2935" s="7" t="s">
        <v>11375</v>
      </c>
      <c r="M2935" s="7" t="s">
        <v>11530</v>
      </c>
      <c r="N2935" s="7" t="s">
        <v>208</v>
      </c>
      <c r="O2935" s="7" t="s">
        <v>255</v>
      </c>
      <c r="P2935" s="7" t="s">
        <v>6158</v>
      </c>
      <c r="Q2935" s="7" t="s">
        <v>92</v>
      </c>
      <c r="R2935" s="9" t="s">
        <v>325</v>
      </c>
      <c r="S2935" s="13" t="s">
        <v>409</v>
      </c>
      <c r="T2935" s="13" t="s">
        <v>69</v>
      </c>
      <c r="U2935" s="13" t="s">
        <v>89</v>
      </c>
      <c r="V2935" s="13" t="s">
        <v>90</v>
      </c>
      <c r="W2935" s="13" t="s">
        <v>31</v>
      </c>
      <c r="X2935" s="13" t="s">
        <v>91</v>
      </c>
      <c r="Y2935" s="13" t="s">
        <v>7</v>
      </c>
      <c r="Z2935" s="13" t="s">
        <v>17</v>
      </c>
      <c r="AA2935" s="12" t="str">
        <f t="shared" si="90"/>
        <v>5980000000111</v>
      </c>
      <c r="AB2935" s="4" t="s">
        <v>91</v>
      </c>
      <c r="AC2935" s="48">
        <f t="shared" si="91"/>
        <v>0</v>
      </c>
      <c r="AD2935" s="31">
        <f>VLOOKUP(AB2935,'Utah Allocation %''s'!$A$6:$B$16,2,FALSE)</f>
        <v>0</v>
      </c>
    </row>
    <row r="2936" spans="1:30">
      <c r="A2936" s="9" t="s">
        <v>11092</v>
      </c>
      <c r="B2936" s="9" t="s">
        <v>24</v>
      </c>
      <c r="C2936" s="9" t="s">
        <v>62</v>
      </c>
      <c r="D2936" s="19">
        <v>41486</v>
      </c>
      <c r="E2936" s="15">
        <v>2013</v>
      </c>
      <c r="F2936" s="15">
        <v>7</v>
      </c>
      <c r="G2936" s="3" t="s">
        <v>14415</v>
      </c>
      <c r="H2936" s="9" t="s">
        <v>63</v>
      </c>
      <c r="I2936" s="9" t="s">
        <v>81</v>
      </c>
      <c r="J2936" s="21">
        <v>141.13</v>
      </c>
      <c r="K2936" s="9" t="s">
        <v>11093</v>
      </c>
      <c r="L2936" s="7" t="s">
        <v>11376</v>
      </c>
      <c r="M2936" s="7" t="s">
        <v>11531</v>
      </c>
      <c r="N2936" s="7" t="s">
        <v>207</v>
      </c>
      <c r="O2936" s="7" t="s">
        <v>254</v>
      </c>
      <c r="P2936" s="7" t="s">
        <v>7153</v>
      </c>
      <c r="Q2936" s="7" t="s">
        <v>72</v>
      </c>
      <c r="R2936" s="9" t="s">
        <v>326</v>
      </c>
      <c r="S2936" s="13" t="s">
        <v>408</v>
      </c>
      <c r="T2936" s="13" t="s">
        <v>69</v>
      </c>
      <c r="U2936" s="13" t="s">
        <v>66</v>
      </c>
      <c r="V2936" s="13" t="s">
        <v>70</v>
      </c>
      <c r="W2936" s="13" t="s">
        <v>32</v>
      </c>
      <c r="X2936" s="13" t="s">
        <v>66</v>
      </c>
      <c r="Y2936" s="13" t="s">
        <v>7</v>
      </c>
      <c r="Z2936" s="13" t="s">
        <v>8</v>
      </c>
      <c r="AA2936" s="12" t="str">
        <f t="shared" si="90"/>
        <v>5980000000108</v>
      </c>
      <c r="AB2936" s="4" t="s">
        <v>66</v>
      </c>
      <c r="AC2936" s="48">
        <f t="shared" si="91"/>
        <v>0</v>
      </c>
      <c r="AD2936" s="31">
        <f>VLOOKUP(AB2936,'Utah Allocation %''s'!$A$6:$B$16,2,FALSE)</f>
        <v>0</v>
      </c>
    </row>
    <row r="2937" spans="1:30">
      <c r="A2937" s="9" t="s">
        <v>11094</v>
      </c>
      <c r="B2937" s="9" t="s">
        <v>24</v>
      </c>
      <c r="C2937" s="9" t="s">
        <v>62</v>
      </c>
      <c r="D2937" s="19">
        <v>41486</v>
      </c>
      <c r="E2937" s="15">
        <v>2013</v>
      </c>
      <c r="F2937" s="15">
        <v>7</v>
      </c>
      <c r="G2937" s="3" t="s">
        <v>14415</v>
      </c>
      <c r="H2937" s="9" t="s">
        <v>63</v>
      </c>
      <c r="I2937" s="9" t="s">
        <v>81</v>
      </c>
      <c r="J2937" s="21">
        <v>423.38</v>
      </c>
      <c r="K2937" s="9" t="s">
        <v>11095</v>
      </c>
      <c r="L2937" s="7" t="s">
        <v>11377</v>
      </c>
      <c r="M2937" s="7" t="s">
        <v>11532</v>
      </c>
      <c r="N2937" s="7" t="s">
        <v>207</v>
      </c>
      <c r="O2937" s="7" t="s">
        <v>254</v>
      </c>
      <c r="P2937" s="7" t="s">
        <v>7153</v>
      </c>
      <c r="Q2937" s="7" t="s">
        <v>72</v>
      </c>
      <c r="R2937" s="9" t="s">
        <v>326</v>
      </c>
      <c r="S2937" s="13" t="s">
        <v>408</v>
      </c>
      <c r="T2937" s="13" t="s">
        <v>69</v>
      </c>
      <c r="U2937" s="13" t="s">
        <v>66</v>
      </c>
      <c r="V2937" s="13" t="s">
        <v>70</v>
      </c>
      <c r="W2937" s="13" t="s">
        <v>32</v>
      </c>
      <c r="X2937" s="13" t="s">
        <v>66</v>
      </c>
      <c r="Y2937" s="13" t="s">
        <v>7</v>
      </c>
      <c r="Z2937" s="13" t="s">
        <v>8</v>
      </c>
      <c r="AA2937" s="12" t="str">
        <f t="shared" si="90"/>
        <v>5980000000108</v>
      </c>
      <c r="AB2937" s="4" t="s">
        <v>66</v>
      </c>
      <c r="AC2937" s="48">
        <f t="shared" si="91"/>
        <v>0</v>
      </c>
      <c r="AD2937" s="31">
        <f>VLOOKUP(AB2937,'Utah Allocation %''s'!$A$6:$B$16,2,FALSE)</f>
        <v>0</v>
      </c>
    </row>
    <row r="2938" spans="1:30">
      <c r="A2938" s="9" t="s">
        <v>11096</v>
      </c>
      <c r="B2938" s="9" t="s">
        <v>24</v>
      </c>
      <c r="C2938" s="9" t="s">
        <v>62</v>
      </c>
      <c r="D2938" s="19">
        <v>41486</v>
      </c>
      <c r="E2938" s="15">
        <v>2013</v>
      </c>
      <c r="F2938" s="15">
        <v>7</v>
      </c>
      <c r="G2938" s="3" t="s">
        <v>14415</v>
      </c>
      <c r="H2938" s="9" t="s">
        <v>63</v>
      </c>
      <c r="I2938" s="9" t="s">
        <v>81</v>
      </c>
      <c r="J2938" s="21">
        <v>141.13</v>
      </c>
      <c r="K2938" s="9" t="s">
        <v>11097</v>
      </c>
      <c r="L2938" s="7" t="s">
        <v>11378</v>
      </c>
      <c r="M2938" s="7" t="s">
        <v>11533</v>
      </c>
      <c r="N2938" s="7" t="s">
        <v>207</v>
      </c>
      <c r="O2938" s="7" t="s">
        <v>254</v>
      </c>
      <c r="P2938" s="7" t="s">
        <v>7153</v>
      </c>
      <c r="Q2938" s="7" t="s">
        <v>72</v>
      </c>
      <c r="R2938" s="9" t="s">
        <v>326</v>
      </c>
      <c r="S2938" s="13" t="s">
        <v>408</v>
      </c>
      <c r="T2938" s="13" t="s">
        <v>69</v>
      </c>
      <c r="U2938" s="13" t="s">
        <v>66</v>
      </c>
      <c r="V2938" s="13" t="s">
        <v>70</v>
      </c>
      <c r="W2938" s="13" t="s">
        <v>32</v>
      </c>
      <c r="X2938" s="13" t="s">
        <v>66</v>
      </c>
      <c r="Y2938" s="13" t="s">
        <v>7</v>
      </c>
      <c r="Z2938" s="13" t="s">
        <v>8</v>
      </c>
      <c r="AA2938" s="12" t="str">
        <f t="shared" si="90"/>
        <v>5980000000108</v>
      </c>
      <c r="AB2938" s="4" t="s">
        <v>66</v>
      </c>
      <c r="AC2938" s="48">
        <f t="shared" si="91"/>
        <v>0</v>
      </c>
      <c r="AD2938" s="31">
        <f>VLOOKUP(AB2938,'Utah Allocation %''s'!$A$6:$B$16,2,FALSE)</f>
        <v>0</v>
      </c>
    </row>
    <row r="2939" spans="1:30">
      <c r="A2939" s="9" t="s">
        <v>11098</v>
      </c>
      <c r="B2939" s="9" t="s">
        <v>24</v>
      </c>
      <c r="C2939" s="9" t="s">
        <v>62</v>
      </c>
      <c r="D2939" s="19">
        <v>41486</v>
      </c>
      <c r="E2939" s="15">
        <v>2013</v>
      </c>
      <c r="F2939" s="15">
        <v>7</v>
      </c>
      <c r="G2939" s="3" t="s">
        <v>14415</v>
      </c>
      <c r="H2939" s="9" t="s">
        <v>63</v>
      </c>
      <c r="I2939" s="9" t="s">
        <v>81</v>
      </c>
      <c r="J2939" s="21">
        <v>141.13</v>
      </c>
      <c r="K2939" s="9" t="s">
        <v>11099</v>
      </c>
      <c r="L2939" s="7" t="s">
        <v>11379</v>
      </c>
      <c r="M2939" s="7" t="s">
        <v>11534</v>
      </c>
      <c r="N2939" s="7" t="s">
        <v>207</v>
      </c>
      <c r="O2939" s="7" t="s">
        <v>254</v>
      </c>
      <c r="P2939" s="7" t="s">
        <v>7153</v>
      </c>
      <c r="Q2939" s="7" t="s">
        <v>72</v>
      </c>
      <c r="R2939" s="9" t="s">
        <v>326</v>
      </c>
      <c r="S2939" s="13" t="s">
        <v>408</v>
      </c>
      <c r="T2939" s="13" t="s">
        <v>69</v>
      </c>
      <c r="U2939" s="13" t="s">
        <v>66</v>
      </c>
      <c r="V2939" s="13" t="s">
        <v>70</v>
      </c>
      <c r="W2939" s="13" t="s">
        <v>32</v>
      </c>
      <c r="X2939" s="13" t="s">
        <v>66</v>
      </c>
      <c r="Y2939" s="13" t="s">
        <v>7</v>
      </c>
      <c r="Z2939" s="13" t="s">
        <v>8</v>
      </c>
      <c r="AA2939" s="12" t="str">
        <f t="shared" si="90"/>
        <v>5980000000108</v>
      </c>
      <c r="AB2939" s="4" t="s">
        <v>66</v>
      </c>
      <c r="AC2939" s="48">
        <f t="shared" si="91"/>
        <v>0</v>
      </c>
      <c r="AD2939" s="31">
        <f>VLOOKUP(AB2939,'Utah Allocation %''s'!$A$6:$B$16,2,FALSE)</f>
        <v>0</v>
      </c>
    </row>
    <row r="2940" spans="1:30">
      <c r="A2940" s="9" t="s">
        <v>11100</v>
      </c>
      <c r="B2940" s="9" t="s">
        <v>24</v>
      </c>
      <c r="C2940" s="9" t="s">
        <v>62</v>
      </c>
      <c r="D2940" s="19">
        <v>41486</v>
      </c>
      <c r="E2940" s="15">
        <v>2013</v>
      </c>
      <c r="F2940" s="15">
        <v>7</v>
      </c>
      <c r="G2940" s="3" t="s">
        <v>14415</v>
      </c>
      <c r="H2940" s="9" t="s">
        <v>63</v>
      </c>
      <c r="I2940" s="9" t="s">
        <v>81</v>
      </c>
      <c r="J2940" s="21">
        <v>1314.04</v>
      </c>
      <c r="K2940" s="9" t="s">
        <v>11101</v>
      </c>
      <c r="L2940" s="7" t="s">
        <v>11380</v>
      </c>
      <c r="M2940" s="7" t="s">
        <v>11535</v>
      </c>
      <c r="N2940" s="7" t="s">
        <v>208</v>
      </c>
      <c r="O2940" s="7" t="s">
        <v>255</v>
      </c>
      <c r="P2940" s="7" t="s">
        <v>5362</v>
      </c>
      <c r="Q2940" s="7" t="s">
        <v>73</v>
      </c>
      <c r="R2940" s="9" t="s">
        <v>326</v>
      </c>
      <c r="S2940" s="13" t="s">
        <v>408</v>
      </c>
      <c r="T2940" s="13" t="s">
        <v>69</v>
      </c>
      <c r="U2940" s="13" t="s">
        <v>66</v>
      </c>
      <c r="V2940" s="13" t="s">
        <v>70</v>
      </c>
      <c r="W2940" s="13" t="s">
        <v>32</v>
      </c>
      <c r="X2940" s="13" t="s">
        <v>66</v>
      </c>
      <c r="Y2940" s="13" t="s">
        <v>7</v>
      </c>
      <c r="Z2940" s="13" t="s">
        <v>8</v>
      </c>
      <c r="AA2940" s="12" t="str">
        <f t="shared" si="90"/>
        <v>5980000000108</v>
      </c>
      <c r="AB2940" s="4" t="s">
        <v>66</v>
      </c>
      <c r="AC2940" s="48">
        <f t="shared" si="91"/>
        <v>0</v>
      </c>
      <c r="AD2940" s="31">
        <f>VLOOKUP(AB2940,'Utah Allocation %''s'!$A$6:$B$16,2,FALSE)</f>
        <v>0</v>
      </c>
    </row>
    <row r="2941" spans="1:30">
      <c r="A2941" s="9" t="s">
        <v>11102</v>
      </c>
      <c r="B2941" s="9" t="s">
        <v>24</v>
      </c>
      <c r="C2941" s="9" t="s">
        <v>62</v>
      </c>
      <c r="D2941" s="19">
        <v>41486</v>
      </c>
      <c r="E2941" s="15">
        <v>2013</v>
      </c>
      <c r="F2941" s="15">
        <v>7</v>
      </c>
      <c r="G2941" s="3" t="s">
        <v>14415</v>
      </c>
      <c r="H2941" s="9" t="s">
        <v>63</v>
      </c>
      <c r="I2941" s="9" t="s">
        <v>81</v>
      </c>
      <c r="J2941" s="21">
        <v>996.08</v>
      </c>
      <c r="K2941" s="9" t="s">
        <v>11103</v>
      </c>
      <c r="L2941" s="7" t="s">
        <v>11381</v>
      </c>
      <c r="M2941" s="7" t="s">
        <v>11536</v>
      </c>
      <c r="N2941" s="7" t="s">
        <v>208</v>
      </c>
      <c r="O2941" s="7" t="s">
        <v>255</v>
      </c>
      <c r="P2941" s="7" t="s">
        <v>5362</v>
      </c>
      <c r="Q2941" s="7" t="s">
        <v>73</v>
      </c>
      <c r="R2941" s="9" t="s">
        <v>326</v>
      </c>
      <c r="S2941" s="13" t="s">
        <v>408</v>
      </c>
      <c r="T2941" s="13" t="s">
        <v>69</v>
      </c>
      <c r="U2941" s="13" t="s">
        <v>66</v>
      </c>
      <c r="V2941" s="13" t="s">
        <v>70</v>
      </c>
      <c r="W2941" s="13" t="s">
        <v>32</v>
      </c>
      <c r="X2941" s="13" t="s">
        <v>66</v>
      </c>
      <c r="Y2941" s="13" t="s">
        <v>7</v>
      </c>
      <c r="Z2941" s="13" t="s">
        <v>8</v>
      </c>
      <c r="AA2941" s="12" t="str">
        <f t="shared" si="90"/>
        <v>5980000000108</v>
      </c>
      <c r="AB2941" s="4" t="s">
        <v>66</v>
      </c>
      <c r="AC2941" s="48">
        <f t="shared" si="91"/>
        <v>0</v>
      </c>
      <c r="AD2941" s="31">
        <f>VLOOKUP(AB2941,'Utah Allocation %''s'!$A$6:$B$16,2,FALSE)</f>
        <v>0</v>
      </c>
    </row>
    <row r="2942" spans="1:30">
      <c r="A2942" s="9" t="s">
        <v>11104</v>
      </c>
      <c r="B2942" s="9" t="s">
        <v>24</v>
      </c>
      <c r="C2942" s="9" t="s">
        <v>62</v>
      </c>
      <c r="D2942" s="19">
        <v>41486</v>
      </c>
      <c r="E2942" s="15">
        <v>2013</v>
      </c>
      <c r="F2942" s="15">
        <v>7</v>
      </c>
      <c r="G2942" s="3" t="s">
        <v>14415</v>
      </c>
      <c r="H2942" s="9" t="s">
        <v>63</v>
      </c>
      <c r="I2942" s="9" t="s">
        <v>81</v>
      </c>
      <c r="J2942" s="21">
        <v>137.24</v>
      </c>
      <c r="K2942" s="9" t="s">
        <v>11105</v>
      </c>
      <c r="L2942" s="7" t="s">
        <v>11382</v>
      </c>
      <c r="M2942" s="7" t="s">
        <v>2225</v>
      </c>
      <c r="N2942" s="7" t="s">
        <v>208</v>
      </c>
      <c r="O2942" s="7" t="s">
        <v>255</v>
      </c>
      <c r="P2942" s="7" t="s">
        <v>5362</v>
      </c>
      <c r="Q2942" s="7" t="s">
        <v>73</v>
      </c>
      <c r="R2942" s="9" t="s">
        <v>326</v>
      </c>
      <c r="S2942" s="13" t="s">
        <v>408</v>
      </c>
      <c r="T2942" s="13" t="s">
        <v>69</v>
      </c>
      <c r="U2942" s="13" t="s">
        <v>66</v>
      </c>
      <c r="V2942" s="13" t="s">
        <v>70</v>
      </c>
      <c r="W2942" s="13" t="s">
        <v>32</v>
      </c>
      <c r="X2942" s="13" t="s">
        <v>66</v>
      </c>
      <c r="Y2942" s="13" t="s">
        <v>7</v>
      </c>
      <c r="Z2942" s="13" t="s">
        <v>8</v>
      </c>
      <c r="AA2942" s="12" t="str">
        <f t="shared" si="90"/>
        <v>5980000000108</v>
      </c>
      <c r="AB2942" s="4" t="s">
        <v>66</v>
      </c>
      <c r="AC2942" s="48">
        <f t="shared" si="91"/>
        <v>0</v>
      </c>
      <c r="AD2942" s="31">
        <f>VLOOKUP(AB2942,'Utah Allocation %''s'!$A$6:$B$16,2,FALSE)</f>
        <v>0</v>
      </c>
    </row>
    <row r="2943" spans="1:30">
      <c r="A2943" s="9" t="s">
        <v>11106</v>
      </c>
      <c r="B2943" s="9" t="s">
        <v>24</v>
      </c>
      <c r="C2943" s="9" t="s">
        <v>62</v>
      </c>
      <c r="D2943" s="19">
        <v>41486</v>
      </c>
      <c r="E2943" s="15">
        <v>2013</v>
      </c>
      <c r="F2943" s="15">
        <v>7</v>
      </c>
      <c r="G2943" s="3" t="s">
        <v>14415</v>
      </c>
      <c r="H2943" s="9" t="s">
        <v>63</v>
      </c>
      <c r="I2943" s="9" t="s">
        <v>81</v>
      </c>
      <c r="J2943" s="21">
        <v>137.24</v>
      </c>
      <c r="K2943" s="9" t="s">
        <v>11107</v>
      </c>
      <c r="L2943" s="7" t="s">
        <v>11383</v>
      </c>
      <c r="M2943" s="7" t="s">
        <v>11537</v>
      </c>
      <c r="N2943" s="7" t="s">
        <v>208</v>
      </c>
      <c r="O2943" s="7" t="s">
        <v>255</v>
      </c>
      <c r="P2943" s="7" t="s">
        <v>5362</v>
      </c>
      <c r="Q2943" s="7" t="s">
        <v>73</v>
      </c>
      <c r="R2943" s="9" t="s">
        <v>326</v>
      </c>
      <c r="S2943" s="13" t="s">
        <v>408</v>
      </c>
      <c r="T2943" s="13" t="s">
        <v>69</v>
      </c>
      <c r="U2943" s="13" t="s">
        <v>66</v>
      </c>
      <c r="V2943" s="13" t="s">
        <v>70</v>
      </c>
      <c r="W2943" s="13" t="s">
        <v>32</v>
      </c>
      <c r="X2943" s="13" t="s">
        <v>66</v>
      </c>
      <c r="Y2943" s="13" t="s">
        <v>7</v>
      </c>
      <c r="Z2943" s="13" t="s">
        <v>8</v>
      </c>
      <c r="AA2943" s="12" t="str">
        <f t="shared" si="90"/>
        <v>5980000000108</v>
      </c>
      <c r="AB2943" s="4" t="s">
        <v>66</v>
      </c>
      <c r="AC2943" s="48">
        <f t="shared" si="91"/>
        <v>0</v>
      </c>
      <c r="AD2943" s="31">
        <f>VLOOKUP(AB2943,'Utah Allocation %''s'!$A$6:$B$16,2,FALSE)</f>
        <v>0</v>
      </c>
    </row>
    <row r="2944" spans="1:30">
      <c r="A2944" s="9" t="s">
        <v>11108</v>
      </c>
      <c r="B2944" s="9" t="s">
        <v>24</v>
      </c>
      <c r="C2944" s="9" t="s">
        <v>62</v>
      </c>
      <c r="D2944" s="19">
        <v>41486</v>
      </c>
      <c r="E2944" s="15">
        <v>2013</v>
      </c>
      <c r="F2944" s="15">
        <v>7</v>
      </c>
      <c r="G2944" s="3" t="s">
        <v>14415</v>
      </c>
      <c r="H2944" s="9" t="s">
        <v>63</v>
      </c>
      <c r="I2944" s="9" t="s">
        <v>64</v>
      </c>
      <c r="J2944" s="21">
        <v>768.2</v>
      </c>
      <c r="K2944" s="9" t="s">
        <v>11109</v>
      </c>
      <c r="L2944" s="7" t="s">
        <v>11384</v>
      </c>
      <c r="M2944" s="7" t="s">
        <v>11538</v>
      </c>
      <c r="N2944" s="7" t="s">
        <v>206</v>
      </c>
      <c r="O2944" s="7" t="s">
        <v>253</v>
      </c>
      <c r="P2944" s="7" t="s">
        <v>586</v>
      </c>
      <c r="Q2944" s="7" t="s">
        <v>78</v>
      </c>
      <c r="R2944" s="9" t="s">
        <v>329</v>
      </c>
      <c r="S2944" s="13" t="s">
        <v>409</v>
      </c>
      <c r="T2944" s="13" t="s">
        <v>69</v>
      </c>
      <c r="U2944" s="13" t="s">
        <v>79</v>
      </c>
      <c r="V2944" s="13" t="s">
        <v>80</v>
      </c>
      <c r="W2944" s="13" t="s">
        <v>29</v>
      </c>
      <c r="X2944" s="13" t="s">
        <v>79</v>
      </c>
      <c r="Y2944" s="13" t="s">
        <v>7</v>
      </c>
      <c r="Z2944" s="13" t="s">
        <v>16</v>
      </c>
      <c r="AA2944" s="12" t="str">
        <f t="shared" si="90"/>
        <v>5980000000109</v>
      </c>
      <c r="AB2944" s="4" t="s">
        <v>79</v>
      </c>
      <c r="AC2944" s="48">
        <f t="shared" si="91"/>
        <v>768.2</v>
      </c>
      <c r="AD2944" s="31">
        <f>VLOOKUP(AB2944,'Utah Allocation %''s'!$A$6:$B$16,2,FALSE)</f>
        <v>1</v>
      </c>
    </row>
    <row r="2945" spans="1:30">
      <c r="A2945" s="9" t="s">
        <v>11110</v>
      </c>
      <c r="B2945" s="9" t="s">
        <v>24</v>
      </c>
      <c r="C2945" s="9" t="s">
        <v>62</v>
      </c>
      <c r="D2945" s="19">
        <v>41486</v>
      </c>
      <c r="E2945" s="15">
        <v>2013</v>
      </c>
      <c r="F2945" s="15">
        <v>7</v>
      </c>
      <c r="G2945" s="3" t="s">
        <v>14415</v>
      </c>
      <c r="H2945" s="9" t="s">
        <v>63</v>
      </c>
      <c r="I2945" s="9" t="s">
        <v>64</v>
      </c>
      <c r="J2945" s="21">
        <v>842.99</v>
      </c>
      <c r="K2945" s="9" t="s">
        <v>11111</v>
      </c>
      <c r="L2945" s="7" t="s">
        <v>11385</v>
      </c>
      <c r="M2945" s="7" t="s">
        <v>11539</v>
      </c>
      <c r="N2945" s="7" t="s">
        <v>207</v>
      </c>
      <c r="O2945" s="7" t="s">
        <v>254</v>
      </c>
      <c r="P2945" s="7" t="s">
        <v>588</v>
      </c>
      <c r="Q2945" s="7" t="s">
        <v>83</v>
      </c>
      <c r="R2945" s="9" t="s">
        <v>329</v>
      </c>
      <c r="S2945" s="13" t="s">
        <v>409</v>
      </c>
      <c r="T2945" s="13" t="s">
        <v>69</v>
      </c>
      <c r="U2945" s="13" t="s">
        <v>79</v>
      </c>
      <c r="V2945" s="13" t="s">
        <v>80</v>
      </c>
      <c r="W2945" s="13" t="s">
        <v>29</v>
      </c>
      <c r="X2945" s="13" t="s">
        <v>79</v>
      </c>
      <c r="Y2945" s="13" t="s">
        <v>7</v>
      </c>
      <c r="Z2945" s="13" t="s">
        <v>16</v>
      </c>
      <c r="AA2945" s="12" t="str">
        <f t="shared" si="90"/>
        <v>5980000000109</v>
      </c>
      <c r="AB2945" s="4" t="s">
        <v>79</v>
      </c>
      <c r="AC2945" s="48">
        <f t="shared" si="91"/>
        <v>842.99</v>
      </c>
      <c r="AD2945" s="31">
        <f>VLOOKUP(AB2945,'Utah Allocation %''s'!$A$6:$B$16,2,FALSE)</f>
        <v>1</v>
      </c>
    </row>
    <row r="2946" spans="1:30">
      <c r="A2946" s="9" t="s">
        <v>11112</v>
      </c>
      <c r="B2946" s="9" t="s">
        <v>24</v>
      </c>
      <c r="C2946" s="9" t="s">
        <v>62</v>
      </c>
      <c r="D2946" s="19">
        <v>41486</v>
      </c>
      <c r="E2946" s="15">
        <v>2013</v>
      </c>
      <c r="F2946" s="15">
        <v>7</v>
      </c>
      <c r="G2946" s="3" t="s">
        <v>14415</v>
      </c>
      <c r="H2946" s="9" t="s">
        <v>63</v>
      </c>
      <c r="I2946" s="9" t="s">
        <v>81</v>
      </c>
      <c r="J2946" s="21">
        <v>385.48</v>
      </c>
      <c r="K2946" s="9" t="s">
        <v>11113</v>
      </c>
      <c r="L2946" s="7" t="s">
        <v>11386</v>
      </c>
      <c r="M2946" s="7" t="s">
        <v>11540</v>
      </c>
      <c r="N2946" s="7" t="s">
        <v>218</v>
      </c>
      <c r="O2946" s="7" t="s">
        <v>264</v>
      </c>
      <c r="P2946" s="7" t="s">
        <v>668</v>
      </c>
      <c r="Q2946" s="7" t="s">
        <v>108</v>
      </c>
      <c r="R2946" s="9" t="s">
        <v>329</v>
      </c>
      <c r="S2946" s="13" t="s">
        <v>409</v>
      </c>
      <c r="T2946" s="13" t="s">
        <v>69</v>
      </c>
      <c r="U2946" s="13" t="s">
        <v>79</v>
      </c>
      <c r="V2946" s="13" t="s">
        <v>80</v>
      </c>
      <c r="W2946" s="13" t="s">
        <v>29</v>
      </c>
      <c r="X2946" s="13" t="s">
        <v>79</v>
      </c>
      <c r="Y2946" s="13" t="s">
        <v>7</v>
      </c>
      <c r="Z2946" s="13" t="s">
        <v>16</v>
      </c>
      <c r="AA2946" s="12" t="str">
        <f t="shared" si="90"/>
        <v>5980000000109</v>
      </c>
      <c r="AB2946" s="4" t="s">
        <v>79</v>
      </c>
      <c r="AC2946" s="48">
        <f t="shared" si="91"/>
        <v>385.48</v>
      </c>
      <c r="AD2946" s="31">
        <f>VLOOKUP(AB2946,'Utah Allocation %''s'!$A$6:$B$16,2,FALSE)</f>
        <v>1</v>
      </c>
    </row>
    <row r="2947" spans="1:30">
      <c r="A2947" s="9" t="s">
        <v>11114</v>
      </c>
      <c r="B2947" s="9" t="s">
        <v>24</v>
      </c>
      <c r="C2947" s="9" t="s">
        <v>62</v>
      </c>
      <c r="D2947" s="19">
        <v>41486</v>
      </c>
      <c r="E2947" s="15">
        <v>2013</v>
      </c>
      <c r="F2947" s="15">
        <v>7</v>
      </c>
      <c r="G2947" s="3" t="s">
        <v>14415</v>
      </c>
      <c r="H2947" s="9" t="s">
        <v>63</v>
      </c>
      <c r="I2947" s="9" t="s">
        <v>64</v>
      </c>
      <c r="J2947" s="21">
        <v>1591.54</v>
      </c>
      <c r="K2947" s="9" t="s">
        <v>11115</v>
      </c>
      <c r="L2947" s="7" t="s">
        <v>11387</v>
      </c>
      <c r="M2947" s="7" t="s">
        <v>11541</v>
      </c>
      <c r="N2947" s="7" t="s">
        <v>206</v>
      </c>
      <c r="O2947" s="7" t="s">
        <v>253</v>
      </c>
      <c r="P2947" s="7" t="s">
        <v>5145</v>
      </c>
      <c r="Q2947" s="7" t="s">
        <v>78</v>
      </c>
      <c r="R2947" s="9" t="s">
        <v>329</v>
      </c>
      <c r="S2947" s="13" t="s">
        <v>409</v>
      </c>
      <c r="T2947" s="13" t="s">
        <v>69</v>
      </c>
      <c r="U2947" s="13" t="s">
        <v>79</v>
      </c>
      <c r="V2947" s="13" t="s">
        <v>80</v>
      </c>
      <c r="W2947" s="13" t="s">
        <v>29</v>
      </c>
      <c r="X2947" s="13" t="s">
        <v>79</v>
      </c>
      <c r="Y2947" s="13" t="s">
        <v>7</v>
      </c>
      <c r="Z2947" s="13" t="s">
        <v>16</v>
      </c>
      <c r="AA2947" s="12" t="str">
        <f t="shared" si="90"/>
        <v>5980000000109</v>
      </c>
      <c r="AB2947" s="4" t="s">
        <v>79</v>
      </c>
      <c r="AC2947" s="48">
        <f t="shared" si="91"/>
        <v>1591.54</v>
      </c>
      <c r="AD2947" s="31">
        <f>VLOOKUP(AB2947,'Utah Allocation %''s'!$A$6:$B$16,2,FALSE)</f>
        <v>1</v>
      </c>
    </row>
    <row r="2948" spans="1:30">
      <c r="A2948" s="9" t="s">
        <v>11114</v>
      </c>
      <c r="B2948" s="9" t="s">
        <v>24</v>
      </c>
      <c r="C2948" s="9" t="s">
        <v>62</v>
      </c>
      <c r="D2948" s="19">
        <v>41486</v>
      </c>
      <c r="E2948" s="15">
        <v>2013</v>
      </c>
      <c r="F2948" s="15">
        <v>7</v>
      </c>
      <c r="G2948" s="3" t="s">
        <v>14415</v>
      </c>
      <c r="H2948" s="9" t="s">
        <v>63</v>
      </c>
      <c r="I2948" s="9" t="s">
        <v>81</v>
      </c>
      <c r="J2948" s="21">
        <v>2412.91</v>
      </c>
      <c r="K2948" s="9" t="s">
        <v>11115</v>
      </c>
      <c r="L2948" s="7" t="s">
        <v>11387</v>
      </c>
      <c r="M2948" s="7" t="s">
        <v>11541</v>
      </c>
      <c r="N2948" s="7" t="s">
        <v>206</v>
      </c>
      <c r="O2948" s="7" t="s">
        <v>253</v>
      </c>
      <c r="P2948" s="7" t="s">
        <v>5145</v>
      </c>
      <c r="Q2948" s="7" t="s">
        <v>78</v>
      </c>
      <c r="R2948" s="9" t="s">
        <v>329</v>
      </c>
      <c r="S2948" s="13" t="s">
        <v>409</v>
      </c>
      <c r="T2948" s="13" t="s">
        <v>69</v>
      </c>
      <c r="U2948" s="13" t="s">
        <v>79</v>
      </c>
      <c r="V2948" s="13" t="s">
        <v>80</v>
      </c>
      <c r="W2948" s="13" t="s">
        <v>29</v>
      </c>
      <c r="X2948" s="13" t="s">
        <v>79</v>
      </c>
      <c r="Y2948" s="13" t="s">
        <v>7</v>
      </c>
      <c r="Z2948" s="13" t="s">
        <v>16</v>
      </c>
      <c r="AA2948" s="12" t="str">
        <f t="shared" si="90"/>
        <v>5980000000109</v>
      </c>
      <c r="AB2948" s="4" t="s">
        <v>79</v>
      </c>
      <c r="AC2948" s="48">
        <f t="shared" si="91"/>
        <v>2412.91</v>
      </c>
      <c r="AD2948" s="31">
        <f>VLOOKUP(AB2948,'Utah Allocation %''s'!$A$6:$B$16,2,FALSE)</f>
        <v>1</v>
      </c>
    </row>
    <row r="2949" spans="1:30">
      <c r="A2949" s="9" t="s">
        <v>11116</v>
      </c>
      <c r="B2949" s="9" t="s">
        <v>24</v>
      </c>
      <c r="C2949" s="9" t="s">
        <v>62</v>
      </c>
      <c r="D2949" s="19">
        <v>41486</v>
      </c>
      <c r="E2949" s="15">
        <v>2013</v>
      </c>
      <c r="F2949" s="15">
        <v>7</v>
      </c>
      <c r="G2949" s="3" t="s">
        <v>14415</v>
      </c>
      <c r="H2949" s="9" t="s">
        <v>61</v>
      </c>
      <c r="I2949" s="9" t="s">
        <v>81</v>
      </c>
      <c r="J2949" s="21">
        <v>-0.38</v>
      </c>
      <c r="K2949" s="9" t="s">
        <v>11115</v>
      </c>
      <c r="L2949" s="7" t="s">
        <v>11387</v>
      </c>
      <c r="M2949" s="7" t="s">
        <v>11541</v>
      </c>
      <c r="N2949" s="7" t="s">
        <v>206</v>
      </c>
      <c r="O2949" s="7" t="s">
        <v>253</v>
      </c>
      <c r="P2949" s="7" t="s">
        <v>5145</v>
      </c>
      <c r="Q2949" s="7" t="s">
        <v>78</v>
      </c>
      <c r="R2949" s="9" t="s">
        <v>329</v>
      </c>
      <c r="S2949" s="13" t="s">
        <v>409</v>
      </c>
      <c r="T2949" s="13" t="s">
        <v>69</v>
      </c>
      <c r="U2949" s="13" t="s">
        <v>79</v>
      </c>
      <c r="V2949" s="13" t="s">
        <v>80</v>
      </c>
      <c r="W2949" s="13" t="s">
        <v>29</v>
      </c>
      <c r="X2949" s="13" t="s">
        <v>79</v>
      </c>
      <c r="Y2949" s="13" t="s">
        <v>7</v>
      </c>
      <c r="Z2949" s="13" t="s">
        <v>16</v>
      </c>
      <c r="AA2949" s="12" t="str">
        <f t="shared" ref="AA2949:AA3012" si="92">Y2949&amp;Z2949</f>
        <v>5980000000109</v>
      </c>
      <c r="AB2949" s="4" t="s">
        <v>79</v>
      </c>
      <c r="AC2949" s="48">
        <f t="shared" ref="AC2949:AC3012" si="93">+J2949*AD2949</f>
        <v>-0.38</v>
      </c>
      <c r="AD2949" s="31">
        <f>VLOOKUP(AB2949,'Utah Allocation %''s'!$A$6:$B$16,2,FALSE)</f>
        <v>1</v>
      </c>
    </row>
    <row r="2950" spans="1:30">
      <c r="A2950" s="9" t="s">
        <v>11118</v>
      </c>
      <c r="B2950" s="9" t="s">
        <v>24</v>
      </c>
      <c r="C2950" s="9" t="s">
        <v>62</v>
      </c>
      <c r="D2950" s="19">
        <v>41486</v>
      </c>
      <c r="E2950" s="15">
        <v>2013</v>
      </c>
      <c r="F2950" s="15">
        <v>7</v>
      </c>
      <c r="G2950" s="3" t="s">
        <v>14415</v>
      </c>
      <c r="H2950" s="9" t="s">
        <v>63</v>
      </c>
      <c r="I2950" s="9" t="s">
        <v>64</v>
      </c>
      <c r="J2950" s="21">
        <v>224.8</v>
      </c>
      <c r="K2950" s="9" t="s">
        <v>11119</v>
      </c>
      <c r="L2950" s="7" t="s">
        <v>11388</v>
      </c>
      <c r="M2950" s="7" t="s">
        <v>11542</v>
      </c>
      <c r="N2950" s="7" t="s">
        <v>206</v>
      </c>
      <c r="O2950" s="7" t="s">
        <v>253</v>
      </c>
      <c r="P2950" s="7" t="s">
        <v>5145</v>
      </c>
      <c r="Q2950" s="7" t="s">
        <v>78</v>
      </c>
      <c r="R2950" s="9" t="s">
        <v>329</v>
      </c>
      <c r="S2950" s="13" t="s">
        <v>409</v>
      </c>
      <c r="T2950" s="13" t="s">
        <v>69</v>
      </c>
      <c r="U2950" s="13" t="s">
        <v>79</v>
      </c>
      <c r="V2950" s="13" t="s">
        <v>80</v>
      </c>
      <c r="W2950" s="13" t="s">
        <v>29</v>
      </c>
      <c r="X2950" s="13" t="s">
        <v>79</v>
      </c>
      <c r="Y2950" s="13" t="s">
        <v>7</v>
      </c>
      <c r="Z2950" s="13" t="s">
        <v>16</v>
      </c>
      <c r="AA2950" s="12" t="str">
        <f t="shared" si="92"/>
        <v>5980000000109</v>
      </c>
      <c r="AB2950" s="4" t="s">
        <v>79</v>
      </c>
      <c r="AC2950" s="48">
        <f t="shared" si="93"/>
        <v>224.8</v>
      </c>
      <c r="AD2950" s="31">
        <f>VLOOKUP(AB2950,'Utah Allocation %''s'!$A$6:$B$16,2,FALSE)</f>
        <v>1</v>
      </c>
    </row>
    <row r="2951" spans="1:30">
      <c r="A2951" s="9" t="s">
        <v>11120</v>
      </c>
      <c r="B2951" s="9" t="s">
        <v>24</v>
      </c>
      <c r="C2951" s="9" t="s">
        <v>62</v>
      </c>
      <c r="D2951" s="19">
        <v>41486</v>
      </c>
      <c r="E2951" s="15">
        <v>2013</v>
      </c>
      <c r="F2951" s="15">
        <v>7</v>
      </c>
      <c r="G2951" s="3" t="s">
        <v>14415</v>
      </c>
      <c r="H2951" s="9" t="s">
        <v>63</v>
      </c>
      <c r="I2951" s="9" t="s">
        <v>81</v>
      </c>
      <c r="J2951" s="21">
        <v>241.89</v>
      </c>
      <c r="K2951" s="9" t="s">
        <v>11121</v>
      </c>
      <c r="L2951" s="7" t="s">
        <v>11389</v>
      </c>
      <c r="M2951" s="7" t="s">
        <v>11543</v>
      </c>
      <c r="N2951" s="7" t="s">
        <v>208</v>
      </c>
      <c r="O2951" s="7" t="s">
        <v>255</v>
      </c>
      <c r="P2951" s="7" t="s">
        <v>6141</v>
      </c>
      <c r="Q2951" s="7" t="s">
        <v>84</v>
      </c>
      <c r="R2951" s="9" t="s">
        <v>329</v>
      </c>
      <c r="S2951" s="13" t="s">
        <v>409</v>
      </c>
      <c r="T2951" s="13" t="s">
        <v>69</v>
      </c>
      <c r="U2951" s="13" t="s">
        <v>79</v>
      </c>
      <c r="V2951" s="13" t="s">
        <v>80</v>
      </c>
      <c r="W2951" s="13" t="s">
        <v>29</v>
      </c>
      <c r="X2951" s="13" t="s">
        <v>79</v>
      </c>
      <c r="Y2951" s="13" t="s">
        <v>7</v>
      </c>
      <c r="Z2951" s="13" t="s">
        <v>16</v>
      </c>
      <c r="AA2951" s="12" t="str">
        <f t="shared" si="92"/>
        <v>5980000000109</v>
      </c>
      <c r="AB2951" s="4" t="s">
        <v>79</v>
      </c>
      <c r="AC2951" s="48">
        <f t="shared" si="93"/>
        <v>241.89</v>
      </c>
      <c r="AD2951" s="31">
        <f>VLOOKUP(AB2951,'Utah Allocation %''s'!$A$6:$B$16,2,FALSE)</f>
        <v>1</v>
      </c>
    </row>
    <row r="2952" spans="1:30">
      <c r="A2952" s="9" t="s">
        <v>11122</v>
      </c>
      <c r="B2952" s="9" t="s">
        <v>24</v>
      </c>
      <c r="C2952" s="9" t="s">
        <v>62</v>
      </c>
      <c r="D2952" s="19">
        <v>41486</v>
      </c>
      <c r="E2952" s="15">
        <v>2013</v>
      </c>
      <c r="F2952" s="15">
        <v>7</v>
      </c>
      <c r="G2952" s="3" t="s">
        <v>14415</v>
      </c>
      <c r="H2952" s="9" t="s">
        <v>63</v>
      </c>
      <c r="I2952" s="9" t="s">
        <v>64</v>
      </c>
      <c r="J2952" s="21">
        <v>759.56</v>
      </c>
      <c r="K2952" s="9" t="s">
        <v>11123</v>
      </c>
      <c r="L2952" s="7" t="s">
        <v>11390</v>
      </c>
      <c r="M2952" s="7" t="s">
        <v>11544</v>
      </c>
      <c r="N2952" s="7" t="s">
        <v>208</v>
      </c>
      <c r="O2952" s="7" t="s">
        <v>255</v>
      </c>
      <c r="P2952" s="7" t="s">
        <v>4309</v>
      </c>
      <c r="Q2952" s="7" t="s">
        <v>151</v>
      </c>
      <c r="R2952" s="9" t="s">
        <v>335</v>
      </c>
      <c r="S2952" s="13" t="s">
        <v>408</v>
      </c>
      <c r="T2952" s="13" t="s">
        <v>69</v>
      </c>
      <c r="U2952" s="13" t="s">
        <v>76</v>
      </c>
      <c r="V2952" s="13" t="s">
        <v>77</v>
      </c>
      <c r="W2952" s="13" t="s">
        <v>34</v>
      </c>
      <c r="X2952" s="13" t="s">
        <v>76</v>
      </c>
      <c r="Y2952" s="13" t="s">
        <v>7</v>
      </c>
      <c r="Z2952" s="13" t="s">
        <v>11</v>
      </c>
      <c r="AA2952" s="12" t="str">
        <f t="shared" si="92"/>
        <v>5980000000103</v>
      </c>
      <c r="AB2952" s="4" t="s">
        <v>76</v>
      </c>
      <c r="AC2952" s="48">
        <f t="shared" si="93"/>
        <v>0</v>
      </c>
      <c r="AD2952" s="31">
        <f>VLOOKUP(AB2952,'Utah Allocation %''s'!$A$6:$B$16,2,FALSE)</f>
        <v>0</v>
      </c>
    </row>
    <row r="2953" spans="1:30">
      <c r="A2953" s="9" t="s">
        <v>11124</v>
      </c>
      <c r="B2953" s="9" t="s">
        <v>24</v>
      </c>
      <c r="C2953" s="9" t="s">
        <v>62</v>
      </c>
      <c r="D2953" s="19">
        <v>41486</v>
      </c>
      <c r="E2953" s="15">
        <v>2013</v>
      </c>
      <c r="F2953" s="15">
        <v>7</v>
      </c>
      <c r="G2953" s="3" t="s">
        <v>14415</v>
      </c>
      <c r="H2953" s="9" t="s">
        <v>63</v>
      </c>
      <c r="I2953" s="9" t="s">
        <v>81</v>
      </c>
      <c r="J2953" s="21">
        <v>465.69</v>
      </c>
      <c r="K2953" s="9" t="s">
        <v>11125</v>
      </c>
      <c r="L2953" s="7" t="s">
        <v>11391</v>
      </c>
      <c r="M2953" s="7" t="s">
        <v>11545</v>
      </c>
      <c r="N2953" s="7" t="s">
        <v>207</v>
      </c>
      <c r="O2953" s="7" t="s">
        <v>254</v>
      </c>
      <c r="P2953" s="7" t="s">
        <v>11515</v>
      </c>
      <c r="Q2953" s="7" t="s">
        <v>98</v>
      </c>
      <c r="R2953" s="9" t="s">
        <v>335</v>
      </c>
      <c r="S2953" s="13" t="s">
        <v>408</v>
      </c>
      <c r="T2953" s="13" t="s">
        <v>69</v>
      </c>
      <c r="U2953" s="13" t="s">
        <v>76</v>
      </c>
      <c r="V2953" s="13" t="s">
        <v>77</v>
      </c>
      <c r="W2953" s="13" t="s">
        <v>34</v>
      </c>
      <c r="X2953" s="13" t="s">
        <v>76</v>
      </c>
      <c r="Y2953" s="13" t="s">
        <v>7</v>
      </c>
      <c r="Z2953" s="13" t="s">
        <v>11</v>
      </c>
      <c r="AA2953" s="12" t="str">
        <f t="shared" si="92"/>
        <v>5980000000103</v>
      </c>
      <c r="AB2953" s="4" t="s">
        <v>76</v>
      </c>
      <c r="AC2953" s="48">
        <f t="shared" si="93"/>
        <v>0</v>
      </c>
      <c r="AD2953" s="31">
        <f>VLOOKUP(AB2953,'Utah Allocation %''s'!$A$6:$B$16,2,FALSE)</f>
        <v>0</v>
      </c>
    </row>
    <row r="2954" spans="1:30">
      <c r="A2954" s="9" t="s">
        <v>11126</v>
      </c>
      <c r="B2954" s="9" t="s">
        <v>24</v>
      </c>
      <c r="C2954" s="9" t="s">
        <v>62</v>
      </c>
      <c r="D2954" s="19">
        <v>41486</v>
      </c>
      <c r="E2954" s="15">
        <v>2013</v>
      </c>
      <c r="F2954" s="15">
        <v>7</v>
      </c>
      <c r="G2954" s="3" t="s">
        <v>14415</v>
      </c>
      <c r="H2954" s="9" t="s">
        <v>63</v>
      </c>
      <c r="I2954" s="9" t="s">
        <v>64</v>
      </c>
      <c r="J2954" s="21">
        <v>379.93</v>
      </c>
      <c r="K2954" s="9" t="s">
        <v>11127</v>
      </c>
      <c r="L2954" s="7" t="s">
        <v>11392</v>
      </c>
      <c r="M2954" s="7" t="s">
        <v>11546</v>
      </c>
      <c r="N2954" s="7" t="s">
        <v>219</v>
      </c>
      <c r="O2954" s="7" t="s">
        <v>265</v>
      </c>
      <c r="P2954" s="7" t="s">
        <v>11547</v>
      </c>
      <c r="Q2954" s="7" t="s">
        <v>152</v>
      </c>
      <c r="R2954" s="9" t="s">
        <v>335</v>
      </c>
      <c r="S2954" s="13" t="s">
        <v>408</v>
      </c>
      <c r="T2954" s="13" t="s">
        <v>69</v>
      </c>
      <c r="U2954" s="13" t="s">
        <v>76</v>
      </c>
      <c r="V2954" s="13" t="s">
        <v>77</v>
      </c>
      <c r="W2954" s="13" t="s">
        <v>34</v>
      </c>
      <c r="X2954" s="13" t="s">
        <v>76</v>
      </c>
      <c r="Y2954" s="13" t="s">
        <v>7</v>
      </c>
      <c r="Z2954" s="13" t="s">
        <v>11</v>
      </c>
      <c r="AA2954" s="12" t="str">
        <f t="shared" si="92"/>
        <v>5980000000103</v>
      </c>
      <c r="AB2954" s="4" t="s">
        <v>76</v>
      </c>
      <c r="AC2954" s="48">
        <f t="shared" si="93"/>
        <v>0</v>
      </c>
      <c r="AD2954" s="31">
        <f>VLOOKUP(AB2954,'Utah Allocation %''s'!$A$6:$B$16,2,FALSE)</f>
        <v>0</v>
      </c>
    </row>
    <row r="2955" spans="1:30">
      <c r="A2955" s="9" t="s">
        <v>11128</v>
      </c>
      <c r="B2955" s="9" t="s">
        <v>24</v>
      </c>
      <c r="C2955" s="9" t="s">
        <v>62</v>
      </c>
      <c r="D2955" s="19">
        <v>41486</v>
      </c>
      <c r="E2955" s="15">
        <v>2013</v>
      </c>
      <c r="F2955" s="15">
        <v>7</v>
      </c>
      <c r="G2955" s="3" t="s">
        <v>14415</v>
      </c>
      <c r="H2955" s="9" t="s">
        <v>63</v>
      </c>
      <c r="I2955" s="9" t="s">
        <v>64</v>
      </c>
      <c r="J2955" s="21">
        <v>260.35000000000002</v>
      </c>
      <c r="K2955" s="9" t="s">
        <v>11129</v>
      </c>
      <c r="L2955" s="7" t="s">
        <v>11393</v>
      </c>
      <c r="M2955" s="7" t="s">
        <v>11548</v>
      </c>
      <c r="N2955" s="7" t="s">
        <v>237</v>
      </c>
      <c r="O2955" s="7" t="s">
        <v>281</v>
      </c>
      <c r="P2955" s="7" t="s">
        <v>469</v>
      </c>
      <c r="Q2955" s="7" t="s">
        <v>189</v>
      </c>
      <c r="R2955" s="9" t="s">
        <v>336</v>
      </c>
      <c r="S2955" s="13" t="s">
        <v>408</v>
      </c>
      <c r="T2955" s="13" t="s">
        <v>69</v>
      </c>
      <c r="U2955" s="13" t="s">
        <v>66</v>
      </c>
      <c r="V2955" s="13" t="s">
        <v>70</v>
      </c>
      <c r="W2955" s="13" t="s">
        <v>32</v>
      </c>
      <c r="X2955" s="13" t="s">
        <v>66</v>
      </c>
      <c r="Y2955" s="13" t="s">
        <v>7</v>
      </c>
      <c r="Z2955" s="13" t="s">
        <v>8</v>
      </c>
      <c r="AA2955" s="12" t="str">
        <f t="shared" si="92"/>
        <v>5980000000108</v>
      </c>
      <c r="AB2955" s="4" t="s">
        <v>66</v>
      </c>
      <c r="AC2955" s="48">
        <f t="shared" si="93"/>
        <v>0</v>
      </c>
      <c r="AD2955" s="31">
        <f>VLOOKUP(AB2955,'Utah Allocation %''s'!$A$6:$B$16,2,FALSE)</f>
        <v>0</v>
      </c>
    </row>
    <row r="2956" spans="1:30">
      <c r="A2956" s="9" t="s">
        <v>11130</v>
      </c>
      <c r="B2956" s="9" t="s">
        <v>24</v>
      </c>
      <c r="C2956" s="9" t="s">
        <v>62</v>
      </c>
      <c r="D2956" s="19">
        <v>41486</v>
      </c>
      <c r="E2956" s="15">
        <v>2013</v>
      </c>
      <c r="F2956" s="15">
        <v>7</v>
      </c>
      <c r="G2956" s="3" t="s">
        <v>14415</v>
      </c>
      <c r="H2956" s="9" t="s">
        <v>63</v>
      </c>
      <c r="I2956" s="9" t="s">
        <v>64</v>
      </c>
      <c r="J2956" s="21">
        <v>1139.79</v>
      </c>
      <c r="K2956" s="9" t="s">
        <v>11131</v>
      </c>
      <c r="L2956" s="7" t="s">
        <v>11394</v>
      </c>
      <c r="M2956" s="7" t="s">
        <v>11549</v>
      </c>
      <c r="N2956" s="7" t="s">
        <v>207</v>
      </c>
      <c r="O2956" s="7" t="s">
        <v>254</v>
      </c>
      <c r="P2956" s="7" t="s">
        <v>548</v>
      </c>
      <c r="Q2956" s="7" t="s">
        <v>72</v>
      </c>
      <c r="R2956" s="9" t="s">
        <v>336</v>
      </c>
      <c r="S2956" s="13" t="s">
        <v>408</v>
      </c>
      <c r="T2956" s="13" t="s">
        <v>69</v>
      </c>
      <c r="U2956" s="13" t="s">
        <v>66</v>
      </c>
      <c r="V2956" s="13" t="s">
        <v>70</v>
      </c>
      <c r="W2956" s="13" t="s">
        <v>32</v>
      </c>
      <c r="X2956" s="13" t="s">
        <v>66</v>
      </c>
      <c r="Y2956" s="13" t="s">
        <v>7</v>
      </c>
      <c r="Z2956" s="13" t="s">
        <v>8</v>
      </c>
      <c r="AA2956" s="12" t="str">
        <f t="shared" si="92"/>
        <v>5980000000108</v>
      </c>
      <c r="AB2956" s="4" t="s">
        <v>66</v>
      </c>
      <c r="AC2956" s="48">
        <f t="shared" si="93"/>
        <v>0</v>
      </c>
      <c r="AD2956" s="31">
        <f>VLOOKUP(AB2956,'Utah Allocation %''s'!$A$6:$B$16,2,FALSE)</f>
        <v>0</v>
      </c>
    </row>
    <row r="2957" spans="1:30">
      <c r="A2957" s="9" t="s">
        <v>11132</v>
      </c>
      <c r="B2957" s="9" t="s">
        <v>24</v>
      </c>
      <c r="C2957" s="9" t="s">
        <v>62</v>
      </c>
      <c r="D2957" s="19">
        <v>41486</v>
      </c>
      <c r="E2957" s="15">
        <v>2013</v>
      </c>
      <c r="F2957" s="15">
        <v>7</v>
      </c>
      <c r="G2957" s="3" t="s">
        <v>14415</v>
      </c>
      <c r="H2957" s="9" t="s">
        <v>63</v>
      </c>
      <c r="I2957" s="9" t="s">
        <v>64</v>
      </c>
      <c r="J2957" s="21">
        <v>2849.48</v>
      </c>
      <c r="K2957" s="9" t="s">
        <v>11133</v>
      </c>
      <c r="L2957" s="7" t="s">
        <v>11395</v>
      </c>
      <c r="M2957" s="7" t="s">
        <v>11550</v>
      </c>
      <c r="N2957" s="7" t="s">
        <v>208</v>
      </c>
      <c r="O2957" s="7" t="s">
        <v>255</v>
      </c>
      <c r="P2957" s="7" t="s">
        <v>633</v>
      </c>
      <c r="Q2957" s="7" t="s">
        <v>73</v>
      </c>
      <c r="R2957" s="9" t="s">
        <v>336</v>
      </c>
      <c r="S2957" s="13" t="s">
        <v>408</v>
      </c>
      <c r="T2957" s="13" t="s">
        <v>69</v>
      </c>
      <c r="U2957" s="13" t="s">
        <v>66</v>
      </c>
      <c r="V2957" s="13" t="s">
        <v>70</v>
      </c>
      <c r="W2957" s="13" t="s">
        <v>32</v>
      </c>
      <c r="X2957" s="13" t="s">
        <v>66</v>
      </c>
      <c r="Y2957" s="13" t="s">
        <v>7</v>
      </c>
      <c r="Z2957" s="13" t="s">
        <v>8</v>
      </c>
      <c r="AA2957" s="12" t="str">
        <f t="shared" si="92"/>
        <v>5980000000108</v>
      </c>
      <c r="AB2957" s="4" t="s">
        <v>66</v>
      </c>
      <c r="AC2957" s="48">
        <f t="shared" si="93"/>
        <v>0</v>
      </c>
      <c r="AD2957" s="31">
        <f>VLOOKUP(AB2957,'Utah Allocation %''s'!$A$6:$B$16,2,FALSE)</f>
        <v>0</v>
      </c>
    </row>
    <row r="2958" spans="1:30">
      <c r="A2958" s="9" t="s">
        <v>11134</v>
      </c>
      <c r="B2958" s="9" t="s">
        <v>24</v>
      </c>
      <c r="C2958" s="9" t="s">
        <v>62</v>
      </c>
      <c r="D2958" s="19">
        <v>41486</v>
      </c>
      <c r="E2958" s="15">
        <v>2013</v>
      </c>
      <c r="F2958" s="15">
        <v>7</v>
      </c>
      <c r="G2958" s="3" t="s">
        <v>14415</v>
      </c>
      <c r="H2958" s="9" t="s">
        <v>63</v>
      </c>
      <c r="I2958" s="9" t="s">
        <v>64</v>
      </c>
      <c r="J2958" s="21">
        <v>1266.43</v>
      </c>
      <c r="K2958" s="9" t="s">
        <v>11135</v>
      </c>
      <c r="L2958" s="7" t="s">
        <v>11396</v>
      </c>
      <c r="M2958" s="7" t="s">
        <v>11551</v>
      </c>
      <c r="N2958" s="7" t="s">
        <v>215</v>
      </c>
      <c r="O2958" s="7" t="s">
        <v>261</v>
      </c>
      <c r="P2958" s="7" t="s">
        <v>8161</v>
      </c>
      <c r="Q2958" s="7" t="s">
        <v>97</v>
      </c>
      <c r="R2958" s="9" t="s">
        <v>336</v>
      </c>
      <c r="S2958" s="13" t="s">
        <v>408</v>
      </c>
      <c r="T2958" s="13" t="s">
        <v>69</v>
      </c>
      <c r="U2958" s="13" t="s">
        <v>66</v>
      </c>
      <c r="V2958" s="13" t="s">
        <v>70</v>
      </c>
      <c r="W2958" s="13" t="s">
        <v>32</v>
      </c>
      <c r="X2958" s="13" t="s">
        <v>66</v>
      </c>
      <c r="Y2958" s="13" t="s">
        <v>7</v>
      </c>
      <c r="Z2958" s="13" t="s">
        <v>8</v>
      </c>
      <c r="AA2958" s="12" t="str">
        <f t="shared" si="92"/>
        <v>5980000000108</v>
      </c>
      <c r="AB2958" s="4" t="s">
        <v>66</v>
      </c>
      <c r="AC2958" s="48">
        <f t="shared" si="93"/>
        <v>0</v>
      </c>
      <c r="AD2958" s="31">
        <f>VLOOKUP(AB2958,'Utah Allocation %''s'!$A$6:$B$16,2,FALSE)</f>
        <v>0</v>
      </c>
    </row>
    <row r="2959" spans="1:30">
      <c r="A2959" s="9" t="s">
        <v>11136</v>
      </c>
      <c r="B2959" s="9" t="s">
        <v>24</v>
      </c>
      <c r="C2959" s="9" t="s">
        <v>62</v>
      </c>
      <c r="D2959" s="19">
        <v>41486</v>
      </c>
      <c r="E2959" s="15">
        <v>2013</v>
      </c>
      <c r="F2959" s="15">
        <v>7</v>
      </c>
      <c r="G2959" s="3" t="s">
        <v>14415</v>
      </c>
      <c r="H2959" s="9" t="s">
        <v>63</v>
      </c>
      <c r="I2959" s="9" t="s">
        <v>81</v>
      </c>
      <c r="J2959" s="21">
        <v>1643.6</v>
      </c>
      <c r="K2959" s="9" t="s">
        <v>11137</v>
      </c>
      <c r="L2959" s="7" t="s">
        <v>11397</v>
      </c>
      <c r="M2959" s="7" t="s">
        <v>11552</v>
      </c>
      <c r="N2959" s="7" t="s">
        <v>207</v>
      </c>
      <c r="O2959" s="7" t="s">
        <v>254</v>
      </c>
      <c r="P2959" s="7" t="s">
        <v>6156</v>
      </c>
      <c r="Q2959" s="7" t="s">
        <v>88</v>
      </c>
      <c r="R2959" s="9" t="s">
        <v>337</v>
      </c>
      <c r="S2959" s="13" t="s">
        <v>409</v>
      </c>
      <c r="T2959" s="13" t="s">
        <v>69</v>
      </c>
      <c r="U2959" s="13" t="s">
        <v>89</v>
      </c>
      <c r="V2959" s="13" t="s">
        <v>90</v>
      </c>
      <c r="W2959" s="13" t="s">
        <v>31</v>
      </c>
      <c r="X2959" s="13" t="s">
        <v>91</v>
      </c>
      <c r="Y2959" s="13" t="s">
        <v>7</v>
      </c>
      <c r="Z2959" s="13" t="s">
        <v>17</v>
      </c>
      <c r="AA2959" s="12" t="str">
        <f t="shared" si="92"/>
        <v>5980000000111</v>
      </c>
      <c r="AB2959" s="4" t="s">
        <v>91</v>
      </c>
      <c r="AC2959" s="48">
        <f t="shared" si="93"/>
        <v>0</v>
      </c>
      <c r="AD2959" s="31">
        <f>VLOOKUP(AB2959,'Utah Allocation %''s'!$A$6:$B$16,2,FALSE)</f>
        <v>0</v>
      </c>
    </row>
    <row r="2960" spans="1:30">
      <c r="A2960" s="9" t="s">
        <v>11138</v>
      </c>
      <c r="B2960" s="9" t="s">
        <v>24</v>
      </c>
      <c r="C2960" s="9" t="s">
        <v>62</v>
      </c>
      <c r="D2960" s="19">
        <v>41486</v>
      </c>
      <c r="E2960" s="15">
        <v>2013</v>
      </c>
      <c r="F2960" s="15">
        <v>7</v>
      </c>
      <c r="G2960" s="3" t="s">
        <v>14415</v>
      </c>
      <c r="H2960" s="9" t="s">
        <v>63</v>
      </c>
      <c r="I2960" s="9" t="s">
        <v>64</v>
      </c>
      <c r="J2960" s="21">
        <v>362.21</v>
      </c>
      <c r="K2960" s="9" t="s">
        <v>11139</v>
      </c>
      <c r="L2960" s="7" t="s">
        <v>11398</v>
      </c>
      <c r="M2960" s="7" t="s">
        <v>11553</v>
      </c>
      <c r="N2960" s="7" t="s">
        <v>208</v>
      </c>
      <c r="O2960" s="7" t="s">
        <v>255</v>
      </c>
      <c r="P2960" s="7" t="s">
        <v>6158</v>
      </c>
      <c r="Q2960" s="7" t="s">
        <v>92</v>
      </c>
      <c r="R2960" s="9" t="s">
        <v>337</v>
      </c>
      <c r="S2960" s="13" t="s">
        <v>409</v>
      </c>
      <c r="T2960" s="13" t="s">
        <v>69</v>
      </c>
      <c r="U2960" s="13" t="s">
        <v>89</v>
      </c>
      <c r="V2960" s="13" t="s">
        <v>90</v>
      </c>
      <c r="W2960" s="13" t="s">
        <v>31</v>
      </c>
      <c r="X2960" s="13" t="s">
        <v>91</v>
      </c>
      <c r="Y2960" s="13" t="s">
        <v>7</v>
      </c>
      <c r="Z2960" s="13" t="s">
        <v>17</v>
      </c>
      <c r="AA2960" s="12" t="str">
        <f t="shared" si="92"/>
        <v>5980000000111</v>
      </c>
      <c r="AB2960" s="4" t="s">
        <v>91</v>
      </c>
      <c r="AC2960" s="48">
        <f t="shared" si="93"/>
        <v>0</v>
      </c>
      <c r="AD2960" s="31">
        <f>VLOOKUP(AB2960,'Utah Allocation %''s'!$A$6:$B$16,2,FALSE)</f>
        <v>0</v>
      </c>
    </row>
    <row r="2961" spans="1:30">
      <c r="A2961" s="9" t="s">
        <v>11140</v>
      </c>
      <c r="B2961" s="9" t="s">
        <v>24</v>
      </c>
      <c r="C2961" s="9" t="s">
        <v>62</v>
      </c>
      <c r="D2961" s="19">
        <v>41486</v>
      </c>
      <c r="E2961" s="15">
        <v>2013</v>
      </c>
      <c r="F2961" s="15">
        <v>7</v>
      </c>
      <c r="G2961" s="3" t="s">
        <v>14415</v>
      </c>
      <c r="H2961" s="9" t="s">
        <v>63</v>
      </c>
      <c r="I2961" s="9" t="s">
        <v>81</v>
      </c>
      <c r="J2961" s="21">
        <v>299.95999999999998</v>
      </c>
      <c r="K2961" s="9" t="s">
        <v>11141</v>
      </c>
      <c r="L2961" s="7" t="s">
        <v>11399</v>
      </c>
      <c r="M2961" s="7" t="s">
        <v>11554</v>
      </c>
      <c r="N2961" s="7" t="s">
        <v>207</v>
      </c>
      <c r="O2961" s="7" t="s">
        <v>254</v>
      </c>
      <c r="P2961" s="7" t="s">
        <v>7096</v>
      </c>
      <c r="Q2961" s="7" t="s">
        <v>83</v>
      </c>
      <c r="R2961" s="9" t="s">
        <v>338</v>
      </c>
      <c r="S2961" s="13" t="s">
        <v>409</v>
      </c>
      <c r="T2961" s="13" t="s">
        <v>69</v>
      </c>
      <c r="U2961" s="13" t="s">
        <v>79</v>
      </c>
      <c r="V2961" s="13" t="s">
        <v>80</v>
      </c>
      <c r="W2961" s="13" t="s">
        <v>29</v>
      </c>
      <c r="X2961" s="13" t="s">
        <v>79</v>
      </c>
      <c r="Y2961" s="13" t="s">
        <v>7</v>
      </c>
      <c r="Z2961" s="13" t="s">
        <v>16</v>
      </c>
      <c r="AA2961" s="12" t="str">
        <f t="shared" si="92"/>
        <v>5980000000109</v>
      </c>
      <c r="AB2961" s="4" t="s">
        <v>79</v>
      </c>
      <c r="AC2961" s="48">
        <f t="shared" si="93"/>
        <v>299.95999999999998</v>
      </c>
      <c r="AD2961" s="31">
        <f>VLOOKUP(AB2961,'Utah Allocation %''s'!$A$6:$B$16,2,FALSE)</f>
        <v>1</v>
      </c>
    </row>
    <row r="2962" spans="1:30">
      <c r="A2962" s="9" t="s">
        <v>11142</v>
      </c>
      <c r="B2962" s="9" t="s">
        <v>24</v>
      </c>
      <c r="C2962" s="9" t="s">
        <v>62</v>
      </c>
      <c r="D2962" s="19">
        <v>41486</v>
      </c>
      <c r="E2962" s="15">
        <v>2013</v>
      </c>
      <c r="F2962" s="15">
        <v>7</v>
      </c>
      <c r="G2962" s="3" t="s">
        <v>14415</v>
      </c>
      <c r="H2962" s="9" t="s">
        <v>63</v>
      </c>
      <c r="I2962" s="9" t="s">
        <v>81</v>
      </c>
      <c r="J2962" s="21">
        <v>116.1</v>
      </c>
      <c r="K2962" s="9" t="s">
        <v>11143</v>
      </c>
      <c r="L2962" s="7" t="s">
        <v>11400</v>
      </c>
      <c r="M2962" s="7" t="s">
        <v>11555</v>
      </c>
      <c r="N2962" s="7" t="s">
        <v>208</v>
      </c>
      <c r="O2962" s="7" t="s">
        <v>255</v>
      </c>
      <c r="P2962" s="7" t="s">
        <v>6141</v>
      </c>
      <c r="Q2962" s="7" t="s">
        <v>84</v>
      </c>
      <c r="R2962" s="9" t="s">
        <v>338</v>
      </c>
      <c r="S2962" s="13" t="s">
        <v>409</v>
      </c>
      <c r="T2962" s="13" t="s">
        <v>69</v>
      </c>
      <c r="U2962" s="13" t="s">
        <v>79</v>
      </c>
      <c r="V2962" s="13" t="s">
        <v>80</v>
      </c>
      <c r="W2962" s="13" t="s">
        <v>29</v>
      </c>
      <c r="X2962" s="13" t="s">
        <v>79</v>
      </c>
      <c r="Y2962" s="13" t="s">
        <v>7</v>
      </c>
      <c r="Z2962" s="13" t="s">
        <v>16</v>
      </c>
      <c r="AA2962" s="12" t="str">
        <f t="shared" si="92"/>
        <v>5980000000109</v>
      </c>
      <c r="AB2962" s="4" t="s">
        <v>79</v>
      </c>
      <c r="AC2962" s="48">
        <f t="shared" si="93"/>
        <v>116.1</v>
      </c>
      <c r="AD2962" s="31">
        <f>VLOOKUP(AB2962,'Utah Allocation %''s'!$A$6:$B$16,2,FALSE)</f>
        <v>1</v>
      </c>
    </row>
    <row r="2963" spans="1:30">
      <c r="A2963" s="9" t="s">
        <v>11144</v>
      </c>
      <c r="B2963" s="9" t="s">
        <v>24</v>
      </c>
      <c r="C2963" s="9" t="s">
        <v>62</v>
      </c>
      <c r="D2963" s="19">
        <v>41486</v>
      </c>
      <c r="E2963" s="15">
        <v>2013</v>
      </c>
      <c r="F2963" s="15">
        <v>7</v>
      </c>
      <c r="G2963" s="3" t="s">
        <v>14415</v>
      </c>
      <c r="H2963" s="9" t="s">
        <v>63</v>
      </c>
      <c r="I2963" s="9" t="s">
        <v>81</v>
      </c>
      <c r="J2963" s="21">
        <v>680.62</v>
      </c>
      <c r="K2963" s="9" t="s">
        <v>11145</v>
      </c>
      <c r="L2963" s="7" t="s">
        <v>11401</v>
      </c>
      <c r="M2963" s="7" t="s">
        <v>11556</v>
      </c>
      <c r="N2963" s="7" t="s">
        <v>207</v>
      </c>
      <c r="O2963" s="7" t="s">
        <v>254</v>
      </c>
      <c r="P2963" s="7" t="s">
        <v>7096</v>
      </c>
      <c r="Q2963" s="7" t="s">
        <v>83</v>
      </c>
      <c r="R2963" s="9" t="s">
        <v>340</v>
      </c>
      <c r="S2963" s="13" t="s">
        <v>409</v>
      </c>
      <c r="T2963" s="13" t="s">
        <v>69</v>
      </c>
      <c r="U2963" s="13" t="s">
        <v>79</v>
      </c>
      <c r="V2963" s="13" t="s">
        <v>80</v>
      </c>
      <c r="W2963" s="13" t="s">
        <v>29</v>
      </c>
      <c r="X2963" s="13" t="s">
        <v>79</v>
      </c>
      <c r="Y2963" s="13" t="s">
        <v>7</v>
      </c>
      <c r="Z2963" s="13" t="s">
        <v>16</v>
      </c>
      <c r="AA2963" s="12" t="str">
        <f t="shared" si="92"/>
        <v>5980000000109</v>
      </c>
      <c r="AB2963" s="4" t="s">
        <v>79</v>
      </c>
      <c r="AC2963" s="48">
        <f t="shared" si="93"/>
        <v>680.62</v>
      </c>
      <c r="AD2963" s="31">
        <f>VLOOKUP(AB2963,'Utah Allocation %''s'!$A$6:$B$16,2,FALSE)</f>
        <v>1</v>
      </c>
    </row>
    <row r="2964" spans="1:30">
      <c r="A2964" s="9" t="s">
        <v>11146</v>
      </c>
      <c r="B2964" s="9" t="s">
        <v>24</v>
      </c>
      <c r="C2964" s="9" t="s">
        <v>62</v>
      </c>
      <c r="D2964" s="19">
        <v>41486</v>
      </c>
      <c r="E2964" s="15">
        <v>2013</v>
      </c>
      <c r="F2964" s="15">
        <v>7</v>
      </c>
      <c r="G2964" s="3" t="s">
        <v>14415</v>
      </c>
      <c r="H2964" s="9" t="s">
        <v>63</v>
      </c>
      <c r="I2964" s="9" t="s">
        <v>64</v>
      </c>
      <c r="J2964" s="21">
        <v>761.26</v>
      </c>
      <c r="K2964" s="9" t="s">
        <v>11147</v>
      </c>
      <c r="L2964" s="7" t="s">
        <v>11402</v>
      </c>
      <c r="M2964" s="7" t="s">
        <v>11557</v>
      </c>
      <c r="N2964" s="7" t="s">
        <v>219</v>
      </c>
      <c r="O2964" s="7" t="s">
        <v>265</v>
      </c>
      <c r="P2964" s="7" t="s">
        <v>583</v>
      </c>
      <c r="Q2964" s="7" t="s">
        <v>137</v>
      </c>
      <c r="R2964" s="9" t="s">
        <v>341</v>
      </c>
      <c r="S2964" s="13" t="s">
        <v>408</v>
      </c>
      <c r="T2964" s="13" t="s">
        <v>69</v>
      </c>
      <c r="U2964" s="13" t="s">
        <v>66</v>
      </c>
      <c r="V2964" s="13" t="s">
        <v>70</v>
      </c>
      <c r="W2964" s="13" t="s">
        <v>32</v>
      </c>
      <c r="X2964" s="13" t="s">
        <v>66</v>
      </c>
      <c r="Y2964" s="13" t="s">
        <v>7</v>
      </c>
      <c r="Z2964" s="13" t="s">
        <v>8</v>
      </c>
      <c r="AA2964" s="12" t="str">
        <f t="shared" si="92"/>
        <v>5980000000108</v>
      </c>
      <c r="AB2964" s="4" t="s">
        <v>66</v>
      </c>
      <c r="AC2964" s="48">
        <f t="shared" si="93"/>
        <v>0</v>
      </c>
      <c r="AD2964" s="31">
        <f>VLOOKUP(AB2964,'Utah Allocation %''s'!$A$6:$B$16,2,FALSE)</f>
        <v>0</v>
      </c>
    </row>
    <row r="2965" spans="1:30">
      <c r="A2965" s="9" t="s">
        <v>11148</v>
      </c>
      <c r="B2965" s="9" t="s">
        <v>24</v>
      </c>
      <c r="C2965" s="9" t="s">
        <v>62</v>
      </c>
      <c r="D2965" s="19">
        <v>41486</v>
      </c>
      <c r="E2965" s="15">
        <v>2013</v>
      </c>
      <c r="F2965" s="15">
        <v>7</v>
      </c>
      <c r="G2965" s="3" t="s">
        <v>14415</v>
      </c>
      <c r="H2965" s="9" t="s">
        <v>63</v>
      </c>
      <c r="I2965" s="9" t="s">
        <v>81</v>
      </c>
      <c r="J2965" s="21">
        <v>553.37</v>
      </c>
      <c r="K2965" s="9" t="s">
        <v>11149</v>
      </c>
      <c r="L2965" s="7" t="s">
        <v>11403</v>
      </c>
      <c r="M2965" s="7" t="s">
        <v>11558</v>
      </c>
      <c r="N2965" s="7" t="s">
        <v>207</v>
      </c>
      <c r="O2965" s="7" t="s">
        <v>254</v>
      </c>
      <c r="P2965" s="7" t="s">
        <v>7153</v>
      </c>
      <c r="Q2965" s="7" t="s">
        <v>72</v>
      </c>
      <c r="R2965" s="9" t="s">
        <v>343</v>
      </c>
      <c r="S2965" s="13" t="s">
        <v>408</v>
      </c>
      <c r="T2965" s="13" t="s">
        <v>69</v>
      </c>
      <c r="U2965" s="13" t="s">
        <v>66</v>
      </c>
      <c r="V2965" s="13" t="s">
        <v>70</v>
      </c>
      <c r="W2965" s="13" t="s">
        <v>32</v>
      </c>
      <c r="X2965" s="13" t="s">
        <v>66</v>
      </c>
      <c r="Y2965" s="13" t="s">
        <v>7</v>
      </c>
      <c r="Z2965" s="13" t="s">
        <v>8</v>
      </c>
      <c r="AA2965" s="12" t="str">
        <f t="shared" si="92"/>
        <v>5980000000108</v>
      </c>
      <c r="AB2965" s="4" t="s">
        <v>66</v>
      </c>
      <c r="AC2965" s="48">
        <f t="shared" si="93"/>
        <v>0</v>
      </c>
      <c r="AD2965" s="31">
        <f>VLOOKUP(AB2965,'Utah Allocation %''s'!$A$6:$B$16,2,FALSE)</f>
        <v>0</v>
      </c>
    </row>
    <row r="2966" spans="1:30">
      <c r="A2966" s="9" t="s">
        <v>11150</v>
      </c>
      <c r="B2966" s="9" t="s">
        <v>24</v>
      </c>
      <c r="C2966" s="9" t="s">
        <v>62</v>
      </c>
      <c r="D2966" s="19">
        <v>41486</v>
      </c>
      <c r="E2966" s="15">
        <v>2013</v>
      </c>
      <c r="F2966" s="15">
        <v>7</v>
      </c>
      <c r="G2966" s="3" t="s">
        <v>14415</v>
      </c>
      <c r="H2966" s="9" t="s">
        <v>63</v>
      </c>
      <c r="I2966" s="9" t="s">
        <v>81</v>
      </c>
      <c r="J2966" s="21">
        <v>295.13</v>
      </c>
      <c r="K2966" s="9" t="s">
        <v>11151</v>
      </c>
      <c r="L2966" s="7" t="s">
        <v>11404</v>
      </c>
      <c r="M2966" s="7" t="s">
        <v>11559</v>
      </c>
      <c r="N2966" s="7" t="s">
        <v>219</v>
      </c>
      <c r="O2966" s="7" t="s">
        <v>265</v>
      </c>
      <c r="P2966" s="7" t="s">
        <v>7206</v>
      </c>
      <c r="Q2966" s="7" t="s">
        <v>137</v>
      </c>
      <c r="R2966" s="9" t="s">
        <v>343</v>
      </c>
      <c r="S2966" s="13" t="s">
        <v>408</v>
      </c>
      <c r="T2966" s="13" t="s">
        <v>69</v>
      </c>
      <c r="U2966" s="13" t="s">
        <v>66</v>
      </c>
      <c r="V2966" s="13" t="s">
        <v>70</v>
      </c>
      <c r="W2966" s="13" t="s">
        <v>32</v>
      </c>
      <c r="X2966" s="13" t="s">
        <v>66</v>
      </c>
      <c r="Y2966" s="13" t="s">
        <v>7</v>
      </c>
      <c r="Z2966" s="13" t="s">
        <v>8</v>
      </c>
      <c r="AA2966" s="12" t="str">
        <f t="shared" si="92"/>
        <v>5980000000108</v>
      </c>
      <c r="AB2966" s="4" t="s">
        <v>66</v>
      </c>
      <c r="AC2966" s="48">
        <f t="shared" si="93"/>
        <v>0</v>
      </c>
      <c r="AD2966" s="31">
        <f>VLOOKUP(AB2966,'Utah Allocation %''s'!$A$6:$B$16,2,FALSE)</f>
        <v>0</v>
      </c>
    </row>
    <row r="2967" spans="1:30">
      <c r="A2967" s="9" t="s">
        <v>11152</v>
      </c>
      <c r="B2967" s="9" t="s">
        <v>24</v>
      </c>
      <c r="C2967" s="9" t="s">
        <v>62</v>
      </c>
      <c r="D2967" s="19">
        <v>41486</v>
      </c>
      <c r="E2967" s="15">
        <v>2013</v>
      </c>
      <c r="F2967" s="15">
        <v>7</v>
      </c>
      <c r="G2967" s="3" t="s">
        <v>14415</v>
      </c>
      <c r="H2967" s="9" t="s">
        <v>63</v>
      </c>
      <c r="I2967" s="9" t="s">
        <v>81</v>
      </c>
      <c r="J2967" s="21">
        <v>391.77</v>
      </c>
      <c r="K2967" s="9" t="s">
        <v>11153</v>
      </c>
      <c r="L2967" s="7" t="s">
        <v>11405</v>
      </c>
      <c r="M2967" s="7" t="s">
        <v>11560</v>
      </c>
      <c r="N2967" s="7" t="s">
        <v>219</v>
      </c>
      <c r="O2967" s="7" t="s">
        <v>265</v>
      </c>
      <c r="P2967" s="7" t="s">
        <v>7206</v>
      </c>
      <c r="Q2967" s="7" t="s">
        <v>137</v>
      </c>
      <c r="R2967" s="9" t="s">
        <v>343</v>
      </c>
      <c r="S2967" s="13" t="s">
        <v>408</v>
      </c>
      <c r="T2967" s="13" t="s">
        <v>69</v>
      </c>
      <c r="U2967" s="13" t="s">
        <v>66</v>
      </c>
      <c r="V2967" s="13" t="s">
        <v>70</v>
      </c>
      <c r="W2967" s="13" t="s">
        <v>32</v>
      </c>
      <c r="X2967" s="13" t="s">
        <v>66</v>
      </c>
      <c r="Y2967" s="13" t="s">
        <v>7</v>
      </c>
      <c r="Z2967" s="13" t="s">
        <v>8</v>
      </c>
      <c r="AA2967" s="12" t="str">
        <f t="shared" si="92"/>
        <v>5980000000108</v>
      </c>
      <c r="AB2967" s="4" t="s">
        <v>66</v>
      </c>
      <c r="AC2967" s="48">
        <f t="shared" si="93"/>
        <v>0</v>
      </c>
      <c r="AD2967" s="31">
        <f>VLOOKUP(AB2967,'Utah Allocation %''s'!$A$6:$B$16,2,FALSE)</f>
        <v>0</v>
      </c>
    </row>
    <row r="2968" spans="1:30">
      <c r="A2968" s="9" t="s">
        <v>11154</v>
      </c>
      <c r="B2968" s="9" t="s">
        <v>24</v>
      </c>
      <c r="C2968" s="9" t="s">
        <v>62</v>
      </c>
      <c r="D2968" s="19">
        <v>41486</v>
      </c>
      <c r="E2968" s="15">
        <v>2013</v>
      </c>
      <c r="F2968" s="15">
        <v>7</v>
      </c>
      <c r="G2968" s="3" t="s">
        <v>14415</v>
      </c>
      <c r="H2968" s="9" t="s">
        <v>63</v>
      </c>
      <c r="I2968" s="9" t="s">
        <v>81</v>
      </c>
      <c r="J2968" s="21">
        <v>783.54</v>
      </c>
      <c r="K2968" s="9" t="s">
        <v>11155</v>
      </c>
      <c r="L2968" s="7" t="s">
        <v>11406</v>
      </c>
      <c r="M2968" s="7" t="s">
        <v>11561</v>
      </c>
      <c r="N2968" s="7" t="s">
        <v>219</v>
      </c>
      <c r="O2968" s="7" t="s">
        <v>265</v>
      </c>
      <c r="P2968" s="7" t="s">
        <v>7206</v>
      </c>
      <c r="Q2968" s="7" t="s">
        <v>137</v>
      </c>
      <c r="R2968" s="9" t="s">
        <v>343</v>
      </c>
      <c r="S2968" s="13" t="s">
        <v>408</v>
      </c>
      <c r="T2968" s="13" t="s">
        <v>69</v>
      </c>
      <c r="U2968" s="13" t="s">
        <v>66</v>
      </c>
      <c r="V2968" s="13" t="s">
        <v>70</v>
      </c>
      <c r="W2968" s="13" t="s">
        <v>32</v>
      </c>
      <c r="X2968" s="13" t="s">
        <v>66</v>
      </c>
      <c r="Y2968" s="13" t="s">
        <v>7</v>
      </c>
      <c r="Z2968" s="13" t="s">
        <v>8</v>
      </c>
      <c r="AA2968" s="12" t="str">
        <f t="shared" si="92"/>
        <v>5980000000108</v>
      </c>
      <c r="AB2968" s="4" t="s">
        <v>66</v>
      </c>
      <c r="AC2968" s="48">
        <f t="shared" si="93"/>
        <v>0</v>
      </c>
      <c r="AD2968" s="31">
        <f>VLOOKUP(AB2968,'Utah Allocation %''s'!$A$6:$B$16,2,FALSE)</f>
        <v>0</v>
      </c>
    </row>
    <row r="2969" spans="1:30">
      <c r="A2969" s="9" t="s">
        <v>11156</v>
      </c>
      <c r="B2969" s="9" t="s">
        <v>24</v>
      </c>
      <c r="C2969" s="9" t="s">
        <v>62</v>
      </c>
      <c r="D2969" s="19">
        <v>41486</v>
      </c>
      <c r="E2969" s="15">
        <v>2013</v>
      </c>
      <c r="F2969" s="15">
        <v>7</v>
      </c>
      <c r="G2969" s="3" t="s">
        <v>14415</v>
      </c>
      <c r="H2969" s="9" t="s">
        <v>63</v>
      </c>
      <c r="I2969" s="9" t="s">
        <v>81</v>
      </c>
      <c r="J2969" s="21">
        <v>652.95000000000005</v>
      </c>
      <c r="K2969" s="9" t="s">
        <v>11157</v>
      </c>
      <c r="L2969" s="7" t="s">
        <v>11407</v>
      </c>
      <c r="M2969" s="7" t="s">
        <v>11562</v>
      </c>
      <c r="N2969" s="7" t="s">
        <v>219</v>
      </c>
      <c r="O2969" s="7" t="s">
        <v>265</v>
      </c>
      <c r="P2969" s="7" t="s">
        <v>7206</v>
      </c>
      <c r="Q2969" s="7" t="s">
        <v>137</v>
      </c>
      <c r="R2969" s="9" t="s">
        <v>343</v>
      </c>
      <c r="S2969" s="13" t="s">
        <v>408</v>
      </c>
      <c r="T2969" s="13" t="s">
        <v>69</v>
      </c>
      <c r="U2969" s="13" t="s">
        <v>66</v>
      </c>
      <c r="V2969" s="13" t="s">
        <v>70</v>
      </c>
      <c r="W2969" s="13" t="s">
        <v>32</v>
      </c>
      <c r="X2969" s="13" t="s">
        <v>66</v>
      </c>
      <c r="Y2969" s="13" t="s">
        <v>7</v>
      </c>
      <c r="Z2969" s="13" t="s">
        <v>8</v>
      </c>
      <c r="AA2969" s="12" t="str">
        <f t="shared" si="92"/>
        <v>5980000000108</v>
      </c>
      <c r="AB2969" s="4" t="s">
        <v>66</v>
      </c>
      <c r="AC2969" s="48">
        <f t="shared" si="93"/>
        <v>0</v>
      </c>
      <c r="AD2969" s="31">
        <f>VLOOKUP(AB2969,'Utah Allocation %''s'!$A$6:$B$16,2,FALSE)</f>
        <v>0</v>
      </c>
    </row>
    <row r="2970" spans="1:30">
      <c r="A2970" s="9" t="s">
        <v>11158</v>
      </c>
      <c r="B2970" s="9" t="s">
        <v>24</v>
      </c>
      <c r="C2970" s="9" t="s">
        <v>62</v>
      </c>
      <c r="D2970" s="19">
        <v>41486</v>
      </c>
      <c r="E2970" s="15">
        <v>2013</v>
      </c>
      <c r="F2970" s="15">
        <v>7</v>
      </c>
      <c r="G2970" s="3" t="s">
        <v>14415</v>
      </c>
      <c r="H2970" s="9" t="s">
        <v>63</v>
      </c>
      <c r="I2970" s="9" t="s">
        <v>64</v>
      </c>
      <c r="J2970" s="21">
        <v>189.97</v>
      </c>
      <c r="K2970" s="9" t="s">
        <v>11159</v>
      </c>
      <c r="L2970" s="7" t="s">
        <v>11408</v>
      </c>
      <c r="M2970" s="7" t="s">
        <v>11563</v>
      </c>
      <c r="N2970" s="7" t="s">
        <v>208</v>
      </c>
      <c r="O2970" s="7" t="s">
        <v>255</v>
      </c>
      <c r="P2970" s="7" t="s">
        <v>5362</v>
      </c>
      <c r="Q2970" s="7" t="s">
        <v>73</v>
      </c>
      <c r="R2970" s="9" t="s">
        <v>344</v>
      </c>
      <c r="S2970" s="13" t="s">
        <v>408</v>
      </c>
      <c r="T2970" s="13" t="s">
        <v>69</v>
      </c>
      <c r="U2970" s="13" t="s">
        <v>66</v>
      </c>
      <c r="V2970" s="13" t="s">
        <v>70</v>
      </c>
      <c r="W2970" s="13" t="s">
        <v>32</v>
      </c>
      <c r="X2970" s="13" t="s">
        <v>66</v>
      </c>
      <c r="Y2970" s="13" t="s">
        <v>7</v>
      </c>
      <c r="Z2970" s="13" t="s">
        <v>8</v>
      </c>
      <c r="AA2970" s="12" t="str">
        <f t="shared" si="92"/>
        <v>5980000000108</v>
      </c>
      <c r="AB2970" s="4" t="s">
        <v>66</v>
      </c>
      <c r="AC2970" s="48">
        <f t="shared" si="93"/>
        <v>0</v>
      </c>
      <c r="AD2970" s="31">
        <f>VLOOKUP(AB2970,'Utah Allocation %''s'!$A$6:$B$16,2,FALSE)</f>
        <v>0</v>
      </c>
    </row>
    <row r="2971" spans="1:30">
      <c r="A2971" s="9" t="s">
        <v>11160</v>
      </c>
      <c r="B2971" s="9" t="s">
        <v>24</v>
      </c>
      <c r="C2971" s="9" t="s">
        <v>62</v>
      </c>
      <c r="D2971" s="19">
        <v>41486</v>
      </c>
      <c r="E2971" s="15">
        <v>2013</v>
      </c>
      <c r="F2971" s="15">
        <v>7</v>
      </c>
      <c r="G2971" s="3" t="s">
        <v>14415</v>
      </c>
      <c r="H2971" s="9" t="s">
        <v>63</v>
      </c>
      <c r="I2971" s="9" t="s">
        <v>64</v>
      </c>
      <c r="J2971" s="21">
        <v>1455.97</v>
      </c>
      <c r="K2971" s="9" t="s">
        <v>11161</v>
      </c>
      <c r="L2971" s="7" t="s">
        <v>11409</v>
      </c>
      <c r="M2971" s="7" t="s">
        <v>11564</v>
      </c>
      <c r="N2971" s="7" t="s">
        <v>216</v>
      </c>
      <c r="O2971" s="7" t="s">
        <v>262</v>
      </c>
      <c r="P2971" s="7" t="s">
        <v>671</v>
      </c>
      <c r="Q2971" s="7" t="s">
        <v>107</v>
      </c>
      <c r="R2971" s="9" t="s">
        <v>306</v>
      </c>
      <c r="S2971" s="13" t="s">
        <v>409</v>
      </c>
      <c r="T2971" s="13" t="s">
        <v>69</v>
      </c>
      <c r="U2971" s="13" t="s">
        <v>79</v>
      </c>
      <c r="V2971" s="13" t="s">
        <v>80</v>
      </c>
      <c r="W2971" s="13" t="s">
        <v>29</v>
      </c>
      <c r="X2971" s="13" t="s">
        <v>79</v>
      </c>
      <c r="Y2971" s="13" t="s">
        <v>7</v>
      </c>
      <c r="Z2971" s="13" t="s">
        <v>16</v>
      </c>
      <c r="AA2971" s="12" t="str">
        <f t="shared" si="92"/>
        <v>5980000000109</v>
      </c>
      <c r="AB2971" s="4" t="s">
        <v>79</v>
      </c>
      <c r="AC2971" s="48">
        <f t="shared" si="93"/>
        <v>1455.97</v>
      </c>
      <c r="AD2971" s="31">
        <f>VLOOKUP(AB2971,'Utah Allocation %''s'!$A$6:$B$16,2,FALSE)</f>
        <v>1</v>
      </c>
    </row>
    <row r="2972" spans="1:30">
      <c r="A2972" s="9" t="s">
        <v>11160</v>
      </c>
      <c r="B2972" s="9" t="s">
        <v>24</v>
      </c>
      <c r="C2972" s="9" t="s">
        <v>62</v>
      </c>
      <c r="D2972" s="19">
        <v>41486</v>
      </c>
      <c r="E2972" s="15">
        <v>2013</v>
      </c>
      <c r="F2972" s="15">
        <v>7</v>
      </c>
      <c r="G2972" s="3" t="s">
        <v>14415</v>
      </c>
      <c r="H2972" s="9" t="s">
        <v>63</v>
      </c>
      <c r="I2972" s="9" t="s">
        <v>81</v>
      </c>
      <c r="J2972" s="21">
        <v>109.65</v>
      </c>
      <c r="K2972" s="9" t="s">
        <v>11161</v>
      </c>
      <c r="L2972" s="7" t="s">
        <v>11409</v>
      </c>
      <c r="M2972" s="7" t="s">
        <v>11564</v>
      </c>
      <c r="N2972" s="7" t="s">
        <v>216</v>
      </c>
      <c r="O2972" s="7" t="s">
        <v>262</v>
      </c>
      <c r="P2972" s="7" t="s">
        <v>671</v>
      </c>
      <c r="Q2972" s="7" t="s">
        <v>107</v>
      </c>
      <c r="R2972" s="9" t="s">
        <v>306</v>
      </c>
      <c r="S2972" s="13" t="s">
        <v>409</v>
      </c>
      <c r="T2972" s="13" t="s">
        <v>69</v>
      </c>
      <c r="U2972" s="13" t="s">
        <v>79</v>
      </c>
      <c r="V2972" s="13" t="s">
        <v>80</v>
      </c>
      <c r="W2972" s="13" t="s">
        <v>29</v>
      </c>
      <c r="X2972" s="13" t="s">
        <v>79</v>
      </c>
      <c r="Y2972" s="13" t="s">
        <v>7</v>
      </c>
      <c r="Z2972" s="13" t="s">
        <v>16</v>
      </c>
      <c r="AA2972" s="12" t="str">
        <f t="shared" si="92"/>
        <v>5980000000109</v>
      </c>
      <c r="AB2972" s="4" t="s">
        <v>79</v>
      </c>
      <c r="AC2972" s="48">
        <f t="shared" si="93"/>
        <v>109.65</v>
      </c>
      <c r="AD2972" s="31">
        <f>VLOOKUP(AB2972,'Utah Allocation %''s'!$A$6:$B$16,2,FALSE)</f>
        <v>1</v>
      </c>
    </row>
    <row r="2973" spans="1:30">
      <c r="A2973" s="9" t="s">
        <v>11162</v>
      </c>
      <c r="B2973" s="9" t="s">
        <v>24</v>
      </c>
      <c r="C2973" s="9" t="s">
        <v>62</v>
      </c>
      <c r="D2973" s="19">
        <v>41486</v>
      </c>
      <c r="E2973" s="15">
        <v>2013</v>
      </c>
      <c r="F2973" s="15">
        <v>7</v>
      </c>
      <c r="G2973" s="3" t="s">
        <v>14415</v>
      </c>
      <c r="H2973" s="9" t="s">
        <v>63</v>
      </c>
      <c r="I2973" s="9" t="s">
        <v>64</v>
      </c>
      <c r="J2973" s="21">
        <v>687.47</v>
      </c>
      <c r="K2973" s="9" t="s">
        <v>11163</v>
      </c>
      <c r="L2973" s="7" t="s">
        <v>11410</v>
      </c>
      <c r="M2973" s="7" t="s">
        <v>11565</v>
      </c>
      <c r="N2973" s="7" t="s">
        <v>206</v>
      </c>
      <c r="O2973" s="7" t="s">
        <v>253</v>
      </c>
      <c r="P2973" s="7" t="s">
        <v>586</v>
      </c>
      <c r="Q2973" s="7" t="s">
        <v>78</v>
      </c>
      <c r="R2973" s="9" t="s">
        <v>306</v>
      </c>
      <c r="S2973" s="13" t="s">
        <v>409</v>
      </c>
      <c r="T2973" s="13" t="s">
        <v>69</v>
      </c>
      <c r="U2973" s="13" t="s">
        <v>79</v>
      </c>
      <c r="V2973" s="13" t="s">
        <v>80</v>
      </c>
      <c r="W2973" s="13" t="s">
        <v>29</v>
      </c>
      <c r="X2973" s="13" t="s">
        <v>79</v>
      </c>
      <c r="Y2973" s="13" t="s">
        <v>7</v>
      </c>
      <c r="Z2973" s="13" t="s">
        <v>16</v>
      </c>
      <c r="AA2973" s="12" t="str">
        <f t="shared" si="92"/>
        <v>5980000000109</v>
      </c>
      <c r="AB2973" s="4" t="s">
        <v>79</v>
      </c>
      <c r="AC2973" s="48">
        <f t="shared" si="93"/>
        <v>687.47</v>
      </c>
      <c r="AD2973" s="31">
        <f>VLOOKUP(AB2973,'Utah Allocation %''s'!$A$6:$B$16,2,FALSE)</f>
        <v>1</v>
      </c>
    </row>
    <row r="2974" spans="1:30">
      <c r="A2974" s="9" t="s">
        <v>11162</v>
      </c>
      <c r="B2974" s="9" t="s">
        <v>24</v>
      </c>
      <c r="C2974" s="9" t="s">
        <v>62</v>
      </c>
      <c r="D2974" s="19">
        <v>41486</v>
      </c>
      <c r="E2974" s="15">
        <v>2013</v>
      </c>
      <c r="F2974" s="15">
        <v>7</v>
      </c>
      <c r="G2974" s="3" t="s">
        <v>14415</v>
      </c>
      <c r="H2974" s="9" t="s">
        <v>63</v>
      </c>
      <c r="I2974" s="9" t="s">
        <v>81</v>
      </c>
      <c r="J2974" s="21">
        <v>742.92</v>
      </c>
      <c r="K2974" s="9" t="s">
        <v>11163</v>
      </c>
      <c r="L2974" s="7" t="s">
        <v>11410</v>
      </c>
      <c r="M2974" s="7" t="s">
        <v>11565</v>
      </c>
      <c r="N2974" s="7" t="s">
        <v>206</v>
      </c>
      <c r="O2974" s="7" t="s">
        <v>253</v>
      </c>
      <c r="P2974" s="7" t="s">
        <v>586</v>
      </c>
      <c r="Q2974" s="7" t="s">
        <v>78</v>
      </c>
      <c r="R2974" s="9" t="s">
        <v>306</v>
      </c>
      <c r="S2974" s="13" t="s">
        <v>409</v>
      </c>
      <c r="T2974" s="13" t="s">
        <v>69</v>
      </c>
      <c r="U2974" s="13" t="s">
        <v>79</v>
      </c>
      <c r="V2974" s="13" t="s">
        <v>80</v>
      </c>
      <c r="W2974" s="13" t="s">
        <v>29</v>
      </c>
      <c r="X2974" s="13" t="s">
        <v>79</v>
      </c>
      <c r="Y2974" s="13" t="s">
        <v>7</v>
      </c>
      <c r="Z2974" s="13" t="s">
        <v>16</v>
      </c>
      <c r="AA2974" s="12" t="str">
        <f t="shared" si="92"/>
        <v>5980000000109</v>
      </c>
      <c r="AB2974" s="4" t="s">
        <v>79</v>
      </c>
      <c r="AC2974" s="48">
        <f t="shared" si="93"/>
        <v>742.92</v>
      </c>
      <c r="AD2974" s="31">
        <f>VLOOKUP(AB2974,'Utah Allocation %''s'!$A$6:$B$16,2,FALSE)</f>
        <v>1</v>
      </c>
    </row>
    <row r="2975" spans="1:30">
      <c r="A2975" s="9" t="s">
        <v>11164</v>
      </c>
      <c r="B2975" s="9" t="s">
        <v>24</v>
      </c>
      <c r="C2975" s="9" t="s">
        <v>62</v>
      </c>
      <c r="D2975" s="19">
        <v>41486</v>
      </c>
      <c r="E2975" s="15">
        <v>2013</v>
      </c>
      <c r="F2975" s="15">
        <v>7</v>
      </c>
      <c r="G2975" s="3" t="s">
        <v>14415</v>
      </c>
      <c r="H2975" s="9" t="s">
        <v>63</v>
      </c>
      <c r="I2975" s="9" t="s">
        <v>64</v>
      </c>
      <c r="J2975" s="21">
        <v>1969.32</v>
      </c>
      <c r="K2975" s="9" t="s">
        <v>11165</v>
      </c>
      <c r="L2975" s="7" t="s">
        <v>11411</v>
      </c>
      <c r="M2975" s="7" t="s">
        <v>11566</v>
      </c>
      <c r="N2975" s="7" t="s">
        <v>208</v>
      </c>
      <c r="O2975" s="7" t="s">
        <v>255</v>
      </c>
      <c r="P2975" s="7" t="s">
        <v>559</v>
      </c>
      <c r="Q2975" s="7" t="s">
        <v>84</v>
      </c>
      <c r="R2975" s="9" t="s">
        <v>306</v>
      </c>
      <c r="S2975" s="13" t="s">
        <v>409</v>
      </c>
      <c r="T2975" s="13" t="s">
        <v>69</v>
      </c>
      <c r="U2975" s="13" t="s">
        <v>79</v>
      </c>
      <c r="V2975" s="13" t="s">
        <v>80</v>
      </c>
      <c r="W2975" s="13" t="s">
        <v>29</v>
      </c>
      <c r="X2975" s="13" t="s">
        <v>79</v>
      </c>
      <c r="Y2975" s="13" t="s">
        <v>7</v>
      </c>
      <c r="Z2975" s="13" t="s">
        <v>16</v>
      </c>
      <c r="AA2975" s="12" t="str">
        <f t="shared" si="92"/>
        <v>5980000000109</v>
      </c>
      <c r="AB2975" s="4" t="s">
        <v>79</v>
      </c>
      <c r="AC2975" s="48">
        <f t="shared" si="93"/>
        <v>1969.32</v>
      </c>
      <c r="AD2975" s="31">
        <f>VLOOKUP(AB2975,'Utah Allocation %''s'!$A$6:$B$16,2,FALSE)</f>
        <v>1</v>
      </c>
    </row>
    <row r="2976" spans="1:30">
      <c r="A2976" s="9" t="s">
        <v>11166</v>
      </c>
      <c r="B2976" s="9" t="s">
        <v>24</v>
      </c>
      <c r="C2976" s="9" t="s">
        <v>62</v>
      </c>
      <c r="D2976" s="19">
        <v>41486</v>
      </c>
      <c r="E2976" s="15">
        <v>2013</v>
      </c>
      <c r="F2976" s="15">
        <v>7</v>
      </c>
      <c r="G2976" s="3" t="s">
        <v>14415</v>
      </c>
      <c r="H2976" s="9" t="s">
        <v>63</v>
      </c>
      <c r="I2976" s="9" t="s">
        <v>64</v>
      </c>
      <c r="J2976" s="21">
        <v>1277.33</v>
      </c>
      <c r="K2976" s="9" t="s">
        <v>11167</v>
      </c>
      <c r="L2976" s="7" t="s">
        <v>11412</v>
      </c>
      <c r="M2976" s="7" t="s">
        <v>11567</v>
      </c>
      <c r="N2976" s="7" t="s">
        <v>208</v>
      </c>
      <c r="O2976" s="7" t="s">
        <v>255</v>
      </c>
      <c r="P2976" s="7" t="s">
        <v>559</v>
      </c>
      <c r="Q2976" s="7" t="s">
        <v>84</v>
      </c>
      <c r="R2976" s="9" t="s">
        <v>306</v>
      </c>
      <c r="S2976" s="13" t="s">
        <v>409</v>
      </c>
      <c r="T2976" s="13" t="s">
        <v>69</v>
      </c>
      <c r="U2976" s="13" t="s">
        <v>79</v>
      </c>
      <c r="V2976" s="13" t="s">
        <v>80</v>
      </c>
      <c r="W2976" s="13" t="s">
        <v>29</v>
      </c>
      <c r="X2976" s="13" t="s">
        <v>79</v>
      </c>
      <c r="Y2976" s="13" t="s">
        <v>7</v>
      </c>
      <c r="Z2976" s="13" t="s">
        <v>16</v>
      </c>
      <c r="AA2976" s="12" t="str">
        <f t="shared" si="92"/>
        <v>5980000000109</v>
      </c>
      <c r="AB2976" s="4" t="s">
        <v>79</v>
      </c>
      <c r="AC2976" s="48">
        <f t="shared" si="93"/>
        <v>1277.33</v>
      </c>
      <c r="AD2976" s="31">
        <f>VLOOKUP(AB2976,'Utah Allocation %''s'!$A$6:$B$16,2,FALSE)</f>
        <v>1</v>
      </c>
    </row>
    <row r="2977" spans="1:30">
      <c r="A2977" s="9" t="s">
        <v>11168</v>
      </c>
      <c r="B2977" s="9" t="s">
        <v>24</v>
      </c>
      <c r="C2977" s="9" t="s">
        <v>62</v>
      </c>
      <c r="D2977" s="19">
        <v>41486</v>
      </c>
      <c r="E2977" s="15">
        <v>2013</v>
      </c>
      <c r="F2977" s="15">
        <v>7</v>
      </c>
      <c r="G2977" s="3" t="s">
        <v>14415</v>
      </c>
      <c r="H2977" s="9" t="s">
        <v>63</v>
      </c>
      <c r="I2977" s="9" t="s">
        <v>64</v>
      </c>
      <c r="J2977" s="21">
        <v>449.59</v>
      </c>
      <c r="K2977" s="9" t="s">
        <v>11169</v>
      </c>
      <c r="L2977" s="7" t="s">
        <v>11413</v>
      </c>
      <c r="M2977" s="7" t="s">
        <v>545</v>
      </c>
      <c r="N2977" s="7" t="s">
        <v>209</v>
      </c>
      <c r="O2977" s="7" t="s">
        <v>256</v>
      </c>
      <c r="P2977" s="7" t="s">
        <v>730</v>
      </c>
      <c r="Q2977" s="7" t="s">
        <v>87</v>
      </c>
      <c r="R2977" s="9" t="s">
        <v>306</v>
      </c>
      <c r="S2977" s="13" t="s">
        <v>409</v>
      </c>
      <c r="T2977" s="13" t="s">
        <v>69</v>
      </c>
      <c r="U2977" s="13" t="s">
        <v>79</v>
      </c>
      <c r="V2977" s="13" t="s">
        <v>80</v>
      </c>
      <c r="W2977" s="13" t="s">
        <v>29</v>
      </c>
      <c r="X2977" s="13" t="s">
        <v>79</v>
      </c>
      <c r="Y2977" s="13" t="s">
        <v>7</v>
      </c>
      <c r="Z2977" s="13" t="s">
        <v>16</v>
      </c>
      <c r="AA2977" s="12" t="str">
        <f t="shared" si="92"/>
        <v>5980000000109</v>
      </c>
      <c r="AB2977" s="4" t="s">
        <v>79</v>
      </c>
      <c r="AC2977" s="48">
        <f t="shared" si="93"/>
        <v>449.59</v>
      </c>
      <c r="AD2977" s="31">
        <f>VLOOKUP(AB2977,'Utah Allocation %''s'!$A$6:$B$16,2,FALSE)</f>
        <v>1</v>
      </c>
    </row>
    <row r="2978" spans="1:30">
      <c r="A2978" s="9" t="s">
        <v>11170</v>
      </c>
      <c r="B2978" s="9" t="s">
        <v>24</v>
      </c>
      <c r="C2978" s="9" t="s">
        <v>62</v>
      </c>
      <c r="D2978" s="19">
        <v>41486</v>
      </c>
      <c r="E2978" s="15">
        <v>2013</v>
      </c>
      <c r="F2978" s="15">
        <v>7</v>
      </c>
      <c r="G2978" s="3" t="s">
        <v>14415</v>
      </c>
      <c r="H2978" s="9" t="s">
        <v>63</v>
      </c>
      <c r="I2978" s="9" t="s">
        <v>81</v>
      </c>
      <c r="J2978" s="21">
        <v>348.29</v>
      </c>
      <c r="K2978" s="9" t="s">
        <v>11171</v>
      </c>
      <c r="L2978" s="7" t="s">
        <v>11414</v>
      </c>
      <c r="M2978" s="7" t="s">
        <v>11568</v>
      </c>
      <c r="N2978" s="7" t="s">
        <v>206</v>
      </c>
      <c r="O2978" s="7" t="s">
        <v>253</v>
      </c>
      <c r="P2978" s="7" t="s">
        <v>5145</v>
      </c>
      <c r="Q2978" s="7" t="s">
        <v>78</v>
      </c>
      <c r="R2978" s="9" t="s">
        <v>306</v>
      </c>
      <c r="S2978" s="13" t="s">
        <v>409</v>
      </c>
      <c r="T2978" s="13" t="s">
        <v>69</v>
      </c>
      <c r="U2978" s="13" t="s">
        <v>79</v>
      </c>
      <c r="V2978" s="13" t="s">
        <v>80</v>
      </c>
      <c r="W2978" s="13" t="s">
        <v>29</v>
      </c>
      <c r="X2978" s="13" t="s">
        <v>79</v>
      </c>
      <c r="Y2978" s="13" t="s">
        <v>7</v>
      </c>
      <c r="Z2978" s="13" t="s">
        <v>16</v>
      </c>
      <c r="AA2978" s="12" t="str">
        <f t="shared" si="92"/>
        <v>5980000000109</v>
      </c>
      <c r="AB2978" s="4" t="s">
        <v>79</v>
      </c>
      <c r="AC2978" s="48">
        <f t="shared" si="93"/>
        <v>348.29</v>
      </c>
      <c r="AD2978" s="31">
        <f>VLOOKUP(AB2978,'Utah Allocation %''s'!$A$6:$B$16,2,FALSE)</f>
        <v>1</v>
      </c>
    </row>
    <row r="2979" spans="1:30">
      <c r="A2979" s="9" t="s">
        <v>11172</v>
      </c>
      <c r="B2979" s="9" t="s">
        <v>24</v>
      </c>
      <c r="C2979" s="9" t="s">
        <v>62</v>
      </c>
      <c r="D2979" s="19">
        <v>41486</v>
      </c>
      <c r="E2979" s="15">
        <v>2013</v>
      </c>
      <c r="F2979" s="15">
        <v>7</v>
      </c>
      <c r="G2979" s="3" t="s">
        <v>14415</v>
      </c>
      <c r="H2979" s="9" t="s">
        <v>63</v>
      </c>
      <c r="I2979" s="9" t="s">
        <v>81</v>
      </c>
      <c r="J2979" s="21">
        <v>239.38</v>
      </c>
      <c r="K2979" s="9" t="s">
        <v>11173</v>
      </c>
      <c r="L2979" s="7" t="s">
        <v>11415</v>
      </c>
      <c r="M2979" s="7" t="s">
        <v>11569</v>
      </c>
      <c r="N2979" s="7" t="s">
        <v>207</v>
      </c>
      <c r="O2979" s="7" t="s">
        <v>254</v>
      </c>
      <c r="P2979" s="7" t="s">
        <v>7096</v>
      </c>
      <c r="Q2979" s="7" t="s">
        <v>83</v>
      </c>
      <c r="R2979" s="9" t="s">
        <v>306</v>
      </c>
      <c r="S2979" s="13" t="s">
        <v>409</v>
      </c>
      <c r="T2979" s="13" t="s">
        <v>69</v>
      </c>
      <c r="U2979" s="13" t="s">
        <v>79</v>
      </c>
      <c r="V2979" s="13" t="s">
        <v>80</v>
      </c>
      <c r="W2979" s="13" t="s">
        <v>29</v>
      </c>
      <c r="X2979" s="13" t="s">
        <v>79</v>
      </c>
      <c r="Y2979" s="13" t="s">
        <v>7</v>
      </c>
      <c r="Z2979" s="13" t="s">
        <v>16</v>
      </c>
      <c r="AA2979" s="12" t="str">
        <f t="shared" si="92"/>
        <v>5980000000109</v>
      </c>
      <c r="AB2979" s="4" t="s">
        <v>79</v>
      </c>
      <c r="AC2979" s="48">
        <f t="shared" si="93"/>
        <v>239.38</v>
      </c>
      <c r="AD2979" s="31">
        <f>VLOOKUP(AB2979,'Utah Allocation %''s'!$A$6:$B$16,2,FALSE)</f>
        <v>1</v>
      </c>
    </row>
    <row r="2980" spans="1:30">
      <c r="A2980" s="9" t="s">
        <v>11174</v>
      </c>
      <c r="B2980" s="9" t="s">
        <v>24</v>
      </c>
      <c r="C2980" s="9" t="s">
        <v>62</v>
      </c>
      <c r="D2980" s="19">
        <v>41486</v>
      </c>
      <c r="E2980" s="15">
        <v>2013</v>
      </c>
      <c r="F2980" s="15">
        <v>7</v>
      </c>
      <c r="G2980" s="3" t="s">
        <v>14415</v>
      </c>
      <c r="H2980" s="9" t="s">
        <v>63</v>
      </c>
      <c r="I2980" s="9" t="s">
        <v>64</v>
      </c>
      <c r="J2980" s="21">
        <v>1472.89</v>
      </c>
      <c r="K2980" s="9" t="s">
        <v>11175</v>
      </c>
      <c r="L2980" s="7" t="s">
        <v>11416</v>
      </c>
      <c r="M2980" s="7" t="s">
        <v>11570</v>
      </c>
      <c r="N2980" s="7" t="s">
        <v>207</v>
      </c>
      <c r="O2980" s="7" t="s">
        <v>254</v>
      </c>
      <c r="P2980" s="7" t="s">
        <v>7096</v>
      </c>
      <c r="Q2980" s="7" t="s">
        <v>83</v>
      </c>
      <c r="R2980" s="9" t="s">
        <v>306</v>
      </c>
      <c r="S2980" s="13" t="s">
        <v>409</v>
      </c>
      <c r="T2980" s="13" t="s">
        <v>69</v>
      </c>
      <c r="U2980" s="13" t="s">
        <v>79</v>
      </c>
      <c r="V2980" s="13" t="s">
        <v>80</v>
      </c>
      <c r="W2980" s="13" t="s">
        <v>29</v>
      </c>
      <c r="X2980" s="13" t="s">
        <v>79</v>
      </c>
      <c r="Y2980" s="13" t="s">
        <v>7</v>
      </c>
      <c r="Z2980" s="13" t="s">
        <v>16</v>
      </c>
      <c r="AA2980" s="12" t="str">
        <f t="shared" si="92"/>
        <v>5980000000109</v>
      </c>
      <c r="AB2980" s="4" t="s">
        <v>79</v>
      </c>
      <c r="AC2980" s="48">
        <f t="shared" si="93"/>
        <v>1472.89</v>
      </c>
      <c r="AD2980" s="31">
        <f>VLOOKUP(AB2980,'Utah Allocation %''s'!$A$6:$B$16,2,FALSE)</f>
        <v>1</v>
      </c>
    </row>
    <row r="2981" spans="1:30">
      <c r="A2981" s="9" t="s">
        <v>11174</v>
      </c>
      <c r="B2981" s="9" t="s">
        <v>24</v>
      </c>
      <c r="C2981" s="9" t="s">
        <v>62</v>
      </c>
      <c r="D2981" s="19">
        <v>41486</v>
      </c>
      <c r="E2981" s="15">
        <v>2013</v>
      </c>
      <c r="F2981" s="15">
        <v>7</v>
      </c>
      <c r="G2981" s="3" t="s">
        <v>14415</v>
      </c>
      <c r="H2981" s="9" t="s">
        <v>63</v>
      </c>
      <c r="I2981" s="9" t="s">
        <v>81</v>
      </c>
      <c r="J2981" s="21">
        <v>468.12</v>
      </c>
      <c r="K2981" s="9" t="s">
        <v>11175</v>
      </c>
      <c r="L2981" s="7" t="s">
        <v>11416</v>
      </c>
      <c r="M2981" s="7" t="s">
        <v>11570</v>
      </c>
      <c r="N2981" s="7" t="s">
        <v>207</v>
      </c>
      <c r="O2981" s="7" t="s">
        <v>254</v>
      </c>
      <c r="P2981" s="7" t="s">
        <v>7096</v>
      </c>
      <c r="Q2981" s="7" t="s">
        <v>83</v>
      </c>
      <c r="R2981" s="9" t="s">
        <v>306</v>
      </c>
      <c r="S2981" s="13" t="s">
        <v>409</v>
      </c>
      <c r="T2981" s="13" t="s">
        <v>69</v>
      </c>
      <c r="U2981" s="13" t="s">
        <v>79</v>
      </c>
      <c r="V2981" s="13" t="s">
        <v>80</v>
      </c>
      <c r="W2981" s="13" t="s">
        <v>29</v>
      </c>
      <c r="X2981" s="13" t="s">
        <v>79</v>
      </c>
      <c r="Y2981" s="13" t="s">
        <v>7</v>
      </c>
      <c r="Z2981" s="13" t="s">
        <v>16</v>
      </c>
      <c r="AA2981" s="12" t="str">
        <f t="shared" si="92"/>
        <v>5980000000109</v>
      </c>
      <c r="AB2981" s="4" t="s">
        <v>79</v>
      </c>
      <c r="AC2981" s="48">
        <f t="shared" si="93"/>
        <v>468.12</v>
      </c>
      <c r="AD2981" s="31">
        <f>VLOOKUP(AB2981,'Utah Allocation %''s'!$A$6:$B$16,2,FALSE)</f>
        <v>1</v>
      </c>
    </row>
    <row r="2982" spans="1:30">
      <c r="A2982" s="9" t="s">
        <v>11176</v>
      </c>
      <c r="B2982" s="9" t="s">
        <v>24</v>
      </c>
      <c r="C2982" s="9" t="s">
        <v>62</v>
      </c>
      <c r="D2982" s="19">
        <v>41486</v>
      </c>
      <c r="E2982" s="15">
        <v>2013</v>
      </c>
      <c r="F2982" s="15">
        <v>7</v>
      </c>
      <c r="G2982" s="3" t="s">
        <v>14415</v>
      </c>
      <c r="H2982" s="9" t="s">
        <v>63</v>
      </c>
      <c r="I2982" s="9" t="s">
        <v>64</v>
      </c>
      <c r="J2982" s="21">
        <v>329.57</v>
      </c>
      <c r="K2982" s="9" t="s">
        <v>11177</v>
      </c>
      <c r="L2982" s="7" t="s">
        <v>11417</v>
      </c>
      <c r="M2982" s="7" t="s">
        <v>11571</v>
      </c>
      <c r="N2982" s="7" t="s">
        <v>207</v>
      </c>
      <c r="O2982" s="7" t="s">
        <v>254</v>
      </c>
      <c r="P2982" s="7" t="s">
        <v>7096</v>
      </c>
      <c r="Q2982" s="7" t="s">
        <v>83</v>
      </c>
      <c r="R2982" s="9" t="s">
        <v>306</v>
      </c>
      <c r="S2982" s="13" t="s">
        <v>409</v>
      </c>
      <c r="T2982" s="13" t="s">
        <v>69</v>
      </c>
      <c r="U2982" s="13" t="s">
        <v>79</v>
      </c>
      <c r="V2982" s="13" t="s">
        <v>80</v>
      </c>
      <c r="W2982" s="13" t="s">
        <v>29</v>
      </c>
      <c r="X2982" s="13" t="s">
        <v>79</v>
      </c>
      <c r="Y2982" s="13" t="s">
        <v>7</v>
      </c>
      <c r="Z2982" s="13" t="s">
        <v>16</v>
      </c>
      <c r="AA2982" s="12" t="str">
        <f t="shared" si="92"/>
        <v>5980000000109</v>
      </c>
      <c r="AB2982" s="4" t="s">
        <v>79</v>
      </c>
      <c r="AC2982" s="48">
        <f t="shared" si="93"/>
        <v>329.57</v>
      </c>
      <c r="AD2982" s="31">
        <f>VLOOKUP(AB2982,'Utah Allocation %''s'!$A$6:$B$16,2,FALSE)</f>
        <v>1</v>
      </c>
    </row>
    <row r="2983" spans="1:30">
      <c r="A2983" s="9" t="s">
        <v>11178</v>
      </c>
      <c r="B2983" s="9" t="s">
        <v>24</v>
      </c>
      <c r="C2983" s="9" t="s">
        <v>62</v>
      </c>
      <c r="D2983" s="19">
        <v>41486</v>
      </c>
      <c r="E2983" s="15">
        <v>2013</v>
      </c>
      <c r="F2983" s="15">
        <v>7</v>
      </c>
      <c r="G2983" s="3" t="s">
        <v>14415</v>
      </c>
      <c r="H2983" s="9" t="s">
        <v>63</v>
      </c>
      <c r="I2983" s="9" t="s">
        <v>81</v>
      </c>
      <c r="J2983" s="21">
        <v>2988.09</v>
      </c>
      <c r="K2983" s="9" t="s">
        <v>11179</v>
      </c>
      <c r="L2983" s="7" t="s">
        <v>11418</v>
      </c>
      <c r="M2983" s="7" t="s">
        <v>11572</v>
      </c>
      <c r="N2983" s="7" t="s">
        <v>208</v>
      </c>
      <c r="O2983" s="7" t="s">
        <v>255</v>
      </c>
      <c r="P2983" s="7" t="s">
        <v>6141</v>
      </c>
      <c r="Q2983" s="7" t="s">
        <v>84</v>
      </c>
      <c r="R2983" s="9" t="s">
        <v>306</v>
      </c>
      <c r="S2983" s="13" t="s">
        <v>409</v>
      </c>
      <c r="T2983" s="13" t="s">
        <v>69</v>
      </c>
      <c r="U2983" s="13" t="s">
        <v>79</v>
      </c>
      <c r="V2983" s="13" t="s">
        <v>80</v>
      </c>
      <c r="W2983" s="13" t="s">
        <v>29</v>
      </c>
      <c r="X2983" s="13" t="s">
        <v>79</v>
      </c>
      <c r="Y2983" s="13" t="s">
        <v>7</v>
      </c>
      <c r="Z2983" s="13" t="s">
        <v>16</v>
      </c>
      <c r="AA2983" s="12" t="str">
        <f t="shared" si="92"/>
        <v>5980000000109</v>
      </c>
      <c r="AB2983" s="4" t="s">
        <v>79</v>
      </c>
      <c r="AC2983" s="48">
        <f t="shared" si="93"/>
        <v>2988.09</v>
      </c>
      <c r="AD2983" s="31">
        <f>VLOOKUP(AB2983,'Utah Allocation %''s'!$A$6:$B$16,2,FALSE)</f>
        <v>1</v>
      </c>
    </row>
    <row r="2984" spans="1:30">
      <c r="A2984" s="9" t="s">
        <v>11180</v>
      </c>
      <c r="B2984" s="9" t="s">
        <v>24</v>
      </c>
      <c r="C2984" s="9" t="s">
        <v>62</v>
      </c>
      <c r="D2984" s="19">
        <v>41486</v>
      </c>
      <c r="E2984" s="15">
        <v>2013</v>
      </c>
      <c r="F2984" s="15">
        <v>7</v>
      </c>
      <c r="G2984" s="3" t="s">
        <v>14415</v>
      </c>
      <c r="H2984" s="9" t="s">
        <v>63</v>
      </c>
      <c r="I2984" s="9" t="s">
        <v>81</v>
      </c>
      <c r="J2984" s="21">
        <v>116.1</v>
      </c>
      <c r="K2984" s="9" t="s">
        <v>11181</v>
      </c>
      <c r="L2984" s="7" t="s">
        <v>11419</v>
      </c>
      <c r="M2984" s="7" t="s">
        <v>11573</v>
      </c>
      <c r="N2984" s="7" t="s">
        <v>208</v>
      </c>
      <c r="O2984" s="7" t="s">
        <v>255</v>
      </c>
      <c r="P2984" s="7" t="s">
        <v>6141</v>
      </c>
      <c r="Q2984" s="7" t="s">
        <v>84</v>
      </c>
      <c r="R2984" s="9" t="s">
        <v>306</v>
      </c>
      <c r="S2984" s="13" t="s">
        <v>409</v>
      </c>
      <c r="T2984" s="13" t="s">
        <v>69</v>
      </c>
      <c r="U2984" s="13" t="s">
        <v>79</v>
      </c>
      <c r="V2984" s="13" t="s">
        <v>80</v>
      </c>
      <c r="W2984" s="13" t="s">
        <v>29</v>
      </c>
      <c r="X2984" s="13" t="s">
        <v>79</v>
      </c>
      <c r="Y2984" s="13" t="s">
        <v>7</v>
      </c>
      <c r="Z2984" s="13" t="s">
        <v>16</v>
      </c>
      <c r="AA2984" s="12" t="str">
        <f t="shared" si="92"/>
        <v>5980000000109</v>
      </c>
      <c r="AB2984" s="4" t="s">
        <v>79</v>
      </c>
      <c r="AC2984" s="48">
        <f t="shared" si="93"/>
        <v>116.1</v>
      </c>
      <c r="AD2984" s="31">
        <f>VLOOKUP(AB2984,'Utah Allocation %''s'!$A$6:$B$16,2,FALSE)</f>
        <v>1</v>
      </c>
    </row>
    <row r="2985" spans="1:30">
      <c r="A2985" s="9" t="s">
        <v>10696</v>
      </c>
      <c r="B2985" s="9" t="s">
        <v>24</v>
      </c>
      <c r="C2985" s="9" t="s">
        <v>62</v>
      </c>
      <c r="D2985" s="19">
        <v>41455</v>
      </c>
      <c r="E2985" s="6">
        <v>2013</v>
      </c>
      <c r="F2985" s="6">
        <v>7</v>
      </c>
      <c r="G2985" s="3" t="s">
        <v>14415</v>
      </c>
      <c r="H2985" s="9" t="s">
        <v>63</v>
      </c>
      <c r="I2985" s="9" t="s">
        <v>81</v>
      </c>
      <c r="J2985" s="21">
        <v>37.840000000000003</v>
      </c>
      <c r="K2985" s="9" t="s">
        <v>10684</v>
      </c>
      <c r="L2985" s="7" t="s">
        <v>10835</v>
      </c>
      <c r="M2985" s="7" t="s">
        <v>10997</v>
      </c>
      <c r="N2985" s="7" t="s">
        <v>214</v>
      </c>
      <c r="O2985" s="7" t="s">
        <v>260</v>
      </c>
      <c r="P2985" s="7" t="s">
        <v>8167</v>
      </c>
      <c r="Q2985" s="7" t="s">
        <v>158</v>
      </c>
      <c r="R2985" s="9" t="s">
        <v>306</v>
      </c>
      <c r="S2985" s="7" t="s">
        <v>409</v>
      </c>
      <c r="T2985" s="13" t="s">
        <v>69</v>
      </c>
      <c r="U2985" s="13" t="s">
        <v>79</v>
      </c>
      <c r="V2985" s="13" t="s">
        <v>80</v>
      </c>
      <c r="W2985" s="13" t="s">
        <v>29</v>
      </c>
      <c r="X2985" s="13" t="s">
        <v>79</v>
      </c>
      <c r="Y2985" s="13" t="s">
        <v>7</v>
      </c>
      <c r="Z2985" s="9" t="s">
        <v>16</v>
      </c>
      <c r="AA2985" s="12" t="str">
        <f t="shared" si="92"/>
        <v>5980000000109</v>
      </c>
      <c r="AB2985" s="4" t="s">
        <v>79</v>
      </c>
      <c r="AC2985" s="48">
        <f t="shared" si="93"/>
        <v>37.840000000000003</v>
      </c>
      <c r="AD2985" s="31">
        <f>VLOOKUP(AB2985,'Utah Allocation %''s'!$A$6:$B$16,2,FALSE)</f>
        <v>1</v>
      </c>
    </row>
    <row r="2986" spans="1:30">
      <c r="A2986" s="9" t="s">
        <v>11182</v>
      </c>
      <c r="B2986" s="9" t="s">
        <v>24</v>
      </c>
      <c r="C2986" s="9" t="s">
        <v>62</v>
      </c>
      <c r="D2986" s="19">
        <v>41486</v>
      </c>
      <c r="E2986" s="15">
        <v>2013</v>
      </c>
      <c r="F2986" s="15">
        <v>7</v>
      </c>
      <c r="G2986" s="3" t="s">
        <v>14415</v>
      </c>
      <c r="H2986" s="9" t="s">
        <v>63</v>
      </c>
      <c r="I2986" s="9" t="s">
        <v>64</v>
      </c>
      <c r="J2986" s="21">
        <v>219.71</v>
      </c>
      <c r="K2986" s="9" t="s">
        <v>11183</v>
      </c>
      <c r="L2986" s="7" t="s">
        <v>11420</v>
      </c>
      <c r="M2986" s="7" t="s">
        <v>11574</v>
      </c>
      <c r="N2986" s="7" t="s">
        <v>219</v>
      </c>
      <c r="O2986" s="7" t="s">
        <v>265</v>
      </c>
      <c r="P2986" s="7" t="s">
        <v>6262</v>
      </c>
      <c r="Q2986" s="7" t="s">
        <v>104</v>
      </c>
      <c r="R2986" s="9" t="s">
        <v>306</v>
      </c>
      <c r="S2986" s="13" t="s">
        <v>409</v>
      </c>
      <c r="T2986" s="13" t="s">
        <v>69</v>
      </c>
      <c r="U2986" s="13" t="s">
        <v>79</v>
      </c>
      <c r="V2986" s="13" t="s">
        <v>80</v>
      </c>
      <c r="W2986" s="13" t="s">
        <v>29</v>
      </c>
      <c r="X2986" s="13" t="s">
        <v>79</v>
      </c>
      <c r="Y2986" s="13" t="s">
        <v>7</v>
      </c>
      <c r="Z2986" s="13" t="s">
        <v>16</v>
      </c>
      <c r="AA2986" s="12" t="str">
        <f t="shared" si="92"/>
        <v>5980000000109</v>
      </c>
      <c r="AB2986" s="4" t="s">
        <v>79</v>
      </c>
      <c r="AC2986" s="48">
        <f t="shared" si="93"/>
        <v>219.71</v>
      </c>
      <c r="AD2986" s="31">
        <f>VLOOKUP(AB2986,'Utah Allocation %''s'!$A$6:$B$16,2,FALSE)</f>
        <v>1</v>
      </c>
    </row>
    <row r="2987" spans="1:30">
      <c r="A2987" s="9" t="s">
        <v>11184</v>
      </c>
      <c r="B2987" s="9" t="s">
        <v>24</v>
      </c>
      <c r="C2987" s="9" t="s">
        <v>62</v>
      </c>
      <c r="D2987" s="19">
        <v>41486</v>
      </c>
      <c r="E2987" s="15">
        <v>2013</v>
      </c>
      <c r="F2987" s="15">
        <v>7</v>
      </c>
      <c r="G2987" s="3" t="s">
        <v>14415</v>
      </c>
      <c r="H2987" s="9" t="s">
        <v>63</v>
      </c>
      <c r="I2987" s="9" t="s">
        <v>64</v>
      </c>
      <c r="J2987" s="21">
        <v>827.29</v>
      </c>
      <c r="K2987" s="9" t="s">
        <v>11185</v>
      </c>
      <c r="L2987" s="7" t="s">
        <v>11421</v>
      </c>
      <c r="M2987" s="7" t="s">
        <v>11575</v>
      </c>
      <c r="N2987" s="7" t="s">
        <v>227</v>
      </c>
      <c r="O2987" s="7" t="s">
        <v>273</v>
      </c>
      <c r="P2987" s="7" t="s">
        <v>632</v>
      </c>
      <c r="Q2987" s="7" t="s">
        <v>153</v>
      </c>
      <c r="R2987" s="9" t="s">
        <v>347</v>
      </c>
      <c r="S2987" s="13" t="s">
        <v>409</v>
      </c>
      <c r="T2987" s="13" t="s">
        <v>69</v>
      </c>
      <c r="U2987" s="13" t="s">
        <v>79</v>
      </c>
      <c r="V2987" s="13" t="s">
        <v>80</v>
      </c>
      <c r="W2987" s="13" t="s">
        <v>29</v>
      </c>
      <c r="X2987" s="13" t="s">
        <v>79</v>
      </c>
      <c r="Y2987" s="13" t="s">
        <v>7</v>
      </c>
      <c r="Z2987" s="13" t="s">
        <v>16</v>
      </c>
      <c r="AA2987" s="12" t="str">
        <f t="shared" si="92"/>
        <v>5980000000109</v>
      </c>
      <c r="AB2987" s="4" t="s">
        <v>79</v>
      </c>
      <c r="AC2987" s="48">
        <f t="shared" si="93"/>
        <v>827.29</v>
      </c>
      <c r="AD2987" s="31">
        <f>VLOOKUP(AB2987,'Utah Allocation %''s'!$A$6:$B$16,2,FALSE)</f>
        <v>1</v>
      </c>
    </row>
    <row r="2988" spans="1:30">
      <c r="A2988" s="9" t="s">
        <v>11186</v>
      </c>
      <c r="B2988" s="9" t="s">
        <v>24</v>
      </c>
      <c r="C2988" s="9" t="s">
        <v>62</v>
      </c>
      <c r="D2988" s="19">
        <v>41486</v>
      </c>
      <c r="E2988" s="15">
        <v>2013</v>
      </c>
      <c r="F2988" s="15">
        <v>7</v>
      </c>
      <c r="G2988" s="3" t="s">
        <v>14415</v>
      </c>
      <c r="H2988" s="9" t="s">
        <v>63</v>
      </c>
      <c r="I2988" s="9" t="s">
        <v>81</v>
      </c>
      <c r="J2988" s="21">
        <v>918.69</v>
      </c>
      <c r="K2988" s="9" t="s">
        <v>11187</v>
      </c>
      <c r="L2988" s="7" t="s">
        <v>11422</v>
      </c>
      <c r="M2988" s="7" t="s">
        <v>11576</v>
      </c>
      <c r="N2988" s="7" t="s">
        <v>217</v>
      </c>
      <c r="O2988" s="7" t="s">
        <v>263</v>
      </c>
      <c r="P2988" s="7" t="s">
        <v>8180</v>
      </c>
      <c r="Q2988" s="7" t="s">
        <v>116</v>
      </c>
      <c r="R2988" s="9" t="s">
        <v>349</v>
      </c>
      <c r="S2988" s="13" t="s">
        <v>409</v>
      </c>
      <c r="T2988" s="13" t="s">
        <v>69</v>
      </c>
      <c r="U2988" s="13" t="s">
        <v>111</v>
      </c>
      <c r="V2988" s="13" t="s">
        <v>112</v>
      </c>
      <c r="W2988" s="13" t="s">
        <v>30</v>
      </c>
      <c r="X2988" s="13" t="s">
        <v>113</v>
      </c>
      <c r="Y2988" s="13" t="s">
        <v>7</v>
      </c>
      <c r="Z2988" s="13" t="s">
        <v>15</v>
      </c>
      <c r="AA2988" s="12" t="str">
        <f t="shared" si="92"/>
        <v>5980000000106</v>
      </c>
      <c r="AB2988" s="4" t="s">
        <v>113</v>
      </c>
      <c r="AC2988" s="48">
        <f t="shared" si="93"/>
        <v>0</v>
      </c>
      <c r="AD2988" s="31">
        <f>VLOOKUP(AB2988,'Utah Allocation %''s'!$A$6:$B$16,2,FALSE)</f>
        <v>0</v>
      </c>
    </row>
    <row r="2989" spans="1:30">
      <c r="A2989" s="9" t="s">
        <v>11188</v>
      </c>
      <c r="B2989" s="9" t="s">
        <v>24</v>
      </c>
      <c r="C2989" s="9" t="s">
        <v>62</v>
      </c>
      <c r="D2989" s="19">
        <v>41486</v>
      </c>
      <c r="E2989" s="15">
        <v>2013</v>
      </c>
      <c r="F2989" s="15">
        <v>7</v>
      </c>
      <c r="G2989" s="3" t="s">
        <v>14415</v>
      </c>
      <c r="H2989" s="9" t="s">
        <v>63</v>
      </c>
      <c r="I2989" s="9" t="s">
        <v>64</v>
      </c>
      <c r="J2989" s="21">
        <v>1012.94</v>
      </c>
      <c r="K2989" s="9" t="s">
        <v>11189</v>
      </c>
      <c r="L2989" s="7" t="s">
        <v>11423</v>
      </c>
      <c r="M2989" s="7" t="s">
        <v>11577</v>
      </c>
      <c r="N2989" s="7" t="s">
        <v>207</v>
      </c>
      <c r="O2989" s="7" t="s">
        <v>254</v>
      </c>
      <c r="P2989" s="7" t="s">
        <v>761</v>
      </c>
      <c r="Q2989" s="7" t="s">
        <v>98</v>
      </c>
      <c r="R2989" s="9" t="s">
        <v>352</v>
      </c>
      <c r="S2989" s="13" t="s">
        <v>408</v>
      </c>
      <c r="T2989" s="13" t="s">
        <v>69</v>
      </c>
      <c r="U2989" s="13" t="s">
        <v>76</v>
      </c>
      <c r="V2989" s="13" t="s">
        <v>77</v>
      </c>
      <c r="W2989" s="13" t="s">
        <v>34</v>
      </c>
      <c r="X2989" s="13" t="s">
        <v>76</v>
      </c>
      <c r="Y2989" s="13" t="s">
        <v>7</v>
      </c>
      <c r="Z2989" s="13" t="s">
        <v>11</v>
      </c>
      <c r="AA2989" s="12" t="str">
        <f t="shared" si="92"/>
        <v>5980000000103</v>
      </c>
      <c r="AB2989" s="4" t="s">
        <v>76</v>
      </c>
      <c r="AC2989" s="48">
        <f t="shared" si="93"/>
        <v>0</v>
      </c>
      <c r="AD2989" s="31">
        <f>VLOOKUP(AB2989,'Utah Allocation %''s'!$A$6:$B$16,2,FALSE)</f>
        <v>0</v>
      </c>
    </row>
    <row r="2990" spans="1:30">
      <c r="A2990" s="9" t="s">
        <v>11190</v>
      </c>
      <c r="B2990" s="9" t="s">
        <v>24</v>
      </c>
      <c r="C2990" s="9" t="s">
        <v>62</v>
      </c>
      <c r="D2990" s="19">
        <v>41486</v>
      </c>
      <c r="E2990" s="15">
        <v>2013</v>
      </c>
      <c r="F2990" s="15">
        <v>7</v>
      </c>
      <c r="G2990" s="3" t="s">
        <v>14415</v>
      </c>
      <c r="H2990" s="9" t="s">
        <v>63</v>
      </c>
      <c r="I2990" s="9" t="s">
        <v>64</v>
      </c>
      <c r="J2990" s="21">
        <v>2757.21</v>
      </c>
      <c r="K2990" s="9" t="s">
        <v>11191</v>
      </c>
      <c r="L2990" s="7" t="s">
        <v>11424</v>
      </c>
      <c r="M2990" s="7" t="s">
        <v>11578</v>
      </c>
      <c r="N2990" s="7" t="s">
        <v>207</v>
      </c>
      <c r="O2990" s="7" t="s">
        <v>254</v>
      </c>
      <c r="P2990" s="7" t="s">
        <v>588</v>
      </c>
      <c r="Q2990" s="7" t="s">
        <v>83</v>
      </c>
      <c r="R2990" s="9" t="s">
        <v>353</v>
      </c>
      <c r="S2990" s="13" t="s">
        <v>409</v>
      </c>
      <c r="T2990" s="13" t="s">
        <v>69</v>
      </c>
      <c r="U2990" s="13" t="s">
        <v>79</v>
      </c>
      <c r="V2990" s="13" t="s">
        <v>80</v>
      </c>
      <c r="W2990" s="13" t="s">
        <v>29</v>
      </c>
      <c r="X2990" s="13" t="s">
        <v>79</v>
      </c>
      <c r="Y2990" s="13" t="s">
        <v>7</v>
      </c>
      <c r="Z2990" s="13" t="s">
        <v>16</v>
      </c>
      <c r="AA2990" s="12" t="str">
        <f t="shared" si="92"/>
        <v>5980000000109</v>
      </c>
      <c r="AB2990" s="4" t="s">
        <v>79</v>
      </c>
      <c r="AC2990" s="48">
        <f t="shared" si="93"/>
        <v>2757.21</v>
      </c>
      <c r="AD2990" s="31">
        <f>VLOOKUP(AB2990,'Utah Allocation %''s'!$A$6:$B$16,2,FALSE)</f>
        <v>1</v>
      </c>
    </row>
    <row r="2991" spans="1:30">
      <c r="A2991" s="9" t="s">
        <v>11192</v>
      </c>
      <c r="B2991" s="9" t="s">
        <v>24</v>
      </c>
      <c r="C2991" s="9" t="s">
        <v>62</v>
      </c>
      <c r="D2991" s="19">
        <v>41486</v>
      </c>
      <c r="E2991" s="15">
        <v>2013</v>
      </c>
      <c r="F2991" s="15">
        <v>7</v>
      </c>
      <c r="G2991" s="3" t="s">
        <v>14415</v>
      </c>
      <c r="H2991" s="9" t="s">
        <v>63</v>
      </c>
      <c r="I2991" s="9" t="s">
        <v>64</v>
      </c>
      <c r="J2991" s="21">
        <v>4471.99</v>
      </c>
      <c r="K2991" s="9" t="s">
        <v>11193</v>
      </c>
      <c r="L2991" s="7" t="s">
        <v>11425</v>
      </c>
      <c r="M2991" s="7" t="s">
        <v>11579</v>
      </c>
      <c r="N2991" s="7" t="s">
        <v>208</v>
      </c>
      <c r="O2991" s="7" t="s">
        <v>255</v>
      </c>
      <c r="P2991" s="7" t="s">
        <v>559</v>
      </c>
      <c r="Q2991" s="7" t="s">
        <v>84</v>
      </c>
      <c r="R2991" s="9" t="s">
        <v>353</v>
      </c>
      <c r="S2991" s="13" t="s">
        <v>409</v>
      </c>
      <c r="T2991" s="13" t="s">
        <v>69</v>
      </c>
      <c r="U2991" s="13" t="s">
        <v>79</v>
      </c>
      <c r="V2991" s="13" t="s">
        <v>80</v>
      </c>
      <c r="W2991" s="13" t="s">
        <v>29</v>
      </c>
      <c r="X2991" s="13" t="s">
        <v>79</v>
      </c>
      <c r="Y2991" s="13" t="s">
        <v>7</v>
      </c>
      <c r="Z2991" s="13" t="s">
        <v>16</v>
      </c>
      <c r="AA2991" s="12" t="str">
        <f t="shared" si="92"/>
        <v>5980000000109</v>
      </c>
      <c r="AB2991" s="4" t="s">
        <v>79</v>
      </c>
      <c r="AC2991" s="48">
        <f t="shared" si="93"/>
        <v>4471.99</v>
      </c>
      <c r="AD2991" s="31">
        <f>VLOOKUP(AB2991,'Utah Allocation %''s'!$A$6:$B$16,2,FALSE)</f>
        <v>1</v>
      </c>
    </row>
    <row r="2992" spans="1:30">
      <c r="A2992" s="9" t="s">
        <v>11192</v>
      </c>
      <c r="B2992" s="9" t="s">
        <v>24</v>
      </c>
      <c r="C2992" s="9" t="s">
        <v>62</v>
      </c>
      <c r="D2992" s="19">
        <v>41486</v>
      </c>
      <c r="E2992" s="15">
        <v>2013</v>
      </c>
      <c r="F2992" s="15">
        <v>7</v>
      </c>
      <c r="G2992" s="3" t="s">
        <v>14415</v>
      </c>
      <c r="H2992" s="9" t="s">
        <v>63</v>
      </c>
      <c r="I2992" s="9" t="s">
        <v>81</v>
      </c>
      <c r="J2992" s="21">
        <v>62.56</v>
      </c>
      <c r="K2992" s="9" t="s">
        <v>11193</v>
      </c>
      <c r="L2992" s="7" t="s">
        <v>11425</v>
      </c>
      <c r="M2992" s="7" t="s">
        <v>11579</v>
      </c>
      <c r="N2992" s="7" t="s">
        <v>208</v>
      </c>
      <c r="O2992" s="7" t="s">
        <v>255</v>
      </c>
      <c r="P2992" s="7" t="s">
        <v>559</v>
      </c>
      <c r="Q2992" s="7" t="s">
        <v>84</v>
      </c>
      <c r="R2992" s="9" t="s">
        <v>353</v>
      </c>
      <c r="S2992" s="13" t="s">
        <v>409</v>
      </c>
      <c r="T2992" s="13" t="s">
        <v>69</v>
      </c>
      <c r="U2992" s="13" t="s">
        <v>79</v>
      </c>
      <c r="V2992" s="13" t="s">
        <v>80</v>
      </c>
      <c r="W2992" s="13" t="s">
        <v>29</v>
      </c>
      <c r="X2992" s="13" t="s">
        <v>79</v>
      </c>
      <c r="Y2992" s="13" t="s">
        <v>7</v>
      </c>
      <c r="Z2992" s="13" t="s">
        <v>16</v>
      </c>
      <c r="AA2992" s="12" t="str">
        <f t="shared" si="92"/>
        <v>5980000000109</v>
      </c>
      <c r="AB2992" s="4" t="s">
        <v>79</v>
      </c>
      <c r="AC2992" s="48">
        <f t="shared" si="93"/>
        <v>62.56</v>
      </c>
      <c r="AD2992" s="31">
        <f>VLOOKUP(AB2992,'Utah Allocation %''s'!$A$6:$B$16,2,FALSE)</f>
        <v>1</v>
      </c>
    </row>
    <row r="2993" spans="1:30">
      <c r="A2993" s="9" t="s">
        <v>11194</v>
      </c>
      <c r="B2993" s="9" t="s">
        <v>24</v>
      </c>
      <c r="C2993" s="9" t="s">
        <v>62</v>
      </c>
      <c r="D2993" s="19">
        <v>41486</v>
      </c>
      <c r="E2993" s="15">
        <v>2013</v>
      </c>
      <c r="F2993" s="15">
        <v>7</v>
      </c>
      <c r="G2993" s="3" t="s">
        <v>14415</v>
      </c>
      <c r="H2993" s="9" t="s">
        <v>63</v>
      </c>
      <c r="I2993" s="9" t="s">
        <v>64</v>
      </c>
      <c r="J2993" s="21">
        <v>1901.15</v>
      </c>
      <c r="K2993" s="9" t="s">
        <v>11195</v>
      </c>
      <c r="L2993" s="7" t="s">
        <v>11426</v>
      </c>
      <c r="M2993" s="7" t="s">
        <v>11580</v>
      </c>
      <c r="N2993" s="7" t="s">
        <v>208</v>
      </c>
      <c r="O2993" s="7" t="s">
        <v>255</v>
      </c>
      <c r="P2993" s="7" t="s">
        <v>559</v>
      </c>
      <c r="Q2993" s="7" t="s">
        <v>84</v>
      </c>
      <c r="R2993" s="9" t="s">
        <v>353</v>
      </c>
      <c r="S2993" s="13" t="s">
        <v>409</v>
      </c>
      <c r="T2993" s="13" t="s">
        <v>69</v>
      </c>
      <c r="U2993" s="13" t="s">
        <v>79</v>
      </c>
      <c r="V2993" s="13" t="s">
        <v>80</v>
      </c>
      <c r="W2993" s="13" t="s">
        <v>29</v>
      </c>
      <c r="X2993" s="13" t="s">
        <v>79</v>
      </c>
      <c r="Y2993" s="13" t="s">
        <v>7</v>
      </c>
      <c r="Z2993" s="13" t="s">
        <v>16</v>
      </c>
      <c r="AA2993" s="12" t="str">
        <f t="shared" si="92"/>
        <v>5980000000109</v>
      </c>
      <c r="AB2993" s="4" t="s">
        <v>79</v>
      </c>
      <c r="AC2993" s="48">
        <f t="shared" si="93"/>
        <v>1901.15</v>
      </c>
      <c r="AD2993" s="31">
        <f>VLOOKUP(AB2993,'Utah Allocation %''s'!$A$6:$B$16,2,FALSE)</f>
        <v>1</v>
      </c>
    </row>
    <row r="2994" spans="1:30">
      <c r="A2994" s="9" t="s">
        <v>11196</v>
      </c>
      <c r="B2994" s="9" t="s">
        <v>24</v>
      </c>
      <c r="C2994" s="9" t="s">
        <v>62</v>
      </c>
      <c r="D2994" s="19">
        <v>41486</v>
      </c>
      <c r="E2994" s="15">
        <v>2013</v>
      </c>
      <c r="F2994" s="15">
        <v>7</v>
      </c>
      <c r="G2994" s="3" t="s">
        <v>14415</v>
      </c>
      <c r="H2994" s="9" t="s">
        <v>63</v>
      </c>
      <c r="I2994" s="9" t="s">
        <v>81</v>
      </c>
      <c r="J2994" s="21">
        <v>1462.61</v>
      </c>
      <c r="K2994" s="9" t="s">
        <v>11197</v>
      </c>
      <c r="L2994" s="7" t="s">
        <v>11427</v>
      </c>
      <c r="M2994" s="7" t="s">
        <v>11581</v>
      </c>
      <c r="N2994" s="7" t="s">
        <v>207</v>
      </c>
      <c r="O2994" s="7" t="s">
        <v>254</v>
      </c>
      <c r="P2994" s="7" t="s">
        <v>7096</v>
      </c>
      <c r="Q2994" s="7" t="s">
        <v>83</v>
      </c>
      <c r="R2994" s="9" t="s">
        <v>353</v>
      </c>
      <c r="S2994" s="13" t="s">
        <v>409</v>
      </c>
      <c r="T2994" s="13" t="s">
        <v>69</v>
      </c>
      <c r="U2994" s="13" t="s">
        <v>79</v>
      </c>
      <c r="V2994" s="13" t="s">
        <v>80</v>
      </c>
      <c r="W2994" s="13" t="s">
        <v>29</v>
      </c>
      <c r="X2994" s="13" t="s">
        <v>79</v>
      </c>
      <c r="Y2994" s="13" t="s">
        <v>7</v>
      </c>
      <c r="Z2994" s="13" t="s">
        <v>16</v>
      </c>
      <c r="AA2994" s="12" t="str">
        <f t="shared" si="92"/>
        <v>5980000000109</v>
      </c>
      <c r="AB2994" s="4" t="s">
        <v>79</v>
      </c>
      <c r="AC2994" s="48">
        <f t="shared" si="93"/>
        <v>1462.61</v>
      </c>
      <c r="AD2994" s="31">
        <f>VLOOKUP(AB2994,'Utah Allocation %''s'!$A$6:$B$16,2,FALSE)</f>
        <v>1</v>
      </c>
    </row>
    <row r="2995" spans="1:30">
      <c r="A2995" s="9" t="s">
        <v>11198</v>
      </c>
      <c r="B2995" s="9" t="s">
        <v>24</v>
      </c>
      <c r="C2995" s="9" t="s">
        <v>62</v>
      </c>
      <c r="D2995" s="19">
        <v>41486</v>
      </c>
      <c r="E2995" s="15">
        <v>2013</v>
      </c>
      <c r="F2995" s="15">
        <v>7</v>
      </c>
      <c r="G2995" s="3" t="s">
        <v>14415</v>
      </c>
      <c r="H2995" s="9" t="s">
        <v>63</v>
      </c>
      <c r="I2995" s="9" t="s">
        <v>64</v>
      </c>
      <c r="J2995" s="21">
        <v>1536.92</v>
      </c>
      <c r="K2995" s="9" t="s">
        <v>11199</v>
      </c>
      <c r="L2995" s="7" t="s">
        <v>11428</v>
      </c>
      <c r="M2995" s="7" t="s">
        <v>11582</v>
      </c>
      <c r="N2995" s="7" t="s">
        <v>208</v>
      </c>
      <c r="O2995" s="7" t="s">
        <v>255</v>
      </c>
      <c r="P2995" s="7" t="s">
        <v>6141</v>
      </c>
      <c r="Q2995" s="7" t="s">
        <v>84</v>
      </c>
      <c r="R2995" s="9" t="s">
        <v>353</v>
      </c>
      <c r="S2995" s="13" t="s">
        <v>409</v>
      </c>
      <c r="T2995" s="13" t="s">
        <v>69</v>
      </c>
      <c r="U2995" s="13" t="s">
        <v>79</v>
      </c>
      <c r="V2995" s="13" t="s">
        <v>80</v>
      </c>
      <c r="W2995" s="13" t="s">
        <v>29</v>
      </c>
      <c r="X2995" s="13" t="s">
        <v>79</v>
      </c>
      <c r="Y2995" s="13" t="s">
        <v>7</v>
      </c>
      <c r="Z2995" s="13" t="s">
        <v>16</v>
      </c>
      <c r="AA2995" s="12" t="str">
        <f t="shared" si="92"/>
        <v>5980000000109</v>
      </c>
      <c r="AB2995" s="4" t="s">
        <v>79</v>
      </c>
      <c r="AC2995" s="48">
        <f t="shared" si="93"/>
        <v>1536.92</v>
      </c>
      <c r="AD2995" s="31">
        <f>VLOOKUP(AB2995,'Utah Allocation %''s'!$A$6:$B$16,2,FALSE)</f>
        <v>1</v>
      </c>
    </row>
    <row r="2996" spans="1:30">
      <c r="A2996" s="9" t="s">
        <v>11200</v>
      </c>
      <c r="B2996" s="9" t="s">
        <v>24</v>
      </c>
      <c r="C2996" s="9" t="s">
        <v>62</v>
      </c>
      <c r="D2996" s="19">
        <v>41486</v>
      </c>
      <c r="E2996" s="15">
        <v>2013</v>
      </c>
      <c r="F2996" s="15">
        <v>7</v>
      </c>
      <c r="G2996" s="3" t="s">
        <v>14415</v>
      </c>
      <c r="H2996" s="9" t="s">
        <v>63</v>
      </c>
      <c r="I2996" s="9" t="s">
        <v>81</v>
      </c>
      <c r="J2996" s="21">
        <v>112.07</v>
      </c>
      <c r="K2996" s="9" t="s">
        <v>11201</v>
      </c>
      <c r="L2996" s="7" t="s">
        <v>11429</v>
      </c>
      <c r="M2996" s="7" t="s">
        <v>11583</v>
      </c>
      <c r="N2996" s="7" t="s">
        <v>207</v>
      </c>
      <c r="O2996" s="7" t="s">
        <v>254</v>
      </c>
      <c r="P2996" s="7" t="s">
        <v>7096</v>
      </c>
      <c r="Q2996" s="7" t="s">
        <v>83</v>
      </c>
      <c r="R2996" s="9" t="s">
        <v>355</v>
      </c>
      <c r="S2996" s="13" t="s">
        <v>409</v>
      </c>
      <c r="T2996" s="13" t="s">
        <v>69</v>
      </c>
      <c r="U2996" s="13" t="s">
        <v>79</v>
      </c>
      <c r="V2996" s="13" t="s">
        <v>80</v>
      </c>
      <c r="W2996" s="13" t="s">
        <v>29</v>
      </c>
      <c r="X2996" s="13" t="s">
        <v>79</v>
      </c>
      <c r="Y2996" s="13" t="s">
        <v>7</v>
      </c>
      <c r="Z2996" s="13" t="s">
        <v>16</v>
      </c>
      <c r="AA2996" s="12" t="str">
        <f t="shared" si="92"/>
        <v>5980000000109</v>
      </c>
      <c r="AB2996" s="4" t="s">
        <v>79</v>
      </c>
      <c r="AC2996" s="48">
        <f t="shared" si="93"/>
        <v>112.07</v>
      </c>
      <c r="AD2996" s="31">
        <f>VLOOKUP(AB2996,'Utah Allocation %''s'!$A$6:$B$16,2,FALSE)</f>
        <v>1</v>
      </c>
    </row>
    <row r="2997" spans="1:30">
      <c r="A2997" s="9" t="s">
        <v>11202</v>
      </c>
      <c r="B2997" s="9" t="s">
        <v>24</v>
      </c>
      <c r="C2997" s="9" t="s">
        <v>62</v>
      </c>
      <c r="D2997" s="19">
        <v>41486</v>
      </c>
      <c r="E2997" s="15">
        <v>2013</v>
      </c>
      <c r="F2997" s="15">
        <v>7</v>
      </c>
      <c r="G2997" s="3" t="s">
        <v>14415</v>
      </c>
      <c r="H2997" s="9" t="s">
        <v>63</v>
      </c>
      <c r="I2997" s="9" t="s">
        <v>81</v>
      </c>
      <c r="J2997" s="21">
        <v>365.71</v>
      </c>
      <c r="K2997" s="9" t="s">
        <v>11203</v>
      </c>
      <c r="L2997" s="7" t="s">
        <v>11430</v>
      </c>
      <c r="M2997" s="7" t="s">
        <v>11584</v>
      </c>
      <c r="N2997" s="7" t="s">
        <v>217</v>
      </c>
      <c r="O2997" s="7" t="s">
        <v>263</v>
      </c>
      <c r="P2997" s="7" t="s">
        <v>7070</v>
      </c>
      <c r="Q2997" s="7" t="s">
        <v>145</v>
      </c>
      <c r="R2997" s="9" t="s">
        <v>355</v>
      </c>
      <c r="S2997" s="13" t="s">
        <v>409</v>
      </c>
      <c r="T2997" s="13" t="s">
        <v>69</v>
      </c>
      <c r="U2997" s="13" t="s">
        <v>79</v>
      </c>
      <c r="V2997" s="13" t="s">
        <v>80</v>
      </c>
      <c r="W2997" s="13" t="s">
        <v>29</v>
      </c>
      <c r="X2997" s="13" t="s">
        <v>79</v>
      </c>
      <c r="Y2997" s="13" t="s">
        <v>7</v>
      </c>
      <c r="Z2997" s="13" t="s">
        <v>16</v>
      </c>
      <c r="AA2997" s="12" t="str">
        <f t="shared" si="92"/>
        <v>5980000000109</v>
      </c>
      <c r="AB2997" s="4" t="s">
        <v>79</v>
      </c>
      <c r="AC2997" s="48">
        <f t="shared" si="93"/>
        <v>365.71</v>
      </c>
      <c r="AD2997" s="31">
        <f>VLOOKUP(AB2997,'Utah Allocation %''s'!$A$6:$B$16,2,FALSE)</f>
        <v>1</v>
      </c>
    </row>
    <row r="2998" spans="1:30">
      <c r="A2998" s="9" t="s">
        <v>11204</v>
      </c>
      <c r="B2998" s="9" t="s">
        <v>24</v>
      </c>
      <c r="C2998" s="9" t="s">
        <v>62</v>
      </c>
      <c r="D2998" s="19">
        <v>41486</v>
      </c>
      <c r="E2998" s="15">
        <v>2013</v>
      </c>
      <c r="F2998" s="15">
        <v>7</v>
      </c>
      <c r="G2998" s="3" t="s">
        <v>14415</v>
      </c>
      <c r="H2998" s="9" t="s">
        <v>63</v>
      </c>
      <c r="I2998" s="9" t="s">
        <v>64</v>
      </c>
      <c r="J2998" s="21">
        <v>200.18</v>
      </c>
      <c r="K2998" s="9" t="s">
        <v>11205</v>
      </c>
      <c r="L2998" s="7" t="s">
        <v>11431</v>
      </c>
      <c r="M2998" s="7" t="s">
        <v>11585</v>
      </c>
      <c r="N2998" s="7" t="s">
        <v>208</v>
      </c>
      <c r="O2998" s="7" t="s">
        <v>255</v>
      </c>
      <c r="P2998" s="7" t="s">
        <v>633</v>
      </c>
      <c r="Q2998" s="7" t="s">
        <v>73</v>
      </c>
      <c r="R2998" s="9" t="s">
        <v>357</v>
      </c>
      <c r="S2998" s="13" t="s">
        <v>408</v>
      </c>
      <c r="T2998" s="13" t="s">
        <v>69</v>
      </c>
      <c r="U2998" s="13" t="s">
        <v>66</v>
      </c>
      <c r="V2998" s="13" t="s">
        <v>70</v>
      </c>
      <c r="W2998" s="13" t="s">
        <v>32</v>
      </c>
      <c r="X2998" s="13" t="s">
        <v>66</v>
      </c>
      <c r="Y2998" s="13" t="s">
        <v>7</v>
      </c>
      <c r="Z2998" s="13" t="s">
        <v>8</v>
      </c>
      <c r="AA2998" s="12" t="str">
        <f t="shared" si="92"/>
        <v>5980000000108</v>
      </c>
      <c r="AB2998" s="4" t="s">
        <v>66</v>
      </c>
      <c r="AC2998" s="48">
        <f t="shared" si="93"/>
        <v>0</v>
      </c>
      <c r="AD2998" s="31">
        <f>VLOOKUP(AB2998,'Utah Allocation %''s'!$A$6:$B$16,2,FALSE)</f>
        <v>0</v>
      </c>
    </row>
    <row r="2999" spans="1:30">
      <c r="A2999" s="9" t="s">
        <v>11206</v>
      </c>
      <c r="B2999" s="9" t="s">
        <v>24</v>
      </c>
      <c r="C2999" s="9" t="s">
        <v>62</v>
      </c>
      <c r="D2999" s="19">
        <v>41486</v>
      </c>
      <c r="E2999" s="15">
        <v>2013</v>
      </c>
      <c r="F2999" s="15">
        <v>7</v>
      </c>
      <c r="G2999" s="3" t="s">
        <v>14415</v>
      </c>
      <c r="H2999" s="9" t="s">
        <v>63</v>
      </c>
      <c r="I2999" s="9" t="s">
        <v>64</v>
      </c>
      <c r="J2999" s="21">
        <v>471.8</v>
      </c>
      <c r="K2999" s="9" t="s">
        <v>11207</v>
      </c>
      <c r="L2999" s="7" t="s">
        <v>11432</v>
      </c>
      <c r="M2999" s="7" t="s">
        <v>11586</v>
      </c>
      <c r="N2999" s="7" t="s">
        <v>207</v>
      </c>
      <c r="O2999" s="7" t="s">
        <v>254</v>
      </c>
      <c r="P2999" s="7" t="s">
        <v>590</v>
      </c>
      <c r="Q2999" s="7" t="s">
        <v>88</v>
      </c>
      <c r="R2999" s="9" t="s">
        <v>358</v>
      </c>
      <c r="S2999" s="13" t="s">
        <v>409</v>
      </c>
      <c r="T2999" s="13" t="s">
        <v>69</v>
      </c>
      <c r="U2999" s="13" t="s">
        <v>89</v>
      </c>
      <c r="V2999" s="13" t="s">
        <v>90</v>
      </c>
      <c r="W2999" s="13" t="s">
        <v>31</v>
      </c>
      <c r="X2999" s="13" t="s">
        <v>91</v>
      </c>
      <c r="Y2999" s="13" t="s">
        <v>7</v>
      </c>
      <c r="Z2999" s="13" t="s">
        <v>17</v>
      </c>
      <c r="AA2999" s="12" t="str">
        <f t="shared" si="92"/>
        <v>5980000000111</v>
      </c>
      <c r="AB2999" s="4" t="s">
        <v>91</v>
      </c>
      <c r="AC2999" s="48">
        <f t="shared" si="93"/>
        <v>0</v>
      </c>
      <c r="AD2999" s="31">
        <f>VLOOKUP(AB2999,'Utah Allocation %''s'!$A$6:$B$16,2,FALSE)</f>
        <v>0</v>
      </c>
    </row>
    <row r="3000" spans="1:30">
      <c r="A3000" s="9" t="s">
        <v>11208</v>
      </c>
      <c r="B3000" s="9" t="s">
        <v>24</v>
      </c>
      <c r="C3000" s="9" t="s">
        <v>62</v>
      </c>
      <c r="D3000" s="19">
        <v>41486</v>
      </c>
      <c r="E3000" s="15">
        <v>2013</v>
      </c>
      <c r="F3000" s="15">
        <v>7</v>
      </c>
      <c r="G3000" s="3" t="s">
        <v>14415</v>
      </c>
      <c r="H3000" s="9" t="s">
        <v>63</v>
      </c>
      <c r="I3000" s="9" t="s">
        <v>64</v>
      </c>
      <c r="J3000" s="21">
        <v>185.64</v>
      </c>
      <c r="K3000" s="9" t="s">
        <v>11209</v>
      </c>
      <c r="L3000" s="7" t="s">
        <v>11433</v>
      </c>
      <c r="M3000" s="7" t="s">
        <v>11587</v>
      </c>
      <c r="N3000" s="7" t="s">
        <v>207</v>
      </c>
      <c r="O3000" s="7" t="s">
        <v>254</v>
      </c>
      <c r="P3000" s="7" t="s">
        <v>590</v>
      </c>
      <c r="Q3000" s="7" t="s">
        <v>88</v>
      </c>
      <c r="R3000" s="9" t="s">
        <v>358</v>
      </c>
      <c r="S3000" s="13" t="s">
        <v>409</v>
      </c>
      <c r="T3000" s="13" t="s">
        <v>69</v>
      </c>
      <c r="U3000" s="13" t="s">
        <v>89</v>
      </c>
      <c r="V3000" s="13" t="s">
        <v>90</v>
      </c>
      <c r="W3000" s="13" t="s">
        <v>31</v>
      </c>
      <c r="X3000" s="13" t="s">
        <v>91</v>
      </c>
      <c r="Y3000" s="13" t="s">
        <v>7</v>
      </c>
      <c r="Z3000" s="13" t="s">
        <v>17</v>
      </c>
      <c r="AA3000" s="12" t="str">
        <f t="shared" si="92"/>
        <v>5980000000111</v>
      </c>
      <c r="AB3000" s="4" t="s">
        <v>91</v>
      </c>
      <c r="AC3000" s="48">
        <f t="shared" si="93"/>
        <v>0</v>
      </c>
      <c r="AD3000" s="31">
        <f>VLOOKUP(AB3000,'Utah Allocation %''s'!$A$6:$B$16,2,FALSE)</f>
        <v>0</v>
      </c>
    </row>
    <row r="3001" spans="1:30">
      <c r="A3001" s="9" t="s">
        <v>11210</v>
      </c>
      <c r="B3001" s="9" t="s">
        <v>24</v>
      </c>
      <c r="C3001" s="9" t="s">
        <v>62</v>
      </c>
      <c r="D3001" s="19">
        <v>41486</v>
      </c>
      <c r="E3001" s="15">
        <v>2013</v>
      </c>
      <c r="F3001" s="15">
        <v>7</v>
      </c>
      <c r="G3001" s="3" t="s">
        <v>14415</v>
      </c>
      <c r="H3001" s="9" t="s">
        <v>63</v>
      </c>
      <c r="I3001" s="9" t="s">
        <v>64</v>
      </c>
      <c r="J3001" s="21">
        <v>696.11</v>
      </c>
      <c r="K3001" s="9" t="s">
        <v>11211</v>
      </c>
      <c r="L3001" s="7" t="s">
        <v>11434</v>
      </c>
      <c r="M3001" s="7" t="s">
        <v>11588</v>
      </c>
      <c r="N3001" s="7" t="s">
        <v>207</v>
      </c>
      <c r="O3001" s="7" t="s">
        <v>254</v>
      </c>
      <c r="P3001" s="7" t="s">
        <v>590</v>
      </c>
      <c r="Q3001" s="7" t="s">
        <v>88</v>
      </c>
      <c r="R3001" s="9" t="s">
        <v>358</v>
      </c>
      <c r="S3001" s="13" t="s">
        <v>409</v>
      </c>
      <c r="T3001" s="13" t="s">
        <v>69</v>
      </c>
      <c r="U3001" s="13" t="s">
        <v>89</v>
      </c>
      <c r="V3001" s="13" t="s">
        <v>90</v>
      </c>
      <c r="W3001" s="13" t="s">
        <v>31</v>
      </c>
      <c r="X3001" s="13" t="s">
        <v>91</v>
      </c>
      <c r="Y3001" s="13" t="s">
        <v>7</v>
      </c>
      <c r="Z3001" s="13" t="s">
        <v>17</v>
      </c>
      <c r="AA3001" s="12" t="str">
        <f t="shared" si="92"/>
        <v>5980000000111</v>
      </c>
      <c r="AB3001" s="4" t="s">
        <v>91</v>
      </c>
      <c r="AC3001" s="48">
        <f t="shared" si="93"/>
        <v>0</v>
      </c>
      <c r="AD3001" s="31">
        <f>VLOOKUP(AB3001,'Utah Allocation %''s'!$A$6:$B$16,2,FALSE)</f>
        <v>0</v>
      </c>
    </row>
    <row r="3002" spans="1:30">
      <c r="A3002" s="9" t="s">
        <v>11212</v>
      </c>
      <c r="B3002" s="9" t="s">
        <v>24</v>
      </c>
      <c r="C3002" s="9" t="s">
        <v>62</v>
      </c>
      <c r="D3002" s="19">
        <v>41486</v>
      </c>
      <c r="E3002" s="15">
        <v>2013</v>
      </c>
      <c r="F3002" s="15">
        <v>7</v>
      </c>
      <c r="G3002" s="3" t="s">
        <v>14415</v>
      </c>
      <c r="H3002" s="9" t="s">
        <v>61</v>
      </c>
      <c r="I3002" s="9" t="s">
        <v>64</v>
      </c>
      <c r="J3002" s="21">
        <v>-1151.96</v>
      </c>
      <c r="K3002" s="9" t="s">
        <v>513</v>
      </c>
      <c r="L3002" s="7" t="s">
        <v>514</v>
      </c>
      <c r="M3002" s="7" t="s">
        <v>519</v>
      </c>
      <c r="N3002" s="7" t="s">
        <v>208</v>
      </c>
      <c r="O3002" s="7" t="s">
        <v>255</v>
      </c>
      <c r="P3002" s="7" t="s">
        <v>191</v>
      </c>
      <c r="Q3002" s="7" t="s">
        <v>73</v>
      </c>
      <c r="R3002" s="9" t="s">
        <v>354</v>
      </c>
      <c r="S3002" s="13" t="s">
        <v>408</v>
      </c>
      <c r="T3002" s="13" t="s">
        <v>69</v>
      </c>
      <c r="U3002" s="13" t="s">
        <v>66</v>
      </c>
      <c r="V3002" s="13" t="s">
        <v>70</v>
      </c>
      <c r="W3002" s="13" t="s">
        <v>32</v>
      </c>
      <c r="X3002" s="13" t="s">
        <v>66</v>
      </c>
      <c r="Y3002" s="13" t="s">
        <v>7</v>
      </c>
      <c r="Z3002" s="13" t="s">
        <v>8</v>
      </c>
      <c r="AA3002" s="12" t="str">
        <f t="shared" si="92"/>
        <v>5980000000108</v>
      </c>
      <c r="AB3002" s="4" t="s">
        <v>66</v>
      </c>
      <c r="AC3002" s="48">
        <f t="shared" si="93"/>
        <v>0</v>
      </c>
      <c r="AD3002" s="31">
        <f>VLOOKUP(AB3002,'Utah Allocation %''s'!$A$6:$B$16,2,FALSE)</f>
        <v>0</v>
      </c>
    </row>
    <row r="3003" spans="1:30">
      <c r="A3003" s="9" t="s">
        <v>11213</v>
      </c>
      <c r="B3003" s="9" t="s">
        <v>24</v>
      </c>
      <c r="C3003" s="9" t="s">
        <v>62</v>
      </c>
      <c r="D3003" s="19">
        <v>41486</v>
      </c>
      <c r="E3003" s="15">
        <v>2013</v>
      </c>
      <c r="F3003" s="15">
        <v>7</v>
      </c>
      <c r="G3003" s="3" t="s">
        <v>14415</v>
      </c>
      <c r="H3003" s="9" t="s">
        <v>61</v>
      </c>
      <c r="I3003" s="9" t="s">
        <v>64</v>
      </c>
      <c r="J3003" s="21">
        <v>-1938.16</v>
      </c>
      <c r="K3003" s="9" t="s">
        <v>9808</v>
      </c>
      <c r="L3003" s="7" t="s">
        <v>10099</v>
      </c>
      <c r="M3003" s="7" t="s">
        <v>10277</v>
      </c>
      <c r="N3003" s="7" t="s">
        <v>208</v>
      </c>
      <c r="O3003" s="7" t="s">
        <v>255</v>
      </c>
      <c r="P3003" s="7" t="s">
        <v>5362</v>
      </c>
      <c r="Q3003" s="7" t="s">
        <v>73</v>
      </c>
      <c r="R3003" s="9" t="s">
        <v>354</v>
      </c>
      <c r="S3003" s="13" t="s">
        <v>408</v>
      </c>
      <c r="T3003" s="13" t="s">
        <v>69</v>
      </c>
      <c r="U3003" s="13" t="s">
        <v>66</v>
      </c>
      <c r="V3003" s="13" t="s">
        <v>70</v>
      </c>
      <c r="W3003" s="13" t="s">
        <v>32</v>
      </c>
      <c r="X3003" s="13" t="s">
        <v>66</v>
      </c>
      <c r="Y3003" s="13" t="s">
        <v>7</v>
      </c>
      <c r="Z3003" s="13" t="s">
        <v>8</v>
      </c>
      <c r="AA3003" s="12" t="str">
        <f t="shared" si="92"/>
        <v>5980000000108</v>
      </c>
      <c r="AB3003" s="4" t="s">
        <v>66</v>
      </c>
      <c r="AC3003" s="48">
        <f t="shared" si="93"/>
        <v>0</v>
      </c>
      <c r="AD3003" s="31">
        <f>VLOOKUP(AB3003,'Utah Allocation %''s'!$A$6:$B$16,2,FALSE)</f>
        <v>0</v>
      </c>
    </row>
    <row r="3004" spans="1:30">
      <c r="A3004" s="9" t="s">
        <v>11213</v>
      </c>
      <c r="B3004" s="9" t="s">
        <v>24</v>
      </c>
      <c r="C3004" s="9" t="s">
        <v>62</v>
      </c>
      <c r="D3004" s="19">
        <v>41486</v>
      </c>
      <c r="E3004" s="15">
        <v>2013</v>
      </c>
      <c r="F3004" s="15">
        <v>7</v>
      </c>
      <c r="G3004" s="3" t="s">
        <v>14415</v>
      </c>
      <c r="H3004" s="9" t="s">
        <v>61</v>
      </c>
      <c r="I3004" s="9" t="s">
        <v>81</v>
      </c>
      <c r="J3004" s="21">
        <v>-175.03</v>
      </c>
      <c r="K3004" s="9" t="s">
        <v>9808</v>
      </c>
      <c r="L3004" s="7" t="s">
        <v>10099</v>
      </c>
      <c r="M3004" s="7" t="s">
        <v>10277</v>
      </c>
      <c r="N3004" s="7" t="s">
        <v>208</v>
      </c>
      <c r="O3004" s="7" t="s">
        <v>255</v>
      </c>
      <c r="P3004" s="7" t="s">
        <v>5362</v>
      </c>
      <c r="Q3004" s="7" t="s">
        <v>73</v>
      </c>
      <c r="R3004" s="9" t="s">
        <v>354</v>
      </c>
      <c r="S3004" s="13" t="s">
        <v>408</v>
      </c>
      <c r="T3004" s="13" t="s">
        <v>69</v>
      </c>
      <c r="U3004" s="13" t="s">
        <v>66</v>
      </c>
      <c r="V3004" s="13" t="s">
        <v>70</v>
      </c>
      <c r="W3004" s="13" t="s">
        <v>32</v>
      </c>
      <c r="X3004" s="13" t="s">
        <v>66</v>
      </c>
      <c r="Y3004" s="13" t="s">
        <v>7</v>
      </c>
      <c r="Z3004" s="13" t="s">
        <v>8</v>
      </c>
      <c r="AA3004" s="12" t="str">
        <f t="shared" si="92"/>
        <v>5980000000108</v>
      </c>
      <c r="AB3004" s="4" t="s">
        <v>66</v>
      </c>
      <c r="AC3004" s="48">
        <f t="shared" si="93"/>
        <v>0</v>
      </c>
      <c r="AD3004" s="31">
        <f>VLOOKUP(AB3004,'Utah Allocation %''s'!$A$6:$B$16,2,FALSE)</f>
        <v>0</v>
      </c>
    </row>
    <row r="3005" spans="1:30">
      <c r="A3005" s="9" t="s">
        <v>11214</v>
      </c>
      <c r="B3005" s="9" t="s">
        <v>24</v>
      </c>
      <c r="C3005" s="9" t="s">
        <v>62</v>
      </c>
      <c r="D3005" s="19">
        <v>41486</v>
      </c>
      <c r="E3005" s="15">
        <v>2013</v>
      </c>
      <c r="F3005" s="15">
        <v>7</v>
      </c>
      <c r="G3005" s="3" t="s">
        <v>14415</v>
      </c>
      <c r="H3005" s="9" t="s">
        <v>63</v>
      </c>
      <c r="I3005" s="9" t="s">
        <v>81</v>
      </c>
      <c r="J3005" s="21">
        <v>294.95999999999998</v>
      </c>
      <c r="K3005" s="9" t="s">
        <v>11215</v>
      </c>
      <c r="L3005" s="7" t="s">
        <v>11435</v>
      </c>
      <c r="M3005" s="7" t="s">
        <v>11589</v>
      </c>
      <c r="N3005" s="7" t="s">
        <v>208</v>
      </c>
      <c r="O3005" s="7" t="s">
        <v>255</v>
      </c>
      <c r="P3005" s="7" t="s">
        <v>5362</v>
      </c>
      <c r="Q3005" s="7" t="s">
        <v>73</v>
      </c>
      <c r="R3005" s="9" t="s">
        <v>354</v>
      </c>
      <c r="S3005" s="13" t="s">
        <v>408</v>
      </c>
      <c r="T3005" s="13" t="s">
        <v>69</v>
      </c>
      <c r="U3005" s="13" t="s">
        <v>66</v>
      </c>
      <c r="V3005" s="13" t="s">
        <v>70</v>
      </c>
      <c r="W3005" s="13" t="s">
        <v>32</v>
      </c>
      <c r="X3005" s="13" t="s">
        <v>66</v>
      </c>
      <c r="Y3005" s="13" t="s">
        <v>7</v>
      </c>
      <c r="Z3005" s="13" t="s">
        <v>8</v>
      </c>
      <c r="AA3005" s="12" t="str">
        <f t="shared" si="92"/>
        <v>5980000000108</v>
      </c>
      <c r="AB3005" s="4" t="s">
        <v>66</v>
      </c>
      <c r="AC3005" s="48">
        <f t="shared" si="93"/>
        <v>0</v>
      </c>
      <c r="AD3005" s="31">
        <f>VLOOKUP(AB3005,'Utah Allocation %''s'!$A$6:$B$16,2,FALSE)</f>
        <v>0</v>
      </c>
    </row>
    <row r="3006" spans="1:30">
      <c r="A3006" s="9" t="s">
        <v>11216</v>
      </c>
      <c r="B3006" s="9" t="s">
        <v>24</v>
      </c>
      <c r="C3006" s="9" t="s">
        <v>62</v>
      </c>
      <c r="D3006" s="19">
        <v>41486</v>
      </c>
      <c r="E3006" s="15">
        <v>2013</v>
      </c>
      <c r="F3006" s="15">
        <v>7</v>
      </c>
      <c r="G3006" s="3" t="s">
        <v>14415</v>
      </c>
      <c r="H3006" s="9" t="s">
        <v>63</v>
      </c>
      <c r="I3006" s="9" t="s">
        <v>81</v>
      </c>
      <c r="J3006" s="21">
        <v>1502.56</v>
      </c>
      <c r="K3006" s="9" t="s">
        <v>11217</v>
      </c>
      <c r="L3006" s="7" t="s">
        <v>11436</v>
      </c>
      <c r="M3006" s="7" t="s">
        <v>11590</v>
      </c>
      <c r="N3006" s="7" t="s">
        <v>208</v>
      </c>
      <c r="O3006" s="7" t="s">
        <v>255</v>
      </c>
      <c r="P3006" s="7" t="s">
        <v>6141</v>
      </c>
      <c r="Q3006" s="7" t="s">
        <v>84</v>
      </c>
      <c r="R3006" s="9" t="s">
        <v>360</v>
      </c>
      <c r="S3006" s="13" t="s">
        <v>409</v>
      </c>
      <c r="T3006" s="13" t="s">
        <v>69</v>
      </c>
      <c r="U3006" s="13" t="s">
        <v>79</v>
      </c>
      <c r="V3006" s="13" t="s">
        <v>80</v>
      </c>
      <c r="W3006" s="13" t="s">
        <v>29</v>
      </c>
      <c r="X3006" s="13" t="s">
        <v>79</v>
      </c>
      <c r="Y3006" s="13" t="s">
        <v>7</v>
      </c>
      <c r="Z3006" s="13" t="s">
        <v>16</v>
      </c>
      <c r="AA3006" s="12" t="str">
        <f t="shared" si="92"/>
        <v>5980000000109</v>
      </c>
      <c r="AB3006" s="4" t="s">
        <v>79</v>
      </c>
      <c r="AC3006" s="48">
        <f t="shared" si="93"/>
        <v>1502.56</v>
      </c>
      <c r="AD3006" s="31">
        <f>VLOOKUP(AB3006,'Utah Allocation %''s'!$A$6:$B$16,2,FALSE)</f>
        <v>1</v>
      </c>
    </row>
    <row r="3007" spans="1:30">
      <c r="A3007" s="9" t="s">
        <v>11218</v>
      </c>
      <c r="B3007" s="9" t="s">
        <v>24</v>
      </c>
      <c r="C3007" s="9" t="s">
        <v>62</v>
      </c>
      <c r="D3007" s="19">
        <v>41486</v>
      </c>
      <c r="E3007" s="15">
        <v>2013</v>
      </c>
      <c r="F3007" s="15">
        <v>7</v>
      </c>
      <c r="G3007" s="3" t="s">
        <v>14415</v>
      </c>
      <c r="H3007" s="9" t="s">
        <v>63</v>
      </c>
      <c r="I3007" s="9" t="s">
        <v>81</v>
      </c>
      <c r="J3007" s="21">
        <v>1437.18</v>
      </c>
      <c r="K3007" s="9" t="s">
        <v>11219</v>
      </c>
      <c r="L3007" s="7" t="s">
        <v>11437</v>
      </c>
      <c r="M3007" s="7" t="s">
        <v>11591</v>
      </c>
      <c r="N3007" s="7" t="s">
        <v>207</v>
      </c>
      <c r="O3007" s="7" t="s">
        <v>254</v>
      </c>
      <c r="P3007" s="7" t="s">
        <v>6156</v>
      </c>
      <c r="Q3007" s="7" t="s">
        <v>88</v>
      </c>
      <c r="R3007" s="9" t="s">
        <v>364</v>
      </c>
      <c r="S3007" s="13" t="s">
        <v>409</v>
      </c>
      <c r="T3007" s="13" t="s">
        <v>69</v>
      </c>
      <c r="U3007" s="13" t="s">
        <v>89</v>
      </c>
      <c r="V3007" s="13" t="s">
        <v>90</v>
      </c>
      <c r="W3007" s="13" t="s">
        <v>31</v>
      </c>
      <c r="X3007" s="13" t="s">
        <v>91</v>
      </c>
      <c r="Y3007" s="13" t="s">
        <v>7</v>
      </c>
      <c r="Z3007" s="13" t="s">
        <v>17</v>
      </c>
      <c r="AA3007" s="12" t="str">
        <f t="shared" si="92"/>
        <v>5980000000111</v>
      </c>
      <c r="AB3007" s="4" t="s">
        <v>91</v>
      </c>
      <c r="AC3007" s="48">
        <f t="shared" si="93"/>
        <v>0</v>
      </c>
      <c r="AD3007" s="31">
        <f>VLOOKUP(AB3007,'Utah Allocation %''s'!$A$6:$B$16,2,FALSE)</f>
        <v>0</v>
      </c>
    </row>
    <row r="3008" spans="1:30">
      <c r="A3008" s="9" t="s">
        <v>11220</v>
      </c>
      <c r="B3008" s="9" t="s">
        <v>24</v>
      </c>
      <c r="C3008" s="9" t="s">
        <v>62</v>
      </c>
      <c r="D3008" s="19">
        <v>41486</v>
      </c>
      <c r="E3008" s="15">
        <v>2013</v>
      </c>
      <c r="F3008" s="15">
        <v>7</v>
      </c>
      <c r="G3008" s="3" t="s">
        <v>14415</v>
      </c>
      <c r="H3008" s="9" t="s">
        <v>63</v>
      </c>
      <c r="I3008" s="9" t="s">
        <v>81</v>
      </c>
      <c r="J3008" s="21">
        <v>364.83</v>
      </c>
      <c r="K3008" s="9" t="s">
        <v>11221</v>
      </c>
      <c r="L3008" s="7" t="s">
        <v>11438</v>
      </c>
      <c r="M3008" s="7" t="s">
        <v>11592</v>
      </c>
      <c r="N3008" s="7" t="s">
        <v>208</v>
      </c>
      <c r="O3008" s="7" t="s">
        <v>255</v>
      </c>
      <c r="P3008" s="7" t="s">
        <v>6158</v>
      </c>
      <c r="Q3008" s="7" t="s">
        <v>92</v>
      </c>
      <c r="R3008" s="9" t="s">
        <v>364</v>
      </c>
      <c r="S3008" s="13" t="s">
        <v>409</v>
      </c>
      <c r="T3008" s="13" t="s">
        <v>69</v>
      </c>
      <c r="U3008" s="13" t="s">
        <v>89</v>
      </c>
      <c r="V3008" s="13" t="s">
        <v>90</v>
      </c>
      <c r="W3008" s="13" t="s">
        <v>31</v>
      </c>
      <c r="X3008" s="13" t="s">
        <v>91</v>
      </c>
      <c r="Y3008" s="13" t="s">
        <v>7</v>
      </c>
      <c r="Z3008" s="13" t="s">
        <v>17</v>
      </c>
      <c r="AA3008" s="12" t="str">
        <f t="shared" si="92"/>
        <v>5980000000111</v>
      </c>
      <c r="AB3008" s="4" t="s">
        <v>91</v>
      </c>
      <c r="AC3008" s="48">
        <f t="shared" si="93"/>
        <v>0</v>
      </c>
      <c r="AD3008" s="31">
        <f>VLOOKUP(AB3008,'Utah Allocation %''s'!$A$6:$B$16,2,FALSE)</f>
        <v>0</v>
      </c>
    </row>
    <row r="3009" spans="1:30">
      <c r="A3009" s="9" t="s">
        <v>11222</v>
      </c>
      <c r="B3009" s="9" t="s">
        <v>24</v>
      </c>
      <c r="C3009" s="9" t="s">
        <v>62</v>
      </c>
      <c r="D3009" s="19">
        <v>41486</v>
      </c>
      <c r="E3009" s="15">
        <v>2013</v>
      </c>
      <c r="F3009" s="15">
        <v>7</v>
      </c>
      <c r="G3009" s="3" t="s">
        <v>14415</v>
      </c>
      <c r="H3009" s="9" t="s">
        <v>63</v>
      </c>
      <c r="I3009" s="9" t="s">
        <v>81</v>
      </c>
      <c r="J3009" s="21">
        <v>718.92</v>
      </c>
      <c r="K3009" s="9" t="s">
        <v>11223</v>
      </c>
      <c r="L3009" s="7" t="s">
        <v>11439</v>
      </c>
      <c r="M3009" s="7" t="s">
        <v>11593</v>
      </c>
      <c r="N3009" s="7" t="s">
        <v>212</v>
      </c>
      <c r="O3009" s="7" t="s">
        <v>259</v>
      </c>
      <c r="P3009" s="7" t="s">
        <v>10912</v>
      </c>
      <c r="Q3009" s="7" t="s">
        <v>165</v>
      </c>
      <c r="R3009" s="9" t="s">
        <v>366</v>
      </c>
      <c r="S3009" s="13" t="s">
        <v>409</v>
      </c>
      <c r="T3009" s="13" t="s">
        <v>69</v>
      </c>
      <c r="U3009" s="13" t="s">
        <v>79</v>
      </c>
      <c r="V3009" s="13" t="s">
        <v>80</v>
      </c>
      <c r="W3009" s="13" t="s">
        <v>29</v>
      </c>
      <c r="X3009" s="13" t="s">
        <v>79</v>
      </c>
      <c r="Y3009" s="13" t="s">
        <v>7</v>
      </c>
      <c r="Z3009" s="13" t="s">
        <v>16</v>
      </c>
      <c r="AA3009" s="12" t="str">
        <f t="shared" si="92"/>
        <v>5980000000109</v>
      </c>
      <c r="AB3009" s="4" t="s">
        <v>79</v>
      </c>
      <c r="AC3009" s="48">
        <f t="shared" si="93"/>
        <v>718.92</v>
      </c>
      <c r="AD3009" s="31">
        <f>VLOOKUP(AB3009,'Utah Allocation %''s'!$A$6:$B$16,2,FALSE)</f>
        <v>1</v>
      </c>
    </row>
    <row r="3010" spans="1:30">
      <c r="A3010" s="9" t="s">
        <v>11224</v>
      </c>
      <c r="B3010" s="9" t="s">
        <v>24</v>
      </c>
      <c r="C3010" s="9" t="s">
        <v>62</v>
      </c>
      <c r="D3010" s="19">
        <v>41486</v>
      </c>
      <c r="E3010" s="15">
        <v>2013</v>
      </c>
      <c r="F3010" s="15">
        <v>7</v>
      </c>
      <c r="G3010" s="3" t="s">
        <v>14415</v>
      </c>
      <c r="H3010" s="9" t="s">
        <v>63</v>
      </c>
      <c r="I3010" s="9" t="s">
        <v>81</v>
      </c>
      <c r="J3010" s="21">
        <v>623.53</v>
      </c>
      <c r="K3010" s="9" t="s">
        <v>11225</v>
      </c>
      <c r="L3010" s="7" t="s">
        <v>11440</v>
      </c>
      <c r="M3010" s="7" t="s">
        <v>11594</v>
      </c>
      <c r="N3010" s="7" t="s">
        <v>207</v>
      </c>
      <c r="O3010" s="7" t="s">
        <v>254</v>
      </c>
      <c r="P3010" s="7" t="s">
        <v>7096</v>
      </c>
      <c r="Q3010" s="7" t="s">
        <v>83</v>
      </c>
      <c r="R3010" s="9" t="s">
        <v>366</v>
      </c>
      <c r="S3010" s="13" t="s">
        <v>409</v>
      </c>
      <c r="T3010" s="13" t="s">
        <v>69</v>
      </c>
      <c r="U3010" s="13" t="s">
        <v>79</v>
      </c>
      <c r="V3010" s="13" t="s">
        <v>80</v>
      </c>
      <c r="W3010" s="13" t="s">
        <v>29</v>
      </c>
      <c r="X3010" s="13" t="s">
        <v>79</v>
      </c>
      <c r="Y3010" s="13" t="s">
        <v>7</v>
      </c>
      <c r="Z3010" s="13" t="s">
        <v>16</v>
      </c>
      <c r="AA3010" s="12" t="str">
        <f t="shared" si="92"/>
        <v>5980000000109</v>
      </c>
      <c r="AB3010" s="4" t="s">
        <v>79</v>
      </c>
      <c r="AC3010" s="48">
        <f t="shared" si="93"/>
        <v>623.53</v>
      </c>
      <c r="AD3010" s="31">
        <f>VLOOKUP(AB3010,'Utah Allocation %''s'!$A$6:$B$16,2,FALSE)</f>
        <v>1</v>
      </c>
    </row>
    <row r="3011" spans="1:30">
      <c r="A3011" s="9" t="s">
        <v>11226</v>
      </c>
      <c r="B3011" s="9" t="s">
        <v>24</v>
      </c>
      <c r="C3011" s="9" t="s">
        <v>62</v>
      </c>
      <c r="D3011" s="19">
        <v>41486</v>
      </c>
      <c r="E3011" s="15">
        <v>2013</v>
      </c>
      <c r="F3011" s="15">
        <v>7</v>
      </c>
      <c r="G3011" s="3" t="s">
        <v>14415</v>
      </c>
      <c r="H3011" s="9" t="s">
        <v>63</v>
      </c>
      <c r="I3011" s="9" t="s">
        <v>81</v>
      </c>
      <c r="J3011" s="21">
        <v>374.12</v>
      </c>
      <c r="K3011" s="9" t="s">
        <v>11227</v>
      </c>
      <c r="L3011" s="7" t="s">
        <v>11441</v>
      </c>
      <c r="M3011" s="7" t="s">
        <v>11595</v>
      </c>
      <c r="N3011" s="7" t="s">
        <v>207</v>
      </c>
      <c r="O3011" s="7" t="s">
        <v>254</v>
      </c>
      <c r="P3011" s="7" t="s">
        <v>7096</v>
      </c>
      <c r="Q3011" s="7" t="s">
        <v>83</v>
      </c>
      <c r="R3011" s="9" t="s">
        <v>366</v>
      </c>
      <c r="S3011" s="13" t="s">
        <v>409</v>
      </c>
      <c r="T3011" s="13" t="s">
        <v>69</v>
      </c>
      <c r="U3011" s="13" t="s">
        <v>79</v>
      </c>
      <c r="V3011" s="13" t="s">
        <v>80</v>
      </c>
      <c r="W3011" s="13" t="s">
        <v>29</v>
      </c>
      <c r="X3011" s="13" t="s">
        <v>79</v>
      </c>
      <c r="Y3011" s="13" t="s">
        <v>7</v>
      </c>
      <c r="Z3011" s="13" t="s">
        <v>16</v>
      </c>
      <c r="AA3011" s="12" t="str">
        <f t="shared" si="92"/>
        <v>5980000000109</v>
      </c>
      <c r="AB3011" s="4" t="s">
        <v>79</v>
      </c>
      <c r="AC3011" s="48">
        <f t="shared" si="93"/>
        <v>374.12</v>
      </c>
      <c r="AD3011" s="31">
        <f>VLOOKUP(AB3011,'Utah Allocation %''s'!$A$6:$B$16,2,FALSE)</f>
        <v>1</v>
      </c>
    </row>
    <row r="3012" spans="1:30">
      <c r="A3012" s="9" t="s">
        <v>11228</v>
      </c>
      <c r="B3012" s="9" t="s">
        <v>24</v>
      </c>
      <c r="C3012" s="9" t="s">
        <v>62</v>
      </c>
      <c r="D3012" s="19">
        <v>41486</v>
      </c>
      <c r="E3012" s="15">
        <v>2013</v>
      </c>
      <c r="F3012" s="15">
        <v>7</v>
      </c>
      <c r="G3012" s="3" t="s">
        <v>14415</v>
      </c>
      <c r="H3012" s="9" t="s">
        <v>63</v>
      </c>
      <c r="I3012" s="9" t="s">
        <v>81</v>
      </c>
      <c r="J3012" s="21">
        <v>613.44000000000005</v>
      </c>
      <c r="K3012" s="9" t="s">
        <v>11229</v>
      </c>
      <c r="L3012" s="7" t="s">
        <v>11442</v>
      </c>
      <c r="M3012" s="7" t="s">
        <v>11596</v>
      </c>
      <c r="N3012" s="7" t="s">
        <v>207</v>
      </c>
      <c r="O3012" s="7" t="s">
        <v>254</v>
      </c>
      <c r="P3012" s="7" t="s">
        <v>7096</v>
      </c>
      <c r="Q3012" s="7" t="s">
        <v>83</v>
      </c>
      <c r="R3012" s="9" t="s">
        <v>366</v>
      </c>
      <c r="S3012" s="13" t="s">
        <v>409</v>
      </c>
      <c r="T3012" s="13" t="s">
        <v>69</v>
      </c>
      <c r="U3012" s="13" t="s">
        <v>79</v>
      </c>
      <c r="V3012" s="13" t="s">
        <v>80</v>
      </c>
      <c r="W3012" s="13" t="s">
        <v>29</v>
      </c>
      <c r="X3012" s="13" t="s">
        <v>79</v>
      </c>
      <c r="Y3012" s="13" t="s">
        <v>7</v>
      </c>
      <c r="Z3012" s="13" t="s">
        <v>16</v>
      </c>
      <c r="AA3012" s="12" t="str">
        <f t="shared" si="92"/>
        <v>5980000000109</v>
      </c>
      <c r="AB3012" s="4" t="s">
        <v>79</v>
      </c>
      <c r="AC3012" s="48">
        <f t="shared" si="93"/>
        <v>613.44000000000005</v>
      </c>
      <c r="AD3012" s="31">
        <f>VLOOKUP(AB3012,'Utah Allocation %''s'!$A$6:$B$16,2,FALSE)</f>
        <v>1</v>
      </c>
    </row>
    <row r="3013" spans="1:30">
      <c r="A3013" s="9" t="s">
        <v>11230</v>
      </c>
      <c r="B3013" s="9" t="s">
        <v>24</v>
      </c>
      <c r="C3013" s="9" t="s">
        <v>62</v>
      </c>
      <c r="D3013" s="19">
        <v>41486</v>
      </c>
      <c r="E3013" s="15">
        <v>2013</v>
      </c>
      <c r="F3013" s="15">
        <v>7</v>
      </c>
      <c r="G3013" s="3" t="s">
        <v>14415</v>
      </c>
      <c r="H3013" s="9" t="s">
        <v>63</v>
      </c>
      <c r="I3013" s="9" t="s">
        <v>81</v>
      </c>
      <c r="J3013" s="21">
        <v>511.39</v>
      </c>
      <c r="K3013" s="9" t="s">
        <v>11231</v>
      </c>
      <c r="L3013" s="7" t="s">
        <v>11443</v>
      </c>
      <c r="M3013" s="7" t="s">
        <v>11597</v>
      </c>
      <c r="N3013" s="7" t="s">
        <v>208</v>
      </c>
      <c r="O3013" s="7" t="s">
        <v>255</v>
      </c>
      <c r="P3013" s="7" t="s">
        <v>6141</v>
      </c>
      <c r="Q3013" s="7" t="s">
        <v>84</v>
      </c>
      <c r="R3013" s="9" t="s">
        <v>366</v>
      </c>
      <c r="S3013" s="13" t="s">
        <v>409</v>
      </c>
      <c r="T3013" s="13" t="s">
        <v>69</v>
      </c>
      <c r="U3013" s="13" t="s">
        <v>79</v>
      </c>
      <c r="V3013" s="13" t="s">
        <v>80</v>
      </c>
      <c r="W3013" s="13" t="s">
        <v>29</v>
      </c>
      <c r="X3013" s="13" t="s">
        <v>79</v>
      </c>
      <c r="Y3013" s="13" t="s">
        <v>7</v>
      </c>
      <c r="Z3013" s="13" t="s">
        <v>16</v>
      </c>
      <c r="AA3013" s="12" t="str">
        <f t="shared" ref="AA3013:AA3076" si="94">Y3013&amp;Z3013</f>
        <v>5980000000109</v>
      </c>
      <c r="AB3013" s="4" t="s">
        <v>79</v>
      </c>
      <c r="AC3013" s="48">
        <f t="shared" ref="AC3013:AC3076" si="95">+J3013*AD3013</f>
        <v>511.39</v>
      </c>
      <c r="AD3013" s="31">
        <f>VLOOKUP(AB3013,'Utah Allocation %''s'!$A$6:$B$16,2,FALSE)</f>
        <v>1</v>
      </c>
    </row>
    <row r="3014" spans="1:30">
      <c r="A3014" s="9" t="s">
        <v>11232</v>
      </c>
      <c r="B3014" s="9" t="s">
        <v>24</v>
      </c>
      <c r="C3014" s="9" t="s">
        <v>62</v>
      </c>
      <c r="D3014" s="19">
        <v>41486</v>
      </c>
      <c r="E3014" s="15">
        <v>2013</v>
      </c>
      <c r="F3014" s="15">
        <v>7</v>
      </c>
      <c r="G3014" s="3" t="s">
        <v>14415</v>
      </c>
      <c r="H3014" s="9" t="s">
        <v>63</v>
      </c>
      <c r="I3014" s="9" t="s">
        <v>81</v>
      </c>
      <c r="J3014" s="21">
        <v>374.12</v>
      </c>
      <c r="K3014" s="9" t="s">
        <v>11233</v>
      </c>
      <c r="L3014" s="7" t="s">
        <v>11444</v>
      </c>
      <c r="M3014" s="7" t="s">
        <v>11598</v>
      </c>
      <c r="N3014" s="7" t="s">
        <v>208</v>
      </c>
      <c r="O3014" s="7" t="s">
        <v>255</v>
      </c>
      <c r="P3014" s="7" t="s">
        <v>6141</v>
      </c>
      <c r="Q3014" s="7" t="s">
        <v>84</v>
      </c>
      <c r="R3014" s="9" t="s">
        <v>366</v>
      </c>
      <c r="S3014" s="13" t="s">
        <v>409</v>
      </c>
      <c r="T3014" s="13" t="s">
        <v>69</v>
      </c>
      <c r="U3014" s="13" t="s">
        <v>79</v>
      </c>
      <c r="V3014" s="13" t="s">
        <v>80</v>
      </c>
      <c r="W3014" s="13" t="s">
        <v>29</v>
      </c>
      <c r="X3014" s="13" t="s">
        <v>79</v>
      </c>
      <c r="Y3014" s="13" t="s">
        <v>7</v>
      </c>
      <c r="Z3014" s="13" t="s">
        <v>16</v>
      </c>
      <c r="AA3014" s="12" t="str">
        <f t="shared" si="94"/>
        <v>5980000000109</v>
      </c>
      <c r="AB3014" s="4" t="s">
        <v>79</v>
      </c>
      <c r="AC3014" s="48">
        <f t="shared" si="95"/>
        <v>374.12</v>
      </c>
      <c r="AD3014" s="31">
        <f>VLOOKUP(AB3014,'Utah Allocation %''s'!$A$6:$B$16,2,FALSE)</f>
        <v>1</v>
      </c>
    </row>
    <row r="3015" spans="1:30">
      <c r="A3015" s="9" t="s">
        <v>11234</v>
      </c>
      <c r="B3015" s="9" t="s">
        <v>24</v>
      </c>
      <c r="C3015" s="9" t="s">
        <v>62</v>
      </c>
      <c r="D3015" s="19">
        <v>41486</v>
      </c>
      <c r="E3015" s="15">
        <v>2013</v>
      </c>
      <c r="F3015" s="15">
        <v>7</v>
      </c>
      <c r="G3015" s="3" t="s">
        <v>14415</v>
      </c>
      <c r="H3015" s="9" t="s">
        <v>63</v>
      </c>
      <c r="I3015" s="9" t="s">
        <v>81</v>
      </c>
      <c r="J3015" s="21">
        <v>503.17</v>
      </c>
      <c r="K3015" s="9" t="s">
        <v>11235</v>
      </c>
      <c r="L3015" s="7" t="s">
        <v>11445</v>
      </c>
      <c r="M3015" s="7" t="s">
        <v>11599</v>
      </c>
      <c r="N3015" s="7" t="s">
        <v>217</v>
      </c>
      <c r="O3015" s="7" t="s">
        <v>263</v>
      </c>
      <c r="P3015" s="7" t="s">
        <v>7070</v>
      </c>
      <c r="Q3015" s="7" t="s">
        <v>145</v>
      </c>
      <c r="R3015" s="9" t="s">
        <v>366</v>
      </c>
      <c r="S3015" s="13" t="s">
        <v>409</v>
      </c>
      <c r="T3015" s="13" t="s">
        <v>69</v>
      </c>
      <c r="U3015" s="13" t="s">
        <v>79</v>
      </c>
      <c r="V3015" s="13" t="s">
        <v>80</v>
      </c>
      <c r="W3015" s="13" t="s">
        <v>29</v>
      </c>
      <c r="X3015" s="13" t="s">
        <v>79</v>
      </c>
      <c r="Y3015" s="13" t="s">
        <v>7</v>
      </c>
      <c r="Z3015" s="13" t="s">
        <v>16</v>
      </c>
      <c r="AA3015" s="12" t="str">
        <f t="shared" si="94"/>
        <v>5980000000109</v>
      </c>
      <c r="AB3015" s="4" t="s">
        <v>79</v>
      </c>
      <c r="AC3015" s="48">
        <f t="shared" si="95"/>
        <v>503.17</v>
      </c>
      <c r="AD3015" s="31">
        <f>VLOOKUP(AB3015,'Utah Allocation %''s'!$A$6:$B$16,2,FALSE)</f>
        <v>1</v>
      </c>
    </row>
    <row r="3016" spans="1:30">
      <c r="A3016" s="9" t="s">
        <v>11236</v>
      </c>
      <c r="B3016" s="9" t="s">
        <v>24</v>
      </c>
      <c r="C3016" s="9" t="s">
        <v>62</v>
      </c>
      <c r="D3016" s="19">
        <v>41486</v>
      </c>
      <c r="E3016" s="15">
        <v>2013</v>
      </c>
      <c r="F3016" s="15">
        <v>7</v>
      </c>
      <c r="G3016" s="3" t="s">
        <v>14415</v>
      </c>
      <c r="H3016" s="9" t="s">
        <v>63</v>
      </c>
      <c r="I3016" s="9" t="s">
        <v>81</v>
      </c>
      <c r="J3016" s="21">
        <v>1479.42</v>
      </c>
      <c r="K3016" s="9" t="s">
        <v>11237</v>
      </c>
      <c r="L3016" s="7" t="s">
        <v>11446</v>
      </c>
      <c r="M3016" s="7" t="s">
        <v>11600</v>
      </c>
      <c r="N3016" s="7" t="s">
        <v>208</v>
      </c>
      <c r="O3016" s="7" t="s">
        <v>255</v>
      </c>
      <c r="P3016" s="7" t="s">
        <v>6158</v>
      </c>
      <c r="Q3016" s="7" t="s">
        <v>92</v>
      </c>
      <c r="R3016" s="9" t="s">
        <v>367</v>
      </c>
      <c r="S3016" s="13" t="s">
        <v>409</v>
      </c>
      <c r="T3016" s="13" t="s">
        <v>69</v>
      </c>
      <c r="U3016" s="13" t="s">
        <v>89</v>
      </c>
      <c r="V3016" s="13" t="s">
        <v>90</v>
      </c>
      <c r="W3016" s="13" t="s">
        <v>31</v>
      </c>
      <c r="X3016" s="13" t="s">
        <v>91</v>
      </c>
      <c r="Y3016" s="13" t="s">
        <v>7</v>
      </c>
      <c r="Z3016" s="13" t="s">
        <v>17</v>
      </c>
      <c r="AA3016" s="12" t="str">
        <f t="shared" si="94"/>
        <v>5980000000111</v>
      </c>
      <c r="AB3016" s="4" t="s">
        <v>91</v>
      </c>
      <c r="AC3016" s="48">
        <f t="shared" si="95"/>
        <v>0</v>
      </c>
      <c r="AD3016" s="31">
        <f>VLOOKUP(AB3016,'Utah Allocation %''s'!$A$6:$B$16,2,FALSE)</f>
        <v>0</v>
      </c>
    </row>
    <row r="3017" spans="1:30">
      <c r="A3017" s="9" t="s">
        <v>11238</v>
      </c>
      <c r="B3017" s="9" t="s">
        <v>24</v>
      </c>
      <c r="C3017" s="9" t="s">
        <v>62</v>
      </c>
      <c r="D3017" s="19">
        <v>41486</v>
      </c>
      <c r="E3017" s="15">
        <v>2013</v>
      </c>
      <c r="F3017" s="15">
        <v>7</v>
      </c>
      <c r="G3017" s="3" t="s">
        <v>14415</v>
      </c>
      <c r="H3017" s="9" t="s">
        <v>61</v>
      </c>
      <c r="I3017" s="9" t="s">
        <v>81</v>
      </c>
      <c r="J3017" s="21">
        <v>-200.29</v>
      </c>
      <c r="K3017" s="9" t="s">
        <v>11237</v>
      </c>
      <c r="L3017" s="7" t="s">
        <v>11446</v>
      </c>
      <c r="M3017" s="7" t="s">
        <v>11600</v>
      </c>
      <c r="N3017" s="7" t="s">
        <v>208</v>
      </c>
      <c r="O3017" s="7" t="s">
        <v>255</v>
      </c>
      <c r="P3017" s="7" t="s">
        <v>6158</v>
      </c>
      <c r="Q3017" s="7" t="s">
        <v>92</v>
      </c>
      <c r="R3017" s="9" t="s">
        <v>367</v>
      </c>
      <c r="S3017" s="13" t="s">
        <v>409</v>
      </c>
      <c r="T3017" s="13" t="s">
        <v>69</v>
      </c>
      <c r="U3017" s="13" t="s">
        <v>89</v>
      </c>
      <c r="V3017" s="13" t="s">
        <v>90</v>
      </c>
      <c r="W3017" s="13" t="s">
        <v>31</v>
      </c>
      <c r="X3017" s="13" t="s">
        <v>91</v>
      </c>
      <c r="Y3017" s="13" t="s">
        <v>7</v>
      </c>
      <c r="Z3017" s="13" t="s">
        <v>17</v>
      </c>
      <c r="AA3017" s="12" t="str">
        <f t="shared" si="94"/>
        <v>5980000000111</v>
      </c>
      <c r="AB3017" s="4" t="s">
        <v>91</v>
      </c>
      <c r="AC3017" s="48">
        <f t="shared" si="95"/>
        <v>0</v>
      </c>
      <c r="AD3017" s="31">
        <f>VLOOKUP(AB3017,'Utah Allocation %''s'!$A$6:$B$16,2,FALSE)</f>
        <v>0</v>
      </c>
    </row>
    <row r="3018" spans="1:30">
      <c r="A3018" s="9" t="s">
        <v>11239</v>
      </c>
      <c r="B3018" s="9" t="s">
        <v>24</v>
      </c>
      <c r="C3018" s="9" t="s">
        <v>62</v>
      </c>
      <c r="D3018" s="19">
        <v>41486</v>
      </c>
      <c r="E3018" s="15">
        <v>2013</v>
      </c>
      <c r="F3018" s="15">
        <v>7</v>
      </c>
      <c r="G3018" s="3" t="s">
        <v>14415</v>
      </c>
      <c r="H3018" s="9" t="s">
        <v>63</v>
      </c>
      <c r="I3018" s="9" t="s">
        <v>64</v>
      </c>
      <c r="J3018" s="21">
        <v>143.4</v>
      </c>
      <c r="K3018" s="9" t="s">
        <v>11240</v>
      </c>
      <c r="L3018" s="7" t="s">
        <v>11447</v>
      </c>
      <c r="M3018" s="7" t="s">
        <v>11601</v>
      </c>
      <c r="N3018" s="7" t="s">
        <v>208</v>
      </c>
      <c r="O3018" s="7" t="s">
        <v>255</v>
      </c>
      <c r="P3018" s="7" t="s">
        <v>466</v>
      </c>
      <c r="Q3018" s="7" t="s">
        <v>92</v>
      </c>
      <c r="R3018" s="9" t="s">
        <v>316</v>
      </c>
      <c r="S3018" s="13" t="s">
        <v>409</v>
      </c>
      <c r="T3018" s="13" t="s">
        <v>69</v>
      </c>
      <c r="U3018" s="13" t="s">
        <v>89</v>
      </c>
      <c r="V3018" s="13" t="s">
        <v>90</v>
      </c>
      <c r="W3018" s="13" t="s">
        <v>31</v>
      </c>
      <c r="X3018" s="13" t="s">
        <v>91</v>
      </c>
      <c r="Y3018" s="13" t="s">
        <v>7</v>
      </c>
      <c r="Z3018" s="13" t="s">
        <v>17</v>
      </c>
      <c r="AA3018" s="12" t="str">
        <f t="shared" si="94"/>
        <v>5980000000111</v>
      </c>
      <c r="AB3018" s="4" t="s">
        <v>91</v>
      </c>
      <c r="AC3018" s="48">
        <f t="shared" si="95"/>
        <v>0</v>
      </c>
      <c r="AD3018" s="31">
        <f>VLOOKUP(AB3018,'Utah Allocation %''s'!$A$6:$B$16,2,FALSE)</f>
        <v>0</v>
      </c>
    </row>
    <row r="3019" spans="1:30">
      <c r="A3019" s="9" t="s">
        <v>11241</v>
      </c>
      <c r="B3019" s="9" t="s">
        <v>24</v>
      </c>
      <c r="C3019" s="9" t="s">
        <v>62</v>
      </c>
      <c r="D3019" s="19">
        <v>41486</v>
      </c>
      <c r="E3019" s="15">
        <v>2013</v>
      </c>
      <c r="F3019" s="15">
        <v>7</v>
      </c>
      <c r="G3019" s="3" t="s">
        <v>14415</v>
      </c>
      <c r="H3019" s="9" t="s">
        <v>63</v>
      </c>
      <c r="I3019" s="9" t="s">
        <v>64</v>
      </c>
      <c r="J3019" s="21">
        <v>1448.83</v>
      </c>
      <c r="K3019" s="9" t="s">
        <v>11242</v>
      </c>
      <c r="L3019" s="7" t="s">
        <v>11448</v>
      </c>
      <c r="M3019" s="7" t="s">
        <v>11602</v>
      </c>
      <c r="N3019" s="7" t="s">
        <v>206</v>
      </c>
      <c r="O3019" s="7" t="s">
        <v>253</v>
      </c>
      <c r="P3019" s="7" t="s">
        <v>6190</v>
      </c>
      <c r="Q3019" s="7" t="s">
        <v>95</v>
      </c>
      <c r="R3019" s="9" t="s">
        <v>316</v>
      </c>
      <c r="S3019" s="13" t="s">
        <v>409</v>
      </c>
      <c r="T3019" s="13" t="s">
        <v>69</v>
      </c>
      <c r="U3019" s="13" t="s">
        <v>89</v>
      </c>
      <c r="V3019" s="13" t="s">
        <v>90</v>
      </c>
      <c r="W3019" s="13" t="s">
        <v>31</v>
      </c>
      <c r="X3019" s="13" t="s">
        <v>91</v>
      </c>
      <c r="Y3019" s="13" t="s">
        <v>7</v>
      </c>
      <c r="Z3019" s="13" t="s">
        <v>17</v>
      </c>
      <c r="AA3019" s="12" t="str">
        <f t="shared" si="94"/>
        <v>5980000000111</v>
      </c>
      <c r="AB3019" s="4" t="s">
        <v>91</v>
      </c>
      <c r="AC3019" s="48">
        <f t="shared" si="95"/>
        <v>0</v>
      </c>
      <c r="AD3019" s="31">
        <f>VLOOKUP(AB3019,'Utah Allocation %''s'!$A$6:$B$16,2,FALSE)</f>
        <v>0</v>
      </c>
    </row>
    <row r="3020" spans="1:30">
      <c r="A3020" s="9" t="s">
        <v>11243</v>
      </c>
      <c r="B3020" s="9" t="s">
        <v>24</v>
      </c>
      <c r="C3020" s="9" t="s">
        <v>62</v>
      </c>
      <c r="D3020" s="19">
        <v>41486</v>
      </c>
      <c r="E3020" s="15">
        <v>2013</v>
      </c>
      <c r="F3020" s="15">
        <v>7</v>
      </c>
      <c r="G3020" s="3" t="s">
        <v>14415</v>
      </c>
      <c r="H3020" s="9" t="s">
        <v>63</v>
      </c>
      <c r="I3020" s="9" t="s">
        <v>81</v>
      </c>
      <c r="J3020" s="21">
        <v>460.21</v>
      </c>
      <c r="K3020" s="9" t="s">
        <v>11244</v>
      </c>
      <c r="L3020" s="7" t="s">
        <v>11449</v>
      </c>
      <c r="M3020" s="7" t="s">
        <v>11603</v>
      </c>
      <c r="N3020" s="7" t="s">
        <v>208</v>
      </c>
      <c r="O3020" s="7" t="s">
        <v>255</v>
      </c>
      <c r="P3020" s="7" t="s">
        <v>6158</v>
      </c>
      <c r="Q3020" s="7" t="s">
        <v>92</v>
      </c>
      <c r="R3020" s="9" t="s">
        <v>316</v>
      </c>
      <c r="S3020" s="13" t="s">
        <v>409</v>
      </c>
      <c r="T3020" s="13" t="s">
        <v>69</v>
      </c>
      <c r="U3020" s="13" t="s">
        <v>89</v>
      </c>
      <c r="V3020" s="13" t="s">
        <v>90</v>
      </c>
      <c r="W3020" s="13" t="s">
        <v>31</v>
      </c>
      <c r="X3020" s="13" t="s">
        <v>91</v>
      </c>
      <c r="Y3020" s="13" t="s">
        <v>7</v>
      </c>
      <c r="Z3020" s="13" t="s">
        <v>17</v>
      </c>
      <c r="AA3020" s="12" t="str">
        <f t="shared" si="94"/>
        <v>5980000000111</v>
      </c>
      <c r="AB3020" s="4" t="s">
        <v>91</v>
      </c>
      <c r="AC3020" s="48">
        <f t="shared" si="95"/>
        <v>0</v>
      </c>
      <c r="AD3020" s="31">
        <f>VLOOKUP(AB3020,'Utah Allocation %''s'!$A$6:$B$16,2,FALSE)</f>
        <v>0</v>
      </c>
    </row>
    <row r="3021" spans="1:30">
      <c r="A3021" s="9" t="s">
        <v>11245</v>
      </c>
      <c r="B3021" s="9" t="s">
        <v>24</v>
      </c>
      <c r="C3021" s="9" t="s">
        <v>62</v>
      </c>
      <c r="D3021" s="19">
        <v>41486</v>
      </c>
      <c r="E3021" s="15">
        <v>2013</v>
      </c>
      <c r="F3021" s="15">
        <v>7</v>
      </c>
      <c r="G3021" s="3" t="s">
        <v>14415</v>
      </c>
      <c r="H3021" s="9" t="s">
        <v>61</v>
      </c>
      <c r="I3021" s="9" t="s">
        <v>81</v>
      </c>
      <c r="J3021" s="21">
        <v>-296.10000000000002</v>
      </c>
      <c r="K3021" s="9" t="s">
        <v>6813</v>
      </c>
      <c r="L3021" s="7" t="s">
        <v>7037</v>
      </c>
      <c r="M3021" s="7" t="s">
        <v>7278</v>
      </c>
      <c r="N3021" s="7" t="s">
        <v>212</v>
      </c>
      <c r="O3021" s="7" t="s">
        <v>259</v>
      </c>
      <c r="P3021" s="7" t="s">
        <v>6234</v>
      </c>
      <c r="Q3021" s="7" t="s">
        <v>172</v>
      </c>
      <c r="R3021" s="9" t="s">
        <v>369</v>
      </c>
      <c r="S3021" s="13" t="s">
        <v>408</v>
      </c>
      <c r="T3021" s="13" t="s">
        <v>69</v>
      </c>
      <c r="U3021" s="13" t="s">
        <v>66</v>
      </c>
      <c r="V3021" s="13" t="s">
        <v>70</v>
      </c>
      <c r="W3021" s="13" t="s">
        <v>32</v>
      </c>
      <c r="X3021" s="13" t="s">
        <v>66</v>
      </c>
      <c r="Y3021" s="13" t="s">
        <v>7</v>
      </c>
      <c r="Z3021" s="13" t="s">
        <v>8</v>
      </c>
      <c r="AA3021" s="12" t="str">
        <f t="shared" si="94"/>
        <v>5980000000108</v>
      </c>
      <c r="AB3021" s="4" t="s">
        <v>66</v>
      </c>
      <c r="AC3021" s="48">
        <f t="shared" si="95"/>
        <v>0</v>
      </c>
      <c r="AD3021" s="31">
        <f>VLOOKUP(AB3021,'Utah Allocation %''s'!$A$6:$B$16,2,FALSE)</f>
        <v>0</v>
      </c>
    </row>
    <row r="3022" spans="1:30">
      <c r="A3022" s="9" t="s">
        <v>11246</v>
      </c>
      <c r="B3022" s="9" t="s">
        <v>24</v>
      </c>
      <c r="C3022" s="9" t="s">
        <v>62</v>
      </c>
      <c r="D3022" s="19">
        <v>41486</v>
      </c>
      <c r="E3022" s="15">
        <v>2013</v>
      </c>
      <c r="F3022" s="15">
        <v>7</v>
      </c>
      <c r="G3022" s="3" t="s">
        <v>14415</v>
      </c>
      <c r="H3022" s="9" t="s">
        <v>63</v>
      </c>
      <c r="I3022" s="9" t="s">
        <v>81</v>
      </c>
      <c r="J3022" s="21">
        <v>799.47</v>
      </c>
      <c r="K3022" s="9" t="s">
        <v>11247</v>
      </c>
      <c r="L3022" s="7" t="s">
        <v>11450</v>
      </c>
      <c r="M3022" s="7" t="s">
        <v>11604</v>
      </c>
      <c r="N3022" s="7" t="s">
        <v>212</v>
      </c>
      <c r="O3022" s="7" t="s">
        <v>259</v>
      </c>
      <c r="P3022" s="7" t="s">
        <v>6234</v>
      </c>
      <c r="Q3022" s="7" t="s">
        <v>172</v>
      </c>
      <c r="R3022" s="9" t="s">
        <v>369</v>
      </c>
      <c r="S3022" s="13" t="s">
        <v>408</v>
      </c>
      <c r="T3022" s="13" t="s">
        <v>69</v>
      </c>
      <c r="U3022" s="13" t="s">
        <v>66</v>
      </c>
      <c r="V3022" s="13" t="s">
        <v>70</v>
      </c>
      <c r="W3022" s="13" t="s">
        <v>32</v>
      </c>
      <c r="X3022" s="13" t="s">
        <v>66</v>
      </c>
      <c r="Y3022" s="13" t="s">
        <v>7</v>
      </c>
      <c r="Z3022" s="13" t="s">
        <v>8</v>
      </c>
      <c r="AA3022" s="12" t="str">
        <f t="shared" si="94"/>
        <v>5980000000108</v>
      </c>
      <c r="AB3022" s="4" t="s">
        <v>66</v>
      </c>
      <c r="AC3022" s="48">
        <f t="shared" si="95"/>
        <v>0</v>
      </c>
      <c r="AD3022" s="31">
        <f>VLOOKUP(AB3022,'Utah Allocation %''s'!$A$6:$B$16,2,FALSE)</f>
        <v>0</v>
      </c>
    </row>
    <row r="3023" spans="1:30">
      <c r="A3023" s="9" t="s">
        <v>11248</v>
      </c>
      <c r="B3023" s="9" t="s">
        <v>24</v>
      </c>
      <c r="C3023" s="9" t="s">
        <v>62</v>
      </c>
      <c r="D3023" s="19">
        <v>41486</v>
      </c>
      <c r="E3023" s="15">
        <v>2013</v>
      </c>
      <c r="F3023" s="15">
        <v>7</v>
      </c>
      <c r="G3023" s="3" t="s">
        <v>14415</v>
      </c>
      <c r="H3023" s="9" t="s">
        <v>63</v>
      </c>
      <c r="I3023" s="9" t="s">
        <v>81</v>
      </c>
      <c r="J3023" s="21">
        <v>709.16</v>
      </c>
      <c r="K3023" s="9" t="s">
        <v>11249</v>
      </c>
      <c r="L3023" s="7" t="s">
        <v>11451</v>
      </c>
      <c r="M3023" s="7" t="s">
        <v>11605</v>
      </c>
      <c r="N3023" s="7" t="s">
        <v>212</v>
      </c>
      <c r="O3023" s="7" t="s">
        <v>259</v>
      </c>
      <c r="P3023" s="7" t="s">
        <v>6234</v>
      </c>
      <c r="Q3023" s="7" t="s">
        <v>172</v>
      </c>
      <c r="R3023" s="9" t="s">
        <v>369</v>
      </c>
      <c r="S3023" s="13" t="s">
        <v>408</v>
      </c>
      <c r="T3023" s="13" t="s">
        <v>69</v>
      </c>
      <c r="U3023" s="13" t="s">
        <v>66</v>
      </c>
      <c r="V3023" s="13" t="s">
        <v>70</v>
      </c>
      <c r="W3023" s="13" t="s">
        <v>32</v>
      </c>
      <c r="X3023" s="13" t="s">
        <v>66</v>
      </c>
      <c r="Y3023" s="13" t="s">
        <v>7</v>
      </c>
      <c r="Z3023" s="13" t="s">
        <v>8</v>
      </c>
      <c r="AA3023" s="12" t="str">
        <f t="shared" si="94"/>
        <v>5980000000108</v>
      </c>
      <c r="AB3023" s="4" t="s">
        <v>66</v>
      </c>
      <c r="AC3023" s="48">
        <f t="shared" si="95"/>
        <v>0</v>
      </c>
      <c r="AD3023" s="31">
        <f>VLOOKUP(AB3023,'Utah Allocation %''s'!$A$6:$B$16,2,FALSE)</f>
        <v>0</v>
      </c>
    </row>
    <row r="3024" spans="1:30">
      <c r="A3024" s="9" t="s">
        <v>11250</v>
      </c>
      <c r="B3024" s="9" t="s">
        <v>24</v>
      </c>
      <c r="C3024" s="9" t="s">
        <v>62</v>
      </c>
      <c r="D3024" s="19">
        <v>41486</v>
      </c>
      <c r="E3024" s="15">
        <v>2013</v>
      </c>
      <c r="F3024" s="15">
        <v>7</v>
      </c>
      <c r="G3024" s="3" t="s">
        <v>14415</v>
      </c>
      <c r="H3024" s="9" t="s">
        <v>63</v>
      </c>
      <c r="I3024" s="9" t="s">
        <v>81</v>
      </c>
      <c r="J3024" s="21">
        <v>285.77999999999997</v>
      </c>
      <c r="K3024" s="9" t="s">
        <v>11251</v>
      </c>
      <c r="L3024" s="7" t="s">
        <v>11452</v>
      </c>
      <c r="M3024" s="7" t="s">
        <v>11606</v>
      </c>
      <c r="N3024" s="7" t="s">
        <v>212</v>
      </c>
      <c r="O3024" s="7" t="s">
        <v>259</v>
      </c>
      <c r="P3024" s="7" t="s">
        <v>6234</v>
      </c>
      <c r="Q3024" s="7" t="s">
        <v>172</v>
      </c>
      <c r="R3024" s="9" t="s">
        <v>369</v>
      </c>
      <c r="S3024" s="13" t="s">
        <v>408</v>
      </c>
      <c r="T3024" s="13" t="s">
        <v>69</v>
      </c>
      <c r="U3024" s="13" t="s">
        <v>66</v>
      </c>
      <c r="V3024" s="13" t="s">
        <v>70</v>
      </c>
      <c r="W3024" s="13" t="s">
        <v>32</v>
      </c>
      <c r="X3024" s="13" t="s">
        <v>66</v>
      </c>
      <c r="Y3024" s="13" t="s">
        <v>7</v>
      </c>
      <c r="Z3024" s="13" t="s">
        <v>8</v>
      </c>
      <c r="AA3024" s="12" t="str">
        <f t="shared" si="94"/>
        <v>5980000000108</v>
      </c>
      <c r="AB3024" s="4" t="s">
        <v>66</v>
      </c>
      <c r="AC3024" s="48">
        <f t="shared" si="95"/>
        <v>0</v>
      </c>
      <c r="AD3024" s="31">
        <f>VLOOKUP(AB3024,'Utah Allocation %''s'!$A$6:$B$16,2,FALSE)</f>
        <v>0</v>
      </c>
    </row>
    <row r="3025" spans="1:30">
      <c r="A3025" s="9" t="s">
        <v>11252</v>
      </c>
      <c r="B3025" s="9" t="s">
        <v>24</v>
      </c>
      <c r="C3025" s="9" t="s">
        <v>62</v>
      </c>
      <c r="D3025" s="19">
        <v>41486</v>
      </c>
      <c r="E3025" s="15">
        <v>2013</v>
      </c>
      <c r="F3025" s="15">
        <v>7</v>
      </c>
      <c r="G3025" s="3" t="s">
        <v>14415</v>
      </c>
      <c r="H3025" s="9" t="s">
        <v>63</v>
      </c>
      <c r="I3025" s="9" t="s">
        <v>81</v>
      </c>
      <c r="J3025" s="21">
        <v>458.67</v>
      </c>
      <c r="K3025" s="9" t="s">
        <v>11253</v>
      </c>
      <c r="L3025" s="7" t="s">
        <v>11453</v>
      </c>
      <c r="M3025" s="7" t="s">
        <v>11607</v>
      </c>
      <c r="N3025" s="7" t="s">
        <v>212</v>
      </c>
      <c r="O3025" s="7" t="s">
        <v>259</v>
      </c>
      <c r="P3025" s="7" t="s">
        <v>6234</v>
      </c>
      <c r="Q3025" s="7" t="s">
        <v>172</v>
      </c>
      <c r="R3025" s="9" t="s">
        <v>369</v>
      </c>
      <c r="S3025" s="13" t="s">
        <v>408</v>
      </c>
      <c r="T3025" s="13" t="s">
        <v>69</v>
      </c>
      <c r="U3025" s="13" t="s">
        <v>66</v>
      </c>
      <c r="V3025" s="13" t="s">
        <v>70</v>
      </c>
      <c r="W3025" s="13" t="s">
        <v>32</v>
      </c>
      <c r="X3025" s="13" t="s">
        <v>66</v>
      </c>
      <c r="Y3025" s="13" t="s">
        <v>7</v>
      </c>
      <c r="Z3025" s="13" t="s">
        <v>8</v>
      </c>
      <c r="AA3025" s="12" t="str">
        <f t="shared" si="94"/>
        <v>5980000000108</v>
      </c>
      <c r="AB3025" s="4" t="s">
        <v>66</v>
      </c>
      <c r="AC3025" s="48">
        <f t="shared" si="95"/>
        <v>0</v>
      </c>
      <c r="AD3025" s="31">
        <f>VLOOKUP(AB3025,'Utah Allocation %''s'!$A$6:$B$16,2,FALSE)</f>
        <v>0</v>
      </c>
    </row>
    <row r="3026" spans="1:30">
      <c r="A3026" s="9" t="s">
        <v>11254</v>
      </c>
      <c r="B3026" s="9" t="s">
        <v>24</v>
      </c>
      <c r="C3026" s="9" t="s">
        <v>62</v>
      </c>
      <c r="D3026" s="19">
        <v>41486</v>
      </c>
      <c r="E3026" s="15">
        <v>2013</v>
      </c>
      <c r="F3026" s="15">
        <v>7</v>
      </c>
      <c r="G3026" s="3" t="s">
        <v>14415</v>
      </c>
      <c r="H3026" s="9" t="s">
        <v>63</v>
      </c>
      <c r="I3026" s="9" t="s">
        <v>81</v>
      </c>
      <c r="J3026" s="21">
        <v>910.44</v>
      </c>
      <c r="K3026" s="9" t="s">
        <v>11255</v>
      </c>
      <c r="L3026" s="7" t="s">
        <v>11454</v>
      </c>
      <c r="M3026" s="7" t="s">
        <v>11608</v>
      </c>
      <c r="N3026" s="7" t="s">
        <v>208</v>
      </c>
      <c r="O3026" s="7" t="s">
        <v>255</v>
      </c>
      <c r="P3026" s="7" t="s">
        <v>5362</v>
      </c>
      <c r="Q3026" s="7" t="s">
        <v>73</v>
      </c>
      <c r="R3026" s="9" t="s">
        <v>369</v>
      </c>
      <c r="S3026" s="13" t="s">
        <v>408</v>
      </c>
      <c r="T3026" s="13" t="s">
        <v>69</v>
      </c>
      <c r="U3026" s="13" t="s">
        <v>66</v>
      </c>
      <c r="V3026" s="13" t="s">
        <v>70</v>
      </c>
      <c r="W3026" s="13" t="s">
        <v>32</v>
      </c>
      <c r="X3026" s="13" t="s">
        <v>66</v>
      </c>
      <c r="Y3026" s="13" t="s">
        <v>7</v>
      </c>
      <c r="Z3026" s="13" t="s">
        <v>8</v>
      </c>
      <c r="AA3026" s="12" t="str">
        <f t="shared" si="94"/>
        <v>5980000000108</v>
      </c>
      <c r="AB3026" s="4" t="s">
        <v>66</v>
      </c>
      <c r="AC3026" s="48">
        <f t="shared" si="95"/>
        <v>0</v>
      </c>
      <c r="AD3026" s="31">
        <f>VLOOKUP(AB3026,'Utah Allocation %''s'!$A$6:$B$16,2,FALSE)</f>
        <v>0</v>
      </c>
    </row>
    <row r="3027" spans="1:30">
      <c r="A3027" s="9" t="s">
        <v>11256</v>
      </c>
      <c r="B3027" s="9" t="s">
        <v>24</v>
      </c>
      <c r="C3027" s="9" t="s">
        <v>62</v>
      </c>
      <c r="D3027" s="19">
        <v>41486</v>
      </c>
      <c r="E3027" s="15">
        <v>2013</v>
      </c>
      <c r="F3027" s="15">
        <v>7</v>
      </c>
      <c r="G3027" s="3" t="s">
        <v>14415</v>
      </c>
      <c r="H3027" s="9" t="s">
        <v>63</v>
      </c>
      <c r="I3027" s="9" t="s">
        <v>81</v>
      </c>
      <c r="J3027" s="21">
        <v>189.68</v>
      </c>
      <c r="K3027" s="9" t="s">
        <v>11257</v>
      </c>
      <c r="L3027" s="7" t="s">
        <v>11455</v>
      </c>
      <c r="M3027" s="7" t="s">
        <v>11609</v>
      </c>
      <c r="N3027" s="7" t="s">
        <v>208</v>
      </c>
      <c r="O3027" s="7" t="s">
        <v>255</v>
      </c>
      <c r="P3027" s="7" t="s">
        <v>5362</v>
      </c>
      <c r="Q3027" s="7" t="s">
        <v>73</v>
      </c>
      <c r="R3027" s="9" t="s">
        <v>369</v>
      </c>
      <c r="S3027" s="13" t="s">
        <v>408</v>
      </c>
      <c r="T3027" s="13" t="s">
        <v>69</v>
      </c>
      <c r="U3027" s="13" t="s">
        <v>66</v>
      </c>
      <c r="V3027" s="13" t="s">
        <v>70</v>
      </c>
      <c r="W3027" s="13" t="s">
        <v>32</v>
      </c>
      <c r="X3027" s="13" t="s">
        <v>66</v>
      </c>
      <c r="Y3027" s="13" t="s">
        <v>7</v>
      </c>
      <c r="Z3027" s="13" t="s">
        <v>8</v>
      </c>
      <c r="AA3027" s="12" t="str">
        <f t="shared" si="94"/>
        <v>5980000000108</v>
      </c>
      <c r="AB3027" s="4" t="s">
        <v>66</v>
      </c>
      <c r="AC3027" s="48">
        <f t="shared" si="95"/>
        <v>0</v>
      </c>
      <c r="AD3027" s="31">
        <f>VLOOKUP(AB3027,'Utah Allocation %''s'!$A$6:$B$16,2,FALSE)</f>
        <v>0</v>
      </c>
    </row>
    <row r="3028" spans="1:30">
      <c r="A3028" s="9" t="s">
        <v>11258</v>
      </c>
      <c r="B3028" s="9" t="s">
        <v>24</v>
      </c>
      <c r="C3028" s="9" t="s">
        <v>62</v>
      </c>
      <c r="D3028" s="19">
        <v>41486</v>
      </c>
      <c r="E3028" s="15">
        <v>2013</v>
      </c>
      <c r="F3028" s="15">
        <v>7</v>
      </c>
      <c r="G3028" s="3" t="s">
        <v>14415</v>
      </c>
      <c r="H3028" s="9" t="s">
        <v>61</v>
      </c>
      <c r="I3028" s="9" t="s">
        <v>64</v>
      </c>
      <c r="J3028" s="21">
        <v>-109.78</v>
      </c>
      <c r="K3028" s="9" t="s">
        <v>6720</v>
      </c>
      <c r="L3028" s="7" t="s">
        <v>6994</v>
      </c>
      <c r="M3028" s="7" t="s">
        <v>7051</v>
      </c>
      <c r="N3028" s="7" t="s">
        <v>212</v>
      </c>
      <c r="O3028" s="7" t="s">
        <v>259</v>
      </c>
      <c r="P3028" s="7" t="s">
        <v>6293</v>
      </c>
      <c r="Q3028" s="7" t="s">
        <v>178</v>
      </c>
      <c r="R3028" s="9" t="s">
        <v>371</v>
      </c>
      <c r="S3028" s="13" t="s">
        <v>409</v>
      </c>
      <c r="T3028" s="13" t="s">
        <v>69</v>
      </c>
      <c r="U3028" s="13" t="s">
        <v>111</v>
      </c>
      <c r="V3028" s="13" t="s">
        <v>112</v>
      </c>
      <c r="W3028" s="13" t="s">
        <v>30</v>
      </c>
      <c r="X3028" s="13" t="s">
        <v>113</v>
      </c>
      <c r="Y3028" s="13" t="s">
        <v>7</v>
      </c>
      <c r="Z3028" s="13" t="s">
        <v>15</v>
      </c>
      <c r="AA3028" s="12" t="str">
        <f t="shared" si="94"/>
        <v>5980000000106</v>
      </c>
      <c r="AB3028" s="4" t="s">
        <v>113</v>
      </c>
      <c r="AC3028" s="48">
        <f t="shared" si="95"/>
        <v>0</v>
      </c>
      <c r="AD3028" s="31">
        <f>VLOOKUP(AB3028,'Utah Allocation %''s'!$A$6:$B$16,2,FALSE)</f>
        <v>0</v>
      </c>
    </row>
    <row r="3029" spans="1:30">
      <c r="A3029" s="9" t="s">
        <v>11259</v>
      </c>
      <c r="B3029" s="9" t="s">
        <v>24</v>
      </c>
      <c r="C3029" s="9" t="s">
        <v>62</v>
      </c>
      <c r="D3029" s="19">
        <v>41486</v>
      </c>
      <c r="E3029" s="15">
        <v>2013</v>
      </c>
      <c r="F3029" s="15">
        <v>7</v>
      </c>
      <c r="G3029" s="3" t="s">
        <v>14415</v>
      </c>
      <c r="H3029" s="9" t="s">
        <v>61</v>
      </c>
      <c r="I3029" s="9" t="s">
        <v>64</v>
      </c>
      <c r="J3029" s="21">
        <v>-109.78</v>
      </c>
      <c r="K3029" s="9" t="s">
        <v>6722</v>
      </c>
      <c r="L3029" s="7" t="s">
        <v>6995</v>
      </c>
      <c r="M3029" s="7" t="s">
        <v>7052</v>
      </c>
      <c r="N3029" s="7" t="s">
        <v>212</v>
      </c>
      <c r="O3029" s="7" t="s">
        <v>259</v>
      </c>
      <c r="P3029" s="7" t="s">
        <v>6293</v>
      </c>
      <c r="Q3029" s="7" t="s">
        <v>178</v>
      </c>
      <c r="R3029" s="9" t="s">
        <v>371</v>
      </c>
      <c r="S3029" s="13" t="s">
        <v>409</v>
      </c>
      <c r="T3029" s="13" t="s">
        <v>69</v>
      </c>
      <c r="U3029" s="13" t="s">
        <v>111</v>
      </c>
      <c r="V3029" s="13" t="s">
        <v>112</v>
      </c>
      <c r="W3029" s="13" t="s">
        <v>30</v>
      </c>
      <c r="X3029" s="13" t="s">
        <v>113</v>
      </c>
      <c r="Y3029" s="13" t="s">
        <v>7</v>
      </c>
      <c r="Z3029" s="13" t="s">
        <v>15</v>
      </c>
      <c r="AA3029" s="12" t="str">
        <f t="shared" si="94"/>
        <v>5980000000106</v>
      </c>
      <c r="AB3029" s="4" t="s">
        <v>113</v>
      </c>
      <c r="AC3029" s="48">
        <f t="shared" si="95"/>
        <v>0</v>
      </c>
      <c r="AD3029" s="31">
        <f>VLOOKUP(AB3029,'Utah Allocation %''s'!$A$6:$B$16,2,FALSE)</f>
        <v>0</v>
      </c>
    </row>
    <row r="3030" spans="1:30">
      <c r="A3030" s="9" t="s">
        <v>11260</v>
      </c>
      <c r="B3030" s="9" t="s">
        <v>24</v>
      </c>
      <c r="C3030" s="9" t="s">
        <v>62</v>
      </c>
      <c r="D3030" s="19">
        <v>41486</v>
      </c>
      <c r="E3030" s="15">
        <v>2013</v>
      </c>
      <c r="F3030" s="15">
        <v>7</v>
      </c>
      <c r="G3030" s="3" t="s">
        <v>14415</v>
      </c>
      <c r="H3030" s="9" t="s">
        <v>61</v>
      </c>
      <c r="I3030" s="9" t="s">
        <v>64</v>
      </c>
      <c r="J3030" s="21">
        <v>-109.78</v>
      </c>
      <c r="K3030" s="9" t="s">
        <v>6724</v>
      </c>
      <c r="L3030" s="7" t="s">
        <v>6996</v>
      </c>
      <c r="M3030" s="7" t="s">
        <v>7048</v>
      </c>
      <c r="N3030" s="7" t="s">
        <v>212</v>
      </c>
      <c r="O3030" s="7" t="s">
        <v>259</v>
      </c>
      <c r="P3030" s="7" t="s">
        <v>6293</v>
      </c>
      <c r="Q3030" s="7" t="s">
        <v>178</v>
      </c>
      <c r="R3030" s="9" t="s">
        <v>371</v>
      </c>
      <c r="S3030" s="13" t="s">
        <v>409</v>
      </c>
      <c r="T3030" s="13" t="s">
        <v>69</v>
      </c>
      <c r="U3030" s="13" t="s">
        <v>111</v>
      </c>
      <c r="V3030" s="13" t="s">
        <v>112</v>
      </c>
      <c r="W3030" s="13" t="s">
        <v>30</v>
      </c>
      <c r="X3030" s="13" t="s">
        <v>113</v>
      </c>
      <c r="Y3030" s="13" t="s">
        <v>7</v>
      </c>
      <c r="Z3030" s="13" t="s">
        <v>15</v>
      </c>
      <c r="AA3030" s="12" t="str">
        <f t="shared" si="94"/>
        <v>5980000000106</v>
      </c>
      <c r="AB3030" s="4" t="s">
        <v>113</v>
      </c>
      <c r="AC3030" s="48">
        <f t="shared" si="95"/>
        <v>0</v>
      </c>
      <c r="AD3030" s="31">
        <f>VLOOKUP(AB3030,'Utah Allocation %''s'!$A$6:$B$16,2,FALSE)</f>
        <v>0</v>
      </c>
    </row>
    <row r="3031" spans="1:30">
      <c r="A3031" s="9" t="s">
        <v>11261</v>
      </c>
      <c r="B3031" s="9" t="s">
        <v>24</v>
      </c>
      <c r="C3031" s="9" t="s">
        <v>62</v>
      </c>
      <c r="D3031" s="19">
        <v>41486</v>
      </c>
      <c r="E3031" s="15">
        <v>2013</v>
      </c>
      <c r="F3031" s="15">
        <v>7</v>
      </c>
      <c r="G3031" s="3" t="s">
        <v>14415</v>
      </c>
      <c r="H3031" s="9" t="s">
        <v>61</v>
      </c>
      <c r="I3031" s="9" t="s">
        <v>64</v>
      </c>
      <c r="J3031" s="21">
        <v>-109.78</v>
      </c>
      <c r="K3031" s="9" t="s">
        <v>6726</v>
      </c>
      <c r="L3031" s="7" t="s">
        <v>6997</v>
      </c>
      <c r="M3031" s="7" t="s">
        <v>7053</v>
      </c>
      <c r="N3031" s="7" t="s">
        <v>212</v>
      </c>
      <c r="O3031" s="7" t="s">
        <v>259</v>
      </c>
      <c r="P3031" s="7" t="s">
        <v>6293</v>
      </c>
      <c r="Q3031" s="7" t="s">
        <v>178</v>
      </c>
      <c r="R3031" s="9" t="s">
        <v>371</v>
      </c>
      <c r="S3031" s="13" t="s">
        <v>409</v>
      </c>
      <c r="T3031" s="13" t="s">
        <v>69</v>
      </c>
      <c r="U3031" s="13" t="s">
        <v>111</v>
      </c>
      <c r="V3031" s="13" t="s">
        <v>112</v>
      </c>
      <c r="W3031" s="13" t="s">
        <v>30</v>
      </c>
      <c r="X3031" s="13" t="s">
        <v>113</v>
      </c>
      <c r="Y3031" s="13" t="s">
        <v>7</v>
      </c>
      <c r="Z3031" s="13" t="s">
        <v>15</v>
      </c>
      <c r="AA3031" s="12" t="str">
        <f t="shared" si="94"/>
        <v>5980000000106</v>
      </c>
      <c r="AB3031" s="4" t="s">
        <v>113</v>
      </c>
      <c r="AC3031" s="48">
        <f t="shared" si="95"/>
        <v>0</v>
      </c>
      <c r="AD3031" s="31">
        <f>VLOOKUP(AB3031,'Utah Allocation %''s'!$A$6:$B$16,2,FALSE)</f>
        <v>0</v>
      </c>
    </row>
    <row r="3032" spans="1:30">
      <c r="A3032" s="9" t="s">
        <v>11262</v>
      </c>
      <c r="B3032" s="9" t="s">
        <v>24</v>
      </c>
      <c r="C3032" s="9" t="s">
        <v>62</v>
      </c>
      <c r="D3032" s="19">
        <v>41486</v>
      </c>
      <c r="E3032" s="15">
        <v>2013</v>
      </c>
      <c r="F3032" s="15">
        <v>7</v>
      </c>
      <c r="G3032" s="3" t="s">
        <v>14415</v>
      </c>
      <c r="H3032" s="9" t="s">
        <v>63</v>
      </c>
      <c r="I3032" s="9" t="s">
        <v>81</v>
      </c>
      <c r="J3032" s="21">
        <v>489.97</v>
      </c>
      <c r="K3032" s="9" t="s">
        <v>11263</v>
      </c>
      <c r="L3032" s="7" t="s">
        <v>11456</v>
      </c>
      <c r="M3032" s="7" t="s">
        <v>11610</v>
      </c>
      <c r="N3032" s="7" t="s">
        <v>207</v>
      </c>
      <c r="O3032" s="7" t="s">
        <v>254</v>
      </c>
      <c r="P3032" s="7" t="s">
        <v>9596</v>
      </c>
      <c r="Q3032" s="7" t="s">
        <v>115</v>
      </c>
      <c r="R3032" s="9" t="s">
        <v>371</v>
      </c>
      <c r="S3032" s="13" t="s">
        <v>409</v>
      </c>
      <c r="T3032" s="13" t="s">
        <v>69</v>
      </c>
      <c r="U3032" s="13" t="s">
        <v>111</v>
      </c>
      <c r="V3032" s="13" t="s">
        <v>112</v>
      </c>
      <c r="W3032" s="13" t="s">
        <v>30</v>
      </c>
      <c r="X3032" s="13" t="s">
        <v>113</v>
      </c>
      <c r="Y3032" s="13" t="s">
        <v>7</v>
      </c>
      <c r="Z3032" s="13" t="s">
        <v>15</v>
      </c>
      <c r="AA3032" s="12" t="str">
        <f t="shared" si="94"/>
        <v>5980000000106</v>
      </c>
      <c r="AB3032" s="4" t="s">
        <v>113</v>
      </c>
      <c r="AC3032" s="48">
        <f t="shared" si="95"/>
        <v>0</v>
      </c>
      <c r="AD3032" s="31">
        <f>VLOOKUP(AB3032,'Utah Allocation %''s'!$A$6:$B$16,2,FALSE)</f>
        <v>0</v>
      </c>
    </row>
    <row r="3033" spans="1:30">
      <c r="A3033" s="9" t="s">
        <v>10695</v>
      </c>
      <c r="B3033" s="9" t="s">
        <v>24</v>
      </c>
      <c r="C3033" s="9" t="s">
        <v>62</v>
      </c>
      <c r="D3033" s="19">
        <v>41455</v>
      </c>
      <c r="E3033" s="6">
        <v>2013</v>
      </c>
      <c r="F3033" s="6">
        <v>7</v>
      </c>
      <c r="G3033" s="3" t="s">
        <v>14415</v>
      </c>
      <c r="H3033" s="9" t="s">
        <v>63</v>
      </c>
      <c r="I3033" s="9" t="s">
        <v>81</v>
      </c>
      <c r="J3033" s="21">
        <v>27.14</v>
      </c>
      <c r="K3033" s="9" t="s">
        <v>10579</v>
      </c>
      <c r="L3033" s="7" t="s">
        <v>10789</v>
      </c>
      <c r="M3033" s="7" t="s">
        <v>10946</v>
      </c>
      <c r="N3033" s="7" t="s">
        <v>208</v>
      </c>
      <c r="O3033" s="7" t="s">
        <v>255</v>
      </c>
      <c r="P3033" s="7" t="s">
        <v>8169</v>
      </c>
      <c r="Q3033" s="7" t="s">
        <v>140</v>
      </c>
      <c r="R3033" s="9" t="s">
        <v>371</v>
      </c>
      <c r="S3033" s="7" t="s">
        <v>409</v>
      </c>
      <c r="T3033" s="13" t="s">
        <v>69</v>
      </c>
      <c r="U3033" s="13" t="s">
        <v>111</v>
      </c>
      <c r="V3033" s="13" t="s">
        <v>112</v>
      </c>
      <c r="W3033" s="13" t="s">
        <v>30</v>
      </c>
      <c r="X3033" s="13" t="s">
        <v>113</v>
      </c>
      <c r="Y3033" s="13" t="s">
        <v>7</v>
      </c>
      <c r="Z3033" s="9" t="s">
        <v>15</v>
      </c>
      <c r="AA3033" s="12" t="str">
        <f t="shared" si="94"/>
        <v>5980000000106</v>
      </c>
      <c r="AB3033" s="4" t="s">
        <v>113</v>
      </c>
      <c r="AC3033" s="48">
        <f t="shared" si="95"/>
        <v>0</v>
      </c>
      <c r="AD3033" s="31">
        <f>VLOOKUP(AB3033,'Utah Allocation %''s'!$A$6:$B$16,2,FALSE)</f>
        <v>0</v>
      </c>
    </row>
    <row r="3034" spans="1:30">
      <c r="A3034" s="9" t="s">
        <v>11264</v>
      </c>
      <c r="B3034" s="9" t="s">
        <v>24</v>
      </c>
      <c r="C3034" s="9" t="s">
        <v>62</v>
      </c>
      <c r="D3034" s="19">
        <v>41486</v>
      </c>
      <c r="E3034" s="15">
        <v>2013</v>
      </c>
      <c r="F3034" s="15">
        <v>7</v>
      </c>
      <c r="G3034" s="3" t="s">
        <v>14415</v>
      </c>
      <c r="H3034" s="9" t="s">
        <v>63</v>
      </c>
      <c r="I3034" s="9" t="s">
        <v>81</v>
      </c>
      <c r="J3034" s="21">
        <v>471.84</v>
      </c>
      <c r="K3034" s="9" t="s">
        <v>11265</v>
      </c>
      <c r="L3034" s="7" t="s">
        <v>11457</v>
      </c>
      <c r="M3034" s="7" t="s">
        <v>11611</v>
      </c>
      <c r="N3034" s="7" t="s">
        <v>217</v>
      </c>
      <c r="O3034" s="7" t="s">
        <v>263</v>
      </c>
      <c r="P3034" s="7" t="s">
        <v>8180</v>
      </c>
      <c r="Q3034" s="7" t="s">
        <v>116</v>
      </c>
      <c r="R3034" s="9" t="s">
        <v>371</v>
      </c>
      <c r="S3034" s="13" t="s">
        <v>409</v>
      </c>
      <c r="T3034" s="13" t="s">
        <v>69</v>
      </c>
      <c r="U3034" s="13" t="s">
        <v>111</v>
      </c>
      <c r="V3034" s="13" t="s">
        <v>112</v>
      </c>
      <c r="W3034" s="13" t="s">
        <v>30</v>
      </c>
      <c r="X3034" s="13" t="s">
        <v>113</v>
      </c>
      <c r="Y3034" s="13" t="s">
        <v>7</v>
      </c>
      <c r="Z3034" s="13" t="s">
        <v>15</v>
      </c>
      <c r="AA3034" s="12" t="str">
        <f t="shared" si="94"/>
        <v>5980000000106</v>
      </c>
      <c r="AB3034" s="4" t="s">
        <v>113</v>
      </c>
      <c r="AC3034" s="48">
        <f t="shared" si="95"/>
        <v>0</v>
      </c>
      <c r="AD3034" s="31">
        <f>VLOOKUP(AB3034,'Utah Allocation %''s'!$A$6:$B$16,2,FALSE)</f>
        <v>0</v>
      </c>
    </row>
    <row r="3035" spans="1:30">
      <c r="A3035" s="9" t="s">
        <v>11266</v>
      </c>
      <c r="B3035" s="9" t="s">
        <v>24</v>
      </c>
      <c r="C3035" s="9" t="s">
        <v>62</v>
      </c>
      <c r="D3035" s="19">
        <v>41486</v>
      </c>
      <c r="E3035" s="15">
        <v>2013</v>
      </c>
      <c r="F3035" s="15">
        <v>7</v>
      </c>
      <c r="G3035" s="3" t="s">
        <v>14415</v>
      </c>
      <c r="H3035" s="9" t="s">
        <v>63</v>
      </c>
      <c r="I3035" s="9" t="s">
        <v>64</v>
      </c>
      <c r="J3035" s="21">
        <v>870.33</v>
      </c>
      <c r="K3035" s="9" t="s">
        <v>11267</v>
      </c>
      <c r="L3035" s="7" t="s">
        <v>11458</v>
      </c>
      <c r="M3035" s="7" t="s">
        <v>11612</v>
      </c>
      <c r="N3035" s="7" t="s">
        <v>217</v>
      </c>
      <c r="O3035" s="7" t="s">
        <v>263</v>
      </c>
      <c r="P3035" s="7" t="s">
        <v>738</v>
      </c>
      <c r="Q3035" s="7" t="s">
        <v>100</v>
      </c>
      <c r="R3035" s="9" t="s">
        <v>379</v>
      </c>
      <c r="S3035" s="13" t="s">
        <v>408</v>
      </c>
      <c r="T3035" s="13" t="s">
        <v>69</v>
      </c>
      <c r="U3035" s="13" t="s">
        <v>66</v>
      </c>
      <c r="V3035" s="13" t="s">
        <v>70</v>
      </c>
      <c r="W3035" s="13" t="s">
        <v>32</v>
      </c>
      <c r="X3035" s="13" t="s">
        <v>66</v>
      </c>
      <c r="Y3035" s="13" t="s">
        <v>7</v>
      </c>
      <c r="Z3035" s="13" t="s">
        <v>8</v>
      </c>
      <c r="AA3035" s="12" t="str">
        <f t="shared" si="94"/>
        <v>5980000000108</v>
      </c>
      <c r="AB3035" s="4" t="s">
        <v>66</v>
      </c>
      <c r="AC3035" s="48">
        <f t="shared" si="95"/>
        <v>0</v>
      </c>
      <c r="AD3035" s="31">
        <f>VLOOKUP(AB3035,'Utah Allocation %''s'!$A$6:$B$16,2,FALSE)</f>
        <v>0</v>
      </c>
    </row>
    <row r="3036" spans="1:30">
      <c r="A3036" s="9" t="s">
        <v>11268</v>
      </c>
      <c r="B3036" s="9" t="s">
        <v>24</v>
      </c>
      <c r="C3036" s="9" t="s">
        <v>62</v>
      </c>
      <c r="D3036" s="19">
        <v>41486</v>
      </c>
      <c r="E3036" s="15">
        <v>2013</v>
      </c>
      <c r="F3036" s="15">
        <v>7</v>
      </c>
      <c r="G3036" s="3" t="s">
        <v>14415</v>
      </c>
      <c r="H3036" s="9" t="s">
        <v>63</v>
      </c>
      <c r="I3036" s="9" t="s">
        <v>81</v>
      </c>
      <c r="J3036" s="21">
        <v>1326.53</v>
      </c>
      <c r="K3036" s="9" t="s">
        <v>11269</v>
      </c>
      <c r="L3036" s="7" t="s">
        <v>11459</v>
      </c>
      <c r="M3036" s="7" t="s">
        <v>11613</v>
      </c>
      <c r="N3036" s="7" t="s">
        <v>212</v>
      </c>
      <c r="O3036" s="7" t="s">
        <v>259</v>
      </c>
      <c r="P3036" s="7" t="s">
        <v>6234</v>
      </c>
      <c r="Q3036" s="7" t="s">
        <v>172</v>
      </c>
      <c r="R3036" s="9" t="s">
        <v>379</v>
      </c>
      <c r="S3036" s="13" t="s">
        <v>408</v>
      </c>
      <c r="T3036" s="13" t="s">
        <v>69</v>
      </c>
      <c r="U3036" s="13" t="s">
        <v>66</v>
      </c>
      <c r="V3036" s="13" t="s">
        <v>70</v>
      </c>
      <c r="W3036" s="13" t="s">
        <v>32</v>
      </c>
      <c r="X3036" s="13" t="s">
        <v>66</v>
      </c>
      <c r="Y3036" s="13" t="s">
        <v>7</v>
      </c>
      <c r="Z3036" s="13" t="s">
        <v>8</v>
      </c>
      <c r="AA3036" s="12" t="str">
        <f t="shared" si="94"/>
        <v>5980000000108</v>
      </c>
      <c r="AB3036" s="4" t="s">
        <v>66</v>
      </c>
      <c r="AC3036" s="48">
        <f t="shared" si="95"/>
        <v>0</v>
      </c>
      <c r="AD3036" s="31">
        <f>VLOOKUP(AB3036,'Utah Allocation %''s'!$A$6:$B$16,2,FALSE)</f>
        <v>0</v>
      </c>
    </row>
    <row r="3037" spans="1:30">
      <c r="A3037" s="9" t="s">
        <v>11270</v>
      </c>
      <c r="B3037" s="9" t="s">
        <v>24</v>
      </c>
      <c r="C3037" s="9" t="s">
        <v>62</v>
      </c>
      <c r="D3037" s="19">
        <v>41486</v>
      </c>
      <c r="E3037" s="15">
        <v>2013</v>
      </c>
      <c r="F3037" s="15">
        <v>7</v>
      </c>
      <c r="G3037" s="3" t="s">
        <v>14415</v>
      </c>
      <c r="H3037" s="9" t="s">
        <v>63</v>
      </c>
      <c r="I3037" s="9" t="s">
        <v>81</v>
      </c>
      <c r="J3037" s="21">
        <v>274.48</v>
      </c>
      <c r="K3037" s="9" t="s">
        <v>11271</v>
      </c>
      <c r="L3037" s="7" t="s">
        <v>11460</v>
      </c>
      <c r="M3037" s="7" t="s">
        <v>11614</v>
      </c>
      <c r="N3037" s="7" t="s">
        <v>206</v>
      </c>
      <c r="O3037" s="7" t="s">
        <v>253</v>
      </c>
      <c r="P3037" s="7" t="s">
        <v>8788</v>
      </c>
      <c r="Q3037" s="7" t="s">
        <v>71</v>
      </c>
      <c r="R3037" s="9" t="s">
        <v>379</v>
      </c>
      <c r="S3037" s="13" t="s">
        <v>408</v>
      </c>
      <c r="T3037" s="13" t="s">
        <v>69</v>
      </c>
      <c r="U3037" s="13" t="s">
        <v>66</v>
      </c>
      <c r="V3037" s="13" t="s">
        <v>70</v>
      </c>
      <c r="W3037" s="13" t="s">
        <v>32</v>
      </c>
      <c r="X3037" s="13" t="s">
        <v>66</v>
      </c>
      <c r="Y3037" s="13" t="s">
        <v>7</v>
      </c>
      <c r="Z3037" s="13" t="s">
        <v>8</v>
      </c>
      <c r="AA3037" s="12" t="str">
        <f t="shared" si="94"/>
        <v>5980000000108</v>
      </c>
      <c r="AB3037" s="4" t="s">
        <v>66</v>
      </c>
      <c r="AC3037" s="48">
        <f t="shared" si="95"/>
        <v>0</v>
      </c>
      <c r="AD3037" s="31">
        <f>VLOOKUP(AB3037,'Utah Allocation %''s'!$A$6:$B$16,2,FALSE)</f>
        <v>0</v>
      </c>
    </row>
    <row r="3038" spans="1:30">
      <c r="A3038" s="9" t="s">
        <v>11272</v>
      </c>
      <c r="B3038" s="9" t="s">
        <v>24</v>
      </c>
      <c r="C3038" s="9" t="s">
        <v>62</v>
      </c>
      <c r="D3038" s="19">
        <v>41486</v>
      </c>
      <c r="E3038" s="15">
        <v>2013</v>
      </c>
      <c r="F3038" s="15">
        <v>7</v>
      </c>
      <c r="G3038" s="3" t="s">
        <v>14415</v>
      </c>
      <c r="H3038" s="9" t="s">
        <v>63</v>
      </c>
      <c r="I3038" s="9" t="s">
        <v>81</v>
      </c>
      <c r="J3038" s="21">
        <v>428.67</v>
      </c>
      <c r="K3038" s="9" t="s">
        <v>11273</v>
      </c>
      <c r="L3038" s="7" t="s">
        <v>11461</v>
      </c>
      <c r="M3038" s="7" t="s">
        <v>11615</v>
      </c>
      <c r="N3038" s="7" t="s">
        <v>207</v>
      </c>
      <c r="O3038" s="7" t="s">
        <v>254</v>
      </c>
      <c r="P3038" s="7" t="s">
        <v>7153</v>
      </c>
      <c r="Q3038" s="7" t="s">
        <v>72</v>
      </c>
      <c r="R3038" s="9" t="s">
        <v>379</v>
      </c>
      <c r="S3038" s="13" t="s">
        <v>408</v>
      </c>
      <c r="T3038" s="13" t="s">
        <v>69</v>
      </c>
      <c r="U3038" s="13" t="s">
        <v>66</v>
      </c>
      <c r="V3038" s="13" t="s">
        <v>70</v>
      </c>
      <c r="W3038" s="13" t="s">
        <v>32</v>
      </c>
      <c r="X3038" s="13" t="s">
        <v>66</v>
      </c>
      <c r="Y3038" s="13" t="s">
        <v>7</v>
      </c>
      <c r="Z3038" s="13" t="s">
        <v>8</v>
      </c>
      <c r="AA3038" s="12" t="str">
        <f t="shared" si="94"/>
        <v>5980000000108</v>
      </c>
      <c r="AB3038" s="4" t="s">
        <v>66</v>
      </c>
      <c r="AC3038" s="48">
        <f t="shared" si="95"/>
        <v>0</v>
      </c>
      <c r="AD3038" s="31">
        <f>VLOOKUP(AB3038,'Utah Allocation %''s'!$A$6:$B$16,2,FALSE)</f>
        <v>0</v>
      </c>
    </row>
    <row r="3039" spans="1:30">
      <c r="A3039" s="9" t="s">
        <v>11274</v>
      </c>
      <c r="B3039" s="9" t="s">
        <v>24</v>
      </c>
      <c r="C3039" s="9" t="s">
        <v>62</v>
      </c>
      <c r="D3039" s="19">
        <v>41486</v>
      </c>
      <c r="E3039" s="15">
        <v>2013</v>
      </c>
      <c r="F3039" s="15">
        <v>7</v>
      </c>
      <c r="G3039" s="3" t="s">
        <v>14415</v>
      </c>
      <c r="H3039" s="9" t="s">
        <v>63</v>
      </c>
      <c r="I3039" s="9" t="s">
        <v>81</v>
      </c>
      <c r="J3039" s="21">
        <v>1711.15</v>
      </c>
      <c r="K3039" s="9" t="s">
        <v>11275</v>
      </c>
      <c r="L3039" s="7" t="s">
        <v>11462</v>
      </c>
      <c r="M3039" s="7" t="s">
        <v>11616</v>
      </c>
      <c r="N3039" s="7" t="s">
        <v>208</v>
      </c>
      <c r="O3039" s="7" t="s">
        <v>255</v>
      </c>
      <c r="P3039" s="7" t="s">
        <v>5362</v>
      </c>
      <c r="Q3039" s="7" t="s">
        <v>73</v>
      </c>
      <c r="R3039" s="9" t="s">
        <v>379</v>
      </c>
      <c r="S3039" s="13" t="s">
        <v>408</v>
      </c>
      <c r="T3039" s="13" t="s">
        <v>69</v>
      </c>
      <c r="U3039" s="13" t="s">
        <v>66</v>
      </c>
      <c r="V3039" s="13" t="s">
        <v>70</v>
      </c>
      <c r="W3039" s="13" t="s">
        <v>32</v>
      </c>
      <c r="X3039" s="13" t="s">
        <v>66</v>
      </c>
      <c r="Y3039" s="13" t="s">
        <v>7</v>
      </c>
      <c r="Z3039" s="13" t="s">
        <v>8</v>
      </c>
      <c r="AA3039" s="12" t="str">
        <f t="shared" si="94"/>
        <v>5980000000108</v>
      </c>
      <c r="AB3039" s="4" t="s">
        <v>66</v>
      </c>
      <c r="AC3039" s="48">
        <f t="shared" si="95"/>
        <v>0</v>
      </c>
      <c r="AD3039" s="31">
        <f>VLOOKUP(AB3039,'Utah Allocation %''s'!$A$6:$B$16,2,FALSE)</f>
        <v>0</v>
      </c>
    </row>
    <row r="3040" spans="1:30">
      <c r="A3040" s="9" t="s">
        <v>11276</v>
      </c>
      <c r="B3040" s="9" t="s">
        <v>24</v>
      </c>
      <c r="C3040" s="9" t="s">
        <v>62</v>
      </c>
      <c r="D3040" s="19">
        <v>41486</v>
      </c>
      <c r="E3040" s="15">
        <v>2013</v>
      </c>
      <c r="F3040" s="15">
        <v>7</v>
      </c>
      <c r="G3040" s="3" t="s">
        <v>14415</v>
      </c>
      <c r="H3040" s="9" t="s">
        <v>63</v>
      </c>
      <c r="I3040" s="9" t="s">
        <v>81</v>
      </c>
      <c r="J3040" s="21">
        <v>442.43</v>
      </c>
      <c r="K3040" s="9" t="s">
        <v>11277</v>
      </c>
      <c r="L3040" s="7" t="s">
        <v>11463</v>
      </c>
      <c r="M3040" s="7" t="s">
        <v>11617</v>
      </c>
      <c r="N3040" s="7" t="s">
        <v>212</v>
      </c>
      <c r="O3040" s="7" t="s">
        <v>259</v>
      </c>
      <c r="P3040" s="7" t="s">
        <v>9526</v>
      </c>
      <c r="Q3040" s="7" t="s">
        <v>142</v>
      </c>
      <c r="R3040" s="9" t="s">
        <v>380</v>
      </c>
      <c r="S3040" s="13" t="s">
        <v>408</v>
      </c>
      <c r="T3040" s="13" t="s">
        <v>69</v>
      </c>
      <c r="U3040" s="13" t="s">
        <v>123</v>
      </c>
      <c r="V3040" s="13" t="s">
        <v>124</v>
      </c>
      <c r="W3040" s="13" t="s">
        <v>33</v>
      </c>
      <c r="X3040" s="13" t="s">
        <v>123</v>
      </c>
      <c r="Y3040" s="13" t="s">
        <v>7</v>
      </c>
      <c r="Z3040" s="13" t="s">
        <v>12</v>
      </c>
      <c r="AA3040" s="12" t="str">
        <f t="shared" si="94"/>
        <v>5980000000110</v>
      </c>
      <c r="AB3040" s="4" t="s">
        <v>123</v>
      </c>
      <c r="AC3040" s="48">
        <f t="shared" si="95"/>
        <v>0</v>
      </c>
      <c r="AD3040" s="31">
        <f>VLOOKUP(AB3040,'Utah Allocation %''s'!$A$6:$B$16,2,FALSE)</f>
        <v>0</v>
      </c>
    </row>
    <row r="3041" spans="1:30">
      <c r="A3041" s="9" t="s">
        <v>11278</v>
      </c>
      <c r="B3041" s="9" t="s">
        <v>24</v>
      </c>
      <c r="C3041" s="9" t="s">
        <v>62</v>
      </c>
      <c r="D3041" s="19">
        <v>41486</v>
      </c>
      <c r="E3041" s="15">
        <v>2013</v>
      </c>
      <c r="F3041" s="15">
        <v>7</v>
      </c>
      <c r="G3041" s="3" t="s">
        <v>14415</v>
      </c>
      <c r="H3041" s="9" t="s">
        <v>63</v>
      </c>
      <c r="I3041" s="9" t="s">
        <v>81</v>
      </c>
      <c r="J3041" s="21">
        <v>884.86</v>
      </c>
      <c r="K3041" s="9" t="s">
        <v>11279</v>
      </c>
      <c r="L3041" s="7" t="s">
        <v>11464</v>
      </c>
      <c r="M3041" s="7" t="s">
        <v>11618</v>
      </c>
      <c r="N3041" s="7" t="s">
        <v>207</v>
      </c>
      <c r="O3041" s="7" t="s">
        <v>254</v>
      </c>
      <c r="P3041" s="7" t="s">
        <v>10204</v>
      </c>
      <c r="Q3041" s="7" t="s">
        <v>131</v>
      </c>
      <c r="R3041" s="9" t="s">
        <v>380</v>
      </c>
      <c r="S3041" s="13" t="s">
        <v>408</v>
      </c>
      <c r="T3041" s="13" t="s">
        <v>69</v>
      </c>
      <c r="U3041" s="13" t="s">
        <v>123</v>
      </c>
      <c r="V3041" s="13" t="s">
        <v>124</v>
      </c>
      <c r="W3041" s="13" t="s">
        <v>33</v>
      </c>
      <c r="X3041" s="13" t="s">
        <v>123</v>
      </c>
      <c r="Y3041" s="13" t="s">
        <v>7</v>
      </c>
      <c r="Z3041" s="13" t="s">
        <v>12</v>
      </c>
      <c r="AA3041" s="12" t="str">
        <f t="shared" si="94"/>
        <v>5980000000110</v>
      </c>
      <c r="AB3041" s="4" t="s">
        <v>123</v>
      </c>
      <c r="AC3041" s="48">
        <f t="shared" si="95"/>
        <v>0</v>
      </c>
      <c r="AD3041" s="31">
        <f>VLOOKUP(AB3041,'Utah Allocation %''s'!$A$6:$B$16,2,FALSE)</f>
        <v>0</v>
      </c>
    </row>
    <row r="3042" spans="1:30">
      <c r="A3042" s="9" t="s">
        <v>11280</v>
      </c>
      <c r="B3042" s="9" t="s">
        <v>24</v>
      </c>
      <c r="C3042" s="9" t="s">
        <v>62</v>
      </c>
      <c r="D3042" s="19">
        <v>41486</v>
      </c>
      <c r="E3042" s="15">
        <v>2013</v>
      </c>
      <c r="F3042" s="15">
        <v>7</v>
      </c>
      <c r="G3042" s="3" t="s">
        <v>14415</v>
      </c>
      <c r="H3042" s="9" t="s">
        <v>63</v>
      </c>
      <c r="I3042" s="9" t="s">
        <v>64</v>
      </c>
      <c r="J3042" s="21">
        <v>33.950000000000003</v>
      </c>
      <c r="K3042" s="9" t="s">
        <v>11281</v>
      </c>
      <c r="L3042" s="7" t="s">
        <v>11465</v>
      </c>
      <c r="M3042" s="7" t="s">
        <v>11619</v>
      </c>
      <c r="N3042" s="7" t="s">
        <v>209</v>
      </c>
      <c r="O3042" s="7" t="s">
        <v>256</v>
      </c>
      <c r="P3042" s="7" t="s">
        <v>730</v>
      </c>
      <c r="Q3042" s="7" t="s">
        <v>87</v>
      </c>
      <c r="R3042" s="9" t="s">
        <v>381</v>
      </c>
      <c r="S3042" s="13" t="s">
        <v>409</v>
      </c>
      <c r="T3042" s="13" t="s">
        <v>69</v>
      </c>
      <c r="U3042" s="13" t="s">
        <v>79</v>
      </c>
      <c r="V3042" s="13" t="s">
        <v>80</v>
      </c>
      <c r="W3042" s="13" t="s">
        <v>29</v>
      </c>
      <c r="X3042" s="13" t="s">
        <v>79</v>
      </c>
      <c r="Y3042" s="13" t="s">
        <v>7</v>
      </c>
      <c r="Z3042" s="13" t="s">
        <v>16</v>
      </c>
      <c r="AA3042" s="12" t="str">
        <f t="shared" si="94"/>
        <v>5980000000109</v>
      </c>
      <c r="AB3042" s="4" t="s">
        <v>79</v>
      </c>
      <c r="AC3042" s="48">
        <f t="shared" si="95"/>
        <v>33.950000000000003</v>
      </c>
      <c r="AD3042" s="31">
        <f>VLOOKUP(AB3042,'Utah Allocation %''s'!$A$6:$B$16,2,FALSE)</f>
        <v>1</v>
      </c>
    </row>
    <row r="3043" spans="1:30">
      <c r="A3043" s="9" t="s">
        <v>11282</v>
      </c>
      <c r="B3043" s="9" t="s">
        <v>24</v>
      </c>
      <c r="C3043" s="9" t="s">
        <v>62</v>
      </c>
      <c r="D3043" s="19">
        <v>41486</v>
      </c>
      <c r="E3043" s="15">
        <v>2013</v>
      </c>
      <c r="F3043" s="15">
        <v>7</v>
      </c>
      <c r="G3043" s="3" t="s">
        <v>14415</v>
      </c>
      <c r="H3043" s="9" t="s">
        <v>63</v>
      </c>
      <c r="I3043" s="9" t="s">
        <v>81</v>
      </c>
      <c r="J3043" s="21">
        <v>116.1</v>
      </c>
      <c r="K3043" s="9" t="s">
        <v>11283</v>
      </c>
      <c r="L3043" s="7" t="s">
        <v>11466</v>
      </c>
      <c r="M3043" s="7" t="s">
        <v>11620</v>
      </c>
      <c r="N3043" s="7" t="s">
        <v>217</v>
      </c>
      <c r="O3043" s="7" t="s">
        <v>263</v>
      </c>
      <c r="P3043" s="7" t="s">
        <v>7070</v>
      </c>
      <c r="Q3043" s="7" t="s">
        <v>145</v>
      </c>
      <c r="R3043" s="9" t="s">
        <v>381</v>
      </c>
      <c r="S3043" s="13" t="s">
        <v>409</v>
      </c>
      <c r="T3043" s="13" t="s">
        <v>69</v>
      </c>
      <c r="U3043" s="13" t="s">
        <v>79</v>
      </c>
      <c r="V3043" s="13" t="s">
        <v>80</v>
      </c>
      <c r="W3043" s="13" t="s">
        <v>29</v>
      </c>
      <c r="X3043" s="13" t="s">
        <v>79</v>
      </c>
      <c r="Y3043" s="13" t="s">
        <v>7</v>
      </c>
      <c r="Z3043" s="13" t="s">
        <v>16</v>
      </c>
      <c r="AA3043" s="12" t="str">
        <f t="shared" si="94"/>
        <v>5980000000109</v>
      </c>
      <c r="AB3043" s="4" t="s">
        <v>79</v>
      </c>
      <c r="AC3043" s="48">
        <f t="shared" si="95"/>
        <v>116.1</v>
      </c>
      <c r="AD3043" s="31">
        <f>VLOOKUP(AB3043,'Utah Allocation %''s'!$A$6:$B$16,2,FALSE)</f>
        <v>1</v>
      </c>
    </row>
    <row r="3044" spans="1:30">
      <c r="A3044" s="9" t="s">
        <v>11284</v>
      </c>
      <c r="B3044" s="9" t="s">
        <v>24</v>
      </c>
      <c r="C3044" s="9" t="s">
        <v>62</v>
      </c>
      <c r="D3044" s="19">
        <v>41486</v>
      </c>
      <c r="E3044" s="15">
        <v>2013</v>
      </c>
      <c r="F3044" s="15">
        <v>7</v>
      </c>
      <c r="G3044" s="3" t="s">
        <v>14415</v>
      </c>
      <c r="H3044" s="9" t="s">
        <v>63</v>
      </c>
      <c r="I3044" s="9" t="s">
        <v>81</v>
      </c>
      <c r="J3044" s="21">
        <v>122.49</v>
      </c>
      <c r="K3044" s="9" t="s">
        <v>11285</v>
      </c>
      <c r="L3044" s="7" t="s">
        <v>11467</v>
      </c>
      <c r="M3044" s="7" t="s">
        <v>11621</v>
      </c>
      <c r="N3044" s="7" t="s">
        <v>208</v>
      </c>
      <c r="O3044" s="7" t="s">
        <v>255</v>
      </c>
      <c r="P3044" s="7" t="s">
        <v>6141</v>
      </c>
      <c r="Q3044" s="7" t="s">
        <v>84</v>
      </c>
      <c r="R3044" s="9" t="s">
        <v>382</v>
      </c>
      <c r="S3044" s="13" t="s">
        <v>409</v>
      </c>
      <c r="T3044" s="13" t="s">
        <v>69</v>
      </c>
      <c r="U3044" s="13" t="s">
        <v>79</v>
      </c>
      <c r="V3044" s="13" t="s">
        <v>80</v>
      </c>
      <c r="W3044" s="13" t="s">
        <v>29</v>
      </c>
      <c r="X3044" s="13" t="s">
        <v>79</v>
      </c>
      <c r="Y3044" s="13" t="s">
        <v>7</v>
      </c>
      <c r="Z3044" s="13" t="s">
        <v>16</v>
      </c>
      <c r="AA3044" s="12" t="str">
        <f t="shared" si="94"/>
        <v>5980000000109</v>
      </c>
      <c r="AB3044" s="4" t="s">
        <v>79</v>
      </c>
      <c r="AC3044" s="48">
        <f t="shared" si="95"/>
        <v>122.49</v>
      </c>
      <c r="AD3044" s="31">
        <f>VLOOKUP(AB3044,'Utah Allocation %''s'!$A$6:$B$16,2,FALSE)</f>
        <v>1</v>
      </c>
    </row>
    <row r="3045" spans="1:30">
      <c r="A3045" s="9" t="s">
        <v>11286</v>
      </c>
      <c r="B3045" s="9" t="s">
        <v>24</v>
      </c>
      <c r="C3045" s="9" t="s">
        <v>62</v>
      </c>
      <c r="D3045" s="19">
        <v>41486</v>
      </c>
      <c r="E3045" s="15">
        <v>2013</v>
      </c>
      <c r="F3045" s="15">
        <v>7</v>
      </c>
      <c r="G3045" s="3" t="s">
        <v>14415</v>
      </c>
      <c r="H3045" s="9" t="s">
        <v>63</v>
      </c>
      <c r="I3045" s="9" t="s">
        <v>81</v>
      </c>
      <c r="J3045" s="21">
        <v>612.46</v>
      </c>
      <c r="K3045" s="9" t="s">
        <v>11287</v>
      </c>
      <c r="L3045" s="7" t="s">
        <v>11468</v>
      </c>
      <c r="M3045" s="7" t="s">
        <v>11622</v>
      </c>
      <c r="N3045" s="7" t="s">
        <v>217</v>
      </c>
      <c r="O3045" s="7" t="s">
        <v>263</v>
      </c>
      <c r="P3045" s="7" t="s">
        <v>7070</v>
      </c>
      <c r="Q3045" s="7" t="s">
        <v>145</v>
      </c>
      <c r="R3045" s="9" t="s">
        <v>382</v>
      </c>
      <c r="S3045" s="13" t="s">
        <v>409</v>
      </c>
      <c r="T3045" s="13" t="s">
        <v>69</v>
      </c>
      <c r="U3045" s="13" t="s">
        <v>79</v>
      </c>
      <c r="V3045" s="13" t="s">
        <v>80</v>
      </c>
      <c r="W3045" s="13" t="s">
        <v>29</v>
      </c>
      <c r="X3045" s="13" t="s">
        <v>79</v>
      </c>
      <c r="Y3045" s="13" t="s">
        <v>7</v>
      </c>
      <c r="Z3045" s="13" t="s">
        <v>16</v>
      </c>
      <c r="AA3045" s="12" t="str">
        <f t="shared" si="94"/>
        <v>5980000000109</v>
      </c>
      <c r="AB3045" s="4" t="s">
        <v>79</v>
      </c>
      <c r="AC3045" s="48">
        <f t="shared" si="95"/>
        <v>612.46</v>
      </c>
      <c r="AD3045" s="31">
        <f>VLOOKUP(AB3045,'Utah Allocation %''s'!$A$6:$B$16,2,FALSE)</f>
        <v>1</v>
      </c>
    </row>
    <row r="3046" spans="1:30">
      <c r="A3046" s="9" t="s">
        <v>11288</v>
      </c>
      <c r="B3046" s="9" t="s">
        <v>24</v>
      </c>
      <c r="C3046" s="9" t="s">
        <v>62</v>
      </c>
      <c r="D3046" s="19">
        <v>41486</v>
      </c>
      <c r="E3046" s="15">
        <v>2013</v>
      </c>
      <c r="F3046" s="15">
        <v>7</v>
      </c>
      <c r="G3046" s="3" t="s">
        <v>14415</v>
      </c>
      <c r="H3046" s="9" t="s">
        <v>63</v>
      </c>
      <c r="I3046" s="9" t="s">
        <v>64</v>
      </c>
      <c r="J3046" s="21">
        <v>768.71</v>
      </c>
      <c r="K3046" s="9" t="s">
        <v>11289</v>
      </c>
      <c r="L3046" s="7" t="s">
        <v>11469</v>
      </c>
      <c r="M3046" s="7" t="s">
        <v>11623</v>
      </c>
      <c r="N3046" s="7" t="s">
        <v>207</v>
      </c>
      <c r="O3046" s="7" t="s">
        <v>254</v>
      </c>
      <c r="P3046" s="7" t="s">
        <v>588</v>
      </c>
      <c r="Q3046" s="7" t="s">
        <v>83</v>
      </c>
      <c r="R3046" s="9" t="s">
        <v>383</v>
      </c>
      <c r="S3046" s="13" t="s">
        <v>409</v>
      </c>
      <c r="T3046" s="13" t="s">
        <v>69</v>
      </c>
      <c r="U3046" s="13" t="s">
        <v>79</v>
      </c>
      <c r="V3046" s="13" t="s">
        <v>80</v>
      </c>
      <c r="W3046" s="13" t="s">
        <v>29</v>
      </c>
      <c r="X3046" s="13" t="s">
        <v>79</v>
      </c>
      <c r="Y3046" s="13" t="s">
        <v>7</v>
      </c>
      <c r="Z3046" s="13" t="s">
        <v>16</v>
      </c>
      <c r="AA3046" s="12" t="str">
        <f t="shared" si="94"/>
        <v>5980000000109</v>
      </c>
      <c r="AB3046" s="4" t="s">
        <v>79</v>
      </c>
      <c r="AC3046" s="48">
        <f t="shared" si="95"/>
        <v>768.71</v>
      </c>
      <c r="AD3046" s="31">
        <f>VLOOKUP(AB3046,'Utah Allocation %''s'!$A$6:$B$16,2,FALSE)</f>
        <v>1</v>
      </c>
    </row>
    <row r="3047" spans="1:30">
      <c r="A3047" s="9" t="s">
        <v>11290</v>
      </c>
      <c r="B3047" s="9" t="s">
        <v>24</v>
      </c>
      <c r="C3047" s="9" t="s">
        <v>62</v>
      </c>
      <c r="D3047" s="19">
        <v>41486</v>
      </c>
      <c r="E3047" s="15">
        <v>2013</v>
      </c>
      <c r="F3047" s="15">
        <v>7</v>
      </c>
      <c r="G3047" s="3" t="s">
        <v>14415</v>
      </c>
      <c r="H3047" s="9" t="s">
        <v>63</v>
      </c>
      <c r="I3047" s="9" t="s">
        <v>64</v>
      </c>
      <c r="J3047" s="21">
        <v>118.26</v>
      </c>
      <c r="K3047" s="9" t="s">
        <v>11291</v>
      </c>
      <c r="L3047" s="7" t="s">
        <v>11470</v>
      </c>
      <c r="M3047" s="7" t="s">
        <v>11624</v>
      </c>
      <c r="N3047" s="7" t="s">
        <v>207</v>
      </c>
      <c r="O3047" s="7" t="s">
        <v>254</v>
      </c>
      <c r="P3047" s="7" t="s">
        <v>588</v>
      </c>
      <c r="Q3047" s="7" t="s">
        <v>83</v>
      </c>
      <c r="R3047" s="9" t="s">
        <v>383</v>
      </c>
      <c r="S3047" s="13" t="s">
        <v>409</v>
      </c>
      <c r="T3047" s="13" t="s">
        <v>69</v>
      </c>
      <c r="U3047" s="13" t="s">
        <v>79</v>
      </c>
      <c r="V3047" s="13" t="s">
        <v>80</v>
      </c>
      <c r="W3047" s="13" t="s">
        <v>29</v>
      </c>
      <c r="X3047" s="13" t="s">
        <v>79</v>
      </c>
      <c r="Y3047" s="13" t="s">
        <v>7</v>
      </c>
      <c r="Z3047" s="13" t="s">
        <v>16</v>
      </c>
      <c r="AA3047" s="12" t="str">
        <f t="shared" si="94"/>
        <v>5980000000109</v>
      </c>
      <c r="AB3047" s="4" t="s">
        <v>79</v>
      </c>
      <c r="AC3047" s="48">
        <f t="shared" si="95"/>
        <v>118.26</v>
      </c>
      <c r="AD3047" s="31">
        <f>VLOOKUP(AB3047,'Utah Allocation %''s'!$A$6:$B$16,2,FALSE)</f>
        <v>1</v>
      </c>
    </row>
    <row r="3048" spans="1:30">
      <c r="A3048" s="9" t="s">
        <v>11292</v>
      </c>
      <c r="B3048" s="9" t="s">
        <v>24</v>
      </c>
      <c r="C3048" s="9" t="s">
        <v>62</v>
      </c>
      <c r="D3048" s="19">
        <v>41486</v>
      </c>
      <c r="E3048" s="15">
        <v>2013</v>
      </c>
      <c r="F3048" s="15">
        <v>7</v>
      </c>
      <c r="G3048" s="3" t="s">
        <v>14415</v>
      </c>
      <c r="H3048" s="9" t="s">
        <v>63</v>
      </c>
      <c r="I3048" s="9" t="s">
        <v>64</v>
      </c>
      <c r="J3048" s="21">
        <v>1051.26</v>
      </c>
      <c r="K3048" s="9" t="s">
        <v>11293</v>
      </c>
      <c r="L3048" s="7" t="s">
        <v>11471</v>
      </c>
      <c r="M3048" s="7" t="s">
        <v>11625</v>
      </c>
      <c r="N3048" s="7" t="s">
        <v>217</v>
      </c>
      <c r="O3048" s="7" t="s">
        <v>263</v>
      </c>
      <c r="P3048" s="7" t="s">
        <v>700</v>
      </c>
      <c r="Q3048" s="7" t="s">
        <v>145</v>
      </c>
      <c r="R3048" s="9" t="s">
        <v>383</v>
      </c>
      <c r="S3048" s="13" t="s">
        <v>409</v>
      </c>
      <c r="T3048" s="13" t="s">
        <v>69</v>
      </c>
      <c r="U3048" s="13" t="s">
        <v>79</v>
      </c>
      <c r="V3048" s="13" t="s">
        <v>80</v>
      </c>
      <c r="W3048" s="13" t="s">
        <v>29</v>
      </c>
      <c r="X3048" s="13" t="s">
        <v>79</v>
      </c>
      <c r="Y3048" s="13" t="s">
        <v>7</v>
      </c>
      <c r="Z3048" s="13" t="s">
        <v>16</v>
      </c>
      <c r="AA3048" s="12" t="str">
        <f t="shared" si="94"/>
        <v>5980000000109</v>
      </c>
      <c r="AB3048" s="4" t="s">
        <v>79</v>
      </c>
      <c r="AC3048" s="48">
        <f t="shared" si="95"/>
        <v>1051.26</v>
      </c>
      <c r="AD3048" s="31">
        <f>VLOOKUP(AB3048,'Utah Allocation %''s'!$A$6:$B$16,2,FALSE)</f>
        <v>1</v>
      </c>
    </row>
    <row r="3049" spans="1:30">
      <c r="A3049" s="9" t="s">
        <v>11294</v>
      </c>
      <c r="B3049" s="9" t="s">
        <v>24</v>
      </c>
      <c r="C3049" s="9" t="s">
        <v>62</v>
      </c>
      <c r="D3049" s="19">
        <v>41486</v>
      </c>
      <c r="E3049" s="15">
        <v>2013</v>
      </c>
      <c r="F3049" s="15">
        <v>7</v>
      </c>
      <c r="G3049" s="3" t="s">
        <v>14415</v>
      </c>
      <c r="H3049" s="9" t="s">
        <v>63</v>
      </c>
      <c r="I3049" s="9" t="s">
        <v>64</v>
      </c>
      <c r="J3049" s="21">
        <v>4842.09</v>
      </c>
      <c r="K3049" s="9" t="s">
        <v>11295</v>
      </c>
      <c r="L3049" s="7" t="s">
        <v>11472</v>
      </c>
      <c r="M3049" s="7" t="s">
        <v>11626</v>
      </c>
      <c r="N3049" s="7" t="s">
        <v>212</v>
      </c>
      <c r="O3049" s="7" t="s">
        <v>259</v>
      </c>
      <c r="P3049" s="7" t="s">
        <v>477</v>
      </c>
      <c r="Q3049" s="7" t="s">
        <v>142</v>
      </c>
      <c r="R3049" s="9" t="s">
        <v>384</v>
      </c>
      <c r="S3049" s="13" t="s">
        <v>408</v>
      </c>
      <c r="T3049" s="13" t="s">
        <v>69</v>
      </c>
      <c r="U3049" s="13" t="s">
        <v>123</v>
      </c>
      <c r="V3049" s="13" t="s">
        <v>124</v>
      </c>
      <c r="W3049" s="13" t="s">
        <v>33</v>
      </c>
      <c r="X3049" s="13" t="s">
        <v>123</v>
      </c>
      <c r="Y3049" s="13" t="s">
        <v>7</v>
      </c>
      <c r="Z3049" s="13" t="s">
        <v>12</v>
      </c>
      <c r="AA3049" s="12" t="str">
        <f t="shared" si="94"/>
        <v>5980000000110</v>
      </c>
      <c r="AB3049" s="4" t="s">
        <v>123</v>
      </c>
      <c r="AC3049" s="48">
        <f t="shared" si="95"/>
        <v>0</v>
      </c>
      <c r="AD3049" s="31">
        <f>VLOOKUP(AB3049,'Utah Allocation %''s'!$A$6:$B$16,2,FALSE)</f>
        <v>0</v>
      </c>
    </row>
    <row r="3050" spans="1:30">
      <c r="A3050" s="9" t="s">
        <v>11296</v>
      </c>
      <c r="B3050" s="9" t="s">
        <v>24</v>
      </c>
      <c r="C3050" s="9" t="s">
        <v>62</v>
      </c>
      <c r="D3050" s="19">
        <v>41486</v>
      </c>
      <c r="E3050" s="15">
        <v>2013</v>
      </c>
      <c r="F3050" s="15">
        <v>7</v>
      </c>
      <c r="G3050" s="3" t="s">
        <v>14415</v>
      </c>
      <c r="H3050" s="9" t="s">
        <v>63</v>
      </c>
      <c r="I3050" s="9" t="s">
        <v>64</v>
      </c>
      <c r="J3050" s="21">
        <v>589.96</v>
      </c>
      <c r="K3050" s="9" t="s">
        <v>11297</v>
      </c>
      <c r="L3050" s="7" t="s">
        <v>11473</v>
      </c>
      <c r="M3050" s="7" t="s">
        <v>11627</v>
      </c>
      <c r="N3050" s="7" t="s">
        <v>209</v>
      </c>
      <c r="O3050" s="7" t="s">
        <v>256</v>
      </c>
      <c r="P3050" s="7" t="s">
        <v>502</v>
      </c>
      <c r="Q3050" s="7" t="s">
        <v>162</v>
      </c>
      <c r="R3050" s="9" t="s">
        <v>384</v>
      </c>
      <c r="S3050" s="13" t="s">
        <v>408</v>
      </c>
      <c r="T3050" s="13" t="s">
        <v>69</v>
      </c>
      <c r="U3050" s="13" t="s">
        <v>123</v>
      </c>
      <c r="V3050" s="13" t="s">
        <v>124</v>
      </c>
      <c r="W3050" s="13" t="s">
        <v>33</v>
      </c>
      <c r="X3050" s="13" t="s">
        <v>123</v>
      </c>
      <c r="Y3050" s="13" t="s">
        <v>7</v>
      </c>
      <c r="Z3050" s="13" t="s">
        <v>12</v>
      </c>
      <c r="AA3050" s="12" t="str">
        <f t="shared" si="94"/>
        <v>5980000000110</v>
      </c>
      <c r="AB3050" s="4" t="s">
        <v>123</v>
      </c>
      <c r="AC3050" s="48">
        <f t="shared" si="95"/>
        <v>0</v>
      </c>
      <c r="AD3050" s="31">
        <f>VLOOKUP(AB3050,'Utah Allocation %''s'!$A$6:$B$16,2,FALSE)</f>
        <v>0</v>
      </c>
    </row>
    <row r="3051" spans="1:30">
      <c r="A3051" s="9" t="s">
        <v>11298</v>
      </c>
      <c r="B3051" s="9" t="s">
        <v>24</v>
      </c>
      <c r="C3051" s="9" t="s">
        <v>62</v>
      </c>
      <c r="D3051" s="19">
        <v>41486</v>
      </c>
      <c r="E3051" s="15">
        <v>2013</v>
      </c>
      <c r="F3051" s="15">
        <v>7</v>
      </c>
      <c r="G3051" s="3" t="s">
        <v>14415</v>
      </c>
      <c r="H3051" s="9" t="s">
        <v>63</v>
      </c>
      <c r="I3051" s="9" t="s">
        <v>64</v>
      </c>
      <c r="J3051" s="21">
        <v>595.51</v>
      </c>
      <c r="K3051" s="9" t="s">
        <v>11299</v>
      </c>
      <c r="L3051" s="7" t="s">
        <v>11474</v>
      </c>
      <c r="M3051" s="7" t="s">
        <v>11628</v>
      </c>
      <c r="N3051" s="7" t="s">
        <v>206</v>
      </c>
      <c r="O3051" s="7" t="s">
        <v>253</v>
      </c>
      <c r="P3051" s="7" t="s">
        <v>568</v>
      </c>
      <c r="Q3051" s="7" t="s">
        <v>127</v>
      </c>
      <c r="R3051" s="9" t="s">
        <v>384</v>
      </c>
      <c r="S3051" s="13" t="s">
        <v>408</v>
      </c>
      <c r="T3051" s="13" t="s">
        <v>69</v>
      </c>
      <c r="U3051" s="13" t="s">
        <v>123</v>
      </c>
      <c r="V3051" s="13" t="s">
        <v>124</v>
      </c>
      <c r="W3051" s="13" t="s">
        <v>33</v>
      </c>
      <c r="X3051" s="13" t="s">
        <v>123</v>
      </c>
      <c r="Y3051" s="13" t="s">
        <v>7</v>
      </c>
      <c r="Z3051" s="13" t="s">
        <v>12</v>
      </c>
      <c r="AA3051" s="12" t="str">
        <f t="shared" si="94"/>
        <v>5980000000110</v>
      </c>
      <c r="AB3051" s="4" t="s">
        <v>123</v>
      </c>
      <c r="AC3051" s="48">
        <f t="shared" si="95"/>
        <v>0</v>
      </c>
      <c r="AD3051" s="31">
        <f>VLOOKUP(AB3051,'Utah Allocation %''s'!$A$6:$B$16,2,FALSE)</f>
        <v>0</v>
      </c>
    </row>
    <row r="3052" spans="1:30">
      <c r="A3052" s="9" t="s">
        <v>11300</v>
      </c>
      <c r="B3052" s="9" t="s">
        <v>24</v>
      </c>
      <c r="C3052" s="9" t="s">
        <v>62</v>
      </c>
      <c r="D3052" s="19">
        <v>41486</v>
      </c>
      <c r="E3052" s="15">
        <v>2013</v>
      </c>
      <c r="F3052" s="15">
        <v>7</v>
      </c>
      <c r="G3052" s="3" t="s">
        <v>14415</v>
      </c>
      <c r="H3052" s="9" t="s">
        <v>63</v>
      </c>
      <c r="I3052" s="9" t="s">
        <v>64</v>
      </c>
      <c r="J3052" s="21">
        <v>1296.5999999999999</v>
      </c>
      <c r="K3052" s="9" t="s">
        <v>11301</v>
      </c>
      <c r="L3052" s="7" t="s">
        <v>11475</v>
      </c>
      <c r="M3052" s="7" t="s">
        <v>11629</v>
      </c>
      <c r="N3052" s="7" t="s">
        <v>207</v>
      </c>
      <c r="O3052" s="7" t="s">
        <v>254</v>
      </c>
      <c r="P3052" s="7" t="s">
        <v>767</v>
      </c>
      <c r="Q3052" s="7" t="s">
        <v>131</v>
      </c>
      <c r="R3052" s="9" t="s">
        <v>384</v>
      </c>
      <c r="S3052" s="13" t="s">
        <v>408</v>
      </c>
      <c r="T3052" s="13" t="s">
        <v>69</v>
      </c>
      <c r="U3052" s="13" t="s">
        <v>123</v>
      </c>
      <c r="V3052" s="13" t="s">
        <v>124</v>
      </c>
      <c r="W3052" s="13" t="s">
        <v>33</v>
      </c>
      <c r="X3052" s="13" t="s">
        <v>123</v>
      </c>
      <c r="Y3052" s="13" t="s">
        <v>7</v>
      </c>
      <c r="Z3052" s="13" t="s">
        <v>12</v>
      </c>
      <c r="AA3052" s="12" t="str">
        <f t="shared" si="94"/>
        <v>5980000000110</v>
      </c>
      <c r="AB3052" s="4" t="s">
        <v>123</v>
      </c>
      <c r="AC3052" s="48">
        <f t="shared" si="95"/>
        <v>0</v>
      </c>
      <c r="AD3052" s="31">
        <f>VLOOKUP(AB3052,'Utah Allocation %''s'!$A$6:$B$16,2,FALSE)</f>
        <v>0</v>
      </c>
    </row>
    <row r="3053" spans="1:30">
      <c r="A3053" s="9" t="s">
        <v>11302</v>
      </c>
      <c r="B3053" s="9" t="s">
        <v>24</v>
      </c>
      <c r="C3053" s="9" t="s">
        <v>62</v>
      </c>
      <c r="D3053" s="19">
        <v>41486</v>
      </c>
      <c r="E3053" s="15">
        <v>2013</v>
      </c>
      <c r="F3053" s="15">
        <v>7</v>
      </c>
      <c r="G3053" s="3" t="s">
        <v>14415</v>
      </c>
      <c r="H3053" s="9" t="s">
        <v>63</v>
      </c>
      <c r="I3053" s="9" t="s">
        <v>64</v>
      </c>
      <c r="J3053" s="21">
        <v>581.74</v>
      </c>
      <c r="K3053" s="9" t="s">
        <v>11303</v>
      </c>
      <c r="L3053" s="7" t="s">
        <v>11476</v>
      </c>
      <c r="M3053" s="7" t="s">
        <v>11630</v>
      </c>
      <c r="N3053" s="7" t="s">
        <v>207</v>
      </c>
      <c r="O3053" s="7" t="s">
        <v>254</v>
      </c>
      <c r="P3053" s="7" t="s">
        <v>767</v>
      </c>
      <c r="Q3053" s="7" t="s">
        <v>131</v>
      </c>
      <c r="R3053" s="9" t="s">
        <v>384</v>
      </c>
      <c r="S3053" s="13" t="s">
        <v>408</v>
      </c>
      <c r="T3053" s="13" t="s">
        <v>69</v>
      </c>
      <c r="U3053" s="13" t="s">
        <v>123</v>
      </c>
      <c r="V3053" s="13" t="s">
        <v>124</v>
      </c>
      <c r="W3053" s="13" t="s">
        <v>33</v>
      </c>
      <c r="X3053" s="13" t="s">
        <v>123</v>
      </c>
      <c r="Y3053" s="13" t="s">
        <v>7</v>
      </c>
      <c r="Z3053" s="13" t="s">
        <v>12</v>
      </c>
      <c r="AA3053" s="12" t="str">
        <f t="shared" si="94"/>
        <v>5980000000110</v>
      </c>
      <c r="AB3053" s="4" t="s">
        <v>123</v>
      </c>
      <c r="AC3053" s="48">
        <f t="shared" si="95"/>
        <v>0</v>
      </c>
      <c r="AD3053" s="31">
        <f>VLOOKUP(AB3053,'Utah Allocation %''s'!$A$6:$B$16,2,FALSE)</f>
        <v>0</v>
      </c>
    </row>
    <row r="3054" spans="1:30">
      <c r="A3054" s="9" t="s">
        <v>11304</v>
      </c>
      <c r="B3054" s="9" t="s">
        <v>24</v>
      </c>
      <c r="C3054" s="9" t="s">
        <v>62</v>
      </c>
      <c r="D3054" s="19">
        <v>41486</v>
      </c>
      <c r="E3054" s="15">
        <v>2013</v>
      </c>
      <c r="F3054" s="15">
        <v>7</v>
      </c>
      <c r="G3054" s="3" t="s">
        <v>14415</v>
      </c>
      <c r="H3054" s="9" t="s">
        <v>63</v>
      </c>
      <c r="I3054" s="9" t="s">
        <v>64</v>
      </c>
      <c r="J3054" s="21">
        <v>194.88</v>
      </c>
      <c r="K3054" s="9" t="s">
        <v>11305</v>
      </c>
      <c r="L3054" s="7" t="s">
        <v>11477</v>
      </c>
      <c r="M3054" s="7" t="s">
        <v>11631</v>
      </c>
      <c r="N3054" s="7" t="s">
        <v>207</v>
      </c>
      <c r="O3054" s="7" t="s">
        <v>254</v>
      </c>
      <c r="P3054" s="7" t="s">
        <v>767</v>
      </c>
      <c r="Q3054" s="7" t="s">
        <v>131</v>
      </c>
      <c r="R3054" s="9" t="s">
        <v>384</v>
      </c>
      <c r="S3054" s="13" t="s">
        <v>408</v>
      </c>
      <c r="T3054" s="13" t="s">
        <v>69</v>
      </c>
      <c r="U3054" s="13" t="s">
        <v>123</v>
      </c>
      <c r="V3054" s="13" t="s">
        <v>124</v>
      </c>
      <c r="W3054" s="13" t="s">
        <v>33</v>
      </c>
      <c r="X3054" s="13" t="s">
        <v>123</v>
      </c>
      <c r="Y3054" s="13" t="s">
        <v>7</v>
      </c>
      <c r="Z3054" s="13" t="s">
        <v>12</v>
      </c>
      <c r="AA3054" s="12" t="str">
        <f t="shared" si="94"/>
        <v>5980000000110</v>
      </c>
      <c r="AB3054" s="4" t="s">
        <v>123</v>
      </c>
      <c r="AC3054" s="48">
        <f t="shared" si="95"/>
        <v>0</v>
      </c>
      <c r="AD3054" s="31">
        <f>VLOOKUP(AB3054,'Utah Allocation %''s'!$A$6:$B$16,2,FALSE)</f>
        <v>0</v>
      </c>
    </row>
    <row r="3055" spans="1:30">
      <c r="A3055" s="9" t="s">
        <v>11306</v>
      </c>
      <c r="B3055" s="9" t="s">
        <v>24</v>
      </c>
      <c r="C3055" s="9" t="s">
        <v>62</v>
      </c>
      <c r="D3055" s="19">
        <v>41486</v>
      </c>
      <c r="E3055" s="15">
        <v>2013</v>
      </c>
      <c r="F3055" s="15">
        <v>7</v>
      </c>
      <c r="G3055" s="3" t="s">
        <v>14415</v>
      </c>
      <c r="H3055" s="9" t="s">
        <v>63</v>
      </c>
      <c r="I3055" s="9" t="s">
        <v>64</v>
      </c>
      <c r="J3055" s="21">
        <v>649.6</v>
      </c>
      <c r="K3055" s="9" t="s">
        <v>11307</v>
      </c>
      <c r="L3055" s="7" t="s">
        <v>11478</v>
      </c>
      <c r="M3055" s="7" t="s">
        <v>11632</v>
      </c>
      <c r="N3055" s="7" t="s">
        <v>207</v>
      </c>
      <c r="O3055" s="7" t="s">
        <v>254</v>
      </c>
      <c r="P3055" s="7" t="s">
        <v>767</v>
      </c>
      <c r="Q3055" s="7" t="s">
        <v>131</v>
      </c>
      <c r="R3055" s="9" t="s">
        <v>384</v>
      </c>
      <c r="S3055" s="13" t="s">
        <v>408</v>
      </c>
      <c r="T3055" s="13" t="s">
        <v>69</v>
      </c>
      <c r="U3055" s="13" t="s">
        <v>123</v>
      </c>
      <c r="V3055" s="13" t="s">
        <v>124</v>
      </c>
      <c r="W3055" s="13" t="s">
        <v>33</v>
      </c>
      <c r="X3055" s="13" t="s">
        <v>123</v>
      </c>
      <c r="Y3055" s="13" t="s">
        <v>7</v>
      </c>
      <c r="Z3055" s="13" t="s">
        <v>12</v>
      </c>
      <c r="AA3055" s="12" t="str">
        <f t="shared" si="94"/>
        <v>5980000000110</v>
      </c>
      <c r="AB3055" s="4" t="s">
        <v>123</v>
      </c>
      <c r="AC3055" s="48">
        <f t="shared" si="95"/>
        <v>0</v>
      </c>
      <c r="AD3055" s="31">
        <f>VLOOKUP(AB3055,'Utah Allocation %''s'!$A$6:$B$16,2,FALSE)</f>
        <v>0</v>
      </c>
    </row>
    <row r="3056" spans="1:30">
      <c r="A3056" s="9" t="s">
        <v>11308</v>
      </c>
      <c r="B3056" s="9" t="s">
        <v>24</v>
      </c>
      <c r="C3056" s="9" t="s">
        <v>62</v>
      </c>
      <c r="D3056" s="19">
        <v>41486</v>
      </c>
      <c r="E3056" s="15">
        <v>2013</v>
      </c>
      <c r="F3056" s="15">
        <v>7</v>
      </c>
      <c r="G3056" s="3" t="s">
        <v>14415</v>
      </c>
      <c r="H3056" s="9" t="s">
        <v>63</v>
      </c>
      <c r="I3056" s="9" t="s">
        <v>64</v>
      </c>
      <c r="J3056" s="21">
        <v>1131.02</v>
      </c>
      <c r="K3056" s="9" t="s">
        <v>11309</v>
      </c>
      <c r="L3056" s="7" t="s">
        <v>11479</v>
      </c>
      <c r="M3056" s="7" t="s">
        <v>11633</v>
      </c>
      <c r="N3056" s="7" t="s">
        <v>208</v>
      </c>
      <c r="O3056" s="7" t="s">
        <v>255</v>
      </c>
      <c r="P3056" s="7" t="s">
        <v>692</v>
      </c>
      <c r="Q3056" s="7" t="s">
        <v>122</v>
      </c>
      <c r="R3056" s="9" t="s">
        <v>384</v>
      </c>
      <c r="S3056" s="13" t="s">
        <v>408</v>
      </c>
      <c r="T3056" s="13" t="s">
        <v>69</v>
      </c>
      <c r="U3056" s="13" t="s">
        <v>123</v>
      </c>
      <c r="V3056" s="13" t="s">
        <v>124</v>
      </c>
      <c r="W3056" s="13" t="s">
        <v>33</v>
      </c>
      <c r="X3056" s="13" t="s">
        <v>123</v>
      </c>
      <c r="Y3056" s="13" t="s">
        <v>7</v>
      </c>
      <c r="Z3056" s="13" t="s">
        <v>12</v>
      </c>
      <c r="AA3056" s="12" t="str">
        <f t="shared" si="94"/>
        <v>5980000000110</v>
      </c>
      <c r="AB3056" s="4" t="s">
        <v>123</v>
      </c>
      <c r="AC3056" s="48">
        <f t="shared" si="95"/>
        <v>0</v>
      </c>
      <c r="AD3056" s="31">
        <f>VLOOKUP(AB3056,'Utah Allocation %''s'!$A$6:$B$16,2,FALSE)</f>
        <v>0</v>
      </c>
    </row>
    <row r="3057" spans="1:30">
      <c r="A3057" s="9" t="s">
        <v>11308</v>
      </c>
      <c r="B3057" s="9" t="s">
        <v>24</v>
      </c>
      <c r="C3057" s="9" t="s">
        <v>62</v>
      </c>
      <c r="D3057" s="19">
        <v>41486</v>
      </c>
      <c r="E3057" s="15">
        <v>2013</v>
      </c>
      <c r="F3057" s="15">
        <v>7</v>
      </c>
      <c r="G3057" s="3" t="s">
        <v>14415</v>
      </c>
      <c r="H3057" s="9" t="s">
        <v>63</v>
      </c>
      <c r="I3057" s="9" t="s">
        <v>81</v>
      </c>
      <c r="J3057" s="21">
        <v>202.77</v>
      </c>
      <c r="K3057" s="9" t="s">
        <v>11309</v>
      </c>
      <c r="L3057" s="7" t="s">
        <v>11479</v>
      </c>
      <c r="M3057" s="7" t="s">
        <v>11633</v>
      </c>
      <c r="N3057" s="7" t="s">
        <v>208</v>
      </c>
      <c r="O3057" s="7" t="s">
        <v>255</v>
      </c>
      <c r="P3057" s="7" t="s">
        <v>692</v>
      </c>
      <c r="Q3057" s="7" t="s">
        <v>122</v>
      </c>
      <c r="R3057" s="9" t="s">
        <v>384</v>
      </c>
      <c r="S3057" s="13" t="s">
        <v>408</v>
      </c>
      <c r="T3057" s="13" t="s">
        <v>69</v>
      </c>
      <c r="U3057" s="13" t="s">
        <v>123</v>
      </c>
      <c r="V3057" s="13" t="s">
        <v>124</v>
      </c>
      <c r="W3057" s="13" t="s">
        <v>33</v>
      </c>
      <c r="X3057" s="13" t="s">
        <v>123</v>
      </c>
      <c r="Y3057" s="13" t="s">
        <v>7</v>
      </c>
      <c r="Z3057" s="13" t="s">
        <v>12</v>
      </c>
      <c r="AA3057" s="12" t="str">
        <f t="shared" si="94"/>
        <v>5980000000110</v>
      </c>
      <c r="AB3057" s="4" t="s">
        <v>123</v>
      </c>
      <c r="AC3057" s="48">
        <f t="shared" si="95"/>
        <v>0</v>
      </c>
      <c r="AD3057" s="31">
        <f>VLOOKUP(AB3057,'Utah Allocation %''s'!$A$6:$B$16,2,FALSE)</f>
        <v>0</v>
      </c>
    </row>
    <row r="3058" spans="1:30">
      <c r="A3058" s="9" t="s">
        <v>11310</v>
      </c>
      <c r="B3058" s="9" t="s">
        <v>24</v>
      </c>
      <c r="C3058" s="9" t="s">
        <v>62</v>
      </c>
      <c r="D3058" s="19">
        <v>41486</v>
      </c>
      <c r="E3058" s="15">
        <v>2013</v>
      </c>
      <c r="F3058" s="15">
        <v>7</v>
      </c>
      <c r="G3058" s="3" t="s">
        <v>14415</v>
      </c>
      <c r="H3058" s="9" t="s">
        <v>63</v>
      </c>
      <c r="I3058" s="9" t="s">
        <v>64</v>
      </c>
      <c r="J3058" s="21">
        <v>130.11000000000001</v>
      </c>
      <c r="K3058" s="9" t="s">
        <v>11311</v>
      </c>
      <c r="L3058" s="7" t="s">
        <v>11480</v>
      </c>
      <c r="M3058" s="7" t="s">
        <v>11634</v>
      </c>
      <c r="N3058" s="7" t="s">
        <v>208</v>
      </c>
      <c r="O3058" s="7" t="s">
        <v>255</v>
      </c>
      <c r="P3058" s="7" t="s">
        <v>692</v>
      </c>
      <c r="Q3058" s="7" t="s">
        <v>122</v>
      </c>
      <c r="R3058" s="9" t="s">
        <v>384</v>
      </c>
      <c r="S3058" s="13" t="s">
        <v>408</v>
      </c>
      <c r="T3058" s="13" t="s">
        <v>69</v>
      </c>
      <c r="U3058" s="13" t="s">
        <v>123</v>
      </c>
      <c r="V3058" s="13" t="s">
        <v>124</v>
      </c>
      <c r="W3058" s="13" t="s">
        <v>33</v>
      </c>
      <c r="X3058" s="13" t="s">
        <v>123</v>
      </c>
      <c r="Y3058" s="13" t="s">
        <v>7</v>
      </c>
      <c r="Z3058" s="13" t="s">
        <v>12</v>
      </c>
      <c r="AA3058" s="12" t="str">
        <f t="shared" si="94"/>
        <v>5980000000110</v>
      </c>
      <c r="AB3058" s="4" t="s">
        <v>123</v>
      </c>
      <c r="AC3058" s="48">
        <f t="shared" si="95"/>
        <v>0</v>
      </c>
      <c r="AD3058" s="31">
        <f>VLOOKUP(AB3058,'Utah Allocation %''s'!$A$6:$B$16,2,FALSE)</f>
        <v>0</v>
      </c>
    </row>
    <row r="3059" spans="1:30">
      <c r="A3059" s="9" t="s">
        <v>11312</v>
      </c>
      <c r="B3059" s="9" t="s">
        <v>24</v>
      </c>
      <c r="C3059" s="9" t="s">
        <v>62</v>
      </c>
      <c r="D3059" s="19">
        <v>41486</v>
      </c>
      <c r="E3059" s="15">
        <v>2013</v>
      </c>
      <c r="F3059" s="15">
        <v>7</v>
      </c>
      <c r="G3059" s="3" t="s">
        <v>14415</v>
      </c>
      <c r="H3059" s="9" t="s">
        <v>63</v>
      </c>
      <c r="I3059" s="9" t="s">
        <v>64</v>
      </c>
      <c r="J3059" s="21">
        <v>516.66</v>
      </c>
      <c r="K3059" s="9" t="s">
        <v>11313</v>
      </c>
      <c r="L3059" s="7" t="s">
        <v>11481</v>
      </c>
      <c r="M3059" s="7" t="s">
        <v>11635</v>
      </c>
      <c r="N3059" s="7" t="s">
        <v>217</v>
      </c>
      <c r="O3059" s="7" t="s">
        <v>263</v>
      </c>
      <c r="P3059" s="7" t="s">
        <v>699</v>
      </c>
      <c r="Q3059" s="7" t="s">
        <v>130</v>
      </c>
      <c r="R3059" s="9" t="s">
        <v>384</v>
      </c>
      <c r="S3059" s="13" t="s">
        <v>408</v>
      </c>
      <c r="T3059" s="13" t="s">
        <v>69</v>
      </c>
      <c r="U3059" s="13" t="s">
        <v>123</v>
      </c>
      <c r="V3059" s="13" t="s">
        <v>124</v>
      </c>
      <c r="W3059" s="13" t="s">
        <v>33</v>
      </c>
      <c r="X3059" s="13" t="s">
        <v>123</v>
      </c>
      <c r="Y3059" s="13" t="s">
        <v>7</v>
      </c>
      <c r="Z3059" s="13" t="s">
        <v>12</v>
      </c>
      <c r="AA3059" s="12" t="str">
        <f t="shared" si="94"/>
        <v>5980000000110</v>
      </c>
      <c r="AB3059" s="4" t="s">
        <v>123</v>
      </c>
      <c r="AC3059" s="48">
        <f t="shared" si="95"/>
        <v>0</v>
      </c>
      <c r="AD3059" s="31">
        <f>VLOOKUP(AB3059,'Utah Allocation %''s'!$A$6:$B$16,2,FALSE)</f>
        <v>0</v>
      </c>
    </row>
    <row r="3060" spans="1:30">
      <c r="A3060" s="9" t="s">
        <v>11314</v>
      </c>
      <c r="B3060" s="9" t="s">
        <v>24</v>
      </c>
      <c r="C3060" s="9" t="s">
        <v>62</v>
      </c>
      <c r="D3060" s="19">
        <v>41486</v>
      </c>
      <c r="E3060" s="15">
        <v>2013</v>
      </c>
      <c r="F3060" s="15">
        <v>7</v>
      </c>
      <c r="G3060" s="3" t="s">
        <v>14415</v>
      </c>
      <c r="H3060" s="9" t="s">
        <v>63</v>
      </c>
      <c r="I3060" s="9" t="s">
        <v>64</v>
      </c>
      <c r="J3060" s="21">
        <v>260.19</v>
      </c>
      <c r="K3060" s="9" t="s">
        <v>11315</v>
      </c>
      <c r="L3060" s="7" t="s">
        <v>11482</v>
      </c>
      <c r="M3060" s="7" t="s">
        <v>11636</v>
      </c>
      <c r="N3060" s="7" t="s">
        <v>217</v>
      </c>
      <c r="O3060" s="7" t="s">
        <v>263</v>
      </c>
      <c r="P3060" s="7" t="s">
        <v>699</v>
      </c>
      <c r="Q3060" s="7" t="s">
        <v>130</v>
      </c>
      <c r="R3060" s="9" t="s">
        <v>384</v>
      </c>
      <c r="S3060" s="13" t="s">
        <v>408</v>
      </c>
      <c r="T3060" s="13" t="s">
        <v>69</v>
      </c>
      <c r="U3060" s="13" t="s">
        <v>123</v>
      </c>
      <c r="V3060" s="13" t="s">
        <v>124</v>
      </c>
      <c r="W3060" s="13" t="s">
        <v>33</v>
      </c>
      <c r="X3060" s="13" t="s">
        <v>123</v>
      </c>
      <c r="Y3060" s="13" t="s">
        <v>7</v>
      </c>
      <c r="Z3060" s="13" t="s">
        <v>12</v>
      </c>
      <c r="AA3060" s="12" t="str">
        <f t="shared" si="94"/>
        <v>5980000000110</v>
      </c>
      <c r="AB3060" s="4" t="s">
        <v>123</v>
      </c>
      <c r="AC3060" s="48">
        <f t="shared" si="95"/>
        <v>0</v>
      </c>
      <c r="AD3060" s="31">
        <f>VLOOKUP(AB3060,'Utah Allocation %''s'!$A$6:$B$16,2,FALSE)</f>
        <v>0</v>
      </c>
    </row>
    <row r="3061" spans="1:30">
      <c r="A3061" s="9" t="s">
        <v>11316</v>
      </c>
      <c r="B3061" s="9" t="s">
        <v>24</v>
      </c>
      <c r="C3061" s="9" t="s">
        <v>62</v>
      </c>
      <c r="D3061" s="19">
        <v>41486</v>
      </c>
      <c r="E3061" s="15">
        <v>2013</v>
      </c>
      <c r="F3061" s="15">
        <v>7</v>
      </c>
      <c r="G3061" s="3" t="s">
        <v>14415</v>
      </c>
      <c r="H3061" s="9" t="s">
        <v>63</v>
      </c>
      <c r="I3061" s="9" t="s">
        <v>64</v>
      </c>
      <c r="J3061" s="21">
        <v>386.28</v>
      </c>
      <c r="K3061" s="9" t="s">
        <v>11317</v>
      </c>
      <c r="L3061" s="7" t="s">
        <v>11483</v>
      </c>
      <c r="M3061" s="7" t="s">
        <v>11637</v>
      </c>
      <c r="N3061" s="7" t="s">
        <v>243</v>
      </c>
      <c r="O3061" s="7" t="s">
        <v>286</v>
      </c>
      <c r="P3061" s="7" t="s">
        <v>865</v>
      </c>
      <c r="Q3061" s="7" t="s">
        <v>481</v>
      </c>
      <c r="R3061" s="9" t="s">
        <v>384</v>
      </c>
      <c r="S3061" s="13" t="s">
        <v>408</v>
      </c>
      <c r="T3061" s="13" t="s">
        <v>69</v>
      </c>
      <c r="U3061" s="13" t="s">
        <v>123</v>
      </c>
      <c r="V3061" s="13" t="s">
        <v>124</v>
      </c>
      <c r="W3061" s="13" t="s">
        <v>33</v>
      </c>
      <c r="X3061" s="13" t="s">
        <v>123</v>
      </c>
      <c r="Y3061" s="13" t="s">
        <v>7</v>
      </c>
      <c r="Z3061" s="13" t="s">
        <v>12</v>
      </c>
      <c r="AA3061" s="12" t="str">
        <f t="shared" si="94"/>
        <v>5980000000110</v>
      </c>
      <c r="AB3061" s="4" t="s">
        <v>123</v>
      </c>
      <c r="AC3061" s="48">
        <f t="shared" si="95"/>
        <v>0</v>
      </c>
      <c r="AD3061" s="31">
        <f>VLOOKUP(AB3061,'Utah Allocation %''s'!$A$6:$B$16,2,FALSE)</f>
        <v>0</v>
      </c>
    </row>
    <row r="3062" spans="1:30">
      <c r="A3062" s="9" t="s">
        <v>11318</v>
      </c>
      <c r="B3062" s="9" t="s">
        <v>24</v>
      </c>
      <c r="C3062" s="9" t="s">
        <v>62</v>
      </c>
      <c r="D3062" s="19">
        <v>41486</v>
      </c>
      <c r="E3062" s="15">
        <v>2013</v>
      </c>
      <c r="F3062" s="15">
        <v>7</v>
      </c>
      <c r="G3062" s="3" t="s">
        <v>14415</v>
      </c>
      <c r="H3062" s="9" t="s">
        <v>63</v>
      </c>
      <c r="I3062" s="9" t="s">
        <v>81</v>
      </c>
      <c r="J3062" s="21">
        <v>958.6</v>
      </c>
      <c r="K3062" s="9" t="s">
        <v>11319</v>
      </c>
      <c r="L3062" s="7" t="s">
        <v>11484</v>
      </c>
      <c r="M3062" s="7" t="s">
        <v>11638</v>
      </c>
      <c r="N3062" s="7" t="s">
        <v>208</v>
      </c>
      <c r="O3062" s="7" t="s">
        <v>255</v>
      </c>
      <c r="P3062" s="7" t="s">
        <v>9485</v>
      </c>
      <c r="Q3062" s="7" t="s">
        <v>122</v>
      </c>
      <c r="R3062" s="9" t="s">
        <v>384</v>
      </c>
      <c r="S3062" s="13" t="s">
        <v>408</v>
      </c>
      <c r="T3062" s="13" t="s">
        <v>69</v>
      </c>
      <c r="U3062" s="13" t="s">
        <v>123</v>
      </c>
      <c r="V3062" s="13" t="s">
        <v>124</v>
      </c>
      <c r="W3062" s="13" t="s">
        <v>33</v>
      </c>
      <c r="X3062" s="13" t="s">
        <v>123</v>
      </c>
      <c r="Y3062" s="13" t="s">
        <v>7</v>
      </c>
      <c r="Z3062" s="13" t="s">
        <v>12</v>
      </c>
      <c r="AA3062" s="12" t="str">
        <f t="shared" si="94"/>
        <v>5980000000110</v>
      </c>
      <c r="AB3062" s="4" t="s">
        <v>123</v>
      </c>
      <c r="AC3062" s="48">
        <f t="shared" si="95"/>
        <v>0</v>
      </c>
      <c r="AD3062" s="31">
        <f>VLOOKUP(AB3062,'Utah Allocation %''s'!$A$6:$B$16,2,FALSE)</f>
        <v>0</v>
      </c>
    </row>
    <row r="3063" spans="1:30">
      <c r="A3063" s="9" t="s">
        <v>11320</v>
      </c>
      <c r="B3063" s="9" t="s">
        <v>24</v>
      </c>
      <c r="C3063" s="9" t="s">
        <v>62</v>
      </c>
      <c r="D3063" s="19">
        <v>41486</v>
      </c>
      <c r="E3063" s="15">
        <v>2013</v>
      </c>
      <c r="F3063" s="15">
        <v>7</v>
      </c>
      <c r="G3063" s="3" t="s">
        <v>14415</v>
      </c>
      <c r="H3063" s="9" t="s">
        <v>63</v>
      </c>
      <c r="I3063" s="9" t="s">
        <v>64</v>
      </c>
      <c r="J3063" s="21">
        <v>333.63</v>
      </c>
      <c r="K3063" s="9" t="s">
        <v>11321</v>
      </c>
      <c r="L3063" s="7" t="s">
        <v>11485</v>
      </c>
      <c r="M3063" s="7" t="s">
        <v>11639</v>
      </c>
      <c r="N3063" s="7" t="s">
        <v>208</v>
      </c>
      <c r="O3063" s="7" t="s">
        <v>255</v>
      </c>
      <c r="P3063" s="7" t="s">
        <v>9485</v>
      </c>
      <c r="Q3063" s="7" t="s">
        <v>122</v>
      </c>
      <c r="R3063" s="9" t="s">
        <v>384</v>
      </c>
      <c r="S3063" s="13" t="s">
        <v>408</v>
      </c>
      <c r="T3063" s="13" t="s">
        <v>69</v>
      </c>
      <c r="U3063" s="13" t="s">
        <v>123</v>
      </c>
      <c r="V3063" s="13" t="s">
        <v>124</v>
      </c>
      <c r="W3063" s="13" t="s">
        <v>33</v>
      </c>
      <c r="X3063" s="13" t="s">
        <v>123</v>
      </c>
      <c r="Y3063" s="13" t="s">
        <v>7</v>
      </c>
      <c r="Z3063" s="13" t="s">
        <v>12</v>
      </c>
      <c r="AA3063" s="12" t="str">
        <f t="shared" si="94"/>
        <v>5980000000110</v>
      </c>
      <c r="AB3063" s="4" t="s">
        <v>123</v>
      </c>
      <c r="AC3063" s="48">
        <f t="shared" si="95"/>
        <v>0</v>
      </c>
      <c r="AD3063" s="31">
        <f>VLOOKUP(AB3063,'Utah Allocation %''s'!$A$6:$B$16,2,FALSE)</f>
        <v>0</v>
      </c>
    </row>
    <row r="3064" spans="1:30">
      <c r="A3064" s="9" t="s">
        <v>11322</v>
      </c>
      <c r="B3064" s="9" t="s">
        <v>24</v>
      </c>
      <c r="C3064" s="9" t="s">
        <v>62</v>
      </c>
      <c r="D3064" s="19">
        <v>41486</v>
      </c>
      <c r="E3064" s="15">
        <v>2013</v>
      </c>
      <c r="F3064" s="15">
        <v>7</v>
      </c>
      <c r="G3064" s="3" t="s">
        <v>14415</v>
      </c>
      <c r="H3064" s="9" t="s">
        <v>63</v>
      </c>
      <c r="I3064" s="9" t="s">
        <v>81</v>
      </c>
      <c r="J3064" s="21">
        <v>663.31</v>
      </c>
      <c r="K3064" s="9" t="s">
        <v>11323</v>
      </c>
      <c r="L3064" s="7" t="s">
        <v>11486</v>
      </c>
      <c r="M3064" s="7" t="s">
        <v>11640</v>
      </c>
      <c r="N3064" s="7" t="s">
        <v>207</v>
      </c>
      <c r="O3064" s="7" t="s">
        <v>254</v>
      </c>
      <c r="P3064" s="7" t="s">
        <v>6156</v>
      </c>
      <c r="Q3064" s="7" t="s">
        <v>88</v>
      </c>
      <c r="R3064" s="9" t="s">
        <v>387</v>
      </c>
      <c r="S3064" s="13" t="s">
        <v>409</v>
      </c>
      <c r="T3064" s="13" t="s">
        <v>69</v>
      </c>
      <c r="U3064" s="13" t="s">
        <v>89</v>
      </c>
      <c r="V3064" s="13" t="s">
        <v>90</v>
      </c>
      <c r="W3064" s="13" t="s">
        <v>31</v>
      </c>
      <c r="X3064" s="13" t="s">
        <v>91</v>
      </c>
      <c r="Y3064" s="13" t="s">
        <v>7</v>
      </c>
      <c r="Z3064" s="13" t="s">
        <v>17</v>
      </c>
      <c r="AA3064" s="12" t="str">
        <f t="shared" si="94"/>
        <v>5980000000111</v>
      </c>
      <c r="AB3064" s="4" t="s">
        <v>91</v>
      </c>
      <c r="AC3064" s="48">
        <f t="shared" si="95"/>
        <v>0</v>
      </c>
      <c r="AD3064" s="31">
        <f>VLOOKUP(AB3064,'Utah Allocation %''s'!$A$6:$B$16,2,FALSE)</f>
        <v>0</v>
      </c>
    </row>
    <row r="3065" spans="1:30">
      <c r="A3065" s="9" t="s">
        <v>11324</v>
      </c>
      <c r="B3065" s="9" t="s">
        <v>24</v>
      </c>
      <c r="C3065" s="9" t="s">
        <v>62</v>
      </c>
      <c r="D3065" s="19">
        <v>41486</v>
      </c>
      <c r="E3065" s="15">
        <v>2013</v>
      </c>
      <c r="F3065" s="15">
        <v>7</v>
      </c>
      <c r="G3065" s="3" t="s">
        <v>14415</v>
      </c>
      <c r="H3065" s="9" t="s">
        <v>63</v>
      </c>
      <c r="I3065" s="9" t="s">
        <v>81</v>
      </c>
      <c r="J3065" s="21">
        <v>795.97</v>
      </c>
      <c r="K3065" s="9" t="s">
        <v>11325</v>
      </c>
      <c r="L3065" s="7" t="s">
        <v>11487</v>
      </c>
      <c r="M3065" s="7" t="s">
        <v>11641</v>
      </c>
      <c r="N3065" s="7" t="s">
        <v>217</v>
      </c>
      <c r="O3065" s="7" t="s">
        <v>263</v>
      </c>
      <c r="P3065" s="7" t="s">
        <v>10357</v>
      </c>
      <c r="Q3065" s="7" t="s">
        <v>119</v>
      </c>
      <c r="R3065" s="9" t="s">
        <v>387</v>
      </c>
      <c r="S3065" s="13" t="s">
        <v>409</v>
      </c>
      <c r="T3065" s="13" t="s">
        <v>69</v>
      </c>
      <c r="U3065" s="13" t="s">
        <v>89</v>
      </c>
      <c r="V3065" s="13" t="s">
        <v>90</v>
      </c>
      <c r="W3065" s="13" t="s">
        <v>31</v>
      </c>
      <c r="X3065" s="13" t="s">
        <v>91</v>
      </c>
      <c r="Y3065" s="13" t="s">
        <v>7</v>
      </c>
      <c r="Z3065" s="13" t="s">
        <v>17</v>
      </c>
      <c r="AA3065" s="12" t="str">
        <f t="shared" si="94"/>
        <v>5980000000111</v>
      </c>
      <c r="AB3065" s="4" t="s">
        <v>91</v>
      </c>
      <c r="AC3065" s="48">
        <f t="shared" si="95"/>
        <v>0</v>
      </c>
      <c r="AD3065" s="31">
        <f>VLOOKUP(AB3065,'Utah Allocation %''s'!$A$6:$B$16,2,FALSE)</f>
        <v>0</v>
      </c>
    </row>
    <row r="3066" spans="1:30">
      <c r="A3066" s="9" t="s">
        <v>11326</v>
      </c>
      <c r="B3066" s="9" t="s">
        <v>24</v>
      </c>
      <c r="C3066" s="9" t="s">
        <v>62</v>
      </c>
      <c r="D3066" s="19">
        <v>41486</v>
      </c>
      <c r="E3066" s="15">
        <v>2013</v>
      </c>
      <c r="F3066" s="15">
        <v>7</v>
      </c>
      <c r="G3066" s="3" t="s">
        <v>14415</v>
      </c>
      <c r="H3066" s="9" t="s">
        <v>63</v>
      </c>
      <c r="I3066" s="9" t="s">
        <v>81</v>
      </c>
      <c r="J3066" s="21">
        <v>132.66</v>
      </c>
      <c r="K3066" s="9" t="s">
        <v>11327</v>
      </c>
      <c r="L3066" s="7" t="s">
        <v>11488</v>
      </c>
      <c r="M3066" s="7" t="s">
        <v>11642</v>
      </c>
      <c r="N3066" s="7" t="s">
        <v>243</v>
      </c>
      <c r="O3066" s="7" t="s">
        <v>286</v>
      </c>
      <c r="P3066" s="7" t="s">
        <v>11643</v>
      </c>
      <c r="Q3066" s="7" t="s">
        <v>565</v>
      </c>
      <c r="R3066" s="9" t="s">
        <v>387</v>
      </c>
      <c r="S3066" s="13" t="s">
        <v>409</v>
      </c>
      <c r="T3066" s="13" t="s">
        <v>69</v>
      </c>
      <c r="U3066" s="13" t="s">
        <v>89</v>
      </c>
      <c r="V3066" s="13" t="s">
        <v>90</v>
      </c>
      <c r="W3066" s="13" t="s">
        <v>31</v>
      </c>
      <c r="X3066" s="13" t="s">
        <v>91</v>
      </c>
      <c r="Y3066" s="13" t="s">
        <v>7</v>
      </c>
      <c r="Z3066" s="13" t="s">
        <v>17</v>
      </c>
      <c r="AA3066" s="12" t="str">
        <f t="shared" si="94"/>
        <v>5980000000111</v>
      </c>
      <c r="AB3066" s="4" t="s">
        <v>91</v>
      </c>
      <c r="AC3066" s="48">
        <f t="shared" si="95"/>
        <v>0</v>
      </c>
      <c r="AD3066" s="31">
        <f>VLOOKUP(AB3066,'Utah Allocation %''s'!$A$6:$B$16,2,FALSE)</f>
        <v>0</v>
      </c>
    </row>
    <row r="3067" spans="1:30">
      <c r="A3067" s="9" t="s">
        <v>11328</v>
      </c>
      <c r="B3067" s="9" t="s">
        <v>24</v>
      </c>
      <c r="C3067" s="9" t="s">
        <v>62</v>
      </c>
      <c r="D3067" s="19">
        <v>41486</v>
      </c>
      <c r="E3067" s="15">
        <v>2013</v>
      </c>
      <c r="F3067" s="15">
        <v>7</v>
      </c>
      <c r="G3067" s="3" t="s">
        <v>14415</v>
      </c>
      <c r="H3067" s="9" t="s">
        <v>63</v>
      </c>
      <c r="I3067" s="9" t="s">
        <v>64</v>
      </c>
      <c r="J3067" s="21">
        <v>520.4</v>
      </c>
      <c r="K3067" s="9" t="s">
        <v>11329</v>
      </c>
      <c r="L3067" s="7" t="s">
        <v>11489</v>
      </c>
      <c r="M3067" s="7" t="s">
        <v>11644</v>
      </c>
      <c r="N3067" s="7" t="s">
        <v>207</v>
      </c>
      <c r="O3067" s="7" t="s">
        <v>254</v>
      </c>
      <c r="P3067" s="7" t="s">
        <v>548</v>
      </c>
      <c r="Q3067" s="7" t="s">
        <v>72</v>
      </c>
      <c r="R3067" s="9" t="s">
        <v>388</v>
      </c>
      <c r="S3067" s="13" t="s">
        <v>408</v>
      </c>
      <c r="T3067" s="13" t="s">
        <v>69</v>
      </c>
      <c r="U3067" s="13" t="s">
        <v>66</v>
      </c>
      <c r="V3067" s="13" t="s">
        <v>70</v>
      </c>
      <c r="W3067" s="13" t="s">
        <v>32</v>
      </c>
      <c r="X3067" s="13" t="s">
        <v>66</v>
      </c>
      <c r="Y3067" s="13" t="s">
        <v>7</v>
      </c>
      <c r="Z3067" s="13" t="s">
        <v>8</v>
      </c>
      <c r="AA3067" s="12" t="str">
        <f t="shared" si="94"/>
        <v>5980000000108</v>
      </c>
      <c r="AB3067" s="4" t="s">
        <v>66</v>
      </c>
      <c r="AC3067" s="48">
        <f t="shared" si="95"/>
        <v>0</v>
      </c>
      <c r="AD3067" s="31">
        <f>VLOOKUP(AB3067,'Utah Allocation %''s'!$A$6:$B$16,2,FALSE)</f>
        <v>0</v>
      </c>
    </row>
    <row r="3068" spans="1:30">
      <c r="A3068" s="9" t="s">
        <v>11330</v>
      </c>
      <c r="B3068" s="9" t="s">
        <v>24</v>
      </c>
      <c r="C3068" s="9" t="s">
        <v>62</v>
      </c>
      <c r="D3068" s="19">
        <v>41486</v>
      </c>
      <c r="E3068" s="15">
        <v>2013</v>
      </c>
      <c r="F3068" s="15">
        <v>7</v>
      </c>
      <c r="G3068" s="3" t="s">
        <v>14415</v>
      </c>
      <c r="H3068" s="9" t="s">
        <v>63</v>
      </c>
      <c r="I3068" s="9" t="s">
        <v>64</v>
      </c>
      <c r="J3068" s="21">
        <v>910.69</v>
      </c>
      <c r="K3068" s="9" t="s">
        <v>11331</v>
      </c>
      <c r="L3068" s="7" t="s">
        <v>11490</v>
      </c>
      <c r="M3068" s="7" t="s">
        <v>11645</v>
      </c>
      <c r="N3068" s="7" t="s">
        <v>207</v>
      </c>
      <c r="O3068" s="7" t="s">
        <v>254</v>
      </c>
      <c r="P3068" s="7" t="s">
        <v>548</v>
      </c>
      <c r="Q3068" s="7" t="s">
        <v>72</v>
      </c>
      <c r="R3068" s="9" t="s">
        <v>388</v>
      </c>
      <c r="S3068" s="13" t="s">
        <v>408</v>
      </c>
      <c r="T3068" s="13" t="s">
        <v>69</v>
      </c>
      <c r="U3068" s="13" t="s">
        <v>66</v>
      </c>
      <c r="V3068" s="13" t="s">
        <v>70</v>
      </c>
      <c r="W3068" s="13" t="s">
        <v>32</v>
      </c>
      <c r="X3068" s="13" t="s">
        <v>66</v>
      </c>
      <c r="Y3068" s="13" t="s">
        <v>7</v>
      </c>
      <c r="Z3068" s="13" t="s">
        <v>8</v>
      </c>
      <c r="AA3068" s="12" t="str">
        <f t="shared" si="94"/>
        <v>5980000000108</v>
      </c>
      <c r="AB3068" s="4" t="s">
        <v>66</v>
      </c>
      <c r="AC3068" s="48">
        <f t="shared" si="95"/>
        <v>0</v>
      </c>
      <c r="AD3068" s="31">
        <f>VLOOKUP(AB3068,'Utah Allocation %''s'!$A$6:$B$16,2,FALSE)</f>
        <v>0</v>
      </c>
    </row>
    <row r="3069" spans="1:30">
      <c r="A3069" s="9" t="s">
        <v>11332</v>
      </c>
      <c r="B3069" s="9" t="s">
        <v>24</v>
      </c>
      <c r="C3069" s="9" t="s">
        <v>62</v>
      </c>
      <c r="D3069" s="19">
        <v>41486</v>
      </c>
      <c r="E3069" s="15">
        <v>2013</v>
      </c>
      <c r="F3069" s="15">
        <v>7</v>
      </c>
      <c r="G3069" s="3" t="s">
        <v>14415</v>
      </c>
      <c r="H3069" s="9" t="s">
        <v>63</v>
      </c>
      <c r="I3069" s="9" t="s">
        <v>64</v>
      </c>
      <c r="J3069" s="21">
        <v>1267.79</v>
      </c>
      <c r="K3069" s="9" t="s">
        <v>11333</v>
      </c>
      <c r="L3069" s="7" t="s">
        <v>11491</v>
      </c>
      <c r="M3069" s="7" t="s">
        <v>11646</v>
      </c>
      <c r="N3069" s="7" t="s">
        <v>206</v>
      </c>
      <c r="O3069" s="7" t="s">
        <v>253</v>
      </c>
      <c r="P3069" s="7" t="s">
        <v>8788</v>
      </c>
      <c r="Q3069" s="7" t="s">
        <v>71</v>
      </c>
      <c r="R3069" s="9" t="s">
        <v>388</v>
      </c>
      <c r="S3069" s="13" t="s">
        <v>408</v>
      </c>
      <c r="T3069" s="13" t="s">
        <v>69</v>
      </c>
      <c r="U3069" s="13" t="s">
        <v>66</v>
      </c>
      <c r="V3069" s="13" t="s">
        <v>70</v>
      </c>
      <c r="W3069" s="13" t="s">
        <v>32</v>
      </c>
      <c r="X3069" s="13" t="s">
        <v>66</v>
      </c>
      <c r="Y3069" s="13" t="s">
        <v>7</v>
      </c>
      <c r="Z3069" s="13" t="s">
        <v>8</v>
      </c>
      <c r="AA3069" s="12" t="str">
        <f t="shared" si="94"/>
        <v>5980000000108</v>
      </c>
      <c r="AB3069" s="4" t="s">
        <v>66</v>
      </c>
      <c r="AC3069" s="48">
        <f t="shared" si="95"/>
        <v>0</v>
      </c>
      <c r="AD3069" s="31">
        <f>VLOOKUP(AB3069,'Utah Allocation %''s'!$A$6:$B$16,2,FALSE)</f>
        <v>0</v>
      </c>
    </row>
    <row r="3070" spans="1:30">
      <c r="A3070" s="9" t="s">
        <v>11334</v>
      </c>
      <c r="B3070" s="9" t="s">
        <v>24</v>
      </c>
      <c r="C3070" s="9" t="s">
        <v>62</v>
      </c>
      <c r="D3070" s="19">
        <v>41486</v>
      </c>
      <c r="E3070" s="15">
        <v>2013</v>
      </c>
      <c r="F3070" s="15">
        <v>7</v>
      </c>
      <c r="G3070" s="3" t="s">
        <v>14415</v>
      </c>
      <c r="H3070" s="9" t="s">
        <v>61</v>
      </c>
      <c r="I3070" s="9" t="s">
        <v>81</v>
      </c>
      <c r="J3070" s="21">
        <v>-1337.6</v>
      </c>
      <c r="K3070" s="9" t="s">
        <v>10420</v>
      </c>
      <c r="L3070" s="7" t="s">
        <v>10710</v>
      </c>
      <c r="M3070" s="7" t="s">
        <v>10860</v>
      </c>
      <c r="N3070" s="7" t="s">
        <v>212</v>
      </c>
      <c r="O3070" s="7" t="s">
        <v>259</v>
      </c>
      <c r="P3070" s="7" t="s">
        <v>9526</v>
      </c>
      <c r="Q3070" s="7" t="s">
        <v>142</v>
      </c>
      <c r="R3070" s="9" t="s">
        <v>385</v>
      </c>
      <c r="S3070" s="13" t="s">
        <v>408</v>
      </c>
      <c r="T3070" s="13" t="s">
        <v>69</v>
      </c>
      <c r="U3070" s="13" t="s">
        <v>123</v>
      </c>
      <c r="V3070" s="13" t="s">
        <v>124</v>
      </c>
      <c r="W3070" s="13" t="s">
        <v>33</v>
      </c>
      <c r="X3070" s="13" t="s">
        <v>123</v>
      </c>
      <c r="Y3070" s="13" t="s">
        <v>7</v>
      </c>
      <c r="Z3070" s="13" t="s">
        <v>12</v>
      </c>
      <c r="AA3070" s="12" t="str">
        <f t="shared" si="94"/>
        <v>5980000000110</v>
      </c>
      <c r="AB3070" s="4" t="s">
        <v>123</v>
      </c>
      <c r="AC3070" s="48">
        <f t="shared" si="95"/>
        <v>0</v>
      </c>
      <c r="AD3070" s="31">
        <f>VLOOKUP(AB3070,'Utah Allocation %''s'!$A$6:$B$16,2,FALSE)</f>
        <v>0</v>
      </c>
    </row>
    <row r="3071" spans="1:30">
      <c r="A3071" s="9" t="s">
        <v>11335</v>
      </c>
      <c r="B3071" s="9" t="s">
        <v>24</v>
      </c>
      <c r="C3071" s="9" t="s">
        <v>62</v>
      </c>
      <c r="D3071" s="19">
        <v>41486</v>
      </c>
      <c r="E3071" s="15">
        <v>2013</v>
      </c>
      <c r="F3071" s="15">
        <v>7</v>
      </c>
      <c r="G3071" s="3" t="s">
        <v>14415</v>
      </c>
      <c r="H3071" s="9" t="s">
        <v>61</v>
      </c>
      <c r="I3071" s="9" t="s">
        <v>81</v>
      </c>
      <c r="J3071" s="21">
        <v>-1009.99</v>
      </c>
      <c r="K3071" s="9" t="s">
        <v>10422</v>
      </c>
      <c r="L3071" s="7" t="s">
        <v>10711</v>
      </c>
      <c r="M3071" s="7" t="s">
        <v>10861</v>
      </c>
      <c r="N3071" s="7" t="s">
        <v>212</v>
      </c>
      <c r="O3071" s="7" t="s">
        <v>259</v>
      </c>
      <c r="P3071" s="7" t="s">
        <v>9526</v>
      </c>
      <c r="Q3071" s="7" t="s">
        <v>142</v>
      </c>
      <c r="R3071" s="9" t="s">
        <v>385</v>
      </c>
      <c r="S3071" s="13" t="s">
        <v>408</v>
      </c>
      <c r="T3071" s="13" t="s">
        <v>69</v>
      </c>
      <c r="U3071" s="13" t="s">
        <v>123</v>
      </c>
      <c r="V3071" s="13" t="s">
        <v>124</v>
      </c>
      <c r="W3071" s="13" t="s">
        <v>33</v>
      </c>
      <c r="X3071" s="13" t="s">
        <v>123</v>
      </c>
      <c r="Y3071" s="13" t="s">
        <v>7</v>
      </c>
      <c r="Z3071" s="13" t="s">
        <v>12</v>
      </c>
      <c r="AA3071" s="12" t="str">
        <f t="shared" si="94"/>
        <v>5980000000110</v>
      </c>
      <c r="AB3071" s="4" t="s">
        <v>123</v>
      </c>
      <c r="AC3071" s="48">
        <f t="shared" si="95"/>
        <v>0</v>
      </c>
      <c r="AD3071" s="31">
        <f>VLOOKUP(AB3071,'Utah Allocation %''s'!$A$6:$B$16,2,FALSE)</f>
        <v>0</v>
      </c>
    </row>
    <row r="3072" spans="1:30">
      <c r="A3072" s="9" t="s">
        <v>11336</v>
      </c>
      <c r="B3072" s="9" t="s">
        <v>24</v>
      </c>
      <c r="C3072" s="9" t="s">
        <v>62</v>
      </c>
      <c r="D3072" s="19">
        <v>41486</v>
      </c>
      <c r="E3072" s="15">
        <v>2013</v>
      </c>
      <c r="F3072" s="15">
        <v>7</v>
      </c>
      <c r="G3072" s="3" t="s">
        <v>14415</v>
      </c>
      <c r="H3072" s="9" t="s">
        <v>61</v>
      </c>
      <c r="I3072" s="9" t="s">
        <v>81</v>
      </c>
      <c r="J3072" s="21">
        <v>-3094.36</v>
      </c>
      <c r="K3072" s="9" t="s">
        <v>10558</v>
      </c>
      <c r="L3072" s="7" t="s">
        <v>10779</v>
      </c>
      <c r="M3072" s="7" t="s">
        <v>10934</v>
      </c>
      <c r="N3072" s="7" t="s">
        <v>212</v>
      </c>
      <c r="O3072" s="7" t="s">
        <v>259</v>
      </c>
      <c r="P3072" s="7" t="s">
        <v>9526</v>
      </c>
      <c r="Q3072" s="7" t="s">
        <v>142</v>
      </c>
      <c r="R3072" s="9" t="s">
        <v>385</v>
      </c>
      <c r="S3072" s="13" t="s">
        <v>408</v>
      </c>
      <c r="T3072" s="13" t="s">
        <v>69</v>
      </c>
      <c r="U3072" s="13" t="s">
        <v>123</v>
      </c>
      <c r="V3072" s="13" t="s">
        <v>124</v>
      </c>
      <c r="W3072" s="13" t="s">
        <v>33</v>
      </c>
      <c r="X3072" s="13" t="s">
        <v>123</v>
      </c>
      <c r="Y3072" s="13" t="s">
        <v>7</v>
      </c>
      <c r="Z3072" s="13" t="s">
        <v>12</v>
      </c>
      <c r="AA3072" s="12" t="str">
        <f t="shared" si="94"/>
        <v>5980000000110</v>
      </c>
      <c r="AB3072" s="4" t="s">
        <v>123</v>
      </c>
      <c r="AC3072" s="48">
        <f t="shared" si="95"/>
        <v>0</v>
      </c>
      <c r="AD3072" s="31">
        <f>VLOOKUP(AB3072,'Utah Allocation %''s'!$A$6:$B$16,2,FALSE)</f>
        <v>0</v>
      </c>
    </row>
    <row r="3073" spans="1:30">
      <c r="A3073" s="9" t="s">
        <v>11337</v>
      </c>
      <c r="B3073" s="9" t="s">
        <v>24</v>
      </c>
      <c r="C3073" s="9" t="s">
        <v>62</v>
      </c>
      <c r="D3073" s="19">
        <v>41486</v>
      </c>
      <c r="E3073" s="15">
        <v>2013</v>
      </c>
      <c r="F3073" s="15">
        <v>7</v>
      </c>
      <c r="G3073" s="3" t="s">
        <v>14415</v>
      </c>
      <c r="H3073" s="9" t="s">
        <v>61</v>
      </c>
      <c r="I3073" s="9" t="s">
        <v>81</v>
      </c>
      <c r="J3073" s="21">
        <v>-442.43</v>
      </c>
      <c r="K3073" s="9" t="s">
        <v>9904</v>
      </c>
      <c r="L3073" s="7" t="s">
        <v>10147</v>
      </c>
      <c r="M3073" s="7" t="s">
        <v>10328</v>
      </c>
      <c r="N3073" s="7" t="s">
        <v>212</v>
      </c>
      <c r="O3073" s="7" t="s">
        <v>259</v>
      </c>
      <c r="P3073" s="7" t="s">
        <v>9526</v>
      </c>
      <c r="Q3073" s="7" t="s">
        <v>142</v>
      </c>
      <c r="R3073" s="9" t="s">
        <v>385</v>
      </c>
      <c r="S3073" s="13" t="s">
        <v>408</v>
      </c>
      <c r="T3073" s="13" t="s">
        <v>69</v>
      </c>
      <c r="U3073" s="13" t="s">
        <v>123</v>
      </c>
      <c r="V3073" s="13" t="s">
        <v>124</v>
      </c>
      <c r="W3073" s="13" t="s">
        <v>33</v>
      </c>
      <c r="X3073" s="13" t="s">
        <v>123</v>
      </c>
      <c r="Y3073" s="13" t="s">
        <v>7</v>
      </c>
      <c r="Z3073" s="13" t="s">
        <v>12</v>
      </c>
      <c r="AA3073" s="12" t="str">
        <f t="shared" si="94"/>
        <v>5980000000110</v>
      </c>
      <c r="AB3073" s="4" t="s">
        <v>123</v>
      </c>
      <c r="AC3073" s="48">
        <f t="shared" si="95"/>
        <v>0</v>
      </c>
      <c r="AD3073" s="31">
        <f>VLOOKUP(AB3073,'Utah Allocation %''s'!$A$6:$B$16,2,FALSE)</f>
        <v>0</v>
      </c>
    </row>
    <row r="3074" spans="1:30">
      <c r="A3074" s="9" t="s">
        <v>11338</v>
      </c>
      <c r="B3074" s="9" t="s">
        <v>24</v>
      </c>
      <c r="C3074" s="9" t="s">
        <v>62</v>
      </c>
      <c r="D3074" s="19">
        <v>41486</v>
      </c>
      <c r="E3074" s="15">
        <v>2013</v>
      </c>
      <c r="F3074" s="15">
        <v>7</v>
      </c>
      <c r="G3074" s="3" t="s">
        <v>14415</v>
      </c>
      <c r="H3074" s="9" t="s">
        <v>63</v>
      </c>
      <c r="I3074" s="9" t="s">
        <v>81</v>
      </c>
      <c r="J3074" s="21">
        <v>1213.1099999999999</v>
      </c>
      <c r="K3074" s="9" t="s">
        <v>11339</v>
      </c>
      <c r="L3074" s="7" t="s">
        <v>11492</v>
      </c>
      <c r="M3074" s="7" t="s">
        <v>11647</v>
      </c>
      <c r="N3074" s="7" t="s">
        <v>217</v>
      </c>
      <c r="O3074" s="7" t="s">
        <v>263</v>
      </c>
      <c r="P3074" s="7" t="s">
        <v>6336</v>
      </c>
      <c r="Q3074" s="7" t="s">
        <v>130</v>
      </c>
      <c r="R3074" s="9" t="s">
        <v>385</v>
      </c>
      <c r="S3074" s="13" t="s">
        <v>408</v>
      </c>
      <c r="T3074" s="13" t="s">
        <v>69</v>
      </c>
      <c r="U3074" s="13" t="s">
        <v>123</v>
      </c>
      <c r="V3074" s="13" t="s">
        <v>124</v>
      </c>
      <c r="W3074" s="13" t="s">
        <v>33</v>
      </c>
      <c r="X3074" s="13" t="s">
        <v>123</v>
      </c>
      <c r="Y3074" s="13" t="s">
        <v>7</v>
      </c>
      <c r="Z3074" s="13" t="s">
        <v>12</v>
      </c>
      <c r="AA3074" s="12" t="str">
        <f t="shared" si="94"/>
        <v>5980000000110</v>
      </c>
      <c r="AB3074" s="4" t="s">
        <v>123</v>
      </c>
      <c r="AC3074" s="48">
        <f t="shared" si="95"/>
        <v>0</v>
      </c>
      <c r="AD3074" s="31">
        <f>VLOOKUP(AB3074,'Utah Allocation %''s'!$A$6:$B$16,2,FALSE)</f>
        <v>0</v>
      </c>
    </row>
    <row r="3075" spans="1:30">
      <c r="A3075" s="9" t="s">
        <v>11340</v>
      </c>
      <c r="B3075" s="9" t="s">
        <v>24</v>
      </c>
      <c r="C3075" s="9" t="s">
        <v>62</v>
      </c>
      <c r="D3075" s="19">
        <v>41486</v>
      </c>
      <c r="E3075" s="15">
        <v>2013</v>
      </c>
      <c r="F3075" s="15">
        <v>7</v>
      </c>
      <c r="G3075" s="3" t="s">
        <v>14415</v>
      </c>
      <c r="H3075" s="9" t="s">
        <v>63</v>
      </c>
      <c r="I3075" s="9" t="s">
        <v>64</v>
      </c>
      <c r="J3075" s="21">
        <v>497.33</v>
      </c>
      <c r="K3075" s="9" t="s">
        <v>11341</v>
      </c>
      <c r="L3075" s="7" t="s">
        <v>11493</v>
      </c>
      <c r="M3075" s="7" t="s">
        <v>11648</v>
      </c>
      <c r="N3075" s="7" t="s">
        <v>207</v>
      </c>
      <c r="O3075" s="7" t="s">
        <v>254</v>
      </c>
      <c r="P3075" s="7" t="s">
        <v>761</v>
      </c>
      <c r="Q3075" s="7" t="s">
        <v>98</v>
      </c>
      <c r="R3075" s="9" t="s">
        <v>374</v>
      </c>
      <c r="S3075" s="13" t="s">
        <v>408</v>
      </c>
      <c r="T3075" s="13" t="s">
        <v>69</v>
      </c>
      <c r="U3075" s="13" t="s">
        <v>76</v>
      </c>
      <c r="V3075" s="13" t="s">
        <v>77</v>
      </c>
      <c r="W3075" s="13" t="s">
        <v>34</v>
      </c>
      <c r="X3075" s="13" t="s">
        <v>76</v>
      </c>
      <c r="Y3075" s="13" t="s">
        <v>7</v>
      </c>
      <c r="Z3075" s="13" t="s">
        <v>11</v>
      </c>
      <c r="AA3075" s="12" t="str">
        <f t="shared" si="94"/>
        <v>5980000000103</v>
      </c>
      <c r="AB3075" s="4" t="s">
        <v>76</v>
      </c>
      <c r="AC3075" s="48">
        <f t="shared" si="95"/>
        <v>0</v>
      </c>
      <c r="AD3075" s="31">
        <f>VLOOKUP(AB3075,'Utah Allocation %''s'!$A$6:$B$16,2,FALSE)</f>
        <v>0</v>
      </c>
    </row>
    <row r="3076" spans="1:30">
      <c r="A3076" s="9" t="s">
        <v>11342</v>
      </c>
      <c r="B3076" s="9" t="s">
        <v>24</v>
      </c>
      <c r="C3076" s="9" t="s">
        <v>62</v>
      </c>
      <c r="D3076" s="19">
        <v>41486</v>
      </c>
      <c r="E3076" s="15">
        <v>2013</v>
      </c>
      <c r="F3076" s="15">
        <v>7</v>
      </c>
      <c r="G3076" s="3" t="s">
        <v>14415</v>
      </c>
      <c r="H3076" s="9" t="s">
        <v>63</v>
      </c>
      <c r="I3076" s="9" t="s">
        <v>64</v>
      </c>
      <c r="J3076" s="21">
        <v>760.79</v>
      </c>
      <c r="K3076" s="9" t="s">
        <v>11343</v>
      </c>
      <c r="L3076" s="7" t="s">
        <v>11494</v>
      </c>
      <c r="M3076" s="7" t="s">
        <v>11649</v>
      </c>
      <c r="N3076" s="7" t="s">
        <v>233</v>
      </c>
      <c r="O3076" s="7" t="s">
        <v>277</v>
      </c>
      <c r="P3076" s="7" t="s">
        <v>631</v>
      </c>
      <c r="Q3076" s="7" t="s">
        <v>448</v>
      </c>
      <c r="R3076" s="9" t="s">
        <v>336</v>
      </c>
      <c r="S3076" s="13" t="s">
        <v>408</v>
      </c>
      <c r="T3076" s="13" t="s">
        <v>65</v>
      </c>
      <c r="U3076" s="13" t="s">
        <v>76</v>
      </c>
      <c r="V3076" s="13" t="s">
        <v>67</v>
      </c>
      <c r="W3076" s="13" t="s">
        <v>35</v>
      </c>
      <c r="X3076" s="13" t="s">
        <v>57</v>
      </c>
      <c r="Y3076" s="13" t="s">
        <v>14</v>
      </c>
      <c r="Z3076" s="13" t="s">
        <v>4</v>
      </c>
      <c r="AA3076" s="12" t="str">
        <f t="shared" si="94"/>
        <v>5730000000001</v>
      </c>
      <c r="AB3076" s="4" t="s">
        <v>14422</v>
      </c>
      <c r="AC3076" s="53">
        <f t="shared" si="95"/>
        <v>324.31197412185014</v>
      </c>
      <c r="AD3076" s="31">
        <f>VLOOKUP(AB3076,'Utah Allocation %''s'!$A$6:$B$16,2,FALSE)</f>
        <v>0.4262831716003761</v>
      </c>
    </row>
    <row r="3077" spans="1:30">
      <c r="A3077" s="9" t="s">
        <v>11344</v>
      </c>
      <c r="B3077" s="9" t="s">
        <v>24</v>
      </c>
      <c r="C3077" s="9" t="s">
        <v>62</v>
      </c>
      <c r="D3077" s="19">
        <v>41486</v>
      </c>
      <c r="E3077" s="15">
        <v>2013</v>
      </c>
      <c r="F3077" s="15">
        <v>7</v>
      </c>
      <c r="G3077" s="3" t="s">
        <v>14415</v>
      </c>
      <c r="H3077" s="9" t="s">
        <v>63</v>
      </c>
      <c r="I3077" s="9" t="s">
        <v>81</v>
      </c>
      <c r="J3077" s="21">
        <v>169.54</v>
      </c>
      <c r="K3077" s="9" t="s">
        <v>11345</v>
      </c>
      <c r="L3077" s="7" t="s">
        <v>11495</v>
      </c>
      <c r="M3077" s="7" t="s">
        <v>11650</v>
      </c>
      <c r="N3077" s="7" t="s">
        <v>233</v>
      </c>
      <c r="O3077" s="7" t="s">
        <v>277</v>
      </c>
      <c r="P3077" s="7" t="s">
        <v>11651</v>
      </c>
      <c r="Q3077" s="7" t="s">
        <v>694</v>
      </c>
      <c r="R3077" s="9" t="s">
        <v>365</v>
      </c>
      <c r="S3077" s="13" t="s">
        <v>409</v>
      </c>
      <c r="T3077" s="13" t="s">
        <v>65</v>
      </c>
      <c r="U3077" s="13" t="s">
        <v>111</v>
      </c>
      <c r="V3077" s="13" t="s">
        <v>105</v>
      </c>
      <c r="W3077" s="13" t="s">
        <v>36</v>
      </c>
      <c r="X3077" s="13" t="s">
        <v>57</v>
      </c>
      <c r="Y3077" s="13" t="s">
        <v>14</v>
      </c>
      <c r="Z3077" s="13" t="s">
        <v>4</v>
      </c>
      <c r="AA3077" s="12" t="str">
        <f t="shared" ref="AA3077:AA3140" si="96">Y3077&amp;Z3077</f>
        <v>5730000000001</v>
      </c>
      <c r="AB3077" s="4" t="s">
        <v>14422</v>
      </c>
      <c r="AC3077" s="53">
        <f t="shared" ref="AC3077:AC3140" si="97">+J3077*AD3077</f>
        <v>72.272048913127762</v>
      </c>
      <c r="AD3077" s="31">
        <f>VLOOKUP(AB3077,'Utah Allocation %''s'!$A$6:$B$16,2,FALSE)</f>
        <v>0.4262831716003761</v>
      </c>
    </row>
    <row r="3078" spans="1:30">
      <c r="A3078" s="9" t="s">
        <v>10697</v>
      </c>
      <c r="B3078" s="9" t="s">
        <v>24</v>
      </c>
      <c r="C3078" s="9" t="s">
        <v>62</v>
      </c>
      <c r="D3078" s="19">
        <v>41455</v>
      </c>
      <c r="E3078" s="6">
        <v>2013</v>
      </c>
      <c r="F3078" s="6">
        <v>7</v>
      </c>
      <c r="G3078" s="3" t="s">
        <v>14415</v>
      </c>
      <c r="H3078" s="9" t="s">
        <v>61</v>
      </c>
      <c r="I3078" s="9" t="s">
        <v>81</v>
      </c>
      <c r="J3078" s="21">
        <v>-1209.1199999999999</v>
      </c>
      <c r="K3078" s="9" t="s">
        <v>10494</v>
      </c>
      <c r="L3078" s="7" t="s">
        <v>10747</v>
      </c>
      <c r="M3078" s="7" t="s">
        <v>10896</v>
      </c>
      <c r="N3078" s="7" t="s">
        <v>211</v>
      </c>
      <c r="O3078" s="7" t="s">
        <v>258</v>
      </c>
      <c r="P3078" s="7" t="s">
        <v>10897</v>
      </c>
      <c r="Q3078" s="7" t="s">
        <v>10898</v>
      </c>
      <c r="R3078" s="9" t="s">
        <v>431</v>
      </c>
      <c r="S3078" s="7" t="s">
        <v>409</v>
      </c>
      <c r="T3078" s="13" t="s">
        <v>65</v>
      </c>
      <c r="U3078" s="13" t="s">
        <v>79</v>
      </c>
      <c r="V3078" s="13" t="s">
        <v>105</v>
      </c>
      <c r="W3078" s="13" t="s">
        <v>36</v>
      </c>
      <c r="X3078" s="13" t="s">
        <v>57</v>
      </c>
      <c r="Y3078" s="13" t="s">
        <v>14</v>
      </c>
      <c r="Z3078" s="9" t="s">
        <v>4</v>
      </c>
      <c r="AA3078" s="12" t="str">
        <f t="shared" si="96"/>
        <v>5730000000001</v>
      </c>
      <c r="AB3078" s="4" t="s">
        <v>14422</v>
      </c>
      <c r="AC3078" s="53">
        <f t="shared" si="97"/>
        <v>-515.42750844544673</v>
      </c>
      <c r="AD3078" s="31">
        <f>VLOOKUP(AB3078,'Utah Allocation %''s'!$A$6:$B$16,2,FALSE)</f>
        <v>0.4262831716003761</v>
      </c>
    </row>
    <row r="3079" spans="1:30">
      <c r="A3079" s="9" t="s">
        <v>11656</v>
      </c>
      <c r="B3079" s="9" t="s">
        <v>185</v>
      </c>
      <c r="C3079" s="9" t="s">
        <v>52</v>
      </c>
      <c r="D3079" s="19">
        <v>41513</v>
      </c>
      <c r="E3079" s="15">
        <v>2013</v>
      </c>
      <c r="F3079" s="15">
        <v>8</v>
      </c>
      <c r="G3079" s="3" t="s">
        <v>14415</v>
      </c>
      <c r="H3079" s="9" t="s">
        <v>63</v>
      </c>
      <c r="I3079" s="9" t="s">
        <v>174</v>
      </c>
      <c r="J3079" s="21">
        <v>1936340.48</v>
      </c>
      <c r="K3079" s="9" t="s">
        <v>12471</v>
      </c>
      <c r="L3079" s="27" t="s">
        <v>5136</v>
      </c>
      <c r="M3079" s="27" t="s">
        <v>5137</v>
      </c>
      <c r="N3079" s="8" t="s">
        <v>245</v>
      </c>
      <c r="O3079" s="27" t="s">
        <v>250</v>
      </c>
      <c r="P3079" s="27" t="s">
        <v>5136</v>
      </c>
      <c r="Q3079" s="27" t="s">
        <v>5137</v>
      </c>
      <c r="R3079" s="9" t="s">
        <v>5138</v>
      </c>
      <c r="S3079" s="28" t="s">
        <v>411</v>
      </c>
      <c r="T3079" s="13" t="s">
        <v>166</v>
      </c>
      <c r="U3079" s="13"/>
      <c r="V3079" s="13" t="s">
        <v>5135</v>
      </c>
      <c r="W3079" s="9" t="s">
        <v>149</v>
      </c>
      <c r="X3079" s="9" t="s">
        <v>57</v>
      </c>
      <c r="Y3079" s="29" t="s">
        <v>6</v>
      </c>
      <c r="Z3079" s="29" t="s">
        <v>4</v>
      </c>
      <c r="AA3079" s="12" t="str">
        <f t="shared" si="96"/>
        <v>5570000000001</v>
      </c>
      <c r="AB3079" s="4" t="s">
        <v>14422</v>
      </c>
      <c r="AC3079" s="53">
        <f t="shared" si="97"/>
        <v>825429.3611125946</v>
      </c>
      <c r="AD3079" s="31">
        <f>VLOOKUP(AB3079,'Utah Allocation %''s'!$A$6:$B$16,2,FALSE)</f>
        <v>0.4262831716003761</v>
      </c>
    </row>
    <row r="3080" spans="1:30">
      <c r="A3080" s="9" t="s">
        <v>12470</v>
      </c>
      <c r="B3080" s="9" t="s">
        <v>51</v>
      </c>
      <c r="C3080" s="9" t="s">
        <v>52</v>
      </c>
      <c r="D3080" s="19">
        <v>41517</v>
      </c>
      <c r="E3080" s="3">
        <v>2013</v>
      </c>
      <c r="F3080" s="3">
        <v>8</v>
      </c>
      <c r="G3080" s="3" t="s">
        <v>14415</v>
      </c>
      <c r="H3080" s="12" t="s">
        <v>58</v>
      </c>
      <c r="J3080" s="21">
        <v>-70000</v>
      </c>
      <c r="K3080" s="27" t="s">
        <v>54</v>
      </c>
      <c r="L3080" s="27" t="s">
        <v>54</v>
      </c>
      <c r="M3080" s="27" t="s">
        <v>54</v>
      </c>
      <c r="N3080" s="8"/>
      <c r="O3080" s="27" t="s">
        <v>54</v>
      </c>
      <c r="P3080" s="27" t="s">
        <v>54</v>
      </c>
      <c r="Q3080" s="27" t="s">
        <v>54</v>
      </c>
      <c r="S3080" s="7" t="s">
        <v>408</v>
      </c>
      <c r="T3080" s="9" t="s">
        <v>69</v>
      </c>
      <c r="V3080" s="9" t="s">
        <v>59</v>
      </c>
      <c r="W3080" s="9" t="s">
        <v>60</v>
      </c>
      <c r="X3080" s="9" t="s">
        <v>57</v>
      </c>
      <c r="Y3080" s="9" t="s">
        <v>7</v>
      </c>
      <c r="Z3080" s="9" t="s">
        <v>10</v>
      </c>
      <c r="AA3080" s="12" t="str">
        <f t="shared" si="96"/>
        <v>5980000000090</v>
      </c>
      <c r="AB3080" s="4" t="s">
        <v>14424</v>
      </c>
      <c r="AC3080" s="48">
        <f t="shared" si="97"/>
        <v>-33822.139114287558</v>
      </c>
      <c r="AD3080" s="31">
        <f>VLOOKUP(AB3080,'Utah Allocation %''s'!$A$6:$B$16,2,FALSE)</f>
        <v>0.48317341591839369</v>
      </c>
    </row>
    <row r="3081" spans="1:30">
      <c r="A3081" s="9" t="s">
        <v>12470</v>
      </c>
      <c r="B3081" s="9" t="s">
        <v>51</v>
      </c>
      <c r="C3081" s="9" t="s">
        <v>52</v>
      </c>
      <c r="D3081" s="19">
        <v>41517</v>
      </c>
      <c r="E3081" s="3">
        <v>2013</v>
      </c>
      <c r="F3081" s="3">
        <v>8</v>
      </c>
      <c r="G3081" s="3" t="s">
        <v>14415</v>
      </c>
      <c r="H3081" s="12" t="s">
        <v>58</v>
      </c>
      <c r="J3081" s="21">
        <v>-31258</v>
      </c>
      <c r="K3081" s="27" t="s">
        <v>54</v>
      </c>
      <c r="L3081" s="27" t="s">
        <v>54</v>
      </c>
      <c r="M3081" s="27" t="s">
        <v>54</v>
      </c>
      <c r="N3081" s="8"/>
      <c r="O3081" s="27" t="s">
        <v>54</v>
      </c>
      <c r="P3081" s="27" t="s">
        <v>54</v>
      </c>
      <c r="Q3081" s="27" t="s">
        <v>54</v>
      </c>
      <c r="S3081" s="7" t="s">
        <v>409</v>
      </c>
      <c r="T3081" s="9" t="s">
        <v>69</v>
      </c>
      <c r="V3081" s="9" t="s">
        <v>55</v>
      </c>
      <c r="W3081" s="9" t="s">
        <v>56</v>
      </c>
      <c r="X3081" s="9" t="s">
        <v>57</v>
      </c>
      <c r="Y3081" s="9" t="s">
        <v>7</v>
      </c>
      <c r="Z3081" s="9" t="s">
        <v>9</v>
      </c>
      <c r="AA3081" s="12" t="str">
        <f t="shared" si="96"/>
        <v>5980000000095</v>
      </c>
      <c r="AB3081" s="4" t="s">
        <v>14424</v>
      </c>
      <c r="AC3081" s="48">
        <f t="shared" si="97"/>
        <v>-15103.03463477715</v>
      </c>
      <c r="AD3081" s="31">
        <f>VLOOKUP(AB3081,'Utah Allocation %''s'!$A$6:$B$16,2,FALSE)</f>
        <v>0.48317341591839369</v>
      </c>
    </row>
    <row r="3082" spans="1:30">
      <c r="A3082" s="9" t="s">
        <v>12470</v>
      </c>
      <c r="B3082" s="9" t="s">
        <v>51</v>
      </c>
      <c r="C3082" s="9" t="s">
        <v>52</v>
      </c>
      <c r="D3082" s="19">
        <v>41517</v>
      </c>
      <c r="E3082" s="3">
        <v>2013</v>
      </c>
      <c r="F3082" s="3">
        <v>8</v>
      </c>
      <c r="G3082" s="3" t="s">
        <v>14415</v>
      </c>
      <c r="H3082" s="12" t="s">
        <v>58</v>
      </c>
      <c r="J3082" s="21">
        <v>-1967630</v>
      </c>
      <c r="K3082" s="27" t="s">
        <v>12758</v>
      </c>
      <c r="L3082" s="27" t="s">
        <v>5136</v>
      </c>
      <c r="M3082" s="27" t="s">
        <v>5137</v>
      </c>
      <c r="N3082" s="8" t="s">
        <v>245</v>
      </c>
      <c r="O3082" s="27" t="s">
        <v>250</v>
      </c>
      <c r="P3082" s="27" t="s">
        <v>5136</v>
      </c>
      <c r="Q3082" s="27" t="s">
        <v>5137</v>
      </c>
      <c r="R3082" s="9" t="s">
        <v>5138</v>
      </c>
      <c r="S3082" s="28" t="s">
        <v>411</v>
      </c>
      <c r="T3082" s="13" t="s">
        <v>166</v>
      </c>
      <c r="U3082" s="13"/>
      <c r="V3082" s="13" t="s">
        <v>5135</v>
      </c>
      <c r="W3082" s="9" t="s">
        <v>149</v>
      </c>
      <c r="X3082" s="9" t="s">
        <v>57</v>
      </c>
      <c r="Y3082" s="29" t="s">
        <v>6</v>
      </c>
      <c r="Z3082" s="29" t="s">
        <v>4</v>
      </c>
      <c r="AA3082" s="12" t="str">
        <f t="shared" si="96"/>
        <v>5570000000001</v>
      </c>
      <c r="AB3082" s="4" t="s">
        <v>14422</v>
      </c>
      <c r="AC3082" s="53">
        <f t="shared" si="97"/>
        <v>-838767.55693604797</v>
      </c>
      <c r="AD3082" s="31">
        <f>VLOOKUP(AB3082,'Utah Allocation %''s'!$A$6:$B$16,2,FALSE)</f>
        <v>0.4262831716003761</v>
      </c>
    </row>
    <row r="3083" spans="1:30">
      <c r="A3083" s="9" t="s">
        <v>11657</v>
      </c>
      <c r="B3083" s="9" t="s">
        <v>24</v>
      </c>
      <c r="C3083" s="9" t="s">
        <v>62</v>
      </c>
      <c r="D3083" s="19">
        <v>41517</v>
      </c>
      <c r="E3083" s="15">
        <v>2013</v>
      </c>
      <c r="F3083" s="15">
        <v>8</v>
      </c>
      <c r="G3083" s="3" t="s">
        <v>14415</v>
      </c>
      <c r="H3083" s="9" t="s">
        <v>63</v>
      </c>
      <c r="I3083" s="9" t="s">
        <v>64</v>
      </c>
      <c r="J3083" s="21">
        <v>1266.44</v>
      </c>
      <c r="K3083" s="9" t="s">
        <v>11658</v>
      </c>
      <c r="L3083" s="7" t="s">
        <v>12209</v>
      </c>
      <c r="M3083" s="7" t="s">
        <v>12472</v>
      </c>
      <c r="N3083" s="7" t="s">
        <v>206</v>
      </c>
      <c r="O3083" s="7" t="s">
        <v>253</v>
      </c>
      <c r="P3083" s="7" t="s">
        <v>691</v>
      </c>
      <c r="Q3083" s="7" t="s">
        <v>71</v>
      </c>
      <c r="R3083" s="9" t="s">
        <v>301</v>
      </c>
      <c r="S3083" s="7" t="s">
        <v>408</v>
      </c>
      <c r="T3083" s="13" t="s">
        <v>69</v>
      </c>
      <c r="U3083" s="13" t="s">
        <v>66</v>
      </c>
      <c r="V3083" s="13" t="s">
        <v>70</v>
      </c>
      <c r="W3083" s="13" t="s">
        <v>32</v>
      </c>
      <c r="X3083" s="13" t="s">
        <v>66</v>
      </c>
      <c r="Y3083" s="13" t="s">
        <v>7</v>
      </c>
      <c r="Z3083" s="13" t="s">
        <v>8</v>
      </c>
      <c r="AA3083" s="12" t="str">
        <f t="shared" si="96"/>
        <v>5980000000108</v>
      </c>
      <c r="AB3083" s="4" t="s">
        <v>66</v>
      </c>
      <c r="AC3083" s="48">
        <f t="shared" si="97"/>
        <v>0</v>
      </c>
      <c r="AD3083" s="31">
        <f>VLOOKUP(AB3083,'Utah Allocation %''s'!$A$6:$B$16,2,FALSE)</f>
        <v>0</v>
      </c>
    </row>
    <row r="3084" spans="1:30">
      <c r="A3084" s="9" t="s">
        <v>11659</v>
      </c>
      <c r="B3084" s="9" t="s">
        <v>24</v>
      </c>
      <c r="C3084" s="9" t="s">
        <v>62</v>
      </c>
      <c r="D3084" s="19">
        <v>41517</v>
      </c>
      <c r="E3084" s="15">
        <v>2013</v>
      </c>
      <c r="F3084" s="15">
        <v>8</v>
      </c>
      <c r="G3084" s="3" t="s">
        <v>14415</v>
      </c>
      <c r="H3084" s="9" t="s">
        <v>63</v>
      </c>
      <c r="I3084" s="9" t="s">
        <v>64</v>
      </c>
      <c r="J3084" s="21">
        <v>1646.36</v>
      </c>
      <c r="K3084" s="9" t="s">
        <v>11660</v>
      </c>
      <c r="L3084" s="7" t="s">
        <v>12210</v>
      </c>
      <c r="M3084" s="7" t="s">
        <v>12473</v>
      </c>
      <c r="N3084" s="7" t="s">
        <v>207</v>
      </c>
      <c r="O3084" s="7" t="s">
        <v>254</v>
      </c>
      <c r="P3084" s="7" t="s">
        <v>548</v>
      </c>
      <c r="Q3084" s="7" t="s">
        <v>72</v>
      </c>
      <c r="R3084" s="9" t="s">
        <v>301</v>
      </c>
      <c r="S3084" s="7" t="s">
        <v>408</v>
      </c>
      <c r="T3084" s="13" t="s">
        <v>69</v>
      </c>
      <c r="U3084" s="13" t="s">
        <v>66</v>
      </c>
      <c r="V3084" s="13" t="s">
        <v>70</v>
      </c>
      <c r="W3084" s="13" t="s">
        <v>32</v>
      </c>
      <c r="X3084" s="13" t="s">
        <v>66</v>
      </c>
      <c r="Y3084" s="13" t="s">
        <v>7</v>
      </c>
      <c r="Z3084" s="13" t="s">
        <v>8</v>
      </c>
      <c r="AA3084" s="12" t="str">
        <f t="shared" si="96"/>
        <v>5980000000108</v>
      </c>
      <c r="AB3084" s="4" t="s">
        <v>66</v>
      </c>
      <c r="AC3084" s="48">
        <f t="shared" si="97"/>
        <v>0</v>
      </c>
      <c r="AD3084" s="31">
        <f>VLOOKUP(AB3084,'Utah Allocation %''s'!$A$6:$B$16,2,FALSE)</f>
        <v>0</v>
      </c>
    </row>
    <row r="3085" spans="1:30">
      <c r="A3085" s="9" t="s">
        <v>11661</v>
      </c>
      <c r="B3085" s="9" t="s">
        <v>24</v>
      </c>
      <c r="C3085" s="9" t="s">
        <v>62</v>
      </c>
      <c r="D3085" s="19">
        <v>41517</v>
      </c>
      <c r="E3085" s="15">
        <v>2013</v>
      </c>
      <c r="F3085" s="15">
        <v>8</v>
      </c>
      <c r="G3085" s="3" t="s">
        <v>14415</v>
      </c>
      <c r="H3085" s="9" t="s">
        <v>63</v>
      </c>
      <c r="I3085" s="9" t="s">
        <v>64</v>
      </c>
      <c r="J3085" s="21">
        <v>1031.1500000000001</v>
      </c>
      <c r="K3085" s="9" t="s">
        <v>11662</v>
      </c>
      <c r="L3085" s="7" t="s">
        <v>12211</v>
      </c>
      <c r="M3085" s="7" t="s">
        <v>12474</v>
      </c>
      <c r="N3085" s="7" t="s">
        <v>207</v>
      </c>
      <c r="O3085" s="7" t="s">
        <v>254</v>
      </c>
      <c r="P3085" s="7" t="s">
        <v>548</v>
      </c>
      <c r="Q3085" s="7" t="s">
        <v>72</v>
      </c>
      <c r="R3085" s="9" t="s">
        <v>301</v>
      </c>
      <c r="S3085" s="7" t="s">
        <v>408</v>
      </c>
      <c r="T3085" s="13" t="s">
        <v>69</v>
      </c>
      <c r="U3085" s="13" t="s">
        <v>66</v>
      </c>
      <c r="V3085" s="13" t="s">
        <v>70</v>
      </c>
      <c r="W3085" s="13" t="s">
        <v>32</v>
      </c>
      <c r="X3085" s="13" t="s">
        <v>66</v>
      </c>
      <c r="Y3085" s="13" t="s">
        <v>7</v>
      </c>
      <c r="Z3085" s="13" t="s">
        <v>8</v>
      </c>
      <c r="AA3085" s="12" t="str">
        <f t="shared" si="96"/>
        <v>5980000000108</v>
      </c>
      <c r="AB3085" s="4" t="s">
        <v>66</v>
      </c>
      <c r="AC3085" s="48">
        <f t="shared" si="97"/>
        <v>0</v>
      </c>
      <c r="AD3085" s="31">
        <f>VLOOKUP(AB3085,'Utah Allocation %''s'!$A$6:$B$16,2,FALSE)</f>
        <v>0</v>
      </c>
    </row>
    <row r="3086" spans="1:30">
      <c r="A3086" s="9" t="s">
        <v>11661</v>
      </c>
      <c r="B3086" s="9" t="s">
        <v>24</v>
      </c>
      <c r="C3086" s="9" t="s">
        <v>62</v>
      </c>
      <c r="D3086" s="19">
        <v>41517</v>
      </c>
      <c r="E3086" s="15">
        <v>2013</v>
      </c>
      <c r="F3086" s="15">
        <v>8</v>
      </c>
      <c r="G3086" s="3" t="s">
        <v>14415</v>
      </c>
      <c r="H3086" s="9" t="s">
        <v>63</v>
      </c>
      <c r="I3086" s="9" t="s">
        <v>81</v>
      </c>
      <c r="J3086" s="21">
        <v>104.55</v>
      </c>
      <c r="K3086" s="9" t="s">
        <v>11662</v>
      </c>
      <c r="L3086" s="7" t="s">
        <v>12211</v>
      </c>
      <c r="M3086" s="7" t="s">
        <v>12474</v>
      </c>
      <c r="N3086" s="7" t="s">
        <v>207</v>
      </c>
      <c r="O3086" s="7" t="s">
        <v>254</v>
      </c>
      <c r="P3086" s="7" t="s">
        <v>548</v>
      </c>
      <c r="Q3086" s="7" t="s">
        <v>72</v>
      </c>
      <c r="R3086" s="9" t="s">
        <v>301</v>
      </c>
      <c r="S3086" s="7" t="s">
        <v>408</v>
      </c>
      <c r="T3086" s="13" t="s">
        <v>69</v>
      </c>
      <c r="U3086" s="13" t="s">
        <v>66</v>
      </c>
      <c r="V3086" s="13" t="s">
        <v>70</v>
      </c>
      <c r="W3086" s="13" t="s">
        <v>32</v>
      </c>
      <c r="X3086" s="13" t="s">
        <v>66</v>
      </c>
      <c r="Y3086" s="13" t="s">
        <v>7</v>
      </c>
      <c r="Z3086" s="13" t="s">
        <v>8</v>
      </c>
      <c r="AA3086" s="12" t="str">
        <f t="shared" si="96"/>
        <v>5980000000108</v>
      </c>
      <c r="AB3086" s="4" t="s">
        <v>66</v>
      </c>
      <c r="AC3086" s="48">
        <f t="shared" si="97"/>
        <v>0</v>
      </c>
      <c r="AD3086" s="31">
        <f>VLOOKUP(AB3086,'Utah Allocation %''s'!$A$6:$B$16,2,FALSE)</f>
        <v>0</v>
      </c>
    </row>
    <row r="3087" spans="1:30">
      <c r="A3087" s="9" t="s">
        <v>11663</v>
      </c>
      <c r="B3087" s="9" t="s">
        <v>24</v>
      </c>
      <c r="C3087" s="9" t="s">
        <v>62</v>
      </c>
      <c r="D3087" s="19">
        <v>41517</v>
      </c>
      <c r="E3087" s="15">
        <v>2013</v>
      </c>
      <c r="F3087" s="15">
        <v>8</v>
      </c>
      <c r="G3087" s="3" t="s">
        <v>14415</v>
      </c>
      <c r="H3087" s="9" t="s">
        <v>61</v>
      </c>
      <c r="I3087" s="9" t="s">
        <v>81</v>
      </c>
      <c r="J3087" s="21">
        <v>-57.45</v>
      </c>
      <c r="K3087" s="9" t="s">
        <v>11662</v>
      </c>
      <c r="L3087" s="7" t="s">
        <v>12211</v>
      </c>
      <c r="M3087" s="7" t="s">
        <v>12474</v>
      </c>
      <c r="N3087" s="7" t="s">
        <v>207</v>
      </c>
      <c r="O3087" s="7" t="s">
        <v>254</v>
      </c>
      <c r="P3087" s="7" t="s">
        <v>548</v>
      </c>
      <c r="Q3087" s="7" t="s">
        <v>72</v>
      </c>
      <c r="R3087" s="9" t="s">
        <v>301</v>
      </c>
      <c r="S3087" s="7" t="s">
        <v>408</v>
      </c>
      <c r="T3087" s="13" t="s">
        <v>69</v>
      </c>
      <c r="U3087" s="13" t="s">
        <v>66</v>
      </c>
      <c r="V3087" s="13" t="s">
        <v>70</v>
      </c>
      <c r="W3087" s="13" t="s">
        <v>32</v>
      </c>
      <c r="X3087" s="13" t="s">
        <v>66</v>
      </c>
      <c r="Y3087" s="13" t="s">
        <v>7</v>
      </c>
      <c r="Z3087" s="13" t="s">
        <v>8</v>
      </c>
      <c r="AA3087" s="12" t="str">
        <f t="shared" si="96"/>
        <v>5980000000108</v>
      </c>
      <c r="AB3087" s="4" t="s">
        <v>66</v>
      </c>
      <c r="AC3087" s="48">
        <f t="shared" si="97"/>
        <v>0</v>
      </c>
      <c r="AD3087" s="31">
        <f>VLOOKUP(AB3087,'Utah Allocation %''s'!$A$6:$B$16,2,FALSE)</f>
        <v>0</v>
      </c>
    </row>
    <row r="3088" spans="1:30">
      <c r="A3088" s="9" t="s">
        <v>11664</v>
      </c>
      <c r="B3088" s="9" t="s">
        <v>24</v>
      </c>
      <c r="C3088" s="9" t="s">
        <v>62</v>
      </c>
      <c r="D3088" s="19">
        <v>41517</v>
      </c>
      <c r="E3088" s="15">
        <v>2013</v>
      </c>
      <c r="F3088" s="15">
        <v>8</v>
      </c>
      <c r="G3088" s="3" t="s">
        <v>14415</v>
      </c>
      <c r="H3088" s="9" t="s">
        <v>63</v>
      </c>
      <c r="I3088" s="9" t="s">
        <v>64</v>
      </c>
      <c r="J3088" s="21">
        <v>379.93</v>
      </c>
      <c r="K3088" s="9" t="s">
        <v>11665</v>
      </c>
      <c r="L3088" s="7" t="s">
        <v>12212</v>
      </c>
      <c r="M3088" s="7" t="s">
        <v>12475</v>
      </c>
      <c r="N3088" s="7" t="s">
        <v>207</v>
      </c>
      <c r="O3088" s="7" t="s">
        <v>254</v>
      </c>
      <c r="P3088" s="7" t="s">
        <v>548</v>
      </c>
      <c r="Q3088" s="7" t="s">
        <v>72</v>
      </c>
      <c r="R3088" s="9" t="s">
        <v>301</v>
      </c>
      <c r="S3088" s="7" t="s">
        <v>408</v>
      </c>
      <c r="T3088" s="13" t="s">
        <v>69</v>
      </c>
      <c r="U3088" s="13" t="s">
        <v>66</v>
      </c>
      <c r="V3088" s="13" t="s">
        <v>70</v>
      </c>
      <c r="W3088" s="13" t="s">
        <v>32</v>
      </c>
      <c r="X3088" s="13" t="s">
        <v>66</v>
      </c>
      <c r="Y3088" s="13" t="s">
        <v>7</v>
      </c>
      <c r="Z3088" s="13" t="s">
        <v>8</v>
      </c>
      <c r="AA3088" s="12" t="str">
        <f t="shared" si="96"/>
        <v>5980000000108</v>
      </c>
      <c r="AB3088" s="4" t="s">
        <v>66</v>
      </c>
      <c r="AC3088" s="48">
        <f t="shared" si="97"/>
        <v>0</v>
      </c>
      <c r="AD3088" s="31">
        <f>VLOOKUP(AB3088,'Utah Allocation %''s'!$A$6:$B$16,2,FALSE)</f>
        <v>0</v>
      </c>
    </row>
    <row r="3089" spans="1:30">
      <c r="A3089" s="9" t="s">
        <v>11666</v>
      </c>
      <c r="B3089" s="9" t="s">
        <v>24</v>
      </c>
      <c r="C3089" s="9" t="s">
        <v>62</v>
      </c>
      <c r="D3089" s="19">
        <v>41517</v>
      </c>
      <c r="E3089" s="15">
        <v>2013</v>
      </c>
      <c r="F3089" s="15">
        <v>8</v>
      </c>
      <c r="G3089" s="3" t="s">
        <v>14415</v>
      </c>
      <c r="H3089" s="9" t="s">
        <v>63</v>
      </c>
      <c r="I3089" s="9" t="s">
        <v>64</v>
      </c>
      <c r="J3089" s="21">
        <v>569.9</v>
      </c>
      <c r="K3089" s="9" t="s">
        <v>11667</v>
      </c>
      <c r="L3089" s="7" t="s">
        <v>12213</v>
      </c>
      <c r="M3089" s="7" t="s">
        <v>4062</v>
      </c>
      <c r="N3089" s="7" t="s">
        <v>208</v>
      </c>
      <c r="O3089" s="7" t="s">
        <v>255</v>
      </c>
      <c r="P3089" s="7" t="s">
        <v>633</v>
      </c>
      <c r="Q3089" s="7" t="s">
        <v>73</v>
      </c>
      <c r="R3089" s="9" t="s">
        <v>301</v>
      </c>
      <c r="S3089" s="7" t="s">
        <v>408</v>
      </c>
      <c r="T3089" s="13" t="s">
        <v>69</v>
      </c>
      <c r="U3089" s="13" t="s">
        <v>66</v>
      </c>
      <c r="V3089" s="13" t="s">
        <v>70</v>
      </c>
      <c r="W3089" s="13" t="s">
        <v>32</v>
      </c>
      <c r="X3089" s="13" t="s">
        <v>66</v>
      </c>
      <c r="Y3089" s="13" t="s">
        <v>7</v>
      </c>
      <c r="Z3089" s="13" t="s">
        <v>8</v>
      </c>
      <c r="AA3089" s="12" t="str">
        <f t="shared" si="96"/>
        <v>5980000000108</v>
      </c>
      <c r="AB3089" s="4" t="s">
        <v>66</v>
      </c>
      <c r="AC3089" s="48">
        <f t="shared" si="97"/>
        <v>0</v>
      </c>
      <c r="AD3089" s="31">
        <f>VLOOKUP(AB3089,'Utah Allocation %''s'!$A$6:$B$16,2,FALSE)</f>
        <v>0</v>
      </c>
    </row>
    <row r="3090" spans="1:30">
      <c r="A3090" s="9" t="s">
        <v>11668</v>
      </c>
      <c r="B3090" s="9" t="s">
        <v>24</v>
      </c>
      <c r="C3090" s="9" t="s">
        <v>62</v>
      </c>
      <c r="D3090" s="19">
        <v>41517</v>
      </c>
      <c r="E3090" s="15">
        <v>2013</v>
      </c>
      <c r="F3090" s="15">
        <v>8</v>
      </c>
      <c r="G3090" s="3" t="s">
        <v>14415</v>
      </c>
      <c r="H3090" s="9" t="s">
        <v>63</v>
      </c>
      <c r="I3090" s="9" t="s">
        <v>81</v>
      </c>
      <c r="J3090" s="21">
        <v>564.5</v>
      </c>
      <c r="K3090" s="9" t="s">
        <v>11669</v>
      </c>
      <c r="L3090" s="7" t="s">
        <v>12214</v>
      </c>
      <c r="M3090" s="7" t="s">
        <v>12476</v>
      </c>
      <c r="N3090" s="7" t="s">
        <v>212</v>
      </c>
      <c r="O3090" s="7" t="s">
        <v>259</v>
      </c>
      <c r="P3090" s="7" t="s">
        <v>6234</v>
      </c>
      <c r="Q3090" s="7" t="s">
        <v>172</v>
      </c>
      <c r="R3090" s="9" t="s">
        <v>301</v>
      </c>
      <c r="S3090" s="7" t="s">
        <v>408</v>
      </c>
      <c r="T3090" s="13" t="s">
        <v>69</v>
      </c>
      <c r="U3090" s="13" t="s">
        <v>66</v>
      </c>
      <c r="V3090" s="13" t="s">
        <v>70</v>
      </c>
      <c r="W3090" s="13" t="s">
        <v>32</v>
      </c>
      <c r="X3090" s="13" t="s">
        <v>66</v>
      </c>
      <c r="Y3090" s="13" t="s">
        <v>7</v>
      </c>
      <c r="Z3090" s="13" t="s">
        <v>8</v>
      </c>
      <c r="AA3090" s="12" t="str">
        <f t="shared" si="96"/>
        <v>5980000000108</v>
      </c>
      <c r="AB3090" s="4" t="s">
        <v>66</v>
      </c>
      <c r="AC3090" s="48">
        <f t="shared" si="97"/>
        <v>0</v>
      </c>
      <c r="AD3090" s="31">
        <f>VLOOKUP(AB3090,'Utah Allocation %''s'!$A$6:$B$16,2,FALSE)</f>
        <v>0</v>
      </c>
    </row>
    <row r="3091" spans="1:30">
      <c r="A3091" s="9" t="s">
        <v>11670</v>
      </c>
      <c r="B3091" s="9" t="s">
        <v>24</v>
      </c>
      <c r="C3091" s="9" t="s">
        <v>62</v>
      </c>
      <c r="D3091" s="19">
        <v>41517</v>
      </c>
      <c r="E3091" s="15">
        <v>2013</v>
      </c>
      <c r="F3091" s="15">
        <v>8</v>
      </c>
      <c r="G3091" s="3" t="s">
        <v>14415</v>
      </c>
      <c r="H3091" s="9" t="s">
        <v>63</v>
      </c>
      <c r="I3091" s="9" t="s">
        <v>81</v>
      </c>
      <c r="J3091" s="21">
        <v>1000.22</v>
      </c>
      <c r="K3091" s="9" t="s">
        <v>11671</v>
      </c>
      <c r="L3091" s="7" t="s">
        <v>12215</v>
      </c>
      <c r="M3091" s="7" t="s">
        <v>12477</v>
      </c>
      <c r="N3091" s="7" t="s">
        <v>206</v>
      </c>
      <c r="O3091" s="7" t="s">
        <v>253</v>
      </c>
      <c r="P3091" s="7" t="s">
        <v>8788</v>
      </c>
      <c r="Q3091" s="7" t="s">
        <v>71</v>
      </c>
      <c r="R3091" s="9" t="s">
        <v>301</v>
      </c>
      <c r="S3091" s="7" t="s">
        <v>408</v>
      </c>
      <c r="T3091" s="13" t="s">
        <v>69</v>
      </c>
      <c r="U3091" s="13" t="s">
        <v>66</v>
      </c>
      <c r="V3091" s="13" t="s">
        <v>70</v>
      </c>
      <c r="W3091" s="13" t="s">
        <v>32</v>
      </c>
      <c r="X3091" s="13" t="s">
        <v>66</v>
      </c>
      <c r="Y3091" s="13" t="s">
        <v>7</v>
      </c>
      <c r="Z3091" s="13" t="s">
        <v>8</v>
      </c>
      <c r="AA3091" s="12" t="str">
        <f t="shared" si="96"/>
        <v>5980000000108</v>
      </c>
      <c r="AB3091" s="4" t="s">
        <v>66</v>
      </c>
      <c r="AC3091" s="48">
        <f t="shared" si="97"/>
        <v>0</v>
      </c>
      <c r="AD3091" s="31">
        <f>VLOOKUP(AB3091,'Utah Allocation %''s'!$A$6:$B$16,2,FALSE)</f>
        <v>0</v>
      </c>
    </row>
    <row r="3092" spans="1:30">
      <c r="A3092" s="9" t="s">
        <v>11672</v>
      </c>
      <c r="B3092" s="9" t="s">
        <v>24</v>
      </c>
      <c r="C3092" s="9" t="s">
        <v>62</v>
      </c>
      <c r="D3092" s="19">
        <v>41517</v>
      </c>
      <c r="E3092" s="15">
        <v>2013</v>
      </c>
      <c r="F3092" s="15">
        <v>8</v>
      </c>
      <c r="G3092" s="3" t="s">
        <v>14415</v>
      </c>
      <c r="H3092" s="9" t="s">
        <v>63</v>
      </c>
      <c r="I3092" s="9" t="s">
        <v>81</v>
      </c>
      <c r="J3092" s="21">
        <v>347.37</v>
      </c>
      <c r="K3092" s="9" t="s">
        <v>11673</v>
      </c>
      <c r="L3092" s="7" t="s">
        <v>12216</v>
      </c>
      <c r="M3092" s="7" t="s">
        <v>12478</v>
      </c>
      <c r="N3092" s="7" t="s">
        <v>214</v>
      </c>
      <c r="O3092" s="7" t="s">
        <v>260</v>
      </c>
      <c r="P3092" s="7" t="s">
        <v>7101</v>
      </c>
      <c r="Q3092" s="7" t="s">
        <v>136</v>
      </c>
      <c r="R3092" s="9" t="s">
        <v>301</v>
      </c>
      <c r="S3092" s="7" t="s">
        <v>408</v>
      </c>
      <c r="T3092" s="13" t="s">
        <v>69</v>
      </c>
      <c r="U3092" s="13" t="s">
        <v>66</v>
      </c>
      <c r="V3092" s="13" t="s">
        <v>70</v>
      </c>
      <c r="W3092" s="13" t="s">
        <v>32</v>
      </c>
      <c r="X3092" s="13" t="s">
        <v>66</v>
      </c>
      <c r="Y3092" s="13" t="s">
        <v>7</v>
      </c>
      <c r="Z3092" s="13" t="s">
        <v>8</v>
      </c>
      <c r="AA3092" s="12" t="str">
        <f t="shared" si="96"/>
        <v>5980000000108</v>
      </c>
      <c r="AB3092" s="4" t="s">
        <v>66</v>
      </c>
      <c r="AC3092" s="48">
        <f t="shared" si="97"/>
        <v>0</v>
      </c>
      <c r="AD3092" s="31">
        <f>VLOOKUP(AB3092,'Utah Allocation %''s'!$A$6:$B$16,2,FALSE)</f>
        <v>0</v>
      </c>
    </row>
    <row r="3093" spans="1:30">
      <c r="A3093" s="9" t="s">
        <v>11674</v>
      </c>
      <c r="B3093" s="9" t="s">
        <v>24</v>
      </c>
      <c r="C3093" s="9" t="s">
        <v>62</v>
      </c>
      <c r="D3093" s="19">
        <v>41517</v>
      </c>
      <c r="E3093" s="15">
        <v>2013</v>
      </c>
      <c r="F3093" s="15">
        <v>8</v>
      </c>
      <c r="G3093" s="3" t="s">
        <v>14415</v>
      </c>
      <c r="H3093" s="9" t="s">
        <v>61</v>
      </c>
      <c r="I3093" s="9" t="s">
        <v>81</v>
      </c>
      <c r="J3093" s="21">
        <v>-884.1</v>
      </c>
      <c r="K3093" s="9" t="s">
        <v>10514</v>
      </c>
      <c r="L3093" s="7" t="s">
        <v>10757</v>
      </c>
      <c r="M3093" s="7" t="s">
        <v>10911</v>
      </c>
      <c r="N3093" s="7" t="s">
        <v>212</v>
      </c>
      <c r="O3093" s="7" t="s">
        <v>259</v>
      </c>
      <c r="P3093" s="7" t="s">
        <v>10912</v>
      </c>
      <c r="Q3093" s="7" t="s">
        <v>165</v>
      </c>
      <c r="R3093" s="9" t="s">
        <v>305</v>
      </c>
      <c r="S3093" s="7" t="s">
        <v>409</v>
      </c>
      <c r="T3093" s="13" t="s">
        <v>69</v>
      </c>
      <c r="U3093" s="13" t="s">
        <v>79</v>
      </c>
      <c r="V3093" s="13" t="s">
        <v>80</v>
      </c>
      <c r="W3093" s="13" t="s">
        <v>29</v>
      </c>
      <c r="X3093" s="13" t="s">
        <v>79</v>
      </c>
      <c r="Y3093" s="13" t="s">
        <v>7</v>
      </c>
      <c r="Z3093" s="13" t="s">
        <v>16</v>
      </c>
      <c r="AA3093" s="12" t="str">
        <f t="shared" si="96"/>
        <v>5980000000109</v>
      </c>
      <c r="AB3093" s="4" t="s">
        <v>79</v>
      </c>
      <c r="AC3093" s="48">
        <f t="shared" si="97"/>
        <v>-884.1</v>
      </c>
      <c r="AD3093" s="31">
        <f>VLOOKUP(AB3093,'Utah Allocation %''s'!$A$6:$B$16,2,FALSE)</f>
        <v>1</v>
      </c>
    </row>
    <row r="3094" spans="1:30">
      <c r="A3094" s="9" t="s">
        <v>11675</v>
      </c>
      <c r="B3094" s="9" t="s">
        <v>24</v>
      </c>
      <c r="C3094" s="9" t="s">
        <v>62</v>
      </c>
      <c r="D3094" s="19">
        <v>41517</v>
      </c>
      <c r="E3094" s="15">
        <v>2013</v>
      </c>
      <c r="F3094" s="15">
        <v>8</v>
      </c>
      <c r="G3094" s="3" t="s">
        <v>14415</v>
      </c>
      <c r="H3094" s="9" t="s">
        <v>61</v>
      </c>
      <c r="I3094" s="9" t="s">
        <v>81</v>
      </c>
      <c r="J3094" s="21">
        <v>-1013.02</v>
      </c>
      <c r="K3094" s="9" t="s">
        <v>10516</v>
      </c>
      <c r="L3094" s="7" t="s">
        <v>10758</v>
      </c>
      <c r="M3094" s="7" t="s">
        <v>10913</v>
      </c>
      <c r="N3094" s="7" t="s">
        <v>212</v>
      </c>
      <c r="O3094" s="7" t="s">
        <v>259</v>
      </c>
      <c r="P3094" s="7" t="s">
        <v>10912</v>
      </c>
      <c r="Q3094" s="7" t="s">
        <v>165</v>
      </c>
      <c r="R3094" s="9" t="s">
        <v>305</v>
      </c>
      <c r="S3094" s="7" t="s">
        <v>409</v>
      </c>
      <c r="T3094" s="13" t="s">
        <v>69</v>
      </c>
      <c r="U3094" s="13" t="s">
        <v>79</v>
      </c>
      <c r="V3094" s="13" t="s">
        <v>80</v>
      </c>
      <c r="W3094" s="13" t="s">
        <v>29</v>
      </c>
      <c r="X3094" s="13" t="s">
        <v>79</v>
      </c>
      <c r="Y3094" s="13" t="s">
        <v>7</v>
      </c>
      <c r="Z3094" s="13" t="s">
        <v>16</v>
      </c>
      <c r="AA3094" s="12" t="str">
        <f t="shared" si="96"/>
        <v>5980000000109</v>
      </c>
      <c r="AB3094" s="4" t="s">
        <v>79</v>
      </c>
      <c r="AC3094" s="48">
        <f t="shared" si="97"/>
        <v>-1013.02</v>
      </c>
      <c r="AD3094" s="31">
        <f>VLOOKUP(AB3094,'Utah Allocation %''s'!$A$6:$B$16,2,FALSE)</f>
        <v>1</v>
      </c>
    </row>
    <row r="3095" spans="1:30">
      <c r="A3095" s="9" t="s">
        <v>11676</v>
      </c>
      <c r="B3095" s="9" t="s">
        <v>24</v>
      </c>
      <c r="C3095" s="9" t="s">
        <v>62</v>
      </c>
      <c r="D3095" s="19">
        <v>41517</v>
      </c>
      <c r="E3095" s="15">
        <v>2013</v>
      </c>
      <c r="F3095" s="15">
        <v>8</v>
      </c>
      <c r="G3095" s="3" t="s">
        <v>14415</v>
      </c>
      <c r="H3095" s="9" t="s">
        <v>63</v>
      </c>
      <c r="I3095" s="9" t="s">
        <v>81</v>
      </c>
      <c r="J3095" s="21">
        <v>1253.18</v>
      </c>
      <c r="K3095" s="9" t="s">
        <v>11677</v>
      </c>
      <c r="L3095" s="7" t="s">
        <v>12217</v>
      </c>
      <c r="M3095" s="7" t="s">
        <v>12479</v>
      </c>
      <c r="N3095" s="7" t="s">
        <v>206</v>
      </c>
      <c r="O3095" s="7" t="s">
        <v>253</v>
      </c>
      <c r="P3095" s="7" t="s">
        <v>5145</v>
      </c>
      <c r="Q3095" s="7" t="s">
        <v>78</v>
      </c>
      <c r="R3095" s="9" t="s">
        <v>305</v>
      </c>
      <c r="S3095" s="7" t="s">
        <v>409</v>
      </c>
      <c r="T3095" s="13" t="s">
        <v>69</v>
      </c>
      <c r="U3095" s="13" t="s">
        <v>79</v>
      </c>
      <c r="V3095" s="13" t="s">
        <v>80</v>
      </c>
      <c r="W3095" s="13" t="s">
        <v>29</v>
      </c>
      <c r="X3095" s="13" t="s">
        <v>79</v>
      </c>
      <c r="Y3095" s="13" t="s">
        <v>7</v>
      </c>
      <c r="Z3095" s="13" t="s">
        <v>16</v>
      </c>
      <c r="AA3095" s="12" t="str">
        <f t="shared" si="96"/>
        <v>5980000000109</v>
      </c>
      <c r="AB3095" s="4" t="s">
        <v>79</v>
      </c>
      <c r="AC3095" s="48">
        <f t="shared" si="97"/>
        <v>1253.18</v>
      </c>
      <c r="AD3095" s="31">
        <f>VLOOKUP(AB3095,'Utah Allocation %''s'!$A$6:$B$16,2,FALSE)</f>
        <v>1</v>
      </c>
    </row>
    <row r="3096" spans="1:30">
      <c r="A3096" s="9" t="s">
        <v>11678</v>
      </c>
      <c r="B3096" s="9" t="s">
        <v>24</v>
      </c>
      <c r="C3096" s="9" t="s">
        <v>62</v>
      </c>
      <c r="D3096" s="19">
        <v>41517</v>
      </c>
      <c r="E3096" s="15">
        <v>2013</v>
      </c>
      <c r="F3096" s="15">
        <v>8</v>
      </c>
      <c r="G3096" s="3" t="s">
        <v>14415</v>
      </c>
      <c r="H3096" s="9" t="s">
        <v>63</v>
      </c>
      <c r="I3096" s="9" t="s">
        <v>81</v>
      </c>
      <c r="J3096" s="21">
        <v>1130.83</v>
      </c>
      <c r="K3096" s="9" t="s">
        <v>11679</v>
      </c>
      <c r="L3096" s="7" t="s">
        <v>12218</v>
      </c>
      <c r="M3096" s="7" t="s">
        <v>12480</v>
      </c>
      <c r="N3096" s="7" t="s">
        <v>207</v>
      </c>
      <c r="O3096" s="7" t="s">
        <v>254</v>
      </c>
      <c r="P3096" s="7" t="s">
        <v>7096</v>
      </c>
      <c r="Q3096" s="7" t="s">
        <v>83</v>
      </c>
      <c r="R3096" s="9" t="s">
        <v>305</v>
      </c>
      <c r="S3096" s="7" t="s">
        <v>409</v>
      </c>
      <c r="T3096" s="13" t="s">
        <v>69</v>
      </c>
      <c r="U3096" s="13" t="s">
        <v>79</v>
      </c>
      <c r="V3096" s="13" t="s">
        <v>80</v>
      </c>
      <c r="W3096" s="13" t="s">
        <v>29</v>
      </c>
      <c r="X3096" s="13" t="s">
        <v>79</v>
      </c>
      <c r="Y3096" s="13" t="s">
        <v>7</v>
      </c>
      <c r="Z3096" s="13" t="s">
        <v>16</v>
      </c>
      <c r="AA3096" s="12" t="str">
        <f t="shared" si="96"/>
        <v>5980000000109</v>
      </c>
      <c r="AB3096" s="4" t="s">
        <v>79</v>
      </c>
      <c r="AC3096" s="48">
        <f t="shared" si="97"/>
        <v>1130.83</v>
      </c>
      <c r="AD3096" s="31">
        <f>VLOOKUP(AB3096,'Utah Allocation %''s'!$A$6:$B$16,2,FALSE)</f>
        <v>1</v>
      </c>
    </row>
    <row r="3097" spans="1:30">
      <c r="A3097" s="9" t="s">
        <v>11680</v>
      </c>
      <c r="B3097" s="9" t="s">
        <v>24</v>
      </c>
      <c r="C3097" s="9" t="s">
        <v>62</v>
      </c>
      <c r="D3097" s="19">
        <v>41517</v>
      </c>
      <c r="E3097" s="15">
        <v>2013</v>
      </c>
      <c r="F3097" s="15">
        <v>8</v>
      </c>
      <c r="G3097" s="3" t="s">
        <v>14415</v>
      </c>
      <c r="H3097" s="9" t="s">
        <v>63</v>
      </c>
      <c r="I3097" s="9" t="s">
        <v>81</v>
      </c>
      <c r="J3097" s="21">
        <v>2015.63</v>
      </c>
      <c r="K3097" s="9" t="s">
        <v>11681</v>
      </c>
      <c r="L3097" s="7" t="s">
        <v>12219</v>
      </c>
      <c r="M3097" s="7" t="s">
        <v>12481</v>
      </c>
      <c r="N3097" s="7" t="s">
        <v>207</v>
      </c>
      <c r="O3097" s="7" t="s">
        <v>254</v>
      </c>
      <c r="P3097" s="7" t="s">
        <v>7096</v>
      </c>
      <c r="Q3097" s="7" t="s">
        <v>83</v>
      </c>
      <c r="R3097" s="9" t="s">
        <v>305</v>
      </c>
      <c r="S3097" s="7" t="s">
        <v>409</v>
      </c>
      <c r="T3097" s="13" t="s">
        <v>69</v>
      </c>
      <c r="U3097" s="13" t="s">
        <v>79</v>
      </c>
      <c r="V3097" s="13" t="s">
        <v>80</v>
      </c>
      <c r="W3097" s="13" t="s">
        <v>29</v>
      </c>
      <c r="X3097" s="13" t="s">
        <v>79</v>
      </c>
      <c r="Y3097" s="13" t="s">
        <v>7</v>
      </c>
      <c r="Z3097" s="13" t="s">
        <v>16</v>
      </c>
      <c r="AA3097" s="12" t="str">
        <f t="shared" si="96"/>
        <v>5980000000109</v>
      </c>
      <c r="AB3097" s="4" t="s">
        <v>79</v>
      </c>
      <c r="AC3097" s="48">
        <f t="shared" si="97"/>
        <v>2015.63</v>
      </c>
      <c r="AD3097" s="31">
        <f>VLOOKUP(AB3097,'Utah Allocation %''s'!$A$6:$B$16,2,FALSE)</f>
        <v>1</v>
      </c>
    </row>
    <row r="3098" spans="1:30">
      <c r="A3098" s="9" t="s">
        <v>11682</v>
      </c>
      <c r="B3098" s="9" t="s">
        <v>24</v>
      </c>
      <c r="C3098" s="9" t="s">
        <v>62</v>
      </c>
      <c r="D3098" s="19">
        <v>41517</v>
      </c>
      <c r="E3098" s="15">
        <v>2013</v>
      </c>
      <c r="F3098" s="15">
        <v>8</v>
      </c>
      <c r="G3098" s="3" t="s">
        <v>14415</v>
      </c>
      <c r="H3098" s="9" t="s">
        <v>63</v>
      </c>
      <c r="I3098" s="9" t="s">
        <v>81</v>
      </c>
      <c r="J3098" s="21">
        <v>490.42</v>
      </c>
      <c r="K3098" s="9" t="s">
        <v>11683</v>
      </c>
      <c r="L3098" s="7" t="s">
        <v>12220</v>
      </c>
      <c r="M3098" s="7" t="s">
        <v>12482</v>
      </c>
      <c r="N3098" s="7" t="s">
        <v>207</v>
      </c>
      <c r="O3098" s="7" t="s">
        <v>254</v>
      </c>
      <c r="P3098" s="7" t="s">
        <v>7096</v>
      </c>
      <c r="Q3098" s="7" t="s">
        <v>83</v>
      </c>
      <c r="R3098" s="9" t="s">
        <v>305</v>
      </c>
      <c r="S3098" s="7" t="s">
        <v>409</v>
      </c>
      <c r="T3098" s="13" t="s">
        <v>69</v>
      </c>
      <c r="U3098" s="13" t="s">
        <v>79</v>
      </c>
      <c r="V3098" s="13" t="s">
        <v>80</v>
      </c>
      <c r="W3098" s="13" t="s">
        <v>29</v>
      </c>
      <c r="X3098" s="13" t="s">
        <v>79</v>
      </c>
      <c r="Y3098" s="13" t="s">
        <v>7</v>
      </c>
      <c r="Z3098" s="13" t="s">
        <v>16</v>
      </c>
      <c r="AA3098" s="12" t="str">
        <f t="shared" si="96"/>
        <v>5980000000109</v>
      </c>
      <c r="AB3098" s="4" t="s">
        <v>79</v>
      </c>
      <c r="AC3098" s="48">
        <f t="shared" si="97"/>
        <v>490.42</v>
      </c>
      <c r="AD3098" s="31">
        <f>VLOOKUP(AB3098,'Utah Allocation %''s'!$A$6:$B$16,2,FALSE)</f>
        <v>1</v>
      </c>
    </row>
    <row r="3099" spans="1:30">
      <c r="A3099" s="9" t="s">
        <v>11684</v>
      </c>
      <c r="B3099" s="9" t="s">
        <v>24</v>
      </c>
      <c r="C3099" s="9" t="s">
        <v>62</v>
      </c>
      <c r="D3099" s="19">
        <v>41517</v>
      </c>
      <c r="E3099" s="15">
        <v>2013</v>
      </c>
      <c r="F3099" s="15">
        <v>8</v>
      </c>
      <c r="G3099" s="3" t="s">
        <v>14415</v>
      </c>
      <c r="H3099" s="9" t="s">
        <v>63</v>
      </c>
      <c r="I3099" s="9" t="s">
        <v>81</v>
      </c>
      <c r="J3099" s="21">
        <v>317.19</v>
      </c>
      <c r="K3099" s="9" t="s">
        <v>11685</v>
      </c>
      <c r="L3099" s="7" t="s">
        <v>12221</v>
      </c>
      <c r="M3099" s="7" t="s">
        <v>12483</v>
      </c>
      <c r="N3099" s="7" t="s">
        <v>208</v>
      </c>
      <c r="O3099" s="7" t="s">
        <v>255</v>
      </c>
      <c r="P3099" s="7" t="s">
        <v>6141</v>
      </c>
      <c r="Q3099" s="7" t="s">
        <v>84</v>
      </c>
      <c r="R3099" s="9" t="s">
        <v>305</v>
      </c>
      <c r="S3099" s="7" t="s">
        <v>409</v>
      </c>
      <c r="T3099" s="13" t="s">
        <v>69</v>
      </c>
      <c r="U3099" s="13" t="s">
        <v>79</v>
      </c>
      <c r="V3099" s="13" t="s">
        <v>80</v>
      </c>
      <c r="W3099" s="13" t="s">
        <v>29</v>
      </c>
      <c r="X3099" s="13" t="s">
        <v>79</v>
      </c>
      <c r="Y3099" s="13" t="s">
        <v>7</v>
      </c>
      <c r="Z3099" s="13" t="s">
        <v>16</v>
      </c>
      <c r="AA3099" s="12" t="str">
        <f t="shared" si="96"/>
        <v>5980000000109</v>
      </c>
      <c r="AB3099" s="4" t="s">
        <v>79</v>
      </c>
      <c r="AC3099" s="48">
        <f t="shared" si="97"/>
        <v>317.19</v>
      </c>
      <c r="AD3099" s="31">
        <f>VLOOKUP(AB3099,'Utah Allocation %''s'!$A$6:$B$16,2,FALSE)</f>
        <v>1</v>
      </c>
    </row>
    <row r="3100" spans="1:30">
      <c r="A3100" s="9" t="s">
        <v>11686</v>
      </c>
      <c r="B3100" s="9" t="s">
        <v>24</v>
      </c>
      <c r="C3100" s="9" t="s">
        <v>62</v>
      </c>
      <c r="D3100" s="19">
        <v>41517</v>
      </c>
      <c r="E3100" s="15">
        <v>2013</v>
      </c>
      <c r="F3100" s="15">
        <v>8</v>
      </c>
      <c r="G3100" s="3" t="s">
        <v>14415</v>
      </c>
      <c r="H3100" s="9" t="s">
        <v>63</v>
      </c>
      <c r="I3100" s="9" t="s">
        <v>81</v>
      </c>
      <c r="J3100" s="21">
        <v>121.9</v>
      </c>
      <c r="K3100" s="9" t="s">
        <v>11687</v>
      </c>
      <c r="L3100" s="7" t="s">
        <v>12222</v>
      </c>
      <c r="M3100" s="7" t="s">
        <v>12484</v>
      </c>
      <c r="N3100" s="7" t="s">
        <v>208</v>
      </c>
      <c r="O3100" s="7" t="s">
        <v>255</v>
      </c>
      <c r="P3100" s="7" t="s">
        <v>6141</v>
      </c>
      <c r="Q3100" s="7" t="s">
        <v>84</v>
      </c>
      <c r="R3100" s="9" t="s">
        <v>305</v>
      </c>
      <c r="S3100" s="7" t="s">
        <v>409</v>
      </c>
      <c r="T3100" s="13" t="s">
        <v>69</v>
      </c>
      <c r="U3100" s="13" t="s">
        <v>79</v>
      </c>
      <c r="V3100" s="13" t="s">
        <v>80</v>
      </c>
      <c r="W3100" s="13" t="s">
        <v>29</v>
      </c>
      <c r="X3100" s="13" t="s">
        <v>79</v>
      </c>
      <c r="Y3100" s="13" t="s">
        <v>7</v>
      </c>
      <c r="Z3100" s="13" t="s">
        <v>16</v>
      </c>
      <c r="AA3100" s="12" t="str">
        <f t="shared" si="96"/>
        <v>5980000000109</v>
      </c>
      <c r="AB3100" s="4" t="s">
        <v>79</v>
      </c>
      <c r="AC3100" s="48">
        <f t="shared" si="97"/>
        <v>121.9</v>
      </c>
      <c r="AD3100" s="31">
        <f>VLOOKUP(AB3100,'Utah Allocation %''s'!$A$6:$B$16,2,FALSE)</f>
        <v>1</v>
      </c>
    </row>
    <row r="3101" spans="1:30">
      <c r="A3101" s="9" t="s">
        <v>11688</v>
      </c>
      <c r="B3101" s="9" t="s">
        <v>24</v>
      </c>
      <c r="C3101" s="9" t="s">
        <v>62</v>
      </c>
      <c r="D3101" s="19">
        <v>41517</v>
      </c>
      <c r="E3101" s="15">
        <v>2013</v>
      </c>
      <c r="F3101" s="15">
        <v>8</v>
      </c>
      <c r="G3101" s="3" t="s">
        <v>14415</v>
      </c>
      <c r="H3101" s="9" t="s">
        <v>63</v>
      </c>
      <c r="I3101" s="9" t="s">
        <v>81</v>
      </c>
      <c r="J3101" s="21">
        <v>239.38</v>
      </c>
      <c r="K3101" s="9" t="s">
        <v>11689</v>
      </c>
      <c r="L3101" s="7" t="s">
        <v>12223</v>
      </c>
      <c r="M3101" s="7" t="s">
        <v>12485</v>
      </c>
      <c r="N3101" s="7" t="s">
        <v>209</v>
      </c>
      <c r="O3101" s="7" t="s">
        <v>256</v>
      </c>
      <c r="P3101" s="7" t="s">
        <v>10305</v>
      </c>
      <c r="Q3101" s="7" t="s">
        <v>87</v>
      </c>
      <c r="R3101" s="9" t="s">
        <v>305</v>
      </c>
      <c r="S3101" s="7" t="s">
        <v>409</v>
      </c>
      <c r="T3101" s="13" t="s">
        <v>69</v>
      </c>
      <c r="U3101" s="13" t="s">
        <v>79</v>
      </c>
      <c r="V3101" s="13" t="s">
        <v>80</v>
      </c>
      <c r="W3101" s="13" t="s">
        <v>29</v>
      </c>
      <c r="X3101" s="13" t="s">
        <v>79</v>
      </c>
      <c r="Y3101" s="13" t="s">
        <v>7</v>
      </c>
      <c r="Z3101" s="13" t="s">
        <v>16</v>
      </c>
      <c r="AA3101" s="12" t="str">
        <f t="shared" si="96"/>
        <v>5980000000109</v>
      </c>
      <c r="AB3101" s="4" t="s">
        <v>79</v>
      </c>
      <c r="AC3101" s="48">
        <f t="shared" si="97"/>
        <v>239.38</v>
      </c>
      <c r="AD3101" s="31">
        <f>VLOOKUP(AB3101,'Utah Allocation %''s'!$A$6:$B$16,2,FALSE)</f>
        <v>1</v>
      </c>
    </row>
    <row r="3102" spans="1:30">
      <c r="A3102" s="9" t="s">
        <v>11690</v>
      </c>
      <c r="B3102" s="9" t="s">
        <v>24</v>
      </c>
      <c r="C3102" s="9" t="s">
        <v>62</v>
      </c>
      <c r="D3102" s="19">
        <v>41517</v>
      </c>
      <c r="E3102" s="15">
        <v>2013</v>
      </c>
      <c r="F3102" s="15">
        <v>8</v>
      </c>
      <c r="G3102" s="3" t="s">
        <v>14415</v>
      </c>
      <c r="H3102" s="9" t="s">
        <v>63</v>
      </c>
      <c r="I3102" s="9" t="s">
        <v>81</v>
      </c>
      <c r="J3102" s="21">
        <v>309.45</v>
      </c>
      <c r="K3102" s="9" t="s">
        <v>11691</v>
      </c>
      <c r="L3102" s="7" t="s">
        <v>12224</v>
      </c>
      <c r="M3102" s="7" t="s">
        <v>12486</v>
      </c>
      <c r="N3102" s="7" t="s">
        <v>227</v>
      </c>
      <c r="O3102" s="7" t="s">
        <v>273</v>
      </c>
      <c r="P3102" s="7" t="s">
        <v>8158</v>
      </c>
      <c r="Q3102" s="7" t="s">
        <v>153</v>
      </c>
      <c r="R3102" s="9" t="s">
        <v>305</v>
      </c>
      <c r="S3102" s="7" t="s">
        <v>409</v>
      </c>
      <c r="T3102" s="13" t="s">
        <v>69</v>
      </c>
      <c r="U3102" s="13" t="s">
        <v>79</v>
      </c>
      <c r="V3102" s="13" t="s">
        <v>80</v>
      </c>
      <c r="W3102" s="13" t="s">
        <v>29</v>
      </c>
      <c r="X3102" s="13" t="s">
        <v>79</v>
      </c>
      <c r="Y3102" s="13" t="s">
        <v>7</v>
      </c>
      <c r="Z3102" s="13" t="s">
        <v>16</v>
      </c>
      <c r="AA3102" s="12" t="str">
        <f t="shared" si="96"/>
        <v>5980000000109</v>
      </c>
      <c r="AB3102" s="4" t="s">
        <v>79</v>
      </c>
      <c r="AC3102" s="48">
        <f t="shared" si="97"/>
        <v>309.45</v>
      </c>
      <c r="AD3102" s="31">
        <f>VLOOKUP(AB3102,'Utah Allocation %''s'!$A$6:$B$16,2,FALSE)</f>
        <v>1</v>
      </c>
    </row>
    <row r="3103" spans="1:30">
      <c r="A3103" s="9" t="s">
        <v>11692</v>
      </c>
      <c r="B3103" s="9" t="s">
        <v>24</v>
      </c>
      <c r="C3103" s="9" t="s">
        <v>62</v>
      </c>
      <c r="D3103" s="19">
        <v>41517</v>
      </c>
      <c r="E3103" s="15">
        <v>2013</v>
      </c>
      <c r="F3103" s="15">
        <v>8</v>
      </c>
      <c r="G3103" s="3" t="s">
        <v>14415</v>
      </c>
      <c r="H3103" s="9" t="s">
        <v>63</v>
      </c>
      <c r="I3103" s="9" t="s">
        <v>64</v>
      </c>
      <c r="J3103" s="21">
        <v>891</v>
      </c>
      <c r="K3103" s="9" t="s">
        <v>11693</v>
      </c>
      <c r="L3103" s="7" t="s">
        <v>12225</v>
      </c>
      <c r="M3103" s="7" t="s">
        <v>12487</v>
      </c>
      <c r="N3103" s="7" t="s">
        <v>206</v>
      </c>
      <c r="O3103" s="7" t="s">
        <v>253</v>
      </c>
      <c r="P3103" s="7" t="s">
        <v>691</v>
      </c>
      <c r="Q3103" s="7" t="s">
        <v>71</v>
      </c>
      <c r="R3103" s="9" t="s">
        <v>309</v>
      </c>
      <c r="S3103" s="7" t="s">
        <v>408</v>
      </c>
      <c r="T3103" s="13" t="s">
        <v>69</v>
      </c>
      <c r="U3103" s="13" t="s">
        <v>66</v>
      </c>
      <c r="V3103" s="13" t="s">
        <v>70</v>
      </c>
      <c r="W3103" s="13" t="s">
        <v>32</v>
      </c>
      <c r="X3103" s="13" t="s">
        <v>66</v>
      </c>
      <c r="Y3103" s="13" t="s">
        <v>7</v>
      </c>
      <c r="Z3103" s="13" t="s">
        <v>8</v>
      </c>
      <c r="AA3103" s="12" t="str">
        <f t="shared" si="96"/>
        <v>5980000000108</v>
      </c>
      <c r="AB3103" s="4" t="s">
        <v>66</v>
      </c>
      <c r="AC3103" s="48">
        <f t="shared" si="97"/>
        <v>0</v>
      </c>
      <c r="AD3103" s="31">
        <f>VLOOKUP(AB3103,'Utah Allocation %''s'!$A$6:$B$16,2,FALSE)</f>
        <v>0</v>
      </c>
    </row>
    <row r="3104" spans="1:30">
      <c r="A3104" s="9" t="s">
        <v>11694</v>
      </c>
      <c r="B3104" s="9" t="s">
        <v>24</v>
      </c>
      <c r="C3104" s="9" t="s">
        <v>62</v>
      </c>
      <c r="D3104" s="19">
        <v>41517</v>
      </c>
      <c r="E3104" s="15">
        <v>2013</v>
      </c>
      <c r="F3104" s="15">
        <v>8</v>
      </c>
      <c r="G3104" s="3" t="s">
        <v>14415</v>
      </c>
      <c r="H3104" s="9" t="s">
        <v>63</v>
      </c>
      <c r="I3104" s="9" t="s">
        <v>64</v>
      </c>
      <c r="J3104" s="21">
        <v>2536.9</v>
      </c>
      <c r="K3104" s="9" t="s">
        <v>11695</v>
      </c>
      <c r="L3104" s="7" t="s">
        <v>12226</v>
      </c>
      <c r="M3104" s="7" t="s">
        <v>12488</v>
      </c>
      <c r="N3104" s="7" t="s">
        <v>207</v>
      </c>
      <c r="O3104" s="7" t="s">
        <v>254</v>
      </c>
      <c r="P3104" s="7" t="s">
        <v>548</v>
      </c>
      <c r="Q3104" s="7" t="s">
        <v>72</v>
      </c>
      <c r="R3104" s="9" t="s">
        <v>309</v>
      </c>
      <c r="S3104" s="7" t="s">
        <v>408</v>
      </c>
      <c r="T3104" s="13" t="s">
        <v>69</v>
      </c>
      <c r="U3104" s="13" t="s">
        <v>66</v>
      </c>
      <c r="V3104" s="13" t="s">
        <v>70</v>
      </c>
      <c r="W3104" s="13" t="s">
        <v>32</v>
      </c>
      <c r="X3104" s="13" t="s">
        <v>66</v>
      </c>
      <c r="Y3104" s="13" t="s">
        <v>7</v>
      </c>
      <c r="Z3104" s="13" t="s">
        <v>8</v>
      </c>
      <c r="AA3104" s="12" t="str">
        <f t="shared" si="96"/>
        <v>5980000000108</v>
      </c>
      <c r="AB3104" s="4" t="s">
        <v>66</v>
      </c>
      <c r="AC3104" s="48">
        <f t="shared" si="97"/>
        <v>0</v>
      </c>
      <c r="AD3104" s="31">
        <f>VLOOKUP(AB3104,'Utah Allocation %''s'!$A$6:$B$16,2,FALSE)</f>
        <v>0</v>
      </c>
    </row>
    <row r="3105" spans="1:30">
      <c r="A3105" s="9" t="s">
        <v>11696</v>
      </c>
      <c r="B3105" s="9" t="s">
        <v>24</v>
      </c>
      <c r="C3105" s="9" t="s">
        <v>62</v>
      </c>
      <c r="D3105" s="19">
        <v>41517</v>
      </c>
      <c r="E3105" s="15">
        <v>2013</v>
      </c>
      <c r="F3105" s="15">
        <v>8</v>
      </c>
      <c r="G3105" s="3" t="s">
        <v>14415</v>
      </c>
      <c r="H3105" s="9" t="s">
        <v>63</v>
      </c>
      <c r="I3105" s="9" t="s">
        <v>64</v>
      </c>
      <c r="J3105" s="21">
        <v>910.68</v>
      </c>
      <c r="K3105" s="9" t="s">
        <v>11697</v>
      </c>
      <c r="L3105" s="7" t="s">
        <v>12227</v>
      </c>
      <c r="M3105" s="7" t="s">
        <v>12489</v>
      </c>
      <c r="N3105" s="7" t="s">
        <v>207</v>
      </c>
      <c r="O3105" s="7" t="s">
        <v>254</v>
      </c>
      <c r="P3105" s="7" t="s">
        <v>548</v>
      </c>
      <c r="Q3105" s="7" t="s">
        <v>72</v>
      </c>
      <c r="R3105" s="9" t="s">
        <v>309</v>
      </c>
      <c r="S3105" s="7" t="s">
        <v>408</v>
      </c>
      <c r="T3105" s="13" t="s">
        <v>69</v>
      </c>
      <c r="U3105" s="13" t="s">
        <v>66</v>
      </c>
      <c r="V3105" s="13" t="s">
        <v>70</v>
      </c>
      <c r="W3105" s="13" t="s">
        <v>32</v>
      </c>
      <c r="X3105" s="13" t="s">
        <v>66</v>
      </c>
      <c r="Y3105" s="13" t="s">
        <v>7</v>
      </c>
      <c r="Z3105" s="13" t="s">
        <v>8</v>
      </c>
      <c r="AA3105" s="12" t="str">
        <f t="shared" si="96"/>
        <v>5980000000108</v>
      </c>
      <c r="AB3105" s="4" t="s">
        <v>66</v>
      </c>
      <c r="AC3105" s="48">
        <f t="shared" si="97"/>
        <v>0</v>
      </c>
      <c r="AD3105" s="31">
        <f>VLOOKUP(AB3105,'Utah Allocation %''s'!$A$6:$B$16,2,FALSE)</f>
        <v>0</v>
      </c>
    </row>
    <row r="3106" spans="1:30">
      <c r="A3106" s="9" t="s">
        <v>11698</v>
      </c>
      <c r="B3106" s="9" t="s">
        <v>24</v>
      </c>
      <c r="C3106" s="9" t="s">
        <v>62</v>
      </c>
      <c r="D3106" s="19">
        <v>41517</v>
      </c>
      <c r="E3106" s="15">
        <v>2013</v>
      </c>
      <c r="F3106" s="15">
        <v>8</v>
      </c>
      <c r="G3106" s="3" t="s">
        <v>14415</v>
      </c>
      <c r="H3106" s="9" t="s">
        <v>63</v>
      </c>
      <c r="I3106" s="9" t="s">
        <v>64</v>
      </c>
      <c r="J3106" s="21">
        <v>390.29</v>
      </c>
      <c r="K3106" s="9" t="s">
        <v>11699</v>
      </c>
      <c r="L3106" s="7" t="s">
        <v>12228</v>
      </c>
      <c r="M3106" s="7" t="s">
        <v>12490</v>
      </c>
      <c r="N3106" s="7" t="s">
        <v>207</v>
      </c>
      <c r="O3106" s="7" t="s">
        <v>254</v>
      </c>
      <c r="P3106" s="7" t="s">
        <v>548</v>
      </c>
      <c r="Q3106" s="7" t="s">
        <v>72</v>
      </c>
      <c r="R3106" s="9" t="s">
        <v>309</v>
      </c>
      <c r="S3106" s="7" t="s">
        <v>408</v>
      </c>
      <c r="T3106" s="13" t="s">
        <v>69</v>
      </c>
      <c r="U3106" s="13" t="s">
        <v>66</v>
      </c>
      <c r="V3106" s="13" t="s">
        <v>70</v>
      </c>
      <c r="W3106" s="13" t="s">
        <v>32</v>
      </c>
      <c r="X3106" s="13" t="s">
        <v>66</v>
      </c>
      <c r="Y3106" s="13" t="s">
        <v>7</v>
      </c>
      <c r="Z3106" s="13" t="s">
        <v>8</v>
      </c>
      <c r="AA3106" s="12" t="str">
        <f t="shared" si="96"/>
        <v>5980000000108</v>
      </c>
      <c r="AB3106" s="4" t="s">
        <v>66</v>
      </c>
      <c r="AC3106" s="48">
        <f t="shared" si="97"/>
        <v>0</v>
      </c>
      <c r="AD3106" s="31">
        <f>VLOOKUP(AB3106,'Utah Allocation %''s'!$A$6:$B$16,2,FALSE)</f>
        <v>0</v>
      </c>
    </row>
    <row r="3107" spans="1:30">
      <c r="A3107" s="9" t="s">
        <v>11700</v>
      </c>
      <c r="B3107" s="9" t="s">
        <v>24</v>
      </c>
      <c r="C3107" s="9" t="s">
        <v>62</v>
      </c>
      <c r="D3107" s="19">
        <v>41517</v>
      </c>
      <c r="E3107" s="15">
        <v>2013</v>
      </c>
      <c r="F3107" s="15">
        <v>8</v>
      </c>
      <c r="G3107" s="3" t="s">
        <v>14415</v>
      </c>
      <c r="H3107" s="9" t="s">
        <v>63</v>
      </c>
      <c r="I3107" s="9" t="s">
        <v>64</v>
      </c>
      <c r="J3107" s="21">
        <v>2103.1999999999998</v>
      </c>
      <c r="K3107" s="9" t="s">
        <v>11701</v>
      </c>
      <c r="L3107" s="7" t="s">
        <v>12229</v>
      </c>
      <c r="M3107" s="7" t="s">
        <v>12491</v>
      </c>
      <c r="N3107" s="7" t="s">
        <v>208</v>
      </c>
      <c r="O3107" s="7" t="s">
        <v>255</v>
      </c>
      <c r="P3107" s="7" t="s">
        <v>633</v>
      </c>
      <c r="Q3107" s="7" t="s">
        <v>73</v>
      </c>
      <c r="R3107" s="9" t="s">
        <v>309</v>
      </c>
      <c r="S3107" s="7" t="s">
        <v>408</v>
      </c>
      <c r="T3107" s="13" t="s">
        <v>69</v>
      </c>
      <c r="U3107" s="13" t="s">
        <v>66</v>
      </c>
      <c r="V3107" s="13" t="s">
        <v>70</v>
      </c>
      <c r="W3107" s="13" t="s">
        <v>32</v>
      </c>
      <c r="X3107" s="13" t="s">
        <v>66</v>
      </c>
      <c r="Y3107" s="13" t="s">
        <v>7</v>
      </c>
      <c r="Z3107" s="13" t="s">
        <v>8</v>
      </c>
      <c r="AA3107" s="12" t="str">
        <f t="shared" si="96"/>
        <v>5980000000108</v>
      </c>
      <c r="AB3107" s="4" t="s">
        <v>66</v>
      </c>
      <c r="AC3107" s="48">
        <f t="shared" si="97"/>
        <v>0</v>
      </c>
      <c r="AD3107" s="31">
        <f>VLOOKUP(AB3107,'Utah Allocation %''s'!$A$6:$B$16,2,FALSE)</f>
        <v>0</v>
      </c>
    </row>
    <row r="3108" spans="1:30">
      <c r="A3108" s="9" t="s">
        <v>11702</v>
      </c>
      <c r="B3108" s="9" t="s">
        <v>24</v>
      </c>
      <c r="C3108" s="9" t="s">
        <v>62</v>
      </c>
      <c r="D3108" s="19">
        <v>41517</v>
      </c>
      <c r="E3108" s="15">
        <v>2013</v>
      </c>
      <c r="F3108" s="15">
        <v>8</v>
      </c>
      <c r="G3108" s="3" t="s">
        <v>14415</v>
      </c>
      <c r="H3108" s="9" t="s">
        <v>63</v>
      </c>
      <c r="I3108" s="9" t="s">
        <v>81</v>
      </c>
      <c r="J3108" s="21">
        <v>1481.32</v>
      </c>
      <c r="K3108" s="9" t="s">
        <v>11703</v>
      </c>
      <c r="L3108" s="7" t="s">
        <v>12230</v>
      </c>
      <c r="M3108" s="7" t="s">
        <v>12492</v>
      </c>
      <c r="N3108" s="7" t="s">
        <v>237</v>
      </c>
      <c r="O3108" s="7" t="s">
        <v>281</v>
      </c>
      <c r="P3108" s="7" t="s">
        <v>8159</v>
      </c>
      <c r="Q3108" s="7" t="s">
        <v>189</v>
      </c>
      <c r="R3108" s="9" t="s">
        <v>309</v>
      </c>
      <c r="S3108" s="7" t="s">
        <v>408</v>
      </c>
      <c r="T3108" s="13" t="s">
        <v>69</v>
      </c>
      <c r="U3108" s="13" t="s">
        <v>66</v>
      </c>
      <c r="V3108" s="13" t="s">
        <v>70</v>
      </c>
      <c r="W3108" s="13" t="s">
        <v>32</v>
      </c>
      <c r="X3108" s="13" t="s">
        <v>66</v>
      </c>
      <c r="Y3108" s="13" t="s">
        <v>7</v>
      </c>
      <c r="Z3108" s="13" t="s">
        <v>8</v>
      </c>
      <c r="AA3108" s="12" t="str">
        <f t="shared" si="96"/>
        <v>5980000000108</v>
      </c>
      <c r="AB3108" s="4" t="s">
        <v>66</v>
      </c>
      <c r="AC3108" s="48">
        <f t="shared" si="97"/>
        <v>0</v>
      </c>
      <c r="AD3108" s="31">
        <f>VLOOKUP(AB3108,'Utah Allocation %''s'!$A$6:$B$16,2,FALSE)</f>
        <v>0</v>
      </c>
    </row>
    <row r="3109" spans="1:30">
      <c r="A3109" s="9" t="s">
        <v>11704</v>
      </c>
      <c r="B3109" s="9" t="s">
        <v>24</v>
      </c>
      <c r="C3109" s="9" t="s">
        <v>62</v>
      </c>
      <c r="D3109" s="19">
        <v>41517</v>
      </c>
      <c r="E3109" s="15">
        <v>2013</v>
      </c>
      <c r="F3109" s="15">
        <v>8</v>
      </c>
      <c r="G3109" s="3" t="s">
        <v>14415</v>
      </c>
      <c r="H3109" s="9" t="s">
        <v>63</v>
      </c>
      <c r="I3109" s="9" t="s">
        <v>64</v>
      </c>
      <c r="J3109" s="21">
        <v>667.26</v>
      </c>
      <c r="K3109" s="9" t="s">
        <v>11705</v>
      </c>
      <c r="L3109" s="7" t="s">
        <v>12231</v>
      </c>
      <c r="M3109" s="7" t="s">
        <v>12493</v>
      </c>
      <c r="N3109" s="7" t="s">
        <v>207</v>
      </c>
      <c r="O3109" s="7" t="s">
        <v>254</v>
      </c>
      <c r="P3109" s="7" t="s">
        <v>7153</v>
      </c>
      <c r="Q3109" s="7" t="s">
        <v>72</v>
      </c>
      <c r="R3109" s="9" t="s">
        <v>309</v>
      </c>
      <c r="S3109" s="7" t="s">
        <v>408</v>
      </c>
      <c r="T3109" s="13" t="s">
        <v>69</v>
      </c>
      <c r="U3109" s="13" t="s">
        <v>66</v>
      </c>
      <c r="V3109" s="13" t="s">
        <v>70</v>
      </c>
      <c r="W3109" s="13" t="s">
        <v>32</v>
      </c>
      <c r="X3109" s="13" t="s">
        <v>66</v>
      </c>
      <c r="Y3109" s="13" t="s">
        <v>7</v>
      </c>
      <c r="Z3109" s="13" t="s">
        <v>8</v>
      </c>
      <c r="AA3109" s="12" t="str">
        <f t="shared" si="96"/>
        <v>5980000000108</v>
      </c>
      <c r="AB3109" s="4" t="s">
        <v>66</v>
      </c>
      <c r="AC3109" s="48">
        <f t="shared" si="97"/>
        <v>0</v>
      </c>
      <c r="AD3109" s="31">
        <f>VLOOKUP(AB3109,'Utah Allocation %''s'!$A$6:$B$16,2,FALSE)</f>
        <v>0</v>
      </c>
    </row>
    <row r="3110" spans="1:30">
      <c r="A3110" s="9" t="s">
        <v>11706</v>
      </c>
      <c r="B3110" s="9" t="s">
        <v>24</v>
      </c>
      <c r="C3110" s="9" t="s">
        <v>62</v>
      </c>
      <c r="D3110" s="19">
        <v>41517</v>
      </c>
      <c r="E3110" s="15">
        <v>2013</v>
      </c>
      <c r="F3110" s="15">
        <v>8</v>
      </c>
      <c r="G3110" s="3" t="s">
        <v>14415</v>
      </c>
      <c r="H3110" s="9" t="s">
        <v>63</v>
      </c>
      <c r="I3110" s="9" t="s">
        <v>64</v>
      </c>
      <c r="J3110" s="21">
        <v>800.71</v>
      </c>
      <c r="K3110" s="9" t="s">
        <v>11707</v>
      </c>
      <c r="L3110" s="7" t="s">
        <v>12232</v>
      </c>
      <c r="M3110" s="7" t="s">
        <v>12494</v>
      </c>
      <c r="N3110" s="7" t="s">
        <v>208</v>
      </c>
      <c r="O3110" s="7" t="s">
        <v>255</v>
      </c>
      <c r="P3110" s="7" t="s">
        <v>5362</v>
      </c>
      <c r="Q3110" s="7" t="s">
        <v>73</v>
      </c>
      <c r="R3110" s="9" t="s">
        <v>309</v>
      </c>
      <c r="S3110" s="7" t="s">
        <v>408</v>
      </c>
      <c r="T3110" s="13" t="s">
        <v>69</v>
      </c>
      <c r="U3110" s="13" t="s">
        <v>66</v>
      </c>
      <c r="V3110" s="13" t="s">
        <v>70</v>
      </c>
      <c r="W3110" s="13" t="s">
        <v>32</v>
      </c>
      <c r="X3110" s="13" t="s">
        <v>66</v>
      </c>
      <c r="Y3110" s="13" t="s">
        <v>7</v>
      </c>
      <c r="Z3110" s="13" t="s">
        <v>8</v>
      </c>
      <c r="AA3110" s="12" t="str">
        <f t="shared" si="96"/>
        <v>5980000000108</v>
      </c>
      <c r="AB3110" s="4" t="s">
        <v>66</v>
      </c>
      <c r="AC3110" s="48">
        <f t="shared" si="97"/>
        <v>0</v>
      </c>
      <c r="AD3110" s="31">
        <f>VLOOKUP(AB3110,'Utah Allocation %''s'!$A$6:$B$16,2,FALSE)</f>
        <v>0</v>
      </c>
    </row>
    <row r="3111" spans="1:30">
      <c r="A3111" s="9" t="s">
        <v>11708</v>
      </c>
      <c r="B3111" s="9" t="s">
        <v>24</v>
      </c>
      <c r="C3111" s="9" t="s">
        <v>62</v>
      </c>
      <c r="D3111" s="19">
        <v>41517</v>
      </c>
      <c r="E3111" s="15">
        <v>2013</v>
      </c>
      <c r="F3111" s="15">
        <v>8</v>
      </c>
      <c r="G3111" s="3" t="s">
        <v>14415</v>
      </c>
      <c r="H3111" s="9" t="s">
        <v>63</v>
      </c>
      <c r="I3111" s="9" t="s">
        <v>64</v>
      </c>
      <c r="J3111" s="21">
        <v>1494.67</v>
      </c>
      <c r="K3111" s="9" t="s">
        <v>11709</v>
      </c>
      <c r="L3111" s="7" t="s">
        <v>12233</v>
      </c>
      <c r="M3111" s="7" t="s">
        <v>12495</v>
      </c>
      <c r="N3111" s="7" t="s">
        <v>212</v>
      </c>
      <c r="O3111" s="7" t="s">
        <v>259</v>
      </c>
      <c r="P3111" s="7" t="s">
        <v>497</v>
      </c>
      <c r="Q3111" s="7" t="s">
        <v>172</v>
      </c>
      <c r="R3111" s="9" t="s">
        <v>311</v>
      </c>
      <c r="S3111" s="7" t="s">
        <v>408</v>
      </c>
      <c r="T3111" s="13" t="s">
        <v>69</v>
      </c>
      <c r="U3111" s="13" t="s">
        <v>66</v>
      </c>
      <c r="V3111" s="13" t="s">
        <v>70</v>
      </c>
      <c r="W3111" s="13" t="s">
        <v>32</v>
      </c>
      <c r="X3111" s="13" t="s">
        <v>66</v>
      </c>
      <c r="Y3111" s="13" t="s">
        <v>7</v>
      </c>
      <c r="Z3111" s="13" t="s">
        <v>8</v>
      </c>
      <c r="AA3111" s="12" t="str">
        <f t="shared" si="96"/>
        <v>5980000000108</v>
      </c>
      <c r="AB3111" s="4" t="s">
        <v>66</v>
      </c>
      <c r="AC3111" s="48">
        <f t="shared" si="97"/>
        <v>0</v>
      </c>
      <c r="AD3111" s="31">
        <f>VLOOKUP(AB3111,'Utah Allocation %''s'!$A$6:$B$16,2,FALSE)</f>
        <v>0</v>
      </c>
    </row>
    <row r="3112" spans="1:30">
      <c r="A3112" s="9" t="s">
        <v>11710</v>
      </c>
      <c r="B3112" s="9" t="s">
        <v>24</v>
      </c>
      <c r="C3112" s="9" t="s">
        <v>62</v>
      </c>
      <c r="D3112" s="19">
        <v>41517</v>
      </c>
      <c r="E3112" s="15">
        <v>2013</v>
      </c>
      <c r="F3112" s="15">
        <v>8</v>
      </c>
      <c r="G3112" s="3" t="s">
        <v>14415</v>
      </c>
      <c r="H3112" s="9" t="s">
        <v>63</v>
      </c>
      <c r="I3112" s="9" t="s">
        <v>64</v>
      </c>
      <c r="J3112" s="21">
        <v>2304.29</v>
      </c>
      <c r="K3112" s="9" t="s">
        <v>11711</v>
      </c>
      <c r="L3112" s="7" t="s">
        <v>12234</v>
      </c>
      <c r="M3112" s="7" t="s">
        <v>12496</v>
      </c>
      <c r="N3112" s="7" t="s">
        <v>208</v>
      </c>
      <c r="O3112" s="7" t="s">
        <v>255</v>
      </c>
      <c r="P3112" s="7" t="s">
        <v>476</v>
      </c>
      <c r="Q3112" s="7" t="s">
        <v>73</v>
      </c>
      <c r="R3112" s="9" t="s">
        <v>311</v>
      </c>
      <c r="S3112" s="7" t="s">
        <v>408</v>
      </c>
      <c r="T3112" s="13" t="s">
        <v>69</v>
      </c>
      <c r="U3112" s="13" t="s">
        <v>66</v>
      </c>
      <c r="V3112" s="13" t="s">
        <v>70</v>
      </c>
      <c r="W3112" s="13" t="s">
        <v>32</v>
      </c>
      <c r="X3112" s="13" t="s">
        <v>66</v>
      </c>
      <c r="Y3112" s="13" t="s">
        <v>7</v>
      </c>
      <c r="Z3112" s="13" t="s">
        <v>8</v>
      </c>
      <c r="AA3112" s="12" t="str">
        <f t="shared" si="96"/>
        <v>5980000000108</v>
      </c>
      <c r="AB3112" s="4" t="s">
        <v>66</v>
      </c>
      <c r="AC3112" s="48">
        <f t="shared" si="97"/>
        <v>0</v>
      </c>
      <c r="AD3112" s="31">
        <f>VLOOKUP(AB3112,'Utah Allocation %''s'!$A$6:$B$16,2,FALSE)</f>
        <v>0</v>
      </c>
    </row>
    <row r="3113" spans="1:30">
      <c r="A3113" s="9" t="s">
        <v>11712</v>
      </c>
      <c r="B3113" s="9" t="s">
        <v>24</v>
      </c>
      <c r="C3113" s="9" t="s">
        <v>62</v>
      </c>
      <c r="D3113" s="19">
        <v>41517</v>
      </c>
      <c r="E3113" s="15">
        <v>2013</v>
      </c>
      <c r="F3113" s="15">
        <v>8</v>
      </c>
      <c r="G3113" s="3" t="s">
        <v>14415</v>
      </c>
      <c r="H3113" s="9" t="s">
        <v>63</v>
      </c>
      <c r="I3113" s="9" t="s">
        <v>64</v>
      </c>
      <c r="J3113" s="21">
        <v>302.10000000000002</v>
      </c>
      <c r="K3113" s="9" t="s">
        <v>11713</v>
      </c>
      <c r="L3113" s="7" t="s">
        <v>12235</v>
      </c>
      <c r="M3113" s="7" t="s">
        <v>12497</v>
      </c>
      <c r="N3113" s="7" t="s">
        <v>206</v>
      </c>
      <c r="O3113" s="7" t="s">
        <v>253</v>
      </c>
      <c r="P3113" s="7" t="s">
        <v>691</v>
      </c>
      <c r="Q3113" s="7" t="s">
        <v>71</v>
      </c>
      <c r="R3113" s="9" t="s">
        <v>311</v>
      </c>
      <c r="S3113" s="7" t="s">
        <v>408</v>
      </c>
      <c r="T3113" s="13" t="s">
        <v>69</v>
      </c>
      <c r="U3113" s="13" t="s">
        <v>66</v>
      </c>
      <c r="V3113" s="13" t="s">
        <v>70</v>
      </c>
      <c r="W3113" s="13" t="s">
        <v>32</v>
      </c>
      <c r="X3113" s="13" t="s">
        <v>66</v>
      </c>
      <c r="Y3113" s="13" t="s">
        <v>7</v>
      </c>
      <c r="Z3113" s="13" t="s">
        <v>8</v>
      </c>
      <c r="AA3113" s="12" t="str">
        <f t="shared" si="96"/>
        <v>5980000000108</v>
      </c>
      <c r="AB3113" s="4" t="s">
        <v>66</v>
      </c>
      <c r="AC3113" s="48">
        <f t="shared" si="97"/>
        <v>0</v>
      </c>
      <c r="AD3113" s="31">
        <f>VLOOKUP(AB3113,'Utah Allocation %''s'!$A$6:$B$16,2,FALSE)</f>
        <v>0</v>
      </c>
    </row>
    <row r="3114" spans="1:30">
      <c r="A3114" s="9" t="s">
        <v>11714</v>
      </c>
      <c r="B3114" s="9" t="s">
        <v>24</v>
      </c>
      <c r="C3114" s="9" t="s">
        <v>62</v>
      </c>
      <c r="D3114" s="19">
        <v>41517</v>
      </c>
      <c r="E3114" s="15">
        <v>2013</v>
      </c>
      <c r="F3114" s="15">
        <v>8</v>
      </c>
      <c r="G3114" s="3" t="s">
        <v>14415</v>
      </c>
      <c r="H3114" s="9" t="s">
        <v>63</v>
      </c>
      <c r="I3114" s="9" t="s">
        <v>64</v>
      </c>
      <c r="J3114" s="21">
        <v>781.26</v>
      </c>
      <c r="K3114" s="9" t="s">
        <v>11715</v>
      </c>
      <c r="L3114" s="7" t="s">
        <v>12236</v>
      </c>
      <c r="M3114" s="7" t="s">
        <v>12498</v>
      </c>
      <c r="N3114" s="7" t="s">
        <v>207</v>
      </c>
      <c r="O3114" s="7" t="s">
        <v>254</v>
      </c>
      <c r="P3114" s="7" t="s">
        <v>548</v>
      </c>
      <c r="Q3114" s="7" t="s">
        <v>72</v>
      </c>
      <c r="R3114" s="9" t="s">
        <v>311</v>
      </c>
      <c r="S3114" s="7" t="s">
        <v>408</v>
      </c>
      <c r="T3114" s="13" t="s">
        <v>69</v>
      </c>
      <c r="U3114" s="13" t="s">
        <v>66</v>
      </c>
      <c r="V3114" s="13" t="s">
        <v>70</v>
      </c>
      <c r="W3114" s="13" t="s">
        <v>32</v>
      </c>
      <c r="X3114" s="13" t="s">
        <v>66</v>
      </c>
      <c r="Y3114" s="13" t="s">
        <v>7</v>
      </c>
      <c r="Z3114" s="13" t="s">
        <v>8</v>
      </c>
      <c r="AA3114" s="12" t="str">
        <f t="shared" si="96"/>
        <v>5980000000108</v>
      </c>
      <c r="AB3114" s="4" t="s">
        <v>66</v>
      </c>
      <c r="AC3114" s="48">
        <f t="shared" si="97"/>
        <v>0</v>
      </c>
      <c r="AD3114" s="31">
        <f>VLOOKUP(AB3114,'Utah Allocation %''s'!$A$6:$B$16,2,FALSE)</f>
        <v>0</v>
      </c>
    </row>
    <row r="3115" spans="1:30">
      <c r="A3115" s="9" t="s">
        <v>11716</v>
      </c>
      <c r="B3115" s="9" t="s">
        <v>24</v>
      </c>
      <c r="C3115" s="9" t="s">
        <v>62</v>
      </c>
      <c r="D3115" s="19">
        <v>41517</v>
      </c>
      <c r="E3115" s="15">
        <v>2013</v>
      </c>
      <c r="F3115" s="15">
        <v>8</v>
      </c>
      <c r="G3115" s="3" t="s">
        <v>14415</v>
      </c>
      <c r="H3115" s="9" t="s">
        <v>63</v>
      </c>
      <c r="I3115" s="9" t="s">
        <v>64</v>
      </c>
      <c r="J3115" s="21">
        <v>515.04</v>
      </c>
      <c r="K3115" s="9" t="s">
        <v>11717</v>
      </c>
      <c r="L3115" s="7" t="s">
        <v>12237</v>
      </c>
      <c r="M3115" s="7" t="s">
        <v>12499</v>
      </c>
      <c r="N3115" s="7" t="s">
        <v>207</v>
      </c>
      <c r="O3115" s="7" t="s">
        <v>254</v>
      </c>
      <c r="P3115" s="7" t="s">
        <v>548</v>
      </c>
      <c r="Q3115" s="7" t="s">
        <v>72</v>
      </c>
      <c r="R3115" s="9" t="s">
        <v>311</v>
      </c>
      <c r="S3115" s="7" t="s">
        <v>408</v>
      </c>
      <c r="T3115" s="13" t="s">
        <v>69</v>
      </c>
      <c r="U3115" s="13" t="s">
        <v>66</v>
      </c>
      <c r="V3115" s="13" t="s">
        <v>70</v>
      </c>
      <c r="W3115" s="13" t="s">
        <v>32</v>
      </c>
      <c r="X3115" s="13" t="s">
        <v>66</v>
      </c>
      <c r="Y3115" s="13" t="s">
        <v>7</v>
      </c>
      <c r="Z3115" s="13" t="s">
        <v>8</v>
      </c>
      <c r="AA3115" s="12" t="str">
        <f t="shared" si="96"/>
        <v>5980000000108</v>
      </c>
      <c r="AB3115" s="4" t="s">
        <v>66</v>
      </c>
      <c r="AC3115" s="48">
        <f t="shared" si="97"/>
        <v>0</v>
      </c>
      <c r="AD3115" s="31">
        <f>VLOOKUP(AB3115,'Utah Allocation %''s'!$A$6:$B$16,2,FALSE)</f>
        <v>0</v>
      </c>
    </row>
    <row r="3116" spans="1:30">
      <c r="A3116" s="9" t="s">
        <v>11718</v>
      </c>
      <c r="B3116" s="9" t="s">
        <v>24</v>
      </c>
      <c r="C3116" s="9" t="s">
        <v>62</v>
      </c>
      <c r="D3116" s="19">
        <v>41517</v>
      </c>
      <c r="E3116" s="15">
        <v>2013</v>
      </c>
      <c r="F3116" s="15">
        <v>8</v>
      </c>
      <c r="G3116" s="3" t="s">
        <v>14415</v>
      </c>
      <c r="H3116" s="9" t="s">
        <v>63</v>
      </c>
      <c r="I3116" s="9" t="s">
        <v>64</v>
      </c>
      <c r="J3116" s="21">
        <v>200.18</v>
      </c>
      <c r="K3116" s="9" t="s">
        <v>11719</v>
      </c>
      <c r="L3116" s="7" t="s">
        <v>12238</v>
      </c>
      <c r="M3116" s="7" t="s">
        <v>12500</v>
      </c>
      <c r="N3116" s="7" t="s">
        <v>207</v>
      </c>
      <c r="O3116" s="7" t="s">
        <v>254</v>
      </c>
      <c r="P3116" s="7" t="s">
        <v>548</v>
      </c>
      <c r="Q3116" s="7" t="s">
        <v>72</v>
      </c>
      <c r="R3116" s="9" t="s">
        <v>311</v>
      </c>
      <c r="S3116" s="7" t="s">
        <v>408</v>
      </c>
      <c r="T3116" s="13" t="s">
        <v>69</v>
      </c>
      <c r="U3116" s="13" t="s">
        <v>66</v>
      </c>
      <c r="V3116" s="13" t="s">
        <v>70</v>
      </c>
      <c r="W3116" s="13" t="s">
        <v>32</v>
      </c>
      <c r="X3116" s="13" t="s">
        <v>66</v>
      </c>
      <c r="Y3116" s="13" t="s">
        <v>7</v>
      </c>
      <c r="Z3116" s="13" t="s">
        <v>8</v>
      </c>
      <c r="AA3116" s="12" t="str">
        <f t="shared" si="96"/>
        <v>5980000000108</v>
      </c>
      <c r="AB3116" s="4" t="s">
        <v>66</v>
      </c>
      <c r="AC3116" s="48">
        <f t="shared" si="97"/>
        <v>0</v>
      </c>
      <c r="AD3116" s="31">
        <f>VLOOKUP(AB3116,'Utah Allocation %''s'!$A$6:$B$16,2,FALSE)</f>
        <v>0</v>
      </c>
    </row>
    <row r="3117" spans="1:30">
      <c r="A3117" s="9" t="s">
        <v>11720</v>
      </c>
      <c r="B3117" s="9" t="s">
        <v>24</v>
      </c>
      <c r="C3117" s="9" t="s">
        <v>62</v>
      </c>
      <c r="D3117" s="19">
        <v>41517</v>
      </c>
      <c r="E3117" s="15">
        <v>2013</v>
      </c>
      <c r="F3117" s="15">
        <v>8</v>
      </c>
      <c r="G3117" s="3" t="s">
        <v>14415</v>
      </c>
      <c r="H3117" s="9" t="s">
        <v>63</v>
      </c>
      <c r="I3117" s="9" t="s">
        <v>64</v>
      </c>
      <c r="J3117" s="21">
        <v>2133.56</v>
      </c>
      <c r="K3117" s="9" t="s">
        <v>11721</v>
      </c>
      <c r="L3117" s="7" t="s">
        <v>12239</v>
      </c>
      <c r="M3117" s="7" t="s">
        <v>12501</v>
      </c>
      <c r="N3117" s="7" t="s">
        <v>208</v>
      </c>
      <c r="O3117" s="7" t="s">
        <v>255</v>
      </c>
      <c r="P3117" s="7" t="s">
        <v>633</v>
      </c>
      <c r="Q3117" s="7" t="s">
        <v>73</v>
      </c>
      <c r="R3117" s="9" t="s">
        <v>311</v>
      </c>
      <c r="S3117" s="7" t="s">
        <v>408</v>
      </c>
      <c r="T3117" s="13" t="s">
        <v>69</v>
      </c>
      <c r="U3117" s="13" t="s">
        <v>66</v>
      </c>
      <c r="V3117" s="13" t="s">
        <v>70</v>
      </c>
      <c r="W3117" s="13" t="s">
        <v>32</v>
      </c>
      <c r="X3117" s="13" t="s">
        <v>66</v>
      </c>
      <c r="Y3117" s="13" t="s">
        <v>7</v>
      </c>
      <c r="Z3117" s="13" t="s">
        <v>8</v>
      </c>
      <c r="AA3117" s="12" t="str">
        <f t="shared" si="96"/>
        <v>5980000000108</v>
      </c>
      <c r="AB3117" s="4" t="s">
        <v>66</v>
      </c>
      <c r="AC3117" s="48">
        <f t="shared" si="97"/>
        <v>0</v>
      </c>
      <c r="AD3117" s="31">
        <f>VLOOKUP(AB3117,'Utah Allocation %''s'!$A$6:$B$16,2,FALSE)</f>
        <v>0</v>
      </c>
    </row>
    <row r="3118" spans="1:30">
      <c r="A3118" s="9" t="s">
        <v>11722</v>
      </c>
      <c r="B3118" s="9" t="s">
        <v>24</v>
      </c>
      <c r="C3118" s="9" t="s">
        <v>62</v>
      </c>
      <c r="D3118" s="19">
        <v>41517</v>
      </c>
      <c r="E3118" s="15">
        <v>2013</v>
      </c>
      <c r="F3118" s="15">
        <v>8</v>
      </c>
      <c r="G3118" s="3" t="s">
        <v>14415</v>
      </c>
      <c r="H3118" s="9" t="s">
        <v>63</v>
      </c>
      <c r="I3118" s="9" t="s">
        <v>64</v>
      </c>
      <c r="J3118" s="21">
        <v>255.2</v>
      </c>
      <c r="K3118" s="9" t="s">
        <v>11723</v>
      </c>
      <c r="L3118" s="7" t="s">
        <v>12240</v>
      </c>
      <c r="M3118" s="7" t="s">
        <v>12502</v>
      </c>
      <c r="N3118" s="7" t="s">
        <v>208</v>
      </c>
      <c r="O3118" s="7" t="s">
        <v>255</v>
      </c>
      <c r="P3118" s="7" t="s">
        <v>633</v>
      </c>
      <c r="Q3118" s="7" t="s">
        <v>73</v>
      </c>
      <c r="R3118" s="9" t="s">
        <v>311</v>
      </c>
      <c r="S3118" s="7" t="s">
        <v>408</v>
      </c>
      <c r="T3118" s="13" t="s">
        <v>69</v>
      </c>
      <c r="U3118" s="13" t="s">
        <v>66</v>
      </c>
      <c r="V3118" s="13" t="s">
        <v>70</v>
      </c>
      <c r="W3118" s="13" t="s">
        <v>32</v>
      </c>
      <c r="X3118" s="13" t="s">
        <v>66</v>
      </c>
      <c r="Y3118" s="13" t="s">
        <v>7</v>
      </c>
      <c r="Z3118" s="13" t="s">
        <v>8</v>
      </c>
      <c r="AA3118" s="12" t="str">
        <f t="shared" si="96"/>
        <v>5980000000108</v>
      </c>
      <c r="AB3118" s="4" t="s">
        <v>66</v>
      </c>
      <c r="AC3118" s="48">
        <f t="shared" si="97"/>
        <v>0</v>
      </c>
      <c r="AD3118" s="31">
        <f>VLOOKUP(AB3118,'Utah Allocation %''s'!$A$6:$B$16,2,FALSE)</f>
        <v>0</v>
      </c>
    </row>
    <row r="3119" spans="1:30">
      <c r="A3119" s="9" t="s">
        <v>11724</v>
      </c>
      <c r="B3119" s="9" t="s">
        <v>24</v>
      </c>
      <c r="C3119" s="9" t="s">
        <v>62</v>
      </c>
      <c r="D3119" s="19">
        <v>41517</v>
      </c>
      <c r="E3119" s="15">
        <v>2013</v>
      </c>
      <c r="F3119" s="15">
        <v>8</v>
      </c>
      <c r="G3119" s="3" t="s">
        <v>14415</v>
      </c>
      <c r="H3119" s="9" t="s">
        <v>63</v>
      </c>
      <c r="I3119" s="9" t="s">
        <v>64</v>
      </c>
      <c r="J3119" s="21">
        <v>195.15</v>
      </c>
      <c r="K3119" s="9" t="s">
        <v>11725</v>
      </c>
      <c r="L3119" s="7" t="s">
        <v>12241</v>
      </c>
      <c r="M3119" s="7" t="s">
        <v>12503</v>
      </c>
      <c r="N3119" s="7" t="s">
        <v>208</v>
      </c>
      <c r="O3119" s="7" t="s">
        <v>255</v>
      </c>
      <c r="P3119" s="7" t="s">
        <v>633</v>
      </c>
      <c r="Q3119" s="7" t="s">
        <v>73</v>
      </c>
      <c r="R3119" s="9" t="s">
        <v>311</v>
      </c>
      <c r="S3119" s="7" t="s">
        <v>408</v>
      </c>
      <c r="T3119" s="13" t="s">
        <v>69</v>
      </c>
      <c r="U3119" s="13" t="s">
        <v>66</v>
      </c>
      <c r="V3119" s="13" t="s">
        <v>70</v>
      </c>
      <c r="W3119" s="13" t="s">
        <v>32</v>
      </c>
      <c r="X3119" s="13" t="s">
        <v>66</v>
      </c>
      <c r="Y3119" s="13" t="s">
        <v>7</v>
      </c>
      <c r="Z3119" s="13" t="s">
        <v>8</v>
      </c>
      <c r="AA3119" s="12" t="str">
        <f t="shared" si="96"/>
        <v>5980000000108</v>
      </c>
      <c r="AB3119" s="4" t="s">
        <v>66</v>
      </c>
      <c r="AC3119" s="48">
        <f t="shared" si="97"/>
        <v>0</v>
      </c>
      <c r="AD3119" s="31">
        <f>VLOOKUP(AB3119,'Utah Allocation %''s'!$A$6:$B$16,2,FALSE)</f>
        <v>0</v>
      </c>
    </row>
    <row r="3120" spans="1:30">
      <c r="A3120" s="9" t="s">
        <v>11726</v>
      </c>
      <c r="B3120" s="9" t="s">
        <v>24</v>
      </c>
      <c r="C3120" s="9" t="s">
        <v>62</v>
      </c>
      <c r="D3120" s="19">
        <v>41517</v>
      </c>
      <c r="E3120" s="15">
        <v>2013</v>
      </c>
      <c r="F3120" s="15">
        <v>8</v>
      </c>
      <c r="G3120" s="3" t="s">
        <v>14415</v>
      </c>
      <c r="H3120" s="9" t="s">
        <v>63</v>
      </c>
      <c r="I3120" s="9" t="s">
        <v>81</v>
      </c>
      <c r="J3120" s="21">
        <v>347.98</v>
      </c>
      <c r="K3120" s="9" t="s">
        <v>11727</v>
      </c>
      <c r="L3120" s="7" t="s">
        <v>12242</v>
      </c>
      <c r="M3120" s="7" t="s">
        <v>12504</v>
      </c>
      <c r="N3120" s="7" t="s">
        <v>206</v>
      </c>
      <c r="O3120" s="7" t="s">
        <v>253</v>
      </c>
      <c r="P3120" s="7" t="s">
        <v>8788</v>
      </c>
      <c r="Q3120" s="7" t="s">
        <v>71</v>
      </c>
      <c r="R3120" s="9" t="s">
        <v>311</v>
      </c>
      <c r="S3120" s="7" t="s">
        <v>408</v>
      </c>
      <c r="T3120" s="13" t="s">
        <v>69</v>
      </c>
      <c r="U3120" s="13" t="s">
        <v>66</v>
      </c>
      <c r="V3120" s="13" t="s">
        <v>70</v>
      </c>
      <c r="W3120" s="13" t="s">
        <v>32</v>
      </c>
      <c r="X3120" s="13" t="s">
        <v>66</v>
      </c>
      <c r="Y3120" s="13" t="s">
        <v>7</v>
      </c>
      <c r="Z3120" s="13" t="s">
        <v>8</v>
      </c>
      <c r="AA3120" s="12" t="str">
        <f t="shared" si="96"/>
        <v>5980000000108</v>
      </c>
      <c r="AB3120" s="4" t="s">
        <v>66</v>
      </c>
      <c r="AC3120" s="48">
        <f t="shared" si="97"/>
        <v>0</v>
      </c>
      <c r="AD3120" s="31">
        <f>VLOOKUP(AB3120,'Utah Allocation %''s'!$A$6:$B$16,2,FALSE)</f>
        <v>0</v>
      </c>
    </row>
    <row r="3121" spans="1:30">
      <c r="A3121" s="9" t="s">
        <v>11728</v>
      </c>
      <c r="B3121" s="9" t="s">
        <v>24</v>
      </c>
      <c r="C3121" s="9" t="s">
        <v>62</v>
      </c>
      <c r="D3121" s="19">
        <v>41517</v>
      </c>
      <c r="E3121" s="15">
        <v>2013</v>
      </c>
      <c r="F3121" s="15">
        <v>8</v>
      </c>
      <c r="G3121" s="3" t="s">
        <v>14415</v>
      </c>
      <c r="H3121" s="9" t="s">
        <v>63</v>
      </c>
      <c r="I3121" s="9" t="s">
        <v>64</v>
      </c>
      <c r="J3121" s="21">
        <v>536.29999999999995</v>
      </c>
      <c r="K3121" s="9" t="s">
        <v>11729</v>
      </c>
      <c r="L3121" s="7" t="s">
        <v>12243</v>
      </c>
      <c r="M3121" s="7" t="s">
        <v>12505</v>
      </c>
      <c r="N3121" s="7" t="s">
        <v>207</v>
      </c>
      <c r="O3121" s="7" t="s">
        <v>254</v>
      </c>
      <c r="P3121" s="7" t="s">
        <v>7153</v>
      </c>
      <c r="Q3121" s="7" t="s">
        <v>72</v>
      </c>
      <c r="R3121" s="9" t="s">
        <v>311</v>
      </c>
      <c r="S3121" s="7" t="s">
        <v>408</v>
      </c>
      <c r="T3121" s="13" t="s">
        <v>69</v>
      </c>
      <c r="U3121" s="13" t="s">
        <v>66</v>
      </c>
      <c r="V3121" s="13" t="s">
        <v>70</v>
      </c>
      <c r="W3121" s="13" t="s">
        <v>32</v>
      </c>
      <c r="X3121" s="13" t="s">
        <v>66</v>
      </c>
      <c r="Y3121" s="13" t="s">
        <v>7</v>
      </c>
      <c r="Z3121" s="13" t="s">
        <v>8</v>
      </c>
      <c r="AA3121" s="12" t="str">
        <f t="shared" si="96"/>
        <v>5980000000108</v>
      </c>
      <c r="AB3121" s="4" t="s">
        <v>66</v>
      </c>
      <c r="AC3121" s="48">
        <f t="shared" si="97"/>
        <v>0</v>
      </c>
      <c r="AD3121" s="31">
        <f>VLOOKUP(AB3121,'Utah Allocation %''s'!$A$6:$B$16,2,FALSE)</f>
        <v>0</v>
      </c>
    </row>
    <row r="3122" spans="1:30">
      <c r="A3122" s="9" t="s">
        <v>11728</v>
      </c>
      <c r="B3122" s="9" t="s">
        <v>24</v>
      </c>
      <c r="C3122" s="9" t="s">
        <v>62</v>
      </c>
      <c r="D3122" s="19">
        <v>41517</v>
      </c>
      <c r="E3122" s="15">
        <v>2013</v>
      </c>
      <c r="F3122" s="15">
        <v>8</v>
      </c>
      <c r="G3122" s="3" t="s">
        <v>14415</v>
      </c>
      <c r="H3122" s="9" t="s">
        <v>63</v>
      </c>
      <c r="I3122" s="9" t="s">
        <v>81</v>
      </c>
      <c r="J3122" s="21">
        <v>273.41000000000003</v>
      </c>
      <c r="K3122" s="9" t="s">
        <v>11729</v>
      </c>
      <c r="L3122" s="7" t="s">
        <v>12243</v>
      </c>
      <c r="M3122" s="7" t="s">
        <v>12505</v>
      </c>
      <c r="N3122" s="7" t="s">
        <v>207</v>
      </c>
      <c r="O3122" s="7" t="s">
        <v>254</v>
      </c>
      <c r="P3122" s="7" t="s">
        <v>7153</v>
      </c>
      <c r="Q3122" s="7" t="s">
        <v>72</v>
      </c>
      <c r="R3122" s="9" t="s">
        <v>311</v>
      </c>
      <c r="S3122" s="7" t="s">
        <v>408</v>
      </c>
      <c r="T3122" s="13" t="s">
        <v>69</v>
      </c>
      <c r="U3122" s="13" t="s">
        <v>66</v>
      </c>
      <c r="V3122" s="13" t="s">
        <v>70</v>
      </c>
      <c r="W3122" s="13" t="s">
        <v>32</v>
      </c>
      <c r="X3122" s="13" t="s">
        <v>66</v>
      </c>
      <c r="Y3122" s="13" t="s">
        <v>7</v>
      </c>
      <c r="Z3122" s="13" t="s">
        <v>8</v>
      </c>
      <c r="AA3122" s="12" t="str">
        <f t="shared" si="96"/>
        <v>5980000000108</v>
      </c>
      <c r="AB3122" s="4" t="s">
        <v>66</v>
      </c>
      <c r="AC3122" s="48">
        <f t="shared" si="97"/>
        <v>0</v>
      </c>
      <c r="AD3122" s="31">
        <f>VLOOKUP(AB3122,'Utah Allocation %''s'!$A$6:$B$16,2,FALSE)</f>
        <v>0</v>
      </c>
    </row>
    <row r="3123" spans="1:30">
      <c r="A3123" s="9" t="s">
        <v>11730</v>
      </c>
      <c r="B3123" s="9" t="s">
        <v>24</v>
      </c>
      <c r="C3123" s="9" t="s">
        <v>62</v>
      </c>
      <c r="D3123" s="19">
        <v>41517</v>
      </c>
      <c r="E3123" s="15">
        <v>2013</v>
      </c>
      <c r="F3123" s="15">
        <v>8</v>
      </c>
      <c r="G3123" s="3" t="s">
        <v>14415</v>
      </c>
      <c r="H3123" s="9" t="s">
        <v>63</v>
      </c>
      <c r="I3123" s="9" t="s">
        <v>81</v>
      </c>
      <c r="J3123" s="21">
        <v>275.89999999999998</v>
      </c>
      <c r="K3123" s="9" t="s">
        <v>11731</v>
      </c>
      <c r="L3123" s="7" t="s">
        <v>12244</v>
      </c>
      <c r="M3123" s="7" t="s">
        <v>12506</v>
      </c>
      <c r="N3123" s="7" t="s">
        <v>207</v>
      </c>
      <c r="O3123" s="7" t="s">
        <v>254</v>
      </c>
      <c r="P3123" s="7" t="s">
        <v>7153</v>
      </c>
      <c r="Q3123" s="7" t="s">
        <v>72</v>
      </c>
      <c r="R3123" s="9" t="s">
        <v>311</v>
      </c>
      <c r="S3123" s="7" t="s">
        <v>408</v>
      </c>
      <c r="T3123" s="13" t="s">
        <v>69</v>
      </c>
      <c r="U3123" s="13" t="s">
        <v>66</v>
      </c>
      <c r="V3123" s="13" t="s">
        <v>70</v>
      </c>
      <c r="W3123" s="13" t="s">
        <v>32</v>
      </c>
      <c r="X3123" s="13" t="s">
        <v>66</v>
      </c>
      <c r="Y3123" s="13" t="s">
        <v>7</v>
      </c>
      <c r="Z3123" s="13" t="s">
        <v>8</v>
      </c>
      <c r="AA3123" s="12" t="str">
        <f t="shared" si="96"/>
        <v>5980000000108</v>
      </c>
      <c r="AB3123" s="4" t="s">
        <v>66</v>
      </c>
      <c r="AC3123" s="48">
        <f t="shared" si="97"/>
        <v>0</v>
      </c>
      <c r="AD3123" s="31">
        <f>VLOOKUP(AB3123,'Utah Allocation %''s'!$A$6:$B$16,2,FALSE)</f>
        <v>0</v>
      </c>
    </row>
    <row r="3124" spans="1:30">
      <c r="A3124" s="9" t="s">
        <v>11732</v>
      </c>
      <c r="B3124" s="9" t="s">
        <v>24</v>
      </c>
      <c r="C3124" s="9" t="s">
        <v>62</v>
      </c>
      <c r="D3124" s="19">
        <v>41517</v>
      </c>
      <c r="E3124" s="15">
        <v>2013</v>
      </c>
      <c r="F3124" s="15">
        <v>8</v>
      </c>
      <c r="G3124" s="3" t="s">
        <v>14415</v>
      </c>
      <c r="H3124" s="9" t="s">
        <v>63</v>
      </c>
      <c r="I3124" s="9" t="s">
        <v>81</v>
      </c>
      <c r="J3124" s="21">
        <v>215.77</v>
      </c>
      <c r="K3124" s="9" t="s">
        <v>11733</v>
      </c>
      <c r="L3124" s="7" t="s">
        <v>12245</v>
      </c>
      <c r="M3124" s="7" t="s">
        <v>12507</v>
      </c>
      <c r="N3124" s="7" t="s">
        <v>207</v>
      </c>
      <c r="O3124" s="7" t="s">
        <v>254</v>
      </c>
      <c r="P3124" s="7" t="s">
        <v>7153</v>
      </c>
      <c r="Q3124" s="7" t="s">
        <v>72</v>
      </c>
      <c r="R3124" s="9" t="s">
        <v>311</v>
      </c>
      <c r="S3124" s="7" t="s">
        <v>408</v>
      </c>
      <c r="T3124" s="13" t="s">
        <v>69</v>
      </c>
      <c r="U3124" s="13" t="s">
        <v>66</v>
      </c>
      <c r="V3124" s="13" t="s">
        <v>70</v>
      </c>
      <c r="W3124" s="13" t="s">
        <v>32</v>
      </c>
      <c r="X3124" s="13" t="s">
        <v>66</v>
      </c>
      <c r="Y3124" s="13" t="s">
        <v>7</v>
      </c>
      <c r="Z3124" s="13" t="s">
        <v>8</v>
      </c>
      <c r="AA3124" s="12" t="str">
        <f t="shared" si="96"/>
        <v>5980000000108</v>
      </c>
      <c r="AB3124" s="4" t="s">
        <v>66</v>
      </c>
      <c r="AC3124" s="48">
        <f t="shared" si="97"/>
        <v>0</v>
      </c>
      <c r="AD3124" s="31">
        <f>VLOOKUP(AB3124,'Utah Allocation %''s'!$A$6:$B$16,2,FALSE)</f>
        <v>0</v>
      </c>
    </row>
    <row r="3125" spans="1:30">
      <c r="A3125" s="9" t="s">
        <v>11734</v>
      </c>
      <c r="B3125" s="9" t="s">
        <v>24</v>
      </c>
      <c r="C3125" s="9" t="s">
        <v>62</v>
      </c>
      <c r="D3125" s="19">
        <v>41517</v>
      </c>
      <c r="E3125" s="15">
        <v>2013</v>
      </c>
      <c r="F3125" s="15">
        <v>8</v>
      </c>
      <c r="G3125" s="3" t="s">
        <v>14415</v>
      </c>
      <c r="H3125" s="9" t="s">
        <v>63</v>
      </c>
      <c r="I3125" s="9" t="s">
        <v>81</v>
      </c>
      <c r="J3125" s="21">
        <v>278.39</v>
      </c>
      <c r="K3125" s="9" t="s">
        <v>11735</v>
      </c>
      <c r="L3125" s="7" t="s">
        <v>12246</v>
      </c>
      <c r="M3125" s="7" t="s">
        <v>12508</v>
      </c>
      <c r="N3125" s="7" t="s">
        <v>207</v>
      </c>
      <c r="O3125" s="7" t="s">
        <v>254</v>
      </c>
      <c r="P3125" s="7" t="s">
        <v>7153</v>
      </c>
      <c r="Q3125" s="7" t="s">
        <v>72</v>
      </c>
      <c r="R3125" s="9" t="s">
        <v>311</v>
      </c>
      <c r="S3125" s="7" t="s">
        <v>408</v>
      </c>
      <c r="T3125" s="13" t="s">
        <v>69</v>
      </c>
      <c r="U3125" s="13" t="s">
        <v>66</v>
      </c>
      <c r="V3125" s="13" t="s">
        <v>70</v>
      </c>
      <c r="W3125" s="13" t="s">
        <v>32</v>
      </c>
      <c r="X3125" s="13" t="s">
        <v>66</v>
      </c>
      <c r="Y3125" s="13" t="s">
        <v>7</v>
      </c>
      <c r="Z3125" s="13" t="s">
        <v>8</v>
      </c>
      <c r="AA3125" s="12" t="str">
        <f t="shared" si="96"/>
        <v>5980000000108</v>
      </c>
      <c r="AB3125" s="4" t="s">
        <v>66</v>
      </c>
      <c r="AC3125" s="48">
        <f t="shared" si="97"/>
        <v>0</v>
      </c>
      <c r="AD3125" s="31">
        <f>VLOOKUP(AB3125,'Utah Allocation %''s'!$A$6:$B$16,2,FALSE)</f>
        <v>0</v>
      </c>
    </row>
    <row r="3126" spans="1:30">
      <c r="A3126" s="9" t="s">
        <v>11736</v>
      </c>
      <c r="B3126" s="9" t="s">
        <v>24</v>
      </c>
      <c r="C3126" s="9" t="s">
        <v>62</v>
      </c>
      <c r="D3126" s="19">
        <v>41517</v>
      </c>
      <c r="E3126" s="15">
        <v>2013</v>
      </c>
      <c r="F3126" s="15">
        <v>8</v>
      </c>
      <c r="G3126" s="3" t="s">
        <v>14415</v>
      </c>
      <c r="H3126" s="9" t="s">
        <v>63</v>
      </c>
      <c r="I3126" s="9" t="s">
        <v>81</v>
      </c>
      <c r="J3126" s="21">
        <v>147.47999999999999</v>
      </c>
      <c r="K3126" s="9" t="s">
        <v>11737</v>
      </c>
      <c r="L3126" s="7" t="s">
        <v>12247</v>
      </c>
      <c r="M3126" s="7" t="s">
        <v>12509</v>
      </c>
      <c r="N3126" s="7" t="s">
        <v>207</v>
      </c>
      <c r="O3126" s="7" t="s">
        <v>254</v>
      </c>
      <c r="P3126" s="7" t="s">
        <v>7153</v>
      </c>
      <c r="Q3126" s="7" t="s">
        <v>72</v>
      </c>
      <c r="R3126" s="9" t="s">
        <v>311</v>
      </c>
      <c r="S3126" s="7" t="s">
        <v>408</v>
      </c>
      <c r="T3126" s="13" t="s">
        <v>69</v>
      </c>
      <c r="U3126" s="13" t="s">
        <v>66</v>
      </c>
      <c r="V3126" s="13" t="s">
        <v>70</v>
      </c>
      <c r="W3126" s="13" t="s">
        <v>32</v>
      </c>
      <c r="X3126" s="13" t="s">
        <v>66</v>
      </c>
      <c r="Y3126" s="13" t="s">
        <v>7</v>
      </c>
      <c r="Z3126" s="13" t="s">
        <v>8</v>
      </c>
      <c r="AA3126" s="12" t="str">
        <f t="shared" si="96"/>
        <v>5980000000108</v>
      </c>
      <c r="AB3126" s="4" t="s">
        <v>66</v>
      </c>
      <c r="AC3126" s="48">
        <f t="shared" si="97"/>
        <v>0</v>
      </c>
      <c r="AD3126" s="31">
        <f>VLOOKUP(AB3126,'Utah Allocation %''s'!$A$6:$B$16,2,FALSE)</f>
        <v>0</v>
      </c>
    </row>
    <row r="3127" spans="1:30">
      <c r="A3127" s="9" t="s">
        <v>11738</v>
      </c>
      <c r="B3127" s="9" t="s">
        <v>24</v>
      </c>
      <c r="C3127" s="9" t="s">
        <v>62</v>
      </c>
      <c r="D3127" s="19">
        <v>41517</v>
      </c>
      <c r="E3127" s="15">
        <v>2013</v>
      </c>
      <c r="F3127" s="15">
        <v>8</v>
      </c>
      <c r="G3127" s="3" t="s">
        <v>14415</v>
      </c>
      <c r="H3127" s="9" t="s">
        <v>63</v>
      </c>
      <c r="I3127" s="9" t="s">
        <v>81</v>
      </c>
      <c r="J3127" s="21">
        <v>795.97</v>
      </c>
      <c r="K3127" s="9" t="s">
        <v>11739</v>
      </c>
      <c r="L3127" s="7" t="s">
        <v>12248</v>
      </c>
      <c r="M3127" s="7" t="s">
        <v>12510</v>
      </c>
      <c r="N3127" s="7" t="s">
        <v>206</v>
      </c>
      <c r="O3127" s="7" t="s">
        <v>253</v>
      </c>
      <c r="P3127" s="7" t="s">
        <v>6190</v>
      </c>
      <c r="Q3127" s="7" t="s">
        <v>95</v>
      </c>
      <c r="R3127" s="9" t="s">
        <v>312</v>
      </c>
      <c r="S3127" s="7" t="s">
        <v>409</v>
      </c>
      <c r="T3127" s="13" t="s">
        <v>69</v>
      </c>
      <c r="U3127" s="13" t="s">
        <v>89</v>
      </c>
      <c r="V3127" s="13" t="s">
        <v>90</v>
      </c>
      <c r="W3127" s="13" t="s">
        <v>31</v>
      </c>
      <c r="X3127" s="13" t="s">
        <v>91</v>
      </c>
      <c r="Y3127" s="13" t="s">
        <v>7</v>
      </c>
      <c r="Z3127" s="13" t="s">
        <v>17</v>
      </c>
      <c r="AA3127" s="12" t="str">
        <f t="shared" si="96"/>
        <v>5980000000111</v>
      </c>
      <c r="AB3127" s="4" t="s">
        <v>91</v>
      </c>
      <c r="AC3127" s="48">
        <f t="shared" si="97"/>
        <v>0</v>
      </c>
      <c r="AD3127" s="31">
        <f>VLOOKUP(AB3127,'Utah Allocation %''s'!$A$6:$B$16,2,FALSE)</f>
        <v>0</v>
      </c>
    </row>
    <row r="3128" spans="1:30">
      <c r="A3128" s="9" t="s">
        <v>11740</v>
      </c>
      <c r="B3128" s="9" t="s">
        <v>24</v>
      </c>
      <c r="C3128" s="9" t="s">
        <v>62</v>
      </c>
      <c r="D3128" s="19">
        <v>41517</v>
      </c>
      <c r="E3128" s="15">
        <v>2013</v>
      </c>
      <c r="F3128" s="15">
        <v>8</v>
      </c>
      <c r="G3128" s="3" t="s">
        <v>14415</v>
      </c>
      <c r="H3128" s="9" t="s">
        <v>63</v>
      </c>
      <c r="I3128" s="9" t="s">
        <v>81</v>
      </c>
      <c r="J3128" s="21">
        <v>698.23</v>
      </c>
      <c r="K3128" s="9" t="s">
        <v>11741</v>
      </c>
      <c r="L3128" s="7" t="s">
        <v>12249</v>
      </c>
      <c r="M3128" s="7" t="s">
        <v>12511</v>
      </c>
      <c r="N3128" s="7" t="s">
        <v>206</v>
      </c>
      <c r="O3128" s="7" t="s">
        <v>253</v>
      </c>
      <c r="P3128" s="7" t="s">
        <v>6190</v>
      </c>
      <c r="Q3128" s="7" t="s">
        <v>95</v>
      </c>
      <c r="R3128" s="9" t="s">
        <v>312</v>
      </c>
      <c r="S3128" s="7" t="s">
        <v>409</v>
      </c>
      <c r="T3128" s="13" t="s">
        <v>69</v>
      </c>
      <c r="U3128" s="13" t="s">
        <v>89</v>
      </c>
      <c r="V3128" s="13" t="s">
        <v>90</v>
      </c>
      <c r="W3128" s="13" t="s">
        <v>31</v>
      </c>
      <c r="X3128" s="13" t="s">
        <v>91</v>
      </c>
      <c r="Y3128" s="13" t="s">
        <v>7</v>
      </c>
      <c r="Z3128" s="13" t="s">
        <v>17</v>
      </c>
      <c r="AA3128" s="12" t="str">
        <f t="shared" si="96"/>
        <v>5980000000111</v>
      </c>
      <c r="AB3128" s="4" t="s">
        <v>91</v>
      </c>
      <c r="AC3128" s="48">
        <f t="shared" si="97"/>
        <v>0</v>
      </c>
      <c r="AD3128" s="31">
        <f>VLOOKUP(AB3128,'Utah Allocation %''s'!$A$6:$B$16,2,FALSE)</f>
        <v>0</v>
      </c>
    </row>
    <row r="3129" spans="1:30">
      <c r="A3129" s="9" t="s">
        <v>11742</v>
      </c>
      <c r="B3129" s="9" t="s">
        <v>24</v>
      </c>
      <c r="C3129" s="9" t="s">
        <v>62</v>
      </c>
      <c r="D3129" s="19">
        <v>41517</v>
      </c>
      <c r="E3129" s="15">
        <v>2013</v>
      </c>
      <c r="F3129" s="15">
        <v>8</v>
      </c>
      <c r="G3129" s="3" t="s">
        <v>14415</v>
      </c>
      <c r="H3129" s="9" t="s">
        <v>63</v>
      </c>
      <c r="I3129" s="9" t="s">
        <v>81</v>
      </c>
      <c r="J3129" s="21">
        <v>530.65</v>
      </c>
      <c r="K3129" s="9" t="s">
        <v>11743</v>
      </c>
      <c r="L3129" s="7" t="s">
        <v>12250</v>
      </c>
      <c r="M3129" s="7" t="s">
        <v>12512</v>
      </c>
      <c r="N3129" s="7" t="s">
        <v>206</v>
      </c>
      <c r="O3129" s="7" t="s">
        <v>253</v>
      </c>
      <c r="P3129" s="7" t="s">
        <v>6190</v>
      </c>
      <c r="Q3129" s="7" t="s">
        <v>95</v>
      </c>
      <c r="R3129" s="9" t="s">
        <v>312</v>
      </c>
      <c r="S3129" s="7" t="s">
        <v>409</v>
      </c>
      <c r="T3129" s="13" t="s">
        <v>69</v>
      </c>
      <c r="U3129" s="13" t="s">
        <v>89</v>
      </c>
      <c r="V3129" s="13" t="s">
        <v>90</v>
      </c>
      <c r="W3129" s="13" t="s">
        <v>31</v>
      </c>
      <c r="X3129" s="13" t="s">
        <v>91</v>
      </c>
      <c r="Y3129" s="13" t="s">
        <v>7</v>
      </c>
      <c r="Z3129" s="13" t="s">
        <v>17</v>
      </c>
      <c r="AA3129" s="12" t="str">
        <f t="shared" si="96"/>
        <v>5980000000111</v>
      </c>
      <c r="AB3129" s="4" t="s">
        <v>91</v>
      </c>
      <c r="AC3129" s="48">
        <f t="shared" si="97"/>
        <v>0</v>
      </c>
      <c r="AD3129" s="31">
        <f>VLOOKUP(AB3129,'Utah Allocation %''s'!$A$6:$B$16,2,FALSE)</f>
        <v>0</v>
      </c>
    </row>
    <row r="3130" spans="1:30">
      <c r="A3130" s="9" t="s">
        <v>11744</v>
      </c>
      <c r="B3130" s="9" t="s">
        <v>24</v>
      </c>
      <c r="C3130" s="9" t="s">
        <v>62</v>
      </c>
      <c r="D3130" s="19">
        <v>41517</v>
      </c>
      <c r="E3130" s="15">
        <v>2013</v>
      </c>
      <c r="F3130" s="15">
        <v>8</v>
      </c>
      <c r="G3130" s="3" t="s">
        <v>14415</v>
      </c>
      <c r="H3130" s="9" t="s">
        <v>63</v>
      </c>
      <c r="I3130" s="9" t="s">
        <v>64</v>
      </c>
      <c r="J3130" s="21">
        <v>1309.22</v>
      </c>
      <c r="K3130" s="9" t="s">
        <v>11745</v>
      </c>
      <c r="L3130" s="7" t="s">
        <v>12251</v>
      </c>
      <c r="M3130" s="7" t="s">
        <v>12513</v>
      </c>
      <c r="N3130" s="7" t="s">
        <v>207</v>
      </c>
      <c r="O3130" s="7" t="s">
        <v>254</v>
      </c>
      <c r="P3130" s="7" t="s">
        <v>6156</v>
      </c>
      <c r="Q3130" s="7" t="s">
        <v>88</v>
      </c>
      <c r="R3130" s="9" t="s">
        <v>312</v>
      </c>
      <c r="S3130" s="7" t="s">
        <v>409</v>
      </c>
      <c r="T3130" s="13" t="s">
        <v>69</v>
      </c>
      <c r="U3130" s="13" t="s">
        <v>89</v>
      </c>
      <c r="V3130" s="13" t="s">
        <v>90</v>
      </c>
      <c r="W3130" s="13" t="s">
        <v>31</v>
      </c>
      <c r="X3130" s="13" t="s">
        <v>91</v>
      </c>
      <c r="Y3130" s="13" t="s">
        <v>7</v>
      </c>
      <c r="Z3130" s="13" t="s">
        <v>17</v>
      </c>
      <c r="AA3130" s="12" t="str">
        <f t="shared" si="96"/>
        <v>5980000000111</v>
      </c>
      <c r="AB3130" s="4" t="s">
        <v>91</v>
      </c>
      <c r="AC3130" s="48">
        <f t="shared" si="97"/>
        <v>0</v>
      </c>
      <c r="AD3130" s="31">
        <f>VLOOKUP(AB3130,'Utah Allocation %''s'!$A$6:$B$16,2,FALSE)</f>
        <v>0</v>
      </c>
    </row>
    <row r="3131" spans="1:30">
      <c r="A3131" s="9" t="s">
        <v>11746</v>
      </c>
      <c r="B3131" s="9" t="s">
        <v>24</v>
      </c>
      <c r="C3131" s="9" t="s">
        <v>62</v>
      </c>
      <c r="D3131" s="19">
        <v>41517</v>
      </c>
      <c r="E3131" s="15">
        <v>2013</v>
      </c>
      <c r="F3131" s="15">
        <v>8</v>
      </c>
      <c r="G3131" s="3" t="s">
        <v>14415</v>
      </c>
      <c r="H3131" s="9" t="s">
        <v>63</v>
      </c>
      <c r="I3131" s="9" t="s">
        <v>81</v>
      </c>
      <c r="J3131" s="21">
        <v>265.32</v>
      </c>
      <c r="K3131" s="9" t="s">
        <v>11747</v>
      </c>
      <c r="L3131" s="7" t="s">
        <v>12252</v>
      </c>
      <c r="M3131" s="7" t="s">
        <v>12514</v>
      </c>
      <c r="N3131" s="7" t="s">
        <v>207</v>
      </c>
      <c r="O3131" s="7" t="s">
        <v>254</v>
      </c>
      <c r="P3131" s="7" t="s">
        <v>6156</v>
      </c>
      <c r="Q3131" s="7" t="s">
        <v>88</v>
      </c>
      <c r="R3131" s="9" t="s">
        <v>312</v>
      </c>
      <c r="S3131" s="7" t="s">
        <v>409</v>
      </c>
      <c r="T3131" s="13" t="s">
        <v>69</v>
      </c>
      <c r="U3131" s="13" t="s">
        <v>89</v>
      </c>
      <c r="V3131" s="13" t="s">
        <v>90</v>
      </c>
      <c r="W3131" s="13" t="s">
        <v>31</v>
      </c>
      <c r="X3131" s="13" t="s">
        <v>91</v>
      </c>
      <c r="Y3131" s="13" t="s">
        <v>7</v>
      </c>
      <c r="Z3131" s="13" t="s">
        <v>17</v>
      </c>
      <c r="AA3131" s="12" t="str">
        <f t="shared" si="96"/>
        <v>5980000000111</v>
      </c>
      <c r="AB3131" s="4" t="s">
        <v>91</v>
      </c>
      <c r="AC3131" s="48">
        <f t="shared" si="97"/>
        <v>0</v>
      </c>
      <c r="AD3131" s="31">
        <f>VLOOKUP(AB3131,'Utah Allocation %''s'!$A$6:$B$16,2,FALSE)</f>
        <v>0</v>
      </c>
    </row>
    <row r="3132" spans="1:30">
      <c r="A3132" s="9" t="s">
        <v>11748</v>
      </c>
      <c r="B3132" s="9" t="s">
        <v>24</v>
      </c>
      <c r="C3132" s="9" t="s">
        <v>62</v>
      </c>
      <c r="D3132" s="19">
        <v>41517</v>
      </c>
      <c r="E3132" s="15">
        <v>2013</v>
      </c>
      <c r="F3132" s="15">
        <v>8</v>
      </c>
      <c r="G3132" s="3" t="s">
        <v>14415</v>
      </c>
      <c r="H3132" s="9" t="s">
        <v>63</v>
      </c>
      <c r="I3132" s="9" t="s">
        <v>81</v>
      </c>
      <c r="J3132" s="21">
        <v>525.95000000000005</v>
      </c>
      <c r="K3132" s="9" t="s">
        <v>11749</v>
      </c>
      <c r="L3132" s="7" t="s">
        <v>12253</v>
      </c>
      <c r="M3132" s="7" t="s">
        <v>12515</v>
      </c>
      <c r="N3132" s="7" t="s">
        <v>207</v>
      </c>
      <c r="O3132" s="7" t="s">
        <v>254</v>
      </c>
      <c r="P3132" s="7" t="s">
        <v>6156</v>
      </c>
      <c r="Q3132" s="7" t="s">
        <v>88</v>
      </c>
      <c r="R3132" s="9" t="s">
        <v>312</v>
      </c>
      <c r="S3132" s="7" t="s">
        <v>409</v>
      </c>
      <c r="T3132" s="13" t="s">
        <v>69</v>
      </c>
      <c r="U3132" s="13" t="s">
        <v>89</v>
      </c>
      <c r="V3132" s="13" t="s">
        <v>90</v>
      </c>
      <c r="W3132" s="13" t="s">
        <v>31</v>
      </c>
      <c r="X3132" s="13" t="s">
        <v>91</v>
      </c>
      <c r="Y3132" s="13" t="s">
        <v>7</v>
      </c>
      <c r="Z3132" s="13" t="s">
        <v>17</v>
      </c>
      <c r="AA3132" s="12" t="str">
        <f t="shared" si="96"/>
        <v>5980000000111</v>
      </c>
      <c r="AB3132" s="4" t="s">
        <v>91</v>
      </c>
      <c r="AC3132" s="48">
        <f t="shared" si="97"/>
        <v>0</v>
      </c>
      <c r="AD3132" s="31">
        <f>VLOOKUP(AB3132,'Utah Allocation %''s'!$A$6:$B$16,2,FALSE)</f>
        <v>0</v>
      </c>
    </row>
    <row r="3133" spans="1:30">
      <c r="A3133" s="9" t="s">
        <v>11750</v>
      </c>
      <c r="B3133" s="9" t="s">
        <v>24</v>
      </c>
      <c r="C3133" s="9" t="s">
        <v>62</v>
      </c>
      <c r="D3133" s="19">
        <v>41517</v>
      </c>
      <c r="E3133" s="15">
        <v>2013</v>
      </c>
      <c r="F3133" s="15">
        <v>8</v>
      </c>
      <c r="G3133" s="3" t="s">
        <v>14415</v>
      </c>
      <c r="H3133" s="9" t="s">
        <v>63</v>
      </c>
      <c r="I3133" s="9" t="s">
        <v>81</v>
      </c>
      <c r="J3133" s="21">
        <v>530.65</v>
      </c>
      <c r="K3133" s="9" t="s">
        <v>11751</v>
      </c>
      <c r="L3133" s="7" t="s">
        <v>12254</v>
      </c>
      <c r="M3133" s="7" t="s">
        <v>12516</v>
      </c>
      <c r="N3133" s="7" t="s">
        <v>207</v>
      </c>
      <c r="O3133" s="7" t="s">
        <v>254</v>
      </c>
      <c r="P3133" s="7" t="s">
        <v>6156</v>
      </c>
      <c r="Q3133" s="7" t="s">
        <v>88</v>
      </c>
      <c r="R3133" s="9" t="s">
        <v>312</v>
      </c>
      <c r="S3133" s="7" t="s">
        <v>409</v>
      </c>
      <c r="T3133" s="13" t="s">
        <v>69</v>
      </c>
      <c r="U3133" s="13" t="s">
        <v>89</v>
      </c>
      <c r="V3133" s="13" t="s">
        <v>90</v>
      </c>
      <c r="W3133" s="13" t="s">
        <v>31</v>
      </c>
      <c r="X3133" s="13" t="s">
        <v>91</v>
      </c>
      <c r="Y3133" s="13" t="s">
        <v>7</v>
      </c>
      <c r="Z3133" s="13" t="s">
        <v>17</v>
      </c>
      <c r="AA3133" s="12" t="str">
        <f t="shared" si="96"/>
        <v>5980000000111</v>
      </c>
      <c r="AB3133" s="4" t="s">
        <v>91</v>
      </c>
      <c r="AC3133" s="48">
        <f t="shared" si="97"/>
        <v>0</v>
      </c>
      <c r="AD3133" s="31">
        <f>VLOOKUP(AB3133,'Utah Allocation %''s'!$A$6:$B$16,2,FALSE)</f>
        <v>0</v>
      </c>
    </row>
    <row r="3134" spans="1:30">
      <c r="A3134" s="9" t="s">
        <v>11752</v>
      </c>
      <c r="B3134" s="9" t="s">
        <v>24</v>
      </c>
      <c r="C3134" s="9" t="s">
        <v>62</v>
      </c>
      <c r="D3134" s="19">
        <v>41517</v>
      </c>
      <c r="E3134" s="15">
        <v>2013</v>
      </c>
      <c r="F3134" s="15">
        <v>8</v>
      </c>
      <c r="G3134" s="3" t="s">
        <v>14415</v>
      </c>
      <c r="H3134" s="9" t="s">
        <v>63</v>
      </c>
      <c r="I3134" s="9" t="s">
        <v>81</v>
      </c>
      <c r="J3134" s="21">
        <v>2269.5300000000002</v>
      </c>
      <c r="K3134" s="9" t="s">
        <v>11753</v>
      </c>
      <c r="L3134" s="7" t="s">
        <v>12255</v>
      </c>
      <c r="M3134" s="7" t="s">
        <v>12517</v>
      </c>
      <c r="N3134" s="7" t="s">
        <v>207</v>
      </c>
      <c r="O3134" s="7" t="s">
        <v>254</v>
      </c>
      <c r="P3134" s="7" t="s">
        <v>6156</v>
      </c>
      <c r="Q3134" s="7" t="s">
        <v>88</v>
      </c>
      <c r="R3134" s="9" t="s">
        <v>312</v>
      </c>
      <c r="S3134" s="7" t="s">
        <v>409</v>
      </c>
      <c r="T3134" s="13" t="s">
        <v>69</v>
      </c>
      <c r="U3134" s="13" t="s">
        <v>89</v>
      </c>
      <c r="V3134" s="13" t="s">
        <v>90</v>
      </c>
      <c r="W3134" s="13" t="s">
        <v>31</v>
      </c>
      <c r="X3134" s="13" t="s">
        <v>91</v>
      </c>
      <c r="Y3134" s="13" t="s">
        <v>7</v>
      </c>
      <c r="Z3134" s="13" t="s">
        <v>17</v>
      </c>
      <c r="AA3134" s="12" t="str">
        <f t="shared" si="96"/>
        <v>5980000000111</v>
      </c>
      <c r="AB3134" s="4" t="s">
        <v>91</v>
      </c>
      <c r="AC3134" s="48">
        <f t="shared" si="97"/>
        <v>0</v>
      </c>
      <c r="AD3134" s="31">
        <f>VLOOKUP(AB3134,'Utah Allocation %''s'!$A$6:$B$16,2,FALSE)</f>
        <v>0</v>
      </c>
    </row>
    <row r="3135" spans="1:30">
      <c r="A3135" s="9" t="s">
        <v>11754</v>
      </c>
      <c r="B3135" s="9" t="s">
        <v>24</v>
      </c>
      <c r="C3135" s="9" t="s">
        <v>62</v>
      </c>
      <c r="D3135" s="19">
        <v>41517</v>
      </c>
      <c r="E3135" s="15">
        <v>2013</v>
      </c>
      <c r="F3135" s="15">
        <v>8</v>
      </c>
      <c r="G3135" s="3" t="s">
        <v>14415</v>
      </c>
      <c r="H3135" s="9" t="s">
        <v>63</v>
      </c>
      <c r="I3135" s="9" t="s">
        <v>81</v>
      </c>
      <c r="J3135" s="21">
        <v>663.31</v>
      </c>
      <c r="K3135" s="9" t="s">
        <v>11755</v>
      </c>
      <c r="L3135" s="7" t="s">
        <v>12256</v>
      </c>
      <c r="M3135" s="7" t="s">
        <v>12518</v>
      </c>
      <c r="N3135" s="7" t="s">
        <v>207</v>
      </c>
      <c r="O3135" s="7" t="s">
        <v>254</v>
      </c>
      <c r="P3135" s="7" t="s">
        <v>6156</v>
      </c>
      <c r="Q3135" s="7" t="s">
        <v>88</v>
      </c>
      <c r="R3135" s="9" t="s">
        <v>312</v>
      </c>
      <c r="S3135" s="7" t="s">
        <v>409</v>
      </c>
      <c r="T3135" s="13" t="s">
        <v>69</v>
      </c>
      <c r="U3135" s="13" t="s">
        <v>89</v>
      </c>
      <c r="V3135" s="13" t="s">
        <v>90</v>
      </c>
      <c r="W3135" s="13" t="s">
        <v>31</v>
      </c>
      <c r="X3135" s="13" t="s">
        <v>91</v>
      </c>
      <c r="Y3135" s="13" t="s">
        <v>7</v>
      </c>
      <c r="Z3135" s="13" t="s">
        <v>17</v>
      </c>
      <c r="AA3135" s="12" t="str">
        <f t="shared" si="96"/>
        <v>5980000000111</v>
      </c>
      <c r="AB3135" s="4" t="s">
        <v>91</v>
      </c>
      <c r="AC3135" s="48">
        <f t="shared" si="97"/>
        <v>0</v>
      </c>
      <c r="AD3135" s="31">
        <f>VLOOKUP(AB3135,'Utah Allocation %''s'!$A$6:$B$16,2,FALSE)</f>
        <v>0</v>
      </c>
    </row>
    <row r="3136" spans="1:30">
      <c r="A3136" s="9" t="s">
        <v>11756</v>
      </c>
      <c r="B3136" s="9" t="s">
        <v>24</v>
      </c>
      <c r="C3136" s="9" t="s">
        <v>62</v>
      </c>
      <c r="D3136" s="19">
        <v>41517</v>
      </c>
      <c r="E3136" s="15">
        <v>2013</v>
      </c>
      <c r="F3136" s="15">
        <v>8</v>
      </c>
      <c r="G3136" s="3" t="s">
        <v>14415</v>
      </c>
      <c r="H3136" s="9" t="s">
        <v>63</v>
      </c>
      <c r="I3136" s="9" t="s">
        <v>81</v>
      </c>
      <c r="J3136" s="21">
        <v>1061.3</v>
      </c>
      <c r="K3136" s="9" t="s">
        <v>11757</v>
      </c>
      <c r="L3136" s="7" t="s">
        <v>12257</v>
      </c>
      <c r="M3136" s="7" t="s">
        <v>12519</v>
      </c>
      <c r="N3136" s="7" t="s">
        <v>207</v>
      </c>
      <c r="O3136" s="7" t="s">
        <v>254</v>
      </c>
      <c r="P3136" s="7" t="s">
        <v>6156</v>
      </c>
      <c r="Q3136" s="7" t="s">
        <v>88</v>
      </c>
      <c r="R3136" s="9" t="s">
        <v>312</v>
      </c>
      <c r="S3136" s="7" t="s">
        <v>409</v>
      </c>
      <c r="T3136" s="13" t="s">
        <v>69</v>
      </c>
      <c r="U3136" s="13" t="s">
        <v>89</v>
      </c>
      <c r="V3136" s="13" t="s">
        <v>90</v>
      </c>
      <c r="W3136" s="13" t="s">
        <v>31</v>
      </c>
      <c r="X3136" s="13" t="s">
        <v>91</v>
      </c>
      <c r="Y3136" s="13" t="s">
        <v>7</v>
      </c>
      <c r="Z3136" s="13" t="s">
        <v>17</v>
      </c>
      <c r="AA3136" s="12" t="str">
        <f t="shared" si="96"/>
        <v>5980000000111</v>
      </c>
      <c r="AB3136" s="4" t="s">
        <v>91</v>
      </c>
      <c r="AC3136" s="48">
        <f t="shared" si="97"/>
        <v>0</v>
      </c>
      <c r="AD3136" s="31">
        <f>VLOOKUP(AB3136,'Utah Allocation %''s'!$A$6:$B$16,2,FALSE)</f>
        <v>0</v>
      </c>
    </row>
    <row r="3137" spans="1:30">
      <c r="A3137" s="9" t="s">
        <v>11758</v>
      </c>
      <c r="B3137" s="9" t="s">
        <v>24</v>
      </c>
      <c r="C3137" s="9" t="s">
        <v>62</v>
      </c>
      <c r="D3137" s="19">
        <v>41517</v>
      </c>
      <c r="E3137" s="15">
        <v>2013</v>
      </c>
      <c r="F3137" s="15">
        <v>8</v>
      </c>
      <c r="G3137" s="3" t="s">
        <v>14415</v>
      </c>
      <c r="H3137" s="9" t="s">
        <v>63</v>
      </c>
      <c r="I3137" s="9" t="s">
        <v>81</v>
      </c>
      <c r="J3137" s="21">
        <v>132.66</v>
      </c>
      <c r="K3137" s="9" t="s">
        <v>11759</v>
      </c>
      <c r="L3137" s="7" t="s">
        <v>12258</v>
      </c>
      <c r="M3137" s="7" t="s">
        <v>12520</v>
      </c>
      <c r="N3137" s="7" t="s">
        <v>207</v>
      </c>
      <c r="O3137" s="7" t="s">
        <v>254</v>
      </c>
      <c r="P3137" s="7" t="s">
        <v>6156</v>
      </c>
      <c r="Q3137" s="7" t="s">
        <v>88</v>
      </c>
      <c r="R3137" s="9" t="s">
        <v>312</v>
      </c>
      <c r="S3137" s="7" t="s">
        <v>409</v>
      </c>
      <c r="T3137" s="13" t="s">
        <v>69</v>
      </c>
      <c r="U3137" s="13" t="s">
        <v>89</v>
      </c>
      <c r="V3137" s="13" t="s">
        <v>90</v>
      </c>
      <c r="W3137" s="13" t="s">
        <v>31</v>
      </c>
      <c r="X3137" s="13" t="s">
        <v>91</v>
      </c>
      <c r="Y3137" s="13" t="s">
        <v>7</v>
      </c>
      <c r="Z3137" s="13" t="s">
        <v>17</v>
      </c>
      <c r="AA3137" s="12" t="str">
        <f t="shared" si="96"/>
        <v>5980000000111</v>
      </c>
      <c r="AB3137" s="4" t="s">
        <v>91</v>
      </c>
      <c r="AC3137" s="48">
        <f t="shared" si="97"/>
        <v>0</v>
      </c>
      <c r="AD3137" s="31">
        <f>VLOOKUP(AB3137,'Utah Allocation %''s'!$A$6:$B$16,2,FALSE)</f>
        <v>0</v>
      </c>
    </row>
    <row r="3138" spans="1:30">
      <c r="A3138" s="9" t="s">
        <v>11055</v>
      </c>
      <c r="B3138" s="9" t="s">
        <v>24</v>
      </c>
      <c r="C3138" s="9" t="s">
        <v>62</v>
      </c>
      <c r="D3138" s="19">
        <v>41486</v>
      </c>
      <c r="E3138" s="6">
        <v>2013</v>
      </c>
      <c r="F3138" s="6">
        <v>8</v>
      </c>
      <c r="G3138" s="3" t="s">
        <v>14415</v>
      </c>
      <c r="H3138" s="9" t="s">
        <v>63</v>
      </c>
      <c r="I3138" s="9" t="s">
        <v>81</v>
      </c>
      <c r="J3138" s="21">
        <v>44.09</v>
      </c>
      <c r="K3138" s="9" t="s">
        <v>11053</v>
      </c>
      <c r="L3138" s="7" t="s">
        <v>11360</v>
      </c>
      <c r="M3138" s="7" t="s">
        <v>11511</v>
      </c>
      <c r="N3138" s="7" t="s">
        <v>207</v>
      </c>
      <c r="O3138" s="7" t="s">
        <v>254</v>
      </c>
      <c r="P3138" s="7" t="s">
        <v>6156</v>
      </c>
      <c r="Q3138" s="7" t="s">
        <v>88</v>
      </c>
      <c r="R3138" s="9" t="s">
        <v>312</v>
      </c>
      <c r="S3138" s="13" t="s">
        <v>409</v>
      </c>
      <c r="T3138" s="13" t="s">
        <v>69</v>
      </c>
      <c r="U3138" s="13" t="s">
        <v>89</v>
      </c>
      <c r="V3138" s="13" t="s">
        <v>90</v>
      </c>
      <c r="W3138" s="13" t="s">
        <v>31</v>
      </c>
      <c r="X3138" s="13" t="s">
        <v>91</v>
      </c>
      <c r="Y3138" s="13" t="s">
        <v>7</v>
      </c>
      <c r="Z3138" s="13" t="s">
        <v>17</v>
      </c>
      <c r="AA3138" s="12" t="str">
        <f t="shared" si="96"/>
        <v>5980000000111</v>
      </c>
      <c r="AB3138" s="4" t="s">
        <v>91</v>
      </c>
      <c r="AC3138" s="48">
        <f t="shared" si="97"/>
        <v>0</v>
      </c>
      <c r="AD3138" s="31">
        <f>VLOOKUP(AB3138,'Utah Allocation %''s'!$A$6:$B$16,2,FALSE)</f>
        <v>0</v>
      </c>
    </row>
    <row r="3139" spans="1:30">
      <c r="A3139" s="9" t="s">
        <v>11760</v>
      </c>
      <c r="B3139" s="9" t="s">
        <v>24</v>
      </c>
      <c r="C3139" s="9" t="s">
        <v>62</v>
      </c>
      <c r="D3139" s="19">
        <v>41517</v>
      </c>
      <c r="E3139" s="15">
        <v>2013</v>
      </c>
      <c r="F3139" s="15">
        <v>8</v>
      </c>
      <c r="G3139" s="3" t="s">
        <v>14415</v>
      </c>
      <c r="H3139" s="9" t="s">
        <v>63</v>
      </c>
      <c r="I3139" s="9" t="s">
        <v>81</v>
      </c>
      <c r="J3139" s="21">
        <v>265.32</v>
      </c>
      <c r="K3139" s="9" t="s">
        <v>11761</v>
      </c>
      <c r="L3139" s="7" t="s">
        <v>12259</v>
      </c>
      <c r="M3139" s="7" t="s">
        <v>12521</v>
      </c>
      <c r="N3139" s="7" t="s">
        <v>207</v>
      </c>
      <c r="O3139" s="7" t="s">
        <v>254</v>
      </c>
      <c r="P3139" s="7" t="s">
        <v>6156</v>
      </c>
      <c r="Q3139" s="7" t="s">
        <v>88</v>
      </c>
      <c r="R3139" s="9" t="s">
        <v>312</v>
      </c>
      <c r="S3139" s="7" t="s">
        <v>409</v>
      </c>
      <c r="T3139" s="13" t="s">
        <v>69</v>
      </c>
      <c r="U3139" s="13" t="s">
        <v>89</v>
      </c>
      <c r="V3139" s="13" t="s">
        <v>90</v>
      </c>
      <c r="W3139" s="13" t="s">
        <v>31</v>
      </c>
      <c r="X3139" s="13" t="s">
        <v>91</v>
      </c>
      <c r="Y3139" s="13" t="s">
        <v>7</v>
      </c>
      <c r="Z3139" s="13" t="s">
        <v>17</v>
      </c>
      <c r="AA3139" s="12" t="str">
        <f t="shared" si="96"/>
        <v>5980000000111</v>
      </c>
      <c r="AB3139" s="4" t="s">
        <v>91</v>
      </c>
      <c r="AC3139" s="48">
        <f t="shared" si="97"/>
        <v>0</v>
      </c>
      <c r="AD3139" s="31">
        <f>VLOOKUP(AB3139,'Utah Allocation %''s'!$A$6:$B$16,2,FALSE)</f>
        <v>0</v>
      </c>
    </row>
    <row r="3140" spans="1:30">
      <c r="A3140" s="9" t="s">
        <v>11762</v>
      </c>
      <c r="B3140" s="9" t="s">
        <v>24</v>
      </c>
      <c r="C3140" s="9" t="s">
        <v>62</v>
      </c>
      <c r="D3140" s="19">
        <v>41517</v>
      </c>
      <c r="E3140" s="15">
        <v>2013</v>
      </c>
      <c r="F3140" s="15">
        <v>8</v>
      </c>
      <c r="G3140" s="3" t="s">
        <v>14415</v>
      </c>
      <c r="H3140" s="9" t="s">
        <v>63</v>
      </c>
      <c r="I3140" s="9" t="s">
        <v>81</v>
      </c>
      <c r="J3140" s="21">
        <v>795.97</v>
      </c>
      <c r="K3140" s="9" t="s">
        <v>11763</v>
      </c>
      <c r="L3140" s="7" t="s">
        <v>12260</v>
      </c>
      <c r="M3140" s="7" t="s">
        <v>8902</v>
      </c>
      <c r="N3140" s="7" t="s">
        <v>207</v>
      </c>
      <c r="O3140" s="7" t="s">
        <v>254</v>
      </c>
      <c r="P3140" s="7" t="s">
        <v>6156</v>
      </c>
      <c r="Q3140" s="7" t="s">
        <v>88</v>
      </c>
      <c r="R3140" s="9" t="s">
        <v>312</v>
      </c>
      <c r="S3140" s="7" t="s">
        <v>409</v>
      </c>
      <c r="T3140" s="13" t="s">
        <v>69</v>
      </c>
      <c r="U3140" s="13" t="s">
        <v>89</v>
      </c>
      <c r="V3140" s="13" t="s">
        <v>90</v>
      </c>
      <c r="W3140" s="13" t="s">
        <v>31</v>
      </c>
      <c r="X3140" s="13" t="s">
        <v>91</v>
      </c>
      <c r="Y3140" s="13" t="s">
        <v>7</v>
      </c>
      <c r="Z3140" s="13" t="s">
        <v>17</v>
      </c>
      <c r="AA3140" s="12" t="str">
        <f t="shared" si="96"/>
        <v>5980000000111</v>
      </c>
      <c r="AB3140" s="4" t="s">
        <v>91</v>
      </c>
      <c r="AC3140" s="48">
        <f t="shared" si="97"/>
        <v>0</v>
      </c>
      <c r="AD3140" s="31">
        <f>VLOOKUP(AB3140,'Utah Allocation %''s'!$A$6:$B$16,2,FALSE)</f>
        <v>0</v>
      </c>
    </row>
    <row r="3141" spans="1:30">
      <c r="A3141" s="9" t="s">
        <v>11764</v>
      </c>
      <c r="B3141" s="9" t="s">
        <v>24</v>
      </c>
      <c r="C3141" s="9" t="s">
        <v>62</v>
      </c>
      <c r="D3141" s="19">
        <v>41517</v>
      </c>
      <c r="E3141" s="15">
        <v>2013</v>
      </c>
      <c r="F3141" s="15">
        <v>8</v>
      </c>
      <c r="G3141" s="3" t="s">
        <v>14415</v>
      </c>
      <c r="H3141" s="9" t="s">
        <v>63</v>
      </c>
      <c r="I3141" s="9" t="s">
        <v>81</v>
      </c>
      <c r="J3141" s="21">
        <v>137.41999999999999</v>
      </c>
      <c r="K3141" s="9" t="s">
        <v>11765</v>
      </c>
      <c r="L3141" s="7" t="s">
        <v>12261</v>
      </c>
      <c r="M3141" s="7" t="s">
        <v>12522</v>
      </c>
      <c r="N3141" s="7" t="s">
        <v>207</v>
      </c>
      <c r="O3141" s="7" t="s">
        <v>254</v>
      </c>
      <c r="P3141" s="7" t="s">
        <v>6156</v>
      </c>
      <c r="Q3141" s="7" t="s">
        <v>88</v>
      </c>
      <c r="R3141" s="9" t="s">
        <v>312</v>
      </c>
      <c r="S3141" s="7" t="s">
        <v>409</v>
      </c>
      <c r="T3141" s="13" t="s">
        <v>69</v>
      </c>
      <c r="U3141" s="13" t="s">
        <v>89</v>
      </c>
      <c r="V3141" s="13" t="s">
        <v>90</v>
      </c>
      <c r="W3141" s="13" t="s">
        <v>31</v>
      </c>
      <c r="X3141" s="13" t="s">
        <v>91</v>
      </c>
      <c r="Y3141" s="13" t="s">
        <v>7</v>
      </c>
      <c r="Z3141" s="13" t="s">
        <v>17</v>
      </c>
      <c r="AA3141" s="12" t="str">
        <f t="shared" ref="AA3141:AA3204" si="98">Y3141&amp;Z3141</f>
        <v>5980000000111</v>
      </c>
      <c r="AB3141" s="4" t="s">
        <v>91</v>
      </c>
      <c r="AC3141" s="48">
        <f t="shared" ref="AC3141:AC3204" si="99">+J3141*AD3141</f>
        <v>0</v>
      </c>
      <c r="AD3141" s="31">
        <f>VLOOKUP(AB3141,'Utah Allocation %''s'!$A$6:$B$16,2,FALSE)</f>
        <v>0</v>
      </c>
    </row>
    <row r="3142" spans="1:30">
      <c r="A3142" s="9" t="s">
        <v>11766</v>
      </c>
      <c r="B3142" s="9" t="s">
        <v>24</v>
      </c>
      <c r="C3142" s="9" t="s">
        <v>62</v>
      </c>
      <c r="D3142" s="19">
        <v>41517</v>
      </c>
      <c r="E3142" s="15">
        <v>2013</v>
      </c>
      <c r="F3142" s="15">
        <v>8</v>
      </c>
      <c r="G3142" s="3" t="s">
        <v>14415</v>
      </c>
      <c r="H3142" s="9" t="s">
        <v>63</v>
      </c>
      <c r="I3142" s="9" t="s">
        <v>64</v>
      </c>
      <c r="J3142" s="21">
        <v>1207.3599999999999</v>
      </c>
      <c r="K3142" s="9" t="s">
        <v>11767</v>
      </c>
      <c r="L3142" s="7" t="s">
        <v>12262</v>
      </c>
      <c r="M3142" s="7" t="s">
        <v>12523</v>
      </c>
      <c r="N3142" s="7" t="s">
        <v>208</v>
      </c>
      <c r="O3142" s="7" t="s">
        <v>255</v>
      </c>
      <c r="P3142" s="7" t="s">
        <v>6158</v>
      </c>
      <c r="Q3142" s="7" t="s">
        <v>92</v>
      </c>
      <c r="R3142" s="9" t="s">
        <v>312</v>
      </c>
      <c r="S3142" s="7" t="s">
        <v>409</v>
      </c>
      <c r="T3142" s="13" t="s">
        <v>69</v>
      </c>
      <c r="U3142" s="13" t="s">
        <v>89</v>
      </c>
      <c r="V3142" s="13" t="s">
        <v>90</v>
      </c>
      <c r="W3142" s="13" t="s">
        <v>31</v>
      </c>
      <c r="X3142" s="13" t="s">
        <v>91</v>
      </c>
      <c r="Y3142" s="13" t="s">
        <v>7</v>
      </c>
      <c r="Z3142" s="13" t="s">
        <v>17</v>
      </c>
      <c r="AA3142" s="12" t="str">
        <f t="shared" si="98"/>
        <v>5980000000111</v>
      </c>
      <c r="AB3142" s="4" t="s">
        <v>91</v>
      </c>
      <c r="AC3142" s="48">
        <f t="shared" si="99"/>
        <v>0</v>
      </c>
      <c r="AD3142" s="31">
        <f>VLOOKUP(AB3142,'Utah Allocation %''s'!$A$6:$B$16,2,FALSE)</f>
        <v>0</v>
      </c>
    </row>
    <row r="3143" spans="1:30">
      <c r="A3143" s="9" t="s">
        <v>11768</v>
      </c>
      <c r="B3143" s="9" t="s">
        <v>24</v>
      </c>
      <c r="C3143" s="9" t="s">
        <v>62</v>
      </c>
      <c r="D3143" s="19">
        <v>41517</v>
      </c>
      <c r="E3143" s="15">
        <v>2013</v>
      </c>
      <c r="F3143" s="15">
        <v>8</v>
      </c>
      <c r="G3143" s="3" t="s">
        <v>14415</v>
      </c>
      <c r="H3143" s="9" t="s">
        <v>63</v>
      </c>
      <c r="I3143" s="9" t="s">
        <v>81</v>
      </c>
      <c r="J3143" s="21">
        <v>4238.1400000000003</v>
      </c>
      <c r="K3143" s="9" t="s">
        <v>11769</v>
      </c>
      <c r="L3143" s="7" t="s">
        <v>12263</v>
      </c>
      <c r="M3143" s="7" t="s">
        <v>12524</v>
      </c>
      <c r="N3143" s="7" t="s">
        <v>208</v>
      </c>
      <c r="O3143" s="7" t="s">
        <v>255</v>
      </c>
      <c r="P3143" s="7" t="s">
        <v>6158</v>
      </c>
      <c r="Q3143" s="7" t="s">
        <v>92</v>
      </c>
      <c r="R3143" s="9" t="s">
        <v>312</v>
      </c>
      <c r="S3143" s="7" t="s">
        <v>409</v>
      </c>
      <c r="T3143" s="13" t="s">
        <v>69</v>
      </c>
      <c r="U3143" s="13" t="s">
        <v>89</v>
      </c>
      <c r="V3143" s="13" t="s">
        <v>90</v>
      </c>
      <c r="W3143" s="13" t="s">
        <v>31</v>
      </c>
      <c r="X3143" s="13" t="s">
        <v>91</v>
      </c>
      <c r="Y3143" s="13" t="s">
        <v>7</v>
      </c>
      <c r="Z3143" s="13" t="s">
        <v>17</v>
      </c>
      <c r="AA3143" s="12" t="str">
        <f t="shared" si="98"/>
        <v>5980000000111</v>
      </c>
      <c r="AB3143" s="4" t="s">
        <v>91</v>
      </c>
      <c r="AC3143" s="48">
        <f t="shared" si="99"/>
        <v>0</v>
      </c>
      <c r="AD3143" s="31">
        <f>VLOOKUP(AB3143,'Utah Allocation %''s'!$A$6:$B$16,2,FALSE)</f>
        <v>0</v>
      </c>
    </row>
    <row r="3144" spans="1:30">
      <c r="A3144" s="9" t="s">
        <v>11770</v>
      </c>
      <c r="B3144" s="9" t="s">
        <v>24</v>
      </c>
      <c r="C3144" s="9" t="s">
        <v>62</v>
      </c>
      <c r="D3144" s="19">
        <v>41517</v>
      </c>
      <c r="E3144" s="15">
        <v>2013</v>
      </c>
      <c r="F3144" s="15">
        <v>8</v>
      </c>
      <c r="G3144" s="3" t="s">
        <v>14415</v>
      </c>
      <c r="H3144" s="9" t="s">
        <v>63</v>
      </c>
      <c r="I3144" s="9" t="s">
        <v>81</v>
      </c>
      <c r="J3144" s="21">
        <v>651.57000000000005</v>
      </c>
      <c r="K3144" s="9" t="s">
        <v>11771</v>
      </c>
      <c r="L3144" s="7" t="s">
        <v>12264</v>
      </c>
      <c r="M3144" s="7" t="s">
        <v>12525</v>
      </c>
      <c r="N3144" s="7" t="s">
        <v>208</v>
      </c>
      <c r="O3144" s="7" t="s">
        <v>255</v>
      </c>
      <c r="P3144" s="7" t="s">
        <v>6158</v>
      </c>
      <c r="Q3144" s="7" t="s">
        <v>92</v>
      </c>
      <c r="R3144" s="9" t="s">
        <v>312</v>
      </c>
      <c r="S3144" s="7" t="s">
        <v>409</v>
      </c>
      <c r="T3144" s="13" t="s">
        <v>69</v>
      </c>
      <c r="U3144" s="13" t="s">
        <v>89</v>
      </c>
      <c r="V3144" s="13" t="s">
        <v>90</v>
      </c>
      <c r="W3144" s="13" t="s">
        <v>31</v>
      </c>
      <c r="X3144" s="13" t="s">
        <v>91</v>
      </c>
      <c r="Y3144" s="13" t="s">
        <v>7</v>
      </c>
      <c r="Z3144" s="13" t="s">
        <v>17</v>
      </c>
      <c r="AA3144" s="12" t="str">
        <f t="shared" si="98"/>
        <v>5980000000111</v>
      </c>
      <c r="AB3144" s="4" t="s">
        <v>91</v>
      </c>
      <c r="AC3144" s="48">
        <f t="shared" si="99"/>
        <v>0</v>
      </c>
      <c r="AD3144" s="31">
        <f>VLOOKUP(AB3144,'Utah Allocation %''s'!$A$6:$B$16,2,FALSE)</f>
        <v>0</v>
      </c>
    </row>
    <row r="3145" spans="1:30">
      <c r="A3145" s="9" t="s">
        <v>11772</v>
      </c>
      <c r="B3145" s="9" t="s">
        <v>24</v>
      </c>
      <c r="C3145" s="9" t="s">
        <v>62</v>
      </c>
      <c r="D3145" s="19">
        <v>41517</v>
      </c>
      <c r="E3145" s="15">
        <v>2013</v>
      </c>
      <c r="F3145" s="15">
        <v>8</v>
      </c>
      <c r="G3145" s="3" t="s">
        <v>14415</v>
      </c>
      <c r="H3145" s="9" t="s">
        <v>63</v>
      </c>
      <c r="I3145" s="9" t="s">
        <v>81</v>
      </c>
      <c r="J3145" s="21">
        <v>397.99</v>
      </c>
      <c r="K3145" s="9" t="s">
        <v>11773</v>
      </c>
      <c r="L3145" s="7" t="s">
        <v>12265</v>
      </c>
      <c r="M3145" s="7" t="s">
        <v>12526</v>
      </c>
      <c r="N3145" s="7" t="s">
        <v>208</v>
      </c>
      <c r="O3145" s="7" t="s">
        <v>255</v>
      </c>
      <c r="P3145" s="7" t="s">
        <v>6158</v>
      </c>
      <c r="Q3145" s="7" t="s">
        <v>92</v>
      </c>
      <c r="R3145" s="9" t="s">
        <v>312</v>
      </c>
      <c r="S3145" s="7" t="s">
        <v>409</v>
      </c>
      <c r="T3145" s="13" t="s">
        <v>69</v>
      </c>
      <c r="U3145" s="13" t="s">
        <v>89</v>
      </c>
      <c r="V3145" s="13" t="s">
        <v>90</v>
      </c>
      <c r="W3145" s="13" t="s">
        <v>31</v>
      </c>
      <c r="X3145" s="13" t="s">
        <v>91</v>
      </c>
      <c r="Y3145" s="13" t="s">
        <v>7</v>
      </c>
      <c r="Z3145" s="13" t="s">
        <v>17</v>
      </c>
      <c r="AA3145" s="12" t="str">
        <f t="shared" si="98"/>
        <v>5980000000111</v>
      </c>
      <c r="AB3145" s="4" t="s">
        <v>91</v>
      </c>
      <c r="AC3145" s="48">
        <f t="shared" si="99"/>
        <v>0</v>
      </c>
      <c r="AD3145" s="31">
        <f>VLOOKUP(AB3145,'Utah Allocation %''s'!$A$6:$B$16,2,FALSE)</f>
        <v>0</v>
      </c>
    </row>
    <row r="3146" spans="1:30">
      <c r="A3146" s="9" t="s">
        <v>11774</v>
      </c>
      <c r="B3146" s="9" t="s">
        <v>24</v>
      </c>
      <c r="C3146" s="9" t="s">
        <v>62</v>
      </c>
      <c r="D3146" s="19">
        <v>41517</v>
      </c>
      <c r="E3146" s="15">
        <v>2013</v>
      </c>
      <c r="F3146" s="15">
        <v>8</v>
      </c>
      <c r="G3146" s="3" t="s">
        <v>14415</v>
      </c>
      <c r="H3146" s="9" t="s">
        <v>63</v>
      </c>
      <c r="I3146" s="9" t="s">
        <v>81</v>
      </c>
      <c r="J3146" s="21">
        <v>1326.62</v>
      </c>
      <c r="K3146" s="9" t="s">
        <v>11775</v>
      </c>
      <c r="L3146" s="7" t="s">
        <v>12266</v>
      </c>
      <c r="M3146" s="7" t="s">
        <v>12527</v>
      </c>
      <c r="N3146" s="7" t="s">
        <v>208</v>
      </c>
      <c r="O3146" s="7" t="s">
        <v>255</v>
      </c>
      <c r="P3146" s="7" t="s">
        <v>6158</v>
      </c>
      <c r="Q3146" s="7" t="s">
        <v>92</v>
      </c>
      <c r="R3146" s="9" t="s">
        <v>312</v>
      </c>
      <c r="S3146" s="7" t="s">
        <v>409</v>
      </c>
      <c r="T3146" s="13" t="s">
        <v>69</v>
      </c>
      <c r="U3146" s="13" t="s">
        <v>89</v>
      </c>
      <c r="V3146" s="13" t="s">
        <v>90</v>
      </c>
      <c r="W3146" s="13" t="s">
        <v>31</v>
      </c>
      <c r="X3146" s="13" t="s">
        <v>91</v>
      </c>
      <c r="Y3146" s="13" t="s">
        <v>7</v>
      </c>
      <c r="Z3146" s="13" t="s">
        <v>17</v>
      </c>
      <c r="AA3146" s="12" t="str">
        <f t="shared" si="98"/>
        <v>5980000000111</v>
      </c>
      <c r="AB3146" s="4" t="s">
        <v>91</v>
      </c>
      <c r="AC3146" s="48">
        <f t="shared" si="99"/>
        <v>0</v>
      </c>
      <c r="AD3146" s="31">
        <f>VLOOKUP(AB3146,'Utah Allocation %''s'!$A$6:$B$16,2,FALSE)</f>
        <v>0</v>
      </c>
    </row>
    <row r="3147" spans="1:30">
      <c r="A3147" s="9" t="s">
        <v>11776</v>
      </c>
      <c r="B3147" s="9" t="s">
        <v>24</v>
      </c>
      <c r="C3147" s="9" t="s">
        <v>62</v>
      </c>
      <c r="D3147" s="19">
        <v>41517</v>
      </c>
      <c r="E3147" s="15">
        <v>2013</v>
      </c>
      <c r="F3147" s="15">
        <v>8</v>
      </c>
      <c r="G3147" s="3" t="s">
        <v>14415</v>
      </c>
      <c r="H3147" s="9" t="s">
        <v>63</v>
      </c>
      <c r="I3147" s="9" t="s">
        <v>81</v>
      </c>
      <c r="J3147" s="21">
        <v>1189.26</v>
      </c>
      <c r="K3147" s="9" t="s">
        <v>11777</v>
      </c>
      <c r="L3147" s="7" t="s">
        <v>12267</v>
      </c>
      <c r="M3147" s="7" t="s">
        <v>12528</v>
      </c>
      <c r="N3147" s="7" t="s">
        <v>217</v>
      </c>
      <c r="O3147" s="7" t="s">
        <v>263</v>
      </c>
      <c r="P3147" s="7" t="s">
        <v>10357</v>
      </c>
      <c r="Q3147" s="7" t="s">
        <v>119</v>
      </c>
      <c r="R3147" s="9" t="s">
        <v>312</v>
      </c>
      <c r="S3147" s="7" t="s">
        <v>409</v>
      </c>
      <c r="T3147" s="13" t="s">
        <v>69</v>
      </c>
      <c r="U3147" s="13" t="s">
        <v>89</v>
      </c>
      <c r="V3147" s="13" t="s">
        <v>90</v>
      </c>
      <c r="W3147" s="13" t="s">
        <v>31</v>
      </c>
      <c r="X3147" s="13" t="s">
        <v>91</v>
      </c>
      <c r="Y3147" s="13" t="s">
        <v>7</v>
      </c>
      <c r="Z3147" s="13" t="s">
        <v>17</v>
      </c>
      <c r="AA3147" s="12" t="str">
        <f t="shared" si="98"/>
        <v>5980000000111</v>
      </c>
      <c r="AB3147" s="4" t="s">
        <v>91</v>
      </c>
      <c r="AC3147" s="48">
        <f t="shared" si="99"/>
        <v>0</v>
      </c>
      <c r="AD3147" s="31">
        <f>VLOOKUP(AB3147,'Utah Allocation %''s'!$A$6:$B$16,2,FALSE)</f>
        <v>0</v>
      </c>
    </row>
    <row r="3148" spans="1:30">
      <c r="A3148" s="9" t="s">
        <v>11778</v>
      </c>
      <c r="B3148" s="9" t="s">
        <v>24</v>
      </c>
      <c r="C3148" s="9" t="s">
        <v>62</v>
      </c>
      <c r="D3148" s="19">
        <v>41517</v>
      </c>
      <c r="E3148" s="15">
        <v>2013</v>
      </c>
      <c r="F3148" s="15">
        <v>8</v>
      </c>
      <c r="G3148" s="3" t="s">
        <v>14415</v>
      </c>
      <c r="H3148" s="9" t="s">
        <v>63</v>
      </c>
      <c r="I3148" s="9" t="s">
        <v>81</v>
      </c>
      <c r="J3148" s="21">
        <v>1638.55</v>
      </c>
      <c r="K3148" s="9" t="s">
        <v>11779</v>
      </c>
      <c r="L3148" s="7" t="s">
        <v>12268</v>
      </c>
      <c r="M3148" s="7" t="s">
        <v>12529</v>
      </c>
      <c r="N3148" s="7" t="s">
        <v>216</v>
      </c>
      <c r="O3148" s="7" t="s">
        <v>262</v>
      </c>
      <c r="P3148" s="7" t="s">
        <v>7099</v>
      </c>
      <c r="Q3148" s="7" t="s">
        <v>107</v>
      </c>
      <c r="R3148" s="9" t="s">
        <v>313</v>
      </c>
      <c r="S3148" s="7" t="s">
        <v>409</v>
      </c>
      <c r="T3148" s="13" t="s">
        <v>69</v>
      </c>
      <c r="U3148" s="13" t="s">
        <v>79</v>
      </c>
      <c r="V3148" s="13" t="s">
        <v>80</v>
      </c>
      <c r="W3148" s="13" t="s">
        <v>29</v>
      </c>
      <c r="X3148" s="13" t="s">
        <v>79</v>
      </c>
      <c r="Y3148" s="13" t="s">
        <v>7</v>
      </c>
      <c r="Z3148" s="13" t="s">
        <v>16</v>
      </c>
      <c r="AA3148" s="12" t="str">
        <f t="shared" si="98"/>
        <v>5980000000109</v>
      </c>
      <c r="AB3148" s="4" t="s">
        <v>79</v>
      </c>
      <c r="AC3148" s="48">
        <f t="shared" si="99"/>
        <v>1638.55</v>
      </c>
      <c r="AD3148" s="31">
        <f>VLOOKUP(AB3148,'Utah Allocation %''s'!$A$6:$B$16,2,FALSE)</f>
        <v>1</v>
      </c>
    </row>
    <row r="3149" spans="1:30">
      <c r="A3149" s="9" t="s">
        <v>11780</v>
      </c>
      <c r="B3149" s="9" t="s">
        <v>24</v>
      </c>
      <c r="C3149" s="9" t="s">
        <v>62</v>
      </c>
      <c r="D3149" s="19">
        <v>41517</v>
      </c>
      <c r="E3149" s="15">
        <v>2013</v>
      </c>
      <c r="F3149" s="15">
        <v>8</v>
      </c>
      <c r="G3149" s="3" t="s">
        <v>14415</v>
      </c>
      <c r="H3149" s="9" t="s">
        <v>63</v>
      </c>
      <c r="I3149" s="9" t="s">
        <v>81</v>
      </c>
      <c r="J3149" s="21">
        <v>997.65</v>
      </c>
      <c r="K3149" s="9" t="s">
        <v>11781</v>
      </c>
      <c r="L3149" s="7" t="s">
        <v>12269</v>
      </c>
      <c r="M3149" s="7" t="s">
        <v>12530</v>
      </c>
      <c r="N3149" s="7" t="s">
        <v>206</v>
      </c>
      <c r="O3149" s="7" t="s">
        <v>253</v>
      </c>
      <c r="P3149" s="7" t="s">
        <v>5145</v>
      </c>
      <c r="Q3149" s="7" t="s">
        <v>78</v>
      </c>
      <c r="R3149" s="9" t="s">
        <v>313</v>
      </c>
      <c r="S3149" s="7" t="s">
        <v>409</v>
      </c>
      <c r="T3149" s="13" t="s">
        <v>69</v>
      </c>
      <c r="U3149" s="13" t="s">
        <v>79</v>
      </c>
      <c r="V3149" s="13" t="s">
        <v>80</v>
      </c>
      <c r="W3149" s="13" t="s">
        <v>29</v>
      </c>
      <c r="X3149" s="13" t="s">
        <v>79</v>
      </c>
      <c r="Y3149" s="13" t="s">
        <v>7</v>
      </c>
      <c r="Z3149" s="13" t="s">
        <v>16</v>
      </c>
      <c r="AA3149" s="12" t="str">
        <f t="shared" si="98"/>
        <v>5980000000109</v>
      </c>
      <c r="AB3149" s="4" t="s">
        <v>79</v>
      </c>
      <c r="AC3149" s="48">
        <f t="shared" si="99"/>
        <v>997.65</v>
      </c>
      <c r="AD3149" s="31">
        <f>VLOOKUP(AB3149,'Utah Allocation %''s'!$A$6:$B$16,2,FALSE)</f>
        <v>1</v>
      </c>
    </row>
    <row r="3150" spans="1:30">
      <c r="A3150" s="9" t="s">
        <v>11782</v>
      </c>
      <c r="B3150" s="9" t="s">
        <v>24</v>
      </c>
      <c r="C3150" s="9" t="s">
        <v>62</v>
      </c>
      <c r="D3150" s="19">
        <v>41517</v>
      </c>
      <c r="E3150" s="15">
        <v>2013</v>
      </c>
      <c r="F3150" s="15">
        <v>8</v>
      </c>
      <c r="G3150" s="3" t="s">
        <v>14415</v>
      </c>
      <c r="H3150" s="9" t="s">
        <v>63</v>
      </c>
      <c r="I3150" s="9" t="s">
        <v>81</v>
      </c>
      <c r="J3150" s="21">
        <v>634.38</v>
      </c>
      <c r="K3150" s="9" t="s">
        <v>11783</v>
      </c>
      <c r="L3150" s="7" t="s">
        <v>12270</v>
      </c>
      <c r="M3150" s="7" t="s">
        <v>12531</v>
      </c>
      <c r="N3150" s="7" t="s">
        <v>207</v>
      </c>
      <c r="O3150" s="7" t="s">
        <v>254</v>
      </c>
      <c r="P3150" s="7" t="s">
        <v>7096</v>
      </c>
      <c r="Q3150" s="7" t="s">
        <v>83</v>
      </c>
      <c r="R3150" s="9" t="s">
        <v>313</v>
      </c>
      <c r="S3150" s="7" t="s">
        <v>409</v>
      </c>
      <c r="T3150" s="13" t="s">
        <v>69</v>
      </c>
      <c r="U3150" s="13" t="s">
        <v>79</v>
      </c>
      <c r="V3150" s="13" t="s">
        <v>80</v>
      </c>
      <c r="W3150" s="13" t="s">
        <v>29</v>
      </c>
      <c r="X3150" s="13" t="s">
        <v>79</v>
      </c>
      <c r="Y3150" s="13" t="s">
        <v>7</v>
      </c>
      <c r="Z3150" s="13" t="s">
        <v>16</v>
      </c>
      <c r="AA3150" s="12" t="str">
        <f t="shared" si="98"/>
        <v>5980000000109</v>
      </c>
      <c r="AB3150" s="4" t="s">
        <v>79</v>
      </c>
      <c r="AC3150" s="48">
        <f t="shared" si="99"/>
        <v>634.38</v>
      </c>
      <c r="AD3150" s="31">
        <f>VLOOKUP(AB3150,'Utah Allocation %''s'!$A$6:$B$16,2,FALSE)</f>
        <v>1</v>
      </c>
    </row>
    <row r="3151" spans="1:30">
      <c r="A3151" s="9" t="s">
        <v>11784</v>
      </c>
      <c r="B3151" s="9" t="s">
        <v>24</v>
      </c>
      <c r="C3151" s="9" t="s">
        <v>62</v>
      </c>
      <c r="D3151" s="19">
        <v>41517</v>
      </c>
      <c r="E3151" s="15">
        <v>2013</v>
      </c>
      <c r="F3151" s="15">
        <v>8</v>
      </c>
      <c r="G3151" s="3" t="s">
        <v>14415</v>
      </c>
      <c r="H3151" s="9" t="s">
        <v>63</v>
      </c>
      <c r="I3151" s="9" t="s">
        <v>81</v>
      </c>
      <c r="J3151" s="21">
        <v>444.07</v>
      </c>
      <c r="K3151" s="9" t="s">
        <v>11785</v>
      </c>
      <c r="L3151" s="7" t="s">
        <v>12271</v>
      </c>
      <c r="M3151" s="7" t="s">
        <v>12532</v>
      </c>
      <c r="N3151" s="7" t="s">
        <v>207</v>
      </c>
      <c r="O3151" s="7" t="s">
        <v>254</v>
      </c>
      <c r="P3151" s="7" t="s">
        <v>7096</v>
      </c>
      <c r="Q3151" s="7" t="s">
        <v>83</v>
      </c>
      <c r="R3151" s="9" t="s">
        <v>313</v>
      </c>
      <c r="S3151" s="7" t="s">
        <v>409</v>
      </c>
      <c r="T3151" s="13" t="s">
        <v>69</v>
      </c>
      <c r="U3151" s="13" t="s">
        <v>79</v>
      </c>
      <c r="V3151" s="13" t="s">
        <v>80</v>
      </c>
      <c r="W3151" s="13" t="s">
        <v>29</v>
      </c>
      <c r="X3151" s="13" t="s">
        <v>79</v>
      </c>
      <c r="Y3151" s="13" t="s">
        <v>7</v>
      </c>
      <c r="Z3151" s="13" t="s">
        <v>16</v>
      </c>
      <c r="AA3151" s="12" t="str">
        <f t="shared" si="98"/>
        <v>5980000000109</v>
      </c>
      <c r="AB3151" s="4" t="s">
        <v>79</v>
      </c>
      <c r="AC3151" s="48">
        <f t="shared" si="99"/>
        <v>444.07</v>
      </c>
      <c r="AD3151" s="31">
        <f>VLOOKUP(AB3151,'Utah Allocation %''s'!$A$6:$B$16,2,FALSE)</f>
        <v>1</v>
      </c>
    </row>
    <row r="3152" spans="1:30">
      <c r="A3152" s="9" t="s">
        <v>11786</v>
      </c>
      <c r="B3152" s="9" t="s">
        <v>24</v>
      </c>
      <c r="C3152" s="9" t="s">
        <v>62</v>
      </c>
      <c r="D3152" s="19">
        <v>41517</v>
      </c>
      <c r="E3152" s="15">
        <v>2013</v>
      </c>
      <c r="F3152" s="15">
        <v>8</v>
      </c>
      <c r="G3152" s="3" t="s">
        <v>14415</v>
      </c>
      <c r="H3152" s="9" t="s">
        <v>63</v>
      </c>
      <c r="I3152" s="9" t="s">
        <v>81</v>
      </c>
      <c r="J3152" s="21">
        <v>634.38</v>
      </c>
      <c r="K3152" s="9" t="s">
        <v>11787</v>
      </c>
      <c r="L3152" s="7" t="s">
        <v>12272</v>
      </c>
      <c r="M3152" s="7" t="s">
        <v>12533</v>
      </c>
      <c r="N3152" s="7" t="s">
        <v>207</v>
      </c>
      <c r="O3152" s="7" t="s">
        <v>254</v>
      </c>
      <c r="P3152" s="7" t="s">
        <v>7096</v>
      </c>
      <c r="Q3152" s="7" t="s">
        <v>83</v>
      </c>
      <c r="R3152" s="9" t="s">
        <v>313</v>
      </c>
      <c r="S3152" s="7" t="s">
        <v>409</v>
      </c>
      <c r="T3152" s="13" t="s">
        <v>69</v>
      </c>
      <c r="U3152" s="13" t="s">
        <v>79</v>
      </c>
      <c r="V3152" s="13" t="s">
        <v>80</v>
      </c>
      <c r="W3152" s="13" t="s">
        <v>29</v>
      </c>
      <c r="X3152" s="13" t="s">
        <v>79</v>
      </c>
      <c r="Y3152" s="13" t="s">
        <v>7</v>
      </c>
      <c r="Z3152" s="13" t="s">
        <v>16</v>
      </c>
      <c r="AA3152" s="12" t="str">
        <f t="shared" si="98"/>
        <v>5980000000109</v>
      </c>
      <c r="AB3152" s="4" t="s">
        <v>79</v>
      </c>
      <c r="AC3152" s="48">
        <f t="shared" si="99"/>
        <v>634.38</v>
      </c>
      <c r="AD3152" s="31">
        <f>VLOOKUP(AB3152,'Utah Allocation %''s'!$A$6:$B$16,2,FALSE)</f>
        <v>1</v>
      </c>
    </row>
    <row r="3153" spans="1:30">
      <c r="A3153" s="9" t="s">
        <v>11788</v>
      </c>
      <c r="B3153" s="9" t="s">
        <v>24</v>
      </c>
      <c r="C3153" s="9" t="s">
        <v>62</v>
      </c>
      <c r="D3153" s="19">
        <v>41517</v>
      </c>
      <c r="E3153" s="15">
        <v>2013</v>
      </c>
      <c r="F3153" s="15">
        <v>8</v>
      </c>
      <c r="G3153" s="3" t="s">
        <v>14415</v>
      </c>
      <c r="H3153" s="9" t="s">
        <v>63</v>
      </c>
      <c r="I3153" s="9" t="s">
        <v>81</v>
      </c>
      <c r="J3153" s="21">
        <v>2727.84</v>
      </c>
      <c r="K3153" s="9" t="s">
        <v>11789</v>
      </c>
      <c r="L3153" s="7" t="s">
        <v>12273</v>
      </c>
      <c r="M3153" s="7" t="s">
        <v>12534</v>
      </c>
      <c r="N3153" s="7" t="s">
        <v>207</v>
      </c>
      <c r="O3153" s="7" t="s">
        <v>254</v>
      </c>
      <c r="P3153" s="7" t="s">
        <v>7096</v>
      </c>
      <c r="Q3153" s="7" t="s">
        <v>83</v>
      </c>
      <c r="R3153" s="9" t="s">
        <v>313</v>
      </c>
      <c r="S3153" s="7" t="s">
        <v>409</v>
      </c>
      <c r="T3153" s="13" t="s">
        <v>69</v>
      </c>
      <c r="U3153" s="13" t="s">
        <v>79</v>
      </c>
      <c r="V3153" s="13" t="s">
        <v>80</v>
      </c>
      <c r="W3153" s="13" t="s">
        <v>29</v>
      </c>
      <c r="X3153" s="13" t="s">
        <v>79</v>
      </c>
      <c r="Y3153" s="13" t="s">
        <v>7</v>
      </c>
      <c r="Z3153" s="13" t="s">
        <v>16</v>
      </c>
      <c r="AA3153" s="12" t="str">
        <f t="shared" si="98"/>
        <v>5980000000109</v>
      </c>
      <c r="AB3153" s="4" t="s">
        <v>79</v>
      </c>
      <c r="AC3153" s="48">
        <f t="shared" si="99"/>
        <v>2727.84</v>
      </c>
      <c r="AD3153" s="31">
        <f>VLOOKUP(AB3153,'Utah Allocation %''s'!$A$6:$B$16,2,FALSE)</f>
        <v>1</v>
      </c>
    </row>
    <row r="3154" spans="1:30">
      <c r="A3154" s="9" t="s">
        <v>11790</v>
      </c>
      <c r="B3154" s="9" t="s">
        <v>24</v>
      </c>
      <c r="C3154" s="9" t="s">
        <v>62</v>
      </c>
      <c r="D3154" s="19">
        <v>41517</v>
      </c>
      <c r="E3154" s="15">
        <v>2013</v>
      </c>
      <c r="F3154" s="15">
        <v>8</v>
      </c>
      <c r="G3154" s="3" t="s">
        <v>14415</v>
      </c>
      <c r="H3154" s="9" t="s">
        <v>63</v>
      </c>
      <c r="I3154" s="9" t="s">
        <v>81</v>
      </c>
      <c r="J3154" s="21">
        <v>2387.83</v>
      </c>
      <c r="K3154" s="9" t="s">
        <v>11791</v>
      </c>
      <c r="L3154" s="7" t="s">
        <v>12274</v>
      </c>
      <c r="M3154" s="7" t="s">
        <v>12535</v>
      </c>
      <c r="N3154" s="7" t="s">
        <v>207</v>
      </c>
      <c r="O3154" s="7" t="s">
        <v>254</v>
      </c>
      <c r="P3154" s="7" t="s">
        <v>7096</v>
      </c>
      <c r="Q3154" s="7" t="s">
        <v>83</v>
      </c>
      <c r="R3154" s="9" t="s">
        <v>313</v>
      </c>
      <c r="S3154" s="7" t="s">
        <v>409</v>
      </c>
      <c r="T3154" s="13" t="s">
        <v>69</v>
      </c>
      <c r="U3154" s="13" t="s">
        <v>79</v>
      </c>
      <c r="V3154" s="13" t="s">
        <v>80</v>
      </c>
      <c r="W3154" s="13" t="s">
        <v>29</v>
      </c>
      <c r="X3154" s="13" t="s">
        <v>79</v>
      </c>
      <c r="Y3154" s="13" t="s">
        <v>7</v>
      </c>
      <c r="Z3154" s="13" t="s">
        <v>16</v>
      </c>
      <c r="AA3154" s="12" t="str">
        <f t="shared" si="98"/>
        <v>5980000000109</v>
      </c>
      <c r="AB3154" s="4" t="s">
        <v>79</v>
      </c>
      <c r="AC3154" s="48">
        <f t="shared" si="99"/>
        <v>2387.83</v>
      </c>
      <c r="AD3154" s="31">
        <f>VLOOKUP(AB3154,'Utah Allocation %''s'!$A$6:$B$16,2,FALSE)</f>
        <v>1</v>
      </c>
    </row>
    <row r="3155" spans="1:30">
      <c r="A3155" s="9" t="s">
        <v>11792</v>
      </c>
      <c r="B3155" s="9" t="s">
        <v>24</v>
      </c>
      <c r="C3155" s="9" t="s">
        <v>62</v>
      </c>
      <c r="D3155" s="19">
        <v>41517</v>
      </c>
      <c r="E3155" s="15">
        <v>2013</v>
      </c>
      <c r="F3155" s="15">
        <v>8</v>
      </c>
      <c r="G3155" s="3" t="s">
        <v>14415</v>
      </c>
      <c r="H3155" s="9" t="s">
        <v>63</v>
      </c>
      <c r="I3155" s="9" t="s">
        <v>81</v>
      </c>
      <c r="J3155" s="21">
        <v>3019.81</v>
      </c>
      <c r="K3155" s="9" t="s">
        <v>11793</v>
      </c>
      <c r="L3155" s="7" t="s">
        <v>12275</v>
      </c>
      <c r="M3155" s="7" t="s">
        <v>12536</v>
      </c>
      <c r="N3155" s="7" t="s">
        <v>208</v>
      </c>
      <c r="O3155" s="7" t="s">
        <v>255</v>
      </c>
      <c r="P3155" s="7" t="s">
        <v>6141</v>
      </c>
      <c r="Q3155" s="7" t="s">
        <v>84</v>
      </c>
      <c r="R3155" s="9" t="s">
        <v>313</v>
      </c>
      <c r="S3155" s="7" t="s">
        <v>409</v>
      </c>
      <c r="T3155" s="13" t="s">
        <v>69</v>
      </c>
      <c r="U3155" s="13" t="s">
        <v>79</v>
      </c>
      <c r="V3155" s="13" t="s">
        <v>80</v>
      </c>
      <c r="W3155" s="13" t="s">
        <v>29</v>
      </c>
      <c r="X3155" s="13" t="s">
        <v>79</v>
      </c>
      <c r="Y3155" s="13" t="s">
        <v>7</v>
      </c>
      <c r="Z3155" s="13" t="s">
        <v>16</v>
      </c>
      <c r="AA3155" s="12" t="str">
        <f t="shared" si="98"/>
        <v>5980000000109</v>
      </c>
      <c r="AB3155" s="4" t="s">
        <v>79</v>
      </c>
      <c r="AC3155" s="48">
        <f t="shared" si="99"/>
        <v>3019.81</v>
      </c>
      <c r="AD3155" s="31">
        <f>VLOOKUP(AB3155,'Utah Allocation %''s'!$A$6:$B$16,2,FALSE)</f>
        <v>1</v>
      </c>
    </row>
    <row r="3156" spans="1:30">
      <c r="A3156" s="9" t="s">
        <v>11794</v>
      </c>
      <c r="B3156" s="9" t="s">
        <v>24</v>
      </c>
      <c r="C3156" s="9" t="s">
        <v>62</v>
      </c>
      <c r="D3156" s="19">
        <v>41517</v>
      </c>
      <c r="E3156" s="15">
        <v>2013</v>
      </c>
      <c r="F3156" s="15">
        <v>8</v>
      </c>
      <c r="G3156" s="3" t="s">
        <v>14415</v>
      </c>
      <c r="H3156" s="9" t="s">
        <v>63</v>
      </c>
      <c r="I3156" s="9" t="s">
        <v>81</v>
      </c>
      <c r="J3156" s="21">
        <v>4105.71</v>
      </c>
      <c r="K3156" s="9" t="s">
        <v>11795</v>
      </c>
      <c r="L3156" s="7" t="s">
        <v>12276</v>
      </c>
      <c r="M3156" s="7" t="s">
        <v>12537</v>
      </c>
      <c r="N3156" s="7" t="s">
        <v>208</v>
      </c>
      <c r="O3156" s="7" t="s">
        <v>255</v>
      </c>
      <c r="P3156" s="7" t="s">
        <v>6141</v>
      </c>
      <c r="Q3156" s="7" t="s">
        <v>84</v>
      </c>
      <c r="R3156" s="9" t="s">
        <v>313</v>
      </c>
      <c r="S3156" s="7" t="s">
        <v>409</v>
      </c>
      <c r="T3156" s="13" t="s">
        <v>69</v>
      </c>
      <c r="U3156" s="13" t="s">
        <v>79</v>
      </c>
      <c r="V3156" s="13" t="s">
        <v>80</v>
      </c>
      <c r="W3156" s="13" t="s">
        <v>29</v>
      </c>
      <c r="X3156" s="13" t="s">
        <v>79</v>
      </c>
      <c r="Y3156" s="13" t="s">
        <v>7</v>
      </c>
      <c r="Z3156" s="13" t="s">
        <v>16</v>
      </c>
      <c r="AA3156" s="12" t="str">
        <f t="shared" si="98"/>
        <v>5980000000109</v>
      </c>
      <c r="AB3156" s="4" t="s">
        <v>79</v>
      </c>
      <c r="AC3156" s="48">
        <f t="shared" si="99"/>
        <v>4105.71</v>
      </c>
      <c r="AD3156" s="31">
        <f>VLOOKUP(AB3156,'Utah Allocation %''s'!$A$6:$B$16,2,FALSE)</f>
        <v>1</v>
      </c>
    </row>
    <row r="3157" spans="1:30">
      <c r="A3157" s="9" t="s">
        <v>11796</v>
      </c>
      <c r="B3157" s="9" t="s">
        <v>24</v>
      </c>
      <c r="C3157" s="9" t="s">
        <v>62</v>
      </c>
      <c r="D3157" s="19">
        <v>41517</v>
      </c>
      <c r="E3157" s="15">
        <v>2013</v>
      </c>
      <c r="F3157" s="15">
        <v>8</v>
      </c>
      <c r="G3157" s="3" t="s">
        <v>14415</v>
      </c>
      <c r="H3157" s="9" t="s">
        <v>63</v>
      </c>
      <c r="I3157" s="9" t="s">
        <v>81</v>
      </c>
      <c r="J3157" s="21">
        <v>697.82</v>
      </c>
      <c r="K3157" s="9" t="s">
        <v>11797</v>
      </c>
      <c r="L3157" s="7" t="s">
        <v>12277</v>
      </c>
      <c r="M3157" s="7" t="s">
        <v>12538</v>
      </c>
      <c r="N3157" s="7" t="s">
        <v>208</v>
      </c>
      <c r="O3157" s="7" t="s">
        <v>255</v>
      </c>
      <c r="P3157" s="7" t="s">
        <v>6141</v>
      </c>
      <c r="Q3157" s="7" t="s">
        <v>84</v>
      </c>
      <c r="R3157" s="9" t="s">
        <v>313</v>
      </c>
      <c r="S3157" s="7" t="s">
        <v>409</v>
      </c>
      <c r="T3157" s="13" t="s">
        <v>69</v>
      </c>
      <c r="U3157" s="13" t="s">
        <v>79</v>
      </c>
      <c r="V3157" s="13" t="s">
        <v>80</v>
      </c>
      <c r="W3157" s="13" t="s">
        <v>29</v>
      </c>
      <c r="X3157" s="13" t="s">
        <v>79</v>
      </c>
      <c r="Y3157" s="13" t="s">
        <v>7</v>
      </c>
      <c r="Z3157" s="13" t="s">
        <v>16</v>
      </c>
      <c r="AA3157" s="12" t="str">
        <f t="shared" si="98"/>
        <v>5980000000109</v>
      </c>
      <c r="AB3157" s="4" t="s">
        <v>79</v>
      </c>
      <c r="AC3157" s="48">
        <f t="shared" si="99"/>
        <v>697.82</v>
      </c>
      <c r="AD3157" s="31">
        <f>VLOOKUP(AB3157,'Utah Allocation %''s'!$A$6:$B$16,2,FALSE)</f>
        <v>1</v>
      </c>
    </row>
    <row r="3158" spans="1:30">
      <c r="A3158" s="9" t="s">
        <v>11798</v>
      </c>
      <c r="B3158" s="9" t="s">
        <v>24</v>
      </c>
      <c r="C3158" s="9" t="s">
        <v>62</v>
      </c>
      <c r="D3158" s="19">
        <v>41517</v>
      </c>
      <c r="E3158" s="15">
        <v>2013</v>
      </c>
      <c r="F3158" s="15">
        <v>8</v>
      </c>
      <c r="G3158" s="3" t="s">
        <v>14415</v>
      </c>
      <c r="H3158" s="9" t="s">
        <v>63</v>
      </c>
      <c r="I3158" s="9" t="s">
        <v>81</v>
      </c>
      <c r="J3158" s="21">
        <v>1141.8900000000001</v>
      </c>
      <c r="K3158" s="9" t="s">
        <v>11799</v>
      </c>
      <c r="L3158" s="7" t="s">
        <v>12278</v>
      </c>
      <c r="M3158" s="7" t="s">
        <v>12539</v>
      </c>
      <c r="N3158" s="7" t="s">
        <v>208</v>
      </c>
      <c r="O3158" s="7" t="s">
        <v>255</v>
      </c>
      <c r="P3158" s="7" t="s">
        <v>6141</v>
      </c>
      <c r="Q3158" s="7" t="s">
        <v>84</v>
      </c>
      <c r="R3158" s="9" t="s">
        <v>313</v>
      </c>
      <c r="S3158" s="7" t="s">
        <v>409</v>
      </c>
      <c r="T3158" s="13" t="s">
        <v>69</v>
      </c>
      <c r="U3158" s="13" t="s">
        <v>79</v>
      </c>
      <c r="V3158" s="13" t="s">
        <v>80</v>
      </c>
      <c r="W3158" s="13" t="s">
        <v>29</v>
      </c>
      <c r="X3158" s="13" t="s">
        <v>79</v>
      </c>
      <c r="Y3158" s="13" t="s">
        <v>7</v>
      </c>
      <c r="Z3158" s="13" t="s">
        <v>16</v>
      </c>
      <c r="AA3158" s="12" t="str">
        <f t="shared" si="98"/>
        <v>5980000000109</v>
      </c>
      <c r="AB3158" s="4" t="s">
        <v>79</v>
      </c>
      <c r="AC3158" s="48">
        <f t="shared" si="99"/>
        <v>1141.8900000000001</v>
      </c>
      <c r="AD3158" s="31">
        <f>VLOOKUP(AB3158,'Utah Allocation %''s'!$A$6:$B$16,2,FALSE)</f>
        <v>1</v>
      </c>
    </row>
    <row r="3159" spans="1:30">
      <c r="A3159" s="9" t="s">
        <v>11800</v>
      </c>
      <c r="B3159" s="9" t="s">
        <v>24</v>
      </c>
      <c r="C3159" s="9" t="s">
        <v>62</v>
      </c>
      <c r="D3159" s="19">
        <v>41517</v>
      </c>
      <c r="E3159" s="15">
        <v>2013</v>
      </c>
      <c r="F3159" s="15">
        <v>8</v>
      </c>
      <c r="G3159" s="3" t="s">
        <v>14415</v>
      </c>
      <c r="H3159" s="9" t="s">
        <v>63</v>
      </c>
      <c r="I3159" s="9" t="s">
        <v>81</v>
      </c>
      <c r="J3159" s="21">
        <v>1616.48</v>
      </c>
      <c r="K3159" s="9" t="s">
        <v>11801</v>
      </c>
      <c r="L3159" s="7" t="s">
        <v>12279</v>
      </c>
      <c r="M3159" s="7" t="s">
        <v>12540</v>
      </c>
      <c r="N3159" s="7" t="s">
        <v>208</v>
      </c>
      <c r="O3159" s="7" t="s">
        <v>255</v>
      </c>
      <c r="P3159" s="7" t="s">
        <v>6141</v>
      </c>
      <c r="Q3159" s="7" t="s">
        <v>84</v>
      </c>
      <c r="R3159" s="9" t="s">
        <v>313</v>
      </c>
      <c r="S3159" s="7" t="s">
        <v>409</v>
      </c>
      <c r="T3159" s="13" t="s">
        <v>69</v>
      </c>
      <c r="U3159" s="13" t="s">
        <v>79</v>
      </c>
      <c r="V3159" s="13" t="s">
        <v>80</v>
      </c>
      <c r="W3159" s="13" t="s">
        <v>29</v>
      </c>
      <c r="X3159" s="13" t="s">
        <v>79</v>
      </c>
      <c r="Y3159" s="13" t="s">
        <v>7</v>
      </c>
      <c r="Z3159" s="13" t="s">
        <v>16</v>
      </c>
      <c r="AA3159" s="12" t="str">
        <f t="shared" si="98"/>
        <v>5980000000109</v>
      </c>
      <c r="AB3159" s="4" t="s">
        <v>79</v>
      </c>
      <c r="AC3159" s="48">
        <f t="shared" si="99"/>
        <v>1616.48</v>
      </c>
      <c r="AD3159" s="31">
        <f>VLOOKUP(AB3159,'Utah Allocation %''s'!$A$6:$B$16,2,FALSE)</f>
        <v>1</v>
      </c>
    </row>
    <row r="3160" spans="1:30">
      <c r="A3160" s="9" t="s">
        <v>11802</v>
      </c>
      <c r="B3160" s="9" t="s">
        <v>24</v>
      </c>
      <c r="C3160" s="9" t="s">
        <v>62</v>
      </c>
      <c r="D3160" s="19">
        <v>41517</v>
      </c>
      <c r="E3160" s="15">
        <v>2013</v>
      </c>
      <c r="F3160" s="15">
        <v>8</v>
      </c>
      <c r="G3160" s="3" t="s">
        <v>14415</v>
      </c>
      <c r="H3160" s="9" t="s">
        <v>63</v>
      </c>
      <c r="I3160" s="9" t="s">
        <v>81</v>
      </c>
      <c r="J3160" s="21">
        <v>609.52</v>
      </c>
      <c r="K3160" s="9" t="s">
        <v>11803</v>
      </c>
      <c r="L3160" s="7" t="s">
        <v>12280</v>
      </c>
      <c r="M3160" s="7" t="s">
        <v>12541</v>
      </c>
      <c r="N3160" s="7" t="s">
        <v>208</v>
      </c>
      <c r="O3160" s="7" t="s">
        <v>255</v>
      </c>
      <c r="P3160" s="7" t="s">
        <v>6141</v>
      </c>
      <c r="Q3160" s="7" t="s">
        <v>84</v>
      </c>
      <c r="R3160" s="9" t="s">
        <v>313</v>
      </c>
      <c r="S3160" s="7" t="s">
        <v>409</v>
      </c>
      <c r="T3160" s="13" t="s">
        <v>69</v>
      </c>
      <c r="U3160" s="13" t="s">
        <v>79</v>
      </c>
      <c r="V3160" s="13" t="s">
        <v>80</v>
      </c>
      <c r="W3160" s="13" t="s">
        <v>29</v>
      </c>
      <c r="X3160" s="13" t="s">
        <v>79</v>
      </c>
      <c r="Y3160" s="13" t="s">
        <v>7</v>
      </c>
      <c r="Z3160" s="13" t="s">
        <v>16</v>
      </c>
      <c r="AA3160" s="12" t="str">
        <f t="shared" si="98"/>
        <v>5980000000109</v>
      </c>
      <c r="AB3160" s="4" t="s">
        <v>79</v>
      </c>
      <c r="AC3160" s="48">
        <f t="shared" si="99"/>
        <v>609.52</v>
      </c>
      <c r="AD3160" s="31">
        <f>VLOOKUP(AB3160,'Utah Allocation %''s'!$A$6:$B$16,2,FALSE)</f>
        <v>1</v>
      </c>
    </row>
    <row r="3161" spans="1:30">
      <c r="A3161" s="9" t="s">
        <v>11804</v>
      </c>
      <c r="B3161" s="9" t="s">
        <v>24</v>
      </c>
      <c r="C3161" s="9" t="s">
        <v>62</v>
      </c>
      <c r="D3161" s="19">
        <v>41517</v>
      </c>
      <c r="E3161" s="15">
        <v>2013</v>
      </c>
      <c r="F3161" s="15">
        <v>8</v>
      </c>
      <c r="G3161" s="3" t="s">
        <v>14415</v>
      </c>
      <c r="H3161" s="9" t="s">
        <v>63</v>
      </c>
      <c r="I3161" s="9" t="s">
        <v>81</v>
      </c>
      <c r="J3161" s="21">
        <v>2059.63</v>
      </c>
      <c r="K3161" s="9" t="s">
        <v>11805</v>
      </c>
      <c r="L3161" s="7" t="s">
        <v>12281</v>
      </c>
      <c r="M3161" s="7" t="s">
        <v>12542</v>
      </c>
      <c r="N3161" s="7" t="s">
        <v>217</v>
      </c>
      <c r="O3161" s="7" t="s">
        <v>263</v>
      </c>
      <c r="P3161" s="7" t="s">
        <v>7070</v>
      </c>
      <c r="Q3161" s="7" t="s">
        <v>145</v>
      </c>
      <c r="R3161" s="9" t="s">
        <v>313</v>
      </c>
      <c r="S3161" s="7" t="s">
        <v>409</v>
      </c>
      <c r="T3161" s="13" t="s">
        <v>69</v>
      </c>
      <c r="U3161" s="13" t="s">
        <v>79</v>
      </c>
      <c r="V3161" s="13" t="s">
        <v>80</v>
      </c>
      <c r="W3161" s="13" t="s">
        <v>29</v>
      </c>
      <c r="X3161" s="13" t="s">
        <v>79</v>
      </c>
      <c r="Y3161" s="13" t="s">
        <v>7</v>
      </c>
      <c r="Z3161" s="13" t="s">
        <v>16</v>
      </c>
      <c r="AA3161" s="12" t="str">
        <f t="shared" si="98"/>
        <v>5980000000109</v>
      </c>
      <c r="AB3161" s="4" t="s">
        <v>79</v>
      </c>
      <c r="AC3161" s="48">
        <f t="shared" si="99"/>
        <v>2059.63</v>
      </c>
      <c r="AD3161" s="31">
        <f>VLOOKUP(AB3161,'Utah Allocation %''s'!$A$6:$B$16,2,FALSE)</f>
        <v>1</v>
      </c>
    </row>
    <row r="3162" spans="1:30">
      <c r="A3162" s="9" t="s">
        <v>11806</v>
      </c>
      <c r="B3162" s="9" t="s">
        <v>24</v>
      </c>
      <c r="C3162" s="9" t="s">
        <v>62</v>
      </c>
      <c r="D3162" s="19">
        <v>41517</v>
      </c>
      <c r="E3162" s="15">
        <v>2013</v>
      </c>
      <c r="F3162" s="15">
        <v>8</v>
      </c>
      <c r="G3162" s="3" t="s">
        <v>14415</v>
      </c>
      <c r="H3162" s="9" t="s">
        <v>63</v>
      </c>
      <c r="I3162" s="9" t="s">
        <v>81</v>
      </c>
      <c r="J3162" s="21">
        <v>2072.37</v>
      </c>
      <c r="K3162" s="9" t="s">
        <v>11807</v>
      </c>
      <c r="L3162" s="7" t="s">
        <v>12282</v>
      </c>
      <c r="M3162" s="7" t="s">
        <v>12543</v>
      </c>
      <c r="N3162" s="7" t="s">
        <v>8175</v>
      </c>
      <c r="O3162" s="7" t="s">
        <v>8188</v>
      </c>
      <c r="P3162" s="7" t="s">
        <v>8990</v>
      </c>
      <c r="Q3162" s="7" t="s">
        <v>8991</v>
      </c>
      <c r="R3162" s="9" t="s">
        <v>313</v>
      </c>
      <c r="S3162" s="7" t="s">
        <v>409</v>
      </c>
      <c r="T3162" s="13" t="s">
        <v>69</v>
      </c>
      <c r="U3162" s="13" t="s">
        <v>79</v>
      </c>
      <c r="V3162" s="13" t="s">
        <v>80</v>
      </c>
      <c r="W3162" s="13" t="s">
        <v>29</v>
      </c>
      <c r="X3162" s="13" t="s">
        <v>79</v>
      </c>
      <c r="Y3162" s="13" t="s">
        <v>7</v>
      </c>
      <c r="Z3162" s="13" t="s">
        <v>16</v>
      </c>
      <c r="AA3162" s="12" t="str">
        <f t="shared" si="98"/>
        <v>5980000000109</v>
      </c>
      <c r="AB3162" s="4" t="s">
        <v>79</v>
      </c>
      <c r="AC3162" s="48">
        <f t="shared" si="99"/>
        <v>2072.37</v>
      </c>
      <c r="AD3162" s="31">
        <f>VLOOKUP(AB3162,'Utah Allocation %''s'!$A$6:$B$16,2,FALSE)</f>
        <v>1</v>
      </c>
    </row>
    <row r="3163" spans="1:30">
      <c r="A3163" s="9" t="s">
        <v>11808</v>
      </c>
      <c r="B3163" s="9" t="s">
        <v>24</v>
      </c>
      <c r="C3163" s="9" t="s">
        <v>62</v>
      </c>
      <c r="D3163" s="19">
        <v>41517</v>
      </c>
      <c r="E3163" s="15">
        <v>2013</v>
      </c>
      <c r="F3163" s="15">
        <v>8</v>
      </c>
      <c r="G3163" s="3" t="s">
        <v>14415</v>
      </c>
      <c r="H3163" s="9" t="s">
        <v>63</v>
      </c>
      <c r="I3163" s="9" t="s">
        <v>64</v>
      </c>
      <c r="J3163" s="21">
        <v>2539.6</v>
      </c>
      <c r="K3163" s="9" t="s">
        <v>11809</v>
      </c>
      <c r="L3163" s="7" t="s">
        <v>12283</v>
      </c>
      <c r="M3163" s="7" t="s">
        <v>5211</v>
      </c>
      <c r="N3163" s="7" t="s">
        <v>208</v>
      </c>
      <c r="O3163" s="7" t="s">
        <v>255</v>
      </c>
      <c r="P3163" s="7" t="s">
        <v>633</v>
      </c>
      <c r="Q3163" s="7" t="s">
        <v>73</v>
      </c>
      <c r="R3163" s="9" t="s">
        <v>318</v>
      </c>
      <c r="S3163" s="7" t="s">
        <v>408</v>
      </c>
      <c r="T3163" s="13" t="s">
        <v>69</v>
      </c>
      <c r="U3163" s="13" t="s">
        <v>66</v>
      </c>
      <c r="V3163" s="13" t="s">
        <v>70</v>
      </c>
      <c r="W3163" s="13" t="s">
        <v>32</v>
      </c>
      <c r="X3163" s="13" t="s">
        <v>66</v>
      </c>
      <c r="Y3163" s="13" t="s">
        <v>7</v>
      </c>
      <c r="Z3163" s="13" t="s">
        <v>8</v>
      </c>
      <c r="AA3163" s="12" t="str">
        <f t="shared" si="98"/>
        <v>5980000000108</v>
      </c>
      <c r="AB3163" s="4" t="s">
        <v>66</v>
      </c>
      <c r="AC3163" s="48">
        <f t="shared" si="99"/>
        <v>0</v>
      </c>
      <c r="AD3163" s="31">
        <f>VLOOKUP(AB3163,'Utah Allocation %''s'!$A$6:$B$16,2,FALSE)</f>
        <v>0</v>
      </c>
    </row>
    <row r="3164" spans="1:30">
      <c r="A3164" s="9" t="s">
        <v>11808</v>
      </c>
      <c r="B3164" s="9" t="s">
        <v>24</v>
      </c>
      <c r="C3164" s="9" t="s">
        <v>62</v>
      </c>
      <c r="D3164" s="19">
        <v>41517</v>
      </c>
      <c r="E3164" s="15">
        <v>2013</v>
      </c>
      <c r="F3164" s="15">
        <v>8</v>
      </c>
      <c r="G3164" s="3" t="s">
        <v>14415</v>
      </c>
      <c r="H3164" s="9" t="s">
        <v>63</v>
      </c>
      <c r="I3164" s="9" t="s">
        <v>81</v>
      </c>
      <c r="J3164" s="21">
        <v>760.03</v>
      </c>
      <c r="K3164" s="9" t="s">
        <v>11809</v>
      </c>
      <c r="L3164" s="7" t="s">
        <v>12283</v>
      </c>
      <c r="M3164" s="7" t="s">
        <v>5211</v>
      </c>
      <c r="N3164" s="7" t="s">
        <v>208</v>
      </c>
      <c r="O3164" s="7" t="s">
        <v>255</v>
      </c>
      <c r="P3164" s="7" t="s">
        <v>633</v>
      </c>
      <c r="Q3164" s="7" t="s">
        <v>73</v>
      </c>
      <c r="R3164" s="9" t="s">
        <v>318</v>
      </c>
      <c r="S3164" s="7" t="s">
        <v>408</v>
      </c>
      <c r="T3164" s="13" t="s">
        <v>69</v>
      </c>
      <c r="U3164" s="13" t="s">
        <v>66</v>
      </c>
      <c r="V3164" s="13" t="s">
        <v>70</v>
      </c>
      <c r="W3164" s="13" t="s">
        <v>32</v>
      </c>
      <c r="X3164" s="13" t="s">
        <v>66</v>
      </c>
      <c r="Y3164" s="13" t="s">
        <v>7</v>
      </c>
      <c r="Z3164" s="13" t="s">
        <v>8</v>
      </c>
      <c r="AA3164" s="12" t="str">
        <f t="shared" si="98"/>
        <v>5980000000108</v>
      </c>
      <c r="AB3164" s="4" t="s">
        <v>66</v>
      </c>
      <c r="AC3164" s="48">
        <f t="shared" si="99"/>
        <v>0</v>
      </c>
      <c r="AD3164" s="31">
        <f>VLOOKUP(AB3164,'Utah Allocation %''s'!$A$6:$B$16,2,FALSE)</f>
        <v>0</v>
      </c>
    </row>
    <row r="3165" spans="1:30">
      <c r="A3165" s="9" t="s">
        <v>11810</v>
      </c>
      <c r="B3165" s="9" t="s">
        <v>24</v>
      </c>
      <c r="C3165" s="9" t="s">
        <v>62</v>
      </c>
      <c r="D3165" s="19">
        <v>41517</v>
      </c>
      <c r="E3165" s="15">
        <v>2013</v>
      </c>
      <c r="F3165" s="15">
        <v>8</v>
      </c>
      <c r="G3165" s="3" t="s">
        <v>14415</v>
      </c>
      <c r="H3165" s="9" t="s">
        <v>63</v>
      </c>
      <c r="I3165" s="9" t="s">
        <v>81</v>
      </c>
      <c r="J3165" s="21">
        <v>928.64</v>
      </c>
      <c r="K3165" s="9" t="s">
        <v>11811</v>
      </c>
      <c r="L3165" s="7" t="s">
        <v>12284</v>
      </c>
      <c r="M3165" s="7" t="s">
        <v>12544</v>
      </c>
      <c r="N3165" s="7" t="s">
        <v>208</v>
      </c>
      <c r="O3165" s="7" t="s">
        <v>255</v>
      </c>
      <c r="P3165" s="7" t="s">
        <v>6158</v>
      </c>
      <c r="Q3165" s="7" t="s">
        <v>92</v>
      </c>
      <c r="R3165" s="9" t="s">
        <v>323</v>
      </c>
      <c r="S3165" s="7" t="s">
        <v>409</v>
      </c>
      <c r="T3165" s="13" t="s">
        <v>69</v>
      </c>
      <c r="U3165" s="13" t="s">
        <v>89</v>
      </c>
      <c r="V3165" s="13" t="s">
        <v>90</v>
      </c>
      <c r="W3165" s="13" t="s">
        <v>31</v>
      </c>
      <c r="X3165" s="13" t="s">
        <v>91</v>
      </c>
      <c r="Y3165" s="13" t="s">
        <v>7</v>
      </c>
      <c r="Z3165" s="13" t="s">
        <v>17</v>
      </c>
      <c r="AA3165" s="12" t="str">
        <f t="shared" si="98"/>
        <v>5980000000111</v>
      </c>
      <c r="AB3165" s="4" t="s">
        <v>91</v>
      </c>
      <c r="AC3165" s="48">
        <f t="shared" si="99"/>
        <v>0</v>
      </c>
      <c r="AD3165" s="31">
        <f>VLOOKUP(AB3165,'Utah Allocation %''s'!$A$6:$B$16,2,FALSE)</f>
        <v>0</v>
      </c>
    </row>
    <row r="3166" spans="1:30">
      <c r="A3166" s="9" t="s">
        <v>11812</v>
      </c>
      <c r="B3166" s="9" t="s">
        <v>24</v>
      </c>
      <c r="C3166" s="9" t="s">
        <v>62</v>
      </c>
      <c r="D3166" s="19">
        <v>41517</v>
      </c>
      <c r="E3166" s="15">
        <v>2013</v>
      </c>
      <c r="F3166" s="15">
        <v>8</v>
      </c>
      <c r="G3166" s="3" t="s">
        <v>14415</v>
      </c>
      <c r="H3166" s="9" t="s">
        <v>63</v>
      </c>
      <c r="I3166" s="9" t="s">
        <v>81</v>
      </c>
      <c r="J3166" s="21">
        <v>397.99</v>
      </c>
      <c r="K3166" s="9" t="s">
        <v>11813</v>
      </c>
      <c r="L3166" s="7" t="s">
        <v>12285</v>
      </c>
      <c r="M3166" s="7" t="s">
        <v>12545</v>
      </c>
      <c r="N3166" s="7" t="s">
        <v>208</v>
      </c>
      <c r="O3166" s="7" t="s">
        <v>255</v>
      </c>
      <c r="P3166" s="7" t="s">
        <v>6158</v>
      </c>
      <c r="Q3166" s="7" t="s">
        <v>92</v>
      </c>
      <c r="R3166" s="9" t="s">
        <v>323</v>
      </c>
      <c r="S3166" s="7" t="s">
        <v>409</v>
      </c>
      <c r="T3166" s="13" t="s">
        <v>69</v>
      </c>
      <c r="U3166" s="13" t="s">
        <v>89</v>
      </c>
      <c r="V3166" s="13" t="s">
        <v>90</v>
      </c>
      <c r="W3166" s="13" t="s">
        <v>31</v>
      </c>
      <c r="X3166" s="13" t="s">
        <v>91</v>
      </c>
      <c r="Y3166" s="13" t="s">
        <v>7</v>
      </c>
      <c r="Z3166" s="13" t="s">
        <v>17</v>
      </c>
      <c r="AA3166" s="12" t="str">
        <f t="shared" si="98"/>
        <v>5980000000111</v>
      </c>
      <c r="AB3166" s="4" t="s">
        <v>91</v>
      </c>
      <c r="AC3166" s="48">
        <f t="shared" si="99"/>
        <v>0</v>
      </c>
      <c r="AD3166" s="31">
        <f>VLOOKUP(AB3166,'Utah Allocation %''s'!$A$6:$B$16,2,FALSE)</f>
        <v>0</v>
      </c>
    </row>
    <row r="3167" spans="1:30">
      <c r="A3167" s="9" t="s">
        <v>11814</v>
      </c>
      <c r="B3167" s="9" t="s">
        <v>24</v>
      </c>
      <c r="C3167" s="9" t="s">
        <v>62</v>
      </c>
      <c r="D3167" s="19">
        <v>41517</v>
      </c>
      <c r="E3167" s="15">
        <v>2013</v>
      </c>
      <c r="F3167" s="15">
        <v>8</v>
      </c>
      <c r="G3167" s="3" t="s">
        <v>14415</v>
      </c>
      <c r="H3167" s="9" t="s">
        <v>63</v>
      </c>
      <c r="I3167" s="9" t="s">
        <v>81</v>
      </c>
      <c r="J3167" s="21">
        <v>265.32</v>
      </c>
      <c r="K3167" s="9" t="s">
        <v>11815</v>
      </c>
      <c r="L3167" s="7" t="s">
        <v>12286</v>
      </c>
      <c r="M3167" s="7" t="s">
        <v>12546</v>
      </c>
      <c r="N3167" s="7" t="s">
        <v>208</v>
      </c>
      <c r="O3167" s="7" t="s">
        <v>255</v>
      </c>
      <c r="P3167" s="7" t="s">
        <v>6158</v>
      </c>
      <c r="Q3167" s="7" t="s">
        <v>92</v>
      </c>
      <c r="R3167" s="9" t="s">
        <v>323</v>
      </c>
      <c r="S3167" s="7" t="s">
        <v>409</v>
      </c>
      <c r="T3167" s="13" t="s">
        <v>69</v>
      </c>
      <c r="U3167" s="13" t="s">
        <v>89</v>
      </c>
      <c r="V3167" s="13" t="s">
        <v>90</v>
      </c>
      <c r="W3167" s="13" t="s">
        <v>31</v>
      </c>
      <c r="X3167" s="13" t="s">
        <v>91</v>
      </c>
      <c r="Y3167" s="13" t="s">
        <v>7</v>
      </c>
      <c r="Z3167" s="13" t="s">
        <v>17</v>
      </c>
      <c r="AA3167" s="12" t="str">
        <f t="shared" si="98"/>
        <v>5980000000111</v>
      </c>
      <c r="AB3167" s="4" t="s">
        <v>91</v>
      </c>
      <c r="AC3167" s="48">
        <f t="shared" si="99"/>
        <v>0</v>
      </c>
      <c r="AD3167" s="31">
        <f>VLOOKUP(AB3167,'Utah Allocation %''s'!$A$6:$B$16,2,FALSE)</f>
        <v>0</v>
      </c>
    </row>
    <row r="3168" spans="1:30">
      <c r="A3168" s="9" t="s">
        <v>11816</v>
      </c>
      <c r="B3168" s="9" t="s">
        <v>24</v>
      </c>
      <c r="C3168" s="9" t="s">
        <v>62</v>
      </c>
      <c r="D3168" s="19">
        <v>41517</v>
      </c>
      <c r="E3168" s="15">
        <v>2013</v>
      </c>
      <c r="F3168" s="15">
        <v>8</v>
      </c>
      <c r="G3168" s="3" t="s">
        <v>14415</v>
      </c>
      <c r="H3168" s="9" t="s">
        <v>63</v>
      </c>
      <c r="I3168" s="9" t="s">
        <v>81</v>
      </c>
      <c r="J3168" s="21">
        <v>1710.82</v>
      </c>
      <c r="K3168" s="9" t="s">
        <v>11817</v>
      </c>
      <c r="L3168" s="7" t="s">
        <v>12287</v>
      </c>
      <c r="M3168" s="7" t="s">
        <v>12547</v>
      </c>
      <c r="N3168" s="7" t="s">
        <v>211</v>
      </c>
      <c r="O3168" s="7" t="s">
        <v>258</v>
      </c>
      <c r="P3168" s="7" t="s">
        <v>7241</v>
      </c>
      <c r="Q3168" s="7" t="s">
        <v>129</v>
      </c>
      <c r="R3168" s="9" t="s">
        <v>323</v>
      </c>
      <c r="S3168" s="7" t="s">
        <v>409</v>
      </c>
      <c r="T3168" s="13" t="s">
        <v>69</v>
      </c>
      <c r="U3168" s="13" t="s">
        <v>89</v>
      </c>
      <c r="V3168" s="13" t="s">
        <v>90</v>
      </c>
      <c r="W3168" s="13" t="s">
        <v>31</v>
      </c>
      <c r="X3168" s="13" t="s">
        <v>91</v>
      </c>
      <c r="Y3168" s="13" t="s">
        <v>7</v>
      </c>
      <c r="Z3168" s="13" t="s">
        <v>17</v>
      </c>
      <c r="AA3168" s="12" t="str">
        <f t="shared" si="98"/>
        <v>5980000000111</v>
      </c>
      <c r="AB3168" s="4" t="s">
        <v>91</v>
      </c>
      <c r="AC3168" s="48">
        <f t="shared" si="99"/>
        <v>0</v>
      </c>
      <c r="AD3168" s="31">
        <f>VLOOKUP(AB3168,'Utah Allocation %''s'!$A$6:$B$16,2,FALSE)</f>
        <v>0</v>
      </c>
    </row>
    <row r="3169" spans="1:30">
      <c r="A3169" s="9" t="s">
        <v>11818</v>
      </c>
      <c r="B3169" s="9" t="s">
        <v>24</v>
      </c>
      <c r="C3169" s="9" t="s">
        <v>62</v>
      </c>
      <c r="D3169" s="19">
        <v>41517</v>
      </c>
      <c r="E3169" s="15">
        <v>2013</v>
      </c>
      <c r="F3169" s="15">
        <v>8</v>
      </c>
      <c r="G3169" s="3" t="s">
        <v>14415</v>
      </c>
      <c r="H3169" s="9" t="s">
        <v>63</v>
      </c>
      <c r="I3169" s="9" t="s">
        <v>81</v>
      </c>
      <c r="J3169" s="21">
        <v>132.66</v>
      </c>
      <c r="K3169" s="9" t="s">
        <v>11819</v>
      </c>
      <c r="L3169" s="7" t="s">
        <v>12288</v>
      </c>
      <c r="M3169" s="7" t="s">
        <v>12548</v>
      </c>
      <c r="N3169" s="7" t="s">
        <v>211</v>
      </c>
      <c r="O3169" s="7" t="s">
        <v>258</v>
      </c>
      <c r="P3169" s="7" t="s">
        <v>7241</v>
      </c>
      <c r="Q3169" s="7" t="s">
        <v>129</v>
      </c>
      <c r="R3169" s="9" t="s">
        <v>323</v>
      </c>
      <c r="S3169" s="7" t="s">
        <v>409</v>
      </c>
      <c r="T3169" s="13" t="s">
        <v>69</v>
      </c>
      <c r="U3169" s="13" t="s">
        <v>89</v>
      </c>
      <c r="V3169" s="13" t="s">
        <v>90</v>
      </c>
      <c r="W3169" s="13" t="s">
        <v>31</v>
      </c>
      <c r="X3169" s="13" t="s">
        <v>91</v>
      </c>
      <c r="Y3169" s="13" t="s">
        <v>7</v>
      </c>
      <c r="Z3169" s="13" t="s">
        <v>17</v>
      </c>
      <c r="AA3169" s="12" t="str">
        <f t="shared" si="98"/>
        <v>5980000000111</v>
      </c>
      <c r="AB3169" s="4" t="s">
        <v>91</v>
      </c>
      <c r="AC3169" s="48">
        <f t="shared" si="99"/>
        <v>0</v>
      </c>
      <c r="AD3169" s="31">
        <f>VLOOKUP(AB3169,'Utah Allocation %''s'!$A$6:$B$16,2,FALSE)</f>
        <v>0</v>
      </c>
    </row>
    <row r="3170" spans="1:30">
      <c r="A3170" s="9" t="s">
        <v>11820</v>
      </c>
      <c r="B3170" s="9" t="s">
        <v>24</v>
      </c>
      <c r="C3170" s="9" t="s">
        <v>62</v>
      </c>
      <c r="D3170" s="19">
        <v>41517</v>
      </c>
      <c r="E3170" s="15">
        <v>2013</v>
      </c>
      <c r="F3170" s="15">
        <v>8</v>
      </c>
      <c r="G3170" s="3" t="s">
        <v>14415</v>
      </c>
      <c r="H3170" s="9" t="s">
        <v>63</v>
      </c>
      <c r="I3170" s="9" t="s">
        <v>81</v>
      </c>
      <c r="J3170" s="21">
        <v>132.66</v>
      </c>
      <c r="K3170" s="9" t="s">
        <v>11821</v>
      </c>
      <c r="L3170" s="7" t="s">
        <v>12289</v>
      </c>
      <c r="M3170" s="7" t="s">
        <v>12549</v>
      </c>
      <c r="N3170" s="7" t="s">
        <v>217</v>
      </c>
      <c r="O3170" s="7" t="s">
        <v>263</v>
      </c>
      <c r="P3170" s="7" t="s">
        <v>10357</v>
      </c>
      <c r="Q3170" s="7" t="s">
        <v>119</v>
      </c>
      <c r="R3170" s="9" t="s">
        <v>323</v>
      </c>
      <c r="S3170" s="7" t="s">
        <v>409</v>
      </c>
      <c r="T3170" s="13" t="s">
        <v>69</v>
      </c>
      <c r="U3170" s="13" t="s">
        <v>89</v>
      </c>
      <c r="V3170" s="13" t="s">
        <v>90</v>
      </c>
      <c r="W3170" s="13" t="s">
        <v>31</v>
      </c>
      <c r="X3170" s="13" t="s">
        <v>91</v>
      </c>
      <c r="Y3170" s="13" t="s">
        <v>7</v>
      </c>
      <c r="Z3170" s="13" t="s">
        <v>17</v>
      </c>
      <c r="AA3170" s="12" t="str">
        <f t="shared" si="98"/>
        <v>5980000000111</v>
      </c>
      <c r="AB3170" s="4" t="s">
        <v>91</v>
      </c>
      <c r="AC3170" s="48">
        <f t="shared" si="99"/>
        <v>0</v>
      </c>
      <c r="AD3170" s="31">
        <f>VLOOKUP(AB3170,'Utah Allocation %''s'!$A$6:$B$16,2,FALSE)</f>
        <v>0</v>
      </c>
    </row>
    <row r="3171" spans="1:30">
      <c r="A3171" s="9" t="s">
        <v>11822</v>
      </c>
      <c r="B3171" s="9" t="s">
        <v>24</v>
      </c>
      <c r="C3171" s="9" t="s">
        <v>62</v>
      </c>
      <c r="D3171" s="19">
        <v>41517</v>
      </c>
      <c r="E3171" s="15">
        <v>2013</v>
      </c>
      <c r="F3171" s="15">
        <v>8</v>
      </c>
      <c r="G3171" s="3" t="s">
        <v>14415</v>
      </c>
      <c r="H3171" s="9" t="s">
        <v>63</v>
      </c>
      <c r="I3171" s="9" t="s">
        <v>81</v>
      </c>
      <c r="J3171" s="21">
        <v>306.3</v>
      </c>
      <c r="K3171" s="9" t="s">
        <v>11823</v>
      </c>
      <c r="L3171" s="7" t="s">
        <v>12290</v>
      </c>
      <c r="M3171" s="7" t="s">
        <v>12550</v>
      </c>
      <c r="N3171" s="7" t="s">
        <v>206</v>
      </c>
      <c r="O3171" s="7" t="s">
        <v>253</v>
      </c>
      <c r="P3171" s="7" t="s">
        <v>6190</v>
      </c>
      <c r="Q3171" s="7" t="s">
        <v>95</v>
      </c>
      <c r="R3171" s="9" t="s">
        <v>325</v>
      </c>
      <c r="S3171" s="7" t="s">
        <v>409</v>
      </c>
      <c r="T3171" s="13" t="s">
        <v>69</v>
      </c>
      <c r="U3171" s="13" t="s">
        <v>89</v>
      </c>
      <c r="V3171" s="13" t="s">
        <v>90</v>
      </c>
      <c r="W3171" s="13" t="s">
        <v>31</v>
      </c>
      <c r="X3171" s="13" t="s">
        <v>91</v>
      </c>
      <c r="Y3171" s="13" t="s">
        <v>7</v>
      </c>
      <c r="Z3171" s="13" t="s">
        <v>17</v>
      </c>
      <c r="AA3171" s="12" t="str">
        <f t="shared" si="98"/>
        <v>5980000000111</v>
      </c>
      <c r="AB3171" s="4" t="s">
        <v>91</v>
      </c>
      <c r="AC3171" s="48">
        <f t="shared" si="99"/>
        <v>0</v>
      </c>
      <c r="AD3171" s="31">
        <f>VLOOKUP(AB3171,'Utah Allocation %''s'!$A$6:$B$16,2,FALSE)</f>
        <v>0</v>
      </c>
    </row>
    <row r="3172" spans="1:30">
      <c r="A3172" s="9" t="s">
        <v>11824</v>
      </c>
      <c r="B3172" s="9" t="s">
        <v>24</v>
      </c>
      <c r="C3172" s="9" t="s">
        <v>62</v>
      </c>
      <c r="D3172" s="19">
        <v>41517</v>
      </c>
      <c r="E3172" s="15">
        <v>2013</v>
      </c>
      <c r="F3172" s="15">
        <v>8</v>
      </c>
      <c r="G3172" s="3" t="s">
        <v>14415</v>
      </c>
      <c r="H3172" s="9" t="s">
        <v>63</v>
      </c>
      <c r="I3172" s="9" t="s">
        <v>81</v>
      </c>
      <c r="J3172" s="21">
        <v>265.32</v>
      </c>
      <c r="K3172" s="9" t="s">
        <v>11825</v>
      </c>
      <c r="L3172" s="7" t="s">
        <v>12291</v>
      </c>
      <c r="M3172" s="7" t="s">
        <v>12551</v>
      </c>
      <c r="N3172" s="7" t="s">
        <v>207</v>
      </c>
      <c r="O3172" s="7" t="s">
        <v>254</v>
      </c>
      <c r="P3172" s="7" t="s">
        <v>6156</v>
      </c>
      <c r="Q3172" s="7" t="s">
        <v>88</v>
      </c>
      <c r="R3172" s="9" t="s">
        <v>325</v>
      </c>
      <c r="S3172" s="7" t="s">
        <v>409</v>
      </c>
      <c r="T3172" s="13" t="s">
        <v>69</v>
      </c>
      <c r="U3172" s="13" t="s">
        <v>89</v>
      </c>
      <c r="V3172" s="13" t="s">
        <v>90</v>
      </c>
      <c r="W3172" s="13" t="s">
        <v>31</v>
      </c>
      <c r="X3172" s="13" t="s">
        <v>91</v>
      </c>
      <c r="Y3172" s="13" t="s">
        <v>7</v>
      </c>
      <c r="Z3172" s="13" t="s">
        <v>17</v>
      </c>
      <c r="AA3172" s="12" t="str">
        <f t="shared" si="98"/>
        <v>5980000000111</v>
      </c>
      <c r="AB3172" s="4" t="s">
        <v>91</v>
      </c>
      <c r="AC3172" s="48">
        <f t="shared" si="99"/>
        <v>0</v>
      </c>
      <c r="AD3172" s="31">
        <f>VLOOKUP(AB3172,'Utah Allocation %''s'!$A$6:$B$16,2,FALSE)</f>
        <v>0</v>
      </c>
    </row>
    <row r="3173" spans="1:30">
      <c r="A3173" s="9" t="s">
        <v>11826</v>
      </c>
      <c r="B3173" s="9" t="s">
        <v>24</v>
      </c>
      <c r="C3173" s="9" t="s">
        <v>62</v>
      </c>
      <c r="D3173" s="19">
        <v>41517</v>
      </c>
      <c r="E3173" s="15">
        <v>2013</v>
      </c>
      <c r="F3173" s="15">
        <v>8</v>
      </c>
      <c r="G3173" s="3" t="s">
        <v>14415</v>
      </c>
      <c r="H3173" s="9" t="s">
        <v>63</v>
      </c>
      <c r="I3173" s="9" t="s">
        <v>64</v>
      </c>
      <c r="J3173" s="21">
        <v>569.9</v>
      </c>
      <c r="K3173" s="9" t="s">
        <v>11827</v>
      </c>
      <c r="L3173" s="7" t="s">
        <v>12292</v>
      </c>
      <c r="M3173" s="7" t="s">
        <v>12552</v>
      </c>
      <c r="N3173" s="7" t="s">
        <v>209</v>
      </c>
      <c r="O3173" s="7" t="s">
        <v>256</v>
      </c>
      <c r="P3173" s="7" t="s">
        <v>707</v>
      </c>
      <c r="Q3173" s="7" t="s">
        <v>109</v>
      </c>
      <c r="R3173" s="9" t="s">
        <v>326</v>
      </c>
      <c r="S3173" s="7" t="s">
        <v>408</v>
      </c>
      <c r="T3173" s="13" t="s">
        <v>69</v>
      </c>
      <c r="U3173" s="13" t="s">
        <v>66</v>
      </c>
      <c r="V3173" s="13" t="s">
        <v>70</v>
      </c>
      <c r="W3173" s="13" t="s">
        <v>32</v>
      </c>
      <c r="X3173" s="13" t="s">
        <v>66</v>
      </c>
      <c r="Y3173" s="13" t="s">
        <v>7</v>
      </c>
      <c r="Z3173" s="13" t="s">
        <v>8</v>
      </c>
      <c r="AA3173" s="12" t="str">
        <f t="shared" si="98"/>
        <v>5980000000108</v>
      </c>
      <c r="AB3173" s="4" t="s">
        <v>66</v>
      </c>
      <c r="AC3173" s="48">
        <f t="shared" si="99"/>
        <v>0</v>
      </c>
      <c r="AD3173" s="31">
        <f>VLOOKUP(AB3173,'Utah Allocation %''s'!$A$6:$B$16,2,FALSE)</f>
        <v>0</v>
      </c>
    </row>
    <row r="3174" spans="1:30">
      <c r="A3174" s="9" t="s">
        <v>11828</v>
      </c>
      <c r="B3174" s="9" t="s">
        <v>24</v>
      </c>
      <c r="C3174" s="9" t="s">
        <v>62</v>
      </c>
      <c r="D3174" s="19">
        <v>41517</v>
      </c>
      <c r="E3174" s="15">
        <v>2013</v>
      </c>
      <c r="F3174" s="15">
        <v>8</v>
      </c>
      <c r="G3174" s="3" t="s">
        <v>14415</v>
      </c>
      <c r="H3174" s="9" t="s">
        <v>63</v>
      </c>
      <c r="I3174" s="9" t="s">
        <v>81</v>
      </c>
      <c r="J3174" s="21">
        <v>200.76</v>
      </c>
      <c r="K3174" s="9" t="s">
        <v>11829</v>
      </c>
      <c r="L3174" s="7" t="s">
        <v>12293</v>
      </c>
      <c r="M3174" s="7" t="s">
        <v>12553</v>
      </c>
      <c r="N3174" s="7" t="s">
        <v>213</v>
      </c>
      <c r="O3174" s="7" t="s">
        <v>595</v>
      </c>
      <c r="P3174" s="7" t="s">
        <v>9510</v>
      </c>
      <c r="Q3174" s="7" t="s">
        <v>68</v>
      </c>
      <c r="R3174" s="9" t="s">
        <v>326</v>
      </c>
      <c r="S3174" s="7" t="s">
        <v>408</v>
      </c>
      <c r="T3174" s="13" t="s">
        <v>69</v>
      </c>
      <c r="U3174" s="13" t="s">
        <v>66</v>
      </c>
      <c r="V3174" s="13" t="s">
        <v>70</v>
      </c>
      <c r="W3174" s="13" t="s">
        <v>32</v>
      </c>
      <c r="X3174" s="13" t="s">
        <v>66</v>
      </c>
      <c r="Y3174" s="13" t="s">
        <v>7</v>
      </c>
      <c r="Z3174" s="13" t="s">
        <v>8</v>
      </c>
      <c r="AA3174" s="12" t="str">
        <f t="shared" si="98"/>
        <v>5980000000108</v>
      </c>
      <c r="AB3174" s="4" t="s">
        <v>66</v>
      </c>
      <c r="AC3174" s="48">
        <f t="shared" si="99"/>
        <v>0</v>
      </c>
      <c r="AD3174" s="31">
        <f>VLOOKUP(AB3174,'Utah Allocation %''s'!$A$6:$B$16,2,FALSE)</f>
        <v>0</v>
      </c>
    </row>
    <row r="3175" spans="1:30">
      <c r="A3175" s="9" t="s">
        <v>11830</v>
      </c>
      <c r="B3175" s="9" t="s">
        <v>24</v>
      </c>
      <c r="C3175" s="9" t="s">
        <v>62</v>
      </c>
      <c r="D3175" s="19">
        <v>41517</v>
      </c>
      <c r="E3175" s="15">
        <v>2013</v>
      </c>
      <c r="F3175" s="15">
        <v>8</v>
      </c>
      <c r="G3175" s="3" t="s">
        <v>14415</v>
      </c>
      <c r="H3175" s="9" t="s">
        <v>63</v>
      </c>
      <c r="I3175" s="9" t="s">
        <v>81</v>
      </c>
      <c r="J3175" s="21">
        <v>127.79</v>
      </c>
      <c r="K3175" s="9" t="s">
        <v>11831</v>
      </c>
      <c r="L3175" s="7" t="s">
        <v>12294</v>
      </c>
      <c r="M3175" s="7" t="s">
        <v>12554</v>
      </c>
      <c r="N3175" s="7" t="s">
        <v>207</v>
      </c>
      <c r="O3175" s="7" t="s">
        <v>254</v>
      </c>
      <c r="P3175" s="7" t="s">
        <v>7153</v>
      </c>
      <c r="Q3175" s="7" t="s">
        <v>72</v>
      </c>
      <c r="R3175" s="9" t="s">
        <v>326</v>
      </c>
      <c r="S3175" s="7" t="s">
        <v>408</v>
      </c>
      <c r="T3175" s="13" t="s">
        <v>69</v>
      </c>
      <c r="U3175" s="13" t="s">
        <v>66</v>
      </c>
      <c r="V3175" s="13" t="s">
        <v>70</v>
      </c>
      <c r="W3175" s="13" t="s">
        <v>32</v>
      </c>
      <c r="X3175" s="13" t="s">
        <v>66</v>
      </c>
      <c r="Y3175" s="13" t="s">
        <v>7</v>
      </c>
      <c r="Z3175" s="13" t="s">
        <v>8</v>
      </c>
      <c r="AA3175" s="12" t="str">
        <f t="shared" si="98"/>
        <v>5980000000108</v>
      </c>
      <c r="AB3175" s="4" t="s">
        <v>66</v>
      </c>
      <c r="AC3175" s="48">
        <f t="shared" si="99"/>
        <v>0</v>
      </c>
      <c r="AD3175" s="31">
        <f>VLOOKUP(AB3175,'Utah Allocation %''s'!$A$6:$B$16,2,FALSE)</f>
        <v>0</v>
      </c>
    </row>
    <row r="3176" spans="1:30">
      <c r="A3176" s="9" t="s">
        <v>11832</v>
      </c>
      <c r="B3176" s="9" t="s">
        <v>24</v>
      </c>
      <c r="C3176" s="9" t="s">
        <v>62</v>
      </c>
      <c r="D3176" s="19">
        <v>41517</v>
      </c>
      <c r="E3176" s="15">
        <v>2013</v>
      </c>
      <c r="F3176" s="15">
        <v>8</v>
      </c>
      <c r="G3176" s="3" t="s">
        <v>14415</v>
      </c>
      <c r="H3176" s="9" t="s">
        <v>63</v>
      </c>
      <c r="I3176" s="9" t="s">
        <v>81</v>
      </c>
      <c r="J3176" s="21">
        <v>484.13</v>
      </c>
      <c r="K3176" s="9" t="s">
        <v>11833</v>
      </c>
      <c r="L3176" s="7" t="s">
        <v>12295</v>
      </c>
      <c r="M3176" s="7" t="s">
        <v>12555</v>
      </c>
      <c r="N3176" s="7" t="s">
        <v>207</v>
      </c>
      <c r="O3176" s="7" t="s">
        <v>254</v>
      </c>
      <c r="P3176" s="7" t="s">
        <v>7153</v>
      </c>
      <c r="Q3176" s="7" t="s">
        <v>72</v>
      </c>
      <c r="R3176" s="9" t="s">
        <v>326</v>
      </c>
      <c r="S3176" s="7" t="s">
        <v>408</v>
      </c>
      <c r="T3176" s="13" t="s">
        <v>69</v>
      </c>
      <c r="U3176" s="13" t="s">
        <v>66</v>
      </c>
      <c r="V3176" s="13" t="s">
        <v>70</v>
      </c>
      <c r="W3176" s="13" t="s">
        <v>32</v>
      </c>
      <c r="X3176" s="13" t="s">
        <v>66</v>
      </c>
      <c r="Y3176" s="13" t="s">
        <v>7</v>
      </c>
      <c r="Z3176" s="13" t="s">
        <v>8</v>
      </c>
      <c r="AA3176" s="12" t="str">
        <f t="shared" si="98"/>
        <v>5980000000108</v>
      </c>
      <c r="AB3176" s="4" t="s">
        <v>66</v>
      </c>
      <c r="AC3176" s="48">
        <f t="shared" si="99"/>
        <v>0</v>
      </c>
      <c r="AD3176" s="31">
        <f>VLOOKUP(AB3176,'Utah Allocation %''s'!$A$6:$B$16,2,FALSE)</f>
        <v>0</v>
      </c>
    </row>
    <row r="3177" spans="1:30">
      <c r="A3177" s="9" t="s">
        <v>11834</v>
      </c>
      <c r="B3177" s="9" t="s">
        <v>24</v>
      </c>
      <c r="C3177" s="9" t="s">
        <v>62</v>
      </c>
      <c r="D3177" s="19">
        <v>41517</v>
      </c>
      <c r="E3177" s="15">
        <v>2013</v>
      </c>
      <c r="F3177" s="15">
        <v>8</v>
      </c>
      <c r="G3177" s="3" t="s">
        <v>14415</v>
      </c>
      <c r="H3177" s="9" t="s">
        <v>61</v>
      </c>
      <c r="I3177" s="9" t="s">
        <v>81</v>
      </c>
      <c r="J3177" s="21">
        <v>-296.32</v>
      </c>
      <c r="K3177" s="9" t="s">
        <v>11833</v>
      </c>
      <c r="L3177" s="7" t="s">
        <v>12295</v>
      </c>
      <c r="M3177" s="7" t="s">
        <v>12555</v>
      </c>
      <c r="N3177" s="7" t="s">
        <v>207</v>
      </c>
      <c r="O3177" s="7" t="s">
        <v>254</v>
      </c>
      <c r="P3177" s="7" t="s">
        <v>7153</v>
      </c>
      <c r="Q3177" s="7" t="s">
        <v>72</v>
      </c>
      <c r="R3177" s="9" t="s">
        <v>326</v>
      </c>
      <c r="S3177" s="7" t="s">
        <v>408</v>
      </c>
      <c r="T3177" s="13" t="s">
        <v>69</v>
      </c>
      <c r="U3177" s="13" t="s">
        <v>66</v>
      </c>
      <c r="V3177" s="13" t="s">
        <v>70</v>
      </c>
      <c r="W3177" s="13" t="s">
        <v>32</v>
      </c>
      <c r="X3177" s="13" t="s">
        <v>66</v>
      </c>
      <c r="Y3177" s="13" t="s">
        <v>7</v>
      </c>
      <c r="Z3177" s="13" t="s">
        <v>8</v>
      </c>
      <c r="AA3177" s="12" t="str">
        <f t="shared" si="98"/>
        <v>5980000000108</v>
      </c>
      <c r="AB3177" s="4" t="s">
        <v>66</v>
      </c>
      <c r="AC3177" s="48">
        <f t="shared" si="99"/>
        <v>0</v>
      </c>
      <c r="AD3177" s="31">
        <f>VLOOKUP(AB3177,'Utah Allocation %''s'!$A$6:$B$16,2,FALSE)</f>
        <v>0</v>
      </c>
    </row>
    <row r="3178" spans="1:30">
      <c r="A3178" s="9" t="s">
        <v>11835</v>
      </c>
      <c r="B3178" s="9" t="s">
        <v>24</v>
      </c>
      <c r="C3178" s="9" t="s">
        <v>62</v>
      </c>
      <c r="D3178" s="19">
        <v>41517</v>
      </c>
      <c r="E3178" s="15">
        <v>2013</v>
      </c>
      <c r="F3178" s="15">
        <v>8</v>
      </c>
      <c r="G3178" s="3" t="s">
        <v>14415</v>
      </c>
      <c r="H3178" s="9" t="s">
        <v>63</v>
      </c>
      <c r="I3178" s="9" t="s">
        <v>81</v>
      </c>
      <c r="J3178" s="21">
        <v>1022.35</v>
      </c>
      <c r="K3178" s="9" t="s">
        <v>11836</v>
      </c>
      <c r="L3178" s="7" t="s">
        <v>12296</v>
      </c>
      <c r="M3178" s="7" t="s">
        <v>12556</v>
      </c>
      <c r="N3178" s="7" t="s">
        <v>208</v>
      </c>
      <c r="O3178" s="7" t="s">
        <v>255</v>
      </c>
      <c r="P3178" s="7" t="s">
        <v>5362</v>
      </c>
      <c r="Q3178" s="7" t="s">
        <v>73</v>
      </c>
      <c r="R3178" s="9" t="s">
        <v>326</v>
      </c>
      <c r="S3178" s="7" t="s">
        <v>408</v>
      </c>
      <c r="T3178" s="13" t="s">
        <v>69</v>
      </c>
      <c r="U3178" s="13" t="s">
        <v>66</v>
      </c>
      <c r="V3178" s="13" t="s">
        <v>70</v>
      </c>
      <c r="W3178" s="13" t="s">
        <v>32</v>
      </c>
      <c r="X3178" s="13" t="s">
        <v>66</v>
      </c>
      <c r="Y3178" s="13" t="s">
        <v>7</v>
      </c>
      <c r="Z3178" s="13" t="s">
        <v>8</v>
      </c>
      <c r="AA3178" s="12" t="str">
        <f t="shared" si="98"/>
        <v>5980000000108</v>
      </c>
      <c r="AB3178" s="4" t="s">
        <v>66</v>
      </c>
      <c r="AC3178" s="48">
        <f t="shared" si="99"/>
        <v>0</v>
      </c>
      <c r="AD3178" s="31">
        <f>VLOOKUP(AB3178,'Utah Allocation %''s'!$A$6:$B$16,2,FALSE)</f>
        <v>0</v>
      </c>
    </row>
    <row r="3179" spans="1:30">
      <c r="A3179" s="9" t="s">
        <v>11837</v>
      </c>
      <c r="B3179" s="9" t="s">
        <v>24</v>
      </c>
      <c r="C3179" s="9" t="s">
        <v>62</v>
      </c>
      <c r="D3179" s="19">
        <v>41517</v>
      </c>
      <c r="E3179" s="15">
        <v>2013</v>
      </c>
      <c r="F3179" s="15">
        <v>8</v>
      </c>
      <c r="G3179" s="3" t="s">
        <v>14415</v>
      </c>
      <c r="H3179" s="9" t="s">
        <v>63</v>
      </c>
      <c r="I3179" s="9" t="s">
        <v>64</v>
      </c>
      <c r="J3179" s="21">
        <v>650.01</v>
      </c>
      <c r="K3179" s="9" t="s">
        <v>11838</v>
      </c>
      <c r="L3179" s="7" t="s">
        <v>12297</v>
      </c>
      <c r="M3179" s="7" t="s">
        <v>12557</v>
      </c>
      <c r="N3179" s="7" t="s">
        <v>227</v>
      </c>
      <c r="O3179" s="7" t="s">
        <v>273</v>
      </c>
      <c r="P3179" s="7" t="s">
        <v>632</v>
      </c>
      <c r="Q3179" s="7" t="s">
        <v>153</v>
      </c>
      <c r="R3179" s="9" t="s">
        <v>329</v>
      </c>
      <c r="S3179" s="7" t="s">
        <v>409</v>
      </c>
      <c r="T3179" s="13" t="s">
        <v>69</v>
      </c>
      <c r="U3179" s="13" t="s">
        <v>79</v>
      </c>
      <c r="V3179" s="13" t="s">
        <v>80</v>
      </c>
      <c r="W3179" s="13" t="s">
        <v>29</v>
      </c>
      <c r="X3179" s="13" t="s">
        <v>79</v>
      </c>
      <c r="Y3179" s="13" t="s">
        <v>7</v>
      </c>
      <c r="Z3179" s="13" t="s">
        <v>16</v>
      </c>
      <c r="AA3179" s="12" t="str">
        <f t="shared" si="98"/>
        <v>5980000000109</v>
      </c>
      <c r="AB3179" s="4" t="s">
        <v>79</v>
      </c>
      <c r="AC3179" s="48">
        <f t="shared" si="99"/>
        <v>650.01</v>
      </c>
      <c r="AD3179" s="31">
        <f>VLOOKUP(AB3179,'Utah Allocation %''s'!$A$6:$B$16,2,FALSE)</f>
        <v>1</v>
      </c>
    </row>
    <row r="3180" spans="1:30">
      <c r="A3180" s="9" t="s">
        <v>11117</v>
      </c>
      <c r="B3180" s="9" t="s">
        <v>24</v>
      </c>
      <c r="C3180" s="9" t="s">
        <v>62</v>
      </c>
      <c r="D3180" s="19">
        <v>41486</v>
      </c>
      <c r="E3180" s="6">
        <v>2013</v>
      </c>
      <c r="F3180" s="6">
        <v>8</v>
      </c>
      <c r="G3180" s="3" t="s">
        <v>14415</v>
      </c>
      <c r="H3180" s="9" t="s">
        <v>63</v>
      </c>
      <c r="I3180" s="9" t="s">
        <v>81</v>
      </c>
      <c r="J3180" s="21">
        <v>0.51</v>
      </c>
      <c r="K3180" s="9" t="s">
        <v>11115</v>
      </c>
      <c r="L3180" s="7" t="s">
        <v>11387</v>
      </c>
      <c r="M3180" s="7" t="s">
        <v>11541</v>
      </c>
      <c r="N3180" s="7" t="s">
        <v>206</v>
      </c>
      <c r="O3180" s="7" t="s">
        <v>253</v>
      </c>
      <c r="P3180" s="7" t="s">
        <v>5145</v>
      </c>
      <c r="Q3180" s="7" t="s">
        <v>78</v>
      </c>
      <c r="R3180" s="9" t="s">
        <v>329</v>
      </c>
      <c r="S3180" s="13" t="s">
        <v>409</v>
      </c>
      <c r="T3180" s="13" t="s">
        <v>69</v>
      </c>
      <c r="U3180" s="13" t="s">
        <v>79</v>
      </c>
      <c r="V3180" s="13" t="s">
        <v>80</v>
      </c>
      <c r="W3180" s="13" t="s">
        <v>29</v>
      </c>
      <c r="X3180" s="13" t="s">
        <v>79</v>
      </c>
      <c r="Y3180" s="13" t="s">
        <v>7</v>
      </c>
      <c r="Z3180" s="13" t="s">
        <v>16</v>
      </c>
      <c r="AA3180" s="12" t="str">
        <f t="shared" si="98"/>
        <v>5980000000109</v>
      </c>
      <c r="AB3180" s="4" t="s">
        <v>79</v>
      </c>
      <c r="AC3180" s="48">
        <f t="shared" si="99"/>
        <v>0.51</v>
      </c>
      <c r="AD3180" s="31">
        <f>VLOOKUP(AB3180,'Utah Allocation %''s'!$A$6:$B$16,2,FALSE)</f>
        <v>1</v>
      </c>
    </row>
    <row r="3181" spans="1:30">
      <c r="A3181" s="9" t="s">
        <v>11839</v>
      </c>
      <c r="B3181" s="9" t="s">
        <v>24</v>
      </c>
      <c r="C3181" s="9" t="s">
        <v>62</v>
      </c>
      <c r="D3181" s="19">
        <v>41517</v>
      </c>
      <c r="E3181" s="15">
        <v>2013</v>
      </c>
      <c r="F3181" s="15">
        <v>8</v>
      </c>
      <c r="G3181" s="3" t="s">
        <v>14415</v>
      </c>
      <c r="H3181" s="9" t="s">
        <v>63</v>
      </c>
      <c r="I3181" s="9" t="s">
        <v>81</v>
      </c>
      <c r="J3181" s="21">
        <v>875.16</v>
      </c>
      <c r="K3181" s="9" t="s">
        <v>11840</v>
      </c>
      <c r="L3181" s="7" t="s">
        <v>12298</v>
      </c>
      <c r="M3181" s="7" t="s">
        <v>12558</v>
      </c>
      <c r="N3181" s="7" t="s">
        <v>207</v>
      </c>
      <c r="O3181" s="7" t="s">
        <v>254</v>
      </c>
      <c r="P3181" s="7" t="s">
        <v>7096</v>
      </c>
      <c r="Q3181" s="7" t="s">
        <v>83</v>
      </c>
      <c r="R3181" s="9" t="s">
        <v>329</v>
      </c>
      <c r="S3181" s="7" t="s">
        <v>409</v>
      </c>
      <c r="T3181" s="13" t="s">
        <v>69</v>
      </c>
      <c r="U3181" s="13" t="s">
        <v>79</v>
      </c>
      <c r="V3181" s="13" t="s">
        <v>80</v>
      </c>
      <c r="W3181" s="13" t="s">
        <v>29</v>
      </c>
      <c r="X3181" s="13" t="s">
        <v>79</v>
      </c>
      <c r="Y3181" s="13" t="s">
        <v>7</v>
      </c>
      <c r="Z3181" s="13" t="s">
        <v>16</v>
      </c>
      <c r="AA3181" s="12" t="str">
        <f t="shared" si="98"/>
        <v>5980000000109</v>
      </c>
      <c r="AB3181" s="4" t="s">
        <v>79</v>
      </c>
      <c r="AC3181" s="48">
        <f t="shared" si="99"/>
        <v>875.16</v>
      </c>
      <c r="AD3181" s="31">
        <f>VLOOKUP(AB3181,'Utah Allocation %''s'!$A$6:$B$16,2,FALSE)</f>
        <v>1</v>
      </c>
    </row>
    <row r="3182" spans="1:30">
      <c r="A3182" s="9" t="s">
        <v>11841</v>
      </c>
      <c r="B3182" s="9" t="s">
        <v>24</v>
      </c>
      <c r="C3182" s="9" t="s">
        <v>62</v>
      </c>
      <c r="D3182" s="19">
        <v>41517</v>
      </c>
      <c r="E3182" s="15">
        <v>2013</v>
      </c>
      <c r="F3182" s="15">
        <v>8</v>
      </c>
      <c r="G3182" s="3" t="s">
        <v>14415</v>
      </c>
      <c r="H3182" s="9" t="s">
        <v>63</v>
      </c>
      <c r="I3182" s="9" t="s">
        <v>81</v>
      </c>
      <c r="J3182" s="21">
        <v>107.14</v>
      </c>
      <c r="K3182" s="9" t="s">
        <v>11842</v>
      </c>
      <c r="L3182" s="7" t="s">
        <v>12299</v>
      </c>
      <c r="M3182" s="7" t="s">
        <v>12559</v>
      </c>
      <c r="N3182" s="7" t="s">
        <v>222</v>
      </c>
      <c r="O3182" s="7" t="s">
        <v>268</v>
      </c>
      <c r="P3182" s="7" t="s">
        <v>7232</v>
      </c>
      <c r="Q3182" s="7" t="s">
        <v>106</v>
      </c>
      <c r="R3182" s="9" t="s">
        <v>329</v>
      </c>
      <c r="S3182" s="7" t="s">
        <v>409</v>
      </c>
      <c r="T3182" s="13" t="s">
        <v>69</v>
      </c>
      <c r="U3182" s="13" t="s">
        <v>79</v>
      </c>
      <c r="V3182" s="13" t="s">
        <v>80</v>
      </c>
      <c r="W3182" s="13" t="s">
        <v>29</v>
      </c>
      <c r="X3182" s="13" t="s">
        <v>79</v>
      </c>
      <c r="Y3182" s="13" t="s">
        <v>7</v>
      </c>
      <c r="Z3182" s="13" t="s">
        <v>16</v>
      </c>
      <c r="AA3182" s="12" t="str">
        <f t="shared" si="98"/>
        <v>5980000000109</v>
      </c>
      <c r="AB3182" s="4" t="s">
        <v>79</v>
      </c>
      <c r="AC3182" s="48">
        <f t="shared" si="99"/>
        <v>107.14</v>
      </c>
      <c r="AD3182" s="31">
        <f>VLOOKUP(AB3182,'Utah Allocation %''s'!$A$6:$B$16,2,FALSE)</f>
        <v>1</v>
      </c>
    </row>
    <row r="3183" spans="1:30">
      <c r="A3183" s="9" t="s">
        <v>11843</v>
      </c>
      <c r="B3183" s="9" t="s">
        <v>24</v>
      </c>
      <c r="C3183" s="9" t="s">
        <v>62</v>
      </c>
      <c r="D3183" s="19">
        <v>41517</v>
      </c>
      <c r="E3183" s="15">
        <v>2013</v>
      </c>
      <c r="F3183" s="15">
        <v>8</v>
      </c>
      <c r="G3183" s="3" t="s">
        <v>14415</v>
      </c>
      <c r="H3183" s="9" t="s">
        <v>63</v>
      </c>
      <c r="I3183" s="9" t="s">
        <v>81</v>
      </c>
      <c r="J3183" s="21">
        <v>663.31</v>
      </c>
      <c r="K3183" s="9" t="s">
        <v>11844</v>
      </c>
      <c r="L3183" s="7" t="s">
        <v>12300</v>
      </c>
      <c r="M3183" s="7" t="s">
        <v>12560</v>
      </c>
      <c r="N3183" s="7" t="s">
        <v>207</v>
      </c>
      <c r="O3183" s="7" t="s">
        <v>254</v>
      </c>
      <c r="P3183" s="7" t="s">
        <v>6156</v>
      </c>
      <c r="Q3183" s="7" t="s">
        <v>88</v>
      </c>
      <c r="R3183" s="9" t="s">
        <v>333</v>
      </c>
      <c r="S3183" s="7" t="s">
        <v>409</v>
      </c>
      <c r="T3183" s="13" t="s">
        <v>69</v>
      </c>
      <c r="U3183" s="13" t="s">
        <v>89</v>
      </c>
      <c r="V3183" s="13" t="s">
        <v>90</v>
      </c>
      <c r="W3183" s="13" t="s">
        <v>31</v>
      </c>
      <c r="X3183" s="13" t="s">
        <v>91</v>
      </c>
      <c r="Y3183" s="13" t="s">
        <v>7</v>
      </c>
      <c r="Z3183" s="13" t="s">
        <v>17</v>
      </c>
      <c r="AA3183" s="12" t="str">
        <f t="shared" si="98"/>
        <v>5980000000111</v>
      </c>
      <c r="AB3183" s="4" t="s">
        <v>91</v>
      </c>
      <c r="AC3183" s="48">
        <f t="shared" si="99"/>
        <v>0</v>
      </c>
      <c r="AD3183" s="31">
        <f>VLOOKUP(AB3183,'Utah Allocation %''s'!$A$6:$B$16,2,FALSE)</f>
        <v>0</v>
      </c>
    </row>
    <row r="3184" spans="1:30">
      <c r="A3184" s="9" t="s">
        <v>11845</v>
      </c>
      <c r="B3184" s="9" t="s">
        <v>24</v>
      </c>
      <c r="C3184" s="9" t="s">
        <v>62</v>
      </c>
      <c r="D3184" s="19">
        <v>41517</v>
      </c>
      <c r="E3184" s="15">
        <v>2013</v>
      </c>
      <c r="F3184" s="15">
        <v>8</v>
      </c>
      <c r="G3184" s="3" t="s">
        <v>14415</v>
      </c>
      <c r="H3184" s="9" t="s">
        <v>63</v>
      </c>
      <c r="I3184" s="9" t="s">
        <v>64</v>
      </c>
      <c r="J3184" s="21">
        <v>1164.0999999999999</v>
      </c>
      <c r="K3184" s="9" t="s">
        <v>11846</v>
      </c>
      <c r="L3184" s="7" t="s">
        <v>12301</v>
      </c>
      <c r="M3184" s="7" t="s">
        <v>12561</v>
      </c>
      <c r="N3184" s="7" t="s">
        <v>211</v>
      </c>
      <c r="O3184" s="7" t="s">
        <v>258</v>
      </c>
      <c r="P3184" s="7" t="s">
        <v>706</v>
      </c>
      <c r="Q3184" s="7" t="s">
        <v>103</v>
      </c>
      <c r="R3184" s="9" t="s">
        <v>336</v>
      </c>
      <c r="S3184" s="7" t="s">
        <v>408</v>
      </c>
      <c r="T3184" s="13" t="s">
        <v>69</v>
      </c>
      <c r="U3184" s="13" t="s">
        <v>66</v>
      </c>
      <c r="V3184" s="13" t="s">
        <v>70</v>
      </c>
      <c r="W3184" s="13" t="s">
        <v>32</v>
      </c>
      <c r="X3184" s="13" t="s">
        <v>66</v>
      </c>
      <c r="Y3184" s="13" t="s">
        <v>7</v>
      </c>
      <c r="Z3184" s="13" t="s">
        <v>8</v>
      </c>
      <c r="AA3184" s="12" t="str">
        <f t="shared" si="98"/>
        <v>5980000000108</v>
      </c>
      <c r="AB3184" s="4" t="s">
        <v>66</v>
      </c>
      <c r="AC3184" s="48">
        <f t="shared" si="99"/>
        <v>0</v>
      </c>
      <c r="AD3184" s="31">
        <f>VLOOKUP(AB3184,'Utah Allocation %''s'!$A$6:$B$16,2,FALSE)</f>
        <v>0</v>
      </c>
    </row>
    <row r="3185" spans="1:30">
      <c r="A3185" s="9" t="s">
        <v>11845</v>
      </c>
      <c r="B3185" s="9" t="s">
        <v>24</v>
      </c>
      <c r="C3185" s="9" t="s">
        <v>62</v>
      </c>
      <c r="D3185" s="19">
        <v>41517</v>
      </c>
      <c r="E3185" s="15">
        <v>2013</v>
      </c>
      <c r="F3185" s="15">
        <v>8</v>
      </c>
      <c r="G3185" s="3" t="s">
        <v>14415</v>
      </c>
      <c r="H3185" s="9" t="s">
        <v>63</v>
      </c>
      <c r="I3185" s="9" t="s">
        <v>81</v>
      </c>
      <c r="J3185" s="21">
        <v>1434.33</v>
      </c>
      <c r="K3185" s="9" t="s">
        <v>11846</v>
      </c>
      <c r="L3185" s="7" t="s">
        <v>12301</v>
      </c>
      <c r="M3185" s="7" t="s">
        <v>12561</v>
      </c>
      <c r="N3185" s="7" t="s">
        <v>211</v>
      </c>
      <c r="O3185" s="7" t="s">
        <v>258</v>
      </c>
      <c r="P3185" s="7" t="s">
        <v>706</v>
      </c>
      <c r="Q3185" s="7" t="s">
        <v>103</v>
      </c>
      <c r="R3185" s="9" t="s">
        <v>336</v>
      </c>
      <c r="S3185" s="7" t="s">
        <v>408</v>
      </c>
      <c r="T3185" s="13" t="s">
        <v>69</v>
      </c>
      <c r="U3185" s="13" t="s">
        <v>66</v>
      </c>
      <c r="V3185" s="13" t="s">
        <v>70</v>
      </c>
      <c r="W3185" s="13" t="s">
        <v>32</v>
      </c>
      <c r="X3185" s="13" t="s">
        <v>66</v>
      </c>
      <c r="Y3185" s="13" t="s">
        <v>7</v>
      </c>
      <c r="Z3185" s="13" t="s">
        <v>8</v>
      </c>
      <c r="AA3185" s="12" t="str">
        <f t="shared" si="98"/>
        <v>5980000000108</v>
      </c>
      <c r="AB3185" s="4" t="s">
        <v>66</v>
      </c>
      <c r="AC3185" s="48">
        <f t="shared" si="99"/>
        <v>0</v>
      </c>
      <c r="AD3185" s="31">
        <f>VLOOKUP(AB3185,'Utah Allocation %''s'!$A$6:$B$16,2,FALSE)</f>
        <v>0</v>
      </c>
    </row>
    <row r="3186" spans="1:30">
      <c r="A3186" s="9" t="s">
        <v>11847</v>
      </c>
      <c r="B3186" s="9" t="s">
        <v>24</v>
      </c>
      <c r="C3186" s="9" t="s">
        <v>62</v>
      </c>
      <c r="D3186" s="19">
        <v>41517</v>
      </c>
      <c r="E3186" s="15">
        <v>2013</v>
      </c>
      <c r="F3186" s="15">
        <v>8</v>
      </c>
      <c r="G3186" s="3" t="s">
        <v>14415</v>
      </c>
      <c r="H3186" s="9" t="s">
        <v>63</v>
      </c>
      <c r="I3186" s="9" t="s">
        <v>81</v>
      </c>
      <c r="J3186" s="21">
        <v>2277.7600000000002</v>
      </c>
      <c r="K3186" s="9" t="s">
        <v>11848</v>
      </c>
      <c r="L3186" s="7" t="s">
        <v>12302</v>
      </c>
      <c r="M3186" s="7" t="s">
        <v>12562</v>
      </c>
      <c r="N3186" s="7" t="s">
        <v>211</v>
      </c>
      <c r="O3186" s="7" t="s">
        <v>258</v>
      </c>
      <c r="P3186" s="7" t="s">
        <v>12729</v>
      </c>
      <c r="Q3186" s="7" t="s">
        <v>103</v>
      </c>
      <c r="R3186" s="9" t="s">
        <v>336</v>
      </c>
      <c r="S3186" s="7" t="s">
        <v>408</v>
      </c>
      <c r="T3186" s="13" t="s">
        <v>69</v>
      </c>
      <c r="U3186" s="13" t="s">
        <v>66</v>
      </c>
      <c r="V3186" s="13" t="s">
        <v>70</v>
      </c>
      <c r="W3186" s="13" t="s">
        <v>32</v>
      </c>
      <c r="X3186" s="13" t="s">
        <v>66</v>
      </c>
      <c r="Y3186" s="13" t="s">
        <v>7</v>
      </c>
      <c r="Z3186" s="13" t="s">
        <v>8</v>
      </c>
      <c r="AA3186" s="12" t="str">
        <f t="shared" si="98"/>
        <v>5980000000108</v>
      </c>
      <c r="AB3186" s="4" t="s">
        <v>66</v>
      </c>
      <c r="AC3186" s="48">
        <f t="shared" si="99"/>
        <v>0</v>
      </c>
      <c r="AD3186" s="31">
        <f>VLOOKUP(AB3186,'Utah Allocation %''s'!$A$6:$B$16,2,FALSE)</f>
        <v>0</v>
      </c>
    </row>
    <row r="3187" spans="1:30">
      <c r="A3187" s="9" t="s">
        <v>11849</v>
      </c>
      <c r="B3187" s="9" t="s">
        <v>24</v>
      </c>
      <c r="C3187" s="9" t="s">
        <v>62</v>
      </c>
      <c r="D3187" s="19">
        <v>41517</v>
      </c>
      <c r="E3187" s="15">
        <v>2013</v>
      </c>
      <c r="F3187" s="15">
        <v>8</v>
      </c>
      <c r="G3187" s="3" t="s">
        <v>14415</v>
      </c>
      <c r="H3187" s="9" t="s">
        <v>63</v>
      </c>
      <c r="I3187" s="9" t="s">
        <v>64</v>
      </c>
      <c r="J3187" s="21">
        <v>258.83</v>
      </c>
      <c r="K3187" s="9" t="s">
        <v>11850</v>
      </c>
      <c r="L3187" s="7" t="s">
        <v>12303</v>
      </c>
      <c r="M3187" s="7" t="s">
        <v>12563</v>
      </c>
      <c r="N3187" s="7" t="s">
        <v>208</v>
      </c>
      <c r="O3187" s="7" t="s">
        <v>255</v>
      </c>
      <c r="P3187" s="7" t="s">
        <v>482</v>
      </c>
      <c r="Q3187" s="7" t="s">
        <v>84</v>
      </c>
      <c r="R3187" s="9" t="s">
        <v>338</v>
      </c>
      <c r="S3187" s="7" t="s">
        <v>409</v>
      </c>
      <c r="T3187" s="13" t="s">
        <v>69</v>
      </c>
      <c r="U3187" s="13" t="s">
        <v>79</v>
      </c>
      <c r="V3187" s="13" t="s">
        <v>80</v>
      </c>
      <c r="W3187" s="13" t="s">
        <v>29</v>
      </c>
      <c r="X3187" s="13" t="s">
        <v>79</v>
      </c>
      <c r="Y3187" s="13" t="s">
        <v>7</v>
      </c>
      <c r="Z3187" s="13" t="s">
        <v>16</v>
      </c>
      <c r="AA3187" s="12" t="str">
        <f t="shared" si="98"/>
        <v>5980000000109</v>
      </c>
      <c r="AB3187" s="4" t="s">
        <v>79</v>
      </c>
      <c r="AC3187" s="48">
        <f t="shared" si="99"/>
        <v>258.83</v>
      </c>
      <c r="AD3187" s="31">
        <f>VLOOKUP(AB3187,'Utah Allocation %''s'!$A$6:$B$16,2,FALSE)</f>
        <v>1</v>
      </c>
    </row>
    <row r="3188" spans="1:30">
      <c r="A3188" s="9" t="s">
        <v>11851</v>
      </c>
      <c r="B3188" s="9" t="s">
        <v>24</v>
      </c>
      <c r="C3188" s="9" t="s">
        <v>62</v>
      </c>
      <c r="D3188" s="19">
        <v>41517</v>
      </c>
      <c r="E3188" s="15">
        <v>2013</v>
      </c>
      <c r="F3188" s="15">
        <v>8</v>
      </c>
      <c r="G3188" s="3" t="s">
        <v>14415</v>
      </c>
      <c r="H3188" s="9" t="s">
        <v>63</v>
      </c>
      <c r="I3188" s="9" t="s">
        <v>64</v>
      </c>
      <c r="J3188" s="21">
        <v>1011.58</v>
      </c>
      <c r="K3188" s="9" t="s">
        <v>11852</v>
      </c>
      <c r="L3188" s="7" t="s">
        <v>12304</v>
      </c>
      <c r="M3188" s="7" t="s">
        <v>12564</v>
      </c>
      <c r="N3188" s="7" t="s">
        <v>212</v>
      </c>
      <c r="O3188" s="7" t="s">
        <v>259</v>
      </c>
      <c r="P3188" s="7" t="s">
        <v>10912</v>
      </c>
      <c r="Q3188" s="7" t="s">
        <v>165</v>
      </c>
      <c r="R3188" s="9" t="s">
        <v>338</v>
      </c>
      <c r="S3188" s="7" t="s">
        <v>409</v>
      </c>
      <c r="T3188" s="13" t="s">
        <v>69</v>
      </c>
      <c r="U3188" s="13" t="s">
        <v>79</v>
      </c>
      <c r="V3188" s="13" t="s">
        <v>80</v>
      </c>
      <c r="W3188" s="13" t="s">
        <v>29</v>
      </c>
      <c r="X3188" s="13" t="s">
        <v>79</v>
      </c>
      <c r="Y3188" s="13" t="s">
        <v>7</v>
      </c>
      <c r="Z3188" s="13" t="s">
        <v>16</v>
      </c>
      <c r="AA3188" s="12" t="str">
        <f t="shared" si="98"/>
        <v>5980000000109</v>
      </c>
      <c r="AB3188" s="4" t="s">
        <v>79</v>
      </c>
      <c r="AC3188" s="48">
        <f t="shared" si="99"/>
        <v>1011.58</v>
      </c>
      <c r="AD3188" s="31">
        <f>VLOOKUP(AB3188,'Utah Allocation %''s'!$A$6:$B$16,2,FALSE)</f>
        <v>1</v>
      </c>
    </row>
    <row r="3189" spans="1:30">
      <c r="A3189" s="9" t="s">
        <v>11853</v>
      </c>
      <c r="B3189" s="9" t="s">
        <v>24</v>
      </c>
      <c r="C3189" s="9" t="s">
        <v>62</v>
      </c>
      <c r="D3189" s="19">
        <v>41517</v>
      </c>
      <c r="E3189" s="15">
        <v>2013</v>
      </c>
      <c r="F3189" s="15">
        <v>8</v>
      </c>
      <c r="G3189" s="3" t="s">
        <v>14415</v>
      </c>
      <c r="H3189" s="9" t="s">
        <v>63</v>
      </c>
      <c r="I3189" s="9" t="s">
        <v>64</v>
      </c>
      <c r="J3189" s="21">
        <v>164.79</v>
      </c>
      <c r="K3189" s="9" t="s">
        <v>11854</v>
      </c>
      <c r="L3189" s="7" t="s">
        <v>12305</v>
      </c>
      <c r="M3189" s="7" t="s">
        <v>12565</v>
      </c>
      <c r="N3189" s="7" t="s">
        <v>219</v>
      </c>
      <c r="O3189" s="7" t="s">
        <v>265</v>
      </c>
      <c r="P3189" s="7" t="s">
        <v>6262</v>
      </c>
      <c r="Q3189" s="7" t="s">
        <v>104</v>
      </c>
      <c r="R3189" s="9" t="s">
        <v>338</v>
      </c>
      <c r="S3189" s="7" t="s">
        <v>409</v>
      </c>
      <c r="T3189" s="13" t="s">
        <v>69</v>
      </c>
      <c r="U3189" s="13" t="s">
        <v>79</v>
      </c>
      <c r="V3189" s="13" t="s">
        <v>80</v>
      </c>
      <c r="W3189" s="13" t="s">
        <v>29</v>
      </c>
      <c r="X3189" s="13" t="s">
        <v>79</v>
      </c>
      <c r="Y3189" s="13" t="s">
        <v>7</v>
      </c>
      <c r="Z3189" s="13" t="s">
        <v>16</v>
      </c>
      <c r="AA3189" s="12" t="str">
        <f t="shared" si="98"/>
        <v>5980000000109</v>
      </c>
      <c r="AB3189" s="4" t="s">
        <v>79</v>
      </c>
      <c r="AC3189" s="48">
        <f t="shared" si="99"/>
        <v>164.79</v>
      </c>
      <c r="AD3189" s="31">
        <f>VLOOKUP(AB3189,'Utah Allocation %''s'!$A$6:$B$16,2,FALSE)</f>
        <v>1</v>
      </c>
    </row>
    <row r="3190" spans="1:30">
      <c r="A3190" s="9" t="s">
        <v>11855</v>
      </c>
      <c r="B3190" s="9" t="s">
        <v>24</v>
      </c>
      <c r="C3190" s="9" t="s">
        <v>62</v>
      </c>
      <c r="D3190" s="19">
        <v>41517</v>
      </c>
      <c r="E3190" s="15">
        <v>2013</v>
      </c>
      <c r="F3190" s="15">
        <v>8</v>
      </c>
      <c r="G3190" s="3" t="s">
        <v>14415</v>
      </c>
      <c r="H3190" s="9" t="s">
        <v>63</v>
      </c>
      <c r="I3190" s="9" t="s">
        <v>81</v>
      </c>
      <c r="J3190" s="21">
        <v>250.86</v>
      </c>
      <c r="K3190" s="9" t="s">
        <v>11856</v>
      </c>
      <c r="L3190" s="7" t="s">
        <v>12306</v>
      </c>
      <c r="M3190" s="7" t="s">
        <v>12566</v>
      </c>
      <c r="N3190" s="7" t="s">
        <v>212</v>
      </c>
      <c r="O3190" s="7" t="s">
        <v>259</v>
      </c>
      <c r="P3190" s="7" t="s">
        <v>6234</v>
      </c>
      <c r="Q3190" s="7" t="s">
        <v>172</v>
      </c>
      <c r="R3190" s="9" t="s">
        <v>339</v>
      </c>
      <c r="S3190" s="7" t="s">
        <v>408</v>
      </c>
      <c r="T3190" s="13" t="s">
        <v>69</v>
      </c>
      <c r="U3190" s="13" t="s">
        <v>66</v>
      </c>
      <c r="V3190" s="13" t="s">
        <v>70</v>
      </c>
      <c r="W3190" s="13" t="s">
        <v>32</v>
      </c>
      <c r="X3190" s="13" t="s">
        <v>66</v>
      </c>
      <c r="Y3190" s="13" t="s">
        <v>7</v>
      </c>
      <c r="Z3190" s="13" t="s">
        <v>8</v>
      </c>
      <c r="AA3190" s="12" t="str">
        <f t="shared" si="98"/>
        <v>5980000000108</v>
      </c>
      <c r="AB3190" s="4" t="s">
        <v>66</v>
      </c>
      <c r="AC3190" s="48">
        <f t="shared" si="99"/>
        <v>0</v>
      </c>
      <c r="AD3190" s="31">
        <f>VLOOKUP(AB3190,'Utah Allocation %''s'!$A$6:$B$16,2,FALSE)</f>
        <v>0</v>
      </c>
    </row>
    <row r="3191" spans="1:30">
      <c r="A3191" s="9" t="s">
        <v>11857</v>
      </c>
      <c r="B3191" s="9" t="s">
        <v>24</v>
      </c>
      <c r="C3191" s="9" t="s">
        <v>62</v>
      </c>
      <c r="D3191" s="19">
        <v>41517</v>
      </c>
      <c r="E3191" s="15">
        <v>2013</v>
      </c>
      <c r="F3191" s="15">
        <v>8</v>
      </c>
      <c r="G3191" s="3" t="s">
        <v>14415</v>
      </c>
      <c r="H3191" s="9" t="s">
        <v>61</v>
      </c>
      <c r="I3191" s="9" t="s">
        <v>81</v>
      </c>
      <c r="J3191" s="21">
        <v>-252.22</v>
      </c>
      <c r="K3191" s="9" t="s">
        <v>11856</v>
      </c>
      <c r="L3191" s="7" t="s">
        <v>12306</v>
      </c>
      <c r="M3191" s="7" t="s">
        <v>12566</v>
      </c>
      <c r="N3191" s="7" t="s">
        <v>212</v>
      </c>
      <c r="O3191" s="7" t="s">
        <v>259</v>
      </c>
      <c r="P3191" s="7" t="s">
        <v>6234</v>
      </c>
      <c r="Q3191" s="7" t="s">
        <v>172</v>
      </c>
      <c r="R3191" s="9" t="s">
        <v>339</v>
      </c>
      <c r="S3191" s="7" t="s">
        <v>408</v>
      </c>
      <c r="T3191" s="13" t="s">
        <v>69</v>
      </c>
      <c r="U3191" s="13" t="s">
        <v>66</v>
      </c>
      <c r="V3191" s="13" t="s">
        <v>70</v>
      </c>
      <c r="W3191" s="13" t="s">
        <v>32</v>
      </c>
      <c r="X3191" s="13" t="s">
        <v>66</v>
      </c>
      <c r="Y3191" s="13" t="s">
        <v>7</v>
      </c>
      <c r="Z3191" s="13" t="s">
        <v>8</v>
      </c>
      <c r="AA3191" s="12" t="str">
        <f t="shared" si="98"/>
        <v>5980000000108</v>
      </c>
      <c r="AB3191" s="4" t="s">
        <v>66</v>
      </c>
      <c r="AC3191" s="48">
        <f t="shared" si="99"/>
        <v>0</v>
      </c>
      <c r="AD3191" s="31">
        <f>VLOOKUP(AB3191,'Utah Allocation %''s'!$A$6:$B$16,2,FALSE)</f>
        <v>0</v>
      </c>
    </row>
    <row r="3192" spans="1:30">
      <c r="A3192" s="9" t="s">
        <v>11858</v>
      </c>
      <c r="B3192" s="9" t="s">
        <v>24</v>
      </c>
      <c r="C3192" s="9" t="s">
        <v>62</v>
      </c>
      <c r="D3192" s="19">
        <v>41517</v>
      </c>
      <c r="E3192" s="15">
        <v>2013</v>
      </c>
      <c r="F3192" s="15">
        <v>8</v>
      </c>
      <c r="G3192" s="3" t="s">
        <v>14415</v>
      </c>
      <c r="H3192" s="9" t="s">
        <v>63</v>
      </c>
      <c r="I3192" s="9" t="s">
        <v>81</v>
      </c>
      <c r="J3192" s="21">
        <v>287.92</v>
      </c>
      <c r="K3192" s="9" t="s">
        <v>11859</v>
      </c>
      <c r="L3192" s="7" t="s">
        <v>12307</v>
      </c>
      <c r="M3192" s="7" t="s">
        <v>12567</v>
      </c>
      <c r="N3192" s="7" t="s">
        <v>212</v>
      </c>
      <c r="O3192" s="7" t="s">
        <v>259</v>
      </c>
      <c r="P3192" s="7" t="s">
        <v>6234</v>
      </c>
      <c r="Q3192" s="7" t="s">
        <v>172</v>
      </c>
      <c r="R3192" s="9" t="s">
        <v>339</v>
      </c>
      <c r="S3192" s="7" t="s">
        <v>408</v>
      </c>
      <c r="T3192" s="13" t="s">
        <v>69</v>
      </c>
      <c r="U3192" s="13" t="s">
        <v>66</v>
      </c>
      <c r="V3192" s="13" t="s">
        <v>70</v>
      </c>
      <c r="W3192" s="13" t="s">
        <v>32</v>
      </c>
      <c r="X3192" s="13" t="s">
        <v>66</v>
      </c>
      <c r="Y3192" s="13" t="s">
        <v>7</v>
      </c>
      <c r="Z3192" s="13" t="s">
        <v>8</v>
      </c>
      <c r="AA3192" s="12" t="str">
        <f t="shared" si="98"/>
        <v>5980000000108</v>
      </c>
      <c r="AB3192" s="4" t="s">
        <v>66</v>
      </c>
      <c r="AC3192" s="48">
        <f t="shared" si="99"/>
        <v>0</v>
      </c>
      <c r="AD3192" s="31">
        <f>VLOOKUP(AB3192,'Utah Allocation %''s'!$A$6:$B$16,2,FALSE)</f>
        <v>0</v>
      </c>
    </row>
    <row r="3193" spans="1:30">
      <c r="A3193" s="9" t="s">
        <v>11860</v>
      </c>
      <c r="B3193" s="9" t="s">
        <v>24</v>
      </c>
      <c r="C3193" s="9" t="s">
        <v>62</v>
      </c>
      <c r="D3193" s="19">
        <v>41517</v>
      </c>
      <c r="E3193" s="15">
        <v>2013</v>
      </c>
      <c r="F3193" s="15">
        <v>8</v>
      </c>
      <c r="G3193" s="3" t="s">
        <v>14415</v>
      </c>
      <c r="H3193" s="9" t="s">
        <v>63</v>
      </c>
      <c r="I3193" s="9" t="s">
        <v>64</v>
      </c>
      <c r="J3193" s="21">
        <v>1709.71</v>
      </c>
      <c r="K3193" s="9" t="s">
        <v>11861</v>
      </c>
      <c r="L3193" s="7" t="s">
        <v>12308</v>
      </c>
      <c r="M3193" s="7" t="s">
        <v>12568</v>
      </c>
      <c r="N3193" s="7" t="s">
        <v>206</v>
      </c>
      <c r="O3193" s="7" t="s">
        <v>253</v>
      </c>
      <c r="P3193" s="7" t="s">
        <v>8788</v>
      </c>
      <c r="Q3193" s="7" t="s">
        <v>71</v>
      </c>
      <c r="R3193" s="9" t="s">
        <v>339</v>
      </c>
      <c r="S3193" s="7" t="s">
        <v>408</v>
      </c>
      <c r="T3193" s="13" t="s">
        <v>69</v>
      </c>
      <c r="U3193" s="13" t="s">
        <v>66</v>
      </c>
      <c r="V3193" s="13" t="s">
        <v>70</v>
      </c>
      <c r="W3193" s="13" t="s">
        <v>32</v>
      </c>
      <c r="X3193" s="13" t="s">
        <v>66</v>
      </c>
      <c r="Y3193" s="13" t="s">
        <v>7</v>
      </c>
      <c r="Z3193" s="13" t="s">
        <v>8</v>
      </c>
      <c r="AA3193" s="12" t="str">
        <f t="shared" si="98"/>
        <v>5980000000108</v>
      </c>
      <c r="AB3193" s="4" t="s">
        <v>66</v>
      </c>
      <c r="AC3193" s="48">
        <f t="shared" si="99"/>
        <v>0</v>
      </c>
      <c r="AD3193" s="31">
        <f>VLOOKUP(AB3193,'Utah Allocation %''s'!$A$6:$B$16,2,FALSE)</f>
        <v>0</v>
      </c>
    </row>
    <row r="3194" spans="1:30">
      <c r="A3194" s="9" t="s">
        <v>11862</v>
      </c>
      <c r="B3194" s="9" t="s">
        <v>24</v>
      </c>
      <c r="C3194" s="9" t="s">
        <v>62</v>
      </c>
      <c r="D3194" s="19">
        <v>41517</v>
      </c>
      <c r="E3194" s="15">
        <v>2013</v>
      </c>
      <c r="F3194" s="15">
        <v>8</v>
      </c>
      <c r="G3194" s="3" t="s">
        <v>14415</v>
      </c>
      <c r="H3194" s="9" t="s">
        <v>63</v>
      </c>
      <c r="I3194" s="9" t="s">
        <v>81</v>
      </c>
      <c r="J3194" s="21">
        <v>702.87</v>
      </c>
      <c r="K3194" s="9" t="s">
        <v>11863</v>
      </c>
      <c r="L3194" s="7" t="s">
        <v>12309</v>
      </c>
      <c r="M3194" s="7" t="s">
        <v>12569</v>
      </c>
      <c r="N3194" s="7" t="s">
        <v>206</v>
      </c>
      <c r="O3194" s="7" t="s">
        <v>253</v>
      </c>
      <c r="P3194" s="7" t="s">
        <v>8788</v>
      </c>
      <c r="Q3194" s="7" t="s">
        <v>71</v>
      </c>
      <c r="R3194" s="9" t="s">
        <v>339</v>
      </c>
      <c r="S3194" s="7" t="s">
        <v>408</v>
      </c>
      <c r="T3194" s="13" t="s">
        <v>69</v>
      </c>
      <c r="U3194" s="13" t="s">
        <v>66</v>
      </c>
      <c r="V3194" s="13" t="s">
        <v>70</v>
      </c>
      <c r="W3194" s="13" t="s">
        <v>32</v>
      </c>
      <c r="X3194" s="13" t="s">
        <v>66</v>
      </c>
      <c r="Y3194" s="13" t="s">
        <v>7</v>
      </c>
      <c r="Z3194" s="13" t="s">
        <v>8</v>
      </c>
      <c r="AA3194" s="12" t="str">
        <f t="shared" si="98"/>
        <v>5980000000108</v>
      </c>
      <c r="AB3194" s="4" t="s">
        <v>66</v>
      </c>
      <c r="AC3194" s="48">
        <f t="shared" si="99"/>
        <v>0</v>
      </c>
      <c r="AD3194" s="31">
        <f>VLOOKUP(AB3194,'Utah Allocation %''s'!$A$6:$B$16,2,FALSE)</f>
        <v>0</v>
      </c>
    </row>
    <row r="3195" spans="1:30">
      <c r="A3195" s="9" t="s">
        <v>11864</v>
      </c>
      <c r="B3195" s="9" t="s">
        <v>24</v>
      </c>
      <c r="C3195" s="9" t="s">
        <v>62</v>
      </c>
      <c r="D3195" s="19">
        <v>41517</v>
      </c>
      <c r="E3195" s="15">
        <v>2013</v>
      </c>
      <c r="F3195" s="15">
        <v>8</v>
      </c>
      <c r="G3195" s="3" t="s">
        <v>14415</v>
      </c>
      <c r="H3195" s="9" t="s">
        <v>63</v>
      </c>
      <c r="I3195" s="9" t="s">
        <v>81</v>
      </c>
      <c r="J3195" s="21">
        <v>65.73</v>
      </c>
      <c r="K3195" s="9" t="s">
        <v>11865</v>
      </c>
      <c r="L3195" s="7" t="s">
        <v>12310</v>
      </c>
      <c r="M3195" s="7" t="s">
        <v>12570</v>
      </c>
      <c r="N3195" s="7" t="s">
        <v>206</v>
      </c>
      <c r="O3195" s="7" t="s">
        <v>253</v>
      </c>
      <c r="P3195" s="7" t="s">
        <v>8788</v>
      </c>
      <c r="Q3195" s="7" t="s">
        <v>71</v>
      </c>
      <c r="R3195" s="9" t="s">
        <v>339</v>
      </c>
      <c r="S3195" s="7" t="s">
        <v>408</v>
      </c>
      <c r="T3195" s="13" t="s">
        <v>69</v>
      </c>
      <c r="U3195" s="13" t="s">
        <v>66</v>
      </c>
      <c r="V3195" s="13" t="s">
        <v>70</v>
      </c>
      <c r="W3195" s="13" t="s">
        <v>32</v>
      </c>
      <c r="X3195" s="13" t="s">
        <v>66</v>
      </c>
      <c r="Y3195" s="13" t="s">
        <v>7</v>
      </c>
      <c r="Z3195" s="13" t="s">
        <v>8</v>
      </c>
      <c r="AA3195" s="12" t="str">
        <f t="shared" si="98"/>
        <v>5980000000108</v>
      </c>
      <c r="AB3195" s="4" t="s">
        <v>66</v>
      </c>
      <c r="AC3195" s="48">
        <f t="shared" si="99"/>
        <v>0</v>
      </c>
      <c r="AD3195" s="31">
        <f>VLOOKUP(AB3195,'Utah Allocation %''s'!$A$6:$B$16,2,FALSE)</f>
        <v>0</v>
      </c>
    </row>
    <row r="3196" spans="1:30">
      <c r="A3196" s="9" t="s">
        <v>11866</v>
      </c>
      <c r="B3196" s="9" t="s">
        <v>24</v>
      </c>
      <c r="C3196" s="9" t="s">
        <v>62</v>
      </c>
      <c r="D3196" s="19">
        <v>41517</v>
      </c>
      <c r="E3196" s="15">
        <v>2013</v>
      </c>
      <c r="F3196" s="15">
        <v>8</v>
      </c>
      <c r="G3196" s="3" t="s">
        <v>14415</v>
      </c>
      <c r="H3196" s="9" t="s">
        <v>63</v>
      </c>
      <c r="I3196" s="9" t="s">
        <v>64</v>
      </c>
      <c r="J3196" s="21">
        <v>94.99</v>
      </c>
      <c r="K3196" s="9" t="s">
        <v>11867</v>
      </c>
      <c r="L3196" s="7" t="s">
        <v>12311</v>
      </c>
      <c r="M3196" s="7" t="s">
        <v>12571</v>
      </c>
      <c r="N3196" s="7" t="s">
        <v>207</v>
      </c>
      <c r="O3196" s="7" t="s">
        <v>254</v>
      </c>
      <c r="P3196" s="7" t="s">
        <v>7153</v>
      </c>
      <c r="Q3196" s="7" t="s">
        <v>72</v>
      </c>
      <c r="R3196" s="9" t="s">
        <v>339</v>
      </c>
      <c r="S3196" s="7" t="s">
        <v>408</v>
      </c>
      <c r="T3196" s="13" t="s">
        <v>69</v>
      </c>
      <c r="U3196" s="13" t="s">
        <v>66</v>
      </c>
      <c r="V3196" s="13" t="s">
        <v>70</v>
      </c>
      <c r="W3196" s="13" t="s">
        <v>32</v>
      </c>
      <c r="X3196" s="13" t="s">
        <v>66</v>
      </c>
      <c r="Y3196" s="13" t="s">
        <v>7</v>
      </c>
      <c r="Z3196" s="13" t="s">
        <v>8</v>
      </c>
      <c r="AA3196" s="12" t="str">
        <f t="shared" si="98"/>
        <v>5980000000108</v>
      </c>
      <c r="AB3196" s="4" t="s">
        <v>66</v>
      </c>
      <c r="AC3196" s="48">
        <f t="shared" si="99"/>
        <v>0</v>
      </c>
      <c r="AD3196" s="31">
        <f>VLOOKUP(AB3196,'Utah Allocation %''s'!$A$6:$B$16,2,FALSE)</f>
        <v>0</v>
      </c>
    </row>
    <row r="3197" spans="1:30">
      <c r="A3197" s="9" t="s">
        <v>11868</v>
      </c>
      <c r="B3197" s="9" t="s">
        <v>24</v>
      </c>
      <c r="C3197" s="9" t="s">
        <v>62</v>
      </c>
      <c r="D3197" s="19">
        <v>41517</v>
      </c>
      <c r="E3197" s="15">
        <v>2013</v>
      </c>
      <c r="F3197" s="15">
        <v>8</v>
      </c>
      <c r="G3197" s="3" t="s">
        <v>14415</v>
      </c>
      <c r="H3197" s="9" t="s">
        <v>63</v>
      </c>
      <c r="I3197" s="9" t="s">
        <v>64</v>
      </c>
      <c r="J3197" s="21">
        <v>1424.75</v>
      </c>
      <c r="K3197" s="9" t="s">
        <v>11869</v>
      </c>
      <c r="L3197" s="7" t="s">
        <v>12312</v>
      </c>
      <c r="M3197" s="7" t="s">
        <v>12572</v>
      </c>
      <c r="N3197" s="7" t="s">
        <v>207</v>
      </c>
      <c r="O3197" s="7" t="s">
        <v>254</v>
      </c>
      <c r="P3197" s="7" t="s">
        <v>7153</v>
      </c>
      <c r="Q3197" s="7" t="s">
        <v>72</v>
      </c>
      <c r="R3197" s="9" t="s">
        <v>339</v>
      </c>
      <c r="S3197" s="7" t="s">
        <v>408</v>
      </c>
      <c r="T3197" s="13" t="s">
        <v>69</v>
      </c>
      <c r="U3197" s="13" t="s">
        <v>66</v>
      </c>
      <c r="V3197" s="13" t="s">
        <v>70</v>
      </c>
      <c r="W3197" s="13" t="s">
        <v>32</v>
      </c>
      <c r="X3197" s="13" t="s">
        <v>66</v>
      </c>
      <c r="Y3197" s="13" t="s">
        <v>7</v>
      </c>
      <c r="Z3197" s="13" t="s">
        <v>8</v>
      </c>
      <c r="AA3197" s="12" t="str">
        <f t="shared" si="98"/>
        <v>5980000000108</v>
      </c>
      <c r="AB3197" s="4" t="s">
        <v>66</v>
      </c>
      <c r="AC3197" s="48">
        <f t="shared" si="99"/>
        <v>0</v>
      </c>
      <c r="AD3197" s="31">
        <f>VLOOKUP(AB3197,'Utah Allocation %''s'!$A$6:$B$16,2,FALSE)</f>
        <v>0</v>
      </c>
    </row>
    <row r="3198" spans="1:30">
      <c r="A3198" s="9" t="s">
        <v>11870</v>
      </c>
      <c r="B3198" s="9" t="s">
        <v>24</v>
      </c>
      <c r="C3198" s="9" t="s">
        <v>62</v>
      </c>
      <c r="D3198" s="19">
        <v>41517</v>
      </c>
      <c r="E3198" s="15">
        <v>2013</v>
      </c>
      <c r="F3198" s="15">
        <v>8</v>
      </c>
      <c r="G3198" s="3" t="s">
        <v>14415</v>
      </c>
      <c r="H3198" s="9" t="s">
        <v>63</v>
      </c>
      <c r="I3198" s="9" t="s">
        <v>64</v>
      </c>
      <c r="J3198" s="21">
        <v>379.93</v>
      </c>
      <c r="K3198" s="9" t="s">
        <v>11871</v>
      </c>
      <c r="L3198" s="7" t="s">
        <v>12313</v>
      </c>
      <c r="M3198" s="7" t="s">
        <v>12573</v>
      </c>
      <c r="N3198" s="7" t="s">
        <v>208</v>
      </c>
      <c r="O3198" s="7" t="s">
        <v>255</v>
      </c>
      <c r="P3198" s="7" t="s">
        <v>5362</v>
      </c>
      <c r="Q3198" s="7" t="s">
        <v>73</v>
      </c>
      <c r="R3198" s="9" t="s">
        <v>339</v>
      </c>
      <c r="S3198" s="7" t="s">
        <v>408</v>
      </c>
      <c r="T3198" s="13" t="s">
        <v>69</v>
      </c>
      <c r="U3198" s="13" t="s">
        <v>66</v>
      </c>
      <c r="V3198" s="13" t="s">
        <v>70</v>
      </c>
      <c r="W3198" s="13" t="s">
        <v>32</v>
      </c>
      <c r="X3198" s="13" t="s">
        <v>66</v>
      </c>
      <c r="Y3198" s="13" t="s">
        <v>7</v>
      </c>
      <c r="Z3198" s="13" t="s">
        <v>8</v>
      </c>
      <c r="AA3198" s="12" t="str">
        <f t="shared" si="98"/>
        <v>5980000000108</v>
      </c>
      <c r="AB3198" s="4" t="s">
        <v>66</v>
      </c>
      <c r="AC3198" s="48">
        <f t="shared" si="99"/>
        <v>0</v>
      </c>
      <c r="AD3198" s="31">
        <f>VLOOKUP(AB3198,'Utah Allocation %''s'!$A$6:$B$16,2,FALSE)</f>
        <v>0</v>
      </c>
    </row>
    <row r="3199" spans="1:30">
      <c r="A3199" s="9" t="s">
        <v>11872</v>
      </c>
      <c r="B3199" s="9" t="s">
        <v>24</v>
      </c>
      <c r="C3199" s="9" t="s">
        <v>62</v>
      </c>
      <c r="D3199" s="19">
        <v>41517</v>
      </c>
      <c r="E3199" s="15">
        <v>2013</v>
      </c>
      <c r="F3199" s="15">
        <v>8</v>
      </c>
      <c r="G3199" s="3" t="s">
        <v>14415</v>
      </c>
      <c r="H3199" s="9" t="s">
        <v>63</v>
      </c>
      <c r="I3199" s="9" t="s">
        <v>64</v>
      </c>
      <c r="J3199" s="21">
        <v>253.29</v>
      </c>
      <c r="K3199" s="9" t="s">
        <v>11873</v>
      </c>
      <c r="L3199" s="7" t="s">
        <v>12314</v>
      </c>
      <c r="M3199" s="7" t="s">
        <v>12574</v>
      </c>
      <c r="N3199" s="7" t="s">
        <v>215</v>
      </c>
      <c r="O3199" s="7" t="s">
        <v>261</v>
      </c>
      <c r="P3199" s="7" t="s">
        <v>8161</v>
      </c>
      <c r="Q3199" s="7" t="s">
        <v>97</v>
      </c>
      <c r="R3199" s="9" t="s">
        <v>339</v>
      </c>
      <c r="S3199" s="7" t="s">
        <v>408</v>
      </c>
      <c r="T3199" s="13" t="s">
        <v>69</v>
      </c>
      <c r="U3199" s="13" t="s">
        <v>66</v>
      </c>
      <c r="V3199" s="13" t="s">
        <v>70</v>
      </c>
      <c r="W3199" s="13" t="s">
        <v>32</v>
      </c>
      <c r="X3199" s="13" t="s">
        <v>66</v>
      </c>
      <c r="Y3199" s="13" t="s">
        <v>7</v>
      </c>
      <c r="Z3199" s="13" t="s">
        <v>8</v>
      </c>
      <c r="AA3199" s="12" t="str">
        <f t="shared" si="98"/>
        <v>5980000000108</v>
      </c>
      <c r="AB3199" s="4" t="s">
        <v>66</v>
      </c>
      <c r="AC3199" s="48">
        <f t="shared" si="99"/>
        <v>0</v>
      </c>
      <c r="AD3199" s="31">
        <f>VLOOKUP(AB3199,'Utah Allocation %''s'!$A$6:$B$16,2,FALSE)</f>
        <v>0</v>
      </c>
    </row>
    <row r="3200" spans="1:30">
      <c r="A3200" s="9" t="s">
        <v>11874</v>
      </c>
      <c r="B3200" s="9" t="s">
        <v>24</v>
      </c>
      <c r="C3200" s="9" t="s">
        <v>62</v>
      </c>
      <c r="D3200" s="19">
        <v>41517</v>
      </c>
      <c r="E3200" s="15">
        <v>2013</v>
      </c>
      <c r="F3200" s="15">
        <v>8</v>
      </c>
      <c r="G3200" s="3" t="s">
        <v>14415</v>
      </c>
      <c r="H3200" s="9" t="s">
        <v>63</v>
      </c>
      <c r="I3200" s="9" t="s">
        <v>64</v>
      </c>
      <c r="J3200" s="21">
        <v>569.9</v>
      </c>
      <c r="K3200" s="9" t="s">
        <v>11875</v>
      </c>
      <c r="L3200" s="7" t="s">
        <v>12315</v>
      </c>
      <c r="M3200" s="7" t="s">
        <v>12575</v>
      </c>
      <c r="N3200" s="7" t="s">
        <v>243</v>
      </c>
      <c r="O3200" s="7" t="s">
        <v>286</v>
      </c>
      <c r="P3200" s="7" t="s">
        <v>8168</v>
      </c>
      <c r="Q3200" s="7" t="s">
        <v>521</v>
      </c>
      <c r="R3200" s="9" t="s">
        <v>339</v>
      </c>
      <c r="S3200" s="7" t="s">
        <v>408</v>
      </c>
      <c r="T3200" s="13" t="s">
        <v>69</v>
      </c>
      <c r="U3200" s="13" t="s">
        <v>66</v>
      </c>
      <c r="V3200" s="13" t="s">
        <v>70</v>
      </c>
      <c r="W3200" s="13" t="s">
        <v>32</v>
      </c>
      <c r="X3200" s="13" t="s">
        <v>66</v>
      </c>
      <c r="Y3200" s="13" t="s">
        <v>7</v>
      </c>
      <c r="Z3200" s="13" t="s">
        <v>8</v>
      </c>
      <c r="AA3200" s="12" t="str">
        <f t="shared" si="98"/>
        <v>5980000000108</v>
      </c>
      <c r="AB3200" s="4" t="s">
        <v>66</v>
      </c>
      <c r="AC3200" s="48">
        <f t="shared" si="99"/>
        <v>0</v>
      </c>
      <c r="AD3200" s="31">
        <f>VLOOKUP(AB3200,'Utah Allocation %''s'!$A$6:$B$16,2,FALSE)</f>
        <v>0</v>
      </c>
    </row>
    <row r="3201" spans="1:30">
      <c r="A3201" s="9" t="s">
        <v>11876</v>
      </c>
      <c r="B3201" s="9" t="s">
        <v>24</v>
      </c>
      <c r="C3201" s="9" t="s">
        <v>62</v>
      </c>
      <c r="D3201" s="19">
        <v>41517</v>
      </c>
      <c r="E3201" s="15">
        <v>2013</v>
      </c>
      <c r="F3201" s="15">
        <v>8</v>
      </c>
      <c r="G3201" s="3" t="s">
        <v>14415</v>
      </c>
      <c r="H3201" s="9" t="s">
        <v>63</v>
      </c>
      <c r="I3201" s="9" t="s">
        <v>64</v>
      </c>
      <c r="J3201" s="21">
        <v>63.33</v>
      </c>
      <c r="K3201" s="9" t="s">
        <v>11877</v>
      </c>
      <c r="L3201" s="7" t="s">
        <v>12316</v>
      </c>
      <c r="M3201" s="7" t="s">
        <v>12576</v>
      </c>
      <c r="N3201" s="7" t="s">
        <v>243</v>
      </c>
      <c r="O3201" s="7" t="s">
        <v>286</v>
      </c>
      <c r="P3201" s="7" t="s">
        <v>8168</v>
      </c>
      <c r="Q3201" s="7" t="s">
        <v>521</v>
      </c>
      <c r="R3201" s="9" t="s">
        <v>339</v>
      </c>
      <c r="S3201" s="7" t="s">
        <v>408</v>
      </c>
      <c r="T3201" s="13" t="s">
        <v>69</v>
      </c>
      <c r="U3201" s="13" t="s">
        <v>66</v>
      </c>
      <c r="V3201" s="13" t="s">
        <v>70</v>
      </c>
      <c r="W3201" s="13" t="s">
        <v>32</v>
      </c>
      <c r="X3201" s="13" t="s">
        <v>66</v>
      </c>
      <c r="Y3201" s="13" t="s">
        <v>7</v>
      </c>
      <c r="Z3201" s="13" t="s">
        <v>8</v>
      </c>
      <c r="AA3201" s="12" t="str">
        <f t="shared" si="98"/>
        <v>5980000000108</v>
      </c>
      <c r="AB3201" s="4" t="s">
        <v>66</v>
      </c>
      <c r="AC3201" s="48">
        <f t="shared" si="99"/>
        <v>0</v>
      </c>
      <c r="AD3201" s="31">
        <f>VLOOKUP(AB3201,'Utah Allocation %''s'!$A$6:$B$16,2,FALSE)</f>
        <v>0</v>
      </c>
    </row>
    <row r="3202" spans="1:30">
      <c r="A3202" s="9" t="s">
        <v>11878</v>
      </c>
      <c r="B3202" s="9" t="s">
        <v>24</v>
      </c>
      <c r="C3202" s="9" t="s">
        <v>62</v>
      </c>
      <c r="D3202" s="19">
        <v>41517</v>
      </c>
      <c r="E3202" s="15">
        <v>2013</v>
      </c>
      <c r="F3202" s="15">
        <v>8</v>
      </c>
      <c r="G3202" s="3" t="s">
        <v>14415</v>
      </c>
      <c r="H3202" s="9" t="s">
        <v>63</v>
      </c>
      <c r="I3202" s="9" t="s">
        <v>81</v>
      </c>
      <c r="J3202" s="21">
        <v>200.16</v>
      </c>
      <c r="K3202" s="9" t="s">
        <v>11879</v>
      </c>
      <c r="L3202" s="7" t="s">
        <v>12317</v>
      </c>
      <c r="M3202" s="7" t="s">
        <v>12577</v>
      </c>
      <c r="N3202" s="7" t="s">
        <v>214</v>
      </c>
      <c r="O3202" s="7" t="s">
        <v>260</v>
      </c>
      <c r="P3202" s="7" t="s">
        <v>8167</v>
      </c>
      <c r="Q3202" s="7" t="s">
        <v>158</v>
      </c>
      <c r="R3202" s="9" t="s">
        <v>340</v>
      </c>
      <c r="S3202" s="7" t="s">
        <v>409</v>
      </c>
      <c r="T3202" s="13" t="s">
        <v>69</v>
      </c>
      <c r="U3202" s="13" t="s">
        <v>79</v>
      </c>
      <c r="V3202" s="13" t="s">
        <v>80</v>
      </c>
      <c r="W3202" s="13" t="s">
        <v>29</v>
      </c>
      <c r="X3202" s="13" t="s">
        <v>79</v>
      </c>
      <c r="Y3202" s="13" t="s">
        <v>7</v>
      </c>
      <c r="Z3202" s="13" t="s">
        <v>16</v>
      </c>
      <c r="AA3202" s="12" t="str">
        <f t="shared" si="98"/>
        <v>5980000000109</v>
      </c>
      <c r="AB3202" s="4" t="s">
        <v>79</v>
      </c>
      <c r="AC3202" s="48">
        <f t="shared" si="99"/>
        <v>200.16</v>
      </c>
      <c r="AD3202" s="31">
        <f>VLOOKUP(AB3202,'Utah Allocation %''s'!$A$6:$B$16,2,FALSE)</f>
        <v>1</v>
      </c>
    </row>
    <row r="3203" spans="1:30">
      <c r="A3203" s="9" t="s">
        <v>11880</v>
      </c>
      <c r="B3203" s="9" t="s">
        <v>24</v>
      </c>
      <c r="C3203" s="9" t="s">
        <v>62</v>
      </c>
      <c r="D3203" s="19">
        <v>41517</v>
      </c>
      <c r="E3203" s="15">
        <v>2013</v>
      </c>
      <c r="F3203" s="15">
        <v>8</v>
      </c>
      <c r="G3203" s="3" t="s">
        <v>14415</v>
      </c>
      <c r="H3203" s="9" t="s">
        <v>63</v>
      </c>
      <c r="I3203" s="9" t="s">
        <v>64</v>
      </c>
      <c r="J3203" s="21">
        <v>500.45</v>
      </c>
      <c r="K3203" s="9" t="s">
        <v>11881</v>
      </c>
      <c r="L3203" s="7" t="s">
        <v>12318</v>
      </c>
      <c r="M3203" s="7" t="s">
        <v>12578</v>
      </c>
      <c r="N3203" s="7" t="s">
        <v>212</v>
      </c>
      <c r="O3203" s="7" t="s">
        <v>259</v>
      </c>
      <c r="P3203" s="7" t="s">
        <v>6234</v>
      </c>
      <c r="Q3203" s="7" t="s">
        <v>172</v>
      </c>
      <c r="R3203" s="9" t="s">
        <v>343</v>
      </c>
      <c r="S3203" s="7" t="s">
        <v>408</v>
      </c>
      <c r="T3203" s="13" t="s">
        <v>69</v>
      </c>
      <c r="U3203" s="13" t="s">
        <v>66</v>
      </c>
      <c r="V3203" s="13" t="s">
        <v>70</v>
      </c>
      <c r="W3203" s="13" t="s">
        <v>32</v>
      </c>
      <c r="X3203" s="13" t="s">
        <v>66</v>
      </c>
      <c r="Y3203" s="13" t="s">
        <v>7</v>
      </c>
      <c r="Z3203" s="13" t="s">
        <v>8</v>
      </c>
      <c r="AA3203" s="12" t="str">
        <f t="shared" si="98"/>
        <v>5980000000108</v>
      </c>
      <c r="AB3203" s="4" t="s">
        <v>66</v>
      </c>
      <c r="AC3203" s="48">
        <f t="shared" si="99"/>
        <v>0</v>
      </c>
      <c r="AD3203" s="31">
        <f>VLOOKUP(AB3203,'Utah Allocation %''s'!$A$6:$B$16,2,FALSE)</f>
        <v>0</v>
      </c>
    </row>
    <row r="3204" spans="1:30">
      <c r="A3204" s="9" t="s">
        <v>11882</v>
      </c>
      <c r="B3204" s="9" t="s">
        <v>24</v>
      </c>
      <c r="C3204" s="9" t="s">
        <v>62</v>
      </c>
      <c r="D3204" s="19">
        <v>41517</v>
      </c>
      <c r="E3204" s="15">
        <v>2013</v>
      </c>
      <c r="F3204" s="15">
        <v>8</v>
      </c>
      <c r="G3204" s="3" t="s">
        <v>14415</v>
      </c>
      <c r="H3204" s="9" t="s">
        <v>63</v>
      </c>
      <c r="I3204" s="9" t="s">
        <v>64</v>
      </c>
      <c r="J3204" s="21">
        <v>467.08</v>
      </c>
      <c r="K3204" s="9" t="s">
        <v>11883</v>
      </c>
      <c r="L3204" s="7" t="s">
        <v>12319</v>
      </c>
      <c r="M3204" s="7" t="s">
        <v>12579</v>
      </c>
      <c r="N3204" s="7" t="s">
        <v>208</v>
      </c>
      <c r="O3204" s="7" t="s">
        <v>255</v>
      </c>
      <c r="P3204" s="7" t="s">
        <v>5362</v>
      </c>
      <c r="Q3204" s="7" t="s">
        <v>73</v>
      </c>
      <c r="R3204" s="9" t="s">
        <v>343</v>
      </c>
      <c r="S3204" s="7" t="s">
        <v>408</v>
      </c>
      <c r="T3204" s="13" t="s">
        <v>69</v>
      </c>
      <c r="U3204" s="13" t="s">
        <v>66</v>
      </c>
      <c r="V3204" s="13" t="s">
        <v>70</v>
      </c>
      <c r="W3204" s="13" t="s">
        <v>32</v>
      </c>
      <c r="X3204" s="13" t="s">
        <v>66</v>
      </c>
      <c r="Y3204" s="13" t="s">
        <v>7</v>
      </c>
      <c r="Z3204" s="13" t="s">
        <v>8</v>
      </c>
      <c r="AA3204" s="12" t="str">
        <f t="shared" si="98"/>
        <v>5980000000108</v>
      </c>
      <c r="AB3204" s="4" t="s">
        <v>66</v>
      </c>
      <c r="AC3204" s="48">
        <f t="shared" si="99"/>
        <v>0</v>
      </c>
      <c r="AD3204" s="31">
        <f>VLOOKUP(AB3204,'Utah Allocation %''s'!$A$6:$B$16,2,FALSE)</f>
        <v>0</v>
      </c>
    </row>
    <row r="3205" spans="1:30">
      <c r="A3205" s="9" t="s">
        <v>11884</v>
      </c>
      <c r="B3205" s="9" t="s">
        <v>24</v>
      </c>
      <c r="C3205" s="9" t="s">
        <v>62</v>
      </c>
      <c r="D3205" s="19">
        <v>41517</v>
      </c>
      <c r="E3205" s="15">
        <v>2013</v>
      </c>
      <c r="F3205" s="15">
        <v>8</v>
      </c>
      <c r="G3205" s="3" t="s">
        <v>14415</v>
      </c>
      <c r="H3205" s="9" t="s">
        <v>63</v>
      </c>
      <c r="I3205" s="9" t="s">
        <v>81</v>
      </c>
      <c r="J3205" s="21">
        <v>134.66999999999999</v>
      </c>
      <c r="K3205" s="9" t="s">
        <v>11885</v>
      </c>
      <c r="L3205" s="7" t="s">
        <v>12320</v>
      </c>
      <c r="M3205" s="7" t="s">
        <v>12580</v>
      </c>
      <c r="N3205" s="7" t="s">
        <v>208</v>
      </c>
      <c r="O3205" s="7" t="s">
        <v>255</v>
      </c>
      <c r="P3205" s="7" t="s">
        <v>5362</v>
      </c>
      <c r="Q3205" s="7" t="s">
        <v>73</v>
      </c>
      <c r="R3205" s="9" t="s">
        <v>343</v>
      </c>
      <c r="S3205" s="7" t="s">
        <v>408</v>
      </c>
      <c r="T3205" s="13" t="s">
        <v>69</v>
      </c>
      <c r="U3205" s="13" t="s">
        <v>66</v>
      </c>
      <c r="V3205" s="13" t="s">
        <v>70</v>
      </c>
      <c r="W3205" s="13" t="s">
        <v>32</v>
      </c>
      <c r="X3205" s="13" t="s">
        <v>66</v>
      </c>
      <c r="Y3205" s="13" t="s">
        <v>7</v>
      </c>
      <c r="Z3205" s="13" t="s">
        <v>8</v>
      </c>
      <c r="AA3205" s="12" t="str">
        <f t="shared" ref="AA3205:AA3268" si="100">Y3205&amp;Z3205</f>
        <v>5980000000108</v>
      </c>
      <c r="AB3205" s="4" t="s">
        <v>66</v>
      </c>
      <c r="AC3205" s="48">
        <f t="shared" ref="AC3205:AC3268" si="101">+J3205*AD3205</f>
        <v>0</v>
      </c>
      <c r="AD3205" s="31">
        <f>VLOOKUP(AB3205,'Utah Allocation %''s'!$A$6:$B$16,2,FALSE)</f>
        <v>0</v>
      </c>
    </row>
    <row r="3206" spans="1:30">
      <c r="A3206" s="9" t="s">
        <v>11886</v>
      </c>
      <c r="B3206" s="9" t="s">
        <v>24</v>
      </c>
      <c r="C3206" s="9" t="s">
        <v>62</v>
      </c>
      <c r="D3206" s="19">
        <v>41517</v>
      </c>
      <c r="E3206" s="15">
        <v>2013</v>
      </c>
      <c r="F3206" s="15">
        <v>8</v>
      </c>
      <c r="G3206" s="3" t="s">
        <v>14415</v>
      </c>
      <c r="H3206" s="9" t="s">
        <v>63</v>
      </c>
      <c r="I3206" s="9" t="s">
        <v>81</v>
      </c>
      <c r="J3206" s="21">
        <v>241.41</v>
      </c>
      <c r="K3206" s="9" t="s">
        <v>11887</v>
      </c>
      <c r="L3206" s="7" t="s">
        <v>12321</v>
      </c>
      <c r="M3206" s="7" t="s">
        <v>12581</v>
      </c>
      <c r="N3206" s="7" t="s">
        <v>208</v>
      </c>
      <c r="O3206" s="7" t="s">
        <v>255</v>
      </c>
      <c r="P3206" s="7" t="s">
        <v>5362</v>
      </c>
      <c r="Q3206" s="7" t="s">
        <v>73</v>
      </c>
      <c r="R3206" s="9" t="s">
        <v>343</v>
      </c>
      <c r="S3206" s="7" t="s">
        <v>408</v>
      </c>
      <c r="T3206" s="13" t="s">
        <v>69</v>
      </c>
      <c r="U3206" s="13" t="s">
        <v>66</v>
      </c>
      <c r="V3206" s="13" t="s">
        <v>70</v>
      </c>
      <c r="W3206" s="13" t="s">
        <v>32</v>
      </c>
      <c r="X3206" s="13" t="s">
        <v>66</v>
      </c>
      <c r="Y3206" s="13" t="s">
        <v>7</v>
      </c>
      <c r="Z3206" s="13" t="s">
        <v>8</v>
      </c>
      <c r="AA3206" s="12" t="str">
        <f t="shared" si="100"/>
        <v>5980000000108</v>
      </c>
      <c r="AB3206" s="4" t="s">
        <v>66</v>
      </c>
      <c r="AC3206" s="48">
        <f t="shared" si="101"/>
        <v>0</v>
      </c>
      <c r="AD3206" s="31">
        <f>VLOOKUP(AB3206,'Utah Allocation %''s'!$A$6:$B$16,2,FALSE)</f>
        <v>0</v>
      </c>
    </row>
    <row r="3207" spans="1:30">
      <c r="A3207" s="9" t="s">
        <v>11888</v>
      </c>
      <c r="B3207" s="9" t="s">
        <v>24</v>
      </c>
      <c r="C3207" s="9" t="s">
        <v>62</v>
      </c>
      <c r="D3207" s="19">
        <v>41517</v>
      </c>
      <c r="E3207" s="15">
        <v>2013</v>
      </c>
      <c r="F3207" s="15">
        <v>8</v>
      </c>
      <c r="G3207" s="3" t="s">
        <v>14415</v>
      </c>
      <c r="H3207" s="9" t="s">
        <v>63</v>
      </c>
      <c r="I3207" s="9" t="s">
        <v>81</v>
      </c>
      <c r="J3207" s="21">
        <v>404</v>
      </c>
      <c r="K3207" s="9" t="s">
        <v>11889</v>
      </c>
      <c r="L3207" s="7" t="s">
        <v>12322</v>
      </c>
      <c r="M3207" s="7" t="s">
        <v>12582</v>
      </c>
      <c r="N3207" s="7" t="s">
        <v>217</v>
      </c>
      <c r="O3207" s="7" t="s">
        <v>263</v>
      </c>
      <c r="P3207" s="7" t="s">
        <v>9495</v>
      </c>
      <c r="Q3207" s="7" t="s">
        <v>100</v>
      </c>
      <c r="R3207" s="9" t="s">
        <v>343</v>
      </c>
      <c r="S3207" s="7" t="s">
        <v>408</v>
      </c>
      <c r="T3207" s="13" t="s">
        <v>69</v>
      </c>
      <c r="U3207" s="13" t="s">
        <v>66</v>
      </c>
      <c r="V3207" s="13" t="s">
        <v>70</v>
      </c>
      <c r="W3207" s="13" t="s">
        <v>32</v>
      </c>
      <c r="X3207" s="13" t="s">
        <v>66</v>
      </c>
      <c r="Y3207" s="13" t="s">
        <v>7</v>
      </c>
      <c r="Z3207" s="13" t="s">
        <v>8</v>
      </c>
      <c r="AA3207" s="12" t="str">
        <f t="shared" si="100"/>
        <v>5980000000108</v>
      </c>
      <c r="AB3207" s="4" t="s">
        <v>66</v>
      </c>
      <c r="AC3207" s="48">
        <f t="shared" si="101"/>
        <v>0</v>
      </c>
      <c r="AD3207" s="31">
        <f>VLOOKUP(AB3207,'Utah Allocation %''s'!$A$6:$B$16,2,FALSE)</f>
        <v>0</v>
      </c>
    </row>
    <row r="3208" spans="1:30">
      <c r="A3208" s="9" t="s">
        <v>11890</v>
      </c>
      <c r="B3208" s="9" t="s">
        <v>24</v>
      </c>
      <c r="C3208" s="9" t="s">
        <v>62</v>
      </c>
      <c r="D3208" s="19">
        <v>41517</v>
      </c>
      <c r="E3208" s="15">
        <v>2013</v>
      </c>
      <c r="F3208" s="15">
        <v>8</v>
      </c>
      <c r="G3208" s="3" t="s">
        <v>14415</v>
      </c>
      <c r="H3208" s="9" t="s">
        <v>61</v>
      </c>
      <c r="I3208" s="9" t="s">
        <v>81</v>
      </c>
      <c r="J3208" s="21">
        <v>-295.13</v>
      </c>
      <c r="K3208" s="9" t="s">
        <v>11151</v>
      </c>
      <c r="L3208" s="7" t="s">
        <v>11404</v>
      </c>
      <c r="M3208" s="7" t="s">
        <v>11559</v>
      </c>
      <c r="N3208" s="7" t="s">
        <v>219</v>
      </c>
      <c r="O3208" s="7" t="s">
        <v>265</v>
      </c>
      <c r="P3208" s="7" t="s">
        <v>7206</v>
      </c>
      <c r="Q3208" s="7" t="s">
        <v>137</v>
      </c>
      <c r="R3208" s="9" t="s">
        <v>343</v>
      </c>
      <c r="S3208" s="7" t="s">
        <v>408</v>
      </c>
      <c r="T3208" s="13" t="s">
        <v>69</v>
      </c>
      <c r="U3208" s="13" t="s">
        <v>66</v>
      </c>
      <c r="V3208" s="13" t="s">
        <v>70</v>
      </c>
      <c r="W3208" s="13" t="s">
        <v>32</v>
      </c>
      <c r="X3208" s="13" t="s">
        <v>66</v>
      </c>
      <c r="Y3208" s="13" t="s">
        <v>7</v>
      </c>
      <c r="Z3208" s="13" t="s">
        <v>8</v>
      </c>
      <c r="AA3208" s="12" t="str">
        <f t="shared" si="100"/>
        <v>5980000000108</v>
      </c>
      <c r="AB3208" s="4" t="s">
        <v>66</v>
      </c>
      <c r="AC3208" s="48">
        <f t="shared" si="101"/>
        <v>0</v>
      </c>
      <c r="AD3208" s="31">
        <f>VLOOKUP(AB3208,'Utah Allocation %''s'!$A$6:$B$16,2,FALSE)</f>
        <v>0</v>
      </c>
    </row>
    <row r="3209" spans="1:30">
      <c r="A3209" s="9" t="s">
        <v>11891</v>
      </c>
      <c r="B3209" s="9" t="s">
        <v>24</v>
      </c>
      <c r="C3209" s="9" t="s">
        <v>62</v>
      </c>
      <c r="D3209" s="19">
        <v>41517</v>
      </c>
      <c r="E3209" s="15">
        <v>2013</v>
      </c>
      <c r="F3209" s="15">
        <v>8</v>
      </c>
      <c r="G3209" s="3" t="s">
        <v>14415</v>
      </c>
      <c r="H3209" s="9" t="s">
        <v>61</v>
      </c>
      <c r="I3209" s="9" t="s">
        <v>81</v>
      </c>
      <c r="J3209" s="21">
        <v>-391.77</v>
      </c>
      <c r="K3209" s="9" t="s">
        <v>11153</v>
      </c>
      <c r="L3209" s="7" t="s">
        <v>11405</v>
      </c>
      <c r="M3209" s="7" t="s">
        <v>11560</v>
      </c>
      <c r="N3209" s="7" t="s">
        <v>219</v>
      </c>
      <c r="O3209" s="7" t="s">
        <v>265</v>
      </c>
      <c r="P3209" s="7" t="s">
        <v>7206</v>
      </c>
      <c r="Q3209" s="7" t="s">
        <v>137</v>
      </c>
      <c r="R3209" s="9" t="s">
        <v>343</v>
      </c>
      <c r="S3209" s="7" t="s">
        <v>408</v>
      </c>
      <c r="T3209" s="13" t="s">
        <v>69</v>
      </c>
      <c r="U3209" s="13" t="s">
        <v>66</v>
      </c>
      <c r="V3209" s="13" t="s">
        <v>70</v>
      </c>
      <c r="W3209" s="13" t="s">
        <v>32</v>
      </c>
      <c r="X3209" s="13" t="s">
        <v>66</v>
      </c>
      <c r="Y3209" s="13" t="s">
        <v>7</v>
      </c>
      <c r="Z3209" s="13" t="s">
        <v>8</v>
      </c>
      <c r="AA3209" s="12" t="str">
        <f t="shared" si="100"/>
        <v>5980000000108</v>
      </c>
      <c r="AB3209" s="4" t="s">
        <v>66</v>
      </c>
      <c r="AC3209" s="48">
        <f t="shared" si="101"/>
        <v>0</v>
      </c>
      <c r="AD3209" s="31">
        <f>VLOOKUP(AB3209,'Utah Allocation %''s'!$A$6:$B$16,2,FALSE)</f>
        <v>0</v>
      </c>
    </row>
    <row r="3210" spans="1:30">
      <c r="A3210" s="9" t="s">
        <v>11892</v>
      </c>
      <c r="B3210" s="9" t="s">
        <v>24</v>
      </c>
      <c r="C3210" s="9" t="s">
        <v>62</v>
      </c>
      <c r="D3210" s="19">
        <v>41517</v>
      </c>
      <c r="E3210" s="15">
        <v>2013</v>
      </c>
      <c r="F3210" s="15">
        <v>8</v>
      </c>
      <c r="G3210" s="3" t="s">
        <v>14415</v>
      </c>
      <c r="H3210" s="9" t="s">
        <v>61</v>
      </c>
      <c r="I3210" s="9" t="s">
        <v>81</v>
      </c>
      <c r="J3210" s="21">
        <v>-783.54</v>
      </c>
      <c r="K3210" s="9" t="s">
        <v>11155</v>
      </c>
      <c r="L3210" s="7" t="s">
        <v>11406</v>
      </c>
      <c r="M3210" s="7" t="s">
        <v>11561</v>
      </c>
      <c r="N3210" s="7" t="s">
        <v>219</v>
      </c>
      <c r="O3210" s="7" t="s">
        <v>265</v>
      </c>
      <c r="P3210" s="7" t="s">
        <v>7206</v>
      </c>
      <c r="Q3210" s="7" t="s">
        <v>137</v>
      </c>
      <c r="R3210" s="9" t="s">
        <v>343</v>
      </c>
      <c r="S3210" s="7" t="s">
        <v>408</v>
      </c>
      <c r="T3210" s="13" t="s">
        <v>69</v>
      </c>
      <c r="U3210" s="13" t="s">
        <v>66</v>
      </c>
      <c r="V3210" s="13" t="s">
        <v>70</v>
      </c>
      <c r="W3210" s="13" t="s">
        <v>32</v>
      </c>
      <c r="X3210" s="13" t="s">
        <v>66</v>
      </c>
      <c r="Y3210" s="13" t="s">
        <v>7</v>
      </c>
      <c r="Z3210" s="13" t="s">
        <v>8</v>
      </c>
      <c r="AA3210" s="12" t="str">
        <f t="shared" si="100"/>
        <v>5980000000108</v>
      </c>
      <c r="AB3210" s="4" t="s">
        <v>66</v>
      </c>
      <c r="AC3210" s="48">
        <f t="shared" si="101"/>
        <v>0</v>
      </c>
      <c r="AD3210" s="31">
        <f>VLOOKUP(AB3210,'Utah Allocation %''s'!$A$6:$B$16,2,FALSE)</f>
        <v>0</v>
      </c>
    </row>
    <row r="3211" spans="1:30">
      <c r="A3211" s="9" t="s">
        <v>11893</v>
      </c>
      <c r="B3211" s="9" t="s">
        <v>24</v>
      </c>
      <c r="C3211" s="9" t="s">
        <v>62</v>
      </c>
      <c r="D3211" s="19">
        <v>41517</v>
      </c>
      <c r="E3211" s="15">
        <v>2013</v>
      </c>
      <c r="F3211" s="15">
        <v>8</v>
      </c>
      <c r="G3211" s="3" t="s">
        <v>14415</v>
      </c>
      <c r="H3211" s="9" t="s">
        <v>61</v>
      </c>
      <c r="I3211" s="9" t="s">
        <v>81</v>
      </c>
      <c r="J3211" s="21">
        <v>-652.95000000000005</v>
      </c>
      <c r="K3211" s="9" t="s">
        <v>11157</v>
      </c>
      <c r="L3211" s="7" t="s">
        <v>11407</v>
      </c>
      <c r="M3211" s="7" t="s">
        <v>11562</v>
      </c>
      <c r="N3211" s="7" t="s">
        <v>219</v>
      </c>
      <c r="O3211" s="7" t="s">
        <v>265</v>
      </c>
      <c r="P3211" s="7" t="s">
        <v>7206</v>
      </c>
      <c r="Q3211" s="7" t="s">
        <v>137</v>
      </c>
      <c r="R3211" s="9" t="s">
        <v>343</v>
      </c>
      <c r="S3211" s="7" t="s">
        <v>408</v>
      </c>
      <c r="T3211" s="13" t="s">
        <v>69</v>
      </c>
      <c r="U3211" s="13" t="s">
        <v>66</v>
      </c>
      <c r="V3211" s="13" t="s">
        <v>70</v>
      </c>
      <c r="W3211" s="13" t="s">
        <v>32</v>
      </c>
      <c r="X3211" s="13" t="s">
        <v>66</v>
      </c>
      <c r="Y3211" s="13" t="s">
        <v>7</v>
      </c>
      <c r="Z3211" s="13" t="s">
        <v>8</v>
      </c>
      <c r="AA3211" s="12" t="str">
        <f t="shared" si="100"/>
        <v>5980000000108</v>
      </c>
      <c r="AB3211" s="4" t="s">
        <v>66</v>
      </c>
      <c r="AC3211" s="48">
        <f t="shared" si="101"/>
        <v>0</v>
      </c>
      <c r="AD3211" s="31">
        <f>VLOOKUP(AB3211,'Utah Allocation %''s'!$A$6:$B$16,2,FALSE)</f>
        <v>0</v>
      </c>
    </row>
    <row r="3212" spans="1:30">
      <c r="A3212" s="9" t="s">
        <v>11894</v>
      </c>
      <c r="B3212" s="9" t="s">
        <v>24</v>
      </c>
      <c r="C3212" s="9" t="s">
        <v>62</v>
      </c>
      <c r="D3212" s="19">
        <v>41517</v>
      </c>
      <c r="E3212" s="15">
        <v>2013</v>
      </c>
      <c r="F3212" s="15">
        <v>8</v>
      </c>
      <c r="G3212" s="3" t="s">
        <v>14415</v>
      </c>
      <c r="H3212" s="9" t="s">
        <v>63</v>
      </c>
      <c r="I3212" s="9" t="s">
        <v>64</v>
      </c>
      <c r="J3212" s="21">
        <v>2384.39</v>
      </c>
      <c r="K3212" s="9" t="s">
        <v>11895</v>
      </c>
      <c r="L3212" s="7" t="s">
        <v>12323</v>
      </c>
      <c r="M3212" s="7" t="s">
        <v>12583</v>
      </c>
      <c r="N3212" s="7" t="s">
        <v>227</v>
      </c>
      <c r="O3212" s="7" t="s">
        <v>273</v>
      </c>
      <c r="P3212" s="7" t="s">
        <v>12730</v>
      </c>
      <c r="Q3212" s="7" t="s">
        <v>12731</v>
      </c>
      <c r="R3212" s="9" t="s">
        <v>344</v>
      </c>
      <c r="S3212" s="7" t="s">
        <v>408</v>
      </c>
      <c r="T3212" s="13" t="s">
        <v>69</v>
      </c>
      <c r="U3212" s="13" t="s">
        <v>66</v>
      </c>
      <c r="V3212" s="13" t="s">
        <v>70</v>
      </c>
      <c r="W3212" s="13" t="s">
        <v>32</v>
      </c>
      <c r="X3212" s="13" t="s">
        <v>66</v>
      </c>
      <c r="Y3212" s="13" t="s">
        <v>7</v>
      </c>
      <c r="Z3212" s="13" t="s">
        <v>8</v>
      </c>
      <c r="AA3212" s="12" t="str">
        <f t="shared" si="100"/>
        <v>5980000000108</v>
      </c>
      <c r="AB3212" s="4" t="s">
        <v>66</v>
      </c>
      <c r="AC3212" s="48">
        <f t="shared" si="101"/>
        <v>0</v>
      </c>
      <c r="AD3212" s="31">
        <f>VLOOKUP(AB3212,'Utah Allocation %''s'!$A$6:$B$16,2,FALSE)</f>
        <v>0</v>
      </c>
    </row>
    <row r="3213" spans="1:30">
      <c r="A3213" s="9" t="s">
        <v>11896</v>
      </c>
      <c r="B3213" s="9" t="s">
        <v>24</v>
      </c>
      <c r="C3213" s="9" t="s">
        <v>62</v>
      </c>
      <c r="D3213" s="19">
        <v>41517</v>
      </c>
      <c r="E3213" s="15">
        <v>2013</v>
      </c>
      <c r="F3213" s="15">
        <v>8</v>
      </c>
      <c r="G3213" s="3" t="s">
        <v>14415</v>
      </c>
      <c r="H3213" s="9" t="s">
        <v>63</v>
      </c>
      <c r="I3213" s="9" t="s">
        <v>64</v>
      </c>
      <c r="J3213" s="21">
        <v>1749.57</v>
      </c>
      <c r="K3213" s="9" t="s">
        <v>11897</v>
      </c>
      <c r="L3213" s="7" t="s">
        <v>12324</v>
      </c>
      <c r="M3213" s="7" t="s">
        <v>12584</v>
      </c>
      <c r="N3213" s="7" t="s">
        <v>227</v>
      </c>
      <c r="O3213" s="7" t="s">
        <v>273</v>
      </c>
      <c r="P3213" s="7" t="s">
        <v>851</v>
      </c>
      <c r="Q3213" s="7" t="s">
        <v>184</v>
      </c>
      <c r="R3213" s="9" t="s">
        <v>344</v>
      </c>
      <c r="S3213" s="7" t="s">
        <v>408</v>
      </c>
      <c r="T3213" s="13" t="s">
        <v>69</v>
      </c>
      <c r="U3213" s="13" t="s">
        <v>66</v>
      </c>
      <c r="V3213" s="13" t="s">
        <v>70</v>
      </c>
      <c r="W3213" s="13" t="s">
        <v>32</v>
      </c>
      <c r="X3213" s="13" t="s">
        <v>66</v>
      </c>
      <c r="Y3213" s="13" t="s">
        <v>7</v>
      </c>
      <c r="Z3213" s="13" t="s">
        <v>8</v>
      </c>
      <c r="AA3213" s="12" t="str">
        <f t="shared" si="100"/>
        <v>5980000000108</v>
      </c>
      <c r="AB3213" s="4" t="s">
        <v>66</v>
      </c>
      <c r="AC3213" s="48">
        <f t="shared" si="101"/>
        <v>0</v>
      </c>
      <c r="AD3213" s="31">
        <f>VLOOKUP(AB3213,'Utah Allocation %''s'!$A$6:$B$16,2,FALSE)</f>
        <v>0</v>
      </c>
    </row>
    <row r="3214" spans="1:30">
      <c r="A3214" s="9" t="s">
        <v>11898</v>
      </c>
      <c r="B3214" s="9" t="s">
        <v>24</v>
      </c>
      <c r="C3214" s="9" t="s">
        <v>62</v>
      </c>
      <c r="D3214" s="19">
        <v>41517</v>
      </c>
      <c r="E3214" s="15">
        <v>2013</v>
      </c>
      <c r="F3214" s="15">
        <v>8</v>
      </c>
      <c r="G3214" s="3" t="s">
        <v>14415</v>
      </c>
      <c r="H3214" s="9" t="s">
        <v>63</v>
      </c>
      <c r="I3214" s="9" t="s">
        <v>64</v>
      </c>
      <c r="J3214" s="21">
        <v>8341.16</v>
      </c>
      <c r="K3214" s="9" t="s">
        <v>11899</v>
      </c>
      <c r="L3214" s="7" t="s">
        <v>12325</v>
      </c>
      <c r="M3214" s="7" t="s">
        <v>12585</v>
      </c>
      <c r="N3214" s="7" t="s">
        <v>227</v>
      </c>
      <c r="O3214" s="7" t="s">
        <v>273</v>
      </c>
      <c r="P3214" s="7" t="s">
        <v>851</v>
      </c>
      <c r="Q3214" s="7" t="s">
        <v>184</v>
      </c>
      <c r="R3214" s="9" t="s">
        <v>344</v>
      </c>
      <c r="S3214" s="7" t="s">
        <v>408</v>
      </c>
      <c r="T3214" s="13" t="s">
        <v>69</v>
      </c>
      <c r="U3214" s="13" t="s">
        <v>66</v>
      </c>
      <c r="V3214" s="13" t="s">
        <v>70</v>
      </c>
      <c r="W3214" s="13" t="s">
        <v>32</v>
      </c>
      <c r="X3214" s="13" t="s">
        <v>66</v>
      </c>
      <c r="Y3214" s="13" t="s">
        <v>7</v>
      </c>
      <c r="Z3214" s="13" t="s">
        <v>8</v>
      </c>
      <c r="AA3214" s="12" t="str">
        <f t="shared" si="100"/>
        <v>5980000000108</v>
      </c>
      <c r="AB3214" s="4" t="s">
        <v>66</v>
      </c>
      <c r="AC3214" s="48">
        <f t="shared" si="101"/>
        <v>0</v>
      </c>
      <c r="AD3214" s="31">
        <f>VLOOKUP(AB3214,'Utah Allocation %''s'!$A$6:$B$16,2,FALSE)</f>
        <v>0</v>
      </c>
    </row>
    <row r="3215" spans="1:30">
      <c r="A3215" s="9" t="s">
        <v>11902</v>
      </c>
      <c r="B3215" s="9" t="s">
        <v>24</v>
      </c>
      <c r="C3215" s="9" t="s">
        <v>62</v>
      </c>
      <c r="D3215" s="19">
        <v>41517</v>
      </c>
      <c r="E3215" s="15">
        <v>2013</v>
      </c>
      <c r="F3215" s="15">
        <v>8</v>
      </c>
      <c r="G3215" s="3" t="s">
        <v>14415</v>
      </c>
      <c r="H3215" s="9" t="s">
        <v>63</v>
      </c>
      <c r="I3215" s="9" t="s">
        <v>64</v>
      </c>
      <c r="J3215" s="21">
        <v>1013.64</v>
      </c>
      <c r="K3215" s="9" t="s">
        <v>11901</v>
      </c>
      <c r="L3215" s="7" t="s">
        <v>12326</v>
      </c>
      <c r="M3215" s="7" t="s">
        <v>12586</v>
      </c>
      <c r="N3215" s="7" t="s">
        <v>237</v>
      </c>
      <c r="O3215" s="7" t="s">
        <v>281</v>
      </c>
      <c r="P3215" s="7" t="s">
        <v>667</v>
      </c>
      <c r="Q3215" s="7" t="s">
        <v>189</v>
      </c>
      <c r="R3215" s="9" t="s">
        <v>344</v>
      </c>
      <c r="S3215" s="7" t="s">
        <v>408</v>
      </c>
      <c r="T3215" s="13" t="s">
        <v>69</v>
      </c>
      <c r="U3215" s="13" t="s">
        <v>66</v>
      </c>
      <c r="V3215" s="13" t="s">
        <v>70</v>
      </c>
      <c r="W3215" s="13" t="s">
        <v>32</v>
      </c>
      <c r="X3215" s="13" t="s">
        <v>66</v>
      </c>
      <c r="Y3215" s="13" t="s">
        <v>7</v>
      </c>
      <c r="Z3215" s="13" t="s">
        <v>8</v>
      </c>
      <c r="AA3215" s="12" t="str">
        <f t="shared" si="100"/>
        <v>5980000000108</v>
      </c>
      <c r="AB3215" s="4" t="s">
        <v>66</v>
      </c>
      <c r="AC3215" s="48">
        <f t="shared" si="101"/>
        <v>0</v>
      </c>
      <c r="AD3215" s="31">
        <f>VLOOKUP(AB3215,'Utah Allocation %''s'!$A$6:$B$16,2,FALSE)</f>
        <v>0</v>
      </c>
    </row>
    <row r="3216" spans="1:30">
      <c r="A3216" s="9" t="s">
        <v>11900</v>
      </c>
      <c r="B3216" s="9" t="s">
        <v>24</v>
      </c>
      <c r="C3216" s="9" t="s">
        <v>62</v>
      </c>
      <c r="D3216" s="19">
        <v>41517</v>
      </c>
      <c r="E3216" s="15">
        <v>2013</v>
      </c>
      <c r="F3216" s="15">
        <v>8</v>
      </c>
      <c r="G3216" s="3" t="s">
        <v>14415</v>
      </c>
      <c r="H3216" s="9" t="s">
        <v>63</v>
      </c>
      <c r="I3216" s="9" t="s">
        <v>81</v>
      </c>
      <c r="J3216" s="21">
        <v>97.54</v>
      </c>
      <c r="K3216" s="9" t="s">
        <v>11901</v>
      </c>
      <c r="L3216" s="7" t="s">
        <v>12326</v>
      </c>
      <c r="M3216" s="7" t="s">
        <v>12586</v>
      </c>
      <c r="N3216" s="7" t="s">
        <v>237</v>
      </c>
      <c r="O3216" s="7" t="s">
        <v>281</v>
      </c>
      <c r="P3216" s="7" t="s">
        <v>667</v>
      </c>
      <c r="Q3216" s="7" t="s">
        <v>189</v>
      </c>
      <c r="R3216" s="9" t="s">
        <v>344</v>
      </c>
      <c r="S3216" s="7" t="s">
        <v>408</v>
      </c>
      <c r="T3216" s="13" t="s">
        <v>69</v>
      </c>
      <c r="U3216" s="13" t="s">
        <v>66</v>
      </c>
      <c r="V3216" s="13" t="s">
        <v>70</v>
      </c>
      <c r="W3216" s="13" t="s">
        <v>32</v>
      </c>
      <c r="X3216" s="13" t="s">
        <v>66</v>
      </c>
      <c r="Y3216" s="13" t="s">
        <v>7</v>
      </c>
      <c r="Z3216" s="13" t="s">
        <v>8</v>
      </c>
      <c r="AA3216" s="12" t="str">
        <f t="shared" si="100"/>
        <v>5980000000108</v>
      </c>
      <c r="AB3216" s="4" t="s">
        <v>66</v>
      </c>
      <c r="AC3216" s="48">
        <f t="shared" si="101"/>
        <v>0</v>
      </c>
      <c r="AD3216" s="31">
        <f>VLOOKUP(AB3216,'Utah Allocation %''s'!$A$6:$B$16,2,FALSE)</f>
        <v>0</v>
      </c>
    </row>
    <row r="3217" spans="1:30">
      <c r="A3217" s="9" t="s">
        <v>11902</v>
      </c>
      <c r="B3217" s="9" t="s">
        <v>24</v>
      </c>
      <c r="C3217" s="9" t="s">
        <v>62</v>
      </c>
      <c r="D3217" s="19">
        <v>41517</v>
      </c>
      <c r="E3217" s="15">
        <v>2013</v>
      </c>
      <c r="F3217" s="15">
        <v>8</v>
      </c>
      <c r="G3217" s="3" t="s">
        <v>14415</v>
      </c>
      <c r="H3217" s="9" t="s">
        <v>63</v>
      </c>
      <c r="I3217" s="9" t="s">
        <v>81</v>
      </c>
      <c r="J3217" s="21">
        <v>75.430000000000007</v>
      </c>
      <c r="K3217" s="9" t="s">
        <v>11901</v>
      </c>
      <c r="L3217" s="7" t="s">
        <v>12326</v>
      </c>
      <c r="M3217" s="7" t="s">
        <v>12586</v>
      </c>
      <c r="N3217" s="7" t="s">
        <v>237</v>
      </c>
      <c r="O3217" s="7" t="s">
        <v>281</v>
      </c>
      <c r="P3217" s="7" t="s">
        <v>667</v>
      </c>
      <c r="Q3217" s="7" t="s">
        <v>189</v>
      </c>
      <c r="R3217" s="9" t="s">
        <v>344</v>
      </c>
      <c r="S3217" s="7" t="s">
        <v>408</v>
      </c>
      <c r="T3217" s="13" t="s">
        <v>69</v>
      </c>
      <c r="U3217" s="13" t="s">
        <v>66</v>
      </c>
      <c r="V3217" s="13" t="s">
        <v>70</v>
      </c>
      <c r="W3217" s="13" t="s">
        <v>32</v>
      </c>
      <c r="X3217" s="13" t="s">
        <v>66</v>
      </c>
      <c r="Y3217" s="13" t="s">
        <v>7</v>
      </c>
      <c r="Z3217" s="13" t="s">
        <v>8</v>
      </c>
      <c r="AA3217" s="12" t="str">
        <f t="shared" si="100"/>
        <v>5980000000108</v>
      </c>
      <c r="AB3217" s="4" t="s">
        <v>66</v>
      </c>
      <c r="AC3217" s="48">
        <f t="shared" si="101"/>
        <v>0</v>
      </c>
      <c r="AD3217" s="31">
        <f>VLOOKUP(AB3217,'Utah Allocation %''s'!$A$6:$B$16,2,FALSE)</f>
        <v>0</v>
      </c>
    </row>
    <row r="3218" spans="1:30">
      <c r="A3218" s="9" t="s">
        <v>11903</v>
      </c>
      <c r="B3218" s="9" t="s">
        <v>24</v>
      </c>
      <c r="C3218" s="9" t="s">
        <v>62</v>
      </c>
      <c r="D3218" s="19">
        <v>41517</v>
      </c>
      <c r="E3218" s="15">
        <v>2013</v>
      </c>
      <c r="F3218" s="15">
        <v>8</v>
      </c>
      <c r="G3218" s="3" t="s">
        <v>14415</v>
      </c>
      <c r="H3218" s="9" t="s">
        <v>63</v>
      </c>
      <c r="I3218" s="9" t="s">
        <v>64</v>
      </c>
      <c r="J3218" s="21">
        <v>3019.37</v>
      </c>
      <c r="K3218" s="9" t="s">
        <v>11904</v>
      </c>
      <c r="L3218" s="7" t="s">
        <v>12327</v>
      </c>
      <c r="M3218" s="7" t="s">
        <v>12587</v>
      </c>
      <c r="N3218" s="7" t="s">
        <v>208</v>
      </c>
      <c r="O3218" s="7" t="s">
        <v>255</v>
      </c>
      <c r="P3218" s="7" t="s">
        <v>633</v>
      </c>
      <c r="Q3218" s="7" t="s">
        <v>73</v>
      </c>
      <c r="R3218" s="9" t="s">
        <v>344</v>
      </c>
      <c r="S3218" s="7" t="s">
        <v>408</v>
      </c>
      <c r="T3218" s="13" t="s">
        <v>69</v>
      </c>
      <c r="U3218" s="13" t="s">
        <v>66</v>
      </c>
      <c r="V3218" s="13" t="s">
        <v>70</v>
      </c>
      <c r="W3218" s="13" t="s">
        <v>32</v>
      </c>
      <c r="X3218" s="13" t="s">
        <v>66</v>
      </c>
      <c r="Y3218" s="13" t="s">
        <v>7</v>
      </c>
      <c r="Z3218" s="13" t="s">
        <v>8</v>
      </c>
      <c r="AA3218" s="12" t="str">
        <f t="shared" si="100"/>
        <v>5980000000108</v>
      </c>
      <c r="AB3218" s="4" t="s">
        <v>66</v>
      </c>
      <c r="AC3218" s="48">
        <f t="shared" si="101"/>
        <v>0</v>
      </c>
      <c r="AD3218" s="31">
        <f>VLOOKUP(AB3218,'Utah Allocation %''s'!$A$6:$B$16,2,FALSE)</f>
        <v>0</v>
      </c>
    </row>
    <row r="3219" spans="1:30">
      <c r="A3219" s="9" t="s">
        <v>11905</v>
      </c>
      <c r="B3219" s="9" t="s">
        <v>24</v>
      </c>
      <c r="C3219" s="9" t="s">
        <v>62</v>
      </c>
      <c r="D3219" s="19">
        <v>41517</v>
      </c>
      <c r="E3219" s="15">
        <v>2013</v>
      </c>
      <c r="F3219" s="15">
        <v>8</v>
      </c>
      <c r="G3219" s="3" t="s">
        <v>14415</v>
      </c>
      <c r="H3219" s="9" t="s">
        <v>63</v>
      </c>
      <c r="I3219" s="9" t="s">
        <v>81</v>
      </c>
      <c r="J3219" s="21">
        <v>428.67</v>
      </c>
      <c r="K3219" s="9" t="s">
        <v>11906</v>
      </c>
      <c r="L3219" s="7" t="s">
        <v>12328</v>
      </c>
      <c r="M3219" s="7" t="s">
        <v>12588</v>
      </c>
      <c r="N3219" s="7" t="s">
        <v>237</v>
      </c>
      <c r="O3219" s="7" t="s">
        <v>281</v>
      </c>
      <c r="P3219" s="7" t="s">
        <v>8159</v>
      </c>
      <c r="Q3219" s="7" t="s">
        <v>189</v>
      </c>
      <c r="R3219" s="9" t="s">
        <v>344</v>
      </c>
      <c r="S3219" s="7" t="s">
        <v>408</v>
      </c>
      <c r="T3219" s="13" t="s">
        <v>69</v>
      </c>
      <c r="U3219" s="13" t="s">
        <v>66</v>
      </c>
      <c r="V3219" s="13" t="s">
        <v>70</v>
      </c>
      <c r="W3219" s="13" t="s">
        <v>32</v>
      </c>
      <c r="X3219" s="13" t="s">
        <v>66</v>
      </c>
      <c r="Y3219" s="13" t="s">
        <v>7</v>
      </c>
      <c r="Z3219" s="13" t="s">
        <v>8</v>
      </c>
      <c r="AA3219" s="12" t="str">
        <f t="shared" si="100"/>
        <v>5980000000108</v>
      </c>
      <c r="AB3219" s="4" t="s">
        <v>66</v>
      </c>
      <c r="AC3219" s="48">
        <f t="shared" si="101"/>
        <v>0</v>
      </c>
      <c r="AD3219" s="31">
        <f>VLOOKUP(AB3219,'Utah Allocation %''s'!$A$6:$B$16,2,FALSE)</f>
        <v>0</v>
      </c>
    </row>
    <row r="3220" spans="1:30">
      <c r="A3220" s="9" t="s">
        <v>11907</v>
      </c>
      <c r="B3220" s="9" t="s">
        <v>24</v>
      </c>
      <c r="C3220" s="9" t="s">
        <v>62</v>
      </c>
      <c r="D3220" s="19">
        <v>41517</v>
      </c>
      <c r="E3220" s="15">
        <v>2013</v>
      </c>
      <c r="F3220" s="15">
        <v>8</v>
      </c>
      <c r="G3220" s="3" t="s">
        <v>14415</v>
      </c>
      <c r="H3220" s="9" t="s">
        <v>63</v>
      </c>
      <c r="I3220" s="9" t="s">
        <v>81</v>
      </c>
      <c r="J3220" s="21">
        <v>128.04</v>
      </c>
      <c r="K3220" s="9" t="s">
        <v>11908</v>
      </c>
      <c r="L3220" s="7" t="s">
        <v>12329</v>
      </c>
      <c r="M3220" s="7" t="s">
        <v>12589</v>
      </c>
      <c r="N3220" s="7" t="s">
        <v>237</v>
      </c>
      <c r="O3220" s="7" t="s">
        <v>281</v>
      </c>
      <c r="P3220" s="7" t="s">
        <v>8159</v>
      </c>
      <c r="Q3220" s="7" t="s">
        <v>189</v>
      </c>
      <c r="R3220" s="9" t="s">
        <v>344</v>
      </c>
      <c r="S3220" s="7" t="s">
        <v>408</v>
      </c>
      <c r="T3220" s="13" t="s">
        <v>69</v>
      </c>
      <c r="U3220" s="13" t="s">
        <v>66</v>
      </c>
      <c r="V3220" s="13" t="s">
        <v>70</v>
      </c>
      <c r="W3220" s="13" t="s">
        <v>32</v>
      </c>
      <c r="X3220" s="13" t="s">
        <v>66</v>
      </c>
      <c r="Y3220" s="13" t="s">
        <v>7</v>
      </c>
      <c r="Z3220" s="13" t="s">
        <v>8</v>
      </c>
      <c r="AA3220" s="12" t="str">
        <f t="shared" si="100"/>
        <v>5980000000108</v>
      </c>
      <c r="AB3220" s="4" t="s">
        <v>66</v>
      </c>
      <c r="AC3220" s="48">
        <f t="shared" si="101"/>
        <v>0</v>
      </c>
      <c r="AD3220" s="31">
        <f>VLOOKUP(AB3220,'Utah Allocation %''s'!$A$6:$B$16,2,FALSE)</f>
        <v>0</v>
      </c>
    </row>
    <row r="3221" spans="1:30">
      <c r="A3221" s="9" t="s">
        <v>11909</v>
      </c>
      <c r="B3221" s="9" t="s">
        <v>24</v>
      </c>
      <c r="C3221" s="9" t="s">
        <v>62</v>
      </c>
      <c r="D3221" s="19">
        <v>41517</v>
      </c>
      <c r="E3221" s="15">
        <v>2013</v>
      </c>
      <c r="F3221" s="15">
        <v>8</v>
      </c>
      <c r="G3221" s="3" t="s">
        <v>14415</v>
      </c>
      <c r="H3221" s="9" t="s">
        <v>63</v>
      </c>
      <c r="I3221" s="9" t="s">
        <v>81</v>
      </c>
      <c r="J3221" s="21">
        <v>383.38</v>
      </c>
      <c r="K3221" s="9" t="s">
        <v>11910</v>
      </c>
      <c r="L3221" s="7" t="s">
        <v>12330</v>
      </c>
      <c r="M3221" s="7" t="s">
        <v>12590</v>
      </c>
      <c r="N3221" s="7" t="s">
        <v>206</v>
      </c>
      <c r="O3221" s="7" t="s">
        <v>253</v>
      </c>
      <c r="P3221" s="7" t="s">
        <v>8788</v>
      </c>
      <c r="Q3221" s="7" t="s">
        <v>71</v>
      </c>
      <c r="R3221" s="9" t="s">
        <v>344</v>
      </c>
      <c r="S3221" s="7" t="s">
        <v>408</v>
      </c>
      <c r="T3221" s="13" t="s">
        <v>69</v>
      </c>
      <c r="U3221" s="13" t="s">
        <v>66</v>
      </c>
      <c r="V3221" s="13" t="s">
        <v>70</v>
      </c>
      <c r="W3221" s="13" t="s">
        <v>32</v>
      </c>
      <c r="X3221" s="13" t="s">
        <v>66</v>
      </c>
      <c r="Y3221" s="13" t="s">
        <v>7</v>
      </c>
      <c r="Z3221" s="13" t="s">
        <v>8</v>
      </c>
      <c r="AA3221" s="12" t="str">
        <f t="shared" si="100"/>
        <v>5980000000108</v>
      </c>
      <c r="AB3221" s="4" t="s">
        <v>66</v>
      </c>
      <c r="AC3221" s="48">
        <f t="shared" si="101"/>
        <v>0</v>
      </c>
      <c r="AD3221" s="31">
        <f>VLOOKUP(AB3221,'Utah Allocation %''s'!$A$6:$B$16,2,FALSE)</f>
        <v>0</v>
      </c>
    </row>
    <row r="3222" spans="1:30">
      <c r="A3222" s="9" t="s">
        <v>11911</v>
      </c>
      <c r="B3222" s="9" t="s">
        <v>24</v>
      </c>
      <c r="C3222" s="9" t="s">
        <v>62</v>
      </c>
      <c r="D3222" s="19">
        <v>41517</v>
      </c>
      <c r="E3222" s="15">
        <v>2013</v>
      </c>
      <c r="F3222" s="15">
        <v>8</v>
      </c>
      <c r="G3222" s="3" t="s">
        <v>14415</v>
      </c>
      <c r="H3222" s="9" t="s">
        <v>63</v>
      </c>
      <c r="I3222" s="9" t="s">
        <v>64</v>
      </c>
      <c r="J3222" s="21">
        <v>963.25</v>
      </c>
      <c r="K3222" s="9" t="s">
        <v>11912</v>
      </c>
      <c r="L3222" s="7" t="s">
        <v>12331</v>
      </c>
      <c r="M3222" s="7" t="s">
        <v>12591</v>
      </c>
      <c r="N3222" s="7" t="s">
        <v>211</v>
      </c>
      <c r="O3222" s="7" t="s">
        <v>258</v>
      </c>
      <c r="P3222" s="7" t="s">
        <v>727</v>
      </c>
      <c r="Q3222" s="7" t="s">
        <v>118</v>
      </c>
      <c r="R3222" s="9" t="s">
        <v>306</v>
      </c>
      <c r="S3222" s="7" t="s">
        <v>409</v>
      </c>
      <c r="T3222" s="13" t="s">
        <v>69</v>
      </c>
      <c r="U3222" s="13" t="s">
        <v>79</v>
      </c>
      <c r="V3222" s="13" t="s">
        <v>80</v>
      </c>
      <c r="W3222" s="13" t="s">
        <v>29</v>
      </c>
      <c r="X3222" s="13" t="s">
        <v>79</v>
      </c>
      <c r="Y3222" s="13" t="s">
        <v>7</v>
      </c>
      <c r="Z3222" s="13" t="s">
        <v>16</v>
      </c>
      <c r="AA3222" s="12" t="str">
        <f t="shared" si="100"/>
        <v>5980000000109</v>
      </c>
      <c r="AB3222" s="4" t="s">
        <v>79</v>
      </c>
      <c r="AC3222" s="48">
        <f t="shared" si="101"/>
        <v>963.25</v>
      </c>
      <c r="AD3222" s="31">
        <f>VLOOKUP(AB3222,'Utah Allocation %''s'!$A$6:$B$16,2,FALSE)</f>
        <v>1</v>
      </c>
    </row>
    <row r="3223" spans="1:30">
      <c r="A3223" s="9" t="s">
        <v>11913</v>
      </c>
      <c r="B3223" s="9" t="s">
        <v>24</v>
      </c>
      <c r="C3223" s="9" t="s">
        <v>62</v>
      </c>
      <c r="D3223" s="19">
        <v>41517</v>
      </c>
      <c r="E3223" s="15">
        <v>2013</v>
      </c>
      <c r="F3223" s="15">
        <v>8</v>
      </c>
      <c r="G3223" s="3" t="s">
        <v>14415</v>
      </c>
      <c r="H3223" s="9" t="s">
        <v>63</v>
      </c>
      <c r="I3223" s="9" t="s">
        <v>81</v>
      </c>
      <c r="J3223" s="21">
        <v>119.69</v>
      </c>
      <c r="K3223" s="9" t="s">
        <v>11914</v>
      </c>
      <c r="L3223" s="7" t="s">
        <v>12332</v>
      </c>
      <c r="M3223" s="7" t="s">
        <v>12592</v>
      </c>
      <c r="N3223" s="7" t="s">
        <v>216</v>
      </c>
      <c r="O3223" s="7" t="s">
        <v>262</v>
      </c>
      <c r="P3223" s="7" t="s">
        <v>7099</v>
      </c>
      <c r="Q3223" s="7" t="s">
        <v>107</v>
      </c>
      <c r="R3223" s="9" t="s">
        <v>306</v>
      </c>
      <c r="S3223" s="7" t="s">
        <v>409</v>
      </c>
      <c r="T3223" s="13" t="s">
        <v>69</v>
      </c>
      <c r="U3223" s="13" t="s">
        <v>79</v>
      </c>
      <c r="V3223" s="13" t="s">
        <v>80</v>
      </c>
      <c r="W3223" s="13" t="s">
        <v>29</v>
      </c>
      <c r="X3223" s="13" t="s">
        <v>79</v>
      </c>
      <c r="Y3223" s="13" t="s">
        <v>7</v>
      </c>
      <c r="Z3223" s="13" t="s">
        <v>16</v>
      </c>
      <c r="AA3223" s="12" t="str">
        <f t="shared" si="100"/>
        <v>5980000000109</v>
      </c>
      <c r="AB3223" s="4" t="s">
        <v>79</v>
      </c>
      <c r="AC3223" s="48">
        <f t="shared" si="101"/>
        <v>119.69</v>
      </c>
      <c r="AD3223" s="31">
        <f>VLOOKUP(AB3223,'Utah Allocation %''s'!$A$6:$B$16,2,FALSE)</f>
        <v>1</v>
      </c>
    </row>
    <row r="3224" spans="1:30">
      <c r="A3224" s="9" t="s">
        <v>11915</v>
      </c>
      <c r="B3224" s="9" t="s">
        <v>24</v>
      </c>
      <c r="C3224" s="9" t="s">
        <v>62</v>
      </c>
      <c r="D3224" s="19">
        <v>41517</v>
      </c>
      <c r="E3224" s="15">
        <v>2013</v>
      </c>
      <c r="F3224" s="15">
        <v>8</v>
      </c>
      <c r="G3224" s="3" t="s">
        <v>14415</v>
      </c>
      <c r="H3224" s="9" t="s">
        <v>63</v>
      </c>
      <c r="I3224" s="9" t="s">
        <v>81</v>
      </c>
      <c r="J3224" s="21">
        <v>1078.3</v>
      </c>
      <c r="K3224" s="9" t="s">
        <v>11916</v>
      </c>
      <c r="L3224" s="7" t="s">
        <v>12333</v>
      </c>
      <c r="M3224" s="7" t="s">
        <v>12593</v>
      </c>
      <c r="N3224" s="7" t="s">
        <v>208</v>
      </c>
      <c r="O3224" s="7" t="s">
        <v>255</v>
      </c>
      <c r="P3224" s="7" t="s">
        <v>6141</v>
      </c>
      <c r="Q3224" s="7" t="s">
        <v>84</v>
      </c>
      <c r="R3224" s="9" t="s">
        <v>306</v>
      </c>
      <c r="S3224" s="7" t="s">
        <v>409</v>
      </c>
      <c r="T3224" s="13" t="s">
        <v>69</v>
      </c>
      <c r="U3224" s="13" t="s">
        <v>79</v>
      </c>
      <c r="V3224" s="13" t="s">
        <v>80</v>
      </c>
      <c r="W3224" s="13" t="s">
        <v>29</v>
      </c>
      <c r="X3224" s="13" t="s">
        <v>79</v>
      </c>
      <c r="Y3224" s="13" t="s">
        <v>7</v>
      </c>
      <c r="Z3224" s="13" t="s">
        <v>16</v>
      </c>
      <c r="AA3224" s="12" t="str">
        <f t="shared" si="100"/>
        <v>5980000000109</v>
      </c>
      <c r="AB3224" s="4" t="s">
        <v>79</v>
      </c>
      <c r="AC3224" s="48">
        <f t="shared" si="101"/>
        <v>1078.3</v>
      </c>
      <c r="AD3224" s="31">
        <f>VLOOKUP(AB3224,'Utah Allocation %''s'!$A$6:$B$16,2,FALSE)</f>
        <v>1</v>
      </c>
    </row>
    <row r="3225" spans="1:30">
      <c r="A3225" s="9" t="s">
        <v>11917</v>
      </c>
      <c r="B3225" s="9" t="s">
        <v>24</v>
      </c>
      <c r="C3225" s="9" t="s">
        <v>62</v>
      </c>
      <c r="D3225" s="19">
        <v>41517</v>
      </c>
      <c r="E3225" s="15">
        <v>2013</v>
      </c>
      <c r="F3225" s="15">
        <v>8</v>
      </c>
      <c r="G3225" s="3" t="s">
        <v>14415</v>
      </c>
      <c r="H3225" s="9" t="s">
        <v>63</v>
      </c>
      <c r="I3225" s="9" t="s">
        <v>81</v>
      </c>
      <c r="J3225" s="21">
        <v>1208.74</v>
      </c>
      <c r="K3225" s="9" t="s">
        <v>11918</v>
      </c>
      <c r="L3225" s="7" t="s">
        <v>12334</v>
      </c>
      <c r="M3225" s="7" t="s">
        <v>12594</v>
      </c>
      <c r="N3225" s="7" t="s">
        <v>208</v>
      </c>
      <c r="O3225" s="7" t="s">
        <v>255</v>
      </c>
      <c r="P3225" s="7" t="s">
        <v>6141</v>
      </c>
      <c r="Q3225" s="7" t="s">
        <v>84</v>
      </c>
      <c r="R3225" s="9" t="s">
        <v>306</v>
      </c>
      <c r="S3225" s="7" t="s">
        <v>409</v>
      </c>
      <c r="T3225" s="13" t="s">
        <v>69</v>
      </c>
      <c r="U3225" s="13" t="s">
        <v>79</v>
      </c>
      <c r="V3225" s="13" t="s">
        <v>80</v>
      </c>
      <c r="W3225" s="13" t="s">
        <v>29</v>
      </c>
      <c r="X3225" s="13" t="s">
        <v>79</v>
      </c>
      <c r="Y3225" s="13" t="s">
        <v>7</v>
      </c>
      <c r="Z3225" s="13" t="s">
        <v>16</v>
      </c>
      <c r="AA3225" s="12" t="str">
        <f t="shared" si="100"/>
        <v>5980000000109</v>
      </c>
      <c r="AB3225" s="4" t="s">
        <v>79</v>
      </c>
      <c r="AC3225" s="48">
        <f t="shared" si="101"/>
        <v>1208.74</v>
      </c>
      <c r="AD3225" s="31">
        <f>VLOOKUP(AB3225,'Utah Allocation %''s'!$A$6:$B$16,2,FALSE)</f>
        <v>1</v>
      </c>
    </row>
    <row r="3226" spans="1:30">
      <c r="A3226" s="9" t="s">
        <v>11919</v>
      </c>
      <c r="B3226" s="9" t="s">
        <v>24</v>
      </c>
      <c r="C3226" s="9" t="s">
        <v>62</v>
      </c>
      <c r="D3226" s="19">
        <v>41517</v>
      </c>
      <c r="E3226" s="15">
        <v>2013</v>
      </c>
      <c r="F3226" s="15">
        <v>8</v>
      </c>
      <c r="G3226" s="3" t="s">
        <v>14415</v>
      </c>
      <c r="H3226" s="9" t="s">
        <v>63</v>
      </c>
      <c r="I3226" s="9" t="s">
        <v>81</v>
      </c>
      <c r="J3226" s="21">
        <v>358.02</v>
      </c>
      <c r="K3226" s="9" t="s">
        <v>11920</v>
      </c>
      <c r="L3226" s="7" t="s">
        <v>12335</v>
      </c>
      <c r="M3226" s="7" t="s">
        <v>12595</v>
      </c>
      <c r="N3226" s="7" t="s">
        <v>208</v>
      </c>
      <c r="O3226" s="7" t="s">
        <v>255</v>
      </c>
      <c r="P3226" s="7" t="s">
        <v>6141</v>
      </c>
      <c r="Q3226" s="7" t="s">
        <v>84</v>
      </c>
      <c r="R3226" s="9" t="s">
        <v>306</v>
      </c>
      <c r="S3226" s="7" t="s">
        <v>409</v>
      </c>
      <c r="T3226" s="13" t="s">
        <v>69</v>
      </c>
      <c r="U3226" s="13" t="s">
        <v>79</v>
      </c>
      <c r="V3226" s="13" t="s">
        <v>80</v>
      </c>
      <c r="W3226" s="13" t="s">
        <v>29</v>
      </c>
      <c r="X3226" s="13" t="s">
        <v>79</v>
      </c>
      <c r="Y3226" s="13" t="s">
        <v>7</v>
      </c>
      <c r="Z3226" s="13" t="s">
        <v>16</v>
      </c>
      <c r="AA3226" s="12" t="str">
        <f t="shared" si="100"/>
        <v>5980000000109</v>
      </c>
      <c r="AB3226" s="4" t="s">
        <v>79</v>
      </c>
      <c r="AC3226" s="48">
        <f t="shared" si="101"/>
        <v>358.02</v>
      </c>
      <c r="AD3226" s="31">
        <f>VLOOKUP(AB3226,'Utah Allocation %''s'!$A$6:$B$16,2,FALSE)</f>
        <v>1</v>
      </c>
    </row>
    <row r="3227" spans="1:30">
      <c r="A3227" s="9" t="s">
        <v>11921</v>
      </c>
      <c r="B3227" s="9" t="s">
        <v>24</v>
      </c>
      <c r="C3227" s="9" t="s">
        <v>62</v>
      </c>
      <c r="D3227" s="19">
        <v>41517</v>
      </c>
      <c r="E3227" s="15">
        <v>2013</v>
      </c>
      <c r="F3227" s="15">
        <v>8</v>
      </c>
      <c r="G3227" s="3" t="s">
        <v>14415</v>
      </c>
      <c r="H3227" s="9" t="s">
        <v>63</v>
      </c>
      <c r="I3227" s="9" t="s">
        <v>81</v>
      </c>
      <c r="J3227" s="21">
        <v>119.69</v>
      </c>
      <c r="K3227" s="9" t="s">
        <v>11922</v>
      </c>
      <c r="L3227" s="7" t="s">
        <v>12336</v>
      </c>
      <c r="M3227" s="7" t="s">
        <v>12596</v>
      </c>
      <c r="N3227" s="7" t="s">
        <v>214</v>
      </c>
      <c r="O3227" s="7" t="s">
        <v>260</v>
      </c>
      <c r="P3227" s="7" t="s">
        <v>8167</v>
      </c>
      <c r="Q3227" s="7" t="s">
        <v>158</v>
      </c>
      <c r="R3227" s="9" t="s">
        <v>306</v>
      </c>
      <c r="S3227" s="7" t="s">
        <v>409</v>
      </c>
      <c r="T3227" s="13" t="s">
        <v>69</v>
      </c>
      <c r="U3227" s="13" t="s">
        <v>79</v>
      </c>
      <c r="V3227" s="13" t="s">
        <v>80</v>
      </c>
      <c r="W3227" s="13" t="s">
        <v>29</v>
      </c>
      <c r="X3227" s="13" t="s">
        <v>79</v>
      </c>
      <c r="Y3227" s="13" t="s">
        <v>7</v>
      </c>
      <c r="Z3227" s="13" t="s">
        <v>16</v>
      </c>
      <c r="AA3227" s="12" t="str">
        <f t="shared" si="100"/>
        <v>5980000000109</v>
      </c>
      <c r="AB3227" s="4" t="s">
        <v>79</v>
      </c>
      <c r="AC3227" s="48">
        <f t="shared" si="101"/>
        <v>119.69</v>
      </c>
      <c r="AD3227" s="31">
        <f>VLOOKUP(AB3227,'Utah Allocation %''s'!$A$6:$B$16,2,FALSE)</f>
        <v>1</v>
      </c>
    </row>
    <row r="3228" spans="1:30">
      <c r="A3228" s="9" t="s">
        <v>11923</v>
      </c>
      <c r="B3228" s="9" t="s">
        <v>24</v>
      </c>
      <c r="C3228" s="9" t="s">
        <v>62</v>
      </c>
      <c r="D3228" s="19">
        <v>41517</v>
      </c>
      <c r="E3228" s="15">
        <v>2013</v>
      </c>
      <c r="F3228" s="15">
        <v>8</v>
      </c>
      <c r="G3228" s="3" t="s">
        <v>14415</v>
      </c>
      <c r="H3228" s="9" t="s">
        <v>63</v>
      </c>
      <c r="I3228" s="9" t="s">
        <v>81</v>
      </c>
      <c r="J3228" s="21">
        <v>211.18</v>
      </c>
      <c r="K3228" s="9" t="s">
        <v>11924</v>
      </c>
      <c r="L3228" s="7" t="s">
        <v>12337</v>
      </c>
      <c r="M3228" s="7" t="s">
        <v>12597</v>
      </c>
      <c r="N3228" s="7" t="s">
        <v>214</v>
      </c>
      <c r="O3228" s="7" t="s">
        <v>260</v>
      </c>
      <c r="P3228" s="7" t="s">
        <v>8167</v>
      </c>
      <c r="Q3228" s="7" t="s">
        <v>158</v>
      </c>
      <c r="R3228" s="9" t="s">
        <v>306</v>
      </c>
      <c r="S3228" s="7" t="s">
        <v>409</v>
      </c>
      <c r="T3228" s="13" t="s">
        <v>69</v>
      </c>
      <c r="U3228" s="13" t="s">
        <v>79</v>
      </c>
      <c r="V3228" s="13" t="s">
        <v>80</v>
      </c>
      <c r="W3228" s="13" t="s">
        <v>29</v>
      </c>
      <c r="X3228" s="13" t="s">
        <v>79</v>
      </c>
      <c r="Y3228" s="13" t="s">
        <v>7</v>
      </c>
      <c r="Z3228" s="13" t="s">
        <v>16</v>
      </c>
      <c r="AA3228" s="12" t="str">
        <f t="shared" si="100"/>
        <v>5980000000109</v>
      </c>
      <c r="AB3228" s="4" t="s">
        <v>79</v>
      </c>
      <c r="AC3228" s="48">
        <f t="shared" si="101"/>
        <v>211.18</v>
      </c>
      <c r="AD3228" s="31">
        <f>VLOOKUP(AB3228,'Utah Allocation %''s'!$A$6:$B$16,2,FALSE)</f>
        <v>1</v>
      </c>
    </row>
    <row r="3229" spans="1:30">
      <c r="A3229" s="9" t="s">
        <v>11925</v>
      </c>
      <c r="B3229" s="9" t="s">
        <v>24</v>
      </c>
      <c r="C3229" s="9" t="s">
        <v>62</v>
      </c>
      <c r="D3229" s="19">
        <v>41517</v>
      </c>
      <c r="E3229" s="15">
        <v>2013</v>
      </c>
      <c r="F3229" s="15">
        <v>8</v>
      </c>
      <c r="G3229" s="3" t="s">
        <v>14415</v>
      </c>
      <c r="H3229" s="9" t="s">
        <v>63</v>
      </c>
      <c r="I3229" s="9" t="s">
        <v>81</v>
      </c>
      <c r="J3229" s="21">
        <v>261.33999999999997</v>
      </c>
      <c r="K3229" s="9" t="s">
        <v>11926</v>
      </c>
      <c r="L3229" s="7" t="s">
        <v>12338</v>
      </c>
      <c r="M3229" s="7" t="s">
        <v>12598</v>
      </c>
      <c r="N3229" s="7" t="s">
        <v>214</v>
      </c>
      <c r="O3229" s="7" t="s">
        <v>260</v>
      </c>
      <c r="P3229" s="7" t="s">
        <v>8167</v>
      </c>
      <c r="Q3229" s="7" t="s">
        <v>158</v>
      </c>
      <c r="R3229" s="9" t="s">
        <v>306</v>
      </c>
      <c r="S3229" s="7" t="s">
        <v>409</v>
      </c>
      <c r="T3229" s="13" t="s">
        <v>69</v>
      </c>
      <c r="U3229" s="13" t="s">
        <v>79</v>
      </c>
      <c r="V3229" s="13" t="s">
        <v>80</v>
      </c>
      <c r="W3229" s="13" t="s">
        <v>29</v>
      </c>
      <c r="X3229" s="13" t="s">
        <v>79</v>
      </c>
      <c r="Y3229" s="13" t="s">
        <v>7</v>
      </c>
      <c r="Z3229" s="13" t="s">
        <v>16</v>
      </c>
      <c r="AA3229" s="12" t="str">
        <f t="shared" si="100"/>
        <v>5980000000109</v>
      </c>
      <c r="AB3229" s="4" t="s">
        <v>79</v>
      </c>
      <c r="AC3229" s="48">
        <f t="shared" si="101"/>
        <v>261.33999999999997</v>
      </c>
      <c r="AD3229" s="31">
        <f>VLOOKUP(AB3229,'Utah Allocation %''s'!$A$6:$B$16,2,FALSE)</f>
        <v>1</v>
      </c>
    </row>
    <row r="3230" spans="1:30">
      <c r="A3230" s="9" t="s">
        <v>11927</v>
      </c>
      <c r="B3230" s="9" t="s">
        <v>24</v>
      </c>
      <c r="C3230" s="9" t="s">
        <v>62</v>
      </c>
      <c r="D3230" s="19">
        <v>41517</v>
      </c>
      <c r="E3230" s="15">
        <v>2013</v>
      </c>
      <c r="F3230" s="15">
        <v>8</v>
      </c>
      <c r="G3230" s="3" t="s">
        <v>14415</v>
      </c>
      <c r="H3230" s="9" t="s">
        <v>63</v>
      </c>
      <c r="I3230" s="9" t="s">
        <v>81</v>
      </c>
      <c r="J3230" s="21">
        <v>56.5</v>
      </c>
      <c r="K3230" s="9" t="s">
        <v>9202</v>
      </c>
      <c r="L3230" s="7" t="s">
        <v>9417</v>
      </c>
      <c r="M3230" s="7" t="s">
        <v>9587</v>
      </c>
      <c r="N3230" s="7" t="s">
        <v>222</v>
      </c>
      <c r="O3230" s="7" t="s">
        <v>268</v>
      </c>
      <c r="P3230" s="7" t="s">
        <v>6262</v>
      </c>
      <c r="Q3230" s="7" t="s">
        <v>104</v>
      </c>
      <c r="R3230" s="9" t="s">
        <v>306</v>
      </c>
      <c r="S3230" s="7" t="s">
        <v>409</v>
      </c>
      <c r="T3230" s="13" t="s">
        <v>69</v>
      </c>
      <c r="U3230" s="13" t="s">
        <v>79</v>
      </c>
      <c r="V3230" s="13" t="s">
        <v>80</v>
      </c>
      <c r="W3230" s="13" t="s">
        <v>29</v>
      </c>
      <c r="X3230" s="13" t="s">
        <v>79</v>
      </c>
      <c r="Y3230" s="13" t="s">
        <v>7</v>
      </c>
      <c r="Z3230" s="13" t="s">
        <v>16</v>
      </c>
      <c r="AA3230" s="12" t="str">
        <f t="shared" si="100"/>
        <v>5980000000109</v>
      </c>
      <c r="AB3230" s="4" t="s">
        <v>79</v>
      </c>
      <c r="AC3230" s="48">
        <f t="shared" si="101"/>
        <v>56.5</v>
      </c>
      <c r="AD3230" s="31">
        <f>VLOOKUP(AB3230,'Utah Allocation %''s'!$A$6:$B$16,2,FALSE)</f>
        <v>1</v>
      </c>
    </row>
    <row r="3231" spans="1:30">
      <c r="A3231" s="9" t="s">
        <v>11928</v>
      </c>
      <c r="B3231" s="9" t="s">
        <v>24</v>
      </c>
      <c r="C3231" s="9" t="s">
        <v>62</v>
      </c>
      <c r="D3231" s="19">
        <v>41517</v>
      </c>
      <c r="E3231" s="15">
        <v>2013</v>
      </c>
      <c r="F3231" s="15">
        <v>8</v>
      </c>
      <c r="G3231" s="3" t="s">
        <v>14415</v>
      </c>
      <c r="H3231" s="9" t="s">
        <v>63</v>
      </c>
      <c r="I3231" s="9" t="s">
        <v>81</v>
      </c>
      <c r="J3231" s="21">
        <v>295.08</v>
      </c>
      <c r="K3231" s="9" t="s">
        <v>11929</v>
      </c>
      <c r="L3231" s="7" t="s">
        <v>12339</v>
      </c>
      <c r="M3231" s="7" t="s">
        <v>12599</v>
      </c>
      <c r="N3231" s="7" t="s">
        <v>222</v>
      </c>
      <c r="O3231" s="7" t="s">
        <v>268</v>
      </c>
      <c r="P3231" s="7" t="s">
        <v>7232</v>
      </c>
      <c r="Q3231" s="7" t="s">
        <v>106</v>
      </c>
      <c r="R3231" s="9" t="s">
        <v>306</v>
      </c>
      <c r="S3231" s="7" t="s">
        <v>409</v>
      </c>
      <c r="T3231" s="13" t="s">
        <v>69</v>
      </c>
      <c r="U3231" s="13" t="s">
        <v>79</v>
      </c>
      <c r="V3231" s="13" t="s">
        <v>80</v>
      </c>
      <c r="W3231" s="13" t="s">
        <v>29</v>
      </c>
      <c r="X3231" s="13" t="s">
        <v>79</v>
      </c>
      <c r="Y3231" s="13" t="s">
        <v>7</v>
      </c>
      <c r="Z3231" s="13" t="s">
        <v>16</v>
      </c>
      <c r="AA3231" s="12" t="str">
        <f t="shared" si="100"/>
        <v>5980000000109</v>
      </c>
      <c r="AB3231" s="4" t="s">
        <v>79</v>
      </c>
      <c r="AC3231" s="48">
        <f t="shared" si="101"/>
        <v>295.08</v>
      </c>
      <c r="AD3231" s="31">
        <f>VLOOKUP(AB3231,'Utah Allocation %''s'!$A$6:$B$16,2,FALSE)</f>
        <v>1</v>
      </c>
    </row>
    <row r="3232" spans="1:30">
      <c r="A3232" s="9" t="s">
        <v>11930</v>
      </c>
      <c r="B3232" s="9" t="s">
        <v>24</v>
      </c>
      <c r="C3232" s="9" t="s">
        <v>62</v>
      </c>
      <c r="D3232" s="19">
        <v>41517</v>
      </c>
      <c r="E3232" s="15">
        <v>2013</v>
      </c>
      <c r="F3232" s="15">
        <v>8</v>
      </c>
      <c r="G3232" s="3" t="s">
        <v>14415</v>
      </c>
      <c r="H3232" s="9" t="s">
        <v>63</v>
      </c>
      <c r="I3232" s="9" t="s">
        <v>81</v>
      </c>
      <c r="J3232" s="21">
        <v>205.48</v>
      </c>
      <c r="K3232" s="9" t="s">
        <v>11931</v>
      </c>
      <c r="L3232" s="7" t="s">
        <v>12340</v>
      </c>
      <c r="M3232" s="7" t="s">
        <v>12757</v>
      </c>
      <c r="N3232" s="7" t="s">
        <v>225</v>
      </c>
      <c r="O3232" s="7" t="s">
        <v>271</v>
      </c>
      <c r="P3232" s="7" t="s">
        <v>10259</v>
      </c>
      <c r="Q3232" s="7" t="s">
        <v>170</v>
      </c>
      <c r="R3232" s="9" t="s">
        <v>306</v>
      </c>
      <c r="S3232" s="7" t="s">
        <v>409</v>
      </c>
      <c r="T3232" s="13" t="s">
        <v>69</v>
      </c>
      <c r="U3232" s="13" t="s">
        <v>79</v>
      </c>
      <c r="V3232" s="13" t="s">
        <v>80</v>
      </c>
      <c r="W3232" s="13" t="s">
        <v>29</v>
      </c>
      <c r="X3232" s="13" t="s">
        <v>79</v>
      </c>
      <c r="Y3232" s="13" t="s">
        <v>7</v>
      </c>
      <c r="Z3232" s="13" t="s">
        <v>16</v>
      </c>
      <c r="AA3232" s="12" t="str">
        <f t="shared" si="100"/>
        <v>5980000000109</v>
      </c>
      <c r="AB3232" s="4" t="s">
        <v>79</v>
      </c>
      <c r="AC3232" s="48">
        <f t="shared" si="101"/>
        <v>205.48</v>
      </c>
      <c r="AD3232" s="31">
        <f>VLOOKUP(AB3232,'Utah Allocation %''s'!$A$6:$B$16,2,FALSE)</f>
        <v>1</v>
      </c>
    </row>
    <row r="3233" spans="1:30">
      <c r="A3233" s="9" t="s">
        <v>11932</v>
      </c>
      <c r="B3233" s="9" t="s">
        <v>24</v>
      </c>
      <c r="C3233" s="9" t="s">
        <v>62</v>
      </c>
      <c r="D3233" s="19">
        <v>41517</v>
      </c>
      <c r="E3233" s="15">
        <v>2013</v>
      </c>
      <c r="F3233" s="15">
        <v>8</v>
      </c>
      <c r="G3233" s="3" t="s">
        <v>14415</v>
      </c>
      <c r="H3233" s="9" t="s">
        <v>63</v>
      </c>
      <c r="I3233" s="9" t="s">
        <v>81</v>
      </c>
      <c r="J3233" s="21">
        <v>182.86</v>
      </c>
      <c r="K3233" s="9" t="s">
        <v>11933</v>
      </c>
      <c r="L3233" s="7" t="s">
        <v>12341</v>
      </c>
      <c r="M3233" s="7" t="s">
        <v>12600</v>
      </c>
      <c r="N3233" s="7" t="s">
        <v>207</v>
      </c>
      <c r="O3233" s="7" t="s">
        <v>254</v>
      </c>
      <c r="P3233" s="7" t="s">
        <v>7096</v>
      </c>
      <c r="Q3233" s="7" t="s">
        <v>83</v>
      </c>
      <c r="R3233" s="9" t="s">
        <v>347</v>
      </c>
      <c r="S3233" s="7" t="s">
        <v>409</v>
      </c>
      <c r="T3233" s="13" t="s">
        <v>69</v>
      </c>
      <c r="U3233" s="13" t="s">
        <v>79</v>
      </c>
      <c r="V3233" s="13" t="s">
        <v>80</v>
      </c>
      <c r="W3233" s="13" t="s">
        <v>29</v>
      </c>
      <c r="X3233" s="13" t="s">
        <v>79</v>
      </c>
      <c r="Y3233" s="13" t="s">
        <v>7</v>
      </c>
      <c r="Z3233" s="13" t="s">
        <v>16</v>
      </c>
      <c r="AA3233" s="12" t="str">
        <f t="shared" si="100"/>
        <v>5980000000109</v>
      </c>
      <c r="AB3233" s="4" t="s">
        <v>79</v>
      </c>
      <c r="AC3233" s="48">
        <f t="shared" si="101"/>
        <v>182.86</v>
      </c>
      <c r="AD3233" s="31">
        <f>VLOOKUP(AB3233,'Utah Allocation %''s'!$A$6:$B$16,2,FALSE)</f>
        <v>1</v>
      </c>
    </row>
    <row r="3234" spans="1:30">
      <c r="A3234" s="9" t="s">
        <v>11934</v>
      </c>
      <c r="B3234" s="9" t="s">
        <v>24</v>
      </c>
      <c r="C3234" s="9" t="s">
        <v>62</v>
      </c>
      <c r="D3234" s="19">
        <v>41517</v>
      </c>
      <c r="E3234" s="15">
        <v>2013</v>
      </c>
      <c r="F3234" s="15">
        <v>8</v>
      </c>
      <c r="G3234" s="3" t="s">
        <v>14415</v>
      </c>
      <c r="H3234" s="9" t="s">
        <v>63</v>
      </c>
      <c r="I3234" s="9" t="s">
        <v>64</v>
      </c>
      <c r="J3234" s="21">
        <v>413.92</v>
      </c>
      <c r="K3234" s="9" t="s">
        <v>11935</v>
      </c>
      <c r="L3234" s="7" t="s">
        <v>12342</v>
      </c>
      <c r="M3234" s="7" t="s">
        <v>12601</v>
      </c>
      <c r="N3234" s="7" t="s">
        <v>208</v>
      </c>
      <c r="O3234" s="7" t="s">
        <v>255</v>
      </c>
      <c r="P3234" s="7" t="s">
        <v>6141</v>
      </c>
      <c r="Q3234" s="7" t="s">
        <v>84</v>
      </c>
      <c r="R3234" s="9" t="s">
        <v>347</v>
      </c>
      <c r="S3234" s="7" t="s">
        <v>409</v>
      </c>
      <c r="T3234" s="13" t="s">
        <v>69</v>
      </c>
      <c r="U3234" s="13" t="s">
        <v>79</v>
      </c>
      <c r="V3234" s="13" t="s">
        <v>80</v>
      </c>
      <c r="W3234" s="13" t="s">
        <v>29</v>
      </c>
      <c r="X3234" s="13" t="s">
        <v>79</v>
      </c>
      <c r="Y3234" s="13" t="s">
        <v>7</v>
      </c>
      <c r="Z3234" s="13" t="s">
        <v>16</v>
      </c>
      <c r="AA3234" s="12" t="str">
        <f t="shared" si="100"/>
        <v>5980000000109</v>
      </c>
      <c r="AB3234" s="4" t="s">
        <v>79</v>
      </c>
      <c r="AC3234" s="48">
        <f t="shared" si="101"/>
        <v>413.92</v>
      </c>
      <c r="AD3234" s="31">
        <f>VLOOKUP(AB3234,'Utah Allocation %''s'!$A$6:$B$16,2,FALSE)</f>
        <v>1</v>
      </c>
    </row>
    <row r="3235" spans="1:30">
      <c r="A3235" s="9" t="s">
        <v>11936</v>
      </c>
      <c r="B3235" s="9" t="s">
        <v>24</v>
      </c>
      <c r="C3235" s="9" t="s">
        <v>62</v>
      </c>
      <c r="D3235" s="19">
        <v>41517</v>
      </c>
      <c r="E3235" s="15">
        <v>2013</v>
      </c>
      <c r="F3235" s="15">
        <v>8</v>
      </c>
      <c r="G3235" s="3" t="s">
        <v>14415</v>
      </c>
      <c r="H3235" s="9" t="s">
        <v>63</v>
      </c>
      <c r="I3235" s="9" t="s">
        <v>64</v>
      </c>
      <c r="J3235" s="21">
        <v>354.79</v>
      </c>
      <c r="K3235" s="9" t="s">
        <v>11937</v>
      </c>
      <c r="L3235" s="7" t="s">
        <v>12343</v>
      </c>
      <c r="M3235" s="7" t="s">
        <v>12602</v>
      </c>
      <c r="N3235" s="7" t="s">
        <v>208</v>
      </c>
      <c r="O3235" s="7" t="s">
        <v>255</v>
      </c>
      <c r="P3235" s="7" t="s">
        <v>6141</v>
      </c>
      <c r="Q3235" s="7" t="s">
        <v>84</v>
      </c>
      <c r="R3235" s="9" t="s">
        <v>347</v>
      </c>
      <c r="S3235" s="7" t="s">
        <v>409</v>
      </c>
      <c r="T3235" s="13" t="s">
        <v>69</v>
      </c>
      <c r="U3235" s="13" t="s">
        <v>79</v>
      </c>
      <c r="V3235" s="13" t="s">
        <v>80</v>
      </c>
      <c r="W3235" s="13" t="s">
        <v>29</v>
      </c>
      <c r="X3235" s="13" t="s">
        <v>79</v>
      </c>
      <c r="Y3235" s="13" t="s">
        <v>7</v>
      </c>
      <c r="Z3235" s="13" t="s">
        <v>16</v>
      </c>
      <c r="AA3235" s="12" t="str">
        <f t="shared" si="100"/>
        <v>5980000000109</v>
      </c>
      <c r="AB3235" s="4" t="s">
        <v>79</v>
      </c>
      <c r="AC3235" s="48">
        <f t="shared" si="101"/>
        <v>354.79</v>
      </c>
      <c r="AD3235" s="31">
        <f>VLOOKUP(AB3235,'Utah Allocation %''s'!$A$6:$B$16,2,FALSE)</f>
        <v>1</v>
      </c>
    </row>
    <row r="3236" spans="1:30">
      <c r="A3236" s="9" t="s">
        <v>11938</v>
      </c>
      <c r="B3236" s="9" t="s">
        <v>24</v>
      </c>
      <c r="C3236" s="9" t="s">
        <v>62</v>
      </c>
      <c r="D3236" s="19">
        <v>41517</v>
      </c>
      <c r="E3236" s="15">
        <v>2013</v>
      </c>
      <c r="F3236" s="15">
        <v>8</v>
      </c>
      <c r="G3236" s="3" t="s">
        <v>14415</v>
      </c>
      <c r="H3236" s="9" t="s">
        <v>63</v>
      </c>
      <c r="I3236" s="9" t="s">
        <v>81</v>
      </c>
      <c r="J3236" s="21">
        <v>1358.58</v>
      </c>
      <c r="K3236" s="9" t="s">
        <v>11939</v>
      </c>
      <c r="L3236" s="7" t="s">
        <v>12344</v>
      </c>
      <c r="M3236" s="7" t="s">
        <v>12603</v>
      </c>
      <c r="N3236" s="7" t="s">
        <v>208</v>
      </c>
      <c r="O3236" s="7" t="s">
        <v>255</v>
      </c>
      <c r="P3236" s="7" t="s">
        <v>6141</v>
      </c>
      <c r="Q3236" s="7" t="s">
        <v>84</v>
      </c>
      <c r="R3236" s="9" t="s">
        <v>347</v>
      </c>
      <c r="S3236" s="7" t="s">
        <v>409</v>
      </c>
      <c r="T3236" s="13" t="s">
        <v>69</v>
      </c>
      <c r="U3236" s="13" t="s">
        <v>79</v>
      </c>
      <c r="V3236" s="13" t="s">
        <v>80</v>
      </c>
      <c r="W3236" s="13" t="s">
        <v>29</v>
      </c>
      <c r="X3236" s="13" t="s">
        <v>79</v>
      </c>
      <c r="Y3236" s="13" t="s">
        <v>7</v>
      </c>
      <c r="Z3236" s="13" t="s">
        <v>16</v>
      </c>
      <c r="AA3236" s="12" t="str">
        <f t="shared" si="100"/>
        <v>5980000000109</v>
      </c>
      <c r="AB3236" s="4" t="s">
        <v>79</v>
      </c>
      <c r="AC3236" s="48">
        <f t="shared" si="101"/>
        <v>1358.58</v>
      </c>
      <c r="AD3236" s="31">
        <f>VLOOKUP(AB3236,'Utah Allocation %''s'!$A$6:$B$16,2,FALSE)</f>
        <v>1</v>
      </c>
    </row>
    <row r="3237" spans="1:30">
      <c r="A3237" s="9" t="s">
        <v>11940</v>
      </c>
      <c r="B3237" s="9" t="s">
        <v>24</v>
      </c>
      <c r="C3237" s="9" t="s">
        <v>62</v>
      </c>
      <c r="D3237" s="19">
        <v>41517</v>
      </c>
      <c r="E3237" s="15">
        <v>2013</v>
      </c>
      <c r="F3237" s="15">
        <v>8</v>
      </c>
      <c r="G3237" s="3" t="s">
        <v>14415</v>
      </c>
      <c r="H3237" s="9" t="s">
        <v>63</v>
      </c>
      <c r="I3237" s="9" t="s">
        <v>81</v>
      </c>
      <c r="J3237" s="21">
        <v>243.8</v>
      </c>
      <c r="K3237" s="9" t="s">
        <v>11941</v>
      </c>
      <c r="L3237" s="7" t="s">
        <v>12345</v>
      </c>
      <c r="M3237" s="7" t="s">
        <v>12604</v>
      </c>
      <c r="N3237" s="7" t="s">
        <v>208</v>
      </c>
      <c r="O3237" s="7" t="s">
        <v>255</v>
      </c>
      <c r="P3237" s="7" t="s">
        <v>6141</v>
      </c>
      <c r="Q3237" s="7" t="s">
        <v>84</v>
      </c>
      <c r="R3237" s="9" t="s">
        <v>347</v>
      </c>
      <c r="S3237" s="7" t="s">
        <v>409</v>
      </c>
      <c r="T3237" s="13" t="s">
        <v>69</v>
      </c>
      <c r="U3237" s="13" t="s">
        <v>79</v>
      </c>
      <c r="V3237" s="13" t="s">
        <v>80</v>
      </c>
      <c r="W3237" s="13" t="s">
        <v>29</v>
      </c>
      <c r="X3237" s="13" t="s">
        <v>79</v>
      </c>
      <c r="Y3237" s="13" t="s">
        <v>7</v>
      </c>
      <c r="Z3237" s="13" t="s">
        <v>16</v>
      </c>
      <c r="AA3237" s="12" t="str">
        <f t="shared" si="100"/>
        <v>5980000000109</v>
      </c>
      <c r="AB3237" s="4" t="s">
        <v>79</v>
      </c>
      <c r="AC3237" s="48">
        <f t="shared" si="101"/>
        <v>243.8</v>
      </c>
      <c r="AD3237" s="31">
        <f>VLOOKUP(AB3237,'Utah Allocation %''s'!$A$6:$B$16,2,FALSE)</f>
        <v>1</v>
      </c>
    </row>
    <row r="3238" spans="1:30">
      <c r="A3238" s="9" t="s">
        <v>11942</v>
      </c>
      <c r="B3238" s="9" t="s">
        <v>24</v>
      </c>
      <c r="C3238" s="9" t="s">
        <v>62</v>
      </c>
      <c r="D3238" s="19">
        <v>41517</v>
      </c>
      <c r="E3238" s="15">
        <v>2013</v>
      </c>
      <c r="F3238" s="15">
        <v>8</v>
      </c>
      <c r="G3238" s="3" t="s">
        <v>14415</v>
      </c>
      <c r="H3238" s="9" t="s">
        <v>63</v>
      </c>
      <c r="I3238" s="9" t="s">
        <v>81</v>
      </c>
      <c r="J3238" s="21">
        <v>890.09</v>
      </c>
      <c r="K3238" s="9" t="s">
        <v>11943</v>
      </c>
      <c r="L3238" s="7" t="s">
        <v>12346</v>
      </c>
      <c r="M3238" s="7" t="s">
        <v>12605</v>
      </c>
      <c r="N3238" s="7" t="s">
        <v>208</v>
      </c>
      <c r="O3238" s="7" t="s">
        <v>255</v>
      </c>
      <c r="P3238" s="7" t="s">
        <v>6141</v>
      </c>
      <c r="Q3238" s="7" t="s">
        <v>84</v>
      </c>
      <c r="R3238" s="9" t="s">
        <v>347</v>
      </c>
      <c r="S3238" s="7" t="s">
        <v>409</v>
      </c>
      <c r="T3238" s="13" t="s">
        <v>69</v>
      </c>
      <c r="U3238" s="13" t="s">
        <v>79</v>
      </c>
      <c r="V3238" s="13" t="s">
        <v>80</v>
      </c>
      <c r="W3238" s="13" t="s">
        <v>29</v>
      </c>
      <c r="X3238" s="13" t="s">
        <v>79</v>
      </c>
      <c r="Y3238" s="13" t="s">
        <v>7</v>
      </c>
      <c r="Z3238" s="13" t="s">
        <v>16</v>
      </c>
      <c r="AA3238" s="12" t="str">
        <f t="shared" si="100"/>
        <v>5980000000109</v>
      </c>
      <c r="AB3238" s="4" t="s">
        <v>79</v>
      </c>
      <c r="AC3238" s="48">
        <f t="shared" si="101"/>
        <v>890.09</v>
      </c>
      <c r="AD3238" s="31">
        <f>VLOOKUP(AB3238,'Utah Allocation %''s'!$A$6:$B$16,2,FALSE)</f>
        <v>1</v>
      </c>
    </row>
    <row r="3239" spans="1:30">
      <c r="A3239" s="9" t="s">
        <v>11944</v>
      </c>
      <c r="B3239" s="9" t="s">
        <v>24</v>
      </c>
      <c r="C3239" s="9" t="s">
        <v>62</v>
      </c>
      <c r="D3239" s="19">
        <v>41517</v>
      </c>
      <c r="E3239" s="15">
        <v>2013</v>
      </c>
      <c r="F3239" s="15">
        <v>8</v>
      </c>
      <c r="G3239" s="3" t="s">
        <v>14415</v>
      </c>
      <c r="H3239" s="9" t="s">
        <v>63</v>
      </c>
      <c r="I3239" s="9" t="s">
        <v>81</v>
      </c>
      <c r="J3239" s="21">
        <v>313.95999999999998</v>
      </c>
      <c r="K3239" s="9" t="s">
        <v>11945</v>
      </c>
      <c r="L3239" s="7" t="s">
        <v>12347</v>
      </c>
      <c r="M3239" s="7" t="s">
        <v>12606</v>
      </c>
      <c r="N3239" s="7" t="s">
        <v>217</v>
      </c>
      <c r="O3239" s="7" t="s">
        <v>263</v>
      </c>
      <c r="P3239" s="7" t="s">
        <v>7070</v>
      </c>
      <c r="Q3239" s="7" t="s">
        <v>145</v>
      </c>
      <c r="R3239" s="9" t="s">
        <v>347</v>
      </c>
      <c r="S3239" s="7" t="s">
        <v>409</v>
      </c>
      <c r="T3239" s="13" t="s">
        <v>69</v>
      </c>
      <c r="U3239" s="13" t="s">
        <v>79</v>
      </c>
      <c r="V3239" s="13" t="s">
        <v>80</v>
      </c>
      <c r="W3239" s="13" t="s">
        <v>29</v>
      </c>
      <c r="X3239" s="13" t="s">
        <v>79</v>
      </c>
      <c r="Y3239" s="13" t="s">
        <v>7</v>
      </c>
      <c r="Z3239" s="13" t="s">
        <v>16</v>
      </c>
      <c r="AA3239" s="12" t="str">
        <f t="shared" si="100"/>
        <v>5980000000109</v>
      </c>
      <c r="AB3239" s="4" t="s">
        <v>79</v>
      </c>
      <c r="AC3239" s="48">
        <f t="shared" si="101"/>
        <v>313.95999999999998</v>
      </c>
      <c r="AD3239" s="31">
        <f>VLOOKUP(AB3239,'Utah Allocation %''s'!$A$6:$B$16,2,FALSE)</f>
        <v>1</v>
      </c>
    </row>
    <row r="3240" spans="1:30">
      <c r="A3240" s="9" t="s">
        <v>11946</v>
      </c>
      <c r="B3240" s="9" t="s">
        <v>24</v>
      </c>
      <c r="C3240" s="9" t="s">
        <v>62</v>
      </c>
      <c r="D3240" s="19">
        <v>41517</v>
      </c>
      <c r="E3240" s="15">
        <v>2013</v>
      </c>
      <c r="F3240" s="15">
        <v>8</v>
      </c>
      <c r="G3240" s="3" t="s">
        <v>14415</v>
      </c>
      <c r="H3240" s="9" t="s">
        <v>63</v>
      </c>
      <c r="I3240" s="9" t="s">
        <v>81</v>
      </c>
      <c r="J3240" s="21">
        <v>1036.19</v>
      </c>
      <c r="K3240" s="9" t="s">
        <v>11947</v>
      </c>
      <c r="L3240" s="7" t="s">
        <v>12348</v>
      </c>
      <c r="M3240" s="7" t="s">
        <v>12607</v>
      </c>
      <c r="N3240" s="7" t="s">
        <v>217</v>
      </c>
      <c r="O3240" s="7" t="s">
        <v>263</v>
      </c>
      <c r="P3240" s="7" t="s">
        <v>7070</v>
      </c>
      <c r="Q3240" s="7" t="s">
        <v>145</v>
      </c>
      <c r="R3240" s="9" t="s">
        <v>347</v>
      </c>
      <c r="S3240" s="7" t="s">
        <v>409</v>
      </c>
      <c r="T3240" s="13" t="s">
        <v>69</v>
      </c>
      <c r="U3240" s="13" t="s">
        <v>79</v>
      </c>
      <c r="V3240" s="13" t="s">
        <v>80</v>
      </c>
      <c r="W3240" s="13" t="s">
        <v>29</v>
      </c>
      <c r="X3240" s="13" t="s">
        <v>79</v>
      </c>
      <c r="Y3240" s="13" t="s">
        <v>7</v>
      </c>
      <c r="Z3240" s="13" t="s">
        <v>16</v>
      </c>
      <c r="AA3240" s="12" t="str">
        <f t="shared" si="100"/>
        <v>5980000000109</v>
      </c>
      <c r="AB3240" s="4" t="s">
        <v>79</v>
      </c>
      <c r="AC3240" s="48">
        <f t="shared" si="101"/>
        <v>1036.19</v>
      </c>
      <c r="AD3240" s="31">
        <f>VLOOKUP(AB3240,'Utah Allocation %''s'!$A$6:$B$16,2,FALSE)</f>
        <v>1</v>
      </c>
    </row>
    <row r="3241" spans="1:30">
      <c r="A3241" s="9" t="s">
        <v>11948</v>
      </c>
      <c r="B3241" s="9" t="s">
        <v>24</v>
      </c>
      <c r="C3241" s="9" t="s">
        <v>62</v>
      </c>
      <c r="D3241" s="19">
        <v>41517</v>
      </c>
      <c r="E3241" s="15">
        <v>2013</v>
      </c>
      <c r="F3241" s="15">
        <v>8</v>
      </c>
      <c r="G3241" s="3" t="s">
        <v>14415</v>
      </c>
      <c r="H3241" s="9" t="s">
        <v>63</v>
      </c>
      <c r="I3241" s="9" t="s">
        <v>81</v>
      </c>
      <c r="J3241" s="21">
        <v>125.59</v>
      </c>
      <c r="K3241" s="9" t="s">
        <v>11949</v>
      </c>
      <c r="L3241" s="7" t="s">
        <v>12349</v>
      </c>
      <c r="M3241" s="7" t="s">
        <v>12608</v>
      </c>
      <c r="N3241" s="7" t="s">
        <v>220</v>
      </c>
      <c r="O3241" s="7" t="s">
        <v>266</v>
      </c>
      <c r="P3241" s="7" t="s">
        <v>8176</v>
      </c>
      <c r="Q3241" s="7" t="s">
        <v>126</v>
      </c>
      <c r="R3241" s="9" t="s">
        <v>347</v>
      </c>
      <c r="S3241" s="7" t="s">
        <v>409</v>
      </c>
      <c r="T3241" s="13" t="s">
        <v>69</v>
      </c>
      <c r="U3241" s="13" t="s">
        <v>79</v>
      </c>
      <c r="V3241" s="13" t="s">
        <v>80</v>
      </c>
      <c r="W3241" s="13" t="s">
        <v>29</v>
      </c>
      <c r="X3241" s="13" t="s">
        <v>79</v>
      </c>
      <c r="Y3241" s="13" t="s">
        <v>7</v>
      </c>
      <c r="Z3241" s="13" t="s">
        <v>16</v>
      </c>
      <c r="AA3241" s="12" t="str">
        <f t="shared" si="100"/>
        <v>5980000000109</v>
      </c>
      <c r="AB3241" s="4" t="s">
        <v>79</v>
      </c>
      <c r="AC3241" s="48">
        <f t="shared" si="101"/>
        <v>125.59</v>
      </c>
      <c r="AD3241" s="31">
        <f>VLOOKUP(AB3241,'Utah Allocation %''s'!$A$6:$B$16,2,FALSE)</f>
        <v>1</v>
      </c>
    </row>
    <row r="3242" spans="1:30">
      <c r="A3242" s="9" t="s">
        <v>11950</v>
      </c>
      <c r="B3242" s="9" t="s">
        <v>24</v>
      </c>
      <c r="C3242" s="9" t="s">
        <v>62</v>
      </c>
      <c r="D3242" s="19">
        <v>41517</v>
      </c>
      <c r="E3242" s="15">
        <v>2013</v>
      </c>
      <c r="F3242" s="15">
        <v>8</v>
      </c>
      <c r="G3242" s="3" t="s">
        <v>14415</v>
      </c>
      <c r="H3242" s="9" t="s">
        <v>63</v>
      </c>
      <c r="I3242" s="9" t="s">
        <v>81</v>
      </c>
      <c r="J3242" s="21">
        <v>234.45</v>
      </c>
      <c r="K3242" s="9" t="s">
        <v>11951</v>
      </c>
      <c r="L3242" s="7" t="s">
        <v>12350</v>
      </c>
      <c r="M3242" s="7" t="s">
        <v>12609</v>
      </c>
      <c r="N3242" s="7" t="s">
        <v>207</v>
      </c>
      <c r="O3242" s="7" t="s">
        <v>254</v>
      </c>
      <c r="P3242" s="7" t="s">
        <v>9596</v>
      </c>
      <c r="Q3242" s="7" t="s">
        <v>115</v>
      </c>
      <c r="R3242" s="9" t="s">
        <v>349</v>
      </c>
      <c r="S3242" s="7" t="s">
        <v>409</v>
      </c>
      <c r="T3242" s="13" t="s">
        <v>69</v>
      </c>
      <c r="U3242" s="13" t="s">
        <v>111</v>
      </c>
      <c r="V3242" s="13" t="s">
        <v>112</v>
      </c>
      <c r="W3242" s="13" t="s">
        <v>30</v>
      </c>
      <c r="X3242" s="13" t="s">
        <v>113</v>
      </c>
      <c r="Y3242" s="13" t="s">
        <v>7</v>
      </c>
      <c r="Z3242" s="13" t="s">
        <v>15</v>
      </c>
      <c r="AA3242" s="12" t="str">
        <f t="shared" si="100"/>
        <v>5980000000106</v>
      </c>
      <c r="AB3242" s="4" t="s">
        <v>113</v>
      </c>
      <c r="AC3242" s="48">
        <f t="shared" si="101"/>
        <v>0</v>
      </c>
      <c r="AD3242" s="31">
        <f>VLOOKUP(AB3242,'Utah Allocation %''s'!$A$6:$B$16,2,FALSE)</f>
        <v>0</v>
      </c>
    </row>
    <row r="3243" spans="1:30">
      <c r="A3243" s="9" t="s">
        <v>11952</v>
      </c>
      <c r="B3243" s="9" t="s">
        <v>24</v>
      </c>
      <c r="C3243" s="9" t="s">
        <v>62</v>
      </c>
      <c r="D3243" s="19">
        <v>41517</v>
      </c>
      <c r="E3243" s="15">
        <v>2013</v>
      </c>
      <c r="F3243" s="15">
        <v>8</v>
      </c>
      <c r="G3243" s="3" t="s">
        <v>14415</v>
      </c>
      <c r="H3243" s="9" t="s">
        <v>63</v>
      </c>
      <c r="I3243" s="9" t="s">
        <v>81</v>
      </c>
      <c r="J3243" s="21">
        <v>218.04</v>
      </c>
      <c r="K3243" s="9" t="s">
        <v>11953</v>
      </c>
      <c r="L3243" s="7" t="s">
        <v>12351</v>
      </c>
      <c r="M3243" s="7" t="s">
        <v>12610</v>
      </c>
      <c r="N3243" s="7" t="s">
        <v>207</v>
      </c>
      <c r="O3243" s="7" t="s">
        <v>254</v>
      </c>
      <c r="P3243" s="7" t="s">
        <v>9596</v>
      </c>
      <c r="Q3243" s="7" t="s">
        <v>115</v>
      </c>
      <c r="R3243" s="9" t="s">
        <v>349</v>
      </c>
      <c r="S3243" s="7" t="s">
        <v>409</v>
      </c>
      <c r="T3243" s="13" t="s">
        <v>69</v>
      </c>
      <c r="U3243" s="13" t="s">
        <v>111</v>
      </c>
      <c r="V3243" s="13" t="s">
        <v>112</v>
      </c>
      <c r="W3243" s="13" t="s">
        <v>30</v>
      </c>
      <c r="X3243" s="13" t="s">
        <v>113</v>
      </c>
      <c r="Y3243" s="13" t="s">
        <v>7</v>
      </c>
      <c r="Z3243" s="13" t="s">
        <v>15</v>
      </c>
      <c r="AA3243" s="12" t="str">
        <f t="shared" si="100"/>
        <v>5980000000106</v>
      </c>
      <c r="AB3243" s="4" t="s">
        <v>113</v>
      </c>
      <c r="AC3243" s="48">
        <f t="shared" si="101"/>
        <v>0</v>
      </c>
      <c r="AD3243" s="31">
        <f>VLOOKUP(AB3243,'Utah Allocation %''s'!$A$6:$B$16,2,FALSE)</f>
        <v>0</v>
      </c>
    </row>
    <row r="3244" spans="1:30">
      <c r="A3244" s="9" t="s">
        <v>11954</v>
      </c>
      <c r="B3244" s="9" t="s">
        <v>24</v>
      </c>
      <c r="C3244" s="9" t="s">
        <v>62</v>
      </c>
      <c r="D3244" s="19">
        <v>41517</v>
      </c>
      <c r="E3244" s="15">
        <v>2013</v>
      </c>
      <c r="F3244" s="15">
        <v>8</v>
      </c>
      <c r="G3244" s="3" t="s">
        <v>14415</v>
      </c>
      <c r="H3244" s="9" t="s">
        <v>63</v>
      </c>
      <c r="I3244" s="9" t="s">
        <v>81</v>
      </c>
      <c r="J3244" s="21">
        <v>435.96</v>
      </c>
      <c r="K3244" s="9" t="s">
        <v>11955</v>
      </c>
      <c r="L3244" s="7" t="s">
        <v>12352</v>
      </c>
      <c r="M3244" s="7" t="s">
        <v>12611</v>
      </c>
      <c r="N3244" s="7" t="s">
        <v>207</v>
      </c>
      <c r="O3244" s="7" t="s">
        <v>254</v>
      </c>
      <c r="P3244" s="7" t="s">
        <v>9596</v>
      </c>
      <c r="Q3244" s="7" t="s">
        <v>115</v>
      </c>
      <c r="R3244" s="9" t="s">
        <v>349</v>
      </c>
      <c r="S3244" s="7" t="s">
        <v>409</v>
      </c>
      <c r="T3244" s="13" t="s">
        <v>69</v>
      </c>
      <c r="U3244" s="13" t="s">
        <v>111</v>
      </c>
      <c r="V3244" s="13" t="s">
        <v>112</v>
      </c>
      <c r="W3244" s="13" t="s">
        <v>30</v>
      </c>
      <c r="X3244" s="13" t="s">
        <v>113</v>
      </c>
      <c r="Y3244" s="13" t="s">
        <v>7</v>
      </c>
      <c r="Z3244" s="13" t="s">
        <v>15</v>
      </c>
      <c r="AA3244" s="12" t="str">
        <f t="shared" si="100"/>
        <v>5980000000106</v>
      </c>
      <c r="AB3244" s="4" t="s">
        <v>113</v>
      </c>
      <c r="AC3244" s="48">
        <f t="shared" si="101"/>
        <v>0</v>
      </c>
      <c r="AD3244" s="31">
        <f>VLOOKUP(AB3244,'Utah Allocation %''s'!$A$6:$B$16,2,FALSE)</f>
        <v>0</v>
      </c>
    </row>
    <row r="3245" spans="1:30">
      <c r="A3245" s="9" t="s">
        <v>11956</v>
      </c>
      <c r="B3245" s="9" t="s">
        <v>24</v>
      </c>
      <c r="C3245" s="9" t="s">
        <v>62</v>
      </c>
      <c r="D3245" s="19">
        <v>41517</v>
      </c>
      <c r="E3245" s="15">
        <v>2013</v>
      </c>
      <c r="F3245" s="15">
        <v>8</v>
      </c>
      <c r="G3245" s="3" t="s">
        <v>14415</v>
      </c>
      <c r="H3245" s="9" t="s">
        <v>63</v>
      </c>
      <c r="I3245" s="9" t="s">
        <v>81</v>
      </c>
      <c r="J3245" s="21">
        <v>481.24</v>
      </c>
      <c r="K3245" s="9" t="s">
        <v>11957</v>
      </c>
      <c r="L3245" s="7" t="s">
        <v>12353</v>
      </c>
      <c r="M3245" s="7" t="s">
        <v>12612</v>
      </c>
      <c r="N3245" s="7" t="s">
        <v>208</v>
      </c>
      <c r="O3245" s="7" t="s">
        <v>255</v>
      </c>
      <c r="P3245" s="7" t="s">
        <v>8169</v>
      </c>
      <c r="Q3245" s="7" t="s">
        <v>140</v>
      </c>
      <c r="R3245" s="9" t="s">
        <v>349</v>
      </c>
      <c r="S3245" s="7" t="s">
        <v>409</v>
      </c>
      <c r="T3245" s="13" t="s">
        <v>69</v>
      </c>
      <c r="U3245" s="13" t="s">
        <v>111</v>
      </c>
      <c r="V3245" s="13" t="s">
        <v>112</v>
      </c>
      <c r="W3245" s="13" t="s">
        <v>30</v>
      </c>
      <c r="X3245" s="13" t="s">
        <v>113</v>
      </c>
      <c r="Y3245" s="13" t="s">
        <v>7</v>
      </c>
      <c r="Z3245" s="13" t="s">
        <v>15</v>
      </c>
      <c r="AA3245" s="12" t="str">
        <f t="shared" si="100"/>
        <v>5980000000106</v>
      </c>
      <c r="AB3245" s="4" t="s">
        <v>113</v>
      </c>
      <c r="AC3245" s="48">
        <f t="shared" si="101"/>
        <v>0</v>
      </c>
      <c r="AD3245" s="31">
        <f>VLOOKUP(AB3245,'Utah Allocation %''s'!$A$6:$B$16,2,FALSE)</f>
        <v>0</v>
      </c>
    </row>
    <row r="3246" spans="1:30">
      <c r="A3246" s="9" t="s">
        <v>11958</v>
      </c>
      <c r="B3246" s="9" t="s">
        <v>24</v>
      </c>
      <c r="C3246" s="9" t="s">
        <v>62</v>
      </c>
      <c r="D3246" s="19">
        <v>41517</v>
      </c>
      <c r="E3246" s="15">
        <v>2013</v>
      </c>
      <c r="F3246" s="15">
        <v>8</v>
      </c>
      <c r="G3246" s="3" t="s">
        <v>14415</v>
      </c>
      <c r="H3246" s="9" t="s">
        <v>63</v>
      </c>
      <c r="I3246" s="9" t="s">
        <v>81</v>
      </c>
      <c r="J3246" s="21">
        <v>421.09</v>
      </c>
      <c r="K3246" s="9" t="s">
        <v>11959</v>
      </c>
      <c r="L3246" s="7" t="s">
        <v>12354</v>
      </c>
      <c r="M3246" s="7" t="s">
        <v>12613</v>
      </c>
      <c r="N3246" s="7" t="s">
        <v>208</v>
      </c>
      <c r="O3246" s="7" t="s">
        <v>255</v>
      </c>
      <c r="P3246" s="7" t="s">
        <v>8169</v>
      </c>
      <c r="Q3246" s="7" t="s">
        <v>140</v>
      </c>
      <c r="R3246" s="9" t="s">
        <v>349</v>
      </c>
      <c r="S3246" s="7" t="s">
        <v>409</v>
      </c>
      <c r="T3246" s="13" t="s">
        <v>69</v>
      </c>
      <c r="U3246" s="13" t="s">
        <v>111</v>
      </c>
      <c r="V3246" s="13" t="s">
        <v>112</v>
      </c>
      <c r="W3246" s="13" t="s">
        <v>30</v>
      </c>
      <c r="X3246" s="13" t="s">
        <v>113</v>
      </c>
      <c r="Y3246" s="13" t="s">
        <v>7</v>
      </c>
      <c r="Z3246" s="13" t="s">
        <v>15</v>
      </c>
      <c r="AA3246" s="12" t="str">
        <f t="shared" si="100"/>
        <v>5980000000106</v>
      </c>
      <c r="AB3246" s="4" t="s">
        <v>113</v>
      </c>
      <c r="AC3246" s="48">
        <f t="shared" si="101"/>
        <v>0</v>
      </c>
      <c r="AD3246" s="31">
        <f>VLOOKUP(AB3246,'Utah Allocation %''s'!$A$6:$B$16,2,FALSE)</f>
        <v>0</v>
      </c>
    </row>
    <row r="3247" spans="1:30">
      <c r="A3247" s="9" t="s">
        <v>11960</v>
      </c>
      <c r="B3247" s="9" t="s">
        <v>24</v>
      </c>
      <c r="C3247" s="9" t="s">
        <v>62</v>
      </c>
      <c r="D3247" s="19">
        <v>41517</v>
      </c>
      <c r="E3247" s="15">
        <v>2013</v>
      </c>
      <c r="F3247" s="15">
        <v>8</v>
      </c>
      <c r="G3247" s="3" t="s">
        <v>14415</v>
      </c>
      <c r="H3247" s="9" t="s">
        <v>63</v>
      </c>
      <c r="I3247" s="9" t="s">
        <v>81</v>
      </c>
      <c r="J3247" s="21">
        <v>621.96</v>
      </c>
      <c r="K3247" s="9" t="s">
        <v>11961</v>
      </c>
      <c r="L3247" s="7" t="s">
        <v>12355</v>
      </c>
      <c r="M3247" s="7" t="s">
        <v>12614</v>
      </c>
      <c r="N3247" s="7" t="s">
        <v>208</v>
      </c>
      <c r="O3247" s="7" t="s">
        <v>255</v>
      </c>
      <c r="P3247" s="7" t="s">
        <v>8169</v>
      </c>
      <c r="Q3247" s="7" t="s">
        <v>140</v>
      </c>
      <c r="R3247" s="9" t="s">
        <v>349</v>
      </c>
      <c r="S3247" s="7" t="s">
        <v>409</v>
      </c>
      <c r="T3247" s="13" t="s">
        <v>69</v>
      </c>
      <c r="U3247" s="13" t="s">
        <v>111</v>
      </c>
      <c r="V3247" s="13" t="s">
        <v>112</v>
      </c>
      <c r="W3247" s="13" t="s">
        <v>30</v>
      </c>
      <c r="X3247" s="13" t="s">
        <v>113</v>
      </c>
      <c r="Y3247" s="13" t="s">
        <v>7</v>
      </c>
      <c r="Z3247" s="13" t="s">
        <v>15</v>
      </c>
      <c r="AA3247" s="12" t="str">
        <f t="shared" si="100"/>
        <v>5980000000106</v>
      </c>
      <c r="AB3247" s="4" t="s">
        <v>113</v>
      </c>
      <c r="AC3247" s="48">
        <f t="shared" si="101"/>
        <v>0</v>
      </c>
      <c r="AD3247" s="31">
        <f>VLOOKUP(AB3247,'Utah Allocation %''s'!$A$6:$B$16,2,FALSE)</f>
        <v>0</v>
      </c>
    </row>
    <row r="3248" spans="1:30">
      <c r="A3248" s="9" t="s">
        <v>11962</v>
      </c>
      <c r="B3248" s="9" t="s">
        <v>24</v>
      </c>
      <c r="C3248" s="9" t="s">
        <v>62</v>
      </c>
      <c r="D3248" s="19">
        <v>41517</v>
      </c>
      <c r="E3248" s="15">
        <v>2013</v>
      </c>
      <c r="F3248" s="15">
        <v>8</v>
      </c>
      <c r="G3248" s="3" t="s">
        <v>14415</v>
      </c>
      <c r="H3248" s="9" t="s">
        <v>63</v>
      </c>
      <c r="I3248" s="9" t="s">
        <v>64</v>
      </c>
      <c r="J3248" s="21">
        <v>1207.45</v>
      </c>
      <c r="K3248" s="9" t="s">
        <v>11963</v>
      </c>
      <c r="L3248" s="7" t="s">
        <v>12356</v>
      </c>
      <c r="M3248" s="7" t="s">
        <v>12615</v>
      </c>
      <c r="N3248" s="7" t="s">
        <v>207</v>
      </c>
      <c r="O3248" s="7" t="s">
        <v>254</v>
      </c>
      <c r="P3248" s="7" t="s">
        <v>588</v>
      </c>
      <c r="Q3248" s="7" t="s">
        <v>83</v>
      </c>
      <c r="R3248" s="9" t="s">
        <v>353</v>
      </c>
      <c r="S3248" s="7" t="s">
        <v>409</v>
      </c>
      <c r="T3248" s="13" t="s">
        <v>69</v>
      </c>
      <c r="U3248" s="13" t="s">
        <v>79</v>
      </c>
      <c r="V3248" s="13" t="s">
        <v>80</v>
      </c>
      <c r="W3248" s="13" t="s">
        <v>29</v>
      </c>
      <c r="X3248" s="13" t="s">
        <v>79</v>
      </c>
      <c r="Y3248" s="13" t="s">
        <v>7</v>
      </c>
      <c r="Z3248" s="13" t="s">
        <v>16</v>
      </c>
      <c r="AA3248" s="12" t="str">
        <f t="shared" si="100"/>
        <v>5980000000109</v>
      </c>
      <c r="AB3248" s="4" t="s">
        <v>79</v>
      </c>
      <c r="AC3248" s="48">
        <f t="shared" si="101"/>
        <v>1207.45</v>
      </c>
      <c r="AD3248" s="31">
        <f>VLOOKUP(AB3248,'Utah Allocation %''s'!$A$6:$B$16,2,FALSE)</f>
        <v>1</v>
      </c>
    </row>
    <row r="3249" spans="1:30">
      <c r="A3249" s="9" t="s">
        <v>11962</v>
      </c>
      <c r="B3249" s="9" t="s">
        <v>24</v>
      </c>
      <c r="C3249" s="9" t="s">
        <v>62</v>
      </c>
      <c r="D3249" s="19">
        <v>41517</v>
      </c>
      <c r="E3249" s="15">
        <v>2013</v>
      </c>
      <c r="F3249" s="15">
        <v>8</v>
      </c>
      <c r="G3249" s="3" t="s">
        <v>14415</v>
      </c>
      <c r="H3249" s="9" t="s">
        <v>63</v>
      </c>
      <c r="I3249" s="9" t="s">
        <v>81</v>
      </c>
      <c r="J3249" s="21">
        <v>1878.12</v>
      </c>
      <c r="K3249" s="9" t="s">
        <v>11963</v>
      </c>
      <c r="L3249" s="7" t="s">
        <v>12356</v>
      </c>
      <c r="M3249" s="7" t="s">
        <v>12615</v>
      </c>
      <c r="N3249" s="7" t="s">
        <v>207</v>
      </c>
      <c r="O3249" s="7" t="s">
        <v>254</v>
      </c>
      <c r="P3249" s="7" t="s">
        <v>588</v>
      </c>
      <c r="Q3249" s="7" t="s">
        <v>83</v>
      </c>
      <c r="R3249" s="9" t="s">
        <v>353</v>
      </c>
      <c r="S3249" s="7" t="s">
        <v>409</v>
      </c>
      <c r="T3249" s="13" t="s">
        <v>69</v>
      </c>
      <c r="U3249" s="13" t="s">
        <v>79</v>
      </c>
      <c r="V3249" s="13" t="s">
        <v>80</v>
      </c>
      <c r="W3249" s="13" t="s">
        <v>29</v>
      </c>
      <c r="X3249" s="13" t="s">
        <v>79</v>
      </c>
      <c r="Y3249" s="13" t="s">
        <v>7</v>
      </c>
      <c r="Z3249" s="13" t="s">
        <v>16</v>
      </c>
      <c r="AA3249" s="12" t="str">
        <f t="shared" si="100"/>
        <v>5980000000109</v>
      </c>
      <c r="AB3249" s="4" t="s">
        <v>79</v>
      </c>
      <c r="AC3249" s="48">
        <f t="shared" si="101"/>
        <v>1878.12</v>
      </c>
      <c r="AD3249" s="31">
        <f>VLOOKUP(AB3249,'Utah Allocation %''s'!$A$6:$B$16,2,FALSE)</f>
        <v>1</v>
      </c>
    </row>
    <row r="3250" spans="1:30">
      <c r="A3250" s="9" t="s">
        <v>11964</v>
      </c>
      <c r="B3250" s="9" t="s">
        <v>24</v>
      </c>
      <c r="C3250" s="9" t="s">
        <v>62</v>
      </c>
      <c r="D3250" s="19">
        <v>41517</v>
      </c>
      <c r="E3250" s="15">
        <v>2013</v>
      </c>
      <c r="F3250" s="15">
        <v>8</v>
      </c>
      <c r="G3250" s="3" t="s">
        <v>14415</v>
      </c>
      <c r="H3250" s="9" t="s">
        <v>63</v>
      </c>
      <c r="I3250" s="9" t="s">
        <v>81</v>
      </c>
      <c r="J3250" s="21">
        <v>1887</v>
      </c>
      <c r="K3250" s="9" t="s">
        <v>11963</v>
      </c>
      <c r="L3250" s="7" t="s">
        <v>12356</v>
      </c>
      <c r="M3250" s="7" t="s">
        <v>12615</v>
      </c>
      <c r="N3250" s="7" t="s">
        <v>207</v>
      </c>
      <c r="O3250" s="7" t="s">
        <v>254</v>
      </c>
      <c r="P3250" s="7" t="s">
        <v>588</v>
      </c>
      <c r="Q3250" s="7" t="s">
        <v>83</v>
      </c>
      <c r="R3250" s="9" t="s">
        <v>353</v>
      </c>
      <c r="S3250" s="7" t="s">
        <v>409</v>
      </c>
      <c r="T3250" s="13" t="s">
        <v>69</v>
      </c>
      <c r="U3250" s="13" t="s">
        <v>79</v>
      </c>
      <c r="V3250" s="13" t="s">
        <v>80</v>
      </c>
      <c r="W3250" s="13" t="s">
        <v>29</v>
      </c>
      <c r="X3250" s="13" t="s">
        <v>79</v>
      </c>
      <c r="Y3250" s="13" t="s">
        <v>7</v>
      </c>
      <c r="Z3250" s="13" t="s">
        <v>16</v>
      </c>
      <c r="AA3250" s="12" t="str">
        <f t="shared" si="100"/>
        <v>5980000000109</v>
      </c>
      <c r="AB3250" s="4" t="s">
        <v>79</v>
      </c>
      <c r="AC3250" s="48">
        <f t="shared" si="101"/>
        <v>1887</v>
      </c>
      <c r="AD3250" s="31">
        <f>VLOOKUP(AB3250,'Utah Allocation %''s'!$A$6:$B$16,2,FALSE)</f>
        <v>1</v>
      </c>
    </row>
    <row r="3251" spans="1:30">
      <c r="A3251" s="9" t="s">
        <v>11965</v>
      </c>
      <c r="B3251" s="9" t="s">
        <v>24</v>
      </c>
      <c r="C3251" s="9" t="s">
        <v>62</v>
      </c>
      <c r="D3251" s="19">
        <v>41517</v>
      </c>
      <c r="E3251" s="15">
        <v>2013</v>
      </c>
      <c r="F3251" s="15">
        <v>8</v>
      </c>
      <c r="G3251" s="3" t="s">
        <v>14415</v>
      </c>
      <c r="H3251" s="9" t="s">
        <v>61</v>
      </c>
      <c r="I3251" s="9" t="s">
        <v>81</v>
      </c>
      <c r="J3251" s="21">
        <v>-1887</v>
      </c>
      <c r="K3251" s="9" t="s">
        <v>11963</v>
      </c>
      <c r="L3251" s="7" t="s">
        <v>12356</v>
      </c>
      <c r="M3251" s="7" t="s">
        <v>12615</v>
      </c>
      <c r="N3251" s="7" t="s">
        <v>207</v>
      </c>
      <c r="O3251" s="7" t="s">
        <v>254</v>
      </c>
      <c r="P3251" s="7" t="s">
        <v>588</v>
      </c>
      <c r="Q3251" s="7" t="s">
        <v>83</v>
      </c>
      <c r="R3251" s="9" t="s">
        <v>353</v>
      </c>
      <c r="S3251" s="7" t="s">
        <v>409</v>
      </c>
      <c r="T3251" s="13" t="s">
        <v>69</v>
      </c>
      <c r="U3251" s="13" t="s">
        <v>79</v>
      </c>
      <c r="V3251" s="13" t="s">
        <v>80</v>
      </c>
      <c r="W3251" s="13" t="s">
        <v>29</v>
      </c>
      <c r="X3251" s="13" t="s">
        <v>79</v>
      </c>
      <c r="Y3251" s="13" t="s">
        <v>7</v>
      </c>
      <c r="Z3251" s="13" t="s">
        <v>16</v>
      </c>
      <c r="AA3251" s="12" t="str">
        <f t="shared" si="100"/>
        <v>5980000000109</v>
      </c>
      <c r="AB3251" s="4" t="s">
        <v>79</v>
      </c>
      <c r="AC3251" s="48">
        <f t="shared" si="101"/>
        <v>-1887</v>
      </c>
      <c r="AD3251" s="31">
        <f>VLOOKUP(AB3251,'Utah Allocation %''s'!$A$6:$B$16,2,FALSE)</f>
        <v>1</v>
      </c>
    </row>
    <row r="3252" spans="1:30">
      <c r="A3252" s="9" t="s">
        <v>11966</v>
      </c>
      <c r="B3252" s="9" t="s">
        <v>24</v>
      </c>
      <c r="C3252" s="9" t="s">
        <v>62</v>
      </c>
      <c r="D3252" s="19">
        <v>41517</v>
      </c>
      <c r="E3252" s="15">
        <v>2013</v>
      </c>
      <c r="F3252" s="15">
        <v>8</v>
      </c>
      <c r="G3252" s="3" t="s">
        <v>14415</v>
      </c>
      <c r="H3252" s="9" t="s">
        <v>63</v>
      </c>
      <c r="I3252" s="9" t="s">
        <v>64</v>
      </c>
      <c r="J3252" s="21">
        <v>413.39</v>
      </c>
      <c r="K3252" s="9" t="s">
        <v>11967</v>
      </c>
      <c r="L3252" s="7" t="s">
        <v>12357</v>
      </c>
      <c r="M3252" s="7" t="s">
        <v>12616</v>
      </c>
      <c r="N3252" s="7" t="s">
        <v>207</v>
      </c>
      <c r="O3252" s="7" t="s">
        <v>254</v>
      </c>
      <c r="P3252" s="7" t="s">
        <v>588</v>
      </c>
      <c r="Q3252" s="7" t="s">
        <v>83</v>
      </c>
      <c r="R3252" s="9" t="s">
        <v>353</v>
      </c>
      <c r="S3252" s="7" t="s">
        <v>409</v>
      </c>
      <c r="T3252" s="13" t="s">
        <v>69</v>
      </c>
      <c r="U3252" s="13" t="s">
        <v>79</v>
      </c>
      <c r="V3252" s="13" t="s">
        <v>80</v>
      </c>
      <c r="W3252" s="13" t="s">
        <v>29</v>
      </c>
      <c r="X3252" s="13" t="s">
        <v>79</v>
      </c>
      <c r="Y3252" s="13" t="s">
        <v>7</v>
      </c>
      <c r="Z3252" s="13" t="s">
        <v>16</v>
      </c>
      <c r="AA3252" s="12" t="str">
        <f t="shared" si="100"/>
        <v>5980000000109</v>
      </c>
      <c r="AB3252" s="4" t="s">
        <v>79</v>
      </c>
      <c r="AC3252" s="48">
        <f t="shared" si="101"/>
        <v>413.39</v>
      </c>
      <c r="AD3252" s="31">
        <f>VLOOKUP(AB3252,'Utah Allocation %''s'!$A$6:$B$16,2,FALSE)</f>
        <v>1</v>
      </c>
    </row>
    <row r="3253" spans="1:30">
      <c r="A3253" s="9" t="s">
        <v>11966</v>
      </c>
      <c r="B3253" s="9" t="s">
        <v>24</v>
      </c>
      <c r="C3253" s="9" t="s">
        <v>62</v>
      </c>
      <c r="D3253" s="19">
        <v>41517</v>
      </c>
      <c r="E3253" s="15">
        <v>2013</v>
      </c>
      <c r="F3253" s="15">
        <v>8</v>
      </c>
      <c r="G3253" s="3" t="s">
        <v>14415</v>
      </c>
      <c r="H3253" s="9" t="s">
        <v>63</v>
      </c>
      <c r="I3253" s="9" t="s">
        <v>81</v>
      </c>
      <c r="J3253" s="21">
        <v>959.07</v>
      </c>
      <c r="K3253" s="9" t="s">
        <v>11967</v>
      </c>
      <c r="L3253" s="7" t="s">
        <v>12357</v>
      </c>
      <c r="M3253" s="7" t="s">
        <v>12616</v>
      </c>
      <c r="N3253" s="7" t="s">
        <v>207</v>
      </c>
      <c r="O3253" s="7" t="s">
        <v>254</v>
      </c>
      <c r="P3253" s="7" t="s">
        <v>588</v>
      </c>
      <c r="Q3253" s="7" t="s">
        <v>83</v>
      </c>
      <c r="R3253" s="9" t="s">
        <v>353</v>
      </c>
      <c r="S3253" s="7" t="s">
        <v>409</v>
      </c>
      <c r="T3253" s="13" t="s">
        <v>69</v>
      </c>
      <c r="U3253" s="13" t="s">
        <v>79</v>
      </c>
      <c r="V3253" s="13" t="s">
        <v>80</v>
      </c>
      <c r="W3253" s="13" t="s">
        <v>29</v>
      </c>
      <c r="X3253" s="13" t="s">
        <v>79</v>
      </c>
      <c r="Y3253" s="13" t="s">
        <v>7</v>
      </c>
      <c r="Z3253" s="13" t="s">
        <v>16</v>
      </c>
      <c r="AA3253" s="12" t="str">
        <f t="shared" si="100"/>
        <v>5980000000109</v>
      </c>
      <c r="AB3253" s="4" t="s">
        <v>79</v>
      </c>
      <c r="AC3253" s="48">
        <f t="shared" si="101"/>
        <v>959.07</v>
      </c>
      <c r="AD3253" s="31">
        <f>VLOOKUP(AB3253,'Utah Allocation %''s'!$A$6:$B$16,2,FALSE)</f>
        <v>1</v>
      </c>
    </row>
    <row r="3254" spans="1:30">
      <c r="A3254" s="9" t="s">
        <v>11968</v>
      </c>
      <c r="B3254" s="9" t="s">
        <v>24</v>
      </c>
      <c r="C3254" s="9" t="s">
        <v>62</v>
      </c>
      <c r="D3254" s="19">
        <v>41517</v>
      </c>
      <c r="E3254" s="15">
        <v>2013</v>
      </c>
      <c r="F3254" s="15">
        <v>8</v>
      </c>
      <c r="G3254" s="3" t="s">
        <v>14415</v>
      </c>
      <c r="H3254" s="9" t="s">
        <v>63</v>
      </c>
      <c r="I3254" s="9" t="s">
        <v>81</v>
      </c>
      <c r="J3254" s="21">
        <v>5793</v>
      </c>
      <c r="K3254" s="9" t="s">
        <v>10604</v>
      </c>
      <c r="L3254" s="7" t="s">
        <v>10801</v>
      </c>
      <c r="M3254" s="7" t="s">
        <v>10959</v>
      </c>
      <c r="N3254" s="7" t="s">
        <v>207</v>
      </c>
      <c r="O3254" s="7" t="s">
        <v>254</v>
      </c>
      <c r="P3254" s="7" t="s">
        <v>588</v>
      </c>
      <c r="Q3254" s="7" t="s">
        <v>83</v>
      </c>
      <c r="R3254" s="9" t="s">
        <v>353</v>
      </c>
      <c r="S3254" s="7" t="s">
        <v>409</v>
      </c>
      <c r="T3254" s="13" t="s">
        <v>69</v>
      </c>
      <c r="U3254" s="13" t="s">
        <v>79</v>
      </c>
      <c r="V3254" s="13" t="s">
        <v>80</v>
      </c>
      <c r="W3254" s="13" t="s">
        <v>29</v>
      </c>
      <c r="X3254" s="13" t="s">
        <v>79</v>
      </c>
      <c r="Y3254" s="13" t="s">
        <v>7</v>
      </c>
      <c r="Z3254" s="13" t="s">
        <v>16</v>
      </c>
      <c r="AA3254" s="12" t="str">
        <f t="shared" si="100"/>
        <v>5980000000109</v>
      </c>
      <c r="AB3254" s="4" t="s">
        <v>79</v>
      </c>
      <c r="AC3254" s="48">
        <f t="shared" si="101"/>
        <v>5793</v>
      </c>
      <c r="AD3254" s="31">
        <f>VLOOKUP(AB3254,'Utah Allocation %''s'!$A$6:$B$16,2,FALSE)</f>
        <v>1</v>
      </c>
    </row>
    <row r="3255" spans="1:30">
      <c r="A3255" s="9" t="s">
        <v>11969</v>
      </c>
      <c r="B3255" s="9" t="s">
        <v>24</v>
      </c>
      <c r="C3255" s="9" t="s">
        <v>62</v>
      </c>
      <c r="D3255" s="19">
        <v>41517</v>
      </c>
      <c r="E3255" s="15">
        <v>2013</v>
      </c>
      <c r="F3255" s="15">
        <v>8</v>
      </c>
      <c r="G3255" s="3" t="s">
        <v>14415</v>
      </c>
      <c r="H3255" s="9" t="s">
        <v>63</v>
      </c>
      <c r="I3255" s="9" t="s">
        <v>64</v>
      </c>
      <c r="J3255" s="21">
        <v>173.24</v>
      </c>
      <c r="K3255" s="9" t="s">
        <v>11970</v>
      </c>
      <c r="L3255" s="7" t="s">
        <v>12358</v>
      </c>
      <c r="M3255" s="7" t="s">
        <v>12617</v>
      </c>
      <c r="N3255" s="7" t="s">
        <v>208</v>
      </c>
      <c r="O3255" s="7" t="s">
        <v>255</v>
      </c>
      <c r="P3255" s="7" t="s">
        <v>559</v>
      </c>
      <c r="Q3255" s="7" t="s">
        <v>84</v>
      </c>
      <c r="R3255" s="9" t="s">
        <v>353</v>
      </c>
      <c r="S3255" s="7" t="s">
        <v>409</v>
      </c>
      <c r="T3255" s="13" t="s">
        <v>69</v>
      </c>
      <c r="U3255" s="13" t="s">
        <v>79</v>
      </c>
      <c r="V3255" s="13" t="s">
        <v>80</v>
      </c>
      <c r="W3255" s="13" t="s">
        <v>29</v>
      </c>
      <c r="X3255" s="13" t="s">
        <v>79</v>
      </c>
      <c r="Y3255" s="13" t="s">
        <v>7</v>
      </c>
      <c r="Z3255" s="13" t="s">
        <v>16</v>
      </c>
      <c r="AA3255" s="12" t="str">
        <f t="shared" si="100"/>
        <v>5980000000109</v>
      </c>
      <c r="AB3255" s="4" t="s">
        <v>79</v>
      </c>
      <c r="AC3255" s="48">
        <f t="shared" si="101"/>
        <v>173.24</v>
      </c>
      <c r="AD3255" s="31">
        <f>VLOOKUP(AB3255,'Utah Allocation %''s'!$A$6:$B$16,2,FALSE)</f>
        <v>1</v>
      </c>
    </row>
    <row r="3256" spans="1:30">
      <c r="A3256" s="9" t="s">
        <v>11971</v>
      </c>
      <c r="B3256" s="9" t="s">
        <v>24</v>
      </c>
      <c r="C3256" s="9" t="s">
        <v>62</v>
      </c>
      <c r="D3256" s="19">
        <v>41517</v>
      </c>
      <c r="E3256" s="15">
        <v>2013</v>
      </c>
      <c r="F3256" s="15">
        <v>8</v>
      </c>
      <c r="G3256" s="3" t="s">
        <v>14415</v>
      </c>
      <c r="H3256" s="9" t="s">
        <v>63</v>
      </c>
      <c r="I3256" s="9" t="s">
        <v>81</v>
      </c>
      <c r="J3256" s="21">
        <v>1061.6500000000001</v>
      </c>
      <c r="K3256" s="9" t="s">
        <v>11972</v>
      </c>
      <c r="L3256" s="7" t="s">
        <v>12359</v>
      </c>
      <c r="M3256" s="7" t="s">
        <v>12618</v>
      </c>
      <c r="N3256" s="7" t="s">
        <v>206</v>
      </c>
      <c r="O3256" s="7" t="s">
        <v>253</v>
      </c>
      <c r="P3256" s="7" t="s">
        <v>5145</v>
      </c>
      <c r="Q3256" s="7" t="s">
        <v>78</v>
      </c>
      <c r="R3256" s="9" t="s">
        <v>353</v>
      </c>
      <c r="S3256" s="7" t="s">
        <v>409</v>
      </c>
      <c r="T3256" s="13" t="s">
        <v>69</v>
      </c>
      <c r="U3256" s="13" t="s">
        <v>79</v>
      </c>
      <c r="V3256" s="13" t="s">
        <v>80</v>
      </c>
      <c r="W3256" s="13" t="s">
        <v>29</v>
      </c>
      <c r="X3256" s="13" t="s">
        <v>79</v>
      </c>
      <c r="Y3256" s="13" t="s">
        <v>7</v>
      </c>
      <c r="Z3256" s="13" t="s">
        <v>16</v>
      </c>
      <c r="AA3256" s="12" t="str">
        <f t="shared" si="100"/>
        <v>5980000000109</v>
      </c>
      <c r="AB3256" s="4" t="s">
        <v>79</v>
      </c>
      <c r="AC3256" s="48">
        <f t="shared" si="101"/>
        <v>1061.6500000000001</v>
      </c>
      <c r="AD3256" s="31">
        <f>VLOOKUP(AB3256,'Utah Allocation %''s'!$A$6:$B$16,2,FALSE)</f>
        <v>1</v>
      </c>
    </row>
    <row r="3257" spans="1:30">
      <c r="A3257" s="9" t="s">
        <v>11973</v>
      </c>
      <c r="B3257" s="9" t="s">
        <v>24</v>
      </c>
      <c r="C3257" s="9" t="s">
        <v>62</v>
      </c>
      <c r="D3257" s="19">
        <v>41517</v>
      </c>
      <c r="E3257" s="15">
        <v>2013</v>
      </c>
      <c r="F3257" s="15">
        <v>8</v>
      </c>
      <c r="G3257" s="3" t="s">
        <v>14415</v>
      </c>
      <c r="H3257" s="9" t="s">
        <v>61</v>
      </c>
      <c r="I3257" s="9" t="s">
        <v>64</v>
      </c>
      <c r="J3257" s="21">
        <v>-51.58</v>
      </c>
      <c r="K3257" s="9" t="s">
        <v>11974</v>
      </c>
      <c r="L3257" s="7" t="s">
        <v>12360</v>
      </c>
      <c r="M3257" s="7" t="s">
        <v>12619</v>
      </c>
      <c r="N3257" s="7" t="s">
        <v>208</v>
      </c>
      <c r="O3257" s="7" t="s">
        <v>255</v>
      </c>
      <c r="P3257" s="7" t="s">
        <v>12732</v>
      </c>
      <c r="Q3257" s="7" t="s">
        <v>12733</v>
      </c>
      <c r="R3257" s="9" t="s">
        <v>355</v>
      </c>
      <c r="S3257" s="7" t="s">
        <v>409</v>
      </c>
      <c r="T3257" s="13" t="s">
        <v>69</v>
      </c>
      <c r="U3257" s="13" t="s">
        <v>79</v>
      </c>
      <c r="V3257" s="13" t="s">
        <v>80</v>
      </c>
      <c r="W3257" s="13" t="s">
        <v>29</v>
      </c>
      <c r="X3257" s="13" t="s">
        <v>79</v>
      </c>
      <c r="Y3257" s="13" t="s">
        <v>7</v>
      </c>
      <c r="Z3257" s="13" t="s">
        <v>16</v>
      </c>
      <c r="AA3257" s="12" t="str">
        <f t="shared" si="100"/>
        <v>5980000000109</v>
      </c>
      <c r="AB3257" s="4" t="s">
        <v>79</v>
      </c>
      <c r="AC3257" s="48">
        <f t="shared" si="101"/>
        <v>-51.58</v>
      </c>
      <c r="AD3257" s="31">
        <f>VLOOKUP(AB3257,'Utah Allocation %''s'!$A$6:$B$16,2,FALSE)</f>
        <v>1</v>
      </c>
    </row>
    <row r="3258" spans="1:30">
      <c r="A3258" s="9" t="s">
        <v>11973</v>
      </c>
      <c r="B3258" s="9" t="s">
        <v>24</v>
      </c>
      <c r="C3258" s="9" t="s">
        <v>62</v>
      </c>
      <c r="D3258" s="19">
        <v>41517</v>
      </c>
      <c r="E3258" s="15">
        <v>2013</v>
      </c>
      <c r="F3258" s="15">
        <v>8</v>
      </c>
      <c r="G3258" s="3" t="s">
        <v>14415</v>
      </c>
      <c r="H3258" s="9" t="s">
        <v>61</v>
      </c>
      <c r="I3258" s="9" t="s">
        <v>81</v>
      </c>
      <c r="J3258" s="21">
        <v>-346.77</v>
      </c>
      <c r="K3258" s="9" t="s">
        <v>11974</v>
      </c>
      <c r="L3258" s="7" t="s">
        <v>12360</v>
      </c>
      <c r="M3258" s="7" t="s">
        <v>12619</v>
      </c>
      <c r="N3258" s="7" t="s">
        <v>208</v>
      </c>
      <c r="O3258" s="7" t="s">
        <v>255</v>
      </c>
      <c r="P3258" s="7" t="s">
        <v>12732</v>
      </c>
      <c r="Q3258" s="7" t="s">
        <v>12733</v>
      </c>
      <c r="R3258" s="9" t="s">
        <v>355</v>
      </c>
      <c r="S3258" s="7" t="s">
        <v>409</v>
      </c>
      <c r="T3258" s="13" t="s">
        <v>69</v>
      </c>
      <c r="U3258" s="13" t="s">
        <v>79</v>
      </c>
      <c r="V3258" s="13" t="s">
        <v>80</v>
      </c>
      <c r="W3258" s="13" t="s">
        <v>29</v>
      </c>
      <c r="X3258" s="13" t="s">
        <v>79</v>
      </c>
      <c r="Y3258" s="13" t="s">
        <v>7</v>
      </c>
      <c r="Z3258" s="13" t="s">
        <v>16</v>
      </c>
      <c r="AA3258" s="12" t="str">
        <f t="shared" si="100"/>
        <v>5980000000109</v>
      </c>
      <c r="AB3258" s="4" t="s">
        <v>79</v>
      </c>
      <c r="AC3258" s="48">
        <f t="shared" si="101"/>
        <v>-346.77</v>
      </c>
      <c r="AD3258" s="31">
        <f>VLOOKUP(AB3258,'Utah Allocation %''s'!$A$6:$B$16,2,FALSE)</f>
        <v>1</v>
      </c>
    </row>
    <row r="3259" spans="1:30">
      <c r="A3259" s="9" t="s">
        <v>11975</v>
      </c>
      <c r="B3259" s="9" t="s">
        <v>24</v>
      </c>
      <c r="C3259" s="9" t="s">
        <v>62</v>
      </c>
      <c r="D3259" s="19">
        <v>41517</v>
      </c>
      <c r="E3259" s="15">
        <v>2013</v>
      </c>
      <c r="F3259" s="15">
        <v>8</v>
      </c>
      <c r="G3259" s="3" t="s">
        <v>14415</v>
      </c>
      <c r="H3259" s="9" t="s">
        <v>61</v>
      </c>
      <c r="I3259" s="9" t="s">
        <v>81</v>
      </c>
      <c r="J3259" s="21">
        <v>-79.62</v>
      </c>
      <c r="K3259" s="9" t="s">
        <v>11974</v>
      </c>
      <c r="L3259" s="7" t="s">
        <v>12360</v>
      </c>
      <c r="M3259" s="7" t="s">
        <v>12619</v>
      </c>
      <c r="N3259" s="7" t="s">
        <v>208</v>
      </c>
      <c r="O3259" s="7" t="s">
        <v>255</v>
      </c>
      <c r="P3259" s="7" t="s">
        <v>12732</v>
      </c>
      <c r="Q3259" s="7" t="s">
        <v>12733</v>
      </c>
      <c r="R3259" s="9" t="s">
        <v>355</v>
      </c>
      <c r="S3259" s="7" t="s">
        <v>409</v>
      </c>
      <c r="T3259" s="13" t="s">
        <v>69</v>
      </c>
      <c r="U3259" s="13" t="s">
        <v>79</v>
      </c>
      <c r="V3259" s="13" t="s">
        <v>80</v>
      </c>
      <c r="W3259" s="13" t="s">
        <v>29</v>
      </c>
      <c r="X3259" s="13" t="s">
        <v>79</v>
      </c>
      <c r="Y3259" s="13" t="s">
        <v>7</v>
      </c>
      <c r="Z3259" s="13" t="s">
        <v>16</v>
      </c>
      <c r="AA3259" s="12" t="str">
        <f t="shared" si="100"/>
        <v>5980000000109</v>
      </c>
      <c r="AB3259" s="4" t="s">
        <v>79</v>
      </c>
      <c r="AC3259" s="48">
        <f t="shared" si="101"/>
        <v>-79.62</v>
      </c>
      <c r="AD3259" s="31">
        <f>VLOOKUP(AB3259,'Utah Allocation %''s'!$A$6:$B$16,2,FALSE)</f>
        <v>1</v>
      </c>
    </row>
    <row r="3260" spans="1:30">
      <c r="A3260" s="9" t="s">
        <v>11976</v>
      </c>
      <c r="B3260" s="9" t="s">
        <v>24</v>
      </c>
      <c r="C3260" s="9" t="s">
        <v>62</v>
      </c>
      <c r="D3260" s="19">
        <v>41517</v>
      </c>
      <c r="E3260" s="15">
        <v>2013</v>
      </c>
      <c r="F3260" s="15">
        <v>8</v>
      </c>
      <c r="G3260" s="3" t="s">
        <v>14415</v>
      </c>
      <c r="H3260" s="9" t="s">
        <v>63</v>
      </c>
      <c r="I3260" s="9" t="s">
        <v>81</v>
      </c>
      <c r="J3260" s="21">
        <v>1964.75</v>
      </c>
      <c r="K3260" s="9" t="s">
        <v>11977</v>
      </c>
      <c r="L3260" s="7" t="s">
        <v>12361</v>
      </c>
      <c r="M3260" s="7" t="s">
        <v>12620</v>
      </c>
      <c r="N3260" s="7" t="s">
        <v>216</v>
      </c>
      <c r="O3260" s="7" t="s">
        <v>262</v>
      </c>
      <c r="P3260" s="7" t="s">
        <v>7099</v>
      </c>
      <c r="Q3260" s="7" t="s">
        <v>107</v>
      </c>
      <c r="R3260" s="9" t="s">
        <v>355</v>
      </c>
      <c r="S3260" s="7" t="s">
        <v>409</v>
      </c>
      <c r="T3260" s="13" t="s">
        <v>69</v>
      </c>
      <c r="U3260" s="13" t="s">
        <v>79</v>
      </c>
      <c r="V3260" s="13" t="s">
        <v>80</v>
      </c>
      <c r="W3260" s="13" t="s">
        <v>29</v>
      </c>
      <c r="X3260" s="13" t="s">
        <v>79</v>
      </c>
      <c r="Y3260" s="13" t="s">
        <v>7</v>
      </c>
      <c r="Z3260" s="13" t="s">
        <v>16</v>
      </c>
      <c r="AA3260" s="12" t="str">
        <f t="shared" si="100"/>
        <v>5980000000109</v>
      </c>
      <c r="AB3260" s="4" t="s">
        <v>79</v>
      </c>
      <c r="AC3260" s="48">
        <f t="shared" si="101"/>
        <v>1964.75</v>
      </c>
      <c r="AD3260" s="31">
        <f>VLOOKUP(AB3260,'Utah Allocation %''s'!$A$6:$B$16,2,FALSE)</f>
        <v>1</v>
      </c>
    </row>
    <row r="3261" spans="1:30">
      <c r="A3261" s="9" t="s">
        <v>11978</v>
      </c>
      <c r="B3261" s="9" t="s">
        <v>24</v>
      </c>
      <c r="C3261" s="9" t="s">
        <v>62</v>
      </c>
      <c r="D3261" s="19">
        <v>41517</v>
      </c>
      <c r="E3261" s="15">
        <v>2013</v>
      </c>
      <c r="F3261" s="15">
        <v>8</v>
      </c>
      <c r="G3261" s="3" t="s">
        <v>14415</v>
      </c>
      <c r="H3261" s="9" t="s">
        <v>63</v>
      </c>
      <c r="I3261" s="9" t="s">
        <v>81</v>
      </c>
      <c r="J3261" s="21">
        <v>86.65</v>
      </c>
      <c r="K3261" s="9" t="s">
        <v>11979</v>
      </c>
      <c r="L3261" s="7" t="s">
        <v>12362</v>
      </c>
      <c r="M3261" s="7" t="s">
        <v>12621</v>
      </c>
      <c r="N3261" s="7" t="s">
        <v>216</v>
      </c>
      <c r="O3261" s="7" t="s">
        <v>262</v>
      </c>
      <c r="P3261" s="7" t="s">
        <v>7099</v>
      </c>
      <c r="Q3261" s="7" t="s">
        <v>107</v>
      </c>
      <c r="R3261" s="9" t="s">
        <v>355</v>
      </c>
      <c r="S3261" s="7" t="s">
        <v>409</v>
      </c>
      <c r="T3261" s="13" t="s">
        <v>69</v>
      </c>
      <c r="U3261" s="13" t="s">
        <v>79</v>
      </c>
      <c r="V3261" s="13" t="s">
        <v>80</v>
      </c>
      <c r="W3261" s="13" t="s">
        <v>29</v>
      </c>
      <c r="X3261" s="13" t="s">
        <v>79</v>
      </c>
      <c r="Y3261" s="13" t="s">
        <v>7</v>
      </c>
      <c r="Z3261" s="13" t="s">
        <v>16</v>
      </c>
      <c r="AA3261" s="12" t="str">
        <f t="shared" si="100"/>
        <v>5980000000109</v>
      </c>
      <c r="AB3261" s="4" t="s">
        <v>79</v>
      </c>
      <c r="AC3261" s="48">
        <f t="shared" si="101"/>
        <v>86.65</v>
      </c>
      <c r="AD3261" s="31">
        <f>VLOOKUP(AB3261,'Utah Allocation %''s'!$A$6:$B$16,2,FALSE)</f>
        <v>1</v>
      </c>
    </row>
    <row r="3262" spans="1:30">
      <c r="A3262" s="9" t="s">
        <v>11980</v>
      </c>
      <c r="B3262" s="9" t="s">
        <v>24</v>
      </c>
      <c r="C3262" s="9" t="s">
        <v>62</v>
      </c>
      <c r="D3262" s="19">
        <v>41517</v>
      </c>
      <c r="E3262" s="15">
        <v>2013</v>
      </c>
      <c r="F3262" s="15">
        <v>8</v>
      </c>
      <c r="G3262" s="3" t="s">
        <v>14415</v>
      </c>
      <c r="H3262" s="9" t="s">
        <v>63</v>
      </c>
      <c r="I3262" s="9" t="s">
        <v>81</v>
      </c>
      <c r="J3262" s="21">
        <v>147.69</v>
      </c>
      <c r="K3262" s="9" t="s">
        <v>11981</v>
      </c>
      <c r="L3262" s="7" t="s">
        <v>12363</v>
      </c>
      <c r="M3262" s="7" t="s">
        <v>12622</v>
      </c>
      <c r="N3262" s="7" t="s">
        <v>207</v>
      </c>
      <c r="O3262" s="7" t="s">
        <v>254</v>
      </c>
      <c r="P3262" s="7" t="s">
        <v>7096</v>
      </c>
      <c r="Q3262" s="7" t="s">
        <v>83</v>
      </c>
      <c r="R3262" s="9" t="s">
        <v>355</v>
      </c>
      <c r="S3262" s="7" t="s">
        <v>409</v>
      </c>
      <c r="T3262" s="13" t="s">
        <v>69</v>
      </c>
      <c r="U3262" s="13" t="s">
        <v>79</v>
      </c>
      <c r="V3262" s="13" t="s">
        <v>80</v>
      </c>
      <c r="W3262" s="13" t="s">
        <v>29</v>
      </c>
      <c r="X3262" s="13" t="s">
        <v>79</v>
      </c>
      <c r="Y3262" s="13" t="s">
        <v>7</v>
      </c>
      <c r="Z3262" s="13" t="s">
        <v>16</v>
      </c>
      <c r="AA3262" s="12" t="str">
        <f t="shared" si="100"/>
        <v>5980000000109</v>
      </c>
      <c r="AB3262" s="4" t="s">
        <v>79</v>
      </c>
      <c r="AC3262" s="48">
        <f t="shared" si="101"/>
        <v>147.69</v>
      </c>
      <c r="AD3262" s="31">
        <f>VLOOKUP(AB3262,'Utah Allocation %''s'!$A$6:$B$16,2,FALSE)</f>
        <v>1</v>
      </c>
    </row>
    <row r="3263" spans="1:30">
      <c r="A3263" s="9" t="s">
        <v>11982</v>
      </c>
      <c r="B3263" s="9" t="s">
        <v>24</v>
      </c>
      <c r="C3263" s="9" t="s">
        <v>62</v>
      </c>
      <c r="D3263" s="19">
        <v>41517</v>
      </c>
      <c r="E3263" s="15">
        <v>2013</v>
      </c>
      <c r="F3263" s="15">
        <v>8</v>
      </c>
      <c r="G3263" s="3" t="s">
        <v>14415</v>
      </c>
      <c r="H3263" s="9" t="s">
        <v>63</v>
      </c>
      <c r="I3263" s="9" t="s">
        <v>81</v>
      </c>
      <c r="J3263" s="21">
        <v>368.92</v>
      </c>
      <c r="K3263" s="9" t="s">
        <v>11983</v>
      </c>
      <c r="L3263" s="7" t="s">
        <v>12364</v>
      </c>
      <c r="M3263" s="7" t="s">
        <v>12623</v>
      </c>
      <c r="N3263" s="7" t="s">
        <v>208</v>
      </c>
      <c r="O3263" s="7" t="s">
        <v>255</v>
      </c>
      <c r="P3263" s="7" t="s">
        <v>5362</v>
      </c>
      <c r="Q3263" s="7" t="s">
        <v>73</v>
      </c>
      <c r="R3263" s="9" t="s">
        <v>357</v>
      </c>
      <c r="S3263" s="7" t="s">
        <v>408</v>
      </c>
      <c r="T3263" s="13" t="s">
        <v>69</v>
      </c>
      <c r="U3263" s="13" t="s">
        <v>66</v>
      </c>
      <c r="V3263" s="13" t="s">
        <v>70</v>
      </c>
      <c r="W3263" s="13" t="s">
        <v>32</v>
      </c>
      <c r="X3263" s="13" t="s">
        <v>66</v>
      </c>
      <c r="Y3263" s="13" t="s">
        <v>7</v>
      </c>
      <c r="Z3263" s="13" t="s">
        <v>8</v>
      </c>
      <c r="AA3263" s="12" t="str">
        <f t="shared" si="100"/>
        <v>5980000000108</v>
      </c>
      <c r="AB3263" s="4" t="s">
        <v>66</v>
      </c>
      <c r="AC3263" s="48">
        <f t="shared" si="101"/>
        <v>0</v>
      </c>
      <c r="AD3263" s="31">
        <f>VLOOKUP(AB3263,'Utah Allocation %''s'!$A$6:$B$16,2,FALSE)</f>
        <v>0</v>
      </c>
    </row>
    <row r="3264" spans="1:30">
      <c r="A3264" s="9" t="s">
        <v>11984</v>
      </c>
      <c r="B3264" s="9" t="s">
        <v>24</v>
      </c>
      <c r="C3264" s="9" t="s">
        <v>62</v>
      </c>
      <c r="D3264" s="19">
        <v>41517</v>
      </c>
      <c r="E3264" s="15">
        <v>2013</v>
      </c>
      <c r="F3264" s="15">
        <v>8</v>
      </c>
      <c r="G3264" s="3" t="s">
        <v>14415</v>
      </c>
      <c r="H3264" s="9" t="s">
        <v>63</v>
      </c>
      <c r="I3264" s="9" t="s">
        <v>81</v>
      </c>
      <c r="J3264" s="21">
        <v>221.36</v>
      </c>
      <c r="K3264" s="9" t="s">
        <v>11985</v>
      </c>
      <c r="L3264" s="7" t="s">
        <v>12365</v>
      </c>
      <c r="M3264" s="7" t="s">
        <v>12624</v>
      </c>
      <c r="N3264" s="7" t="s">
        <v>208</v>
      </c>
      <c r="O3264" s="7" t="s">
        <v>255</v>
      </c>
      <c r="P3264" s="7" t="s">
        <v>5362</v>
      </c>
      <c r="Q3264" s="7" t="s">
        <v>73</v>
      </c>
      <c r="R3264" s="9" t="s">
        <v>357</v>
      </c>
      <c r="S3264" s="7" t="s">
        <v>408</v>
      </c>
      <c r="T3264" s="13" t="s">
        <v>69</v>
      </c>
      <c r="U3264" s="13" t="s">
        <v>66</v>
      </c>
      <c r="V3264" s="13" t="s">
        <v>70</v>
      </c>
      <c r="W3264" s="13" t="s">
        <v>32</v>
      </c>
      <c r="X3264" s="13" t="s">
        <v>66</v>
      </c>
      <c r="Y3264" s="13" t="s">
        <v>7</v>
      </c>
      <c r="Z3264" s="13" t="s">
        <v>8</v>
      </c>
      <c r="AA3264" s="12" t="str">
        <f t="shared" si="100"/>
        <v>5980000000108</v>
      </c>
      <c r="AB3264" s="4" t="s">
        <v>66</v>
      </c>
      <c r="AC3264" s="48">
        <f t="shared" si="101"/>
        <v>0</v>
      </c>
      <c r="AD3264" s="31">
        <f>VLOOKUP(AB3264,'Utah Allocation %''s'!$A$6:$B$16,2,FALSE)</f>
        <v>0</v>
      </c>
    </row>
    <row r="3265" spans="1:30">
      <c r="A3265" s="9" t="s">
        <v>11986</v>
      </c>
      <c r="B3265" s="9" t="s">
        <v>24</v>
      </c>
      <c r="C3265" s="9" t="s">
        <v>62</v>
      </c>
      <c r="D3265" s="19">
        <v>41517</v>
      </c>
      <c r="E3265" s="15">
        <v>2013</v>
      </c>
      <c r="F3265" s="15">
        <v>8</v>
      </c>
      <c r="G3265" s="3" t="s">
        <v>14415</v>
      </c>
      <c r="H3265" s="9" t="s">
        <v>63</v>
      </c>
      <c r="I3265" s="9" t="s">
        <v>64</v>
      </c>
      <c r="J3265" s="21">
        <v>245.29</v>
      </c>
      <c r="K3265" s="9" t="s">
        <v>11987</v>
      </c>
      <c r="L3265" s="7" t="s">
        <v>12366</v>
      </c>
      <c r="M3265" s="7" t="s">
        <v>12625</v>
      </c>
      <c r="N3265" s="7" t="s">
        <v>207</v>
      </c>
      <c r="O3265" s="7" t="s">
        <v>254</v>
      </c>
      <c r="P3265" s="7" t="s">
        <v>590</v>
      </c>
      <c r="Q3265" s="7" t="s">
        <v>88</v>
      </c>
      <c r="R3265" s="9" t="s">
        <v>358</v>
      </c>
      <c r="S3265" s="7" t="s">
        <v>409</v>
      </c>
      <c r="T3265" s="13" t="s">
        <v>69</v>
      </c>
      <c r="U3265" s="13" t="s">
        <v>89</v>
      </c>
      <c r="V3265" s="13" t="s">
        <v>90</v>
      </c>
      <c r="W3265" s="13" t="s">
        <v>31</v>
      </c>
      <c r="X3265" s="13" t="s">
        <v>91</v>
      </c>
      <c r="Y3265" s="13" t="s">
        <v>7</v>
      </c>
      <c r="Z3265" s="13" t="s">
        <v>17</v>
      </c>
      <c r="AA3265" s="12" t="str">
        <f t="shared" si="100"/>
        <v>5980000000111</v>
      </c>
      <c r="AB3265" s="4" t="s">
        <v>91</v>
      </c>
      <c r="AC3265" s="48">
        <f t="shared" si="101"/>
        <v>0</v>
      </c>
      <c r="AD3265" s="31">
        <f>VLOOKUP(AB3265,'Utah Allocation %''s'!$A$6:$B$16,2,FALSE)</f>
        <v>0</v>
      </c>
    </row>
    <row r="3266" spans="1:30">
      <c r="A3266" s="9" t="s">
        <v>11988</v>
      </c>
      <c r="B3266" s="9" t="s">
        <v>24</v>
      </c>
      <c r="C3266" s="9" t="s">
        <v>62</v>
      </c>
      <c r="D3266" s="19">
        <v>41517</v>
      </c>
      <c r="E3266" s="15">
        <v>2013</v>
      </c>
      <c r="F3266" s="15">
        <v>8</v>
      </c>
      <c r="G3266" s="3" t="s">
        <v>14415</v>
      </c>
      <c r="H3266" s="9" t="s">
        <v>63</v>
      </c>
      <c r="I3266" s="9" t="s">
        <v>64</v>
      </c>
      <c r="J3266" s="21">
        <v>1301.99</v>
      </c>
      <c r="K3266" s="9" t="s">
        <v>11989</v>
      </c>
      <c r="L3266" s="7" t="s">
        <v>12367</v>
      </c>
      <c r="M3266" s="7" t="s">
        <v>12626</v>
      </c>
      <c r="N3266" s="7" t="s">
        <v>213</v>
      </c>
      <c r="O3266" s="7" t="s">
        <v>595</v>
      </c>
      <c r="P3266" s="7" t="s">
        <v>868</v>
      </c>
      <c r="Q3266" s="7" t="s">
        <v>68</v>
      </c>
      <c r="R3266" s="9" t="s">
        <v>354</v>
      </c>
      <c r="S3266" s="7" t="s">
        <v>408</v>
      </c>
      <c r="T3266" s="13" t="s">
        <v>69</v>
      </c>
      <c r="U3266" s="13" t="s">
        <v>66</v>
      </c>
      <c r="V3266" s="13" t="s">
        <v>70</v>
      </c>
      <c r="W3266" s="13" t="s">
        <v>32</v>
      </c>
      <c r="X3266" s="13" t="s">
        <v>66</v>
      </c>
      <c r="Y3266" s="13" t="s">
        <v>7</v>
      </c>
      <c r="Z3266" s="13" t="s">
        <v>8</v>
      </c>
      <c r="AA3266" s="12" t="str">
        <f t="shared" si="100"/>
        <v>5980000000108</v>
      </c>
      <c r="AB3266" s="4" t="s">
        <v>66</v>
      </c>
      <c r="AC3266" s="48">
        <f t="shared" si="101"/>
        <v>0</v>
      </c>
      <c r="AD3266" s="31">
        <f>VLOOKUP(AB3266,'Utah Allocation %''s'!$A$6:$B$16,2,FALSE)</f>
        <v>0</v>
      </c>
    </row>
    <row r="3267" spans="1:30">
      <c r="A3267" s="9" t="s">
        <v>11990</v>
      </c>
      <c r="B3267" s="9" t="s">
        <v>24</v>
      </c>
      <c r="C3267" s="9" t="s">
        <v>62</v>
      </c>
      <c r="D3267" s="19">
        <v>41517</v>
      </c>
      <c r="E3267" s="15">
        <v>2013</v>
      </c>
      <c r="F3267" s="15">
        <v>8</v>
      </c>
      <c r="G3267" s="3" t="s">
        <v>14415</v>
      </c>
      <c r="H3267" s="9" t="s">
        <v>63</v>
      </c>
      <c r="I3267" s="9" t="s">
        <v>64</v>
      </c>
      <c r="J3267" s="21">
        <v>1531.2</v>
      </c>
      <c r="K3267" s="9" t="s">
        <v>11991</v>
      </c>
      <c r="L3267" s="7" t="s">
        <v>12368</v>
      </c>
      <c r="M3267" s="7" t="s">
        <v>12627</v>
      </c>
      <c r="N3267" s="7" t="s">
        <v>206</v>
      </c>
      <c r="O3267" s="7" t="s">
        <v>253</v>
      </c>
      <c r="P3267" s="7" t="s">
        <v>691</v>
      </c>
      <c r="Q3267" s="7" t="s">
        <v>71</v>
      </c>
      <c r="R3267" s="9" t="s">
        <v>354</v>
      </c>
      <c r="S3267" s="7" t="s">
        <v>408</v>
      </c>
      <c r="T3267" s="13" t="s">
        <v>69</v>
      </c>
      <c r="U3267" s="13" t="s">
        <v>66</v>
      </c>
      <c r="V3267" s="13" t="s">
        <v>70</v>
      </c>
      <c r="W3267" s="13" t="s">
        <v>32</v>
      </c>
      <c r="X3267" s="13" t="s">
        <v>66</v>
      </c>
      <c r="Y3267" s="13" t="s">
        <v>7</v>
      </c>
      <c r="Z3267" s="13" t="s">
        <v>8</v>
      </c>
      <c r="AA3267" s="12" t="str">
        <f t="shared" si="100"/>
        <v>5980000000108</v>
      </c>
      <c r="AB3267" s="4" t="s">
        <v>66</v>
      </c>
      <c r="AC3267" s="48">
        <f t="shared" si="101"/>
        <v>0</v>
      </c>
      <c r="AD3267" s="31">
        <f>VLOOKUP(AB3267,'Utah Allocation %''s'!$A$6:$B$16,2,FALSE)</f>
        <v>0</v>
      </c>
    </row>
    <row r="3268" spans="1:30">
      <c r="A3268" s="9" t="s">
        <v>11992</v>
      </c>
      <c r="B3268" s="9" t="s">
        <v>24</v>
      </c>
      <c r="C3268" s="9" t="s">
        <v>62</v>
      </c>
      <c r="D3268" s="19">
        <v>41517</v>
      </c>
      <c r="E3268" s="15">
        <v>2013</v>
      </c>
      <c r="F3268" s="15">
        <v>8</v>
      </c>
      <c r="G3268" s="3" t="s">
        <v>14415</v>
      </c>
      <c r="H3268" s="9" t="s">
        <v>63</v>
      </c>
      <c r="I3268" s="9" t="s">
        <v>64</v>
      </c>
      <c r="J3268" s="21">
        <v>533.80999999999995</v>
      </c>
      <c r="K3268" s="9" t="s">
        <v>11993</v>
      </c>
      <c r="L3268" s="7" t="s">
        <v>12369</v>
      </c>
      <c r="M3268" s="7" t="s">
        <v>12628</v>
      </c>
      <c r="N3268" s="7" t="s">
        <v>206</v>
      </c>
      <c r="O3268" s="7" t="s">
        <v>253</v>
      </c>
      <c r="P3268" s="7" t="s">
        <v>691</v>
      </c>
      <c r="Q3268" s="7" t="s">
        <v>71</v>
      </c>
      <c r="R3268" s="9" t="s">
        <v>354</v>
      </c>
      <c r="S3268" s="7" t="s">
        <v>408</v>
      </c>
      <c r="T3268" s="13" t="s">
        <v>69</v>
      </c>
      <c r="U3268" s="13" t="s">
        <v>66</v>
      </c>
      <c r="V3268" s="13" t="s">
        <v>70</v>
      </c>
      <c r="W3268" s="13" t="s">
        <v>32</v>
      </c>
      <c r="X3268" s="13" t="s">
        <v>66</v>
      </c>
      <c r="Y3268" s="13" t="s">
        <v>7</v>
      </c>
      <c r="Z3268" s="13" t="s">
        <v>8</v>
      </c>
      <c r="AA3268" s="12" t="str">
        <f t="shared" si="100"/>
        <v>5980000000108</v>
      </c>
      <c r="AB3268" s="4" t="s">
        <v>66</v>
      </c>
      <c r="AC3268" s="48">
        <f t="shared" si="101"/>
        <v>0</v>
      </c>
      <c r="AD3268" s="31">
        <f>VLOOKUP(AB3268,'Utah Allocation %''s'!$A$6:$B$16,2,FALSE)</f>
        <v>0</v>
      </c>
    </row>
    <row r="3269" spans="1:30">
      <c r="A3269" s="9" t="s">
        <v>11994</v>
      </c>
      <c r="B3269" s="9" t="s">
        <v>24</v>
      </c>
      <c r="C3269" s="9" t="s">
        <v>62</v>
      </c>
      <c r="D3269" s="19">
        <v>41517</v>
      </c>
      <c r="E3269" s="15">
        <v>2013</v>
      </c>
      <c r="F3269" s="15">
        <v>8</v>
      </c>
      <c r="G3269" s="3" t="s">
        <v>14415</v>
      </c>
      <c r="H3269" s="9" t="s">
        <v>63</v>
      </c>
      <c r="I3269" s="9" t="s">
        <v>64</v>
      </c>
      <c r="J3269" s="21">
        <v>390.29</v>
      </c>
      <c r="K3269" s="9" t="s">
        <v>11995</v>
      </c>
      <c r="L3269" s="7" t="s">
        <v>12370</v>
      </c>
      <c r="M3269" s="7" t="s">
        <v>12629</v>
      </c>
      <c r="N3269" s="7" t="s">
        <v>208</v>
      </c>
      <c r="O3269" s="7" t="s">
        <v>255</v>
      </c>
      <c r="P3269" s="7" t="s">
        <v>633</v>
      </c>
      <c r="Q3269" s="7" t="s">
        <v>73</v>
      </c>
      <c r="R3269" s="9" t="s">
        <v>354</v>
      </c>
      <c r="S3269" s="7" t="s">
        <v>408</v>
      </c>
      <c r="T3269" s="13" t="s">
        <v>69</v>
      </c>
      <c r="U3269" s="13" t="s">
        <v>66</v>
      </c>
      <c r="V3269" s="13" t="s">
        <v>70</v>
      </c>
      <c r="W3269" s="13" t="s">
        <v>32</v>
      </c>
      <c r="X3269" s="13" t="s">
        <v>66</v>
      </c>
      <c r="Y3269" s="13" t="s">
        <v>7</v>
      </c>
      <c r="Z3269" s="13" t="s">
        <v>8</v>
      </c>
      <c r="AA3269" s="12" t="str">
        <f t="shared" ref="AA3269:AA3332" si="102">Y3269&amp;Z3269</f>
        <v>5980000000108</v>
      </c>
      <c r="AB3269" s="4" t="s">
        <v>66</v>
      </c>
      <c r="AC3269" s="48">
        <f t="shared" ref="AC3269:AC3332" si="103">+J3269*AD3269</f>
        <v>0</v>
      </c>
      <c r="AD3269" s="31">
        <f>VLOOKUP(AB3269,'Utah Allocation %''s'!$A$6:$B$16,2,FALSE)</f>
        <v>0</v>
      </c>
    </row>
    <row r="3270" spans="1:30">
      <c r="A3270" s="9" t="s">
        <v>11996</v>
      </c>
      <c r="B3270" s="9" t="s">
        <v>24</v>
      </c>
      <c r="C3270" s="9" t="s">
        <v>62</v>
      </c>
      <c r="D3270" s="19">
        <v>41517</v>
      </c>
      <c r="E3270" s="15">
        <v>2013</v>
      </c>
      <c r="F3270" s="15">
        <v>8</v>
      </c>
      <c r="G3270" s="3" t="s">
        <v>14415</v>
      </c>
      <c r="H3270" s="9" t="s">
        <v>63</v>
      </c>
      <c r="I3270" s="9" t="s">
        <v>64</v>
      </c>
      <c r="J3270" s="21">
        <v>195.32</v>
      </c>
      <c r="K3270" s="9" t="s">
        <v>11997</v>
      </c>
      <c r="L3270" s="7" t="s">
        <v>12371</v>
      </c>
      <c r="M3270" s="7" t="s">
        <v>12630</v>
      </c>
      <c r="N3270" s="7" t="s">
        <v>206</v>
      </c>
      <c r="O3270" s="7" t="s">
        <v>253</v>
      </c>
      <c r="P3270" s="7" t="s">
        <v>8788</v>
      </c>
      <c r="Q3270" s="7" t="s">
        <v>71</v>
      </c>
      <c r="R3270" s="9" t="s">
        <v>354</v>
      </c>
      <c r="S3270" s="7" t="s">
        <v>408</v>
      </c>
      <c r="T3270" s="13" t="s">
        <v>69</v>
      </c>
      <c r="U3270" s="13" t="s">
        <v>66</v>
      </c>
      <c r="V3270" s="13" t="s">
        <v>70</v>
      </c>
      <c r="W3270" s="13" t="s">
        <v>32</v>
      </c>
      <c r="X3270" s="13" t="s">
        <v>66</v>
      </c>
      <c r="Y3270" s="13" t="s">
        <v>7</v>
      </c>
      <c r="Z3270" s="13" t="s">
        <v>8</v>
      </c>
      <c r="AA3270" s="12" t="str">
        <f t="shared" si="102"/>
        <v>5980000000108</v>
      </c>
      <c r="AB3270" s="4" t="s">
        <v>66</v>
      </c>
      <c r="AC3270" s="48">
        <f t="shared" si="103"/>
        <v>0</v>
      </c>
      <c r="AD3270" s="31">
        <f>VLOOKUP(AB3270,'Utah Allocation %''s'!$A$6:$B$16,2,FALSE)</f>
        <v>0</v>
      </c>
    </row>
    <row r="3271" spans="1:30">
      <c r="A3271" s="9" t="s">
        <v>11998</v>
      </c>
      <c r="B3271" s="9" t="s">
        <v>24</v>
      </c>
      <c r="C3271" s="9" t="s">
        <v>62</v>
      </c>
      <c r="D3271" s="19">
        <v>41517</v>
      </c>
      <c r="E3271" s="15">
        <v>2013</v>
      </c>
      <c r="F3271" s="15">
        <v>8</v>
      </c>
      <c r="G3271" s="3" t="s">
        <v>14415</v>
      </c>
      <c r="H3271" s="9" t="s">
        <v>63</v>
      </c>
      <c r="I3271" s="9" t="s">
        <v>64</v>
      </c>
      <c r="J3271" s="21">
        <v>1292.05</v>
      </c>
      <c r="K3271" s="9" t="s">
        <v>11999</v>
      </c>
      <c r="L3271" s="7" t="s">
        <v>12372</v>
      </c>
      <c r="M3271" s="7" t="s">
        <v>12631</v>
      </c>
      <c r="N3271" s="7" t="s">
        <v>208</v>
      </c>
      <c r="O3271" s="7" t="s">
        <v>255</v>
      </c>
      <c r="P3271" s="7" t="s">
        <v>5362</v>
      </c>
      <c r="Q3271" s="7" t="s">
        <v>73</v>
      </c>
      <c r="R3271" s="9" t="s">
        <v>354</v>
      </c>
      <c r="S3271" s="7" t="s">
        <v>408</v>
      </c>
      <c r="T3271" s="13" t="s">
        <v>69</v>
      </c>
      <c r="U3271" s="13" t="s">
        <v>66</v>
      </c>
      <c r="V3271" s="13" t="s">
        <v>70</v>
      </c>
      <c r="W3271" s="13" t="s">
        <v>32</v>
      </c>
      <c r="X3271" s="13" t="s">
        <v>66</v>
      </c>
      <c r="Y3271" s="13" t="s">
        <v>7</v>
      </c>
      <c r="Z3271" s="13" t="s">
        <v>8</v>
      </c>
      <c r="AA3271" s="12" t="str">
        <f t="shared" si="102"/>
        <v>5980000000108</v>
      </c>
      <c r="AB3271" s="4" t="s">
        <v>66</v>
      </c>
      <c r="AC3271" s="48">
        <f t="shared" si="103"/>
        <v>0</v>
      </c>
      <c r="AD3271" s="31">
        <f>VLOOKUP(AB3271,'Utah Allocation %''s'!$A$6:$B$16,2,FALSE)</f>
        <v>0</v>
      </c>
    </row>
    <row r="3272" spans="1:30">
      <c r="A3272" s="9" t="s">
        <v>12000</v>
      </c>
      <c r="B3272" s="9" t="s">
        <v>24</v>
      </c>
      <c r="C3272" s="9" t="s">
        <v>62</v>
      </c>
      <c r="D3272" s="19">
        <v>41517</v>
      </c>
      <c r="E3272" s="15">
        <v>2013</v>
      </c>
      <c r="F3272" s="15">
        <v>8</v>
      </c>
      <c r="G3272" s="3" t="s">
        <v>14415</v>
      </c>
      <c r="H3272" s="9" t="s">
        <v>63</v>
      </c>
      <c r="I3272" s="9" t="s">
        <v>64</v>
      </c>
      <c r="J3272" s="21">
        <v>455.74</v>
      </c>
      <c r="K3272" s="9" t="s">
        <v>12001</v>
      </c>
      <c r="L3272" s="7" t="s">
        <v>12373</v>
      </c>
      <c r="M3272" s="7" t="s">
        <v>12632</v>
      </c>
      <c r="N3272" s="7" t="s">
        <v>208</v>
      </c>
      <c r="O3272" s="7" t="s">
        <v>255</v>
      </c>
      <c r="P3272" s="7" t="s">
        <v>5362</v>
      </c>
      <c r="Q3272" s="7" t="s">
        <v>73</v>
      </c>
      <c r="R3272" s="9" t="s">
        <v>354</v>
      </c>
      <c r="S3272" s="7" t="s">
        <v>408</v>
      </c>
      <c r="T3272" s="13" t="s">
        <v>69</v>
      </c>
      <c r="U3272" s="13" t="s">
        <v>66</v>
      </c>
      <c r="V3272" s="13" t="s">
        <v>70</v>
      </c>
      <c r="W3272" s="13" t="s">
        <v>32</v>
      </c>
      <c r="X3272" s="13" t="s">
        <v>66</v>
      </c>
      <c r="Y3272" s="13" t="s">
        <v>7</v>
      </c>
      <c r="Z3272" s="13" t="s">
        <v>8</v>
      </c>
      <c r="AA3272" s="12" t="str">
        <f t="shared" si="102"/>
        <v>5980000000108</v>
      </c>
      <c r="AB3272" s="4" t="s">
        <v>66</v>
      </c>
      <c r="AC3272" s="48">
        <f t="shared" si="103"/>
        <v>0</v>
      </c>
      <c r="AD3272" s="31">
        <f>VLOOKUP(AB3272,'Utah Allocation %''s'!$A$6:$B$16,2,FALSE)</f>
        <v>0</v>
      </c>
    </row>
    <row r="3273" spans="1:30">
      <c r="A3273" s="9" t="s">
        <v>12002</v>
      </c>
      <c r="B3273" s="9" t="s">
        <v>24</v>
      </c>
      <c r="C3273" s="9" t="s">
        <v>62</v>
      </c>
      <c r="D3273" s="19">
        <v>41517</v>
      </c>
      <c r="E3273" s="15">
        <v>2013</v>
      </c>
      <c r="F3273" s="15">
        <v>8</v>
      </c>
      <c r="G3273" s="3" t="s">
        <v>14415</v>
      </c>
      <c r="H3273" s="9" t="s">
        <v>63</v>
      </c>
      <c r="I3273" s="9" t="s">
        <v>64</v>
      </c>
      <c r="J3273" s="21">
        <v>2766.77</v>
      </c>
      <c r="K3273" s="9" t="s">
        <v>12003</v>
      </c>
      <c r="L3273" s="7" t="s">
        <v>12374</v>
      </c>
      <c r="M3273" s="7" t="s">
        <v>12633</v>
      </c>
      <c r="N3273" s="7" t="s">
        <v>208</v>
      </c>
      <c r="O3273" s="7" t="s">
        <v>255</v>
      </c>
      <c r="P3273" s="7" t="s">
        <v>5362</v>
      </c>
      <c r="Q3273" s="7" t="s">
        <v>73</v>
      </c>
      <c r="R3273" s="9" t="s">
        <v>354</v>
      </c>
      <c r="S3273" s="7" t="s">
        <v>408</v>
      </c>
      <c r="T3273" s="13" t="s">
        <v>69</v>
      </c>
      <c r="U3273" s="13" t="s">
        <v>66</v>
      </c>
      <c r="V3273" s="13" t="s">
        <v>70</v>
      </c>
      <c r="W3273" s="13" t="s">
        <v>32</v>
      </c>
      <c r="X3273" s="13" t="s">
        <v>66</v>
      </c>
      <c r="Y3273" s="13" t="s">
        <v>7</v>
      </c>
      <c r="Z3273" s="13" t="s">
        <v>8</v>
      </c>
      <c r="AA3273" s="12" t="str">
        <f t="shared" si="102"/>
        <v>5980000000108</v>
      </c>
      <c r="AB3273" s="4" t="s">
        <v>66</v>
      </c>
      <c r="AC3273" s="48">
        <f t="shared" si="103"/>
        <v>0</v>
      </c>
      <c r="AD3273" s="31">
        <f>VLOOKUP(AB3273,'Utah Allocation %''s'!$A$6:$B$16,2,FALSE)</f>
        <v>0</v>
      </c>
    </row>
    <row r="3274" spans="1:30">
      <c r="A3274" s="9" t="s">
        <v>12004</v>
      </c>
      <c r="B3274" s="9" t="s">
        <v>24</v>
      </c>
      <c r="C3274" s="9" t="s">
        <v>62</v>
      </c>
      <c r="D3274" s="19">
        <v>41517</v>
      </c>
      <c r="E3274" s="15">
        <v>2013</v>
      </c>
      <c r="F3274" s="15">
        <v>8</v>
      </c>
      <c r="G3274" s="3" t="s">
        <v>14415</v>
      </c>
      <c r="H3274" s="9" t="s">
        <v>63</v>
      </c>
      <c r="I3274" s="9" t="s">
        <v>64</v>
      </c>
      <c r="J3274" s="21">
        <v>1229.83</v>
      </c>
      <c r="K3274" s="9" t="s">
        <v>12005</v>
      </c>
      <c r="L3274" s="7" t="s">
        <v>12375</v>
      </c>
      <c r="M3274" s="7" t="s">
        <v>12634</v>
      </c>
      <c r="N3274" s="7" t="s">
        <v>208</v>
      </c>
      <c r="O3274" s="7" t="s">
        <v>255</v>
      </c>
      <c r="P3274" s="7" t="s">
        <v>5362</v>
      </c>
      <c r="Q3274" s="7" t="s">
        <v>73</v>
      </c>
      <c r="R3274" s="9" t="s">
        <v>354</v>
      </c>
      <c r="S3274" s="7" t="s">
        <v>408</v>
      </c>
      <c r="T3274" s="13" t="s">
        <v>69</v>
      </c>
      <c r="U3274" s="13" t="s">
        <v>66</v>
      </c>
      <c r="V3274" s="13" t="s">
        <v>70</v>
      </c>
      <c r="W3274" s="13" t="s">
        <v>32</v>
      </c>
      <c r="X3274" s="13" t="s">
        <v>66</v>
      </c>
      <c r="Y3274" s="13" t="s">
        <v>7</v>
      </c>
      <c r="Z3274" s="13" t="s">
        <v>8</v>
      </c>
      <c r="AA3274" s="12" t="str">
        <f t="shared" si="102"/>
        <v>5980000000108</v>
      </c>
      <c r="AB3274" s="4" t="s">
        <v>66</v>
      </c>
      <c r="AC3274" s="48">
        <f t="shared" si="103"/>
        <v>0</v>
      </c>
      <c r="AD3274" s="31">
        <f>VLOOKUP(AB3274,'Utah Allocation %''s'!$A$6:$B$16,2,FALSE)</f>
        <v>0</v>
      </c>
    </row>
    <row r="3275" spans="1:30">
      <c r="A3275" s="9" t="s">
        <v>12006</v>
      </c>
      <c r="B3275" s="9" t="s">
        <v>24</v>
      </c>
      <c r="C3275" s="9" t="s">
        <v>62</v>
      </c>
      <c r="D3275" s="19">
        <v>41517</v>
      </c>
      <c r="E3275" s="15">
        <v>2013</v>
      </c>
      <c r="F3275" s="15">
        <v>8</v>
      </c>
      <c r="G3275" s="3" t="s">
        <v>14415</v>
      </c>
      <c r="H3275" s="9" t="s">
        <v>63</v>
      </c>
      <c r="I3275" s="9" t="s">
        <v>64</v>
      </c>
      <c r="J3275" s="21">
        <v>863.81</v>
      </c>
      <c r="K3275" s="9" t="s">
        <v>12007</v>
      </c>
      <c r="L3275" s="7" t="s">
        <v>12376</v>
      </c>
      <c r="M3275" s="7" t="s">
        <v>12635</v>
      </c>
      <c r="N3275" s="7" t="s">
        <v>208</v>
      </c>
      <c r="O3275" s="7" t="s">
        <v>255</v>
      </c>
      <c r="P3275" s="7" t="s">
        <v>5362</v>
      </c>
      <c r="Q3275" s="7" t="s">
        <v>73</v>
      </c>
      <c r="R3275" s="9" t="s">
        <v>354</v>
      </c>
      <c r="S3275" s="7" t="s">
        <v>408</v>
      </c>
      <c r="T3275" s="13" t="s">
        <v>69</v>
      </c>
      <c r="U3275" s="13" t="s">
        <v>66</v>
      </c>
      <c r="V3275" s="13" t="s">
        <v>70</v>
      </c>
      <c r="W3275" s="13" t="s">
        <v>32</v>
      </c>
      <c r="X3275" s="13" t="s">
        <v>66</v>
      </c>
      <c r="Y3275" s="13" t="s">
        <v>7</v>
      </c>
      <c r="Z3275" s="13" t="s">
        <v>8</v>
      </c>
      <c r="AA3275" s="12" t="str">
        <f t="shared" si="102"/>
        <v>5980000000108</v>
      </c>
      <c r="AB3275" s="4" t="s">
        <v>66</v>
      </c>
      <c r="AC3275" s="48">
        <f t="shared" si="103"/>
        <v>0</v>
      </c>
      <c r="AD3275" s="31">
        <f>VLOOKUP(AB3275,'Utah Allocation %''s'!$A$6:$B$16,2,FALSE)</f>
        <v>0</v>
      </c>
    </row>
    <row r="3276" spans="1:30">
      <c r="A3276" s="9" t="s">
        <v>12008</v>
      </c>
      <c r="B3276" s="9" t="s">
        <v>24</v>
      </c>
      <c r="C3276" s="9" t="s">
        <v>62</v>
      </c>
      <c r="D3276" s="19">
        <v>41517</v>
      </c>
      <c r="E3276" s="15">
        <v>2013</v>
      </c>
      <c r="F3276" s="15">
        <v>8</v>
      </c>
      <c r="G3276" s="3" t="s">
        <v>14415</v>
      </c>
      <c r="H3276" s="9" t="s">
        <v>63</v>
      </c>
      <c r="I3276" s="9" t="s">
        <v>64</v>
      </c>
      <c r="J3276" s="21">
        <v>333.63</v>
      </c>
      <c r="K3276" s="9" t="s">
        <v>12009</v>
      </c>
      <c r="L3276" s="7" t="s">
        <v>12377</v>
      </c>
      <c r="M3276" s="7" t="s">
        <v>12636</v>
      </c>
      <c r="N3276" s="7" t="s">
        <v>208</v>
      </c>
      <c r="O3276" s="7" t="s">
        <v>255</v>
      </c>
      <c r="P3276" s="7" t="s">
        <v>5362</v>
      </c>
      <c r="Q3276" s="7" t="s">
        <v>73</v>
      </c>
      <c r="R3276" s="9" t="s">
        <v>354</v>
      </c>
      <c r="S3276" s="7" t="s">
        <v>408</v>
      </c>
      <c r="T3276" s="13" t="s">
        <v>69</v>
      </c>
      <c r="U3276" s="13" t="s">
        <v>66</v>
      </c>
      <c r="V3276" s="13" t="s">
        <v>70</v>
      </c>
      <c r="W3276" s="13" t="s">
        <v>32</v>
      </c>
      <c r="X3276" s="13" t="s">
        <v>66</v>
      </c>
      <c r="Y3276" s="13" t="s">
        <v>7</v>
      </c>
      <c r="Z3276" s="13" t="s">
        <v>8</v>
      </c>
      <c r="AA3276" s="12" t="str">
        <f t="shared" si="102"/>
        <v>5980000000108</v>
      </c>
      <c r="AB3276" s="4" t="s">
        <v>66</v>
      </c>
      <c r="AC3276" s="48">
        <f t="shared" si="103"/>
        <v>0</v>
      </c>
      <c r="AD3276" s="31">
        <f>VLOOKUP(AB3276,'Utah Allocation %''s'!$A$6:$B$16,2,FALSE)</f>
        <v>0</v>
      </c>
    </row>
    <row r="3277" spans="1:30">
      <c r="A3277" s="9" t="s">
        <v>12010</v>
      </c>
      <c r="B3277" s="9" t="s">
        <v>24</v>
      </c>
      <c r="C3277" s="9" t="s">
        <v>62</v>
      </c>
      <c r="D3277" s="19">
        <v>41517</v>
      </c>
      <c r="E3277" s="15">
        <v>2013</v>
      </c>
      <c r="F3277" s="15">
        <v>8</v>
      </c>
      <c r="G3277" s="3" t="s">
        <v>14415</v>
      </c>
      <c r="H3277" s="9" t="s">
        <v>63</v>
      </c>
      <c r="I3277" s="9" t="s">
        <v>64</v>
      </c>
      <c r="J3277" s="21">
        <v>367.09</v>
      </c>
      <c r="K3277" s="9" t="s">
        <v>12011</v>
      </c>
      <c r="L3277" s="7" t="s">
        <v>12378</v>
      </c>
      <c r="M3277" s="7" t="s">
        <v>12637</v>
      </c>
      <c r="N3277" s="7" t="s">
        <v>208</v>
      </c>
      <c r="O3277" s="7" t="s">
        <v>255</v>
      </c>
      <c r="P3277" s="7" t="s">
        <v>5362</v>
      </c>
      <c r="Q3277" s="7" t="s">
        <v>73</v>
      </c>
      <c r="R3277" s="9" t="s">
        <v>354</v>
      </c>
      <c r="S3277" s="7" t="s">
        <v>408</v>
      </c>
      <c r="T3277" s="13" t="s">
        <v>69</v>
      </c>
      <c r="U3277" s="13" t="s">
        <v>66</v>
      </c>
      <c r="V3277" s="13" t="s">
        <v>70</v>
      </c>
      <c r="W3277" s="13" t="s">
        <v>32</v>
      </c>
      <c r="X3277" s="13" t="s">
        <v>66</v>
      </c>
      <c r="Y3277" s="13" t="s">
        <v>7</v>
      </c>
      <c r="Z3277" s="13" t="s">
        <v>8</v>
      </c>
      <c r="AA3277" s="12" t="str">
        <f t="shared" si="102"/>
        <v>5980000000108</v>
      </c>
      <c r="AB3277" s="4" t="s">
        <v>66</v>
      </c>
      <c r="AC3277" s="48">
        <f t="shared" si="103"/>
        <v>0</v>
      </c>
      <c r="AD3277" s="31">
        <f>VLOOKUP(AB3277,'Utah Allocation %''s'!$A$6:$B$16,2,FALSE)</f>
        <v>0</v>
      </c>
    </row>
    <row r="3278" spans="1:30">
      <c r="A3278" s="9" t="s">
        <v>12010</v>
      </c>
      <c r="B3278" s="9" t="s">
        <v>24</v>
      </c>
      <c r="C3278" s="9" t="s">
        <v>62</v>
      </c>
      <c r="D3278" s="19">
        <v>41517</v>
      </c>
      <c r="E3278" s="15">
        <v>2013</v>
      </c>
      <c r="F3278" s="15">
        <v>8</v>
      </c>
      <c r="G3278" s="3" t="s">
        <v>14415</v>
      </c>
      <c r="H3278" s="9" t="s">
        <v>63</v>
      </c>
      <c r="I3278" s="9" t="s">
        <v>81</v>
      </c>
      <c r="J3278" s="21">
        <v>168.23</v>
      </c>
      <c r="K3278" s="9" t="s">
        <v>12011</v>
      </c>
      <c r="L3278" s="7" t="s">
        <v>12378</v>
      </c>
      <c r="M3278" s="7" t="s">
        <v>12637</v>
      </c>
      <c r="N3278" s="7" t="s">
        <v>208</v>
      </c>
      <c r="O3278" s="7" t="s">
        <v>255</v>
      </c>
      <c r="P3278" s="7" t="s">
        <v>5362</v>
      </c>
      <c r="Q3278" s="7" t="s">
        <v>73</v>
      </c>
      <c r="R3278" s="9" t="s">
        <v>354</v>
      </c>
      <c r="S3278" s="7" t="s">
        <v>408</v>
      </c>
      <c r="T3278" s="13" t="s">
        <v>69</v>
      </c>
      <c r="U3278" s="13" t="s">
        <v>66</v>
      </c>
      <c r="V3278" s="13" t="s">
        <v>70</v>
      </c>
      <c r="W3278" s="13" t="s">
        <v>32</v>
      </c>
      <c r="X3278" s="13" t="s">
        <v>66</v>
      </c>
      <c r="Y3278" s="13" t="s">
        <v>7</v>
      </c>
      <c r="Z3278" s="13" t="s">
        <v>8</v>
      </c>
      <c r="AA3278" s="12" t="str">
        <f t="shared" si="102"/>
        <v>5980000000108</v>
      </c>
      <c r="AB3278" s="4" t="s">
        <v>66</v>
      </c>
      <c r="AC3278" s="48">
        <f t="shared" si="103"/>
        <v>0</v>
      </c>
      <c r="AD3278" s="31">
        <f>VLOOKUP(AB3278,'Utah Allocation %''s'!$A$6:$B$16,2,FALSE)</f>
        <v>0</v>
      </c>
    </row>
    <row r="3279" spans="1:30">
      <c r="A3279" s="9" t="s">
        <v>12012</v>
      </c>
      <c r="B3279" s="9" t="s">
        <v>24</v>
      </c>
      <c r="C3279" s="9" t="s">
        <v>62</v>
      </c>
      <c r="D3279" s="19">
        <v>41517</v>
      </c>
      <c r="E3279" s="15">
        <v>2013</v>
      </c>
      <c r="F3279" s="15">
        <v>8</v>
      </c>
      <c r="G3279" s="3" t="s">
        <v>14415</v>
      </c>
      <c r="H3279" s="9" t="s">
        <v>63</v>
      </c>
      <c r="I3279" s="9" t="s">
        <v>81</v>
      </c>
      <c r="J3279" s="21">
        <v>147.57</v>
      </c>
      <c r="K3279" s="9" t="s">
        <v>12013</v>
      </c>
      <c r="L3279" s="7" t="s">
        <v>12379</v>
      </c>
      <c r="M3279" s="7" t="s">
        <v>12638</v>
      </c>
      <c r="N3279" s="7" t="s">
        <v>208</v>
      </c>
      <c r="O3279" s="7" t="s">
        <v>255</v>
      </c>
      <c r="P3279" s="7" t="s">
        <v>5362</v>
      </c>
      <c r="Q3279" s="7" t="s">
        <v>73</v>
      </c>
      <c r="R3279" s="9" t="s">
        <v>354</v>
      </c>
      <c r="S3279" s="7" t="s">
        <v>408</v>
      </c>
      <c r="T3279" s="13" t="s">
        <v>69</v>
      </c>
      <c r="U3279" s="13" t="s">
        <v>66</v>
      </c>
      <c r="V3279" s="13" t="s">
        <v>70</v>
      </c>
      <c r="W3279" s="13" t="s">
        <v>32</v>
      </c>
      <c r="X3279" s="13" t="s">
        <v>66</v>
      </c>
      <c r="Y3279" s="13" t="s">
        <v>7</v>
      </c>
      <c r="Z3279" s="13" t="s">
        <v>8</v>
      </c>
      <c r="AA3279" s="12" t="str">
        <f t="shared" si="102"/>
        <v>5980000000108</v>
      </c>
      <c r="AB3279" s="4" t="s">
        <v>66</v>
      </c>
      <c r="AC3279" s="48">
        <f t="shared" si="103"/>
        <v>0</v>
      </c>
      <c r="AD3279" s="31">
        <f>VLOOKUP(AB3279,'Utah Allocation %''s'!$A$6:$B$16,2,FALSE)</f>
        <v>0</v>
      </c>
    </row>
    <row r="3280" spans="1:30">
      <c r="A3280" s="9" t="s">
        <v>12014</v>
      </c>
      <c r="B3280" s="9" t="s">
        <v>24</v>
      </c>
      <c r="C3280" s="9" t="s">
        <v>62</v>
      </c>
      <c r="D3280" s="19">
        <v>41517</v>
      </c>
      <c r="E3280" s="15">
        <v>2013</v>
      </c>
      <c r="F3280" s="15">
        <v>8</v>
      </c>
      <c r="G3280" s="3" t="s">
        <v>14415</v>
      </c>
      <c r="H3280" s="9" t="s">
        <v>63</v>
      </c>
      <c r="I3280" s="9" t="s">
        <v>81</v>
      </c>
      <c r="J3280" s="21">
        <v>365.71</v>
      </c>
      <c r="K3280" s="9" t="s">
        <v>12015</v>
      </c>
      <c r="L3280" s="7" t="s">
        <v>12380</v>
      </c>
      <c r="M3280" s="7" t="s">
        <v>12639</v>
      </c>
      <c r="N3280" s="7" t="s">
        <v>207</v>
      </c>
      <c r="O3280" s="7" t="s">
        <v>254</v>
      </c>
      <c r="P3280" s="7" t="s">
        <v>7096</v>
      </c>
      <c r="Q3280" s="7" t="s">
        <v>83</v>
      </c>
      <c r="R3280" s="9" t="s">
        <v>360</v>
      </c>
      <c r="S3280" s="7" t="s">
        <v>409</v>
      </c>
      <c r="T3280" s="13" t="s">
        <v>69</v>
      </c>
      <c r="U3280" s="13" t="s">
        <v>79</v>
      </c>
      <c r="V3280" s="13" t="s">
        <v>80</v>
      </c>
      <c r="W3280" s="13" t="s">
        <v>29</v>
      </c>
      <c r="X3280" s="13" t="s">
        <v>79</v>
      </c>
      <c r="Y3280" s="13" t="s">
        <v>7</v>
      </c>
      <c r="Z3280" s="13" t="s">
        <v>16</v>
      </c>
      <c r="AA3280" s="12" t="str">
        <f t="shared" si="102"/>
        <v>5980000000109</v>
      </c>
      <c r="AB3280" s="4" t="s">
        <v>79</v>
      </c>
      <c r="AC3280" s="48">
        <f t="shared" si="103"/>
        <v>365.71</v>
      </c>
      <c r="AD3280" s="31">
        <f>VLOOKUP(AB3280,'Utah Allocation %''s'!$A$6:$B$16,2,FALSE)</f>
        <v>1</v>
      </c>
    </row>
    <row r="3281" spans="1:30">
      <c r="A3281" s="9" t="s">
        <v>12016</v>
      </c>
      <c r="B3281" s="9" t="s">
        <v>24</v>
      </c>
      <c r="C3281" s="9" t="s">
        <v>62</v>
      </c>
      <c r="D3281" s="19">
        <v>41517</v>
      </c>
      <c r="E3281" s="15">
        <v>2013</v>
      </c>
      <c r="F3281" s="15">
        <v>8</v>
      </c>
      <c r="G3281" s="3" t="s">
        <v>14415</v>
      </c>
      <c r="H3281" s="9" t="s">
        <v>63</v>
      </c>
      <c r="I3281" s="9" t="s">
        <v>81</v>
      </c>
      <c r="J3281" s="21">
        <v>1163.67</v>
      </c>
      <c r="K3281" s="9" t="s">
        <v>12017</v>
      </c>
      <c r="L3281" s="7" t="s">
        <v>12381</v>
      </c>
      <c r="M3281" s="7" t="s">
        <v>12640</v>
      </c>
      <c r="N3281" s="7" t="s">
        <v>207</v>
      </c>
      <c r="O3281" s="7" t="s">
        <v>254</v>
      </c>
      <c r="P3281" s="7" t="s">
        <v>9596</v>
      </c>
      <c r="Q3281" s="7" t="s">
        <v>115</v>
      </c>
      <c r="R3281" s="9" t="s">
        <v>362</v>
      </c>
      <c r="S3281" s="7" t="s">
        <v>409</v>
      </c>
      <c r="T3281" s="13" t="s">
        <v>69</v>
      </c>
      <c r="U3281" s="13" t="s">
        <v>111</v>
      </c>
      <c r="V3281" s="13" t="s">
        <v>112</v>
      </c>
      <c r="W3281" s="13" t="s">
        <v>30</v>
      </c>
      <c r="X3281" s="13" t="s">
        <v>113</v>
      </c>
      <c r="Y3281" s="13" t="s">
        <v>7</v>
      </c>
      <c r="Z3281" s="13" t="s">
        <v>15</v>
      </c>
      <c r="AA3281" s="12" t="str">
        <f t="shared" si="102"/>
        <v>5980000000106</v>
      </c>
      <c r="AB3281" s="4" t="s">
        <v>113</v>
      </c>
      <c r="AC3281" s="48">
        <f t="shared" si="103"/>
        <v>0</v>
      </c>
      <c r="AD3281" s="31">
        <f>VLOOKUP(AB3281,'Utah Allocation %''s'!$A$6:$B$16,2,FALSE)</f>
        <v>0</v>
      </c>
    </row>
    <row r="3282" spans="1:30">
      <c r="A3282" s="9" t="s">
        <v>12018</v>
      </c>
      <c r="B3282" s="9" t="s">
        <v>24</v>
      </c>
      <c r="C3282" s="9" t="s">
        <v>62</v>
      </c>
      <c r="D3282" s="19">
        <v>41517</v>
      </c>
      <c r="E3282" s="15">
        <v>2013</v>
      </c>
      <c r="F3282" s="15">
        <v>8</v>
      </c>
      <c r="G3282" s="3" t="s">
        <v>14415</v>
      </c>
      <c r="H3282" s="9" t="s">
        <v>63</v>
      </c>
      <c r="I3282" s="9" t="s">
        <v>81</v>
      </c>
      <c r="J3282" s="21">
        <v>530.83000000000004</v>
      </c>
      <c r="K3282" s="9" t="s">
        <v>12019</v>
      </c>
      <c r="L3282" s="7" t="s">
        <v>12382</v>
      </c>
      <c r="M3282" s="7" t="s">
        <v>12641</v>
      </c>
      <c r="N3282" s="7" t="s">
        <v>208</v>
      </c>
      <c r="O3282" s="7" t="s">
        <v>255</v>
      </c>
      <c r="P3282" s="7" t="s">
        <v>8169</v>
      </c>
      <c r="Q3282" s="7" t="s">
        <v>140</v>
      </c>
      <c r="R3282" s="9" t="s">
        <v>362</v>
      </c>
      <c r="S3282" s="7" t="s">
        <v>409</v>
      </c>
      <c r="T3282" s="13" t="s">
        <v>69</v>
      </c>
      <c r="U3282" s="13" t="s">
        <v>111</v>
      </c>
      <c r="V3282" s="13" t="s">
        <v>112</v>
      </c>
      <c r="W3282" s="13" t="s">
        <v>30</v>
      </c>
      <c r="X3282" s="13" t="s">
        <v>113</v>
      </c>
      <c r="Y3282" s="13" t="s">
        <v>7</v>
      </c>
      <c r="Z3282" s="13" t="s">
        <v>15</v>
      </c>
      <c r="AA3282" s="12" t="str">
        <f t="shared" si="102"/>
        <v>5980000000106</v>
      </c>
      <c r="AB3282" s="4" t="s">
        <v>113</v>
      </c>
      <c r="AC3282" s="48">
        <f t="shared" si="103"/>
        <v>0</v>
      </c>
      <c r="AD3282" s="31">
        <f>VLOOKUP(AB3282,'Utah Allocation %''s'!$A$6:$B$16,2,FALSE)</f>
        <v>0</v>
      </c>
    </row>
    <row r="3283" spans="1:30">
      <c r="A3283" s="9" t="s">
        <v>12020</v>
      </c>
      <c r="B3283" s="9" t="s">
        <v>24</v>
      </c>
      <c r="C3283" s="9" t="s">
        <v>62</v>
      </c>
      <c r="D3283" s="19">
        <v>41517</v>
      </c>
      <c r="E3283" s="15">
        <v>2013</v>
      </c>
      <c r="F3283" s="15">
        <v>8</v>
      </c>
      <c r="G3283" s="3" t="s">
        <v>14415</v>
      </c>
      <c r="H3283" s="9" t="s">
        <v>63</v>
      </c>
      <c r="I3283" s="9" t="s">
        <v>81</v>
      </c>
      <c r="J3283" s="21">
        <v>240.62</v>
      </c>
      <c r="K3283" s="9" t="s">
        <v>12021</v>
      </c>
      <c r="L3283" s="7" t="s">
        <v>12383</v>
      </c>
      <c r="M3283" s="7" t="s">
        <v>12642</v>
      </c>
      <c r="N3283" s="7" t="s">
        <v>208</v>
      </c>
      <c r="O3283" s="7" t="s">
        <v>255</v>
      </c>
      <c r="P3283" s="7" t="s">
        <v>8169</v>
      </c>
      <c r="Q3283" s="7" t="s">
        <v>140</v>
      </c>
      <c r="R3283" s="9" t="s">
        <v>362</v>
      </c>
      <c r="S3283" s="7" t="s">
        <v>409</v>
      </c>
      <c r="T3283" s="13" t="s">
        <v>69</v>
      </c>
      <c r="U3283" s="13" t="s">
        <v>111</v>
      </c>
      <c r="V3283" s="13" t="s">
        <v>112</v>
      </c>
      <c r="W3283" s="13" t="s">
        <v>30</v>
      </c>
      <c r="X3283" s="13" t="s">
        <v>113</v>
      </c>
      <c r="Y3283" s="13" t="s">
        <v>7</v>
      </c>
      <c r="Z3283" s="13" t="s">
        <v>15</v>
      </c>
      <c r="AA3283" s="12" t="str">
        <f t="shared" si="102"/>
        <v>5980000000106</v>
      </c>
      <c r="AB3283" s="4" t="s">
        <v>113</v>
      </c>
      <c r="AC3283" s="48">
        <f t="shared" si="103"/>
        <v>0</v>
      </c>
      <c r="AD3283" s="31">
        <f>VLOOKUP(AB3283,'Utah Allocation %''s'!$A$6:$B$16,2,FALSE)</f>
        <v>0</v>
      </c>
    </row>
    <row r="3284" spans="1:30">
      <c r="A3284" s="9" t="s">
        <v>12022</v>
      </c>
      <c r="B3284" s="9" t="s">
        <v>24</v>
      </c>
      <c r="C3284" s="9" t="s">
        <v>62</v>
      </c>
      <c r="D3284" s="19">
        <v>41517</v>
      </c>
      <c r="E3284" s="15">
        <v>2013</v>
      </c>
      <c r="F3284" s="15">
        <v>8</v>
      </c>
      <c r="G3284" s="3" t="s">
        <v>14415</v>
      </c>
      <c r="H3284" s="9" t="s">
        <v>63</v>
      </c>
      <c r="I3284" s="9" t="s">
        <v>81</v>
      </c>
      <c r="J3284" s="21">
        <v>294.91000000000003</v>
      </c>
      <c r="K3284" s="9" t="s">
        <v>12023</v>
      </c>
      <c r="L3284" s="7" t="s">
        <v>12384</v>
      </c>
      <c r="M3284" s="7" t="s">
        <v>12643</v>
      </c>
      <c r="N3284" s="7" t="s">
        <v>208</v>
      </c>
      <c r="O3284" s="7" t="s">
        <v>255</v>
      </c>
      <c r="P3284" s="7" t="s">
        <v>8169</v>
      </c>
      <c r="Q3284" s="7" t="s">
        <v>140</v>
      </c>
      <c r="R3284" s="9" t="s">
        <v>362</v>
      </c>
      <c r="S3284" s="7" t="s">
        <v>409</v>
      </c>
      <c r="T3284" s="13" t="s">
        <v>69</v>
      </c>
      <c r="U3284" s="13" t="s">
        <v>111</v>
      </c>
      <c r="V3284" s="13" t="s">
        <v>112</v>
      </c>
      <c r="W3284" s="13" t="s">
        <v>30</v>
      </c>
      <c r="X3284" s="13" t="s">
        <v>113</v>
      </c>
      <c r="Y3284" s="13" t="s">
        <v>7</v>
      </c>
      <c r="Z3284" s="13" t="s">
        <v>15</v>
      </c>
      <c r="AA3284" s="12" t="str">
        <f t="shared" si="102"/>
        <v>5980000000106</v>
      </c>
      <c r="AB3284" s="4" t="s">
        <v>113</v>
      </c>
      <c r="AC3284" s="48">
        <f t="shared" si="103"/>
        <v>0</v>
      </c>
      <c r="AD3284" s="31">
        <f>VLOOKUP(AB3284,'Utah Allocation %''s'!$A$6:$B$16,2,FALSE)</f>
        <v>0</v>
      </c>
    </row>
    <row r="3285" spans="1:30">
      <c r="A3285" s="9" t="s">
        <v>12024</v>
      </c>
      <c r="B3285" s="9" t="s">
        <v>24</v>
      </c>
      <c r="C3285" s="9" t="s">
        <v>62</v>
      </c>
      <c r="D3285" s="19">
        <v>41517</v>
      </c>
      <c r="E3285" s="15">
        <v>2013</v>
      </c>
      <c r="F3285" s="15">
        <v>8</v>
      </c>
      <c r="G3285" s="3" t="s">
        <v>14415</v>
      </c>
      <c r="H3285" s="9" t="s">
        <v>63</v>
      </c>
      <c r="I3285" s="9" t="s">
        <v>81</v>
      </c>
      <c r="J3285" s="21">
        <v>842.18</v>
      </c>
      <c r="K3285" s="9" t="s">
        <v>12025</v>
      </c>
      <c r="L3285" s="7" t="s">
        <v>12385</v>
      </c>
      <c r="M3285" s="7" t="s">
        <v>12644</v>
      </c>
      <c r="N3285" s="7" t="s">
        <v>217</v>
      </c>
      <c r="O3285" s="7" t="s">
        <v>263</v>
      </c>
      <c r="P3285" s="7" t="s">
        <v>8180</v>
      </c>
      <c r="Q3285" s="7" t="s">
        <v>116</v>
      </c>
      <c r="R3285" s="9" t="s">
        <v>362</v>
      </c>
      <c r="S3285" s="7" t="s">
        <v>409</v>
      </c>
      <c r="T3285" s="13" t="s">
        <v>69</v>
      </c>
      <c r="U3285" s="13" t="s">
        <v>111</v>
      </c>
      <c r="V3285" s="13" t="s">
        <v>112</v>
      </c>
      <c r="W3285" s="13" t="s">
        <v>30</v>
      </c>
      <c r="X3285" s="13" t="s">
        <v>113</v>
      </c>
      <c r="Y3285" s="13" t="s">
        <v>7</v>
      </c>
      <c r="Z3285" s="13" t="s">
        <v>15</v>
      </c>
      <c r="AA3285" s="12" t="str">
        <f t="shared" si="102"/>
        <v>5980000000106</v>
      </c>
      <c r="AB3285" s="4" t="s">
        <v>113</v>
      </c>
      <c r="AC3285" s="48">
        <f t="shared" si="103"/>
        <v>0</v>
      </c>
      <c r="AD3285" s="31">
        <f>VLOOKUP(AB3285,'Utah Allocation %''s'!$A$6:$B$16,2,FALSE)</f>
        <v>0</v>
      </c>
    </row>
    <row r="3286" spans="1:30">
      <c r="A3286" s="9" t="s">
        <v>12026</v>
      </c>
      <c r="B3286" s="9" t="s">
        <v>24</v>
      </c>
      <c r="C3286" s="9" t="s">
        <v>62</v>
      </c>
      <c r="D3286" s="19">
        <v>41517</v>
      </c>
      <c r="E3286" s="15">
        <v>2013</v>
      </c>
      <c r="F3286" s="15">
        <v>8</v>
      </c>
      <c r="G3286" s="3" t="s">
        <v>14415</v>
      </c>
      <c r="H3286" s="9" t="s">
        <v>63</v>
      </c>
      <c r="I3286" s="9" t="s">
        <v>81</v>
      </c>
      <c r="J3286" s="21">
        <v>721.87</v>
      </c>
      <c r="K3286" s="9" t="s">
        <v>12027</v>
      </c>
      <c r="L3286" s="7" t="s">
        <v>12386</v>
      </c>
      <c r="M3286" s="7" t="s">
        <v>12645</v>
      </c>
      <c r="N3286" s="7" t="s">
        <v>217</v>
      </c>
      <c r="O3286" s="7" t="s">
        <v>263</v>
      </c>
      <c r="P3286" s="7" t="s">
        <v>8180</v>
      </c>
      <c r="Q3286" s="7" t="s">
        <v>116</v>
      </c>
      <c r="R3286" s="9" t="s">
        <v>362</v>
      </c>
      <c r="S3286" s="7" t="s">
        <v>409</v>
      </c>
      <c r="T3286" s="13" t="s">
        <v>69</v>
      </c>
      <c r="U3286" s="13" t="s">
        <v>111</v>
      </c>
      <c r="V3286" s="13" t="s">
        <v>112</v>
      </c>
      <c r="W3286" s="13" t="s">
        <v>30</v>
      </c>
      <c r="X3286" s="13" t="s">
        <v>113</v>
      </c>
      <c r="Y3286" s="13" t="s">
        <v>7</v>
      </c>
      <c r="Z3286" s="13" t="s">
        <v>15</v>
      </c>
      <c r="AA3286" s="12" t="str">
        <f t="shared" si="102"/>
        <v>5980000000106</v>
      </c>
      <c r="AB3286" s="4" t="s">
        <v>113</v>
      </c>
      <c r="AC3286" s="48">
        <f t="shared" si="103"/>
        <v>0</v>
      </c>
      <c r="AD3286" s="31">
        <f>VLOOKUP(AB3286,'Utah Allocation %''s'!$A$6:$B$16,2,FALSE)</f>
        <v>0</v>
      </c>
    </row>
    <row r="3287" spans="1:30">
      <c r="A3287" s="9" t="s">
        <v>12028</v>
      </c>
      <c r="B3287" s="9" t="s">
        <v>24</v>
      </c>
      <c r="C3287" s="9" t="s">
        <v>62</v>
      </c>
      <c r="D3287" s="19">
        <v>41517</v>
      </c>
      <c r="E3287" s="15">
        <v>2013</v>
      </c>
      <c r="F3287" s="15">
        <v>8</v>
      </c>
      <c r="G3287" s="3" t="s">
        <v>14415</v>
      </c>
      <c r="H3287" s="9" t="s">
        <v>63</v>
      </c>
      <c r="I3287" s="9" t="s">
        <v>64</v>
      </c>
      <c r="J3287" s="21">
        <v>3309.25</v>
      </c>
      <c r="K3287" s="9" t="s">
        <v>12029</v>
      </c>
      <c r="L3287" s="7" t="s">
        <v>12387</v>
      </c>
      <c r="M3287" s="7" t="s">
        <v>12646</v>
      </c>
      <c r="N3287" s="7" t="s">
        <v>206</v>
      </c>
      <c r="O3287" s="7" t="s">
        <v>253</v>
      </c>
      <c r="P3287" s="7" t="s">
        <v>478</v>
      </c>
      <c r="Q3287" s="7" t="s">
        <v>95</v>
      </c>
      <c r="R3287" s="9" t="s">
        <v>364</v>
      </c>
      <c r="S3287" s="7" t="s">
        <v>409</v>
      </c>
      <c r="T3287" s="13" t="s">
        <v>69</v>
      </c>
      <c r="U3287" s="13" t="s">
        <v>89</v>
      </c>
      <c r="V3287" s="13" t="s">
        <v>90</v>
      </c>
      <c r="W3287" s="13" t="s">
        <v>31</v>
      </c>
      <c r="X3287" s="13" t="s">
        <v>91</v>
      </c>
      <c r="Y3287" s="13" t="s">
        <v>7</v>
      </c>
      <c r="Z3287" s="13" t="s">
        <v>17</v>
      </c>
      <c r="AA3287" s="12" t="str">
        <f t="shared" si="102"/>
        <v>5980000000111</v>
      </c>
      <c r="AB3287" s="4" t="s">
        <v>91</v>
      </c>
      <c r="AC3287" s="48">
        <f t="shared" si="103"/>
        <v>0</v>
      </c>
      <c r="AD3287" s="31">
        <f>VLOOKUP(AB3287,'Utah Allocation %''s'!$A$6:$B$16,2,FALSE)</f>
        <v>0</v>
      </c>
    </row>
    <row r="3288" spans="1:30">
      <c r="A3288" s="9" t="s">
        <v>12030</v>
      </c>
      <c r="B3288" s="9" t="s">
        <v>24</v>
      </c>
      <c r="C3288" s="9" t="s">
        <v>62</v>
      </c>
      <c r="D3288" s="19">
        <v>41517</v>
      </c>
      <c r="E3288" s="15">
        <v>2013</v>
      </c>
      <c r="F3288" s="15">
        <v>8</v>
      </c>
      <c r="G3288" s="3" t="s">
        <v>14415</v>
      </c>
      <c r="H3288" s="9" t="s">
        <v>63</v>
      </c>
      <c r="I3288" s="9" t="s">
        <v>64</v>
      </c>
      <c r="J3288" s="21">
        <v>968.43</v>
      </c>
      <c r="K3288" s="9" t="s">
        <v>12031</v>
      </c>
      <c r="L3288" s="7" t="s">
        <v>12388</v>
      </c>
      <c r="M3288" s="7" t="s">
        <v>12647</v>
      </c>
      <c r="N3288" s="7" t="s">
        <v>211</v>
      </c>
      <c r="O3288" s="7" t="s">
        <v>258</v>
      </c>
      <c r="P3288" s="7" t="s">
        <v>733</v>
      </c>
      <c r="Q3288" s="7" t="s">
        <v>129</v>
      </c>
      <c r="R3288" s="9" t="s">
        <v>364</v>
      </c>
      <c r="S3288" s="7" t="s">
        <v>409</v>
      </c>
      <c r="T3288" s="13" t="s">
        <v>69</v>
      </c>
      <c r="U3288" s="13" t="s">
        <v>89</v>
      </c>
      <c r="V3288" s="13" t="s">
        <v>90</v>
      </c>
      <c r="W3288" s="13" t="s">
        <v>31</v>
      </c>
      <c r="X3288" s="13" t="s">
        <v>91</v>
      </c>
      <c r="Y3288" s="13" t="s">
        <v>7</v>
      </c>
      <c r="Z3288" s="13" t="s">
        <v>17</v>
      </c>
      <c r="AA3288" s="12" t="str">
        <f t="shared" si="102"/>
        <v>5980000000111</v>
      </c>
      <c r="AB3288" s="4" t="s">
        <v>91</v>
      </c>
      <c r="AC3288" s="48">
        <f t="shared" si="103"/>
        <v>0</v>
      </c>
      <c r="AD3288" s="31">
        <f>VLOOKUP(AB3288,'Utah Allocation %''s'!$A$6:$B$16,2,FALSE)</f>
        <v>0</v>
      </c>
    </row>
    <row r="3289" spans="1:30">
      <c r="A3289" s="9" t="s">
        <v>12030</v>
      </c>
      <c r="B3289" s="9" t="s">
        <v>24</v>
      </c>
      <c r="C3289" s="9" t="s">
        <v>62</v>
      </c>
      <c r="D3289" s="19">
        <v>41517</v>
      </c>
      <c r="E3289" s="15">
        <v>2013</v>
      </c>
      <c r="F3289" s="15">
        <v>8</v>
      </c>
      <c r="G3289" s="3" t="s">
        <v>14415</v>
      </c>
      <c r="H3289" s="9" t="s">
        <v>63</v>
      </c>
      <c r="I3289" s="9" t="s">
        <v>81</v>
      </c>
      <c r="J3289" s="21">
        <v>390.75</v>
      </c>
      <c r="K3289" s="9" t="s">
        <v>12031</v>
      </c>
      <c r="L3289" s="7" t="s">
        <v>12388</v>
      </c>
      <c r="M3289" s="7" t="s">
        <v>12647</v>
      </c>
      <c r="N3289" s="7" t="s">
        <v>211</v>
      </c>
      <c r="O3289" s="7" t="s">
        <v>258</v>
      </c>
      <c r="P3289" s="7" t="s">
        <v>733</v>
      </c>
      <c r="Q3289" s="7" t="s">
        <v>129</v>
      </c>
      <c r="R3289" s="9" t="s">
        <v>364</v>
      </c>
      <c r="S3289" s="7" t="s">
        <v>409</v>
      </c>
      <c r="T3289" s="13" t="s">
        <v>69</v>
      </c>
      <c r="U3289" s="13" t="s">
        <v>89</v>
      </c>
      <c r="V3289" s="13" t="s">
        <v>90</v>
      </c>
      <c r="W3289" s="13" t="s">
        <v>31</v>
      </c>
      <c r="X3289" s="13" t="s">
        <v>91</v>
      </c>
      <c r="Y3289" s="13" t="s">
        <v>7</v>
      </c>
      <c r="Z3289" s="13" t="s">
        <v>17</v>
      </c>
      <c r="AA3289" s="12" t="str">
        <f t="shared" si="102"/>
        <v>5980000000111</v>
      </c>
      <c r="AB3289" s="4" t="s">
        <v>91</v>
      </c>
      <c r="AC3289" s="48">
        <f t="shared" si="103"/>
        <v>0</v>
      </c>
      <c r="AD3289" s="31">
        <f>VLOOKUP(AB3289,'Utah Allocation %''s'!$A$6:$B$16,2,FALSE)</f>
        <v>0</v>
      </c>
    </row>
    <row r="3290" spans="1:30">
      <c r="A3290" s="9" t="s">
        <v>12032</v>
      </c>
      <c r="B3290" s="9" t="s">
        <v>24</v>
      </c>
      <c r="C3290" s="9" t="s">
        <v>62</v>
      </c>
      <c r="D3290" s="19">
        <v>41517</v>
      </c>
      <c r="E3290" s="15">
        <v>2013</v>
      </c>
      <c r="F3290" s="15">
        <v>8</v>
      </c>
      <c r="G3290" s="3" t="s">
        <v>14415</v>
      </c>
      <c r="H3290" s="9" t="s">
        <v>63</v>
      </c>
      <c r="I3290" s="9" t="s">
        <v>81</v>
      </c>
      <c r="J3290" s="21">
        <v>3954.98</v>
      </c>
      <c r="K3290" s="9" t="s">
        <v>12033</v>
      </c>
      <c r="L3290" s="7" t="s">
        <v>12389</v>
      </c>
      <c r="M3290" s="7" t="s">
        <v>12648</v>
      </c>
      <c r="N3290" s="7" t="s">
        <v>211</v>
      </c>
      <c r="O3290" s="7" t="s">
        <v>258</v>
      </c>
      <c r="P3290" s="7" t="s">
        <v>12734</v>
      </c>
      <c r="Q3290" s="7" t="s">
        <v>12735</v>
      </c>
      <c r="R3290" s="9" t="s">
        <v>364</v>
      </c>
      <c r="S3290" s="7" t="s">
        <v>409</v>
      </c>
      <c r="T3290" s="13" t="s">
        <v>69</v>
      </c>
      <c r="U3290" s="13" t="s">
        <v>89</v>
      </c>
      <c r="V3290" s="13" t="s">
        <v>90</v>
      </c>
      <c r="W3290" s="13" t="s">
        <v>31</v>
      </c>
      <c r="X3290" s="13" t="s">
        <v>91</v>
      </c>
      <c r="Y3290" s="13" t="s">
        <v>7</v>
      </c>
      <c r="Z3290" s="13" t="s">
        <v>17</v>
      </c>
      <c r="AA3290" s="12" t="str">
        <f t="shared" si="102"/>
        <v>5980000000111</v>
      </c>
      <c r="AB3290" s="4" t="s">
        <v>91</v>
      </c>
      <c r="AC3290" s="48">
        <f t="shared" si="103"/>
        <v>0</v>
      </c>
      <c r="AD3290" s="31">
        <f>VLOOKUP(AB3290,'Utah Allocation %''s'!$A$6:$B$16,2,FALSE)</f>
        <v>0</v>
      </c>
    </row>
    <row r="3291" spans="1:30">
      <c r="A3291" s="9" t="s">
        <v>12034</v>
      </c>
      <c r="B3291" s="9" t="s">
        <v>24</v>
      </c>
      <c r="C3291" s="9" t="s">
        <v>62</v>
      </c>
      <c r="D3291" s="19">
        <v>41517</v>
      </c>
      <c r="E3291" s="15">
        <v>2013</v>
      </c>
      <c r="F3291" s="15">
        <v>8</v>
      </c>
      <c r="G3291" s="3" t="s">
        <v>14415</v>
      </c>
      <c r="H3291" s="9" t="s">
        <v>63</v>
      </c>
      <c r="I3291" s="9" t="s">
        <v>81</v>
      </c>
      <c r="J3291" s="21">
        <v>522.42999999999995</v>
      </c>
      <c r="K3291" s="9" t="s">
        <v>12035</v>
      </c>
      <c r="L3291" s="7" t="s">
        <v>12390</v>
      </c>
      <c r="M3291" s="7" t="s">
        <v>12649</v>
      </c>
      <c r="N3291" s="7" t="s">
        <v>219</v>
      </c>
      <c r="O3291" s="7" t="s">
        <v>265</v>
      </c>
      <c r="P3291" s="7" t="s">
        <v>12736</v>
      </c>
      <c r="Q3291" s="7" t="s">
        <v>101</v>
      </c>
      <c r="R3291" s="9" t="s">
        <v>364</v>
      </c>
      <c r="S3291" s="7" t="s">
        <v>409</v>
      </c>
      <c r="T3291" s="13" t="s">
        <v>69</v>
      </c>
      <c r="U3291" s="13" t="s">
        <v>89</v>
      </c>
      <c r="V3291" s="13" t="s">
        <v>90</v>
      </c>
      <c r="W3291" s="13" t="s">
        <v>31</v>
      </c>
      <c r="X3291" s="13" t="s">
        <v>91</v>
      </c>
      <c r="Y3291" s="13" t="s">
        <v>7</v>
      </c>
      <c r="Z3291" s="13" t="s">
        <v>17</v>
      </c>
      <c r="AA3291" s="12" t="str">
        <f t="shared" si="102"/>
        <v>5980000000111</v>
      </c>
      <c r="AB3291" s="4" t="s">
        <v>91</v>
      </c>
      <c r="AC3291" s="48">
        <f t="shared" si="103"/>
        <v>0</v>
      </c>
      <c r="AD3291" s="31">
        <f>VLOOKUP(AB3291,'Utah Allocation %''s'!$A$6:$B$16,2,FALSE)</f>
        <v>0</v>
      </c>
    </row>
    <row r="3292" spans="1:30">
      <c r="A3292" s="9" t="s">
        <v>12036</v>
      </c>
      <c r="B3292" s="9" t="s">
        <v>24</v>
      </c>
      <c r="C3292" s="9" t="s">
        <v>62</v>
      </c>
      <c r="D3292" s="19">
        <v>41517</v>
      </c>
      <c r="E3292" s="15">
        <v>2013</v>
      </c>
      <c r="F3292" s="15">
        <v>8</v>
      </c>
      <c r="G3292" s="3" t="s">
        <v>14415</v>
      </c>
      <c r="H3292" s="9" t="s">
        <v>63</v>
      </c>
      <c r="I3292" s="9" t="s">
        <v>81</v>
      </c>
      <c r="J3292" s="21">
        <v>122.52</v>
      </c>
      <c r="K3292" s="9" t="s">
        <v>12037</v>
      </c>
      <c r="L3292" s="7" t="s">
        <v>12391</v>
      </c>
      <c r="M3292" s="7" t="s">
        <v>12650</v>
      </c>
      <c r="N3292" s="7" t="s">
        <v>219</v>
      </c>
      <c r="O3292" s="7" t="s">
        <v>265</v>
      </c>
      <c r="P3292" s="7" t="s">
        <v>12736</v>
      </c>
      <c r="Q3292" s="7" t="s">
        <v>101</v>
      </c>
      <c r="R3292" s="9" t="s">
        <v>364</v>
      </c>
      <c r="S3292" s="7" t="s">
        <v>409</v>
      </c>
      <c r="T3292" s="13" t="s">
        <v>69</v>
      </c>
      <c r="U3292" s="13" t="s">
        <v>89</v>
      </c>
      <c r="V3292" s="13" t="s">
        <v>90</v>
      </c>
      <c r="W3292" s="13" t="s">
        <v>31</v>
      </c>
      <c r="X3292" s="13" t="s">
        <v>91</v>
      </c>
      <c r="Y3292" s="13" t="s">
        <v>7</v>
      </c>
      <c r="Z3292" s="13" t="s">
        <v>17</v>
      </c>
      <c r="AA3292" s="12" t="str">
        <f t="shared" si="102"/>
        <v>5980000000111</v>
      </c>
      <c r="AB3292" s="4" t="s">
        <v>91</v>
      </c>
      <c r="AC3292" s="48">
        <f t="shared" si="103"/>
        <v>0</v>
      </c>
      <c r="AD3292" s="31">
        <f>VLOOKUP(AB3292,'Utah Allocation %''s'!$A$6:$B$16,2,FALSE)</f>
        <v>0</v>
      </c>
    </row>
    <row r="3293" spans="1:30">
      <c r="A3293" s="9" t="s">
        <v>12038</v>
      </c>
      <c r="B3293" s="9" t="s">
        <v>24</v>
      </c>
      <c r="C3293" s="9" t="s">
        <v>62</v>
      </c>
      <c r="D3293" s="19">
        <v>41517</v>
      </c>
      <c r="E3293" s="15">
        <v>2013</v>
      </c>
      <c r="F3293" s="15">
        <v>8</v>
      </c>
      <c r="G3293" s="3" t="s">
        <v>14415</v>
      </c>
      <c r="H3293" s="9" t="s">
        <v>63</v>
      </c>
      <c r="I3293" s="9" t="s">
        <v>81</v>
      </c>
      <c r="J3293" s="21">
        <v>1080.32</v>
      </c>
      <c r="K3293" s="9" t="s">
        <v>12039</v>
      </c>
      <c r="L3293" s="7" t="s">
        <v>12392</v>
      </c>
      <c r="M3293" s="7" t="s">
        <v>12651</v>
      </c>
      <c r="N3293" s="7" t="s">
        <v>8175</v>
      </c>
      <c r="O3293" s="7" t="s">
        <v>8188</v>
      </c>
      <c r="P3293" s="7" t="s">
        <v>12737</v>
      </c>
      <c r="Q3293" s="7" t="s">
        <v>12738</v>
      </c>
      <c r="R3293" s="9" t="s">
        <v>364</v>
      </c>
      <c r="S3293" s="7" t="s">
        <v>409</v>
      </c>
      <c r="T3293" s="13" t="s">
        <v>69</v>
      </c>
      <c r="U3293" s="13" t="s">
        <v>89</v>
      </c>
      <c r="V3293" s="13" t="s">
        <v>90</v>
      </c>
      <c r="W3293" s="13" t="s">
        <v>31</v>
      </c>
      <c r="X3293" s="13" t="s">
        <v>91</v>
      </c>
      <c r="Y3293" s="13" t="s">
        <v>7</v>
      </c>
      <c r="Z3293" s="13" t="s">
        <v>17</v>
      </c>
      <c r="AA3293" s="12" t="str">
        <f t="shared" si="102"/>
        <v>5980000000111</v>
      </c>
      <c r="AB3293" s="4" t="s">
        <v>91</v>
      </c>
      <c r="AC3293" s="48">
        <f t="shared" si="103"/>
        <v>0</v>
      </c>
      <c r="AD3293" s="31">
        <f>VLOOKUP(AB3293,'Utah Allocation %''s'!$A$6:$B$16,2,FALSE)</f>
        <v>0</v>
      </c>
    </row>
    <row r="3294" spans="1:30">
      <c r="A3294" s="9" t="s">
        <v>12040</v>
      </c>
      <c r="B3294" s="9" t="s">
        <v>24</v>
      </c>
      <c r="C3294" s="9" t="s">
        <v>62</v>
      </c>
      <c r="D3294" s="19">
        <v>41517</v>
      </c>
      <c r="E3294" s="15">
        <v>2013</v>
      </c>
      <c r="F3294" s="15">
        <v>8</v>
      </c>
      <c r="G3294" s="3" t="s">
        <v>14415</v>
      </c>
      <c r="H3294" s="9" t="s">
        <v>63</v>
      </c>
      <c r="I3294" s="9" t="s">
        <v>81</v>
      </c>
      <c r="J3294" s="21">
        <v>66.72</v>
      </c>
      <c r="K3294" s="9" t="s">
        <v>12041</v>
      </c>
      <c r="L3294" s="7" t="s">
        <v>12393</v>
      </c>
      <c r="M3294" s="7" t="s">
        <v>12652</v>
      </c>
      <c r="N3294" s="7" t="s">
        <v>207</v>
      </c>
      <c r="O3294" s="7" t="s">
        <v>254</v>
      </c>
      <c r="P3294" s="7" t="s">
        <v>9596</v>
      </c>
      <c r="Q3294" s="7" t="s">
        <v>115</v>
      </c>
      <c r="R3294" s="9" t="s">
        <v>365</v>
      </c>
      <c r="S3294" s="7" t="s">
        <v>409</v>
      </c>
      <c r="T3294" s="13" t="s">
        <v>69</v>
      </c>
      <c r="U3294" s="13" t="s">
        <v>111</v>
      </c>
      <c r="V3294" s="13" t="s">
        <v>112</v>
      </c>
      <c r="W3294" s="13" t="s">
        <v>30</v>
      </c>
      <c r="X3294" s="13" t="s">
        <v>113</v>
      </c>
      <c r="Y3294" s="13" t="s">
        <v>7</v>
      </c>
      <c r="Z3294" s="13" t="s">
        <v>15</v>
      </c>
      <c r="AA3294" s="12" t="str">
        <f t="shared" si="102"/>
        <v>5980000000106</v>
      </c>
      <c r="AB3294" s="4" t="s">
        <v>113</v>
      </c>
      <c r="AC3294" s="48">
        <f t="shared" si="103"/>
        <v>0</v>
      </c>
      <c r="AD3294" s="31">
        <f>VLOOKUP(AB3294,'Utah Allocation %''s'!$A$6:$B$16,2,FALSE)</f>
        <v>0</v>
      </c>
    </row>
    <row r="3295" spans="1:30">
      <c r="A3295" s="9" t="s">
        <v>12042</v>
      </c>
      <c r="B3295" s="9" t="s">
        <v>24</v>
      </c>
      <c r="C3295" s="9" t="s">
        <v>62</v>
      </c>
      <c r="D3295" s="19">
        <v>41517</v>
      </c>
      <c r="E3295" s="15">
        <v>2013</v>
      </c>
      <c r="F3295" s="15">
        <v>8</v>
      </c>
      <c r="G3295" s="3" t="s">
        <v>14415</v>
      </c>
      <c r="H3295" s="9" t="s">
        <v>63</v>
      </c>
      <c r="I3295" s="9" t="s">
        <v>64</v>
      </c>
      <c r="J3295" s="21">
        <v>969.1</v>
      </c>
      <c r="K3295" s="9" t="s">
        <v>12043</v>
      </c>
      <c r="L3295" s="7" t="s">
        <v>12394</v>
      </c>
      <c r="M3295" s="7" t="s">
        <v>12653</v>
      </c>
      <c r="N3295" s="7" t="s">
        <v>207</v>
      </c>
      <c r="O3295" s="7" t="s">
        <v>254</v>
      </c>
      <c r="P3295" s="7" t="s">
        <v>588</v>
      </c>
      <c r="Q3295" s="7" t="s">
        <v>83</v>
      </c>
      <c r="R3295" s="9" t="s">
        <v>366</v>
      </c>
      <c r="S3295" s="7" t="s">
        <v>409</v>
      </c>
      <c r="T3295" s="13" t="s">
        <v>69</v>
      </c>
      <c r="U3295" s="13" t="s">
        <v>79</v>
      </c>
      <c r="V3295" s="13" t="s">
        <v>80</v>
      </c>
      <c r="W3295" s="13" t="s">
        <v>29</v>
      </c>
      <c r="X3295" s="13" t="s">
        <v>79</v>
      </c>
      <c r="Y3295" s="13" t="s">
        <v>7</v>
      </c>
      <c r="Z3295" s="13" t="s">
        <v>16</v>
      </c>
      <c r="AA3295" s="12" t="str">
        <f t="shared" si="102"/>
        <v>5980000000109</v>
      </c>
      <c r="AB3295" s="4" t="s">
        <v>79</v>
      </c>
      <c r="AC3295" s="48">
        <f t="shared" si="103"/>
        <v>969.1</v>
      </c>
      <c r="AD3295" s="31">
        <f>VLOOKUP(AB3295,'Utah Allocation %''s'!$A$6:$B$16,2,FALSE)</f>
        <v>1</v>
      </c>
    </row>
    <row r="3296" spans="1:30">
      <c r="A3296" s="9" t="s">
        <v>12044</v>
      </c>
      <c r="B3296" s="9" t="s">
        <v>24</v>
      </c>
      <c r="C3296" s="9" t="s">
        <v>62</v>
      </c>
      <c r="D3296" s="19">
        <v>41517</v>
      </c>
      <c r="E3296" s="15">
        <v>2013</v>
      </c>
      <c r="F3296" s="15">
        <v>8</v>
      </c>
      <c r="G3296" s="3" t="s">
        <v>14415</v>
      </c>
      <c r="H3296" s="9" t="s">
        <v>63</v>
      </c>
      <c r="I3296" s="9" t="s">
        <v>81</v>
      </c>
      <c r="J3296" s="21">
        <v>253.75</v>
      </c>
      <c r="K3296" s="9" t="s">
        <v>12045</v>
      </c>
      <c r="L3296" s="7" t="s">
        <v>12395</v>
      </c>
      <c r="M3296" s="7" t="s">
        <v>12654</v>
      </c>
      <c r="N3296" s="7" t="s">
        <v>212</v>
      </c>
      <c r="O3296" s="7" t="s">
        <v>259</v>
      </c>
      <c r="P3296" s="7" t="s">
        <v>10912</v>
      </c>
      <c r="Q3296" s="7" t="s">
        <v>165</v>
      </c>
      <c r="R3296" s="9" t="s">
        <v>366</v>
      </c>
      <c r="S3296" s="7" t="s">
        <v>409</v>
      </c>
      <c r="T3296" s="13" t="s">
        <v>69</v>
      </c>
      <c r="U3296" s="13" t="s">
        <v>79</v>
      </c>
      <c r="V3296" s="13" t="s">
        <v>80</v>
      </c>
      <c r="W3296" s="13" t="s">
        <v>29</v>
      </c>
      <c r="X3296" s="13" t="s">
        <v>79</v>
      </c>
      <c r="Y3296" s="13" t="s">
        <v>7</v>
      </c>
      <c r="Z3296" s="13" t="s">
        <v>16</v>
      </c>
      <c r="AA3296" s="12" t="str">
        <f t="shared" si="102"/>
        <v>5980000000109</v>
      </c>
      <c r="AB3296" s="4" t="s">
        <v>79</v>
      </c>
      <c r="AC3296" s="48">
        <f t="shared" si="103"/>
        <v>253.75</v>
      </c>
      <c r="AD3296" s="31">
        <f>VLOOKUP(AB3296,'Utah Allocation %''s'!$A$6:$B$16,2,FALSE)</f>
        <v>1</v>
      </c>
    </row>
    <row r="3297" spans="1:30">
      <c r="A3297" s="9" t="s">
        <v>12046</v>
      </c>
      <c r="B3297" s="9" t="s">
        <v>24</v>
      </c>
      <c r="C3297" s="9" t="s">
        <v>62</v>
      </c>
      <c r="D3297" s="19">
        <v>41517</v>
      </c>
      <c r="E3297" s="15">
        <v>2013</v>
      </c>
      <c r="F3297" s="15">
        <v>8</v>
      </c>
      <c r="G3297" s="3" t="s">
        <v>14415</v>
      </c>
      <c r="H3297" s="9" t="s">
        <v>63</v>
      </c>
      <c r="I3297" s="9" t="s">
        <v>81</v>
      </c>
      <c r="J3297" s="21">
        <v>253.75</v>
      </c>
      <c r="K3297" s="9" t="s">
        <v>12047</v>
      </c>
      <c r="L3297" s="7" t="s">
        <v>12396</v>
      </c>
      <c r="M3297" s="7" t="s">
        <v>12655</v>
      </c>
      <c r="N3297" s="7" t="s">
        <v>212</v>
      </c>
      <c r="O3297" s="7" t="s">
        <v>259</v>
      </c>
      <c r="P3297" s="7" t="s">
        <v>10912</v>
      </c>
      <c r="Q3297" s="7" t="s">
        <v>165</v>
      </c>
      <c r="R3297" s="9" t="s">
        <v>366</v>
      </c>
      <c r="S3297" s="7" t="s">
        <v>409</v>
      </c>
      <c r="T3297" s="13" t="s">
        <v>69</v>
      </c>
      <c r="U3297" s="13" t="s">
        <v>79</v>
      </c>
      <c r="V3297" s="13" t="s">
        <v>80</v>
      </c>
      <c r="W3297" s="13" t="s">
        <v>29</v>
      </c>
      <c r="X3297" s="13" t="s">
        <v>79</v>
      </c>
      <c r="Y3297" s="13" t="s">
        <v>7</v>
      </c>
      <c r="Z3297" s="13" t="s">
        <v>16</v>
      </c>
      <c r="AA3297" s="12" t="str">
        <f t="shared" si="102"/>
        <v>5980000000109</v>
      </c>
      <c r="AB3297" s="4" t="s">
        <v>79</v>
      </c>
      <c r="AC3297" s="48">
        <f t="shared" si="103"/>
        <v>253.75</v>
      </c>
      <c r="AD3297" s="31">
        <f>VLOOKUP(AB3297,'Utah Allocation %''s'!$A$6:$B$16,2,FALSE)</f>
        <v>1</v>
      </c>
    </row>
    <row r="3298" spans="1:30">
      <c r="A3298" s="9" t="s">
        <v>12048</v>
      </c>
      <c r="B3298" s="9" t="s">
        <v>24</v>
      </c>
      <c r="C3298" s="9" t="s">
        <v>62</v>
      </c>
      <c r="D3298" s="19">
        <v>41517</v>
      </c>
      <c r="E3298" s="15">
        <v>2013</v>
      </c>
      <c r="F3298" s="15">
        <v>8</v>
      </c>
      <c r="G3298" s="3" t="s">
        <v>14415</v>
      </c>
      <c r="H3298" s="9" t="s">
        <v>63</v>
      </c>
      <c r="I3298" s="9" t="s">
        <v>81</v>
      </c>
      <c r="J3298" s="21">
        <v>249.41</v>
      </c>
      <c r="K3298" s="9" t="s">
        <v>12049</v>
      </c>
      <c r="L3298" s="7" t="s">
        <v>12397</v>
      </c>
      <c r="M3298" s="7" t="s">
        <v>12656</v>
      </c>
      <c r="N3298" s="7" t="s">
        <v>207</v>
      </c>
      <c r="O3298" s="7" t="s">
        <v>254</v>
      </c>
      <c r="P3298" s="7" t="s">
        <v>7096</v>
      </c>
      <c r="Q3298" s="7" t="s">
        <v>83</v>
      </c>
      <c r="R3298" s="9" t="s">
        <v>366</v>
      </c>
      <c r="S3298" s="7" t="s">
        <v>409</v>
      </c>
      <c r="T3298" s="13" t="s">
        <v>69</v>
      </c>
      <c r="U3298" s="13" t="s">
        <v>79</v>
      </c>
      <c r="V3298" s="13" t="s">
        <v>80</v>
      </c>
      <c r="W3298" s="13" t="s">
        <v>29</v>
      </c>
      <c r="X3298" s="13" t="s">
        <v>79</v>
      </c>
      <c r="Y3298" s="13" t="s">
        <v>7</v>
      </c>
      <c r="Z3298" s="13" t="s">
        <v>16</v>
      </c>
      <c r="AA3298" s="12" t="str">
        <f t="shared" si="102"/>
        <v>5980000000109</v>
      </c>
      <c r="AB3298" s="4" t="s">
        <v>79</v>
      </c>
      <c r="AC3298" s="48">
        <f t="shared" si="103"/>
        <v>249.41</v>
      </c>
      <c r="AD3298" s="31">
        <f>VLOOKUP(AB3298,'Utah Allocation %''s'!$A$6:$B$16,2,FALSE)</f>
        <v>1</v>
      </c>
    </row>
    <row r="3299" spans="1:30">
      <c r="A3299" s="9" t="s">
        <v>12050</v>
      </c>
      <c r="B3299" s="9" t="s">
        <v>24</v>
      </c>
      <c r="C3299" s="9" t="s">
        <v>62</v>
      </c>
      <c r="D3299" s="19">
        <v>41517</v>
      </c>
      <c r="E3299" s="15">
        <v>2013</v>
      </c>
      <c r="F3299" s="15">
        <v>8</v>
      </c>
      <c r="G3299" s="3" t="s">
        <v>14415</v>
      </c>
      <c r="H3299" s="9" t="s">
        <v>63</v>
      </c>
      <c r="I3299" s="9" t="s">
        <v>81</v>
      </c>
      <c r="J3299" s="21">
        <v>374.12</v>
      </c>
      <c r="K3299" s="9" t="s">
        <v>12051</v>
      </c>
      <c r="L3299" s="7" t="s">
        <v>12398</v>
      </c>
      <c r="M3299" s="7" t="s">
        <v>12657</v>
      </c>
      <c r="N3299" s="7" t="s">
        <v>207</v>
      </c>
      <c r="O3299" s="7" t="s">
        <v>254</v>
      </c>
      <c r="P3299" s="7" t="s">
        <v>7096</v>
      </c>
      <c r="Q3299" s="7" t="s">
        <v>83</v>
      </c>
      <c r="R3299" s="9" t="s">
        <v>366</v>
      </c>
      <c r="S3299" s="7" t="s">
        <v>409</v>
      </c>
      <c r="T3299" s="13" t="s">
        <v>69</v>
      </c>
      <c r="U3299" s="13" t="s">
        <v>79</v>
      </c>
      <c r="V3299" s="13" t="s">
        <v>80</v>
      </c>
      <c r="W3299" s="13" t="s">
        <v>29</v>
      </c>
      <c r="X3299" s="13" t="s">
        <v>79</v>
      </c>
      <c r="Y3299" s="13" t="s">
        <v>7</v>
      </c>
      <c r="Z3299" s="13" t="s">
        <v>16</v>
      </c>
      <c r="AA3299" s="12" t="str">
        <f t="shared" si="102"/>
        <v>5980000000109</v>
      </c>
      <c r="AB3299" s="4" t="s">
        <v>79</v>
      </c>
      <c r="AC3299" s="48">
        <f t="shared" si="103"/>
        <v>374.12</v>
      </c>
      <c r="AD3299" s="31">
        <f>VLOOKUP(AB3299,'Utah Allocation %''s'!$A$6:$B$16,2,FALSE)</f>
        <v>1</v>
      </c>
    </row>
    <row r="3300" spans="1:30">
      <c r="A3300" s="9" t="s">
        <v>12052</v>
      </c>
      <c r="B3300" s="9" t="s">
        <v>24</v>
      </c>
      <c r="C3300" s="9" t="s">
        <v>62</v>
      </c>
      <c r="D3300" s="19">
        <v>41517</v>
      </c>
      <c r="E3300" s="15">
        <v>2013</v>
      </c>
      <c r="F3300" s="15">
        <v>8</v>
      </c>
      <c r="G3300" s="3" t="s">
        <v>14415</v>
      </c>
      <c r="H3300" s="9" t="s">
        <v>63</v>
      </c>
      <c r="I3300" s="9" t="s">
        <v>81</v>
      </c>
      <c r="J3300" s="21">
        <v>231.06</v>
      </c>
      <c r="K3300" s="9" t="s">
        <v>12053</v>
      </c>
      <c r="L3300" s="7" t="s">
        <v>12399</v>
      </c>
      <c r="M3300" s="7" t="s">
        <v>12658</v>
      </c>
      <c r="N3300" s="7" t="s">
        <v>207</v>
      </c>
      <c r="O3300" s="7" t="s">
        <v>254</v>
      </c>
      <c r="P3300" s="7" t="s">
        <v>7096</v>
      </c>
      <c r="Q3300" s="7" t="s">
        <v>83</v>
      </c>
      <c r="R3300" s="9" t="s">
        <v>366</v>
      </c>
      <c r="S3300" s="7" t="s">
        <v>409</v>
      </c>
      <c r="T3300" s="13" t="s">
        <v>69</v>
      </c>
      <c r="U3300" s="13" t="s">
        <v>79</v>
      </c>
      <c r="V3300" s="13" t="s">
        <v>80</v>
      </c>
      <c r="W3300" s="13" t="s">
        <v>29</v>
      </c>
      <c r="X3300" s="13" t="s">
        <v>79</v>
      </c>
      <c r="Y3300" s="13" t="s">
        <v>7</v>
      </c>
      <c r="Z3300" s="13" t="s">
        <v>16</v>
      </c>
      <c r="AA3300" s="12" t="str">
        <f t="shared" si="102"/>
        <v>5980000000109</v>
      </c>
      <c r="AB3300" s="4" t="s">
        <v>79</v>
      </c>
      <c r="AC3300" s="48">
        <f t="shared" si="103"/>
        <v>231.06</v>
      </c>
      <c r="AD3300" s="31">
        <f>VLOOKUP(AB3300,'Utah Allocation %''s'!$A$6:$B$16,2,FALSE)</f>
        <v>1</v>
      </c>
    </row>
    <row r="3301" spans="1:30">
      <c r="A3301" s="9" t="s">
        <v>12054</v>
      </c>
      <c r="B3301" s="9" t="s">
        <v>24</v>
      </c>
      <c r="C3301" s="9" t="s">
        <v>62</v>
      </c>
      <c r="D3301" s="19">
        <v>41517</v>
      </c>
      <c r="E3301" s="15">
        <v>2013</v>
      </c>
      <c r="F3301" s="15">
        <v>8</v>
      </c>
      <c r="G3301" s="3" t="s">
        <v>14415</v>
      </c>
      <c r="H3301" s="9" t="s">
        <v>63</v>
      </c>
      <c r="I3301" s="9" t="s">
        <v>81</v>
      </c>
      <c r="J3301" s="21">
        <v>577.66</v>
      </c>
      <c r="K3301" s="9" t="s">
        <v>12055</v>
      </c>
      <c r="L3301" s="7" t="s">
        <v>12400</v>
      </c>
      <c r="M3301" s="7" t="s">
        <v>12659</v>
      </c>
      <c r="N3301" s="7" t="s">
        <v>207</v>
      </c>
      <c r="O3301" s="7" t="s">
        <v>254</v>
      </c>
      <c r="P3301" s="7" t="s">
        <v>7096</v>
      </c>
      <c r="Q3301" s="7" t="s">
        <v>83</v>
      </c>
      <c r="R3301" s="9" t="s">
        <v>366</v>
      </c>
      <c r="S3301" s="7" t="s">
        <v>409</v>
      </c>
      <c r="T3301" s="13" t="s">
        <v>69</v>
      </c>
      <c r="U3301" s="13" t="s">
        <v>79</v>
      </c>
      <c r="V3301" s="13" t="s">
        <v>80</v>
      </c>
      <c r="W3301" s="13" t="s">
        <v>29</v>
      </c>
      <c r="X3301" s="13" t="s">
        <v>79</v>
      </c>
      <c r="Y3301" s="13" t="s">
        <v>7</v>
      </c>
      <c r="Z3301" s="13" t="s">
        <v>16</v>
      </c>
      <c r="AA3301" s="12" t="str">
        <f t="shared" si="102"/>
        <v>5980000000109</v>
      </c>
      <c r="AB3301" s="4" t="s">
        <v>79</v>
      </c>
      <c r="AC3301" s="48">
        <f t="shared" si="103"/>
        <v>577.66</v>
      </c>
      <c r="AD3301" s="31">
        <f>VLOOKUP(AB3301,'Utah Allocation %''s'!$A$6:$B$16,2,FALSE)</f>
        <v>1</v>
      </c>
    </row>
    <row r="3302" spans="1:30">
      <c r="A3302" s="9" t="s">
        <v>12056</v>
      </c>
      <c r="B3302" s="9" t="s">
        <v>24</v>
      </c>
      <c r="C3302" s="9" t="s">
        <v>62</v>
      </c>
      <c r="D3302" s="19">
        <v>41517</v>
      </c>
      <c r="E3302" s="15">
        <v>2013</v>
      </c>
      <c r="F3302" s="15">
        <v>8</v>
      </c>
      <c r="G3302" s="3" t="s">
        <v>14415</v>
      </c>
      <c r="H3302" s="9" t="s">
        <v>63</v>
      </c>
      <c r="I3302" s="9" t="s">
        <v>81</v>
      </c>
      <c r="J3302" s="21">
        <v>1312.82</v>
      </c>
      <c r="K3302" s="9" t="s">
        <v>12057</v>
      </c>
      <c r="L3302" s="7" t="s">
        <v>12401</v>
      </c>
      <c r="M3302" s="7" t="s">
        <v>12660</v>
      </c>
      <c r="N3302" s="7" t="s">
        <v>208</v>
      </c>
      <c r="O3302" s="7" t="s">
        <v>255</v>
      </c>
      <c r="P3302" s="7" t="s">
        <v>6141</v>
      </c>
      <c r="Q3302" s="7" t="s">
        <v>84</v>
      </c>
      <c r="R3302" s="9" t="s">
        <v>366</v>
      </c>
      <c r="S3302" s="7" t="s">
        <v>409</v>
      </c>
      <c r="T3302" s="13" t="s">
        <v>69</v>
      </c>
      <c r="U3302" s="13" t="s">
        <v>79</v>
      </c>
      <c r="V3302" s="13" t="s">
        <v>80</v>
      </c>
      <c r="W3302" s="13" t="s">
        <v>29</v>
      </c>
      <c r="X3302" s="13" t="s">
        <v>79</v>
      </c>
      <c r="Y3302" s="13" t="s">
        <v>7</v>
      </c>
      <c r="Z3302" s="13" t="s">
        <v>16</v>
      </c>
      <c r="AA3302" s="12" t="str">
        <f t="shared" si="102"/>
        <v>5980000000109</v>
      </c>
      <c r="AB3302" s="4" t="s">
        <v>79</v>
      </c>
      <c r="AC3302" s="48">
        <f t="shared" si="103"/>
        <v>1312.82</v>
      </c>
      <c r="AD3302" s="31">
        <f>VLOOKUP(AB3302,'Utah Allocation %''s'!$A$6:$B$16,2,FALSE)</f>
        <v>1</v>
      </c>
    </row>
    <row r="3303" spans="1:30">
      <c r="A3303" s="9" t="s">
        <v>12058</v>
      </c>
      <c r="B3303" s="9" t="s">
        <v>24</v>
      </c>
      <c r="C3303" s="9" t="s">
        <v>62</v>
      </c>
      <c r="D3303" s="19">
        <v>41517</v>
      </c>
      <c r="E3303" s="15">
        <v>2013</v>
      </c>
      <c r="F3303" s="15">
        <v>8</v>
      </c>
      <c r="G3303" s="3" t="s">
        <v>14415</v>
      </c>
      <c r="H3303" s="9" t="s">
        <v>63</v>
      </c>
      <c r="I3303" s="9" t="s">
        <v>81</v>
      </c>
      <c r="J3303" s="21">
        <v>722.05</v>
      </c>
      <c r="K3303" s="9" t="s">
        <v>12059</v>
      </c>
      <c r="L3303" s="7" t="s">
        <v>12402</v>
      </c>
      <c r="M3303" s="7" t="s">
        <v>12661</v>
      </c>
      <c r="N3303" s="7" t="s">
        <v>208</v>
      </c>
      <c r="O3303" s="7" t="s">
        <v>255</v>
      </c>
      <c r="P3303" s="7" t="s">
        <v>6141</v>
      </c>
      <c r="Q3303" s="7" t="s">
        <v>84</v>
      </c>
      <c r="R3303" s="9" t="s">
        <v>366</v>
      </c>
      <c r="S3303" s="7" t="s">
        <v>409</v>
      </c>
      <c r="T3303" s="13" t="s">
        <v>69</v>
      </c>
      <c r="U3303" s="13" t="s">
        <v>79</v>
      </c>
      <c r="V3303" s="13" t="s">
        <v>80</v>
      </c>
      <c r="W3303" s="13" t="s">
        <v>29</v>
      </c>
      <c r="X3303" s="13" t="s">
        <v>79</v>
      </c>
      <c r="Y3303" s="13" t="s">
        <v>7</v>
      </c>
      <c r="Z3303" s="13" t="s">
        <v>16</v>
      </c>
      <c r="AA3303" s="12" t="str">
        <f t="shared" si="102"/>
        <v>5980000000109</v>
      </c>
      <c r="AB3303" s="4" t="s">
        <v>79</v>
      </c>
      <c r="AC3303" s="48">
        <f t="shared" si="103"/>
        <v>722.05</v>
      </c>
      <c r="AD3303" s="31">
        <f>VLOOKUP(AB3303,'Utah Allocation %''s'!$A$6:$B$16,2,FALSE)</f>
        <v>1</v>
      </c>
    </row>
    <row r="3304" spans="1:30">
      <c r="A3304" s="9" t="s">
        <v>12060</v>
      </c>
      <c r="B3304" s="9" t="s">
        <v>24</v>
      </c>
      <c r="C3304" s="9" t="s">
        <v>62</v>
      </c>
      <c r="D3304" s="19">
        <v>41517</v>
      </c>
      <c r="E3304" s="15">
        <v>2013</v>
      </c>
      <c r="F3304" s="15">
        <v>8</v>
      </c>
      <c r="G3304" s="3" t="s">
        <v>14415</v>
      </c>
      <c r="H3304" s="9" t="s">
        <v>63</v>
      </c>
      <c r="I3304" s="9" t="s">
        <v>81</v>
      </c>
      <c r="J3304" s="21">
        <v>412.6</v>
      </c>
      <c r="K3304" s="9" t="s">
        <v>12061</v>
      </c>
      <c r="L3304" s="7" t="s">
        <v>12403</v>
      </c>
      <c r="M3304" s="7" t="s">
        <v>12662</v>
      </c>
      <c r="N3304" s="7" t="s">
        <v>227</v>
      </c>
      <c r="O3304" s="7" t="s">
        <v>273</v>
      </c>
      <c r="P3304" s="7" t="s">
        <v>8158</v>
      </c>
      <c r="Q3304" s="7" t="s">
        <v>153</v>
      </c>
      <c r="R3304" s="9" t="s">
        <v>366</v>
      </c>
      <c r="S3304" s="7" t="s">
        <v>409</v>
      </c>
      <c r="T3304" s="13" t="s">
        <v>69</v>
      </c>
      <c r="U3304" s="13" t="s">
        <v>79</v>
      </c>
      <c r="V3304" s="13" t="s">
        <v>80</v>
      </c>
      <c r="W3304" s="13" t="s">
        <v>29</v>
      </c>
      <c r="X3304" s="13" t="s">
        <v>79</v>
      </c>
      <c r="Y3304" s="13" t="s">
        <v>7</v>
      </c>
      <c r="Z3304" s="13" t="s">
        <v>16</v>
      </c>
      <c r="AA3304" s="12" t="str">
        <f t="shared" si="102"/>
        <v>5980000000109</v>
      </c>
      <c r="AB3304" s="4" t="s">
        <v>79</v>
      </c>
      <c r="AC3304" s="48">
        <f t="shared" si="103"/>
        <v>412.6</v>
      </c>
      <c r="AD3304" s="31">
        <f>VLOOKUP(AB3304,'Utah Allocation %''s'!$A$6:$B$16,2,FALSE)</f>
        <v>1</v>
      </c>
    </row>
    <row r="3305" spans="1:30">
      <c r="A3305" s="9" t="s">
        <v>12062</v>
      </c>
      <c r="B3305" s="9" t="s">
        <v>24</v>
      </c>
      <c r="C3305" s="9" t="s">
        <v>62</v>
      </c>
      <c r="D3305" s="19">
        <v>41517</v>
      </c>
      <c r="E3305" s="15">
        <v>2013</v>
      </c>
      <c r="F3305" s="15">
        <v>8</v>
      </c>
      <c r="G3305" s="3" t="s">
        <v>14415</v>
      </c>
      <c r="H3305" s="9" t="s">
        <v>63</v>
      </c>
      <c r="I3305" s="9" t="s">
        <v>81</v>
      </c>
      <c r="J3305" s="21">
        <v>57.15</v>
      </c>
      <c r="K3305" s="9" t="s">
        <v>12063</v>
      </c>
      <c r="L3305" s="7" t="s">
        <v>12404</v>
      </c>
      <c r="M3305" s="7" t="s">
        <v>12663</v>
      </c>
      <c r="N3305" s="7" t="s">
        <v>222</v>
      </c>
      <c r="O3305" s="7" t="s">
        <v>268</v>
      </c>
      <c r="P3305" s="7" t="s">
        <v>7232</v>
      </c>
      <c r="Q3305" s="7" t="s">
        <v>106</v>
      </c>
      <c r="R3305" s="9" t="s">
        <v>366</v>
      </c>
      <c r="S3305" s="7" t="s">
        <v>409</v>
      </c>
      <c r="T3305" s="13" t="s">
        <v>69</v>
      </c>
      <c r="U3305" s="13" t="s">
        <v>79</v>
      </c>
      <c r="V3305" s="13" t="s">
        <v>80</v>
      </c>
      <c r="W3305" s="13" t="s">
        <v>29</v>
      </c>
      <c r="X3305" s="13" t="s">
        <v>79</v>
      </c>
      <c r="Y3305" s="13" t="s">
        <v>7</v>
      </c>
      <c r="Z3305" s="13" t="s">
        <v>16</v>
      </c>
      <c r="AA3305" s="12" t="str">
        <f t="shared" si="102"/>
        <v>5980000000109</v>
      </c>
      <c r="AB3305" s="4" t="s">
        <v>79</v>
      </c>
      <c r="AC3305" s="48">
        <f t="shared" si="103"/>
        <v>57.15</v>
      </c>
      <c r="AD3305" s="31">
        <f>VLOOKUP(AB3305,'Utah Allocation %''s'!$A$6:$B$16,2,FALSE)</f>
        <v>1</v>
      </c>
    </row>
    <row r="3306" spans="1:30">
      <c r="A3306" s="9" t="s">
        <v>12064</v>
      </c>
      <c r="B3306" s="9" t="s">
        <v>24</v>
      </c>
      <c r="C3306" s="9" t="s">
        <v>62</v>
      </c>
      <c r="D3306" s="19">
        <v>41517</v>
      </c>
      <c r="E3306" s="15">
        <v>2013</v>
      </c>
      <c r="F3306" s="15">
        <v>8</v>
      </c>
      <c r="G3306" s="3" t="s">
        <v>14415</v>
      </c>
      <c r="H3306" s="9" t="s">
        <v>63</v>
      </c>
      <c r="I3306" s="9" t="s">
        <v>81</v>
      </c>
      <c r="J3306" s="21">
        <v>1303.1400000000001</v>
      </c>
      <c r="K3306" s="9" t="s">
        <v>12065</v>
      </c>
      <c r="L3306" s="7" t="s">
        <v>12405</v>
      </c>
      <c r="M3306" s="7" t="s">
        <v>12664</v>
      </c>
      <c r="N3306" s="7" t="s">
        <v>208</v>
      </c>
      <c r="O3306" s="7" t="s">
        <v>255</v>
      </c>
      <c r="P3306" s="7" t="s">
        <v>6158</v>
      </c>
      <c r="Q3306" s="7" t="s">
        <v>92</v>
      </c>
      <c r="R3306" s="9" t="s">
        <v>316</v>
      </c>
      <c r="S3306" s="7" t="s">
        <v>409</v>
      </c>
      <c r="T3306" s="13" t="s">
        <v>69</v>
      </c>
      <c r="U3306" s="13" t="s">
        <v>89</v>
      </c>
      <c r="V3306" s="13" t="s">
        <v>90</v>
      </c>
      <c r="W3306" s="13" t="s">
        <v>31</v>
      </c>
      <c r="X3306" s="13" t="s">
        <v>91</v>
      </c>
      <c r="Y3306" s="13" t="s">
        <v>7</v>
      </c>
      <c r="Z3306" s="13" t="s">
        <v>17</v>
      </c>
      <c r="AA3306" s="12" t="str">
        <f t="shared" si="102"/>
        <v>5980000000111</v>
      </c>
      <c r="AB3306" s="4" t="s">
        <v>91</v>
      </c>
      <c r="AC3306" s="48">
        <f t="shared" si="103"/>
        <v>0</v>
      </c>
      <c r="AD3306" s="31">
        <f>VLOOKUP(AB3306,'Utah Allocation %''s'!$A$6:$B$16,2,FALSE)</f>
        <v>0</v>
      </c>
    </row>
    <row r="3307" spans="1:30">
      <c r="A3307" s="9" t="s">
        <v>12066</v>
      </c>
      <c r="B3307" s="9" t="s">
        <v>24</v>
      </c>
      <c r="C3307" s="9" t="s">
        <v>62</v>
      </c>
      <c r="D3307" s="19">
        <v>41517</v>
      </c>
      <c r="E3307" s="15">
        <v>2013</v>
      </c>
      <c r="F3307" s="15">
        <v>8</v>
      </c>
      <c r="G3307" s="3" t="s">
        <v>14415</v>
      </c>
      <c r="H3307" s="9" t="s">
        <v>63</v>
      </c>
      <c r="I3307" s="9" t="s">
        <v>64</v>
      </c>
      <c r="J3307" s="21">
        <v>745.33</v>
      </c>
      <c r="K3307" s="9" t="s">
        <v>12067</v>
      </c>
      <c r="L3307" s="7" t="s">
        <v>12406</v>
      </c>
      <c r="M3307" s="7" t="s">
        <v>12665</v>
      </c>
      <c r="N3307" s="7" t="s">
        <v>207</v>
      </c>
      <c r="O3307" s="7" t="s">
        <v>254</v>
      </c>
      <c r="P3307" s="7" t="s">
        <v>548</v>
      </c>
      <c r="Q3307" s="7" t="s">
        <v>72</v>
      </c>
      <c r="R3307" s="9" t="s">
        <v>369</v>
      </c>
      <c r="S3307" s="7" t="s">
        <v>408</v>
      </c>
      <c r="T3307" s="13" t="s">
        <v>69</v>
      </c>
      <c r="U3307" s="13" t="s">
        <v>66</v>
      </c>
      <c r="V3307" s="13" t="s">
        <v>70</v>
      </c>
      <c r="W3307" s="13" t="s">
        <v>32</v>
      </c>
      <c r="X3307" s="13" t="s">
        <v>66</v>
      </c>
      <c r="Y3307" s="13" t="s">
        <v>7</v>
      </c>
      <c r="Z3307" s="13" t="s">
        <v>8</v>
      </c>
      <c r="AA3307" s="12" t="str">
        <f t="shared" si="102"/>
        <v>5980000000108</v>
      </c>
      <c r="AB3307" s="4" t="s">
        <v>66</v>
      </c>
      <c r="AC3307" s="48">
        <f t="shared" si="103"/>
        <v>0</v>
      </c>
      <c r="AD3307" s="31">
        <f>VLOOKUP(AB3307,'Utah Allocation %''s'!$A$6:$B$16,2,FALSE)</f>
        <v>0</v>
      </c>
    </row>
    <row r="3308" spans="1:30">
      <c r="A3308" s="9" t="s">
        <v>12066</v>
      </c>
      <c r="B3308" s="9" t="s">
        <v>24</v>
      </c>
      <c r="C3308" s="9" t="s">
        <v>62</v>
      </c>
      <c r="D3308" s="19">
        <v>41517</v>
      </c>
      <c r="E3308" s="15">
        <v>2013</v>
      </c>
      <c r="F3308" s="15">
        <v>8</v>
      </c>
      <c r="G3308" s="3" t="s">
        <v>14415</v>
      </c>
      <c r="H3308" s="9" t="s">
        <v>63</v>
      </c>
      <c r="I3308" s="9" t="s">
        <v>81</v>
      </c>
      <c r="J3308" s="21">
        <v>1430.94</v>
      </c>
      <c r="K3308" s="9" t="s">
        <v>12067</v>
      </c>
      <c r="L3308" s="7" t="s">
        <v>12406</v>
      </c>
      <c r="M3308" s="7" t="s">
        <v>12665</v>
      </c>
      <c r="N3308" s="7" t="s">
        <v>207</v>
      </c>
      <c r="O3308" s="7" t="s">
        <v>254</v>
      </c>
      <c r="P3308" s="7" t="s">
        <v>548</v>
      </c>
      <c r="Q3308" s="7" t="s">
        <v>72</v>
      </c>
      <c r="R3308" s="9" t="s">
        <v>369</v>
      </c>
      <c r="S3308" s="7" t="s">
        <v>408</v>
      </c>
      <c r="T3308" s="13" t="s">
        <v>69</v>
      </c>
      <c r="U3308" s="13" t="s">
        <v>66</v>
      </c>
      <c r="V3308" s="13" t="s">
        <v>70</v>
      </c>
      <c r="W3308" s="13" t="s">
        <v>32</v>
      </c>
      <c r="X3308" s="13" t="s">
        <v>66</v>
      </c>
      <c r="Y3308" s="13" t="s">
        <v>7</v>
      </c>
      <c r="Z3308" s="13" t="s">
        <v>8</v>
      </c>
      <c r="AA3308" s="12" t="str">
        <f t="shared" si="102"/>
        <v>5980000000108</v>
      </c>
      <c r="AB3308" s="4" t="s">
        <v>66</v>
      </c>
      <c r="AC3308" s="48">
        <f t="shared" si="103"/>
        <v>0</v>
      </c>
      <c r="AD3308" s="31">
        <f>VLOOKUP(AB3308,'Utah Allocation %''s'!$A$6:$B$16,2,FALSE)</f>
        <v>0</v>
      </c>
    </row>
    <row r="3309" spans="1:30">
      <c r="A3309" s="9" t="s">
        <v>12068</v>
      </c>
      <c r="B3309" s="9" t="s">
        <v>24</v>
      </c>
      <c r="C3309" s="9" t="s">
        <v>62</v>
      </c>
      <c r="D3309" s="19">
        <v>41517</v>
      </c>
      <c r="E3309" s="15">
        <v>2013</v>
      </c>
      <c r="F3309" s="15">
        <v>8</v>
      </c>
      <c r="G3309" s="3" t="s">
        <v>14415</v>
      </c>
      <c r="H3309" s="9" t="s">
        <v>63</v>
      </c>
      <c r="I3309" s="9" t="s">
        <v>81</v>
      </c>
      <c r="J3309" s="21">
        <v>1397</v>
      </c>
      <c r="K3309" s="9" t="s">
        <v>12067</v>
      </c>
      <c r="L3309" s="7" t="s">
        <v>12406</v>
      </c>
      <c r="M3309" s="7" t="s">
        <v>12665</v>
      </c>
      <c r="N3309" s="7" t="s">
        <v>207</v>
      </c>
      <c r="O3309" s="7" t="s">
        <v>254</v>
      </c>
      <c r="P3309" s="7" t="s">
        <v>548</v>
      </c>
      <c r="Q3309" s="7" t="s">
        <v>72</v>
      </c>
      <c r="R3309" s="9" t="s">
        <v>369</v>
      </c>
      <c r="S3309" s="7" t="s">
        <v>408</v>
      </c>
      <c r="T3309" s="13" t="s">
        <v>69</v>
      </c>
      <c r="U3309" s="13" t="s">
        <v>66</v>
      </c>
      <c r="V3309" s="13" t="s">
        <v>70</v>
      </c>
      <c r="W3309" s="13" t="s">
        <v>32</v>
      </c>
      <c r="X3309" s="13" t="s">
        <v>66</v>
      </c>
      <c r="Y3309" s="13" t="s">
        <v>7</v>
      </c>
      <c r="Z3309" s="13" t="s">
        <v>8</v>
      </c>
      <c r="AA3309" s="12" t="str">
        <f t="shared" si="102"/>
        <v>5980000000108</v>
      </c>
      <c r="AB3309" s="4" t="s">
        <v>66</v>
      </c>
      <c r="AC3309" s="48">
        <f t="shared" si="103"/>
        <v>0</v>
      </c>
      <c r="AD3309" s="31">
        <f>VLOOKUP(AB3309,'Utah Allocation %''s'!$A$6:$B$16,2,FALSE)</f>
        <v>0</v>
      </c>
    </row>
    <row r="3310" spans="1:30">
      <c r="A3310" s="9" t="s">
        <v>12069</v>
      </c>
      <c r="B3310" s="9" t="s">
        <v>24</v>
      </c>
      <c r="C3310" s="9" t="s">
        <v>62</v>
      </c>
      <c r="D3310" s="19">
        <v>41517</v>
      </c>
      <c r="E3310" s="15">
        <v>2013</v>
      </c>
      <c r="F3310" s="15">
        <v>8</v>
      </c>
      <c r="G3310" s="3" t="s">
        <v>14415</v>
      </c>
      <c r="H3310" s="9" t="s">
        <v>61</v>
      </c>
      <c r="I3310" s="9" t="s">
        <v>81</v>
      </c>
      <c r="J3310" s="21">
        <v>-1397</v>
      </c>
      <c r="K3310" s="9" t="s">
        <v>12067</v>
      </c>
      <c r="L3310" s="7" t="s">
        <v>12406</v>
      </c>
      <c r="M3310" s="7" t="s">
        <v>12665</v>
      </c>
      <c r="N3310" s="7" t="s">
        <v>207</v>
      </c>
      <c r="O3310" s="7" t="s">
        <v>254</v>
      </c>
      <c r="P3310" s="7" t="s">
        <v>548</v>
      </c>
      <c r="Q3310" s="7" t="s">
        <v>72</v>
      </c>
      <c r="R3310" s="9" t="s">
        <v>369</v>
      </c>
      <c r="S3310" s="7" t="s">
        <v>408</v>
      </c>
      <c r="T3310" s="13" t="s">
        <v>69</v>
      </c>
      <c r="U3310" s="13" t="s">
        <v>66</v>
      </c>
      <c r="V3310" s="13" t="s">
        <v>70</v>
      </c>
      <c r="W3310" s="13" t="s">
        <v>32</v>
      </c>
      <c r="X3310" s="13" t="s">
        <v>66</v>
      </c>
      <c r="Y3310" s="13" t="s">
        <v>7</v>
      </c>
      <c r="Z3310" s="13" t="s">
        <v>8</v>
      </c>
      <c r="AA3310" s="12" t="str">
        <f t="shared" si="102"/>
        <v>5980000000108</v>
      </c>
      <c r="AB3310" s="4" t="s">
        <v>66</v>
      </c>
      <c r="AC3310" s="48">
        <f t="shared" si="103"/>
        <v>0</v>
      </c>
      <c r="AD3310" s="31">
        <f>VLOOKUP(AB3310,'Utah Allocation %''s'!$A$6:$B$16,2,FALSE)</f>
        <v>0</v>
      </c>
    </row>
    <row r="3311" spans="1:30">
      <c r="A3311" s="9" t="s">
        <v>12070</v>
      </c>
      <c r="B3311" s="9" t="s">
        <v>24</v>
      </c>
      <c r="C3311" s="9" t="s">
        <v>62</v>
      </c>
      <c r="D3311" s="19">
        <v>41517</v>
      </c>
      <c r="E3311" s="15">
        <v>2013</v>
      </c>
      <c r="F3311" s="15">
        <v>8</v>
      </c>
      <c r="G3311" s="3" t="s">
        <v>14415</v>
      </c>
      <c r="H3311" s="9" t="s">
        <v>63</v>
      </c>
      <c r="I3311" s="9" t="s">
        <v>81</v>
      </c>
      <c r="J3311" s="21">
        <v>9711.66</v>
      </c>
      <c r="K3311" s="9" t="s">
        <v>12071</v>
      </c>
      <c r="L3311" s="7" t="s">
        <v>12407</v>
      </c>
      <c r="M3311" s="7" t="s">
        <v>12666</v>
      </c>
      <c r="N3311" s="7" t="s">
        <v>213</v>
      </c>
      <c r="O3311" s="7" t="s">
        <v>595</v>
      </c>
      <c r="P3311" s="7" t="s">
        <v>9510</v>
      </c>
      <c r="Q3311" s="7" t="s">
        <v>68</v>
      </c>
      <c r="R3311" s="9" t="s">
        <v>369</v>
      </c>
      <c r="S3311" s="7" t="s">
        <v>408</v>
      </c>
      <c r="T3311" s="13" t="s">
        <v>69</v>
      </c>
      <c r="U3311" s="13" t="s">
        <v>66</v>
      </c>
      <c r="V3311" s="13" t="s">
        <v>70</v>
      </c>
      <c r="W3311" s="13" t="s">
        <v>32</v>
      </c>
      <c r="X3311" s="13" t="s">
        <v>66</v>
      </c>
      <c r="Y3311" s="13" t="s">
        <v>7</v>
      </c>
      <c r="Z3311" s="13" t="s">
        <v>8</v>
      </c>
      <c r="AA3311" s="12" t="str">
        <f t="shared" si="102"/>
        <v>5980000000108</v>
      </c>
      <c r="AB3311" s="4" t="s">
        <v>66</v>
      </c>
      <c r="AC3311" s="48">
        <f t="shared" si="103"/>
        <v>0</v>
      </c>
      <c r="AD3311" s="31">
        <f>VLOOKUP(AB3311,'Utah Allocation %''s'!$A$6:$B$16,2,FALSE)</f>
        <v>0</v>
      </c>
    </row>
    <row r="3312" spans="1:30">
      <c r="A3312" s="9" t="s">
        <v>12072</v>
      </c>
      <c r="B3312" s="9" t="s">
        <v>24</v>
      </c>
      <c r="C3312" s="9" t="s">
        <v>62</v>
      </c>
      <c r="D3312" s="19">
        <v>41517</v>
      </c>
      <c r="E3312" s="15">
        <v>2013</v>
      </c>
      <c r="F3312" s="15">
        <v>8</v>
      </c>
      <c r="G3312" s="3" t="s">
        <v>14415</v>
      </c>
      <c r="H3312" s="9" t="s">
        <v>63</v>
      </c>
      <c r="I3312" s="9" t="s">
        <v>81</v>
      </c>
      <c r="J3312" s="21">
        <v>131.47</v>
      </c>
      <c r="K3312" s="9" t="s">
        <v>12073</v>
      </c>
      <c r="L3312" s="7" t="s">
        <v>12408</v>
      </c>
      <c r="M3312" s="7" t="s">
        <v>12667</v>
      </c>
      <c r="N3312" s="7" t="s">
        <v>226</v>
      </c>
      <c r="O3312" s="7" t="s">
        <v>272</v>
      </c>
      <c r="P3312" s="7" t="s">
        <v>12739</v>
      </c>
      <c r="Q3312" s="7" t="s">
        <v>177</v>
      </c>
      <c r="R3312" s="9" t="s">
        <v>369</v>
      </c>
      <c r="S3312" s="7" t="s">
        <v>408</v>
      </c>
      <c r="T3312" s="13" t="s">
        <v>69</v>
      </c>
      <c r="U3312" s="13" t="s">
        <v>66</v>
      </c>
      <c r="V3312" s="13" t="s">
        <v>70</v>
      </c>
      <c r="W3312" s="13" t="s">
        <v>32</v>
      </c>
      <c r="X3312" s="13" t="s">
        <v>66</v>
      </c>
      <c r="Y3312" s="13" t="s">
        <v>7</v>
      </c>
      <c r="Z3312" s="13" t="s">
        <v>8</v>
      </c>
      <c r="AA3312" s="12" t="str">
        <f t="shared" si="102"/>
        <v>5980000000108</v>
      </c>
      <c r="AB3312" s="4" t="s">
        <v>66</v>
      </c>
      <c r="AC3312" s="48">
        <f t="shared" si="103"/>
        <v>0</v>
      </c>
      <c r="AD3312" s="31">
        <f>VLOOKUP(AB3312,'Utah Allocation %''s'!$A$6:$B$16,2,FALSE)</f>
        <v>0</v>
      </c>
    </row>
    <row r="3313" spans="1:30">
      <c r="A3313" s="9" t="s">
        <v>12074</v>
      </c>
      <c r="B3313" s="9" t="s">
        <v>24</v>
      </c>
      <c r="C3313" s="9" t="s">
        <v>62</v>
      </c>
      <c r="D3313" s="19">
        <v>41517</v>
      </c>
      <c r="E3313" s="15">
        <v>2013</v>
      </c>
      <c r="F3313" s="15">
        <v>8</v>
      </c>
      <c r="G3313" s="3" t="s">
        <v>14415</v>
      </c>
      <c r="H3313" s="9" t="s">
        <v>61</v>
      </c>
      <c r="I3313" s="9" t="s">
        <v>81</v>
      </c>
      <c r="J3313" s="21">
        <v>-799.47</v>
      </c>
      <c r="K3313" s="9" t="s">
        <v>11247</v>
      </c>
      <c r="L3313" s="7" t="s">
        <v>11450</v>
      </c>
      <c r="M3313" s="7" t="s">
        <v>11604</v>
      </c>
      <c r="N3313" s="7" t="s">
        <v>212</v>
      </c>
      <c r="O3313" s="7" t="s">
        <v>259</v>
      </c>
      <c r="P3313" s="7" t="s">
        <v>6234</v>
      </c>
      <c r="Q3313" s="7" t="s">
        <v>172</v>
      </c>
      <c r="R3313" s="9" t="s">
        <v>369</v>
      </c>
      <c r="S3313" s="7" t="s">
        <v>408</v>
      </c>
      <c r="T3313" s="13" t="s">
        <v>69</v>
      </c>
      <c r="U3313" s="13" t="s">
        <v>66</v>
      </c>
      <c r="V3313" s="13" t="s">
        <v>70</v>
      </c>
      <c r="W3313" s="13" t="s">
        <v>32</v>
      </c>
      <c r="X3313" s="13" t="s">
        <v>66</v>
      </c>
      <c r="Y3313" s="13" t="s">
        <v>7</v>
      </c>
      <c r="Z3313" s="13" t="s">
        <v>8</v>
      </c>
      <c r="AA3313" s="12" t="str">
        <f t="shared" si="102"/>
        <v>5980000000108</v>
      </c>
      <c r="AB3313" s="4" t="s">
        <v>66</v>
      </c>
      <c r="AC3313" s="48">
        <f t="shared" si="103"/>
        <v>0</v>
      </c>
      <c r="AD3313" s="31">
        <f>VLOOKUP(AB3313,'Utah Allocation %''s'!$A$6:$B$16,2,FALSE)</f>
        <v>0</v>
      </c>
    </row>
    <row r="3314" spans="1:30">
      <c r="A3314" s="9" t="s">
        <v>12075</v>
      </c>
      <c r="B3314" s="9" t="s">
        <v>24</v>
      </c>
      <c r="C3314" s="9" t="s">
        <v>62</v>
      </c>
      <c r="D3314" s="19">
        <v>41517</v>
      </c>
      <c r="E3314" s="15">
        <v>2013</v>
      </c>
      <c r="F3314" s="15">
        <v>8</v>
      </c>
      <c r="G3314" s="3" t="s">
        <v>14415</v>
      </c>
      <c r="H3314" s="9" t="s">
        <v>61</v>
      </c>
      <c r="I3314" s="9" t="s">
        <v>81</v>
      </c>
      <c r="J3314" s="21">
        <v>-709.16</v>
      </c>
      <c r="K3314" s="9" t="s">
        <v>11249</v>
      </c>
      <c r="L3314" s="7" t="s">
        <v>11451</v>
      </c>
      <c r="M3314" s="7" t="s">
        <v>11605</v>
      </c>
      <c r="N3314" s="7" t="s">
        <v>212</v>
      </c>
      <c r="O3314" s="7" t="s">
        <v>259</v>
      </c>
      <c r="P3314" s="7" t="s">
        <v>6234</v>
      </c>
      <c r="Q3314" s="7" t="s">
        <v>172</v>
      </c>
      <c r="R3314" s="9" t="s">
        <v>369</v>
      </c>
      <c r="S3314" s="7" t="s">
        <v>408</v>
      </c>
      <c r="T3314" s="13" t="s">
        <v>69</v>
      </c>
      <c r="U3314" s="13" t="s">
        <v>66</v>
      </c>
      <c r="V3314" s="13" t="s">
        <v>70</v>
      </c>
      <c r="W3314" s="13" t="s">
        <v>32</v>
      </c>
      <c r="X3314" s="13" t="s">
        <v>66</v>
      </c>
      <c r="Y3314" s="13" t="s">
        <v>7</v>
      </c>
      <c r="Z3314" s="13" t="s">
        <v>8</v>
      </c>
      <c r="AA3314" s="12" t="str">
        <f t="shared" si="102"/>
        <v>5980000000108</v>
      </c>
      <c r="AB3314" s="4" t="s">
        <v>66</v>
      </c>
      <c r="AC3314" s="48">
        <f t="shared" si="103"/>
        <v>0</v>
      </c>
      <c r="AD3314" s="31">
        <f>VLOOKUP(AB3314,'Utah Allocation %''s'!$A$6:$B$16,2,FALSE)</f>
        <v>0</v>
      </c>
    </row>
    <row r="3315" spans="1:30">
      <c r="A3315" s="9" t="s">
        <v>12076</v>
      </c>
      <c r="B3315" s="9" t="s">
        <v>24</v>
      </c>
      <c r="C3315" s="9" t="s">
        <v>62</v>
      </c>
      <c r="D3315" s="19">
        <v>41517</v>
      </c>
      <c r="E3315" s="15">
        <v>2013</v>
      </c>
      <c r="F3315" s="15">
        <v>8</v>
      </c>
      <c r="G3315" s="3" t="s">
        <v>14415</v>
      </c>
      <c r="H3315" s="9" t="s">
        <v>61</v>
      </c>
      <c r="I3315" s="9" t="s">
        <v>81</v>
      </c>
      <c r="J3315" s="21">
        <v>-285.77999999999997</v>
      </c>
      <c r="K3315" s="9" t="s">
        <v>11251</v>
      </c>
      <c r="L3315" s="7" t="s">
        <v>11452</v>
      </c>
      <c r="M3315" s="7" t="s">
        <v>11606</v>
      </c>
      <c r="N3315" s="7" t="s">
        <v>212</v>
      </c>
      <c r="O3315" s="7" t="s">
        <v>259</v>
      </c>
      <c r="P3315" s="7" t="s">
        <v>6234</v>
      </c>
      <c r="Q3315" s="7" t="s">
        <v>172</v>
      </c>
      <c r="R3315" s="9" t="s">
        <v>369</v>
      </c>
      <c r="S3315" s="7" t="s">
        <v>408</v>
      </c>
      <c r="T3315" s="13" t="s">
        <v>69</v>
      </c>
      <c r="U3315" s="13" t="s">
        <v>66</v>
      </c>
      <c r="V3315" s="13" t="s">
        <v>70</v>
      </c>
      <c r="W3315" s="13" t="s">
        <v>32</v>
      </c>
      <c r="X3315" s="13" t="s">
        <v>66</v>
      </c>
      <c r="Y3315" s="13" t="s">
        <v>7</v>
      </c>
      <c r="Z3315" s="13" t="s">
        <v>8</v>
      </c>
      <c r="AA3315" s="12" t="str">
        <f t="shared" si="102"/>
        <v>5980000000108</v>
      </c>
      <c r="AB3315" s="4" t="s">
        <v>66</v>
      </c>
      <c r="AC3315" s="48">
        <f t="shared" si="103"/>
        <v>0</v>
      </c>
      <c r="AD3315" s="31">
        <f>VLOOKUP(AB3315,'Utah Allocation %''s'!$A$6:$B$16,2,FALSE)</f>
        <v>0</v>
      </c>
    </row>
    <row r="3316" spans="1:30">
      <c r="A3316" s="9" t="s">
        <v>12077</v>
      </c>
      <c r="B3316" s="9" t="s">
        <v>24</v>
      </c>
      <c r="C3316" s="9" t="s">
        <v>62</v>
      </c>
      <c r="D3316" s="19">
        <v>41517</v>
      </c>
      <c r="E3316" s="15">
        <v>2013</v>
      </c>
      <c r="F3316" s="15">
        <v>8</v>
      </c>
      <c r="G3316" s="3" t="s">
        <v>14415</v>
      </c>
      <c r="H3316" s="9" t="s">
        <v>61</v>
      </c>
      <c r="I3316" s="9" t="s">
        <v>81</v>
      </c>
      <c r="J3316" s="21">
        <v>-458.67</v>
      </c>
      <c r="K3316" s="9" t="s">
        <v>11253</v>
      </c>
      <c r="L3316" s="7" t="s">
        <v>11453</v>
      </c>
      <c r="M3316" s="7" t="s">
        <v>11607</v>
      </c>
      <c r="N3316" s="7" t="s">
        <v>212</v>
      </c>
      <c r="O3316" s="7" t="s">
        <v>259</v>
      </c>
      <c r="P3316" s="7" t="s">
        <v>6234</v>
      </c>
      <c r="Q3316" s="7" t="s">
        <v>172</v>
      </c>
      <c r="R3316" s="9" t="s">
        <v>369</v>
      </c>
      <c r="S3316" s="7" t="s">
        <v>408</v>
      </c>
      <c r="T3316" s="13" t="s">
        <v>69</v>
      </c>
      <c r="U3316" s="13" t="s">
        <v>66</v>
      </c>
      <c r="V3316" s="13" t="s">
        <v>70</v>
      </c>
      <c r="W3316" s="13" t="s">
        <v>32</v>
      </c>
      <c r="X3316" s="13" t="s">
        <v>66</v>
      </c>
      <c r="Y3316" s="13" t="s">
        <v>7</v>
      </c>
      <c r="Z3316" s="13" t="s">
        <v>8</v>
      </c>
      <c r="AA3316" s="12" t="str">
        <f t="shared" si="102"/>
        <v>5980000000108</v>
      </c>
      <c r="AB3316" s="4" t="s">
        <v>66</v>
      </c>
      <c r="AC3316" s="48">
        <f t="shared" si="103"/>
        <v>0</v>
      </c>
      <c r="AD3316" s="31">
        <f>VLOOKUP(AB3316,'Utah Allocation %''s'!$A$6:$B$16,2,FALSE)</f>
        <v>0</v>
      </c>
    </row>
    <row r="3317" spans="1:30">
      <c r="A3317" s="9" t="s">
        <v>12078</v>
      </c>
      <c r="B3317" s="9" t="s">
        <v>24</v>
      </c>
      <c r="C3317" s="9" t="s">
        <v>62</v>
      </c>
      <c r="D3317" s="19">
        <v>41517</v>
      </c>
      <c r="E3317" s="15">
        <v>2013</v>
      </c>
      <c r="F3317" s="15">
        <v>8</v>
      </c>
      <c r="G3317" s="3" t="s">
        <v>14415</v>
      </c>
      <c r="H3317" s="9" t="s">
        <v>63</v>
      </c>
      <c r="I3317" s="9" t="s">
        <v>81</v>
      </c>
      <c r="J3317" s="21">
        <v>821.62</v>
      </c>
      <c r="K3317" s="9" t="s">
        <v>12079</v>
      </c>
      <c r="L3317" s="7" t="s">
        <v>12409</v>
      </c>
      <c r="M3317" s="7" t="s">
        <v>12668</v>
      </c>
      <c r="N3317" s="7" t="s">
        <v>212</v>
      </c>
      <c r="O3317" s="7" t="s">
        <v>259</v>
      </c>
      <c r="P3317" s="7" t="s">
        <v>6234</v>
      </c>
      <c r="Q3317" s="7" t="s">
        <v>172</v>
      </c>
      <c r="R3317" s="9" t="s">
        <v>369</v>
      </c>
      <c r="S3317" s="7" t="s">
        <v>408</v>
      </c>
      <c r="T3317" s="13" t="s">
        <v>69</v>
      </c>
      <c r="U3317" s="13" t="s">
        <v>66</v>
      </c>
      <c r="V3317" s="13" t="s">
        <v>70</v>
      </c>
      <c r="W3317" s="13" t="s">
        <v>32</v>
      </c>
      <c r="X3317" s="13" t="s">
        <v>66</v>
      </c>
      <c r="Y3317" s="13" t="s">
        <v>7</v>
      </c>
      <c r="Z3317" s="13" t="s">
        <v>8</v>
      </c>
      <c r="AA3317" s="12" t="str">
        <f t="shared" si="102"/>
        <v>5980000000108</v>
      </c>
      <c r="AB3317" s="4" t="s">
        <v>66</v>
      </c>
      <c r="AC3317" s="48">
        <f t="shared" si="103"/>
        <v>0</v>
      </c>
      <c r="AD3317" s="31">
        <f>VLOOKUP(AB3317,'Utah Allocation %''s'!$A$6:$B$16,2,FALSE)</f>
        <v>0</v>
      </c>
    </row>
    <row r="3318" spans="1:30">
      <c r="A3318" s="9" t="s">
        <v>12080</v>
      </c>
      <c r="B3318" s="9" t="s">
        <v>24</v>
      </c>
      <c r="C3318" s="9" t="s">
        <v>62</v>
      </c>
      <c r="D3318" s="19">
        <v>41517</v>
      </c>
      <c r="E3318" s="15">
        <v>2013</v>
      </c>
      <c r="F3318" s="15">
        <v>8</v>
      </c>
      <c r="G3318" s="3" t="s">
        <v>14415</v>
      </c>
      <c r="H3318" s="9" t="s">
        <v>61</v>
      </c>
      <c r="I3318" s="9" t="s">
        <v>81</v>
      </c>
      <c r="J3318" s="21">
        <v>-829.7</v>
      </c>
      <c r="K3318" s="9" t="s">
        <v>12079</v>
      </c>
      <c r="L3318" s="7" t="s">
        <v>12409</v>
      </c>
      <c r="M3318" s="7" t="s">
        <v>12668</v>
      </c>
      <c r="N3318" s="7" t="s">
        <v>212</v>
      </c>
      <c r="O3318" s="7" t="s">
        <v>259</v>
      </c>
      <c r="P3318" s="7" t="s">
        <v>6234</v>
      </c>
      <c r="Q3318" s="7" t="s">
        <v>172</v>
      </c>
      <c r="R3318" s="9" t="s">
        <v>369</v>
      </c>
      <c r="S3318" s="7" t="s">
        <v>408</v>
      </c>
      <c r="T3318" s="13" t="s">
        <v>69</v>
      </c>
      <c r="U3318" s="13" t="s">
        <v>66</v>
      </c>
      <c r="V3318" s="13" t="s">
        <v>70</v>
      </c>
      <c r="W3318" s="13" t="s">
        <v>32</v>
      </c>
      <c r="X3318" s="13" t="s">
        <v>66</v>
      </c>
      <c r="Y3318" s="13" t="s">
        <v>7</v>
      </c>
      <c r="Z3318" s="13" t="s">
        <v>8</v>
      </c>
      <c r="AA3318" s="12" t="str">
        <f t="shared" si="102"/>
        <v>5980000000108</v>
      </c>
      <c r="AB3318" s="4" t="s">
        <v>66</v>
      </c>
      <c r="AC3318" s="48">
        <f t="shared" si="103"/>
        <v>0</v>
      </c>
      <c r="AD3318" s="31">
        <f>VLOOKUP(AB3318,'Utah Allocation %''s'!$A$6:$B$16,2,FALSE)</f>
        <v>0</v>
      </c>
    </row>
    <row r="3319" spans="1:30">
      <c r="A3319" s="9" t="s">
        <v>12081</v>
      </c>
      <c r="B3319" s="9" t="s">
        <v>24</v>
      </c>
      <c r="C3319" s="9" t="s">
        <v>62</v>
      </c>
      <c r="D3319" s="19">
        <v>41517</v>
      </c>
      <c r="E3319" s="15">
        <v>2013</v>
      </c>
      <c r="F3319" s="15">
        <v>8</v>
      </c>
      <c r="G3319" s="3" t="s">
        <v>14415</v>
      </c>
      <c r="H3319" s="9" t="s">
        <v>63</v>
      </c>
      <c r="I3319" s="9" t="s">
        <v>81</v>
      </c>
      <c r="J3319" s="21">
        <v>285.79000000000002</v>
      </c>
      <c r="K3319" s="9" t="s">
        <v>12082</v>
      </c>
      <c r="L3319" s="7" t="s">
        <v>12410</v>
      </c>
      <c r="M3319" s="7" t="s">
        <v>12669</v>
      </c>
      <c r="N3319" s="7" t="s">
        <v>206</v>
      </c>
      <c r="O3319" s="7" t="s">
        <v>253</v>
      </c>
      <c r="P3319" s="7" t="s">
        <v>8788</v>
      </c>
      <c r="Q3319" s="7" t="s">
        <v>71</v>
      </c>
      <c r="R3319" s="9" t="s">
        <v>369</v>
      </c>
      <c r="S3319" s="7" t="s">
        <v>408</v>
      </c>
      <c r="T3319" s="13" t="s">
        <v>69</v>
      </c>
      <c r="U3319" s="13" t="s">
        <v>66</v>
      </c>
      <c r="V3319" s="13" t="s">
        <v>70</v>
      </c>
      <c r="W3319" s="13" t="s">
        <v>32</v>
      </c>
      <c r="X3319" s="13" t="s">
        <v>66</v>
      </c>
      <c r="Y3319" s="13" t="s">
        <v>7</v>
      </c>
      <c r="Z3319" s="13" t="s">
        <v>8</v>
      </c>
      <c r="AA3319" s="12" t="str">
        <f t="shared" si="102"/>
        <v>5980000000108</v>
      </c>
      <c r="AB3319" s="4" t="s">
        <v>66</v>
      </c>
      <c r="AC3319" s="48">
        <f t="shared" si="103"/>
        <v>0</v>
      </c>
      <c r="AD3319" s="31">
        <f>VLOOKUP(AB3319,'Utah Allocation %''s'!$A$6:$B$16,2,FALSE)</f>
        <v>0</v>
      </c>
    </row>
    <row r="3320" spans="1:30">
      <c r="A3320" s="9" t="s">
        <v>12083</v>
      </c>
      <c r="B3320" s="9" t="s">
        <v>24</v>
      </c>
      <c r="C3320" s="9" t="s">
        <v>62</v>
      </c>
      <c r="D3320" s="19">
        <v>41517</v>
      </c>
      <c r="E3320" s="15">
        <v>2013</v>
      </c>
      <c r="F3320" s="15">
        <v>8</v>
      </c>
      <c r="G3320" s="3" t="s">
        <v>14415</v>
      </c>
      <c r="H3320" s="9" t="s">
        <v>63</v>
      </c>
      <c r="I3320" s="9" t="s">
        <v>64</v>
      </c>
      <c r="J3320" s="21">
        <v>983.51</v>
      </c>
      <c r="K3320" s="9" t="s">
        <v>12084</v>
      </c>
      <c r="L3320" s="7" t="s">
        <v>12411</v>
      </c>
      <c r="M3320" s="7" t="s">
        <v>12670</v>
      </c>
      <c r="N3320" s="7" t="s">
        <v>207</v>
      </c>
      <c r="O3320" s="7" t="s">
        <v>254</v>
      </c>
      <c r="P3320" s="7" t="s">
        <v>7153</v>
      </c>
      <c r="Q3320" s="7" t="s">
        <v>72</v>
      </c>
      <c r="R3320" s="9" t="s">
        <v>369</v>
      </c>
      <c r="S3320" s="7" t="s">
        <v>408</v>
      </c>
      <c r="T3320" s="13" t="s">
        <v>69</v>
      </c>
      <c r="U3320" s="13" t="s">
        <v>66</v>
      </c>
      <c r="V3320" s="13" t="s">
        <v>70</v>
      </c>
      <c r="W3320" s="13" t="s">
        <v>32</v>
      </c>
      <c r="X3320" s="13" t="s">
        <v>66</v>
      </c>
      <c r="Y3320" s="13" t="s">
        <v>7</v>
      </c>
      <c r="Z3320" s="13" t="s">
        <v>8</v>
      </c>
      <c r="AA3320" s="12" t="str">
        <f t="shared" si="102"/>
        <v>5980000000108</v>
      </c>
      <c r="AB3320" s="4" t="s">
        <v>66</v>
      </c>
      <c r="AC3320" s="48">
        <f t="shared" si="103"/>
        <v>0</v>
      </c>
      <c r="AD3320" s="31">
        <f>VLOOKUP(AB3320,'Utah Allocation %''s'!$A$6:$B$16,2,FALSE)</f>
        <v>0</v>
      </c>
    </row>
    <row r="3321" spans="1:30">
      <c r="A3321" s="9" t="s">
        <v>12083</v>
      </c>
      <c r="B3321" s="9" t="s">
        <v>24</v>
      </c>
      <c r="C3321" s="9" t="s">
        <v>62</v>
      </c>
      <c r="D3321" s="19">
        <v>41517</v>
      </c>
      <c r="E3321" s="15">
        <v>2013</v>
      </c>
      <c r="F3321" s="15">
        <v>8</v>
      </c>
      <c r="G3321" s="3" t="s">
        <v>14415</v>
      </c>
      <c r="H3321" s="9" t="s">
        <v>63</v>
      </c>
      <c r="I3321" s="9" t="s">
        <v>81</v>
      </c>
      <c r="J3321" s="21">
        <v>828.66</v>
      </c>
      <c r="K3321" s="9" t="s">
        <v>12084</v>
      </c>
      <c r="L3321" s="7" t="s">
        <v>12411</v>
      </c>
      <c r="M3321" s="7" t="s">
        <v>12670</v>
      </c>
      <c r="N3321" s="7" t="s">
        <v>207</v>
      </c>
      <c r="O3321" s="7" t="s">
        <v>254</v>
      </c>
      <c r="P3321" s="7" t="s">
        <v>7153</v>
      </c>
      <c r="Q3321" s="7" t="s">
        <v>72</v>
      </c>
      <c r="R3321" s="9" t="s">
        <v>369</v>
      </c>
      <c r="S3321" s="7" t="s">
        <v>408</v>
      </c>
      <c r="T3321" s="13" t="s">
        <v>69</v>
      </c>
      <c r="U3321" s="13" t="s">
        <v>66</v>
      </c>
      <c r="V3321" s="13" t="s">
        <v>70</v>
      </c>
      <c r="W3321" s="13" t="s">
        <v>32</v>
      </c>
      <c r="X3321" s="13" t="s">
        <v>66</v>
      </c>
      <c r="Y3321" s="13" t="s">
        <v>7</v>
      </c>
      <c r="Z3321" s="13" t="s">
        <v>8</v>
      </c>
      <c r="AA3321" s="12" t="str">
        <f t="shared" si="102"/>
        <v>5980000000108</v>
      </c>
      <c r="AB3321" s="4" t="s">
        <v>66</v>
      </c>
      <c r="AC3321" s="48">
        <f t="shared" si="103"/>
        <v>0</v>
      </c>
      <c r="AD3321" s="31">
        <f>VLOOKUP(AB3321,'Utah Allocation %''s'!$A$6:$B$16,2,FALSE)</f>
        <v>0</v>
      </c>
    </row>
    <row r="3322" spans="1:30">
      <c r="A3322" s="9" t="s">
        <v>12085</v>
      </c>
      <c r="B3322" s="9" t="s">
        <v>24</v>
      </c>
      <c r="C3322" s="9" t="s">
        <v>62</v>
      </c>
      <c r="D3322" s="19">
        <v>41517</v>
      </c>
      <c r="E3322" s="15">
        <v>2013</v>
      </c>
      <c r="F3322" s="15">
        <v>8</v>
      </c>
      <c r="G3322" s="3" t="s">
        <v>14415</v>
      </c>
      <c r="H3322" s="9" t="s">
        <v>63</v>
      </c>
      <c r="I3322" s="9" t="s">
        <v>81</v>
      </c>
      <c r="J3322" s="21">
        <v>2456.5</v>
      </c>
      <c r="K3322" s="9" t="s">
        <v>12086</v>
      </c>
      <c r="L3322" s="7" t="s">
        <v>12412</v>
      </c>
      <c r="M3322" s="7" t="s">
        <v>12671</v>
      </c>
      <c r="N3322" s="7" t="s">
        <v>207</v>
      </c>
      <c r="O3322" s="7" t="s">
        <v>254</v>
      </c>
      <c r="P3322" s="7" t="s">
        <v>7153</v>
      </c>
      <c r="Q3322" s="7" t="s">
        <v>72</v>
      </c>
      <c r="R3322" s="9" t="s">
        <v>369</v>
      </c>
      <c r="S3322" s="7" t="s">
        <v>408</v>
      </c>
      <c r="T3322" s="13" t="s">
        <v>69</v>
      </c>
      <c r="U3322" s="13" t="s">
        <v>66</v>
      </c>
      <c r="V3322" s="13" t="s">
        <v>70</v>
      </c>
      <c r="W3322" s="13" t="s">
        <v>32</v>
      </c>
      <c r="X3322" s="13" t="s">
        <v>66</v>
      </c>
      <c r="Y3322" s="13" t="s">
        <v>7</v>
      </c>
      <c r="Z3322" s="13" t="s">
        <v>8</v>
      </c>
      <c r="AA3322" s="12" t="str">
        <f t="shared" si="102"/>
        <v>5980000000108</v>
      </c>
      <c r="AB3322" s="4" t="s">
        <v>66</v>
      </c>
      <c r="AC3322" s="48">
        <f t="shared" si="103"/>
        <v>0</v>
      </c>
      <c r="AD3322" s="31">
        <f>VLOOKUP(AB3322,'Utah Allocation %''s'!$A$6:$B$16,2,FALSE)</f>
        <v>0</v>
      </c>
    </row>
    <row r="3323" spans="1:30">
      <c r="A3323" s="9" t="s">
        <v>12087</v>
      </c>
      <c r="B3323" s="9" t="s">
        <v>24</v>
      </c>
      <c r="C3323" s="9" t="s">
        <v>62</v>
      </c>
      <c r="D3323" s="19">
        <v>41517</v>
      </c>
      <c r="E3323" s="15">
        <v>2013</v>
      </c>
      <c r="F3323" s="15">
        <v>8</v>
      </c>
      <c r="G3323" s="3" t="s">
        <v>14415</v>
      </c>
      <c r="H3323" s="9" t="s">
        <v>63</v>
      </c>
      <c r="I3323" s="9" t="s">
        <v>81</v>
      </c>
      <c r="J3323" s="21">
        <v>663.26</v>
      </c>
      <c r="K3323" s="9" t="s">
        <v>12088</v>
      </c>
      <c r="L3323" s="7" t="s">
        <v>12413</v>
      </c>
      <c r="M3323" s="7" t="s">
        <v>12672</v>
      </c>
      <c r="N3323" s="7" t="s">
        <v>207</v>
      </c>
      <c r="O3323" s="7" t="s">
        <v>254</v>
      </c>
      <c r="P3323" s="7" t="s">
        <v>7153</v>
      </c>
      <c r="Q3323" s="7" t="s">
        <v>72</v>
      </c>
      <c r="R3323" s="9" t="s">
        <v>369</v>
      </c>
      <c r="S3323" s="7" t="s">
        <v>408</v>
      </c>
      <c r="T3323" s="13" t="s">
        <v>69</v>
      </c>
      <c r="U3323" s="13" t="s">
        <v>66</v>
      </c>
      <c r="V3323" s="13" t="s">
        <v>70</v>
      </c>
      <c r="W3323" s="13" t="s">
        <v>32</v>
      </c>
      <c r="X3323" s="13" t="s">
        <v>66</v>
      </c>
      <c r="Y3323" s="13" t="s">
        <v>7</v>
      </c>
      <c r="Z3323" s="13" t="s">
        <v>8</v>
      </c>
      <c r="AA3323" s="12" t="str">
        <f t="shared" si="102"/>
        <v>5980000000108</v>
      </c>
      <c r="AB3323" s="4" t="s">
        <v>66</v>
      </c>
      <c r="AC3323" s="48">
        <f t="shared" si="103"/>
        <v>0</v>
      </c>
      <c r="AD3323" s="31">
        <f>VLOOKUP(AB3323,'Utah Allocation %''s'!$A$6:$B$16,2,FALSE)</f>
        <v>0</v>
      </c>
    </row>
    <row r="3324" spans="1:30">
      <c r="A3324" s="9" t="s">
        <v>12089</v>
      </c>
      <c r="B3324" s="9" t="s">
        <v>24</v>
      </c>
      <c r="C3324" s="9" t="s">
        <v>62</v>
      </c>
      <c r="D3324" s="19">
        <v>41517</v>
      </c>
      <c r="E3324" s="15">
        <v>2013</v>
      </c>
      <c r="F3324" s="15">
        <v>8</v>
      </c>
      <c r="G3324" s="3" t="s">
        <v>14415</v>
      </c>
      <c r="H3324" s="9" t="s">
        <v>63</v>
      </c>
      <c r="I3324" s="9" t="s">
        <v>81</v>
      </c>
      <c r="J3324" s="21">
        <v>917.33</v>
      </c>
      <c r="K3324" s="9" t="s">
        <v>12090</v>
      </c>
      <c r="L3324" s="7" t="s">
        <v>12414</v>
      </c>
      <c r="M3324" s="7" t="s">
        <v>12673</v>
      </c>
      <c r="N3324" s="7" t="s">
        <v>207</v>
      </c>
      <c r="O3324" s="7" t="s">
        <v>254</v>
      </c>
      <c r="P3324" s="7" t="s">
        <v>7153</v>
      </c>
      <c r="Q3324" s="7" t="s">
        <v>72</v>
      </c>
      <c r="R3324" s="9" t="s">
        <v>369</v>
      </c>
      <c r="S3324" s="7" t="s">
        <v>408</v>
      </c>
      <c r="T3324" s="13" t="s">
        <v>69</v>
      </c>
      <c r="U3324" s="13" t="s">
        <v>66</v>
      </c>
      <c r="V3324" s="13" t="s">
        <v>70</v>
      </c>
      <c r="W3324" s="13" t="s">
        <v>32</v>
      </c>
      <c r="X3324" s="13" t="s">
        <v>66</v>
      </c>
      <c r="Y3324" s="13" t="s">
        <v>7</v>
      </c>
      <c r="Z3324" s="13" t="s">
        <v>8</v>
      </c>
      <c r="AA3324" s="12" t="str">
        <f t="shared" si="102"/>
        <v>5980000000108</v>
      </c>
      <c r="AB3324" s="4" t="s">
        <v>66</v>
      </c>
      <c r="AC3324" s="48">
        <f t="shared" si="103"/>
        <v>0</v>
      </c>
      <c r="AD3324" s="31">
        <f>VLOOKUP(AB3324,'Utah Allocation %''s'!$A$6:$B$16,2,FALSE)</f>
        <v>0</v>
      </c>
    </row>
    <row r="3325" spans="1:30">
      <c r="A3325" s="9" t="s">
        <v>12091</v>
      </c>
      <c r="B3325" s="9" t="s">
        <v>24</v>
      </c>
      <c r="C3325" s="9" t="s">
        <v>62</v>
      </c>
      <c r="D3325" s="19">
        <v>41517</v>
      </c>
      <c r="E3325" s="15">
        <v>2013</v>
      </c>
      <c r="F3325" s="15">
        <v>8</v>
      </c>
      <c r="G3325" s="3" t="s">
        <v>14415</v>
      </c>
      <c r="H3325" s="9" t="s">
        <v>63</v>
      </c>
      <c r="I3325" s="9" t="s">
        <v>81</v>
      </c>
      <c r="J3325" s="21">
        <v>142.9</v>
      </c>
      <c r="K3325" s="9" t="s">
        <v>12092</v>
      </c>
      <c r="L3325" s="7" t="s">
        <v>12415</v>
      </c>
      <c r="M3325" s="7" t="s">
        <v>12674</v>
      </c>
      <c r="N3325" s="7" t="s">
        <v>207</v>
      </c>
      <c r="O3325" s="7" t="s">
        <v>254</v>
      </c>
      <c r="P3325" s="7" t="s">
        <v>7153</v>
      </c>
      <c r="Q3325" s="7" t="s">
        <v>72</v>
      </c>
      <c r="R3325" s="9" t="s">
        <v>369</v>
      </c>
      <c r="S3325" s="7" t="s">
        <v>408</v>
      </c>
      <c r="T3325" s="13" t="s">
        <v>69</v>
      </c>
      <c r="U3325" s="13" t="s">
        <v>66</v>
      </c>
      <c r="V3325" s="13" t="s">
        <v>70</v>
      </c>
      <c r="W3325" s="13" t="s">
        <v>32</v>
      </c>
      <c r="X3325" s="13" t="s">
        <v>66</v>
      </c>
      <c r="Y3325" s="13" t="s">
        <v>7</v>
      </c>
      <c r="Z3325" s="13" t="s">
        <v>8</v>
      </c>
      <c r="AA3325" s="12" t="str">
        <f t="shared" si="102"/>
        <v>5980000000108</v>
      </c>
      <c r="AB3325" s="4" t="s">
        <v>66</v>
      </c>
      <c r="AC3325" s="48">
        <f t="shared" si="103"/>
        <v>0</v>
      </c>
      <c r="AD3325" s="31">
        <f>VLOOKUP(AB3325,'Utah Allocation %''s'!$A$6:$B$16,2,FALSE)</f>
        <v>0</v>
      </c>
    </row>
    <row r="3326" spans="1:30">
      <c r="A3326" s="9" t="s">
        <v>12093</v>
      </c>
      <c r="B3326" s="9" t="s">
        <v>24</v>
      </c>
      <c r="C3326" s="9" t="s">
        <v>62</v>
      </c>
      <c r="D3326" s="19">
        <v>41517</v>
      </c>
      <c r="E3326" s="15">
        <v>2013</v>
      </c>
      <c r="F3326" s="15">
        <v>8</v>
      </c>
      <c r="G3326" s="3" t="s">
        <v>14415</v>
      </c>
      <c r="H3326" s="9" t="s">
        <v>63</v>
      </c>
      <c r="I3326" s="9" t="s">
        <v>81</v>
      </c>
      <c r="J3326" s="21">
        <v>192.06</v>
      </c>
      <c r="K3326" s="9" t="s">
        <v>12094</v>
      </c>
      <c r="L3326" s="7" t="s">
        <v>12416</v>
      </c>
      <c r="M3326" s="7" t="s">
        <v>12675</v>
      </c>
      <c r="N3326" s="7" t="s">
        <v>207</v>
      </c>
      <c r="O3326" s="7" t="s">
        <v>254</v>
      </c>
      <c r="P3326" s="7" t="s">
        <v>7153</v>
      </c>
      <c r="Q3326" s="7" t="s">
        <v>72</v>
      </c>
      <c r="R3326" s="9" t="s">
        <v>369</v>
      </c>
      <c r="S3326" s="7" t="s">
        <v>408</v>
      </c>
      <c r="T3326" s="13" t="s">
        <v>69</v>
      </c>
      <c r="U3326" s="13" t="s">
        <v>66</v>
      </c>
      <c r="V3326" s="13" t="s">
        <v>70</v>
      </c>
      <c r="W3326" s="13" t="s">
        <v>32</v>
      </c>
      <c r="X3326" s="13" t="s">
        <v>66</v>
      </c>
      <c r="Y3326" s="13" t="s">
        <v>7</v>
      </c>
      <c r="Z3326" s="13" t="s">
        <v>8</v>
      </c>
      <c r="AA3326" s="12" t="str">
        <f t="shared" si="102"/>
        <v>5980000000108</v>
      </c>
      <c r="AB3326" s="4" t="s">
        <v>66</v>
      </c>
      <c r="AC3326" s="48">
        <f t="shared" si="103"/>
        <v>0</v>
      </c>
      <c r="AD3326" s="31">
        <f>VLOOKUP(AB3326,'Utah Allocation %''s'!$A$6:$B$16,2,FALSE)</f>
        <v>0</v>
      </c>
    </row>
    <row r="3327" spans="1:30">
      <c r="A3327" s="9" t="s">
        <v>12095</v>
      </c>
      <c r="B3327" s="9" t="s">
        <v>24</v>
      </c>
      <c r="C3327" s="9" t="s">
        <v>62</v>
      </c>
      <c r="D3327" s="19">
        <v>41517</v>
      </c>
      <c r="E3327" s="15">
        <v>2013</v>
      </c>
      <c r="F3327" s="15">
        <v>8</v>
      </c>
      <c r="G3327" s="3" t="s">
        <v>14415</v>
      </c>
      <c r="H3327" s="9" t="s">
        <v>63</v>
      </c>
      <c r="I3327" s="9" t="s">
        <v>81</v>
      </c>
      <c r="J3327" s="21">
        <v>198.98</v>
      </c>
      <c r="K3327" s="9" t="s">
        <v>12096</v>
      </c>
      <c r="L3327" s="7" t="s">
        <v>12417</v>
      </c>
      <c r="M3327" s="7" t="s">
        <v>12676</v>
      </c>
      <c r="N3327" s="7" t="s">
        <v>219</v>
      </c>
      <c r="O3327" s="7" t="s">
        <v>265</v>
      </c>
      <c r="P3327" s="7" t="s">
        <v>7206</v>
      </c>
      <c r="Q3327" s="7" t="s">
        <v>137</v>
      </c>
      <c r="R3327" s="9" t="s">
        <v>369</v>
      </c>
      <c r="S3327" s="7" t="s">
        <v>408</v>
      </c>
      <c r="T3327" s="13" t="s">
        <v>69</v>
      </c>
      <c r="U3327" s="13" t="s">
        <v>66</v>
      </c>
      <c r="V3327" s="13" t="s">
        <v>70</v>
      </c>
      <c r="W3327" s="13" t="s">
        <v>32</v>
      </c>
      <c r="X3327" s="13" t="s">
        <v>66</v>
      </c>
      <c r="Y3327" s="13" t="s">
        <v>7</v>
      </c>
      <c r="Z3327" s="13" t="s">
        <v>8</v>
      </c>
      <c r="AA3327" s="12" t="str">
        <f t="shared" si="102"/>
        <v>5980000000108</v>
      </c>
      <c r="AB3327" s="4" t="s">
        <v>66</v>
      </c>
      <c r="AC3327" s="48">
        <f t="shared" si="103"/>
        <v>0</v>
      </c>
      <c r="AD3327" s="31">
        <f>VLOOKUP(AB3327,'Utah Allocation %''s'!$A$6:$B$16,2,FALSE)</f>
        <v>0</v>
      </c>
    </row>
    <row r="3328" spans="1:30">
      <c r="A3328" s="9" t="s">
        <v>12097</v>
      </c>
      <c r="B3328" s="9" t="s">
        <v>24</v>
      </c>
      <c r="C3328" s="9" t="s">
        <v>62</v>
      </c>
      <c r="D3328" s="19">
        <v>41517</v>
      </c>
      <c r="E3328" s="15">
        <v>2013</v>
      </c>
      <c r="F3328" s="15">
        <v>8</v>
      </c>
      <c r="G3328" s="3" t="s">
        <v>14415</v>
      </c>
      <c r="H3328" s="9" t="s">
        <v>63</v>
      </c>
      <c r="I3328" s="9" t="s">
        <v>81</v>
      </c>
      <c r="J3328" s="21">
        <v>128.04</v>
      </c>
      <c r="K3328" s="9" t="s">
        <v>12098</v>
      </c>
      <c r="L3328" s="7" t="s">
        <v>12418</v>
      </c>
      <c r="M3328" s="7" t="s">
        <v>12677</v>
      </c>
      <c r="N3328" s="7" t="s">
        <v>243</v>
      </c>
      <c r="O3328" s="7" t="s">
        <v>286</v>
      </c>
      <c r="P3328" s="7" t="s">
        <v>8168</v>
      </c>
      <c r="Q3328" s="7" t="s">
        <v>521</v>
      </c>
      <c r="R3328" s="9" t="s">
        <v>369</v>
      </c>
      <c r="S3328" s="7" t="s">
        <v>408</v>
      </c>
      <c r="T3328" s="13" t="s">
        <v>69</v>
      </c>
      <c r="U3328" s="13" t="s">
        <v>66</v>
      </c>
      <c r="V3328" s="13" t="s">
        <v>70</v>
      </c>
      <c r="W3328" s="13" t="s">
        <v>32</v>
      </c>
      <c r="X3328" s="13" t="s">
        <v>66</v>
      </c>
      <c r="Y3328" s="13" t="s">
        <v>7</v>
      </c>
      <c r="Z3328" s="13" t="s">
        <v>8</v>
      </c>
      <c r="AA3328" s="12" t="str">
        <f t="shared" si="102"/>
        <v>5980000000108</v>
      </c>
      <c r="AB3328" s="4" t="s">
        <v>66</v>
      </c>
      <c r="AC3328" s="48">
        <f t="shared" si="103"/>
        <v>0</v>
      </c>
      <c r="AD3328" s="31">
        <f>VLOOKUP(AB3328,'Utah Allocation %''s'!$A$6:$B$16,2,FALSE)</f>
        <v>0</v>
      </c>
    </row>
    <row r="3329" spans="1:30">
      <c r="A3329" s="9" t="s">
        <v>12099</v>
      </c>
      <c r="B3329" s="9" t="s">
        <v>24</v>
      </c>
      <c r="C3329" s="9" t="s">
        <v>62</v>
      </c>
      <c r="D3329" s="19">
        <v>41517</v>
      </c>
      <c r="E3329" s="15">
        <v>2013</v>
      </c>
      <c r="F3329" s="15">
        <v>8</v>
      </c>
      <c r="G3329" s="3" t="s">
        <v>14415</v>
      </c>
      <c r="H3329" s="9" t="s">
        <v>63</v>
      </c>
      <c r="I3329" s="9" t="s">
        <v>81</v>
      </c>
      <c r="J3329" s="21">
        <v>353.89</v>
      </c>
      <c r="K3329" s="9" t="s">
        <v>12100</v>
      </c>
      <c r="L3329" s="7" t="s">
        <v>12419</v>
      </c>
      <c r="M3329" s="7" t="s">
        <v>12678</v>
      </c>
      <c r="N3329" s="7" t="s">
        <v>206</v>
      </c>
      <c r="O3329" s="7" t="s">
        <v>253</v>
      </c>
      <c r="P3329" s="7" t="s">
        <v>5145</v>
      </c>
      <c r="Q3329" s="7" t="s">
        <v>78</v>
      </c>
      <c r="R3329" s="9" t="s">
        <v>372</v>
      </c>
      <c r="S3329" s="7" t="s">
        <v>409</v>
      </c>
      <c r="T3329" s="13" t="s">
        <v>69</v>
      </c>
      <c r="U3329" s="13" t="s">
        <v>79</v>
      </c>
      <c r="V3329" s="13" t="s">
        <v>80</v>
      </c>
      <c r="W3329" s="13" t="s">
        <v>29</v>
      </c>
      <c r="X3329" s="13" t="s">
        <v>79</v>
      </c>
      <c r="Y3329" s="13" t="s">
        <v>7</v>
      </c>
      <c r="Z3329" s="13" t="s">
        <v>16</v>
      </c>
      <c r="AA3329" s="12" t="str">
        <f t="shared" si="102"/>
        <v>5980000000109</v>
      </c>
      <c r="AB3329" s="4" t="s">
        <v>79</v>
      </c>
      <c r="AC3329" s="48">
        <f t="shared" si="103"/>
        <v>353.89</v>
      </c>
      <c r="AD3329" s="31">
        <f>VLOOKUP(AB3329,'Utah Allocation %''s'!$A$6:$B$16,2,FALSE)</f>
        <v>1</v>
      </c>
    </row>
    <row r="3330" spans="1:30">
      <c r="A3330" s="9" t="s">
        <v>12101</v>
      </c>
      <c r="B3330" s="9" t="s">
        <v>24</v>
      </c>
      <c r="C3330" s="9" t="s">
        <v>62</v>
      </c>
      <c r="D3330" s="19">
        <v>41517</v>
      </c>
      <c r="E3330" s="15">
        <v>2013</v>
      </c>
      <c r="F3330" s="15">
        <v>8</v>
      </c>
      <c r="G3330" s="3" t="s">
        <v>14415</v>
      </c>
      <c r="H3330" s="9" t="s">
        <v>63</v>
      </c>
      <c r="I3330" s="9" t="s">
        <v>81</v>
      </c>
      <c r="J3330" s="21">
        <v>412.2</v>
      </c>
      <c r="K3330" s="9" t="s">
        <v>12102</v>
      </c>
      <c r="L3330" s="7" t="s">
        <v>12420</v>
      </c>
      <c r="M3330" s="7" t="s">
        <v>12679</v>
      </c>
      <c r="N3330" s="7" t="s">
        <v>207</v>
      </c>
      <c r="O3330" s="7" t="s">
        <v>254</v>
      </c>
      <c r="P3330" s="7" t="s">
        <v>7096</v>
      </c>
      <c r="Q3330" s="7" t="s">
        <v>83</v>
      </c>
      <c r="R3330" s="9" t="s">
        <v>372</v>
      </c>
      <c r="S3330" s="7" t="s">
        <v>409</v>
      </c>
      <c r="T3330" s="13" t="s">
        <v>69</v>
      </c>
      <c r="U3330" s="13" t="s">
        <v>79</v>
      </c>
      <c r="V3330" s="13" t="s">
        <v>80</v>
      </c>
      <c r="W3330" s="13" t="s">
        <v>29</v>
      </c>
      <c r="X3330" s="13" t="s">
        <v>79</v>
      </c>
      <c r="Y3330" s="13" t="s">
        <v>7</v>
      </c>
      <c r="Z3330" s="13" t="s">
        <v>16</v>
      </c>
      <c r="AA3330" s="12" t="str">
        <f t="shared" si="102"/>
        <v>5980000000109</v>
      </c>
      <c r="AB3330" s="4" t="s">
        <v>79</v>
      </c>
      <c r="AC3330" s="48">
        <f t="shared" si="103"/>
        <v>412.2</v>
      </c>
      <c r="AD3330" s="31">
        <f>VLOOKUP(AB3330,'Utah Allocation %''s'!$A$6:$B$16,2,FALSE)</f>
        <v>1</v>
      </c>
    </row>
    <row r="3331" spans="1:30">
      <c r="A3331" s="9" t="s">
        <v>12103</v>
      </c>
      <c r="B3331" s="9" t="s">
        <v>24</v>
      </c>
      <c r="C3331" s="9" t="s">
        <v>62</v>
      </c>
      <c r="D3331" s="19">
        <v>41517</v>
      </c>
      <c r="E3331" s="15">
        <v>2013</v>
      </c>
      <c r="F3331" s="15">
        <v>8</v>
      </c>
      <c r="G3331" s="3" t="s">
        <v>14415</v>
      </c>
      <c r="H3331" s="9" t="s">
        <v>63</v>
      </c>
      <c r="I3331" s="9" t="s">
        <v>64</v>
      </c>
      <c r="J3331" s="21">
        <v>253.29</v>
      </c>
      <c r="K3331" s="9" t="s">
        <v>12104</v>
      </c>
      <c r="L3331" s="7" t="s">
        <v>12421</v>
      </c>
      <c r="M3331" s="7" t="s">
        <v>12680</v>
      </c>
      <c r="N3331" s="7" t="s">
        <v>206</v>
      </c>
      <c r="O3331" s="7" t="s">
        <v>253</v>
      </c>
      <c r="P3331" s="7" t="s">
        <v>691</v>
      </c>
      <c r="Q3331" s="7" t="s">
        <v>71</v>
      </c>
      <c r="R3331" s="9" t="s">
        <v>379</v>
      </c>
      <c r="S3331" s="7" t="s">
        <v>408</v>
      </c>
      <c r="T3331" s="13" t="s">
        <v>69</v>
      </c>
      <c r="U3331" s="13" t="s">
        <v>66</v>
      </c>
      <c r="V3331" s="13" t="s">
        <v>70</v>
      </c>
      <c r="W3331" s="13" t="s">
        <v>32</v>
      </c>
      <c r="X3331" s="13" t="s">
        <v>66</v>
      </c>
      <c r="Y3331" s="13" t="s">
        <v>7</v>
      </c>
      <c r="Z3331" s="13" t="s">
        <v>8</v>
      </c>
      <c r="AA3331" s="12" t="str">
        <f t="shared" si="102"/>
        <v>5980000000108</v>
      </c>
      <c r="AB3331" s="4" t="s">
        <v>66</v>
      </c>
      <c r="AC3331" s="48">
        <f t="shared" si="103"/>
        <v>0</v>
      </c>
      <c r="AD3331" s="31">
        <f>VLOOKUP(AB3331,'Utah Allocation %''s'!$A$6:$B$16,2,FALSE)</f>
        <v>0</v>
      </c>
    </row>
    <row r="3332" spans="1:30">
      <c r="A3332" s="9" t="s">
        <v>12105</v>
      </c>
      <c r="B3332" s="9" t="s">
        <v>24</v>
      </c>
      <c r="C3332" s="9" t="s">
        <v>62</v>
      </c>
      <c r="D3332" s="19">
        <v>41517</v>
      </c>
      <c r="E3332" s="15">
        <v>2013</v>
      </c>
      <c r="F3332" s="15">
        <v>8</v>
      </c>
      <c r="G3332" s="3" t="s">
        <v>14415</v>
      </c>
      <c r="H3332" s="9" t="s">
        <v>61</v>
      </c>
      <c r="I3332" s="9" t="s">
        <v>64</v>
      </c>
      <c r="J3332" s="21">
        <v>-127.24</v>
      </c>
      <c r="K3332" s="9" t="s">
        <v>10567</v>
      </c>
      <c r="L3332" s="7" t="s">
        <v>10783</v>
      </c>
      <c r="M3332" s="7" t="s">
        <v>10940</v>
      </c>
      <c r="N3332" s="7" t="s">
        <v>212</v>
      </c>
      <c r="O3332" s="7" t="s">
        <v>259</v>
      </c>
      <c r="P3332" s="7" t="s">
        <v>6234</v>
      </c>
      <c r="Q3332" s="7" t="s">
        <v>172</v>
      </c>
      <c r="R3332" s="9" t="s">
        <v>379</v>
      </c>
      <c r="S3332" s="7" t="s">
        <v>408</v>
      </c>
      <c r="T3332" s="13" t="s">
        <v>69</v>
      </c>
      <c r="U3332" s="13" t="s">
        <v>66</v>
      </c>
      <c r="V3332" s="13" t="s">
        <v>70</v>
      </c>
      <c r="W3332" s="13" t="s">
        <v>32</v>
      </c>
      <c r="X3332" s="13" t="s">
        <v>66</v>
      </c>
      <c r="Y3332" s="13" t="s">
        <v>7</v>
      </c>
      <c r="Z3332" s="13" t="s">
        <v>8</v>
      </c>
      <c r="AA3332" s="12" t="str">
        <f t="shared" si="102"/>
        <v>5980000000108</v>
      </c>
      <c r="AB3332" s="4" t="s">
        <v>66</v>
      </c>
      <c r="AC3332" s="48">
        <f t="shared" si="103"/>
        <v>0</v>
      </c>
      <c r="AD3332" s="31">
        <f>VLOOKUP(AB3332,'Utah Allocation %''s'!$A$6:$B$16,2,FALSE)</f>
        <v>0</v>
      </c>
    </row>
    <row r="3333" spans="1:30">
      <c r="A3333" s="9" t="s">
        <v>12105</v>
      </c>
      <c r="B3333" s="9" t="s">
        <v>24</v>
      </c>
      <c r="C3333" s="9" t="s">
        <v>62</v>
      </c>
      <c r="D3333" s="19">
        <v>41517</v>
      </c>
      <c r="E3333" s="15">
        <v>2013</v>
      </c>
      <c r="F3333" s="15">
        <v>8</v>
      </c>
      <c r="G3333" s="3" t="s">
        <v>14415</v>
      </c>
      <c r="H3333" s="9" t="s">
        <v>61</v>
      </c>
      <c r="I3333" s="9" t="s">
        <v>81</v>
      </c>
      <c r="J3333" s="21">
        <v>-397.36</v>
      </c>
      <c r="K3333" s="9" t="s">
        <v>10567</v>
      </c>
      <c r="L3333" s="7" t="s">
        <v>10783</v>
      </c>
      <c r="M3333" s="7" t="s">
        <v>10940</v>
      </c>
      <c r="N3333" s="7" t="s">
        <v>212</v>
      </c>
      <c r="O3333" s="7" t="s">
        <v>259</v>
      </c>
      <c r="P3333" s="7" t="s">
        <v>6234</v>
      </c>
      <c r="Q3333" s="7" t="s">
        <v>172</v>
      </c>
      <c r="R3333" s="9" t="s">
        <v>379</v>
      </c>
      <c r="S3333" s="7" t="s">
        <v>408</v>
      </c>
      <c r="T3333" s="13" t="s">
        <v>69</v>
      </c>
      <c r="U3333" s="13" t="s">
        <v>66</v>
      </c>
      <c r="V3333" s="13" t="s">
        <v>70</v>
      </c>
      <c r="W3333" s="13" t="s">
        <v>32</v>
      </c>
      <c r="X3333" s="13" t="s">
        <v>66</v>
      </c>
      <c r="Y3333" s="13" t="s">
        <v>7</v>
      </c>
      <c r="Z3333" s="13" t="s">
        <v>8</v>
      </c>
      <c r="AA3333" s="12" t="str">
        <f t="shared" ref="AA3333:AA3396" si="104">Y3333&amp;Z3333</f>
        <v>5980000000108</v>
      </c>
      <c r="AB3333" s="4" t="s">
        <v>66</v>
      </c>
      <c r="AC3333" s="48">
        <f t="shared" ref="AC3333:AC3396" si="105">+J3333*AD3333</f>
        <v>0</v>
      </c>
      <c r="AD3333" s="31">
        <f>VLOOKUP(AB3333,'Utah Allocation %''s'!$A$6:$B$16,2,FALSE)</f>
        <v>0</v>
      </c>
    </row>
    <row r="3334" spans="1:30">
      <c r="A3334" s="9" t="s">
        <v>12106</v>
      </c>
      <c r="B3334" s="9" t="s">
        <v>24</v>
      </c>
      <c r="C3334" s="9" t="s">
        <v>62</v>
      </c>
      <c r="D3334" s="19">
        <v>41517</v>
      </c>
      <c r="E3334" s="15">
        <v>2013</v>
      </c>
      <c r="F3334" s="15">
        <v>8</v>
      </c>
      <c r="G3334" s="3" t="s">
        <v>14415</v>
      </c>
      <c r="H3334" s="9" t="s">
        <v>63</v>
      </c>
      <c r="I3334" s="9" t="s">
        <v>64</v>
      </c>
      <c r="J3334" s="21">
        <v>530.45000000000005</v>
      </c>
      <c r="K3334" s="9" t="s">
        <v>12107</v>
      </c>
      <c r="L3334" s="7" t="s">
        <v>12422</v>
      </c>
      <c r="M3334" s="7" t="s">
        <v>12681</v>
      </c>
      <c r="N3334" s="7" t="s">
        <v>206</v>
      </c>
      <c r="O3334" s="7" t="s">
        <v>253</v>
      </c>
      <c r="P3334" s="7" t="s">
        <v>568</v>
      </c>
      <c r="Q3334" s="7" t="s">
        <v>127</v>
      </c>
      <c r="R3334" s="9" t="s">
        <v>380</v>
      </c>
      <c r="S3334" s="7" t="s">
        <v>408</v>
      </c>
      <c r="T3334" s="13" t="s">
        <v>69</v>
      </c>
      <c r="U3334" s="13" t="s">
        <v>123</v>
      </c>
      <c r="V3334" s="13" t="s">
        <v>124</v>
      </c>
      <c r="W3334" s="13" t="s">
        <v>33</v>
      </c>
      <c r="X3334" s="13" t="s">
        <v>123</v>
      </c>
      <c r="Y3334" s="13" t="s">
        <v>7</v>
      </c>
      <c r="Z3334" s="13" t="s">
        <v>12</v>
      </c>
      <c r="AA3334" s="12" t="str">
        <f t="shared" si="104"/>
        <v>5980000000110</v>
      </c>
      <c r="AB3334" s="4" t="s">
        <v>123</v>
      </c>
      <c r="AC3334" s="48">
        <f t="shared" si="105"/>
        <v>0</v>
      </c>
      <c r="AD3334" s="31">
        <f>VLOOKUP(AB3334,'Utah Allocation %''s'!$A$6:$B$16,2,FALSE)</f>
        <v>0</v>
      </c>
    </row>
    <row r="3335" spans="1:30">
      <c r="A3335" s="9" t="s">
        <v>12108</v>
      </c>
      <c r="B3335" s="9" t="s">
        <v>24</v>
      </c>
      <c r="C3335" s="9" t="s">
        <v>62</v>
      </c>
      <c r="D3335" s="19">
        <v>41517</v>
      </c>
      <c r="E3335" s="15">
        <v>2013</v>
      </c>
      <c r="F3335" s="15">
        <v>8</v>
      </c>
      <c r="G3335" s="3" t="s">
        <v>14415</v>
      </c>
      <c r="H3335" s="9" t="s">
        <v>63</v>
      </c>
      <c r="I3335" s="9" t="s">
        <v>64</v>
      </c>
      <c r="J3335" s="21">
        <v>552.91999999999996</v>
      </c>
      <c r="K3335" s="9" t="s">
        <v>12109</v>
      </c>
      <c r="L3335" s="7" t="s">
        <v>12423</v>
      </c>
      <c r="M3335" s="7" t="s">
        <v>12682</v>
      </c>
      <c r="N3335" s="7" t="s">
        <v>207</v>
      </c>
      <c r="O3335" s="7" t="s">
        <v>254</v>
      </c>
      <c r="P3335" s="7" t="s">
        <v>767</v>
      </c>
      <c r="Q3335" s="7" t="s">
        <v>131</v>
      </c>
      <c r="R3335" s="9" t="s">
        <v>380</v>
      </c>
      <c r="S3335" s="7" t="s">
        <v>408</v>
      </c>
      <c r="T3335" s="13" t="s">
        <v>69</v>
      </c>
      <c r="U3335" s="13" t="s">
        <v>123</v>
      </c>
      <c r="V3335" s="13" t="s">
        <v>124</v>
      </c>
      <c r="W3335" s="13" t="s">
        <v>33</v>
      </c>
      <c r="X3335" s="13" t="s">
        <v>123</v>
      </c>
      <c r="Y3335" s="13" t="s">
        <v>7</v>
      </c>
      <c r="Z3335" s="13" t="s">
        <v>12</v>
      </c>
      <c r="AA3335" s="12" t="str">
        <f t="shared" si="104"/>
        <v>5980000000110</v>
      </c>
      <c r="AB3335" s="4" t="s">
        <v>123</v>
      </c>
      <c r="AC3335" s="48">
        <f t="shared" si="105"/>
        <v>0</v>
      </c>
      <c r="AD3335" s="31">
        <f>VLOOKUP(AB3335,'Utah Allocation %''s'!$A$6:$B$16,2,FALSE)</f>
        <v>0</v>
      </c>
    </row>
    <row r="3336" spans="1:30">
      <c r="A3336" s="9" t="s">
        <v>12110</v>
      </c>
      <c r="B3336" s="9" t="s">
        <v>24</v>
      </c>
      <c r="C3336" s="9" t="s">
        <v>62</v>
      </c>
      <c r="D3336" s="19">
        <v>41517</v>
      </c>
      <c r="E3336" s="15">
        <v>2013</v>
      </c>
      <c r="F3336" s="15">
        <v>8</v>
      </c>
      <c r="G3336" s="3" t="s">
        <v>14415</v>
      </c>
      <c r="H3336" s="9" t="s">
        <v>63</v>
      </c>
      <c r="I3336" s="9" t="s">
        <v>64</v>
      </c>
      <c r="J3336" s="21">
        <v>266.89999999999998</v>
      </c>
      <c r="K3336" s="9" t="s">
        <v>12111</v>
      </c>
      <c r="L3336" s="7" t="s">
        <v>12424</v>
      </c>
      <c r="M3336" s="7" t="s">
        <v>12683</v>
      </c>
      <c r="N3336" s="7" t="s">
        <v>208</v>
      </c>
      <c r="O3336" s="7" t="s">
        <v>255</v>
      </c>
      <c r="P3336" s="7" t="s">
        <v>692</v>
      </c>
      <c r="Q3336" s="7" t="s">
        <v>122</v>
      </c>
      <c r="R3336" s="9" t="s">
        <v>380</v>
      </c>
      <c r="S3336" s="7" t="s">
        <v>408</v>
      </c>
      <c r="T3336" s="13" t="s">
        <v>69</v>
      </c>
      <c r="U3336" s="13" t="s">
        <v>123</v>
      </c>
      <c r="V3336" s="13" t="s">
        <v>124</v>
      </c>
      <c r="W3336" s="13" t="s">
        <v>33</v>
      </c>
      <c r="X3336" s="13" t="s">
        <v>123</v>
      </c>
      <c r="Y3336" s="13" t="s">
        <v>7</v>
      </c>
      <c r="Z3336" s="13" t="s">
        <v>12</v>
      </c>
      <c r="AA3336" s="12" t="str">
        <f t="shared" si="104"/>
        <v>5980000000110</v>
      </c>
      <c r="AB3336" s="4" t="s">
        <v>123</v>
      </c>
      <c r="AC3336" s="48">
        <f t="shared" si="105"/>
        <v>0</v>
      </c>
      <c r="AD3336" s="31">
        <f>VLOOKUP(AB3336,'Utah Allocation %''s'!$A$6:$B$16,2,FALSE)</f>
        <v>0</v>
      </c>
    </row>
    <row r="3337" spans="1:30">
      <c r="A3337" s="9" t="s">
        <v>12112</v>
      </c>
      <c r="B3337" s="9" t="s">
        <v>24</v>
      </c>
      <c r="C3337" s="9" t="s">
        <v>62</v>
      </c>
      <c r="D3337" s="19">
        <v>41517</v>
      </c>
      <c r="E3337" s="15">
        <v>2013</v>
      </c>
      <c r="F3337" s="15">
        <v>8</v>
      </c>
      <c r="G3337" s="3" t="s">
        <v>14415</v>
      </c>
      <c r="H3337" s="9" t="s">
        <v>63</v>
      </c>
      <c r="I3337" s="9" t="s">
        <v>64</v>
      </c>
      <c r="J3337" s="21">
        <v>256.94</v>
      </c>
      <c r="K3337" s="9" t="s">
        <v>12113</v>
      </c>
      <c r="L3337" s="7" t="s">
        <v>12425</v>
      </c>
      <c r="M3337" s="7" t="s">
        <v>12684</v>
      </c>
      <c r="N3337" s="7" t="s">
        <v>209</v>
      </c>
      <c r="O3337" s="7" t="s">
        <v>256</v>
      </c>
      <c r="P3337" s="7" t="s">
        <v>697</v>
      </c>
      <c r="Q3337" s="7" t="s">
        <v>162</v>
      </c>
      <c r="R3337" s="9" t="s">
        <v>380</v>
      </c>
      <c r="S3337" s="7" t="s">
        <v>408</v>
      </c>
      <c r="T3337" s="13" t="s">
        <v>69</v>
      </c>
      <c r="U3337" s="13" t="s">
        <v>123</v>
      </c>
      <c r="V3337" s="13" t="s">
        <v>124</v>
      </c>
      <c r="W3337" s="13" t="s">
        <v>33</v>
      </c>
      <c r="X3337" s="13" t="s">
        <v>123</v>
      </c>
      <c r="Y3337" s="13" t="s">
        <v>7</v>
      </c>
      <c r="Z3337" s="13" t="s">
        <v>12</v>
      </c>
      <c r="AA3337" s="12" t="str">
        <f t="shared" si="104"/>
        <v>5980000000110</v>
      </c>
      <c r="AB3337" s="4" t="s">
        <v>123</v>
      </c>
      <c r="AC3337" s="48">
        <f t="shared" si="105"/>
        <v>0</v>
      </c>
      <c r="AD3337" s="31">
        <f>VLOOKUP(AB3337,'Utah Allocation %''s'!$A$6:$B$16,2,FALSE)</f>
        <v>0</v>
      </c>
    </row>
    <row r="3338" spans="1:30">
      <c r="A3338" s="9" t="s">
        <v>12114</v>
      </c>
      <c r="B3338" s="9" t="s">
        <v>24</v>
      </c>
      <c r="C3338" s="9" t="s">
        <v>62</v>
      </c>
      <c r="D3338" s="19">
        <v>41517</v>
      </c>
      <c r="E3338" s="15">
        <v>2013</v>
      </c>
      <c r="F3338" s="15">
        <v>8</v>
      </c>
      <c r="G3338" s="3" t="s">
        <v>14415</v>
      </c>
      <c r="H3338" s="9" t="s">
        <v>61</v>
      </c>
      <c r="I3338" s="9" t="s">
        <v>81</v>
      </c>
      <c r="J3338" s="21">
        <v>-442.43</v>
      </c>
      <c r="K3338" s="9" t="s">
        <v>11277</v>
      </c>
      <c r="L3338" s="7" t="s">
        <v>11463</v>
      </c>
      <c r="M3338" s="7" t="s">
        <v>11617</v>
      </c>
      <c r="N3338" s="7" t="s">
        <v>212</v>
      </c>
      <c r="O3338" s="7" t="s">
        <v>259</v>
      </c>
      <c r="P3338" s="7" t="s">
        <v>9526</v>
      </c>
      <c r="Q3338" s="7" t="s">
        <v>142</v>
      </c>
      <c r="R3338" s="9" t="s">
        <v>380</v>
      </c>
      <c r="S3338" s="7" t="s">
        <v>408</v>
      </c>
      <c r="T3338" s="13" t="s">
        <v>69</v>
      </c>
      <c r="U3338" s="13" t="s">
        <v>123</v>
      </c>
      <c r="V3338" s="13" t="s">
        <v>124</v>
      </c>
      <c r="W3338" s="13" t="s">
        <v>33</v>
      </c>
      <c r="X3338" s="13" t="s">
        <v>123</v>
      </c>
      <c r="Y3338" s="13" t="s">
        <v>7</v>
      </c>
      <c r="Z3338" s="13" t="s">
        <v>12</v>
      </c>
      <c r="AA3338" s="12" t="str">
        <f t="shared" si="104"/>
        <v>5980000000110</v>
      </c>
      <c r="AB3338" s="4" t="s">
        <v>123</v>
      </c>
      <c r="AC3338" s="48">
        <f t="shared" si="105"/>
        <v>0</v>
      </c>
      <c r="AD3338" s="31">
        <f>VLOOKUP(AB3338,'Utah Allocation %''s'!$A$6:$B$16,2,FALSE)</f>
        <v>0</v>
      </c>
    </row>
    <row r="3339" spans="1:30">
      <c r="A3339" s="9" t="s">
        <v>12115</v>
      </c>
      <c r="B3339" s="9" t="s">
        <v>24</v>
      </c>
      <c r="C3339" s="9" t="s">
        <v>62</v>
      </c>
      <c r="D3339" s="19">
        <v>41517</v>
      </c>
      <c r="E3339" s="15">
        <v>2013</v>
      </c>
      <c r="F3339" s="15">
        <v>8</v>
      </c>
      <c r="G3339" s="3" t="s">
        <v>14415</v>
      </c>
      <c r="H3339" s="9" t="s">
        <v>63</v>
      </c>
      <c r="I3339" s="9" t="s">
        <v>81</v>
      </c>
      <c r="J3339" s="21">
        <v>737.38</v>
      </c>
      <c r="K3339" s="9" t="s">
        <v>12116</v>
      </c>
      <c r="L3339" s="7" t="s">
        <v>12426</v>
      </c>
      <c r="M3339" s="7" t="s">
        <v>12685</v>
      </c>
      <c r="N3339" s="7" t="s">
        <v>207</v>
      </c>
      <c r="O3339" s="7" t="s">
        <v>254</v>
      </c>
      <c r="P3339" s="7" t="s">
        <v>10204</v>
      </c>
      <c r="Q3339" s="7" t="s">
        <v>131</v>
      </c>
      <c r="R3339" s="9" t="s">
        <v>380</v>
      </c>
      <c r="S3339" s="7" t="s">
        <v>408</v>
      </c>
      <c r="T3339" s="13" t="s">
        <v>69</v>
      </c>
      <c r="U3339" s="13" t="s">
        <v>123</v>
      </c>
      <c r="V3339" s="13" t="s">
        <v>124</v>
      </c>
      <c r="W3339" s="13" t="s">
        <v>33</v>
      </c>
      <c r="X3339" s="13" t="s">
        <v>123</v>
      </c>
      <c r="Y3339" s="13" t="s">
        <v>7</v>
      </c>
      <c r="Z3339" s="13" t="s">
        <v>12</v>
      </c>
      <c r="AA3339" s="12" t="str">
        <f t="shared" si="104"/>
        <v>5980000000110</v>
      </c>
      <c r="AB3339" s="4" t="s">
        <v>123</v>
      </c>
      <c r="AC3339" s="48">
        <f t="shared" si="105"/>
        <v>0</v>
      </c>
      <c r="AD3339" s="31">
        <f>VLOOKUP(AB3339,'Utah Allocation %''s'!$A$6:$B$16,2,FALSE)</f>
        <v>0</v>
      </c>
    </row>
    <row r="3340" spans="1:30">
      <c r="A3340" s="9" t="s">
        <v>12117</v>
      </c>
      <c r="B3340" s="9" t="s">
        <v>24</v>
      </c>
      <c r="C3340" s="9" t="s">
        <v>62</v>
      </c>
      <c r="D3340" s="19">
        <v>41517</v>
      </c>
      <c r="E3340" s="15">
        <v>2013</v>
      </c>
      <c r="F3340" s="15">
        <v>8</v>
      </c>
      <c r="G3340" s="3" t="s">
        <v>14415</v>
      </c>
      <c r="H3340" s="9" t="s">
        <v>63</v>
      </c>
      <c r="I3340" s="9" t="s">
        <v>81</v>
      </c>
      <c r="J3340" s="21">
        <v>379.36</v>
      </c>
      <c r="K3340" s="9" t="s">
        <v>12118</v>
      </c>
      <c r="L3340" s="7" t="s">
        <v>12427</v>
      </c>
      <c r="M3340" s="7" t="s">
        <v>12686</v>
      </c>
      <c r="N3340" s="7" t="s">
        <v>208</v>
      </c>
      <c r="O3340" s="7" t="s">
        <v>255</v>
      </c>
      <c r="P3340" s="7" t="s">
        <v>9485</v>
      </c>
      <c r="Q3340" s="7" t="s">
        <v>122</v>
      </c>
      <c r="R3340" s="9" t="s">
        <v>380</v>
      </c>
      <c r="S3340" s="7" t="s">
        <v>408</v>
      </c>
      <c r="T3340" s="13" t="s">
        <v>69</v>
      </c>
      <c r="U3340" s="13" t="s">
        <v>123</v>
      </c>
      <c r="V3340" s="13" t="s">
        <v>124</v>
      </c>
      <c r="W3340" s="13" t="s">
        <v>33</v>
      </c>
      <c r="X3340" s="13" t="s">
        <v>123</v>
      </c>
      <c r="Y3340" s="13" t="s">
        <v>7</v>
      </c>
      <c r="Z3340" s="13" t="s">
        <v>12</v>
      </c>
      <c r="AA3340" s="12" t="str">
        <f t="shared" si="104"/>
        <v>5980000000110</v>
      </c>
      <c r="AB3340" s="4" t="s">
        <v>123</v>
      </c>
      <c r="AC3340" s="48">
        <f t="shared" si="105"/>
        <v>0</v>
      </c>
      <c r="AD3340" s="31">
        <f>VLOOKUP(AB3340,'Utah Allocation %''s'!$A$6:$B$16,2,FALSE)</f>
        <v>0</v>
      </c>
    </row>
    <row r="3341" spans="1:30">
      <c r="A3341" s="9" t="s">
        <v>12119</v>
      </c>
      <c r="B3341" s="9" t="s">
        <v>24</v>
      </c>
      <c r="C3341" s="9" t="s">
        <v>62</v>
      </c>
      <c r="D3341" s="19">
        <v>41517</v>
      </c>
      <c r="E3341" s="15">
        <v>2013</v>
      </c>
      <c r="F3341" s="15">
        <v>8</v>
      </c>
      <c r="G3341" s="3" t="s">
        <v>14415</v>
      </c>
      <c r="H3341" s="9" t="s">
        <v>63</v>
      </c>
      <c r="I3341" s="9" t="s">
        <v>81</v>
      </c>
      <c r="J3341" s="21">
        <v>2518.11</v>
      </c>
      <c r="K3341" s="9" t="s">
        <v>12120</v>
      </c>
      <c r="L3341" s="7" t="s">
        <v>12428</v>
      </c>
      <c r="M3341" s="7" t="s">
        <v>12687</v>
      </c>
      <c r="N3341" s="7" t="s">
        <v>240</v>
      </c>
      <c r="O3341" s="7" t="s">
        <v>283</v>
      </c>
      <c r="P3341" s="7" t="s">
        <v>637</v>
      </c>
      <c r="Q3341" s="7" t="s">
        <v>638</v>
      </c>
      <c r="R3341" s="9" t="s">
        <v>359</v>
      </c>
      <c r="S3341" s="7" t="s">
        <v>408</v>
      </c>
      <c r="T3341" s="13" t="s">
        <v>133</v>
      </c>
      <c r="U3341" s="13" t="s">
        <v>66</v>
      </c>
      <c r="V3341" s="13" t="s">
        <v>134</v>
      </c>
      <c r="W3341" s="13" t="s">
        <v>27</v>
      </c>
      <c r="X3341" s="13" t="s">
        <v>57</v>
      </c>
      <c r="Y3341" s="13" t="s">
        <v>13</v>
      </c>
      <c r="Z3341" s="13" t="s">
        <v>4</v>
      </c>
      <c r="AA3341" s="12" t="str">
        <f t="shared" si="104"/>
        <v>9350000000001</v>
      </c>
      <c r="AB3341" s="4" t="s">
        <v>14425</v>
      </c>
      <c r="AC3341" s="53">
        <f t="shared" si="105"/>
        <v>1069.4484945651252</v>
      </c>
      <c r="AD3341" s="31">
        <f>VLOOKUP(AB3341,'Utah Allocation %''s'!$A$6:$B$16,2,FALSE)</f>
        <v>0.4247028503779125</v>
      </c>
    </row>
    <row r="3342" spans="1:30">
      <c r="A3342" s="9" t="s">
        <v>12121</v>
      </c>
      <c r="B3342" s="9" t="s">
        <v>24</v>
      </c>
      <c r="C3342" s="9" t="s">
        <v>62</v>
      </c>
      <c r="D3342" s="19">
        <v>41517</v>
      </c>
      <c r="E3342" s="15">
        <v>2013</v>
      </c>
      <c r="F3342" s="15">
        <v>8</v>
      </c>
      <c r="G3342" s="3" t="s">
        <v>14415</v>
      </c>
      <c r="H3342" s="9" t="s">
        <v>63</v>
      </c>
      <c r="I3342" s="9" t="s">
        <v>81</v>
      </c>
      <c r="J3342" s="21">
        <v>16.25</v>
      </c>
      <c r="K3342" s="9" t="s">
        <v>8521</v>
      </c>
      <c r="L3342" s="7" t="s">
        <v>8711</v>
      </c>
      <c r="M3342" s="7" t="s">
        <v>8914</v>
      </c>
      <c r="N3342" s="7" t="s">
        <v>240</v>
      </c>
      <c r="O3342" s="7" t="s">
        <v>283</v>
      </c>
      <c r="P3342" s="7" t="s">
        <v>637</v>
      </c>
      <c r="Q3342" s="7" t="s">
        <v>638</v>
      </c>
      <c r="R3342" s="9" t="s">
        <v>373</v>
      </c>
      <c r="S3342" s="7" t="s">
        <v>409</v>
      </c>
      <c r="T3342" s="13" t="s">
        <v>133</v>
      </c>
      <c r="U3342" s="13" t="s">
        <v>89</v>
      </c>
      <c r="V3342" s="13" t="s">
        <v>135</v>
      </c>
      <c r="W3342" s="13" t="s">
        <v>28</v>
      </c>
      <c r="X3342" s="13" t="s">
        <v>57</v>
      </c>
      <c r="Y3342" s="13" t="s">
        <v>13</v>
      </c>
      <c r="Z3342" s="13" t="s">
        <v>4</v>
      </c>
      <c r="AA3342" s="12" t="str">
        <f t="shared" si="104"/>
        <v>9350000000001</v>
      </c>
      <c r="AB3342" s="4" t="s">
        <v>14425</v>
      </c>
      <c r="AC3342" s="53">
        <f t="shared" si="105"/>
        <v>6.901421318641078</v>
      </c>
      <c r="AD3342" s="31">
        <f>VLOOKUP(AB3342,'Utah Allocation %''s'!$A$6:$B$16,2,FALSE)</f>
        <v>0.4247028503779125</v>
      </c>
    </row>
    <row r="3343" spans="1:30">
      <c r="A3343" s="9" t="s">
        <v>12122</v>
      </c>
      <c r="B3343" s="9" t="s">
        <v>24</v>
      </c>
      <c r="C3343" s="9" t="s">
        <v>62</v>
      </c>
      <c r="D3343" s="19">
        <v>41517</v>
      </c>
      <c r="E3343" s="15">
        <v>2013</v>
      </c>
      <c r="F3343" s="15">
        <v>8</v>
      </c>
      <c r="G3343" s="3" t="s">
        <v>14415</v>
      </c>
      <c r="H3343" s="9" t="s">
        <v>63</v>
      </c>
      <c r="I3343" s="9" t="s">
        <v>64</v>
      </c>
      <c r="J3343" s="21">
        <v>7545.9</v>
      </c>
      <c r="K3343" s="9" t="s">
        <v>12123</v>
      </c>
      <c r="L3343" s="7" t="s">
        <v>12429</v>
      </c>
      <c r="M3343" s="7" t="s">
        <v>12688</v>
      </c>
      <c r="N3343" s="7" t="s">
        <v>240</v>
      </c>
      <c r="O3343" s="7" t="s">
        <v>283</v>
      </c>
      <c r="P3343" s="7" t="s">
        <v>637</v>
      </c>
      <c r="Q3343" s="7" t="s">
        <v>638</v>
      </c>
      <c r="R3343" s="9" t="s">
        <v>373</v>
      </c>
      <c r="S3343" s="7" t="s">
        <v>409</v>
      </c>
      <c r="T3343" s="13" t="s">
        <v>133</v>
      </c>
      <c r="U3343" s="13" t="s">
        <v>89</v>
      </c>
      <c r="V3343" s="13" t="s">
        <v>135</v>
      </c>
      <c r="W3343" s="13" t="s">
        <v>28</v>
      </c>
      <c r="X3343" s="13" t="s">
        <v>57</v>
      </c>
      <c r="Y3343" s="13" t="s">
        <v>13</v>
      </c>
      <c r="Z3343" s="13" t="s">
        <v>4</v>
      </c>
      <c r="AA3343" s="12" t="str">
        <f t="shared" si="104"/>
        <v>9350000000001</v>
      </c>
      <c r="AB3343" s="4" t="s">
        <v>14425</v>
      </c>
      <c r="AC3343" s="53">
        <f t="shared" si="105"/>
        <v>3204.7652386666896</v>
      </c>
      <c r="AD3343" s="31">
        <f>VLOOKUP(AB3343,'Utah Allocation %''s'!$A$6:$B$16,2,FALSE)</f>
        <v>0.4247028503779125</v>
      </c>
    </row>
    <row r="3344" spans="1:30">
      <c r="A3344" s="9" t="s">
        <v>12124</v>
      </c>
      <c r="B3344" s="9" t="s">
        <v>24</v>
      </c>
      <c r="C3344" s="9" t="s">
        <v>62</v>
      </c>
      <c r="D3344" s="19">
        <v>41517</v>
      </c>
      <c r="E3344" s="15">
        <v>2013</v>
      </c>
      <c r="F3344" s="15">
        <v>8</v>
      </c>
      <c r="G3344" s="3" t="s">
        <v>14415</v>
      </c>
      <c r="H3344" s="9" t="s">
        <v>63</v>
      </c>
      <c r="I3344" s="9" t="s">
        <v>81</v>
      </c>
      <c r="J3344" s="21">
        <v>59.68</v>
      </c>
      <c r="K3344" s="9" t="s">
        <v>12125</v>
      </c>
      <c r="L3344" s="7" t="s">
        <v>12430</v>
      </c>
      <c r="M3344" s="7" t="s">
        <v>12689</v>
      </c>
      <c r="N3344" s="7" t="s">
        <v>207</v>
      </c>
      <c r="O3344" s="7" t="s">
        <v>254</v>
      </c>
      <c r="P3344" s="7" t="s">
        <v>7096</v>
      </c>
      <c r="Q3344" s="7" t="s">
        <v>83</v>
      </c>
      <c r="R3344" s="9" t="s">
        <v>381</v>
      </c>
      <c r="S3344" s="7" t="s">
        <v>409</v>
      </c>
      <c r="T3344" s="13" t="s">
        <v>69</v>
      </c>
      <c r="U3344" s="13" t="s">
        <v>79</v>
      </c>
      <c r="V3344" s="13" t="s">
        <v>80</v>
      </c>
      <c r="W3344" s="13" t="s">
        <v>29</v>
      </c>
      <c r="X3344" s="13" t="s">
        <v>79</v>
      </c>
      <c r="Y3344" s="13" t="s">
        <v>7</v>
      </c>
      <c r="Z3344" s="13" t="s">
        <v>16</v>
      </c>
      <c r="AA3344" s="12" t="str">
        <f t="shared" si="104"/>
        <v>5980000000109</v>
      </c>
      <c r="AB3344" s="4" t="s">
        <v>79</v>
      </c>
      <c r="AC3344" s="48">
        <f t="shared" si="105"/>
        <v>59.68</v>
      </c>
      <c r="AD3344" s="31">
        <f>VLOOKUP(AB3344,'Utah Allocation %''s'!$A$6:$B$16,2,FALSE)</f>
        <v>1</v>
      </c>
    </row>
    <row r="3345" spans="1:30">
      <c r="A3345" s="9" t="s">
        <v>12126</v>
      </c>
      <c r="B3345" s="9" t="s">
        <v>24</v>
      </c>
      <c r="C3345" s="9" t="s">
        <v>62</v>
      </c>
      <c r="D3345" s="19">
        <v>41517</v>
      </c>
      <c r="E3345" s="15">
        <v>2013</v>
      </c>
      <c r="F3345" s="15">
        <v>8</v>
      </c>
      <c r="G3345" s="3" t="s">
        <v>14415</v>
      </c>
      <c r="H3345" s="9" t="s">
        <v>63</v>
      </c>
      <c r="I3345" s="9" t="s">
        <v>81</v>
      </c>
      <c r="J3345" s="21">
        <v>1509.25</v>
      </c>
      <c r="K3345" s="9" t="s">
        <v>12127</v>
      </c>
      <c r="L3345" s="7" t="s">
        <v>12431</v>
      </c>
      <c r="M3345" s="7" t="s">
        <v>12690</v>
      </c>
      <c r="N3345" s="7" t="s">
        <v>207</v>
      </c>
      <c r="O3345" s="7" t="s">
        <v>254</v>
      </c>
      <c r="P3345" s="7" t="s">
        <v>7096</v>
      </c>
      <c r="Q3345" s="7" t="s">
        <v>83</v>
      </c>
      <c r="R3345" s="9" t="s">
        <v>381</v>
      </c>
      <c r="S3345" s="7" t="s">
        <v>409</v>
      </c>
      <c r="T3345" s="13" t="s">
        <v>69</v>
      </c>
      <c r="U3345" s="13" t="s">
        <v>79</v>
      </c>
      <c r="V3345" s="13" t="s">
        <v>80</v>
      </c>
      <c r="W3345" s="13" t="s">
        <v>29</v>
      </c>
      <c r="X3345" s="13" t="s">
        <v>79</v>
      </c>
      <c r="Y3345" s="13" t="s">
        <v>7</v>
      </c>
      <c r="Z3345" s="13" t="s">
        <v>16</v>
      </c>
      <c r="AA3345" s="12" t="str">
        <f t="shared" si="104"/>
        <v>5980000000109</v>
      </c>
      <c r="AB3345" s="4" t="s">
        <v>79</v>
      </c>
      <c r="AC3345" s="48">
        <f t="shared" si="105"/>
        <v>1509.25</v>
      </c>
      <c r="AD3345" s="31">
        <f>VLOOKUP(AB3345,'Utah Allocation %''s'!$A$6:$B$16,2,FALSE)</f>
        <v>1</v>
      </c>
    </row>
    <row r="3346" spans="1:30">
      <c r="A3346" s="9" t="s">
        <v>12128</v>
      </c>
      <c r="B3346" s="9" t="s">
        <v>24</v>
      </c>
      <c r="C3346" s="9" t="s">
        <v>62</v>
      </c>
      <c r="D3346" s="19">
        <v>41517</v>
      </c>
      <c r="E3346" s="15">
        <v>2013</v>
      </c>
      <c r="F3346" s="15">
        <v>8</v>
      </c>
      <c r="G3346" s="3" t="s">
        <v>14415</v>
      </c>
      <c r="H3346" s="9" t="s">
        <v>63</v>
      </c>
      <c r="I3346" s="9" t="s">
        <v>64</v>
      </c>
      <c r="J3346" s="21">
        <v>985.02</v>
      </c>
      <c r="K3346" s="9" t="s">
        <v>12129</v>
      </c>
      <c r="L3346" s="7" t="s">
        <v>12432</v>
      </c>
      <c r="M3346" s="7" t="s">
        <v>12691</v>
      </c>
      <c r="N3346" s="7" t="s">
        <v>208</v>
      </c>
      <c r="O3346" s="7" t="s">
        <v>255</v>
      </c>
      <c r="P3346" s="7" t="s">
        <v>559</v>
      </c>
      <c r="Q3346" s="7" t="s">
        <v>84</v>
      </c>
      <c r="R3346" s="9" t="s">
        <v>382</v>
      </c>
      <c r="S3346" s="7" t="s">
        <v>409</v>
      </c>
      <c r="T3346" s="13" t="s">
        <v>69</v>
      </c>
      <c r="U3346" s="13" t="s">
        <v>79</v>
      </c>
      <c r="V3346" s="13" t="s">
        <v>80</v>
      </c>
      <c r="W3346" s="13" t="s">
        <v>29</v>
      </c>
      <c r="X3346" s="13" t="s">
        <v>79</v>
      </c>
      <c r="Y3346" s="13" t="s">
        <v>7</v>
      </c>
      <c r="Z3346" s="13" t="s">
        <v>16</v>
      </c>
      <c r="AA3346" s="12" t="str">
        <f t="shared" si="104"/>
        <v>5980000000109</v>
      </c>
      <c r="AB3346" s="4" t="s">
        <v>79</v>
      </c>
      <c r="AC3346" s="48">
        <f t="shared" si="105"/>
        <v>985.02</v>
      </c>
      <c r="AD3346" s="31">
        <f>VLOOKUP(AB3346,'Utah Allocation %''s'!$A$6:$B$16,2,FALSE)</f>
        <v>1</v>
      </c>
    </row>
    <row r="3347" spans="1:30">
      <c r="A3347" s="9" t="s">
        <v>12130</v>
      </c>
      <c r="B3347" s="9" t="s">
        <v>24</v>
      </c>
      <c r="C3347" s="9" t="s">
        <v>62</v>
      </c>
      <c r="D3347" s="19">
        <v>41517</v>
      </c>
      <c r="E3347" s="15">
        <v>2013</v>
      </c>
      <c r="F3347" s="15">
        <v>8</v>
      </c>
      <c r="G3347" s="3" t="s">
        <v>14415</v>
      </c>
      <c r="H3347" s="9" t="s">
        <v>63</v>
      </c>
      <c r="I3347" s="9" t="s">
        <v>81</v>
      </c>
      <c r="J3347" s="21">
        <v>235.92</v>
      </c>
      <c r="K3347" s="9" t="s">
        <v>12131</v>
      </c>
      <c r="L3347" s="7" t="s">
        <v>12433</v>
      </c>
      <c r="M3347" s="7" t="s">
        <v>12692</v>
      </c>
      <c r="N3347" s="7" t="s">
        <v>206</v>
      </c>
      <c r="O3347" s="7" t="s">
        <v>253</v>
      </c>
      <c r="P3347" s="7" t="s">
        <v>5145</v>
      </c>
      <c r="Q3347" s="7" t="s">
        <v>78</v>
      </c>
      <c r="R3347" s="9" t="s">
        <v>382</v>
      </c>
      <c r="S3347" s="7" t="s">
        <v>409</v>
      </c>
      <c r="T3347" s="13" t="s">
        <v>69</v>
      </c>
      <c r="U3347" s="13" t="s">
        <v>79</v>
      </c>
      <c r="V3347" s="13" t="s">
        <v>80</v>
      </c>
      <c r="W3347" s="13" t="s">
        <v>29</v>
      </c>
      <c r="X3347" s="13" t="s">
        <v>79</v>
      </c>
      <c r="Y3347" s="13" t="s">
        <v>7</v>
      </c>
      <c r="Z3347" s="13" t="s">
        <v>16</v>
      </c>
      <c r="AA3347" s="12" t="str">
        <f t="shared" si="104"/>
        <v>5980000000109</v>
      </c>
      <c r="AB3347" s="4" t="s">
        <v>79</v>
      </c>
      <c r="AC3347" s="48">
        <f t="shared" si="105"/>
        <v>235.92</v>
      </c>
      <c r="AD3347" s="31">
        <f>VLOOKUP(AB3347,'Utah Allocation %''s'!$A$6:$B$16,2,FALSE)</f>
        <v>1</v>
      </c>
    </row>
    <row r="3348" spans="1:30">
      <c r="A3348" s="9" t="s">
        <v>12132</v>
      </c>
      <c r="B3348" s="9" t="s">
        <v>24</v>
      </c>
      <c r="C3348" s="9" t="s">
        <v>62</v>
      </c>
      <c r="D3348" s="19">
        <v>41517</v>
      </c>
      <c r="E3348" s="15">
        <v>2013</v>
      </c>
      <c r="F3348" s="15">
        <v>8</v>
      </c>
      <c r="G3348" s="3" t="s">
        <v>14415</v>
      </c>
      <c r="H3348" s="9" t="s">
        <v>63</v>
      </c>
      <c r="I3348" s="9" t="s">
        <v>81</v>
      </c>
      <c r="J3348" s="21">
        <v>120.31</v>
      </c>
      <c r="K3348" s="9" t="s">
        <v>12133</v>
      </c>
      <c r="L3348" s="7" t="s">
        <v>12434</v>
      </c>
      <c r="M3348" s="7" t="s">
        <v>12693</v>
      </c>
      <c r="N3348" s="7" t="s">
        <v>217</v>
      </c>
      <c r="O3348" s="7" t="s">
        <v>263</v>
      </c>
      <c r="P3348" s="7" t="s">
        <v>7070</v>
      </c>
      <c r="Q3348" s="7" t="s">
        <v>145</v>
      </c>
      <c r="R3348" s="9" t="s">
        <v>382</v>
      </c>
      <c r="S3348" s="7" t="s">
        <v>409</v>
      </c>
      <c r="T3348" s="13" t="s">
        <v>69</v>
      </c>
      <c r="U3348" s="13" t="s">
        <v>79</v>
      </c>
      <c r="V3348" s="13" t="s">
        <v>80</v>
      </c>
      <c r="W3348" s="13" t="s">
        <v>29</v>
      </c>
      <c r="X3348" s="13" t="s">
        <v>79</v>
      </c>
      <c r="Y3348" s="13" t="s">
        <v>7</v>
      </c>
      <c r="Z3348" s="13" t="s">
        <v>16</v>
      </c>
      <c r="AA3348" s="12" t="str">
        <f t="shared" si="104"/>
        <v>5980000000109</v>
      </c>
      <c r="AB3348" s="4" t="s">
        <v>79</v>
      </c>
      <c r="AC3348" s="48">
        <f t="shared" si="105"/>
        <v>120.31</v>
      </c>
      <c r="AD3348" s="31">
        <f>VLOOKUP(AB3348,'Utah Allocation %''s'!$A$6:$B$16,2,FALSE)</f>
        <v>1</v>
      </c>
    </row>
    <row r="3349" spans="1:30">
      <c r="A3349" s="9" t="s">
        <v>12134</v>
      </c>
      <c r="B3349" s="9" t="s">
        <v>24</v>
      </c>
      <c r="C3349" s="9" t="s">
        <v>62</v>
      </c>
      <c r="D3349" s="19">
        <v>41517</v>
      </c>
      <c r="E3349" s="15">
        <v>2013</v>
      </c>
      <c r="F3349" s="15">
        <v>8</v>
      </c>
      <c r="G3349" s="3" t="s">
        <v>14415</v>
      </c>
      <c r="H3349" s="9" t="s">
        <v>63</v>
      </c>
      <c r="I3349" s="9" t="s">
        <v>81</v>
      </c>
      <c r="J3349" s="21">
        <v>888.13</v>
      </c>
      <c r="K3349" s="9" t="s">
        <v>12135</v>
      </c>
      <c r="L3349" s="7" t="s">
        <v>12435</v>
      </c>
      <c r="M3349" s="7" t="s">
        <v>12694</v>
      </c>
      <c r="N3349" s="7" t="s">
        <v>208</v>
      </c>
      <c r="O3349" s="7" t="s">
        <v>255</v>
      </c>
      <c r="P3349" s="7" t="s">
        <v>6141</v>
      </c>
      <c r="Q3349" s="7" t="s">
        <v>84</v>
      </c>
      <c r="R3349" s="9" t="s">
        <v>383</v>
      </c>
      <c r="S3349" s="7" t="s">
        <v>409</v>
      </c>
      <c r="T3349" s="13" t="s">
        <v>69</v>
      </c>
      <c r="U3349" s="13" t="s">
        <v>79</v>
      </c>
      <c r="V3349" s="13" t="s">
        <v>80</v>
      </c>
      <c r="W3349" s="13" t="s">
        <v>29</v>
      </c>
      <c r="X3349" s="13" t="s">
        <v>79</v>
      </c>
      <c r="Y3349" s="13" t="s">
        <v>7</v>
      </c>
      <c r="Z3349" s="13" t="s">
        <v>16</v>
      </c>
      <c r="AA3349" s="12" t="str">
        <f t="shared" si="104"/>
        <v>5980000000109</v>
      </c>
      <c r="AB3349" s="4" t="s">
        <v>79</v>
      </c>
      <c r="AC3349" s="48">
        <f t="shared" si="105"/>
        <v>888.13</v>
      </c>
      <c r="AD3349" s="31">
        <f>VLOOKUP(AB3349,'Utah Allocation %''s'!$A$6:$B$16,2,FALSE)</f>
        <v>1</v>
      </c>
    </row>
    <row r="3350" spans="1:30">
      <c r="A3350" s="9" t="s">
        <v>12136</v>
      </c>
      <c r="B3350" s="9" t="s">
        <v>24</v>
      </c>
      <c r="C3350" s="9" t="s">
        <v>62</v>
      </c>
      <c r="D3350" s="19">
        <v>41517</v>
      </c>
      <c r="E3350" s="15">
        <v>2013</v>
      </c>
      <c r="F3350" s="15">
        <v>8</v>
      </c>
      <c r="G3350" s="3" t="s">
        <v>14415</v>
      </c>
      <c r="H3350" s="9" t="s">
        <v>63</v>
      </c>
      <c r="I3350" s="9" t="s">
        <v>64</v>
      </c>
      <c r="J3350" s="21">
        <v>900.69</v>
      </c>
      <c r="K3350" s="9" t="s">
        <v>12137</v>
      </c>
      <c r="L3350" s="7" t="s">
        <v>12436</v>
      </c>
      <c r="M3350" s="7" t="s">
        <v>12695</v>
      </c>
      <c r="N3350" s="7" t="s">
        <v>206</v>
      </c>
      <c r="O3350" s="7" t="s">
        <v>253</v>
      </c>
      <c r="P3350" s="7" t="s">
        <v>568</v>
      </c>
      <c r="Q3350" s="7" t="s">
        <v>127</v>
      </c>
      <c r="R3350" s="9" t="s">
        <v>385</v>
      </c>
      <c r="S3350" s="7" t="s">
        <v>408</v>
      </c>
      <c r="T3350" s="13" t="s">
        <v>69</v>
      </c>
      <c r="U3350" s="13" t="s">
        <v>123</v>
      </c>
      <c r="V3350" s="13" t="s">
        <v>124</v>
      </c>
      <c r="W3350" s="13" t="s">
        <v>33</v>
      </c>
      <c r="X3350" s="13" t="s">
        <v>123</v>
      </c>
      <c r="Y3350" s="13" t="s">
        <v>7</v>
      </c>
      <c r="Z3350" s="13" t="s">
        <v>12</v>
      </c>
      <c r="AA3350" s="12" t="str">
        <f t="shared" si="104"/>
        <v>5980000000110</v>
      </c>
      <c r="AB3350" s="4" t="s">
        <v>123</v>
      </c>
      <c r="AC3350" s="48">
        <f t="shared" si="105"/>
        <v>0</v>
      </c>
      <c r="AD3350" s="31">
        <f>VLOOKUP(AB3350,'Utah Allocation %''s'!$A$6:$B$16,2,FALSE)</f>
        <v>0</v>
      </c>
    </row>
    <row r="3351" spans="1:30">
      <c r="A3351" s="9" t="s">
        <v>12138</v>
      </c>
      <c r="B3351" s="9" t="s">
        <v>24</v>
      </c>
      <c r="C3351" s="9" t="s">
        <v>62</v>
      </c>
      <c r="D3351" s="19">
        <v>41517</v>
      </c>
      <c r="E3351" s="15">
        <v>2013</v>
      </c>
      <c r="F3351" s="15">
        <v>8</v>
      </c>
      <c r="G3351" s="3" t="s">
        <v>14415</v>
      </c>
      <c r="H3351" s="9" t="s">
        <v>63</v>
      </c>
      <c r="I3351" s="9" t="s">
        <v>64</v>
      </c>
      <c r="J3351" s="21">
        <v>970.75</v>
      </c>
      <c r="K3351" s="9" t="s">
        <v>12139</v>
      </c>
      <c r="L3351" s="7" t="s">
        <v>12437</v>
      </c>
      <c r="M3351" s="7" t="s">
        <v>12696</v>
      </c>
      <c r="N3351" s="7" t="s">
        <v>206</v>
      </c>
      <c r="O3351" s="7" t="s">
        <v>253</v>
      </c>
      <c r="P3351" s="7" t="s">
        <v>568</v>
      </c>
      <c r="Q3351" s="7" t="s">
        <v>127</v>
      </c>
      <c r="R3351" s="9" t="s">
        <v>385</v>
      </c>
      <c r="S3351" s="7" t="s">
        <v>408</v>
      </c>
      <c r="T3351" s="13" t="s">
        <v>69</v>
      </c>
      <c r="U3351" s="13" t="s">
        <v>123</v>
      </c>
      <c r="V3351" s="13" t="s">
        <v>124</v>
      </c>
      <c r="W3351" s="13" t="s">
        <v>33</v>
      </c>
      <c r="X3351" s="13" t="s">
        <v>123</v>
      </c>
      <c r="Y3351" s="13" t="s">
        <v>7</v>
      </c>
      <c r="Z3351" s="13" t="s">
        <v>12</v>
      </c>
      <c r="AA3351" s="12" t="str">
        <f t="shared" si="104"/>
        <v>5980000000110</v>
      </c>
      <c r="AB3351" s="4" t="s">
        <v>123</v>
      </c>
      <c r="AC3351" s="48">
        <f t="shared" si="105"/>
        <v>0</v>
      </c>
      <c r="AD3351" s="31">
        <f>VLOOKUP(AB3351,'Utah Allocation %''s'!$A$6:$B$16,2,FALSE)</f>
        <v>0</v>
      </c>
    </row>
    <row r="3352" spans="1:30">
      <c r="A3352" s="9" t="s">
        <v>12140</v>
      </c>
      <c r="B3352" s="9" t="s">
        <v>24</v>
      </c>
      <c r="C3352" s="9" t="s">
        <v>62</v>
      </c>
      <c r="D3352" s="19">
        <v>41517</v>
      </c>
      <c r="E3352" s="15">
        <v>2013</v>
      </c>
      <c r="F3352" s="15">
        <v>8</v>
      </c>
      <c r="G3352" s="3" t="s">
        <v>14415</v>
      </c>
      <c r="H3352" s="9" t="s">
        <v>63</v>
      </c>
      <c r="I3352" s="9" t="s">
        <v>64</v>
      </c>
      <c r="J3352" s="21">
        <v>130.1</v>
      </c>
      <c r="K3352" s="9" t="s">
        <v>12141</v>
      </c>
      <c r="L3352" s="7" t="s">
        <v>12438</v>
      </c>
      <c r="M3352" s="7" t="s">
        <v>12697</v>
      </c>
      <c r="N3352" s="7" t="s">
        <v>206</v>
      </c>
      <c r="O3352" s="7" t="s">
        <v>253</v>
      </c>
      <c r="P3352" s="7" t="s">
        <v>568</v>
      </c>
      <c r="Q3352" s="7" t="s">
        <v>127</v>
      </c>
      <c r="R3352" s="9" t="s">
        <v>385</v>
      </c>
      <c r="S3352" s="7" t="s">
        <v>408</v>
      </c>
      <c r="T3352" s="13" t="s">
        <v>69</v>
      </c>
      <c r="U3352" s="13" t="s">
        <v>123</v>
      </c>
      <c r="V3352" s="13" t="s">
        <v>124</v>
      </c>
      <c r="W3352" s="13" t="s">
        <v>33</v>
      </c>
      <c r="X3352" s="13" t="s">
        <v>123</v>
      </c>
      <c r="Y3352" s="13" t="s">
        <v>7</v>
      </c>
      <c r="Z3352" s="13" t="s">
        <v>12</v>
      </c>
      <c r="AA3352" s="12" t="str">
        <f t="shared" si="104"/>
        <v>5980000000110</v>
      </c>
      <c r="AB3352" s="4" t="s">
        <v>123</v>
      </c>
      <c r="AC3352" s="48">
        <f t="shared" si="105"/>
        <v>0</v>
      </c>
      <c r="AD3352" s="31">
        <f>VLOOKUP(AB3352,'Utah Allocation %''s'!$A$6:$B$16,2,FALSE)</f>
        <v>0</v>
      </c>
    </row>
    <row r="3353" spans="1:30">
      <c r="A3353" s="9" t="s">
        <v>12142</v>
      </c>
      <c r="B3353" s="9" t="s">
        <v>24</v>
      </c>
      <c r="C3353" s="9" t="s">
        <v>62</v>
      </c>
      <c r="D3353" s="19">
        <v>41517</v>
      </c>
      <c r="E3353" s="15">
        <v>2013</v>
      </c>
      <c r="F3353" s="15">
        <v>8</v>
      </c>
      <c r="G3353" s="3" t="s">
        <v>14415</v>
      </c>
      <c r="H3353" s="9" t="s">
        <v>63</v>
      </c>
      <c r="I3353" s="9" t="s">
        <v>64</v>
      </c>
      <c r="J3353" s="21">
        <v>3816.49</v>
      </c>
      <c r="K3353" s="9" t="s">
        <v>12143</v>
      </c>
      <c r="L3353" s="7" t="s">
        <v>12439</v>
      </c>
      <c r="M3353" s="7" t="s">
        <v>12698</v>
      </c>
      <c r="N3353" s="7" t="s">
        <v>207</v>
      </c>
      <c r="O3353" s="7" t="s">
        <v>254</v>
      </c>
      <c r="P3353" s="7" t="s">
        <v>767</v>
      </c>
      <c r="Q3353" s="7" t="s">
        <v>131</v>
      </c>
      <c r="R3353" s="9" t="s">
        <v>385</v>
      </c>
      <c r="S3353" s="7" t="s">
        <v>408</v>
      </c>
      <c r="T3353" s="13" t="s">
        <v>69</v>
      </c>
      <c r="U3353" s="13" t="s">
        <v>123</v>
      </c>
      <c r="V3353" s="13" t="s">
        <v>124</v>
      </c>
      <c r="W3353" s="13" t="s">
        <v>33</v>
      </c>
      <c r="X3353" s="13" t="s">
        <v>123</v>
      </c>
      <c r="Y3353" s="13" t="s">
        <v>7</v>
      </c>
      <c r="Z3353" s="13" t="s">
        <v>12</v>
      </c>
      <c r="AA3353" s="12" t="str">
        <f t="shared" si="104"/>
        <v>5980000000110</v>
      </c>
      <c r="AB3353" s="4" t="s">
        <v>123</v>
      </c>
      <c r="AC3353" s="48">
        <f t="shared" si="105"/>
        <v>0</v>
      </c>
      <c r="AD3353" s="31">
        <f>VLOOKUP(AB3353,'Utah Allocation %''s'!$A$6:$B$16,2,FALSE)</f>
        <v>0</v>
      </c>
    </row>
    <row r="3354" spans="1:30">
      <c r="A3354" s="9" t="s">
        <v>12144</v>
      </c>
      <c r="B3354" s="9" t="s">
        <v>24</v>
      </c>
      <c r="C3354" s="9" t="s">
        <v>62</v>
      </c>
      <c r="D3354" s="19">
        <v>41517</v>
      </c>
      <c r="E3354" s="15">
        <v>2013</v>
      </c>
      <c r="F3354" s="15">
        <v>8</v>
      </c>
      <c r="G3354" s="3" t="s">
        <v>14415</v>
      </c>
      <c r="H3354" s="9" t="s">
        <v>63</v>
      </c>
      <c r="I3354" s="9" t="s">
        <v>64</v>
      </c>
      <c r="J3354" s="21">
        <v>701.8</v>
      </c>
      <c r="K3354" s="9" t="s">
        <v>12145</v>
      </c>
      <c r="L3354" s="7" t="s">
        <v>12440</v>
      </c>
      <c r="M3354" s="7" t="s">
        <v>12699</v>
      </c>
      <c r="N3354" s="7" t="s">
        <v>207</v>
      </c>
      <c r="O3354" s="7" t="s">
        <v>254</v>
      </c>
      <c r="P3354" s="7" t="s">
        <v>767</v>
      </c>
      <c r="Q3354" s="7" t="s">
        <v>131</v>
      </c>
      <c r="R3354" s="9" t="s">
        <v>385</v>
      </c>
      <c r="S3354" s="7" t="s">
        <v>408</v>
      </c>
      <c r="T3354" s="13" t="s">
        <v>69</v>
      </c>
      <c r="U3354" s="13" t="s">
        <v>123</v>
      </c>
      <c r="V3354" s="13" t="s">
        <v>124</v>
      </c>
      <c r="W3354" s="13" t="s">
        <v>33</v>
      </c>
      <c r="X3354" s="13" t="s">
        <v>123</v>
      </c>
      <c r="Y3354" s="13" t="s">
        <v>7</v>
      </c>
      <c r="Z3354" s="13" t="s">
        <v>12</v>
      </c>
      <c r="AA3354" s="12" t="str">
        <f t="shared" si="104"/>
        <v>5980000000110</v>
      </c>
      <c r="AB3354" s="4" t="s">
        <v>123</v>
      </c>
      <c r="AC3354" s="48">
        <f t="shared" si="105"/>
        <v>0</v>
      </c>
      <c r="AD3354" s="31">
        <f>VLOOKUP(AB3354,'Utah Allocation %''s'!$A$6:$B$16,2,FALSE)</f>
        <v>0</v>
      </c>
    </row>
    <row r="3355" spans="1:30">
      <c r="A3355" s="9" t="s">
        <v>12146</v>
      </c>
      <c r="B3355" s="9" t="s">
        <v>24</v>
      </c>
      <c r="C3355" s="9" t="s">
        <v>62</v>
      </c>
      <c r="D3355" s="19">
        <v>41517</v>
      </c>
      <c r="E3355" s="15">
        <v>2013</v>
      </c>
      <c r="F3355" s="15">
        <v>8</v>
      </c>
      <c r="G3355" s="3" t="s">
        <v>14415</v>
      </c>
      <c r="H3355" s="9" t="s">
        <v>63</v>
      </c>
      <c r="I3355" s="9" t="s">
        <v>64</v>
      </c>
      <c r="J3355" s="21">
        <v>510.4</v>
      </c>
      <c r="K3355" s="9" t="s">
        <v>12147</v>
      </c>
      <c r="L3355" s="7" t="s">
        <v>12441</v>
      </c>
      <c r="M3355" s="7" t="s">
        <v>12700</v>
      </c>
      <c r="N3355" s="7" t="s">
        <v>207</v>
      </c>
      <c r="O3355" s="7" t="s">
        <v>254</v>
      </c>
      <c r="P3355" s="7" t="s">
        <v>767</v>
      </c>
      <c r="Q3355" s="7" t="s">
        <v>131</v>
      </c>
      <c r="R3355" s="9" t="s">
        <v>385</v>
      </c>
      <c r="S3355" s="7" t="s">
        <v>408</v>
      </c>
      <c r="T3355" s="13" t="s">
        <v>69</v>
      </c>
      <c r="U3355" s="13" t="s">
        <v>123</v>
      </c>
      <c r="V3355" s="13" t="s">
        <v>124</v>
      </c>
      <c r="W3355" s="13" t="s">
        <v>33</v>
      </c>
      <c r="X3355" s="13" t="s">
        <v>123</v>
      </c>
      <c r="Y3355" s="13" t="s">
        <v>7</v>
      </c>
      <c r="Z3355" s="13" t="s">
        <v>12</v>
      </c>
      <c r="AA3355" s="12" t="str">
        <f t="shared" si="104"/>
        <v>5980000000110</v>
      </c>
      <c r="AB3355" s="4" t="s">
        <v>123</v>
      </c>
      <c r="AC3355" s="48">
        <f t="shared" si="105"/>
        <v>0</v>
      </c>
      <c r="AD3355" s="31">
        <f>VLOOKUP(AB3355,'Utah Allocation %''s'!$A$6:$B$16,2,FALSE)</f>
        <v>0</v>
      </c>
    </row>
    <row r="3356" spans="1:30">
      <c r="A3356" s="9" t="s">
        <v>12148</v>
      </c>
      <c r="B3356" s="9" t="s">
        <v>24</v>
      </c>
      <c r="C3356" s="9" t="s">
        <v>62</v>
      </c>
      <c r="D3356" s="19">
        <v>41517</v>
      </c>
      <c r="E3356" s="15">
        <v>2013</v>
      </c>
      <c r="F3356" s="15">
        <v>8</v>
      </c>
      <c r="G3356" s="3" t="s">
        <v>14415</v>
      </c>
      <c r="H3356" s="9" t="s">
        <v>63</v>
      </c>
      <c r="I3356" s="9" t="s">
        <v>64</v>
      </c>
      <c r="J3356" s="21">
        <v>282.32</v>
      </c>
      <c r="K3356" s="9" t="s">
        <v>12149</v>
      </c>
      <c r="L3356" s="7" t="s">
        <v>12442</v>
      </c>
      <c r="M3356" s="7" t="s">
        <v>12701</v>
      </c>
      <c r="N3356" s="7" t="s">
        <v>207</v>
      </c>
      <c r="O3356" s="7" t="s">
        <v>254</v>
      </c>
      <c r="P3356" s="7" t="s">
        <v>767</v>
      </c>
      <c r="Q3356" s="7" t="s">
        <v>131</v>
      </c>
      <c r="R3356" s="9" t="s">
        <v>385</v>
      </c>
      <c r="S3356" s="7" t="s">
        <v>408</v>
      </c>
      <c r="T3356" s="13" t="s">
        <v>69</v>
      </c>
      <c r="U3356" s="13" t="s">
        <v>123</v>
      </c>
      <c r="V3356" s="13" t="s">
        <v>124</v>
      </c>
      <c r="W3356" s="13" t="s">
        <v>33</v>
      </c>
      <c r="X3356" s="13" t="s">
        <v>123</v>
      </c>
      <c r="Y3356" s="13" t="s">
        <v>7</v>
      </c>
      <c r="Z3356" s="13" t="s">
        <v>12</v>
      </c>
      <c r="AA3356" s="12" t="str">
        <f t="shared" si="104"/>
        <v>5980000000110</v>
      </c>
      <c r="AB3356" s="4" t="s">
        <v>123</v>
      </c>
      <c r="AC3356" s="48">
        <f t="shared" si="105"/>
        <v>0</v>
      </c>
      <c r="AD3356" s="31">
        <f>VLOOKUP(AB3356,'Utah Allocation %''s'!$A$6:$B$16,2,FALSE)</f>
        <v>0</v>
      </c>
    </row>
    <row r="3357" spans="1:30">
      <c r="A3357" s="9" t="s">
        <v>12150</v>
      </c>
      <c r="B3357" s="9" t="s">
        <v>24</v>
      </c>
      <c r="C3357" s="9" t="s">
        <v>62</v>
      </c>
      <c r="D3357" s="19">
        <v>41517</v>
      </c>
      <c r="E3357" s="15">
        <v>2013</v>
      </c>
      <c r="F3357" s="15">
        <v>8</v>
      </c>
      <c r="G3357" s="3" t="s">
        <v>14415</v>
      </c>
      <c r="H3357" s="9" t="s">
        <v>63</v>
      </c>
      <c r="I3357" s="9" t="s">
        <v>64</v>
      </c>
      <c r="J3357" s="21">
        <v>715.54</v>
      </c>
      <c r="K3357" s="9" t="s">
        <v>12151</v>
      </c>
      <c r="L3357" s="7" t="s">
        <v>12443</v>
      </c>
      <c r="M3357" s="7" t="s">
        <v>12702</v>
      </c>
      <c r="N3357" s="7" t="s">
        <v>207</v>
      </c>
      <c r="O3357" s="7" t="s">
        <v>254</v>
      </c>
      <c r="P3357" s="7" t="s">
        <v>767</v>
      </c>
      <c r="Q3357" s="7" t="s">
        <v>131</v>
      </c>
      <c r="R3357" s="9" t="s">
        <v>385</v>
      </c>
      <c r="S3357" s="7" t="s">
        <v>408</v>
      </c>
      <c r="T3357" s="13" t="s">
        <v>69</v>
      </c>
      <c r="U3357" s="13" t="s">
        <v>123</v>
      </c>
      <c r="V3357" s="13" t="s">
        <v>124</v>
      </c>
      <c r="W3357" s="13" t="s">
        <v>33</v>
      </c>
      <c r="X3357" s="13" t="s">
        <v>123</v>
      </c>
      <c r="Y3357" s="13" t="s">
        <v>7</v>
      </c>
      <c r="Z3357" s="13" t="s">
        <v>12</v>
      </c>
      <c r="AA3357" s="12" t="str">
        <f t="shared" si="104"/>
        <v>5980000000110</v>
      </c>
      <c r="AB3357" s="4" t="s">
        <v>123</v>
      </c>
      <c r="AC3357" s="48">
        <f t="shared" si="105"/>
        <v>0</v>
      </c>
      <c r="AD3357" s="31">
        <f>VLOOKUP(AB3357,'Utah Allocation %''s'!$A$6:$B$16,2,FALSE)</f>
        <v>0</v>
      </c>
    </row>
    <row r="3358" spans="1:30">
      <c r="A3358" s="9" t="s">
        <v>12152</v>
      </c>
      <c r="B3358" s="9" t="s">
        <v>24</v>
      </c>
      <c r="C3358" s="9" t="s">
        <v>62</v>
      </c>
      <c r="D3358" s="19">
        <v>41517</v>
      </c>
      <c r="E3358" s="15">
        <v>2013</v>
      </c>
      <c r="F3358" s="15">
        <v>8</v>
      </c>
      <c r="G3358" s="3" t="s">
        <v>14415</v>
      </c>
      <c r="H3358" s="9" t="s">
        <v>63</v>
      </c>
      <c r="I3358" s="9" t="s">
        <v>64</v>
      </c>
      <c r="J3358" s="21">
        <v>528.78</v>
      </c>
      <c r="K3358" s="9" t="s">
        <v>12153</v>
      </c>
      <c r="L3358" s="7" t="s">
        <v>12444</v>
      </c>
      <c r="M3358" s="7" t="s">
        <v>12703</v>
      </c>
      <c r="N3358" s="7" t="s">
        <v>207</v>
      </c>
      <c r="O3358" s="7" t="s">
        <v>254</v>
      </c>
      <c r="P3358" s="7" t="s">
        <v>767</v>
      </c>
      <c r="Q3358" s="7" t="s">
        <v>131</v>
      </c>
      <c r="R3358" s="9" t="s">
        <v>385</v>
      </c>
      <c r="S3358" s="7" t="s">
        <v>408</v>
      </c>
      <c r="T3358" s="13" t="s">
        <v>69</v>
      </c>
      <c r="U3358" s="13" t="s">
        <v>123</v>
      </c>
      <c r="V3358" s="13" t="s">
        <v>124</v>
      </c>
      <c r="W3358" s="13" t="s">
        <v>33</v>
      </c>
      <c r="X3358" s="13" t="s">
        <v>123</v>
      </c>
      <c r="Y3358" s="13" t="s">
        <v>7</v>
      </c>
      <c r="Z3358" s="13" t="s">
        <v>12</v>
      </c>
      <c r="AA3358" s="12" t="str">
        <f t="shared" si="104"/>
        <v>5980000000110</v>
      </c>
      <c r="AB3358" s="4" t="s">
        <v>123</v>
      </c>
      <c r="AC3358" s="48">
        <f t="shared" si="105"/>
        <v>0</v>
      </c>
      <c r="AD3358" s="31">
        <f>VLOOKUP(AB3358,'Utah Allocation %''s'!$A$6:$B$16,2,FALSE)</f>
        <v>0</v>
      </c>
    </row>
    <row r="3359" spans="1:30">
      <c r="A3359" s="9" t="s">
        <v>12154</v>
      </c>
      <c r="B3359" s="9" t="s">
        <v>24</v>
      </c>
      <c r="C3359" s="9" t="s">
        <v>62</v>
      </c>
      <c r="D3359" s="19">
        <v>41517</v>
      </c>
      <c r="E3359" s="15">
        <v>2013</v>
      </c>
      <c r="F3359" s="15">
        <v>8</v>
      </c>
      <c r="G3359" s="3" t="s">
        <v>14415</v>
      </c>
      <c r="H3359" s="9" t="s">
        <v>63</v>
      </c>
      <c r="I3359" s="9" t="s">
        <v>64</v>
      </c>
      <c r="J3359" s="21">
        <v>671.64</v>
      </c>
      <c r="K3359" s="9" t="s">
        <v>12155</v>
      </c>
      <c r="L3359" s="7" t="s">
        <v>12445</v>
      </c>
      <c r="M3359" s="7" t="s">
        <v>12704</v>
      </c>
      <c r="N3359" s="7" t="s">
        <v>208</v>
      </c>
      <c r="O3359" s="7" t="s">
        <v>255</v>
      </c>
      <c r="P3359" s="7" t="s">
        <v>692</v>
      </c>
      <c r="Q3359" s="7" t="s">
        <v>122</v>
      </c>
      <c r="R3359" s="9" t="s">
        <v>385</v>
      </c>
      <c r="S3359" s="7" t="s">
        <v>408</v>
      </c>
      <c r="T3359" s="13" t="s">
        <v>69</v>
      </c>
      <c r="U3359" s="13" t="s">
        <v>123</v>
      </c>
      <c r="V3359" s="13" t="s">
        <v>124</v>
      </c>
      <c r="W3359" s="13" t="s">
        <v>33</v>
      </c>
      <c r="X3359" s="13" t="s">
        <v>123</v>
      </c>
      <c r="Y3359" s="13" t="s">
        <v>7</v>
      </c>
      <c r="Z3359" s="13" t="s">
        <v>12</v>
      </c>
      <c r="AA3359" s="12" t="str">
        <f t="shared" si="104"/>
        <v>5980000000110</v>
      </c>
      <c r="AB3359" s="4" t="s">
        <v>123</v>
      </c>
      <c r="AC3359" s="48">
        <f t="shared" si="105"/>
        <v>0</v>
      </c>
      <c r="AD3359" s="31">
        <f>VLOOKUP(AB3359,'Utah Allocation %''s'!$A$6:$B$16,2,FALSE)</f>
        <v>0</v>
      </c>
    </row>
    <row r="3360" spans="1:30">
      <c r="A3360" s="9" t="s">
        <v>12156</v>
      </c>
      <c r="B3360" s="9" t="s">
        <v>24</v>
      </c>
      <c r="C3360" s="9" t="s">
        <v>62</v>
      </c>
      <c r="D3360" s="19">
        <v>41517</v>
      </c>
      <c r="E3360" s="15">
        <v>2013</v>
      </c>
      <c r="F3360" s="15">
        <v>8</v>
      </c>
      <c r="G3360" s="3" t="s">
        <v>14415</v>
      </c>
      <c r="H3360" s="9" t="s">
        <v>63</v>
      </c>
      <c r="I3360" s="9" t="s">
        <v>64</v>
      </c>
      <c r="J3360" s="21">
        <v>1322.79</v>
      </c>
      <c r="K3360" s="9" t="s">
        <v>12157</v>
      </c>
      <c r="L3360" s="7" t="s">
        <v>12446</v>
      </c>
      <c r="M3360" s="7" t="s">
        <v>12705</v>
      </c>
      <c r="N3360" s="7" t="s">
        <v>208</v>
      </c>
      <c r="O3360" s="7" t="s">
        <v>255</v>
      </c>
      <c r="P3360" s="7" t="s">
        <v>692</v>
      </c>
      <c r="Q3360" s="7" t="s">
        <v>122</v>
      </c>
      <c r="R3360" s="9" t="s">
        <v>385</v>
      </c>
      <c r="S3360" s="7" t="s">
        <v>408</v>
      </c>
      <c r="T3360" s="13" t="s">
        <v>69</v>
      </c>
      <c r="U3360" s="13" t="s">
        <v>123</v>
      </c>
      <c r="V3360" s="13" t="s">
        <v>124</v>
      </c>
      <c r="W3360" s="13" t="s">
        <v>33</v>
      </c>
      <c r="X3360" s="13" t="s">
        <v>123</v>
      </c>
      <c r="Y3360" s="13" t="s">
        <v>7</v>
      </c>
      <c r="Z3360" s="13" t="s">
        <v>12</v>
      </c>
      <c r="AA3360" s="12" t="str">
        <f t="shared" si="104"/>
        <v>5980000000110</v>
      </c>
      <c r="AB3360" s="4" t="s">
        <v>123</v>
      </c>
      <c r="AC3360" s="48">
        <f t="shared" si="105"/>
        <v>0</v>
      </c>
      <c r="AD3360" s="31">
        <f>VLOOKUP(AB3360,'Utah Allocation %''s'!$A$6:$B$16,2,FALSE)</f>
        <v>0</v>
      </c>
    </row>
    <row r="3361" spans="1:30">
      <c r="A3361" s="9" t="s">
        <v>12158</v>
      </c>
      <c r="B3361" s="9" t="s">
        <v>24</v>
      </c>
      <c r="C3361" s="9" t="s">
        <v>62</v>
      </c>
      <c r="D3361" s="19">
        <v>41517</v>
      </c>
      <c r="E3361" s="15">
        <v>2013</v>
      </c>
      <c r="F3361" s="15">
        <v>8</v>
      </c>
      <c r="G3361" s="3" t="s">
        <v>14415</v>
      </c>
      <c r="H3361" s="9" t="s">
        <v>63</v>
      </c>
      <c r="I3361" s="9" t="s">
        <v>64</v>
      </c>
      <c r="J3361" s="21">
        <v>542.51</v>
      </c>
      <c r="K3361" s="9" t="s">
        <v>12159</v>
      </c>
      <c r="L3361" s="7" t="s">
        <v>12447</v>
      </c>
      <c r="M3361" s="7" t="s">
        <v>12706</v>
      </c>
      <c r="N3361" s="7" t="s">
        <v>208</v>
      </c>
      <c r="O3361" s="7" t="s">
        <v>255</v>
      </c>
      <c r="P3361" s="7" t="s">
        <v>692</v>
      </c>
      <c r="Q3361" s="7" t="s">
        <v>122</v>
      </c>
      <c r="R3361" s="9" t="s">
        <v>385</v>
      </c>
      <c r="S3361" s="7" t="s">
        <v>408</v>
      </c>
      <c r="T3361" s="13" t="s">
        <v>69</v>
      </c>
      <c r="U3361" s="13" t="s">
        <v>123</v>
      </c>
      <c r="V3361" s="13" t="s">
        <v>124</v>
      </c>
      <c r="W3361" s="13" t="s">
        <v>33</v>
      </c>
      <c r="X3361" s="13" t="s">
        <v>123</v>
      </c>
      <c r="Y3361" s="13" t="s">
        <v>7</v>
      </c>
      <c r="Z3361" s="13" t="s">
        <v>12</v>
      </c>
      <c r="AA3361" s="12" t="str">
        <f t="shared" si="104"/>
        <v>5980000000110</v>
      </c>
      <c r="AB3361" s="4" t="s">
        <v>123</v>
      </c>
      <c r="AC3361" s="48">
        <f t="shared" si="105"/>
        <v>0</v>
      </c>
      <c r="AD3361" s="31">
        <f>VLOOKUP(AB3361,'Utah Allocation %''s'!$A$6:$B$16,2,FALSE)</f>
        <v>0</v>
      </c>
    </row>
    <row r="3362" spans="1:30">
      <c r="A3362" s="9" t="s">
        <v>12160</v>
      </c>
      <c r="B3362" s="9" t="s">
        <v>24</v>
      </c>
      <c r="C3362" s="9" t="s">
        <v>62</v>
      </c>
      <c r="D3362" s="19">
        <v>41517</v>
      </c>
      <c r="E3362" s="15">
        <v>2013</v>
      </c>
      <c r="F3362" s="15">
        <v>8</v>
      </c>
      <c r="G3362" s="3" t="s">
        <v>14415</v>
      </c>
      <c r="H3362" s="9" t="s">
        <v>63</v>
      </c>
      <c r="I3362" s="9" t="s">
        <v>64</v>
      </c>
      <c r="J3362" s="21">
        <v>1988.37</v>
      </c>
      <c r="K3362" s="9" t="s">
        <v>12161</v>
      </c>
      <c r="L3362" s="7" t="s">
        <v>12448</v>
      </c>
      <c r="M3362" s="7" t="s">
        <v>12707</v>
      </c>
      <c r="N3362" s="7" t="s">
        <v>208</v>
      </c>
      <c r="O3362" s="7" t="s">
        <v>255</v>
      </c>
      <c r="P3362" s="7" t="s">
        <v>692</v>
      </c>
      <c r="Q3362" s="7" t="s">
        <v>122</v>
      </c>
      <c r="R3362" s="9" t="s">
        <v>385</v>
      </c>
      <c r="S3362" s="7" t="s">
        <v>408</v>
      </c>
      <c r="T3362" s="13" t="s">
        <v>69</v>
      </c>
      <c r="U3362" s="13" t="s">
        <v>123</v>
      </c>
      <c r="V3362" s="13" t="s">
        <v>124</v>
      </c>
      <c r="W3362" s="13" t="s">
        <v>33</v>
      </c>
      <c r="X3362" s="13" t="s">
        <v>123</v>
      </c>
      <c r="Y3362" s="13" t="s">
        <v>7</v>
      </c>
      <c r="Z3362" s="13" t="s">
        <v>12</v>
      </c>
      <c r="AA3362" s="12" t="str">
        <f t="shared" si="104"/>
        <v>5980000000110</v>
      </c>
      <c r="AB3362" s="4" t="s">
        <v>123</v>
      </c>
      <c r="AC3362" s="48">
        <f t="shared" si="105"/>
        <v>0</v>
      </c>
      <c r="AD3362" s="31">
        <f>VLOOKUP(AB3362,'Utah Allocation %''s'!$A$6:$B$16,2,FALSE)</f>
        <v>0</v>
      </c>
    </row>
    <row r="3363" spans="1:30">
      <c r="A3363" s="9" t="s">
        <v>12162</v>
      </c>
      <c r="B3363" s="9" t="s">
        <v>24</v>
      </c>
      <c r="C3363" s="9" t="s">
        <v>62</v>
      </c>
      <c r="D3363" s="19">
        <v>41517</v>
      </c>
      <c r="E3363" s="15">
        <v>2013</v>
      </c>
      <c r="F3363" s="15">
        <v>8</v>
      </c>
      <c r="G3363" s="3" t="s">
        <v>14415</v>
      </c>
      <c r="H3363" s="9" t="s">
        <v>63</v>
      </c>
      <c r="I3363" s="9" t="s">
        <v>64</v>
      </c>
      <c r="J3363" s="21">
        <v>195.15</v>
      </c>
      <c r="K3363" s="9" t="s">
        <v>12163</v>
      </c>
      <c r="L3363" s="7" t="s">
        <v>12449</v>
      </c>
      <c r="M3363" s="7" t="s">
        <v>12708</v>
      </c>
      <c r="N3363" s="7" t="s">
        <v>208</v>
      </c>
      <c r="O3363" s="7" t="s">
        <v>255</v>
      </c>
      <c r="P3363" s="7" t="s">
        <v>692</v>
      </c>
      <c r="Q3363" s="7" t="s">
        <v>122</v>
      </c>
      <c r="R3363" s="9" t="s">
        <v>385</v>
      </c>
      <c r="S3363" s="7" t="s">
        <v>408</v>
      </c>
      <c r="T3363" s="13" t="s">
        <v>69</v>
      </c>
      <c r="U3363" s="13" t="s">
        <v>123</v>
      </c>
      <c r="V3363" s="13" t="s">
        <v>124</v>
      </c>
      <c r="W3363" s="13" t="s">
        <v>33</v>
      </c>
      <c r="X3363" s="13" t="s">
        <v>123</v>
      </c>
      <c r="Y3363" s="13" t="s">
        <v>7</v>
      </c>
      <c r="Z3363" s="13" t="s">
        <v>12</v>
      </c>
      <c r="AA3363" s="12" t="str">
        <f t="shared" si="104"/>
        <v>5980000000110</v>
      </c>
      <c r="AB3363" s="4" t="s">
        <v>123</v>
      </c>
      <c r="AC3363" s="48">
        <f t="shared" si="105"/>
        <v>0</v>
      </c>
      <c r="AD3363" s="31">
        <f>VLOOKUP(AB3363,'Utah Allocation %''s'!$A$6:$B$16,2,FALSE)</f>
        <v>0</v>
      </c>
    </row>
    <row r="3364" spans="1:30">
      <c r="A3364" s="9" t="s">
        <v>12164</v>
      </c>
      <c r="B3364" s="9" t="s">
        <v>24</v>
      </c>
      <c r="C3364" s="9" t="s">
        <v>62</v>
      </c>
      <c r="D3364" s="19">
        <v>41517</v>
      </c>
      <c r="E3364" s="15">
        <v>2013</v>
      </c>
      <c r="F3364" s="15">
        <v>8</v>
      </c>
      <c r="G3364" s="3" t="s">
        <v>14415</v>
      </c>
      <c r="H3364" s="9" t="s">
        <v>63</v>
      </c>
      <c r="I3364" s="9" t="s">
        <v>64</v>
      </c>
      <c r="J3364" s="21">
        <v>266.89999999999998</v>
      </c>
      <c r="K3364" s="9" t="s">
        <v>12165</v>
      </c>
      <c r="L3364" s="7" t="s">
        <v>12450</v>
      </c>
      <c r="M3364" s="7" t="s">
        <v>12709</v>
      </c>
      <c r="N3364" s="7" t="s">
        <v>208</v>
      </c>
      <c r="O3364" s="7" t="s">
        <v>255</v>
      </c>
      <c r="P3364" s="7" t="s">
        <v>692</v>
      </c>
      <c r="Q3364" s="7" t="s">
        <v>122</v>
      </c>
      <c r="R3364" s="9" t="s">
        <v>385</v>
      </c>
      <c r="S3364" s="7" t="s">
        <v>408</v>
      </c>
      <c r="T3364" s="13" t="s">
        <v>69</v>
      </c>
      <c r="U3364" s="13" t="s">
        <v>123</v>
      </c>
      <c r="V3364" s="13" t="s">
        <v>124</v>
      </c>
      <c r="W3364" s="13" t="s">
        <v>33</v>
      </c>
      <c r="X3364" s="13" t="s">
        <v>123</v>
      </c>
      <c r="Y3364" s="13" t="s">
        <v>7</v>
      </c>
      <c r="Z3364" s="13" t="s">
        <v>12</v>
      </c>
      <c r="AA3364" s="12" t="str">
        <f t="shared" si="104"/>
        <v>5980000000110</v>
      </c>
      <c r="AB3364" s="4" t="s">
        <v>123</v>
      </c>
      <c r="AC3364" s="48">
        <f t="shared" si="105"/>
        <v>0</v>
      </c>
      <c r="AD3364" s="31">
        <f>VLOOKUP(AB3364,'Utah Allocation %''s'!$A$6:$B$16,2,FALSE)</f>
        <v>0</v>
      </c>
    </row>
    <row r="3365" spans="1:30">
      <c r="A3365" s="9" t="s">
        <v>12166</v>
      </c>
      <c r="B3365" s="9" t="s">
        <v>24</v>
      </c>
      <c r="C3365" s="9" t="s">
        <v>62</v>
      </c>
      <c r="D3365" s="19">
        <v>41517</v>
      </c>
      <c r="E3365" s="15">
        <v>2013</v>
      </c>
      <c r="F3365" s="15">
        <v>8</v>
      </c>
      <c r="G3365" s="3" t="s">
        <v>14415</v>
      </c>
      <c r="H3365" s="9" t="s">
        <v>63</v>
      </c>
      <c r="I3365" s="9" t="s">
        <v>64</v>
      </c>
      <c r="J3365" s="21">
        <v>606.1</v>
      </c>
      <c r="K3365" s="9" t="s">
        <v>12167</v>
      </c>
      <c r="L3365" s="7" t="s">
        <v>12451</v>
      </c>
      <c r="M3365" s="7" t="s">
        <v>12710</v>
      </c>
      <c r="N3365" s="7" t="s">
        <v>217</v>
      </c>
      <c r="O3365" s="7" t="s">
        <v>263</v>
      </c>
      <c r="P3365" s="7" t="s">
        <v>699</v>
      </c>
      <c r="Q3365" s="7" t="s">
        <v>130</v>
      </c>
      <c r="R3365" s="9" t="s">
        <v>385</v>
      </c>
      <c r="S3365" s="7" t="s">
        <v>408</v>
      </c>
      <c r="T3365" s="13" t="s">
        <v>69</v>
      </c>
      <c r="U3365" s="13" t="s">
        <v>123</v>
      </c>
      <c r="V3365" s="13" t="s">
        <v>124</v>
      </c>
      <c r="W3365" s="13" t="s">
        <v>33</v>
      </c>
      <c r="X3365" s="13" t="s">
        <v>123</v>
      </c>
      <c r="Y3365" s="13" t="s">
        <v>7</v>
      </c>
      <c r="Z3365" s="13" t="s">
        <v>12</v>
      </c>
      <c r="AA3365" s="12" t="str">
        <f t="shared" si="104"/>
        <v>5980000000110</v>
      </c>
      <c r="AB3365" s="4" t="s">
        <v>123</v>
      </c>
      <c r="AC3365" s="48">
        <f t="shared" si="105"/>
        <v>0</v>
      </c>
      <c r="AD3365" s="31">
        <f>VLOOKUP(AB3365,'Utah Allocation %''s'!$A$6:$B$16,2,FALSE)</f>
        <v>0</v>
      </c>
    </row>
    <row r="3366" spans="1:30">
      <c r="A3366" s="9" t="s">
        <v>12168</v>
      </c>
      <c r="B3366" s="9" t="s">
        <v>24</v>
      </c>
      <c r="C3366" s="9" t="s">
        <v>62</v>
      </c>
      <c r="D3366" s="19">
        <v>41517</v>
      </c>
      <c r="E3366" s="15">
        <v>2013</v>
      </c>
      <c r="F3366" s="15">
        <v>8</v>
      </c>
      <c r="G3366" s="3" t="s">
        <v>14415</v>
      </c>
      <c r="H3366" s="9" t="s">
        <v>63</v>
      </c>
      <c r="I3366" s="9" t="s">
        <v>64</v>
      </c>
      <c r="J3366" s="21">
        <v>325.25</v>
      </c>
      <c r="K3366" s="9" t="s">
        <v>12169</v>
      </c>
      <c r="L3366" s="7" t="s">
        <v>12452</v>
      </c>
      <c r="M3366" s="7" t="s">
        <v>12711</v>
      </c>
      <c r="N3366" s="7" t="s">
        <v>217</v>
      </c>
      <c r="O3366" s="7" t="s">
        <v>263</v>
      </c>
      <c r="P3366" s="7" t="s">
        <v>699</v>
      </c>
      <c r="Q3366" s="7" t="s">
        <v>130</v>
      </c>
      <c r="R3366" s="9" t="s">
        <v>385</v>
      </c>
      <c r="S3366" s="7" t="s">
        <v>408</v>
      </c>
      <c r="T3366" s="13" t="s">
        <v>69</v>
      </c>
      <c r="U3366" s="13" t="s">
        <v>123</v>
      </c>
      <c r="V3366" s="13" t="s">
        <v>124</v>
      </c>
      <c r="W3366" s="13" t="s">
        <v>33</v>
      </c>
      <c r="X3366" s="13" t="s">
        <v>123</v>
      </c>
      <c r="Y3366" s="13" t="s">
        <v>7</v>
      </c>
      <c r="Z3366" s="13" t="s">
        <v>12</v>
      </c>
      <c r="AA3366" s="12" t="str">
        <f t="shared" si="104"/>
        <v>5980000000110</v>
      </c>
      <c r="AB3366" s="4" t="s">
        <v>123</v>
      </c>
      <c r="AC3366" s="48">
        <f t="shared" si="105"/>
        <v>0</v>
      </c>
      <c r="AD3366" s="31">
        <f>VLOOKUP(AB3366,'Utah Allocation %''s'!$A$6:$B$16,2,FALSE)</f>
        <v>0</v>
      </c>
    </row>
    <row r="3367" spans="1:30">
      <c r="A3367" s="9" t="s">
        <v>12170</v>
      </c>
      <c r="B3367" s="9" t="s">
        <v>24</v>
      </c>
      <c r="C3367" s="9" t="s">
        <v>62</v>
      </c>
      <c r="D3367" s="19">
        <v>41517</v>
      </c>
      <c r="E3367" s="15">
        <v>2013</v>
      </c>
      <c r="F3367" s="15">
        <v>8</v>
      </c>
      <c r="G3367" s="3" t="s">
        <v>14415</v>
      </c>
      <c r="H3367" s="9" t="s">
        <v>63</v>
      </c>
      <c r="I3367" s="9" t="s">
        <v>64</v>
      </c>
      <c r="J3367" s="21">
        <v>2001.78</v>
      </c>
      <c r="K3367" s="9" t="s">
        <v>12171</v>
      </c>
      <c r="L3367" s="7" t="s">
        <v>12453</v>
      </c>
      <c r="M3367" s="7" t="s">
        <v>12712</v>
      </c>
      <c r="N3367" s="7" t="s">
        <v>220</v>
      </c>
      <c r="O3367" s="7" t="s">
        <v>266</v>
      </c>
      <c r="P3367" s="7" t="s">
        <v>12740</v>
      </c>
      <c r="Q3367" s="7" t="s">
        <v>125</v>
      </c>
      <c r="R3367" s="9" t="s">
        <v>385</v>
      </c>
      <c r="S3367" s="7" t="s">
        <v>408</v>
      </c>
      <c r="T3367" s="13" t="s">
        <v>69</v>
      </c>
      <c r="U3367" s="13" t="s">
        <v>123</v>
      </c>
      <c r="V3367" s="13" t="s">
        <v>124</v>
      </c>
      <c r="W3367" s="13" t="s">
        <v>33</v>
      </c>
      <c r="X3367" s="13" t="s">
        <v>123</v>
      </c>
      <c r="Y3367" s="13" t="s">
        <v>7</v>
      </c>
      <c r="Z3367" s="13" t="s">
        <v>12</v>
      </c>
      <c r="AA3367" s="12" t="str">
        <f t="shared" si="104"/>
        <v>5980000000110</v>
      </c>
      <c r="AB3367" s="4" t="s">
        <v>123</v>
      </c>
      <c r="AC3367" s="48">
        <f t="shared" si="105"/>
        <v>0</v>
      </c>
      <c r="AD3367" s="31">
        <f>VLOOKUP(AB3367,'Utah Allocation %''s'!$A$6:$B$16,2,FALSE)</f>
        <v>0</v>
      </c>
    </row>
    <row r="3368" spans="1:30">
      <c r="A3368" s="9" t="s">
        <v>12172</v>
      </c>
      <c r="B3368" s="9" t="s">
        <v>24</v>
      </c>
      <c r="C3368" s="9" t="s">
        <v>62</v>
      </c>
      <c r="D3368" s="19">
        <v>41517</v>
      </c>
      <c r="E3368" s="15">
        <v>2013</v>
      </c>
      <c r="F3368" s="15">
        <v>8</v>
      </c>
      <c r="G3368" s="3" t="s">
        <v>14415</v>
      </c>
      <c r="H3368" s="9" t="s">
        <v>63</v>
      </c>
      <c r="I3368" s="9" t="s">
        <v>64</v>
      </c>
      <c r="J3368" s="21">
        <v>667.26</v>
      </c>
      <c r="K3368" s="9" t="s">
        <v>12173</v>
      </c>
      <c r="L3368" s="7" t="s">
        <v>12454</v>
      </c>
      <c r="M3368" s="7" t="s">
        <v>12713</v>
      </c>
      <c r="N3368" s="7" t="s">
        <v>217</v>
      </c>
      <c r="O3368" s="7" t="s">
        <v>263</v>
      </c>
      <c r="P3368" s="7" t="s">
        <v>6336</v>
      </c>
      <c r="Q3368" s="7" t="s">
        <v>130</v>
      </c>
      <c r="R3368" s="9" t="s">
        <v>385</v>
      </c>
      <c r="S3368" s="7" t="s">
        <v>408</v>
      </c>
      <c r="T3368" s="13" t="s">
        <v>69</v>
      </c>
      <c r="U3368" s="13" t="s">
        <v>123</v>
      </c>
      <c r="V3368" s="13" t="s">
        <v>124</v>
      </c>
      <c r="W3368" s="13" t="s">
        <v>33</v>
      </c>
      <c r="X3368" s="13" t="s">
        <v>123</v>
      </c>
      <c r="Y3368" s="13" t="s">
        <v>7</v>
      </c>
      <c r="Z3368" s="13" t="s">
        <v>12</v>
      </c>
      <c r="AA3368" s="12" t="str">
        <f t="shared" si="104"/>
        <v>5980000000110</v>
      </c>
      <c r="AB3368" s="4" t="s">
        <v>123</v>
      </c>
      <c r="AC3368" s="48">
        <f t="shared" si="105"/>
        <v>0</v>
      </c>
      <c r="AD3368" s="31">
        <f>VLOOKUP(AB3368,'Utah Allocation %''s'!$A$6:$B$16,2,FALSE)</f>
        <v>0</v>
      </c>
    </row>
    <row r="3369" spans="1:30">
      <c r="A3369" s="9" t="s">
        <v>12174</v>
      </c>
      <c r="B3369" s="9" t="s">
        <v>24</v>
      </c>
      <c r="C3369" s="9" t="s">
        <v>62</v>
      </c>
      <c r="D3369" s="19">
        <v>41517</v>
      </c>
      <c r="E3369" s="15">
        <v>2013</v>
      </c>
      <c r="F3369" s="15">
        <v>8</v>
      </c>
      <c r="G3369" s="3" t="s">
        <v>14415</v>
      </c>
      <c r="H3369" s="9" t="s">
        <v>63</v>
      </c>
      <c r="I3369" s="9" t="s">
        <v>64</v>
      </c>
      <c r="J3369" s="21">
        <v>266.89999999999998</v>
      </c>
      <c r="K3369" s="9" t="s">
        <v>12175</v>
      </c>
      <c r="L3369" s="7" t="s">
        <v>12455</v>
      </c>
      <c r="M3369" s="7" t="s">
        <v>12714</v>
      </c>
      <c r="N3369" s="7" t="s">
        <v>217</v>
      </c>
      <c r="O3369" s="7" t="s">
        <v>263</v>
      </c>
      <c r="P3369" s="7" t="s">
        <v>6336</v>
      </c>
      <c r="Q3369" s="7" t="s">
        <v>130</v>
      </c>
      <c r="R3369" s="9" t="s">
        <v>385</v>
      </c>
      <c r="S3369" s="7" t="s">
        <v>408</v>
      </c>
      <c r="T3369" s="13" t="s">
        <v>69</v>
      </c>
      <c r="U3369" s="13" t="s">
        <v>123</v>
      </c>
      <c r="V3369" s="13" t="s">
        <v>124</v>
      </c>
      <c r="W3369" s="13" t="s">
        <v>33</v>
      </c>
      <c r="X3369" s="13" t="s">
        <v>123</v>
      </c>
      <c r="Y3369" s="13" t="s">
        <v>7</v>
      </c>
      <c r="Z3369" s="13" t="s">
        <v>12</v>
      </c>
      <c r="AA3369" s="12" t="str">
        <f t="shared" si="104"/>
        <v>5980000000110</v>
      </c>
      <c r="AB3369" s="4" t="s">
        <v>123</v>
      </c>
      <c r="AC3369" s="48">
        <f t="shared" si="105"/>
        <v>0</v>
      </c>
      <c r="AD3369" s="31">
        <f>VLOOKUP(AB3369,'Utah Allocation %''s'!$A$6:$B$16,2,FALSE)</f>
        <v>0</v>
      </c>
    </row>
    <row r="3370" spans="1:30">
      <c r="A3370" s="9" t="s">
        <v>12176</v>
      </c>
      <c r="B3370" s="9" t="s">
        <v>24</v>
      </c>
      <c r="C3370" s="9" t="s">
        <v>62</v>
      </c>
      <c r="D3370" s="19">
        <v>41517</v>
      </c>
      <c r="E3370" s="15">
        <v>2013</v>
      </c>
      <c r="F3370" s="15">
        <v>8</v>
      </c>
      <c r="G3370" s="3" t="s">
        <v>14415</v>
      </c>
      <c r="H3370" s="9" t="s">
        <v>63</v>
      </c>
      <c r="I3370" s="9" t="s">
        <v>81</v>
      </c>
      <c r="J3370" s="21">
        <v>297.52</v>
      </c>
      <c r="K3370" s="9" t="s">
        <v>12177</v>
      </c>
      <c r="L3370" s="7" t="s">
        <v>12456</v>
      </c>
      <c r="M3370" s="7" t="s">
        <v>12715</v>
      </c>
      <c r="N3370" s="7" t="s">
        <v>219</v>
      </c>
      <c r="O3370" s="7" t="s">
        <v>265</v>
      </c>
      <c r="P3370" s="7" t="s">
        <v>12741</v>
      </c>
      <c r="Q3370" s="7" t="s">
        <v>128</v>
      </c>
      <c r="R3370" s="9" t="s">
        <v>385</v>
      </c>
      <c r="S3370" s="7" t="s">
        <v>408</v>
      </c>
      <c r="T3370" s="13" t="s">
        <v>69</v>
      </c>
      <c r="U3370" s="13" t="s">
        <v>123</v>
      </c>
      <c r="V3370" s="13" t="s">
        <v>124</v>
      </c>
      <c r="W3370" s="13" t="s">
        <v>33</v>
      </c>
      <c r="X3370" s="13" t="s">
        <v>123</v>
      </c>
      <c r="Y3370" s="13" t="s">
        <v>7</v>
      </c>
      <c r="Z3370" s="13" t="s">
        <v>12</v>
      </c>
      <c r="AA3370" s="12" t="str">
        <f t="shared" si="104"/>
        <v>5980000000110</v>
      </c>
      <c r="AB3370" s="4" t="s">
        <v>123</v>
      </c>
      <c r="AC3370" s="48">
        <f t="shared" si="105"/>
        <v>0</v>
      </c>
      <c r="AD3370" s="31">
        <f>VLOOKUP(AB3370,'Utah Allocation %''s'!$A$6:$B$16,2,FALSE)</f>
        <v>0</v>
      </c>
    </row>
    <row r="3371" spans="1:30">
      <c r="A3371" s="9" t="s">
        <v>12178</v>
      </c>
      <c r="B3371" s="9" t="s">
        <v>24</v>
      </c>
      <c r="C3371" s="9" t="s">
        <v>62</v>
      </c>
      <c r="D3371" s="19">
        <v>41517</v>
      </c>
      <c r="E3371" s="15">
        <v>2013</v>
      </c>
      <c r="F3371" s="15">
        <v>8</v>
      </c>
      <c r="G3371" s="3" t="s">
        <v>14415</v>
      </c>
      <c r="H3371" s="9" t="s">
        <v>63</v>
      </c>
      <c r="I3371" s="9" t="s">
        <v>64</v>
      </c>
      <c r="J3371" s="21">
        <v>1571.65</v>
      </c>
      <c r="K3371" s="9" t="s">
        <v>12179</v>
      </c>
      <c r="L3371" s="7" t="s">
        <v>12457</v>
      </c>
      <c r="M3371" s="7" t="s">
        <v>12716</v>
      </c>
      <c r="N3371" s="7" t="s">
        <v>208</v>
      </c>
      <c r="O3371" s="7" t="s">
        <v>255</v>
      </c>
      <c r="P3371" s="7" t="s">
        <v>4309</v>
      </c>
      <c r="Q3371" s="7" t="s">
        <v>151</v>
      </c>
      <c r="R3371" s="9" t="s">
        <v>374</v>
      </c>
      <c r="S3371" s="7" t="s">
        <v>408</v>
      </c>
      <c r="T3371" s="13" t="s">
        <v>69</v>
      </c>
      <c r="U3371" s="13" t="s">
        <v>76</v>
      </c>
      <c r="V3371" s="13" t="s">
        <v>77</v>
      </c>
      <c r="W3371" s="13" t="s">
        <v>34</v>
      </c>
      <c r="X3371" s="13" t="s">
        <v>76</v>
      </c>
      <c r="Y3371" s="13" t="s">
        <v>7</v>
      </c>
      <c r="Z3371" s="13" t="s">
        <v>11</v>
      </c>
      <c r="AA3371" s="12" t="str">
        <f t="shared" si="104"/>
        <v>5980000000103</v>
      </c>
      <c r="AB3371" s="4" t="s">
        <v>76</v>
      </c>
      <c r="AC3371" s="48">
        <f t="shared" si="105"/>
        <v>0</v>
      </c>
      <c r="AD3371" s="31">
        <f>VLOOKUP(AB3371,'Utah Allocation %''s'!$A$6:$B$16,2,FALSE)</f>
        <v>0</v>
      </c>
    </row>
    <row r="3372" spans="1:30">
      <c r="A3372" s="9" t="s">
        <v>12180</v>
      </c>
      <c r="B3372" s="9" t="s">
        <v>24</v>
      </c>
      <c r="C3372" s="9" t="s">
        <v>62</v>
      </c>
      <c r="D3372" s="19">
        <v>41517</v>
      </c>
      <c r="E3372" s="15">
        <v>2013</v>
      </c>
      <c r="F3372" s="15">
        <v>8</v>
      </c>
      <c r="G3372" s="3" t="s">
        <v>14415</v>
      </c>
      <c r="H3372" s="9" t="s">
        <v>63</v>
      </c>
      <c r="I3372" s="9" t="s">
        <v>64</v>
      </c>
      <c r="J3372" s="21">
        <v>28609.98</v>
      </c>
      <c r="K3372" s="9" t="s">
        <v>12181</v>
      </c>
      <c r="L3372" s="7" t="s">
        <v>12458</v>
      </c>
      <c r="M3372" s="7" t="s">
        <v>12717</v>
      </c>
      <c r="N3372" s="7" t="s">
        <v>241</v>
      </c>
      <c r="O3372" s="7" t="s">
        <v>284</v>
      </c>
      <c r="P3372" s="7" t="s">
        <v>12742</v>
      </c>
      <c r="Q3372" s="7" t="s">
        <v>12717</v>
      </c>
      <c r="R3372" s="9" t="s">
        <v>373</v>
      </c>
      <c r="S3372" s="7" t="s">
        <v>409</v>
      </c>
      <c r="T3372" s="13" t="s">
        <v>69</v>
      </c>
      <c r="U3372" s="13" t="s">
        <v>79</v>
      </c>
      <c r="V3372" s="13" t="s">
        <v>80</v>
      </c>
      <c r="W3372" s="13" t="s">
        <v>29</v>
      </c>
      <c r="X3372" s="13" t="s">
        <v>79</v>
      </c>
      <c r="Y3372" s="13" t="s">
        <v>7</v>
      </c>
      <c r="Z3372" s="13" t="s">
        <v>16</v>
      </c>
      <c r="AA3372" s="12" t="str">
        <f t="shared" si="104"/>
        <v>5980000000109</v>
      </c>
      <c r="AB3372" s="4" t="s">
        <v>79</v>
      </c>
      <c r="AC3372" s="48">
        <f t="shared" si="105"/>
        <v>28609.98</v>
      </c>
      <c r="AD3372" s="31">
        <f>VLOOKUP(AB3372,'Utah Allocation %''s'!$A$6:$B$16,2,FALSE)</f>
        <v>1</v>
      </c>
    </row>
    <row r="3373" spans="1:30">
      <c r="A3373" s="9" t="s">
        <v>12182</v>
      </c>
      <c r="B3373" s="9" t="s">
        <v>24</v>
      </c>
      <c r="C3373" s="9" t="s">
        <v>62</v>
      </c>
      <c r="D3373" s="19">
        <v>41517</v>
      </c>
      <c r="E3373" s="15">
        <v>2013</v>
      </c>
      <c r="F3373" s="15">
        <v>8</v>
      </c>
      <c r="G3373" s="3" t="s">
        <v>14415</v>
      </c>
      <c r="H3373" s="9" t="s">
        <v>63</v>
      </c>
      <c r="I3373" s="9" t="s">
        <v>64</v>
      </c>
      <c r="J3373" s="21">
        <v>7846.96</v>
      </c>
      <c r="K3373" s="9" t="s">
        <v>12183</v>
      </c>
      <c r="L3373" s="7" t="s">
        <v>12459</v>
      </c>
      <c r="M3373" s="7" t="s">
        <v>12718</v>
      </c>
      <c r="N3373" s="7" t="s">
        <v>210</v>
      </c>
      <c r="O3373" s="7" t="s">
        <v>257</v>
      </c>
      <c r="P3373" s="7" t="s">
        <v>12743</v>
      </c>
      <c r="Q3373" s="7" t="s">
        <v>12744</v>
      </c>
      <c r="R3373" s="9" t="s">
        <v>512</v>
      </c>
      <c r="S3373" s="7" t="s">
        <v>409</v>
      </c>
      <c r="T3373" s="13" t="s">
        <v>65</v>
      </c>
      <c r="U3373" s="13" t="s">
        <v>79</v>
      </c>
      <c r="V3373" s="13" t="s">
        <v>105</v>
      </c>
      <c r="W3373" s="13" t="s">
        <v>36</v>
      </c>
      <c r="X3373" s="13" t="s">
        <v>57</v>
      </c>
      <c r="Y3373" s="13" t="s">
        <v>14</v>
      </c>
      <c r="Z3373" s="13" t="s">
        <v>4</v>
      </c>
      <c r="AA3373" s="12" t="str">
        <f t="shared" si="104"/>
        <v>5730000000001</v>
      </c>
      <c r="AB3373" s="4" t="s">
        <v>14422</v>
      </c>
      <c r="AC3373" s="53">
        <f t="shared" si="105"/>
        <v>3345.0269962212874</v>
      </c>
      <c r="AD3373" s="31">
        <f>VLOOKUP(AB3373,'Utah Allocation %''s'!$A$6:$B$16,2,FALSE)</f>
        <v>0.4262831716003761</v>
      </c>
    </row>
    <row r="3374" spans="1:30">
      <c r="A3374" s="9" t="s">
        <v>12184</v>
      </c>
      <c r="B3374" s="9" t="s">
        <v>24</v>
      </c>
      <c r="C3374" s="9" t="s">
        <v>62</v>
      </c>
      <c r="D3374" s="19">
        <v>41517</v>
      </c>
      <c r="E3374" s="15">
        <v>2013</v>
      </c>
      <c r="F3374" s="15">
        <v>8</v>
      </c>
      <c r="G3374" s="3" t="s">
        <v>14415</v>
      </c>
      <c r="H3374" s="9" t="s">
        <v>63</v>
      </c>
      <c r="I3374" s="9" t="s">
        <v>81</v>
      </c>
      <c r="J3374" s="21">
        <v>2492.11</v>
      </c>
      <c r="K3374" s="9" t="s">
        <v>12185</v>
      </c>
      <c r="L3374" s="7" t="s">
        <v>12460</v>
      </c>
      <c r="M3374" s="7" t="s">
        <v>12719</v>
      </c>
      <c r="N3374" s="7" t="s">
        <v>233</v>
      </c>
      <c r="O3374" s="7" t="s">
        <v>277</v>
      </c>
      <c r="P3374" s="7" t="s">
        <v>8836</v>
      </c>
      <c r="Q3374" s="7" t="s">
        <v>531</v>
      </c>
      <c r="R3374" s="9" t="s">
        <v>319</v>
      </c>
      <c r="S3374" s="7" t="s">
        <v>408</v>
      </c>
      <c r="T3374" s="13" t="s">
        <v>65</v>
      </c>
      <c r="U3374" s="13" t="s">
        <v>76</v>
      </c>
      <c r="V3374" s="13" t="s">
        <v>67</v>
      </c>
      <c r="W3374" s="13" t="s">
        <v>35</v>
      </c>
      <c r="X3374" s="13" t="s">
        <v>57</v>
      </c>
      <c r="Y3374" s="13" t="s">
        <v>14</v>
      </c>
      <c r="Z3374" s="13" t="s">
        <v>4</v>
      </c>
      <c r="AA3374" s="12" t="str">
        <f t="shared" si="104"/>
        <v>5730000000001</v>
      </c>
      <c r="AB3374" s="4" t="s">
        <v>14422</v>
      </c>
      <c r="AC3374" s="53">
        <f t="shared" si="105"/>
        <v>1062.3445547770134</v>
      </c>
      <c r="AD3374" s="31">
        <f>VLOOKUP(AB3374,'Utah Allocation %''s'!$A$6:$B$16,2,FALSE)</f>
        <v>0.4262831716003761</v>
      </c>
    </row>
    <row r="3375" spans="1:30">
      <c r="A3375" s="9" t="s">
        <v>12186</v>
      </c>
      <c r="B3375" s="9" t="s">
        <v>24</v>
      </c>
      <c r="C3375" s="9" t="s">
        <v>62</v>
      </c>
      <c r="D3375" s="19">
        <v>41517</v>
      </c>
      <c r="E3375" s="15">
        <v>2013</v>
      </c>
      <c r="F3375" s="15">
        <v>8</v>
      </c>
      <c r="G3375" s="3" t="s">
        <v>14415</v>
      </c>
      <c r="H3375" s="9" t="s">
        <v>63</v>
      </c>
      <c r="I3375" s="9" t="s">
        <v>81</v>
      </c>
      <c r="J3375" s="21">
        <v>1784.45</v>
      </c>
      <c r="K3375" s="9" t="s">
        <v>12187</v>
      </c>
      <c r="L3375" s="7" t="s">
        <v>12461</v>
      </c>
      <c r="M3375" s="7" t="s">
        <v>12720</v>
      </c>
      <c r="N3375" s="7" t="s">
        <v>233</v>
      </c>
      <c r="O3375" s="7" t="s">
        <v>277</v>
      </c>
      <c r="P3375" s="7" t="s">
        <v>8836</v>
      </c>
      <c r="Q3375" s="7" t="s">
        <v>531</v>
      </c>
      <c r="R3375" s="9" t="s">
        <v>319</v>
      </c>
      <c r="S3375" s="7" t="s">
        <v>408</v>
      </c>
      <c r="T3375" s="13" t="s">
        <v>65</v>
      </c>
      <c r="U3375" s="13" t="s">
        <v>76</v>
      </c>
      <c r="V3375" s="13" t="s">
        <v>67</v>
      </c>
      <c r="W3375" s="13" t="s">
        <v>35</v>
      </c>
      <c r="X3375" s="13" t="s">
        <v>57</v>
      </c>
      <c r="Y3375" s="13" t="s">
        <v>14</v>
      </c>
      <c r="Z3375" s="13" t="s">
        <v>4</v>
      </c>
      <c r="AA3375" s="12" t="str">
        <f t="shared" si="104"/>
        <v>5730000000001</v>
      </c>
      <c r="AB3375" s="4" t="s">
        <v>14422</v>
      </c>
      <c r="AC3375" s="53">
        <f t="shared" si="105"/>
        <v>760.68100556229115</v>
      </c>
      <c r="AD3375" s="31">
        <f>VLOOKUP(AB3375,'Utah Allocation %''s'!$A$6:$B$16,2,FALSE)</f>
        <v>0.4262831716003761</v>
      </c>
    </row>
    <row r="3376" spans="1:30">
      <c r="A3376" s="9" t="s">
        <v>12188</v>
      </c>
      <c r="B3376" s="9" t="s">
        <v>24</v>
      </c>
      <c r="C3376" s="9" t="s">
        <v>62</v>
      </c>
      <c r="D3376" s="19">
        <v>41517</v>
      </c>
      <c r="E3376" s="15">
        <v>2013</v>
      </c>
      <c r="F3376" s="15">
        <v>8</v>
      </c>
      <c r="G3376" s="3" t="s">
        <v>14415</v>
      </c>
      <c r="H3376" s="9" t="s">
        <v>61</v>
      </c>
      <c r="I3376" s="9" t="s">
        <v>64</v>
      </c>
      <c r="J3376" s="21">
        <v>-678.92</v>
      </c>
      <c r="K3376" s="9" t="s">
        <v>535</v>
      </c>
      <c r="L3376" s="7" t="s">
        <v>539</v>
      </c>
      <c r="M3376" s="7" t="s">
        <v>543</v>
      </c>
      <c r="N3376" s="7" t="s">
        <v>210</v>
      </c>
      <c r="O3376" s="7" t="s">
        <v>257</v>
      </c>
      <c r="P3376" s="7" t="s">
        <v>550</v>
      </c>
      <c r="Q3376" s="7" t="s">
        <v>551</v>
      </c>
      <c r="R3376" s="9" t="s">
        <v>431</v>
      </c>
      <c r="S3376" s="7" t="s">
        <v>409</v>
      </c>
      <c r="T3376" s="13" t="s">
        <v>65</v>
      </c>
      <c r="U3376" s="13" t="s">
        <v>79</v>
      </c>
      <c r="V3376" s="13" t="s">
        <v>105</v>
      </c>
      <c r="W3376" s="13" t="s">
        <v>36</v>
      </c>
      <c r="X3376" s="13" t="s">
        <v>57</v>
      </c>
      <c r="Y3376" s="13" t="s">
        <v>14</v>
      </c>
      <c r="Z3376" s="13" t="s">
        <v>4</v>
      </c>
      <c r="AA3376" s="12" t="str">
        <f t="shared" si="104"/>
        <v>5730000000001</v>
      </c>
      <c r="AB3376" s="4" t="s">
        <v>14422</v>
      </c>
      <c r="AC3376" s="53">
        <f t="shared" si="105"/>
        <v>-289.41217086292733</v>
      </c>
      <c r="AD3376" s="31">
        <f>VLOOKUP(AB3376,'Utah Allocation %''s'!$A$6:$B$16,2,FALSE)</f>
        <v>0.4262831716003761</v>
      </c>
    </row>
    <row r="3377" spans="1:30">
      <c r="A3377" s="9" t="s">
        <v>12188</v>
      </c>
      <c r="B3377" s="9" t="s">
        <v>24</v>
      </c>
      <c r="C3377" s="9" t="s">
        <v>62</v>
      </c>
      <c r="D3377" s="19">
        <v>41517</v>
      </c>
      <c r="E3377" s="15">
        <v>2013</v>
      </c>
      <c r="F3377" s="15">
        <v>8</v>
      </c>
      <c r="G3377" s="3" t="s">
        <v>14415</v>
      </c>
      <c r="H3377" s="9" t="s">
        <v>61</v>
      </c>
      <c r="I3377" s="9" t="s">
        <v>81</v>
      </c>
      <c r="J3377" s="21">
        <v>-47.5</v>
      </c>
      <c r="K3377" s="9" t="s">
        <v>535</v>
      </c>
      <c r="L3377" s="7" t="s">
        <v>539</v>
      </c>
      <c r="M3377" s="7" t="s">
        <v>543</v>
      </c>
      <c r="N3377" s="7" t="s">
        <v>210</v>
      </c>
      <c r="O3377" s="7" t="s">
        <v>257</v>
      </c>
      <c r="P3377" s="7" t="s">
        <v>550</v>
      </c>
      <c r="Q3377" s="7" t="s">
        <v>551</v>
      </c>
      <c r="R3377" s="9" t="s">
        <v>431</v>
      </c>
      <c r="S3377" s="7" t="s">
        <v>409</v>
      </c>
      <c r="T3377" s="13" t="s">
        <v>65</v>
      </c>
      <c r="U3377" s="13" t="s">
        <v>79</v>
      </c>
      <c r="V3377" s="13" t="s">
        <v>105</v>
      </c>
      <c r="W3377" s="13" t="s">
        <v>36</v>
      </c>
      <c r="X3377" s="13" t="s">
        <v>57</v>
      </c>
      <c r="Y3377" s="13" t="s">
        <v>14</v>
      </c>
      <c r="Z3377" s="13" t="s">
        <v>4</v>
      </c>
      <c r="AA3377" s="12" t="str">
        <f t="shared" si="104"/>
        <v>5730000000001</v>
      </c>
      <c r="AB3377" s="4" t="s">
        <v>14422</v>
      </c>
      <c r="AC3377" s="53">
        <f t="shared" si="105"/>
        <v>-20.248450651017865</v>
      </c>
      <c r="AD3377" s="31">
        <f>VLOOKUP(AB3377,'Utah Allocation %''s'!$A$6:$B$16,2,FALSE)</f>
        <v>0.4262831716003761</v>
      </c>
    </row>
    <row r="3378" spans="1:30">
      <c r="A3378" s="9" t="s">
        <v>12189</v>
      </c>
      <c r="B3378" s="9" t="s">
        <v>24</v>
      </c>
      <c r="C3378" s="9" t="s">
        <v>62</v>
      </c>
      <c r="D3378" s="19">
        <v>41517</v>
      </c>
      <c r="E3378" s="15">
        <v>2013</v>
      </c>
      <c r="F3378" s="15">
        <v>8</v>
      </c>
      <c r="G3378" s="3" t="s">
        <v>14415</v>
      </c>
      <c r="H3378" s="9" t="s">
        <v>63</v>
      </c>
      <c r="I3378" s="9" t="s">
        <v>64</v>
      </c>
      <c r="J3378" s="21">
        <v>16284.59</v>
      </c>
      <c r="K3378" s="9" t="s">
        <v>12190</v>
      </c>
      <c r="L3378" s="7" t="s">
        <v>12462</v>
      </c>
      <c r="M3378" s="7" t="s">
        <v>12721</v>
      </c>
      <c r="N3378" s="7" t="s">
        <v>206</v>
      </c>
      <c r="O3378" s="7" t="s">
        <v>253</v>
      </c>
      <c r="P3378" s="7" t="s">
        <v>12745</v>
      </c>
      <c r="Q3378" s="7" t="s">
        <v>12746</v>
      </c>
      <c r="R3378" s="9" t="s">
        <v>512</v>
      </c>
      <c r="S3378" s="7" t="s">
        <v>409</v>
      </c>
      <c r="T3378" s="13" t="s">
        <v>65</v>
      </c>
      <c r="U3378" s="13" t="s">
        <v>79</v>
      </c>
      <c r="V3378" s="13" t="s">
        <v>105</v>
      </c>
      <c r="W3378" s="13" t="s">
        <v>36</v>
      </c>
      <c r="X3378" s="13" t="s">
        <v>57</v>
      </c>
      <c r="Y3378" s="13" t="s">
        <v>14</v>
      </c>
      <c r="Z3378" s="13" t="s">
        <v>4</v>
      </c>
      <c r="AA3378" s="12" t="str">
        <f t="shared" si="104"/>
        <v>5730000000001</v>
      </c>
      <c r="AB3378" s="4" t="s">
        <v>14422</v>
      </c>
      <c r="AC3378" s="53">
        <f t="shared" si="105"/>
        <v>6941.8466734117683</v>
      </c>
      <c r="AD3378" s="31">
        <f>VLOOKUP(AB3378,'Utah Allocation %''s'!$A$6:$B$16,2,FALSE)</f>
        <v>0.4262831716003761</v>
      </c>
    </row>
    <row r="3379" spans="1:30">
      <c r="A3379" s="9" t="s">
        <v>12191</v>
      </c>
      <c r="B3379" s="9" t="s">
        <v>24</v>
      </c>
      <c r="C3379" s="9" t="s">
        <v>62</v>
      </c>
      <c r="D3379" s="19">
        <v>41517</v>
      </c>
      <c r="E3379" s="15">
        <v>2013</v>
      </c>
      <c r="F3379" s="15">
        <v>8</v>
      </c>
      <c r="G3379" s="3" t="s">
        <v>14415</v>
      </c>
      <c r="H3379" s="9" t="s">
        <v>63</v>
      </c>
      <c r="I3379" s="9" t="s">
        <v>81</v>
      </c>
      <c r="J3379" s="21">
        <v>99.64</v>
      </c>
      <c r="K3379" s="9" t="s">
        <v>12192</v>
      </c>
      <c r="L3379" s="7" t="s">
        <v>12463</v>
      </c>
      <c r="M3379" s="7" t="s">
        <v>12722</v>
      </c>
      <c r="N3379" s="7" t="s">
        <v>232</v>
      </c>
      <c r="O3379" s="7" t="s">
        <v>276</v>
      </c>
      <c r="P3379" s="7" t="s">
        <v>12747</v>
      </c>
      <c r="Q3379" s="7" t="s">
        <v>444</v>
      </c>
      <c r="R3379" s="9" t="s">
        <v>353</v>
      </c>
      <c r="S3379" s="7" t="s">
        <v>409</v>
      </c>
      <c r="T3379" s="13" t="s">
        <v>65</v>
      </c>
      <c r="U3379" s="13" t="s">
        <v>79</v>
      </c>
      <c r="V3379" s="13" t="s">
        <v>105</v>
      </c>
      <c r="W3379" s="13" t="s">
        <v>36</v>
      </c>
      <c r="X3379" s="13" t="s">
        <v>57</v>
      </c>
      <c r="Y3379" s="13" t="s">
        <v>14</v>
      </c>
      <c r="Z3379" s="13" t="s">
        <v>4</v>
      </c>
      <c r="AA3379" s="12" t="str">
        <f t="shared" si="104"/>
        <v>5730000000001</v>
      </c>
      <c r="AB3379" s="4" t="s">
        <v>14422</v>
      </c>
      <c r="AC3379" s="53">
        <f t="shared" si="105"/>
        <v>42.474855218261474</v>
      </c>
      <c r="AD3379" s="31">
        <f>VLOOKUP(AB3379,'Utah Allocation %''s'!$A$6:$B$16,2,FALSE)</f>
        <v>0.4262831716003761</v>
      </c>
    </row>
    <row r="3380" spans="1:30">
      <c r="A3380" s="9" t="s">
        <v>12193</v>
      </c>
      <c r="B3380" s="9" t="s">
        <v>24</v>
      </c>
      <c r="C3380" s="9" t="s">
        <v>62</v>
      </c>
      <c r="D3380" s="19">
        <v>41517</v>
      </c>
      <c r="E3380" s="15">
        <v>2013</v>
      </c>
      <c r="F3380" s="15">
        <v>8</v>
      </c>
      <c r="G3380" s="3" t="s">
        <v>14415</v>
      </c>
      <c r="H3380" s="9" t="s">
        <v>63</v>
      </c>
      <c r="I3380" s="9" t="s">
        <v>64</v>
      </c>
      <c r="J3380" s="21">
        <v>4581.53</v>
      </c>
      <c r="K3380" s="9" t="s">
        <v>12194</v>
      </c>
      <c r="L3380" s="7" t="s">
        <v>12464</v>
      </c>
      <c r="M3380" s="7" t="s">
        <v>12723</v>
      </c>
      <c r="N3380" s="7" t="s">
        <v>235</v>
      </c>
      <c r="O3380" s="7" t="s">
        <v>279</v>
      </c>
      <c r="P3380" s="7" t="s">
        <v>12748</v>
      </c>
      <c r="Q3380" s="7" t="s">
        <v>12749</v>
      </c>
      <c r="R3380" s="9" t="s">
        <v>360</v>
      </c>
      <c r="S3380" s="7" t="s">
        <v>409</v>
      </c>
      <c r="T3380" s="13" t="s">
        <v>65</v>
      </c>
      <c r="U3380" s="13" t="s">
        <v>79</v>
      </c>
      <c r="V3380" s="13" t="s">
        <v>105</v>
      </c>
      <c r="W3380" s="13" t="s">
        <v>36</v>
      </c>
      <c r="X3380" s="13" t="s">
        <v>57</v>
      </c>
      <c r="Y3380" s="13" t="s">
        <v>14</v>
      </c>
      <c r="Z3380" s="13" t="s">
        <v>4</v>
      </c>
      <c r="AA3380" s="12" t="str">
        <f t="shared" si="104"/>
        <v>5730000000001</v>
      </c>
      <c r="AB3380" s="4" t="s">
        <v>14422</v>
      </c>
      <c r="AC3380" s="53">
        <f t="shared" si="105"/>
        <v>1953.0291391822709</v>
      </c>
      <c r="AD3380" s="31">
        <f>VLOOKUP(AB3380,'Utah Allocation %''s'!$A$6:$B$16,2,FALSE)</f>
        <v>0.4262831716003761</v>
      </c>
    </row>
    <row r="3381" spans="1:30">
      <c r="A3381" s="9" t="s">
        <v>12195</v>
      </c>
      <c r="B3381" s="9" t="s">
        <v>24</v>
      </c>
      <c r="C3381" s="9" t="s">
        <v>62</v>
      </c>
      <c r="D3381" s="19">
        <v>41517</v>
      </c>
      <c r="E3381" s="15">
        <v>2013</v>
      </c>
      <c r="F3381" s="15">
        <v>8</v>
      </c>
      <c r="G3381" s="3" t="s">
        <v>14415</v>
      </c>
      <c r="H3381" s="9" t="s">
        <v>63</v>
      </c>
      <c r="I3381" s="9" t="s">
        <v>81</v>
      </c>
      <c r="J3381" s="21">
        <v>333.08</v>
      </c>
      <c r="K3381" s="9" t="s">
        <v>12196</v>
      </c>
      <c r="L3381" s="7" t="s">
        <v>12465</v>
      </c>
      <c r="M3381" s="7" t="s">
        <v>12724</v>
      </c>
      <c r="N3381" s="7" t="s">
        <v>222</v>
      </c>
      <c r="O3381" s="7" t="s">
        <v>268</v>
      </c>
      <c r="P3381" s="7" t="s">
        <v>12750</v>
      </c>
      <c r="Q3381" s="7" t="s">
        <v>12751</v>
      </c>
      <c r="R3381" s="9" t="s">
        <v>362</v>
      </c>
      <c r="S3381" s="7" t="s">
        <v>409</v>
      </c>
      <c r="T3381" s="13" t="s">
        <v>65</v>
      </c>
      <c r="U3381" s="13" t="s">
        <v>111</v>
      </c>
      <c r="V3381" s="13" t="s">
        <v>105</v>
      </c>
      <c r="W3381" s="13" t="s">
        <v>36</v>
      </c>
      <c r="X3381" s="13" t="s">
        <v>57</v>
      </c>
      <c r="Y3381" s="13" t="s">
        <v>14</v>
      </c>
      <c r="Z3381" s="13" t="s">
        <v>4</v>
      </c>
      <c r="AA3381" s="12" t="str">
        <f t="shared" si="104"/>
        <v>5730000000001</v>
      </c>
      <c r="AB3381" s="4" t="s">
        <v>14422</v>
      </c>
      <c r="AC3381" s="53">
        <f t="shared" si="105"/>
        <v>141.98639879665328</v>
      </c>
      <c r="AD3381" s="31">
        <f>VLOOKUP(AB3381,'Utah Allocation %''s'!$A$6:$B$16,2,FALSE)</f>
        <v>0.4262831716003761</v>
      </c>
    </row>
    <row r="3382" spans="1:30">
      <c r="A3382" s="9" t="s">
        <v>12197</v>
      </c>
      <c r="B3382" s="9" t="s">
        <v>24</v>
      </c>
      <c r="C3382" s="9" t="s">
        <v>62</v>
      </c>
      <c r="D3382" s="19">
        <v>41517</v>
      </c>
      <c r="E3382" s="15">
        <v>2013</v>
      </c>
      <c r="F3382" s="15">
        <v>8</v>
      </c>
      <c r="G3382" s="3" t="s">
        <v>14415</v>
      </c>
      <c r="H3382" s="9" t="s">
        <v>63</v>
      </c>
      <c r="I3382" s="9" t="s">
        <v>64</v>
      </c>
      <c r="J3382" s="21">
        <v>2600.0500000000002</v>
      </c>
      <c r="K3382" s="9" t="s">
        <v>12198</v>
      </c>
      <c r="L3382" s="7" t="s">
        <v>12466</v>
      </c>
      <c r="M3382" s="7" t="s">
        <v>12725</v>
      </c>
      <c r="N3382" s="7" t="s">
        <v>210</v>
      </c>
      <c r="O3382" s="7" t="s">
        <v>257</v>
      </c>
      <c r="P3382" s="7" t="s">
        <v>12752</v>
      </c>
      <c r="Q3382" s="7" t="s">
        <v>12753</v>
      </c>
      <c r="R3382" s="9" t="s">
        <v>431</v>
      </c>
      <c r="S3382" s="7" t="s">
        <v>409</v>
      </c>
      <c r="T3382" s="13" t="s">
        <v>65</v>
      </c>
      <c r="U3382" s="13" t="s">
        <v>79</v>
      </c>
      <c r="V3382" s="13" t="s">
        <v>105</v>
      </c>
      <c r="W3382" s="13" t="s">
        <v>36</v>
      </c>
      <c r="X3382" s="13" t="s">
        <v>57</v>
      </c>
      <c r="Y3382" s="13" t="s">
        <v>14</v>
      </c>
      <c r="Z3382" s="13" t="s">
        <v>4</v>
      </c>
      <c r="AA3382" s="12" t="str">
        <f t="shared" si="104"/>
        <v>5730000000001</v>
      </c>
      <c r="AB3382" s="4" t="s">
        <v>14422</v>
      </c>
      <c r="AC3382" s="53">
        <f t="shared" si="105"/>
        <v>1108.3575603195579</v>
      </c>
      <c r="AD3382" s="31">
        <f>VLOOKUP(AB3382,'Utah Allocation %''s'!$A$6:$B$16,2,FALSE)</f>
        <v>0.4262831716003761</v>
      </c>
    </row>
    <row r="3383" spans="1:30">
      <c r="A3383" s="9" t="s">
        <v>12199</v>
      </c>
      <c r="B3383" s="9" t="s">
        <v>24</v>
      </c>
      <c r="C3383" s="9" t="s">
        <v>62</v>
      </c>
      <c r="D3383" s="19">
        <v>41517</v>
      </c>
      <c r="E3383" s="15">
        <v>2013</v>
      </c>
      <c r="F3383" s="15">
        <v>8</v>
      </c>
      <c r="G3383" s="3" t="s">
        <v>14415</v>
      </c>
      <c r="H3383" s="9" t="s">
        <v>63</v>
      </c>
      <c r="I3383" s="9" t="s">
        <v>64</v>
      </c>
      <c r="J3383" s="21">
        <v>1588.81</v>
      </c>
      <c r="K3383" s="9" t="s">
        <v>12200</v>
      </c>
      <c r="L3383" s="7" t="s">
        <v>12467</v>
      </c>
      <c r="M3383" s="7" t="s">
        <v>12726</v>
      </c>
      <c r="N3383" s="7" t="s">
        <v>242</v>
      </c>
      <c r="O3383" s="7" t="s">
        <v>285</v>
      </c>
      <c r="P3383" s="7" t="s">
        <v>12754</v>
      </c>
      <c r="Q3383" s="7" t="s">
        <v>12755</v>
      </c>
      <c r="R3383" s="9" t="s">
        <v>374</v>
      </c>
      <c r="S3383" s="7" t="s">
        <v>408</v>
      </c>
      <c r="T3383" s="13" t="s">
        <v>65</v>
      </c>
      <c r="U3383" s="13" t="s">
        <v>76</v>
      </c>
      <c r="V3383" s="13" t="s">
        <v>67</v>
      </c>
      <c r="W3383" s="13" t="s">
        <v>35</v>
      </c>
      <c r="X3383" s="13" t="s">
        <v>57</v>
      </c>
      <c r="Y3383" s="13" t="s">
        <v>14</v>
      </c>
      <c r="Z3383" s="13" t="s">
        <v>4</v>
      </c>
      <c r="AA3383" s="12" t="str">
        <f t="shared" si="104"/>
        <v>5730000000001</v>
      </c>
      <c r="AB3383" s="4" t="s">
        <v>14422</v>
      </c>
      <c r="AC3383" s="53">
        <f t="shared" si="105"/>
        <v>677.28296587039358</v>
      </c>
      <c r="AD3383" s="31">
        <f>VLOOKUP(AB3383,'Utah Allocation %''s'!$A$6:$B$16,2,FALSE)</f>
        <v>0.4262831716003761</v>
      </c>
    </row>
    <row r="3384" spans="1:30">
      <c r="A3384" s="9" t="s">
        <v>12199</v>
      </c>
      <c r="B3384" s="9" t="s">
        <v>24</v>
      </c>
      <c r="C3384" s="9" t="s">
        <v>62</v>
      </c>
      <c r="D3384" s="19">
        <v>41517</v>
      </c>
      <c r="E3384" s="15">
        <v>2013</v>
      </c>
      <c r="F3384" s="15">
        <v>8</v>
      </c>
      <c r="G3384" s="3" t="s">
        <v>14415</v>
      </c>
      <c r="H3384" s="9" t="s">
        <v>63</v>
      </c>
      <c r="I3384" s="9" t="s">
        <v>81</v>
      </c>
      <c r="J3384" s="21">
        <v>569.61</v>
      </c>
      <c r="K3384" s="9" t="s">
        <v>12200</v>
      </c>
      <c r="L3384" s="7" t="s">
        <v>12467</v>
      </c>
      <c r="M3384" s="7" t="s">
        <v>12726</v>
      </c>
      <c r="N3384" s="7" t="s">
        <v>242</v>
      </c>
      <c r="O3384" s="7" t="s">
        <v>285</v>
      </c>
      <c r="P3384" s="7" t="s">
        <v>12754</v>
      </c>
      <c r="Q3384" s="7" t="s">
        <v>12755</v>
      </c>
      <c r="R3384" s="9" t="s">
        <v>374</v>
      </c>
      <c r="S3384" s="7" t="s">
        <v>408</v>
      </c>
      <c r="T3384" s="13" t="s">
        <v>65</v>
      </c>
      <c r="U3384" s="13" t="s">
        <v>76</v>
      </c>
      <c r="V3384" s="13" t="s">
        <v>67</v>
      </c>
      <c r="W3384" s="13" t="s">
        <v>35</v>
      </c>
      <c r="X3384" s="13" t="s">
        <v>57</v>
      </c>
      <c r="Y3384" s="13" t="s">
        <v>14</v>
      </c>
      <c r="Z3384" s="13" t="s">
        <v>4</v>
      </c>
      <c r="AA3384" s="12" t="str">
        <f t="shared" si="104"/>
        <v>5730000000001</v>
      </c>
      <c r="AB3384" s="4" t="s">
        <v>14422</v>
      </c>
      <c r="AC3384" s="53">
        <f t="shared" si="105"/>
        <v>242.81515737529023</v>
      </c>
      <c r="AD3384" s="31">
        <f>VLOOKUP(AB3384,'Utah Allocation %''s'!$A$6:$B$16,2,FALSE)</f>
        <v>0.4262831716003761</v>
      </c>
    </row>
    <row r="3385" spans="1:30">
      <c r="A3385" s="9" t="s">
        <v>12201</v>
      </c>
      <c r="B3385" s="9" t="s">
        <v>24</v>
      </c>
      <c r="C3385" s="9" t="s">
        <v>62</v>
      </c>
      <c r="D3385" s="19">
        <v>41517</v>
      </c>
      <c r="E3385" s="15">
        <v>2013</v>
      </c>
      <c r="F3385" s="15">
        <v>8</v>
      </c>
      <c r="G3385" s="3" t="s">
        <v>14415</v>
      </c>
      <c r="H3385" s="9" t="s">
        <v>63</v>
      </c>
      <c r="I3385" s="9" t="s">
        <v>64</v>
      </c>
      <c r="J3385" s="21">
        <v>112.4</v>
      </c>
      <c r="K3385" s="9" t="s">
        <v>12202</v>
      </c>
      <c r="L3385" s="7" t="s">
        <v>12468</v>
      </c>
      <c r="M3385" s="7" t="s">
        <v>12727</v>
      </c>
      <c r="N3385" s="7" t="s">
        <v>211</v>
      </c>
      <c r="O3385" s="7" t="s">
        <v>258</v>
      </c>
      <c r="P3385" s="7" t="s">
        <v>10897</v>
      </c>
      <c r="Q3385" s="7" t="s">
        <v>10898</v>
      </c>
      <c r="R3385" s="9" t="s">
        <v>431</v>
      </c>
      <c r="S3385" s="7" t="s">
        <v>409</v>
      </c>
      <c r="T3385" s="13" t="s">
        <v>65</v>
      </c>
      <c r="U3385" s="13" t="s">
        <v>79</v>
      </c>
      <c r="V3385" s="13" t="s">
        <v>105</v>
      </c>
      <c r="W3385" s="13" t="s">
        <v>36</v>
      </c>
      <c r="X3385" s="13" t="s">
        <v>57</v>
      </c>
      <c r="Y3385" s="13" t="s">
        <v>14</v>
      </c>
      <c r="Z3385" s="13" t="s">
        <v>4</v>
      </c>
      <c r="AA3385" s="12" t="str">
        <f t="shared" si="104"/>
        <v>5730000000001</v>
      </c>
      <c r="AB3385" s="4" t="s">
        <v>14422</v>
      </c>
      <c r="AC3385" s="53">
        <f t="shared" si="105"/>
        <v>47.914228487882276</v>
      </c>
      <c r="AD3385" s="31">
        <f>VLOOKUP(AB3385,'Utah Allocation %''s'!$A$6:$B$16,2,FALSE)</f>
        <v>0.4262831716003761</v>
      </c>
    </row>
    <row r="3386" spans="1:30">
      <c r="A3386" s="9" t="s">
        <v>12201</v>
      </c>
      <c r="B3386" s="9" t="s">
        <v>24</v>
      </c>
      <c r="C3386" s="9" t="s">
        <v>62</v>
      </c>
      <c r="D3386" s="19">
        <v>41517</v>
      </c>
      <c r="E3386" s="15">
        <v>2013</v>
      </c>
      <c r="F3386" s="15">
        <v>8</v>
      </c>
      <c r="G3386" s="3" t="s">
        <v>14415</v>
      </c>
      <c r="H3386" s="9" t="s">
        <v>63</v>
      </c>
      <c r="I3386" s="9" t="s">
        <v>81</v>
      </c>
      <c r="J3386" s="21">
        <v>966.16</v>
      </c>
      <c r="K3386" s="9" t="s">
        <v>12202</v>
      </c>
      <c r="L3386" s="7" t="s">
        <v>12468</v>
      </c>
      <c r="M3386" s="7" t="s">
        <v>12727</v>
      </c>
      <c r="N3386" s="7" t="s">
        <v>211</v>
      </c>
      <c r="O3386" s="7" t="s">
        <v>258</v>
      </c>
      <c r="P3386" s="7" t="s">
        <v>10897</v>
      </c>
      <c r="Q3386" s="7" t="s">
        <v>10898</v>
      </c>
      <c r="R3386" s="9" t="s">
        <v>431</v>
      </c>
      <c r="S3386" s="7" t="s">
        <v>409</v>
      </c>
      <c r="T3386" s="13" t="s">
        <v>65</v>
      </c>
      <c r="U3386" s="13" t="s">
        <v>79</v>
      </c>
      <c r="V3386" s="13" t="s">
        <v>105</v>
      </c>
      <c r="W3386" s="13" t="s">
        <v>36</v>
      </c>
      <c r="X3386" s="13" t="s">
        <v>57</v>
      </c>
      <c r="Y3386" s="13" t="s">
        <v>14</v>
      </c>
      <c r="Z3386" s="13" t="s">
        <v>4</v>
      </c>
      <c r="AA3386" s="12" t="str">
        <f t="shared" si="104"/>
        <v>5730000000001</v>
      </c>
      <c r="AB3386" s="4" t="s">
        <v>14422</v>
      </c>
      <c r="AC3386" s="53">
        <f t="shared" si="105"/>
        <v>411.85774907341937</v>
      </c>
      <c r="AD3386" s="31">
        <f>VLOOKUP(AB3386,'Utah Allocation %''s'!$A$6:$B$16,2,FALSE)</f>
        <v>0.4262831716003761</v>
      </c>
    </row>
    <row r="3387" spans="1:30">
      <c r="A3387" s="9" t="s">
        <v>12203</v>
      </c>
      <c r="B3387" s="9" t="s">
        <v>24</v>
      </c>
      <c r="C3387" s="9" t="s">
        <v>62</v>
      </c>
      <c r="D3387" s="19">
        <v>41517</v>
      </c>
      <c r="E3387" s="15">
        <v>2013</v>
      </c>
      <c r="F3387" s="15">
        <v>8</v>
      </c>
      <c r="G3387" s="3" t="s">
        <v>14415</v>
      </c>
      <c r="H3387" s="9" t="s">
        <v>63</v>
      </c>
      <c r="I3387" s="9" t="s">
        <v>64</v>
      </c>
      <c r="J3387" s="21">
        <v>324.05</v>
      </c>
      <c r="K3387" s="9" t="s">
        <v>12204</v>
      </c>
      <c r="L3387" s="7" t="s">
        <v>12469</v>
      </c>
      <c r="M3387" s="7" t="s">
        <v>12728</v>
      </c>
      <c r="N3387" s="7" t="s">
        <v>229</v>
      </c>
      <c r="O3387" s="7" t="s">
        <v>275</v>
      </c>
      <c r="P3387" s="7" t="s">
        <v>12756</v>
      </c>
      <c r="Q3387" s="7" t="s">
        <v>446</v>
      </c>
      <c r="R3387" s="9" t="s">
        <v>569</v>
      </c>
      <c r="S3387" s="7" t="s">
        <v>409</v>
      </c>
      <c r="T3387" s="13" t="s">
        <v>65</v>
      </c>
      <c r="U3387" s="13" t="s">
        <v>79</v>
      </c>
      <c r="V3387" s="13" t="s">
        <v>105</v>
      </c>
      <c r="W3387" s="13" t="s">
        <v>36</v>
      </c>
      <c r="X3387" s="13" t="s">
        <v>57</v>
      </c>
      <c r="Y3387" s="13" t="s">
        <v>14</v>
      </c>
      <c r="Z3387" s="13" t="s">
        <v>4</v>
      </c>
      <c r="AA3387" s="12" t="str">
        <f t="shared" si="104"/>
        <v>5730000000001</v>
      </c>
      <c r="AB3387" s="4" t="s">
        <v>14422</v>
      </c>
      <c r="AC3387" s="53">
        <f t="shared" si="105"/>
        <v>138.13706175710189</v>
      </c>
      <c r="AD3387" s="31">
        <f>VLOOKUP(AB3387,'Utah Allocation %''s'!$A$6:$B$16,2,FALSE)</f>
        <v>0.4262831716003761</v>
      </c>
    </row>
    <row r="3388" spans="1:30">
      <c r="A3388" s="9" t="s">
        <v>12203</v>
      </c>
      <c r="B3388" s="9" t="s">
        <v>24</v>
      </c>
      <c r="C3388" s="9" t="s">
        <v>62</v>
      </c>
      <c r="D3388" s="19">
        <v>41517</v>
      </c>
      <c r="E3388" s="15">
        <v>2013</v>
      </c>
      <c r="F3388" s="15">
        <v>8</v>
      </c>
      <c r="G3388" s="3" t="s">
        <v>14415</v>
      </c>
      <c r="H3388" s="9" t="s">
        <v>63</v>
      </c>
      <c r="I3388" s="9" t="s">
        <v>81</v>
      </c>
      <c r="J3388" s="21">
        <v>53.23</v>
      </c>
      <c r="K3388" s="9" t="s">
        <v>12204</v>
      </c>
      <c r="L3388" s="7" t="s">
        <v>12469</v>
      </c>
      <c r="M3388" s="7" t="s">
        <v>12728</v>
      </c>
      <c r="N3388" s="7" t="s">
        <v>229</v>
      </c>
      <c r="O3388" s="7" t="s">
        <v>275</v>
      </c>
      <c r="P3388" s="7" t="s">
        <v>12756</v>
      </c>
      <c r="Q3388" s="7" t="s">
        <v>446</v>
      </c>
      <c r="R3388" s="9" t="s">
        <v>569</v>
      </c>
      <c r="S3388" s="7" t="s">
        <v>409</v>
      </c>
      <c r="T3388" s="13" t="s">
        <v>65</v>
      </c>
      <c r="U3388" s="13" t="s">
        <v>79</v>
      </c>
      <c r="V3388" s="13" t="s">
        <v>105</v>
      </c>
      <c r="W3388" s="13" t="s">
        <v>36</v>
      </c>
      <c r="X3388" s="13" t="s">
        <v>57</v>
      </c>
      <c r="Y3388" s="13" t="s">
        <v>14</v>
      </c>
      <c r="Z3388" s="13" t="s">
        <v>4</v>
      </c>
      <c r="AA3388" s="12" t="str">
        <f t="shared" si="104"/>
        <v>5730000000001</v>
      </c>
      <c r="AB3388" s="4" t="s">
        <v>14422</v>
      </c>
      <c r="AC3388" s="53">
        <f t="shared" si="105"/>
        <v>22.691053224288019</v>
      </c>
      <c r="AD3388" s="31">
        <f>VLOOKUP(AB3388,'Utah Allocation %''s'!$A$6:$B$16,2,FALSE)</f>
        <v>0.4262831716003761</v>
      </c>
    </row>
    <row r="3389" spans="1:30">
      <c r="A3389" s="9" t="s">
        <v>13336</v>
      </c>
      <c r="B3389" s="9" t="s">
        <v>51</v>
      </c>
      <c r="C3389" s="9" t="s">
        <v>52</v>
      </c>
      <c r="D3389" s="19">
        <v>41547</v>
      </c>
      <c r="E3389" s="3">
        <v>2013</v>
      </c>
      <c r="F3389" s="3">
        <v>9</v>
      </c>
      <c r="G3389" s="3" t="s">
        <v>14415</v>
      </c>
      <c r="H3389" s="12" t="s">
        <v>53</v>
      </c>
      <c r="J3389" s="21">
        <v>57000</v>
      </c>
      <c r="K3389" s="27" t="s">
        <v>54</v>
      </c>
      <c r="L3389" s="27" t="s">
        <v>54</v>
      </c>
      <c r="M3389" s="27" t="s">
        <v>54</v>
      </c>
      <c r="N3389" s="8"/>
      <c r="O3389" s="27" t="s">
        <v>54</v>
      </c>
      <c r="P3389" s="27" t="s">
        <v>54</v>
      </c>
      <c r="Q3389" s="27" t="s">
        <v>54</v>
      </c>
      <c r="S3389" s="7" t="s">
        <v>408</v>
      </c>
      <c r="T3389" s="9" t="s">
        <v>69</v>
      </c>
      <c r="V3389" s="9" t="s">
        <v>59</v>
      </c>
      <c r="W3389" s="9" t="s">
        <v>60</v>
      </c>
      <c r="X3389" s="9" t="s">
        <v>57</v>
      </c>
      <c r="Y3389" s="9" t="s">
        <v>7</v>
      </c>
      <c r="Z3389" s="9" t="s">
        <v>10</v>
      </c>
      <c r="AA3389" s="12" t="str">
        <f t="shared" si="104"/>
        <v>5980000000090</v>
      </c>
      <c r="AB3389" s="4" t="s">
        <v>14424</v>
      </c>
      <c r="AC3389" s="48">
        <f t="shared" si="105"/>
        <v>27540.884707348439</v>
      </c>
      <c r="AD3389" s="31">
        <f>VLOOKUP(AB3389,'Utah Allocation %''s'!$A$6:$B$16,2,FALSE)</f>
        <v>0.48317341591839369</v>
      </c>
    </row>
    <row r="3390" spans="1:30">
      <c r="A3390" s="9" t="s">
        <v>13336</v>
      </c>
      <c r="B3390" s="9" t="s">
        <v>51</v>
      </c>
      <c r="C3390" s="9" t="s">
        <v>52</v>
      </c>
      <c r="D3390" s="19">
        <v>41547</v>
      </c>
      <c r="E3390" s="3">
        <v>2013</v>
      </c>
      <c r="F3390" s="3">
        <v>9</v>
      </c>
      <c r="G3390" s="3" t="s">
        <v>14415</v>
      </c>
      <c r="H3390" s="12" t="s">
        <v>53</v>
      </c>
      <c r="J3390" s="21">
        <v>16265</v>
      </c>
      <c r="K3390" s="27" t="s">
        <v>54</v>
      </c>
      <c r="L3390" s="27" t="s">
        <v>54</v>
      </c>
      <c r="M3390" s="27" t="s">
        <v>54</v>
      </c>
      <c r="N3390" s="8"/>
      <c r="O3390" s="27" t="s">
        <v>54</v>
      </c>
      <c r="P3390" s="27" t="s">
        <v>54</v>
      </c>
      <c r="Q3390" s="27" t="s">
        <v>54</v>
      </c>
      <c r="S3390" s="7" t="s">
        <v>409</v>
      </c>
      <c r="T3390" s="9" t="s">
        <v>69</v>
      </c>
      <c r="V3390" s="9" t="s">
        <v>55</v>
      </c>
      <c r="W3390" s="9" t="s">
        <v>56</v>
      </c>
      <c r="X3390" s="9" t="s">
        <v>57</v>
      </c>
      <c r="Y3390" s="9" t="s">
        <v>7</v>
      </c>
      <c r="Z3390" s="9" t="s">
        <v>9</v>
      </c>
      <c r="AA3390" s="12" t="str">
        <f t="shared" si="104"/>
        <v>5980000000095</v>
      </c>
      <c r="AB3390" s="4" t="s">
        <v>14424</v>
      </c>
      <c r="AC3390" s="48">
        <f t="shared" si="105"/>
        <v>7858.8156099126736</v>
      </c>
      <c r="AD3390" s="31">
        <f>VLOOKUP(AB3390,'Utah Allocation %''s'!$A$6:$B$16,2,FALSE)</f>
        <v>0.48317341591839369</v>
      </c>
    </row>
    <row r="3391" spans="1:30">
      <c r="A3391" s="9" t="s">
        <v>12917</v>
      </c>
      <c r="B3391" s="9" t="s">
        <v>24</v>
      </c>
      <c r="C3391" s="9" t="s">
        <v>62</v>
      </c>
      <c r="D3391" s="19">
        <v>41547</v>
      </c>
      <c r="E3391" s="3">
        <v>2013</v>
      </c>
      <c r="F3391" s="3">
        <v>9</v>
      </c>
      <c r="G3391" s="3" t="s">
        <v>14415</v>
      </c>
      <c r="H3391" s="9" t="s">
        <v>63</v>
      </c>
      <c r="I3391" s="9" t="s">
        <v>64</v>
      </c>
      <c r="J3391" s="21">
        <v>5.21</v>
      </c>
      <c r="K3391" s="9" t="s">
        <v>12918</v>
      </c>
      <c r="L3391" s="7" t="s">
        <v>13223</v>
      </c>
      <c r="M3391" s="7" t="s">
        <v>13420</v>
      </c>
      <c r="N3391" s="7" t="s">
        <v>242</v>
      </c>
      <c r="O3391" s="7" t="s">
        <v>285</v>
      </c>
      <c r="P3391" s="7" t="s">
        <v>580</v>
      </c>
      <c r="Q3391" s="7" t="s">
        <v>198</v>
      </c>
      <c r="R3391" s="13" t="s">
        <v>301</v>
      </c>
      <c r="S3391" s="7" t="s">
        <v>408</v>
      </c>
      <c r="T3391" s="13" t="s">
        <v>69</v>
      </c>
      <c r="U3391" s="13" t="s">
        <v>66</v>
      </c>
      <c r="V3391" s="13" t="s">
        <v>70</v>
      </c>
      <c r="W3391" s="13" t="s">
        <v>32</v>
      </c>
      <c r="X3391" s="13" t="s">
        <v>66</v>
      </c>
      <c r="Y3391" s="13" t="s">
        <v>7</v>
      </c>
      <c r="Z3391" s="13" t="s">
        <v>8</v>
      </c>
      <c r="AA3391" s="12" t="str">
        <f t="shared" si="104"/>
        <v>5980000000108</v>
      </c>
      <c r="AB3391" s="4" t="s">
        <v>66</v>
      </c>
      <c r="AC3391" s="48">
        <f t="shared" si="105"/>
        <v>0</v>
      </c>
      <c r="AD3391" s="31">
        <f>VLOOKUP(AB3391,'Utah Allocation %''s'!$A$6:$B$16,2,FALSE)</f>
        <v>0</v>
      </c>
    </row>
    <row r="3392" spans="1:30">
      <c r="A3392" s="9" t="s">
        <v>12917</v>
      </c>
      <c r="B3392" s="9" t="s">
        <v>24</v>
      </c>
      <c r="C3392" s="9" t="s">
        <v>62</v>
      </c>
      <c r="D3392" s="19">
        <v>41547</v>
      </c>
      <c r="E3392" s="3">
        <v>2013</v>
      </c>
      <c r="F3392" s="3">
        <v>9</v>
      </c>
      <c r="G3392" s="3" t="s">
        <v>14415</v>
      </c>
      <c r="H3392" s="9" t="s">
        <v>63</v>
      </c>
      <c r="I3392" s="9" t="s">
        <v>81</v>
      </c>
      <c r="J3392" s="21">
        <v>421.51</v>
      </c>
      <c r="K3392" s="9" t="s">
        <v>12918</v>
      </c>
      <c r="L3392" s="7" t="s">
        <v>13223</v>
      </c>
      <c r="M3392" s="7" t="s">
        <v>13420</v>
      </c>
      <c r="N3392" s="7" t="s">
        <v>242</v>
      </c>
      <c r="O3392" s="7" t="s">
        <v>285</v>
      </c>
      <c r="P3392" s="7" t="s">
        <v>580</v>
      </c>
      <c r="Q3392" s="7" t="s">
        <v>198</v>
      </c>
      <c r="R3392" s="13" t="s">
        <v>301</v>
      </c>
      <c r="S3392" s="7" t="s">
        <v>408</v>
      </c>
      <c r="T3392" s="13" t="s">
        <v>69</v>
      </c>
      <c r="U3392" s="13" t="s">
        <v>66</v>
      </c>
      <c r="V3392" s="13" t="s">
        <v>70</v>
      </c>
      <c r="W3392" s="13" t="s">
        <v>32</v>
      </c>
      <c r="X3392" s="13" t="s">
        <v>66</v>
      </c>
      <c r="Y3392" s="13" t="s">
        <v>7</v>
      </c>
      <c r="Z3392" s="13" t="s">
        <v>8</v>
      </c>
      <c r="AA3392" s="12" t="str">
        <f t="shared" si="104"/>
        <v>5980000000108</v>
      </c>
      <c r="AB3392" s="4" t="s">
        <v>66</v>
      </c>
      <c r="AC3392" s="48">
        <f t="shared" si="105"/>
        <v>0</v>
      </c>
      <c r="AD3392" s="31">
        <f>VLOOKUP(AB3392,'Utah Allocation %''s'!$A$6:$B$16,2,FALSE)</f>
        <v>0</v>
      </c>
    </row>
    <row r="3393" spans="1:30">
      <c r="A3393" s="9" t="s">
        <v>12921</v>
      </c>
      <c r="B3393" s="9" t="s">
        <v>24</v>
      </c>
      <c r="C3393" s="9" t="s">
        <v>62</v>
      </c>
      <c r="D3393" s="19">
        <v>41547</v>
      </c>
      <c r="E3393" s="3">
        <v>2013</v>
      </c>
      <c r="F3393" s="3">
        <v>9</v>
      </c>
      <c r="G3393" s="3" t="s">
        <v>14415</v>
      </c>
      <c r="H3393" s="9" t="s">
        <v>63</v>
      </c>
      <c r="I3393" s="9" t="s">
        <v>64</v>
      </c>
      <c r="J3393" s="21">
        <v>113.86</v>
      </c>
      <c r="K3393" s="9" t="s">
        <v>12922</v>
      </c>
      <c r="L3393" s="7" t="s">
        <v>13225</v>
      </c>
      <c r="M3393" s="7" t="s">
        <v>13422</v>
      </c>
      <c r="N3393" s="7" t="s">
        <v>242</v>
      </c>
      <c r="O3393" s="7" t="s">
        <v>285</v>
      </c>
      <c r="P3393" s="7" t="s">
        <v>580</v>
      </c>
      <c r="Q3393" s="7" t="s">
        <v>198</v>
      </c>
      <c r="R3393" s="13" t="s">
        <v>301</v>
      </c>
      <c r="S3393" s="7" t="s">
        <v>408</v>
      </c>
      <c r="T3393" s="13" t="s">
        <v>69</v>
      </c>
      <c r="U3393" s="13" t="s">
        <v>66</v>
      </c>
      <c r="V3393" s="13" t="s">
        <v>70</v>
      </c>
      <c r="W3393" s="13" t="s">
        <v>32</v>
      </c>
      <c r="X3393" s="13" t="s">
        <v>66</v>
      </c>
      <c r="Y3393" s="13" t="s">
        <v>7</v>
      </c>
      <c r="Z3393" s="13" t="s">
        <v>8</v>
      </c>
      <c r="AA3393" s="12" t="str">
        <f t="shared" si="104"/>
        <v>5980000000108</v>
      </c>
      <c r="AB3393" s="4" t="s">
        <v>66</v>
      </c>
      <c r="AC3393" s="48">
        <f t="shared" si="105"/>
        <v>0</v>
      </c>
      <c r="AD3393" s="31">
        <f>VLOOKUP(AB3393,'Utah Allocation %''s'!$A$6:$B$16,2,FALSE)</f>
        <v>0</v>
      </c>
    </row>
    <row r="3394" spans="1:30">
      <c r="A3394" s="9" t="s">
        <v>12921</v>
      </c>
      <c r="B3394" s="9" t="s">
        <v>24</v>
      </c>
      <c r="C3394" s="9" t="s">
        <v>62</v>
      </c>
      <c r="D3394" s="19">
        <v>41547</v>
      </c>
      <c r="E3394" s="3">
        <v>2013</v>
      </c>
      <c r="F3394" s="3">
        <v>9</v>
      </c>
      <c r="G3394" s="3" t="s">
        <v>14415</v>
      </c>
      <c r="H3394" s="9" t="s">
        <v>63</v>
      </c>
      <c r="I3394" s="9" t="s">
        <v>81</v>
      </c>
      <c r="J3394" s="21">
        <v>99.49</v>
      </c>
      <c r="K3394" s="9" t="s">
        <v>12922</v>
      </c>
      <c r="L3394" s="7" t="s">
        <v>13225</v>
      </c>
      <c r="M3394" s="7" t="s">
        <v>13422</v>
      </c>
      <c r="N3394" s="7" t="s">
        <v>242</v>
      </c>
      <c r="O3394" s="7" t="s">
        <v>285</v>
      </c>
      <c r="P3394" s="7" t="s">
        <v>580</v>
      </c>
      <c r="Q3394" s="7" t="s">
        <v>198</v>
      </c>
      <c r="R3394" s="13" t="s">
        <v>301</v>
      </c>
      <c r="S3394" s="7" t="s">
        <v>408</v>
      </c>
      <c r="T3394" s="13" t="s">
        <v>69</v>
      </c>
      <c r="U3394" s="13" t="s">
        <v>66</v>
      </c>
      <c r="V3394" s="13" t="s">
        <v>70</v>
      </c>
      <c r="W3394" s="13" t="s">
        <v>32</v>
      </c>
      <c r="X3394" s="13" t="s">
        <v>66</v>
      </c>
      <c r="Y3394" s="13" t="s">
        <v>7</v>
      </c>
      <c r="Z3394" s="13" t="s">
        <v>8</v>
      </c>
      <c r="AA3394" s="12" t="str">
        <f t="shared" si="104"/>
        <v>5980000000108</v>
      </c>
      <c r="AB3394" s="4" t="s">
        <v>66</v>
      </c>
      <c r="AC3394" s="48">
        <f t="shared" si="105"/>
        <v>0</v>
      </c>
      <c r="AD3394" s="31">
        <f>VLOOKUP(AB3394,'Utah Allocation %''s'!$A$6:$B$16,2,FALSE)</f>
        <v>0</v>
      </c>
    </row>
    <row r="3395" spans="1:30">
      <c r="A3395" s="9" t="s">
        <v>12797</v>
      </c>
      <c r="B3395" s="9" t="s">
        <v>24</v>
      </c>
      <c r="C3395" s="9" t="s">
        <v>62</v>
      </c>
      <c r="D3395" s="19">
        <v>41547</v>
      </c>
      <c r="E3395" s="3">
        <v>2013</v>
      </c>
      <c r="F3395" s="3">
        <v>9</v>
      </c>
      <c r="G3395" s="3" t="s">
        <v>14415</v>
      </c>
      <c r="H3395" s="9" t="s">
        <v>63</v>
      </c>
      <c r="I3395" s="9" t="s">
        <v>64</v>
      </c>
      <c r="J3395" s="21">
        <v>2073.1</v>
      </c>
      <c r="K3395" s="9" t="s">
        <v>12798</v>
      </c>
      <c r="L3395" s="7" t="s">
        <v>13165</v>
      </c>
      <c r="M3395" s="7" t="s">
        <v>13356</v>
      </c>
      <c r="N3395" s="7" t="s">
        <v>212</v>
      </c>
      <c r="O3395" s="7" t="s">
        <v>259</v>
      </c>
      <c r="P3395" s="7" t="s">
        <v>639</v>
      </c>
      <c r="Q3395" s="7" t="s">
        <v>172</v>
      </c>
      <c r="R3395" s="13" t="s">
        <v>301</v>
      </c>
      <c r="S3395" s="7" t="s">
        <v>408</v>
      </c>
      <c r="T3395" s="13" t="s">
        <v>69</v>
      </c>
      <c r="U3395" s="13" t="s">
        <v>66</v>
      </c>
      <c r="V3395" s="13" t="s">
        <v>70</v>
      </c>
      <c r="W3395" s="13" t="s">
        <v>32</v>
      </c>
      <c r="X3395" s="13" t="s">
        <v>66</v>
      </c>
      <c r="Y3395" s="13" t="s">
        <v>7</v>
      </c>
      <c r="Z3395" s="13" t="s">
        <v>8</v>
      </c>
      <c r="AA3395" s="12" t="str">
        <f t="shared" si="104"/>
        <v>5980000000108</v>
      </c>
      <c r="AB3395" s="4" t="s">
        <v>66</v>
      </c>
      <c r="AC3395" s="48">
        <f t="shared" si="105"/>
        <v>0</v>
      </c>
      <c r="AD3395" s="31">
        <f>VLOOKUP(AB3395,'Utah Allocation %''s'!$A$6:$B$16,2,FALSE)</f>
        <v>0</v>
      </c>
    </row>
    <row r="3396" spans="1:30">
      <c r="A3396" s="9" t="s">
        <v>12801</v>
      </c>
      <c r="B3396" s="9" t="s">
        <v>24</v>
      </c>
      <c r="C3396" s="9" t="s">
        <v>62</v>
      </c>
      <c r="D3396" s="19">
        <v>41547</v>
      </c>
      <c r="E3396" s="3">
        <v>2013</v>
      </c>
      <c r="F3396" s="3">
        <v>9</v>
      </c>
      <c r="G3396" s="3" t="s">
        <v>14415</v>
      </c>
      <c r="H3396" s="9" t="s">
        <v>63</v>
      </c>
      <c r="I3396" s="9" t="s">
        <v>64</v>
      </c>
      <c r="J3396" s="21">
        <v>257.08</v>
      </c>
      <c r="K3396" s="9" t="s">
        <v>12802</v>
      </c>
      <c r="L3396" s="7" t="s">
        <v>13167</v>
      </c>
      <c r="M3396" s="7" t="s">
        <v>13358</v>
      </c>
      <c r="N3396" s="7" t="s">
        <v>206</v>
      </c>
      <c r="O3396" s="7" t="s">
        <v>253</v>
      </c>
      <c r="P3396" s="7" t="s">
        <v>691</v>
      </c>
      <c r="Q3396" s="7" t="s">
        <v>71</v>
      </c>
      <c r="R3396" s="13" t="s">
        <v>301</v>
      </c>
      <c r="S3396" s="7" t="s">
        <v>408</v>
      </c>
      <c r="T3396" s="13" t="s">
        <v>69</v>
      </c>
      <c r="U3396" s="13" t="s">
        <v>66</v>
      </c>
      <c r="V3396" s="13" t="s">
        <v>70</v>
      </c>
      <c r="W3396" s="13" t="s">
        <v>32</v>
      </c>
      <c r="X3396" s="13" t="s">
        <v>66</v>
      </c>
      <c r="Y3396" s="13" t="s">
        <v>7</v>
      </c>
      <c r="Z3396" s="13" t="s">
        <v>8</v>
      </c>
      <c r="AA3396" s="12" t="str">
        <f t="shared" si="104"/>
        <v>5980000000108</v>
      </c>
      <c r="AB3396" s="4" t="s">
        <v>66</v>
      </c>
      <c r="AC3396" s="48">
        <f t="shared" si="105"/>
        <v>0</v>
      </c>
      <c r="AD3396" s="31">
        <f>VLOOKUP(AB3396,'Utah Allocation %''s'!$A$6:$B$16,2,FALSE)</f>
        <v>0</v>
      </c>
    </row>
    <row r="3397" spans="1:30">
      <c r="A3397" s="9" t="s">
        <v>12801</v>
      </c>
      <c r="B3397" s="9" t="s">
        <v>24</v>
      </c>
      <c r="C3397" s="9" t="s">
        <v>62</v>
      </c>
      <c r="D3397" s="19">
        <v>41547</v>
      </c>
      <c r="E3397" s="3">
        <v>2013</v>
      </c>
      <c r="F3397" s="3">
        <v>9</v>
      </c>
      <c r="G3397" s="3" t="s">
        <v>14415</v>
      </c>
      <c r="H3397" s="9" t="s">
        <v>63</v>
      </c>
      <c r="I3397" s="9" t="s">
        <v>81</v>
      </c>
      <c r="J3397" s="21">
        <v>767.83</v>
      </c>
      <c r="K3397" s="9" t="s">
        <v>12802</v>
      </c>
      <c r="L3397" s="7" t="s">
        <v>13167</v>
      </c>
      <c r="M3397" s="7" t="s">
        <v>13358</v>
      </c>
      <c r="N3397" s="7" t="s">
        <v>206</v>
      </c>
      <c r="O3397" s="7" t="s">
        <v>253</v>
      </c>
      <c r="P3397" s="7" t="s">
        <v>691</v>
      </c>
      <c r="Q3397" s="7" t="s">
        <v>71</v>
      </c>
      <c r="R3397" s="13" t="s">
        <v>301</v>
      </c>
      <c r="S3397" s="7" t="s">
        <v>408</v>
      </c>
      <c r="T3397" s="13" t="s">
        <v>69</v>
      </c>
      <c r="U3397" s="13" t="s">
        <v>66</v>
      </c>
      <c r="V3397" s="13" t="s">
        <v>70</v>
      </c>
      <c r="W3397" s="13" t="s">
        <v>32</v>
      </c>
      <c r="X3397" s="13" t="s">
        <v>66</v>
      </c>
      <c r="Y3397" s="13" t="s">
        <v>7</v>
      </c>
      <c r="Z3397" s="13" t="s">
        <v>8</v>
      </c>
      <c r="AA3397" s="12" t="str">
        <f t="shared" ref="AA3397:AA3460" si="106">Y3397&amp;Z3397</f>
        <v>5980000000108</v>
      </c>
      <c r="AB3397" s="4" t="s">
        <v>66</v>
      </c>
      <c r="AC3397" s="48">
        <f t="shared" ref="AC3397:AC3460" si="107">+J3397*AD3397</f>
        <v>0</v>
      </c>
      <c r="AD3397" s="31">
        <f>VLOOKUP(AB3397,'Utah Allocation %''s'!$A$6:$B$16,2,FALSE)</f>
        <v>0</v>
      </c>
    </row>
    <row r="3398" spans="1:30">
      <c r="A3398" s="9" t="s">
        <v>12206</v>
      </c>
      <c r="B3398" s="9" t="s">
        <v>24</v>
      </c>
      <c r="C3398" s="9" t="s">
        <v>62</v>
      </c>
      <c r="D3398" s="19">
        <v>41517</v>
      </c>
      <c r="E3398" s="6">
        <v>2013</v>
      </c>
      <c r="F3398" s="6">
        <v>9</v>
      </c>
      <c r="G3398" s="3" t="s">
        <v>14415</v>
      </c>
      <c r="H3398" s="9" t="s">
        <v>61</v>
      </c>
      <c r="I3398" s="9" t="s">
        <v>81</v>
      </c>
      <c r="J3398" s="21">
        <v>-0.46</v>
      </c>
      <c r="K3398" s="9" t="s">
        <v>11662</v>
      </c>
      <c r="L3398" s="7" t="s">
        <v>12211</v>
      </c>
      <c r="M3398" s="7" t="s">
        <v>12474</v>
      </c>
      <c r="N3398" s="7" t="s">
        <v>207</v>
      </c>
      <c r="O3398" s="7" t="s">
        <v>254</v>
      </c>
      <c r="P3398" s="7" t="s">
        <v>548</v>
      </c>
      <c r="Q3398" s="7" t="s">
        <v>72</v>
      </c>
      <c r="R3398" s="9" t="s">
        <v>301</v>
      </c>
      <c r="S3398" s="7" t="s">
        <v>408</v>
      </c>
      <c r="T3398" s="13" t="s">
        <v>69</v>
      </c>
      <c r="U3398" s="13" t="s">
        <v>66</v>
      </c>
      <c r="V3398" s="13" t="s">
        <v>70</v>
      </c>
      <c r="W3398" s="13" t="s">
        <v>32</v>
      </c>
      <c r="X3398" s="13" t="s">
        <v>66</v>
      </c>
      <c r="Y3398" s="13" t="s">
        <v>7</v>
      </c>
      <c r="Z3398" s="13" t="s">
        <v>8</v>
      </c>
      <c r="AA3398" s="12" t="str">
        <f t="shared" si="106"/>
        <v>5980000000108</v>
      </c>
      <c r="AB3398" s="4" t="s">
        <v>66</v>
      </c>
      <c r="AC3398" s="48">
        <f t="shared" si="107"/>
        <v>0</v>
      </c>
      <c r="AD3398" s="31">
        <f>VLOOKUP(AB3398,'Utah Allocation %''s'!$A$6:$B$16,2,FALSE)</f>
        <v>0</v>
      </c>
    </row>
    <row r="3399" spans="1:30">
      <c r="A3399" s="9" t="s">
        <v>12915</v>
      </c>
      <c r="B3399" s="9" t="s">
        <v>24</v>
      </c>
      <c r="C3399" s="9" t="s">
        <v>62</v>
      </c>
      <c r="D3399" s="19">
        <v>41547</v>
      </c>
      <c r="E3399" s="3">
        <v>2013</v>
      </c>
      <c r="F3399" s="3">
        <v>9</v>
      </c>
      <c r="G3399" s="3" t="s">
        <v>14415</v>
      </c>
      <c r="H3399" s="9" t="s">
        <v>63</v>
      </c>
      <c r="I3399" s="9" t="s">
        <v>64</v>
      </c>
      <c r="J3399" s="21">
        <v>125.46</v>
      </c>
      <c r="K3399" s="9" t="s">
        <v>12916</v>
      </c>
      <c r="L3399" s="7" t="s">
        <v>13222</v>
      </c>
      <c r="M3399" s="7" t="s">
        <v>13419</v>
      </c>
      <c r="N3399" s="7" t="s">
        <v>208</v>
      </c>
      <c r="O3399" s="7" t="s">
        <v>255</v>
      </c>
      <c r="P3399" s="7" t="s">
        <v>633</v>
      </c>
      <c r="Q3399" s="7" t="s">
        <v>73</v>
      </c>
      <c r="R3399" s="13" t="s">
        <v>301</v>
      </c>
      <c r="S3399" s="7" t="s">
        <v>408</v>
      </c>
      <c r="T3399" s="13" t="s">
        <v>69</v>
      </c>
      <c r="U3399" s="13" t="s">
        <v>66</v>
      </c>
      <c r="V3399" s="13" t="s">
        <v>70</v>
      </c>
      <c r="W3399" s="13" t="s">
        <v>32</v>
      </c>
      <c r="X3399" s="13" t="s">
        <v>66</v>
      </c>
      <c r="Y3399" s="13" t="s">
        <v>7</v>
      </c>
      <c r="Z3399" s="13" t="s">
        <v>8</v>
      </c>
      <c r="AA3399" s="12" t="str">
        <f t="shared" si="106"/>
        <v>5980000000108</v>
      </c>
      <c r="AB3399" s="4" t="s">
        <v>66</v>
      </c>
      <c r="AC3399" s="48">
        <f t="shared" si="107"/>
        <v>0</v>
      </c>
      <c r="AD3399" s="31">
        <f>VLOOKUP(AB3399,'Utah Allocation %''s'!$A$6:$B$16,2,FALSE)</f>
        <v>0</v>
      </c>
    </row>
    <row r="3400" spans="1:30">
      <c r="A3400" s="9" t="s">
        <v>13051</v>
      </c>
      <c r="B3400" s="9" t="s">
        <v>24</v>
      </c>
      <c r="C3400" s="9" t="s">
        <v>62</v>
      </c>
      <c r="D3400" s="19">
        <v>41547</v>
      </c>
      <c r="E3400" s="3">
        <v>2013</v>
      </c>
      <c r="F3400" s="3">
        <v>9</v>
      </c>
      <c r="G3400" s="3" t="s">
        <v>14415</v>
      </c>
      <c r="H3400" s="9" t="s">
        <v>63</v>
      </c>
      <c r="I3400" s="9" t="s">
        <v>81</v>
      </c>
      <c r="J3400" s="21">
        <v>419.15</v>
      </c>
      <c r="K3400" s="9" t="s">
        <v>13052</v>
      </c>
      <c r="L3400" s="7" t="s">
        <v>13290</v>
      </c>
      <c r="M3400" s="7" t="s">
        <v>13489</v>
      </c>
      <c r="N3400" s="7" t="s">
        <v>208</v>
      </c>
      <c r="O3400" s="7" t="s">
        <v>255</v>
      </c>
      <c r="P3400" s="7" t="s">
        <v>633</v>
      </c>
      <c r="Q3400" s="7" t="s">
        <v>73</v>
      </c>
      <c r="R3400" s="13" t="s">
        <v>301</v>
      </c>
      <c r="S3400" s="7" t="s">
        <v>408</v>
      </c>
      <c r="T3400" s="13" t="s">
        <v>69</v>
      </c>
      <c r="U3400" s="13" t="s">
        <v>66</v>
      </c>
      <c r="V3400" s="13" t="s">
        <v>70</v>
      </c>
      <c r="W3400" s="13" t="s">
        <v>32</v>
      </c>
      <c r="X3400" s="13" t="s">
        <v>66</v>
      </c>
      <c r="Y3400" s="13" t="s">
        <v>7</v>
      </c>
      <c r="Z3400" s="13" t="s">
        <v>8</v>
      </c>
      <c r="AA3400" s="12" t="str">
        <f t="shared" si="106"/>
        <v>5980000000108</v>
      </c>
      <c r="AB3400" s="4" t="s">
        <v>66</v>
      </c>
      <c r="AC3400" s="48">
        <f t="shared" si="107"/>
        <v>0</v>
      </c>
      <c r="AD3400" s="31">
        <f>VLOOKUP(AB3400,'Utah Allocation %''s'!$A$6:$B$16,2,FALSE)</f>
        <v>0</v>
      </c>
    </row>
    <row r="3401" spans="1:30">
      <c r="A3401" s="9" t="s">
        <v>12889</v>
      </c>
      <c r="B3401" s="9" t="s">
        <v>24</v>
      </c>
      <c r="C3401" s="9" t="s">
        <v>62</v>
      </c>
      <c r="D3401" s="19">
        <v>41547</v>
      </c>
      <c r="E3401" s="3">
        <v>2013</v>
      </c>
      <c r="F3401" s="3">
        <v>9</v>
      </c>
      <c r="G3401" s="3" t="s">
        <v>14415</v>
      </c>
      <c r="H3401" s="9" t="s">
        <v>63</v>
      </c>
      <c r="I3401" s="9" t="s">
        <v>64</v>
      </c>
      <c r="J3401" s="21">
        <v>582.95000000000005</v>
      </c>
      <c r="K3401" s="9" t="s">
        <v>12890</v>
      </c>
      <c r="L3401" s="7" t="s">
        <v>13211</v>
      </c>
      <c r="M3401" s="7" t="s">
        <v>13405</v>
      </c>
      <c r="N3401" s="7" t="s">
        <v>211</v>
      </c>
      <c r="O3401" s="7" t="s">
        <v>258</v>
      </c>
      <c r="P3401" s="7" t="s">
        <v>706</v>
      </c>
      <c r="Q3401" s="7" t="s">
        <v>103</v>
      </c>
      <c r="R3401" s="13" t="s">
        <v>301</v>
      </c>
      <c r="S3401" s="7" t="s">
        <v>408</v>
      </c>
      <c r="T3401" s="13" t="s">
        <v>69</v>
      </c>
      <c r="U3401" s="13" t="s">
        <v>66</v>
      </c>
      <c r="V3401" s="13" t="s">
        <v>70</v>
      </c>
      <c r="W3401" s="13" t="s">
        <v>32</v>
      </c>
      <c r="X3401" s="13" t="s">
        <v>66</v>
      </c>
      <c r="Y3401" s="13" t="s">
        <v>7</v>
      </c>
      <c r="Z3401" s="13" t="s">
        <v>8</v>
      </c>
      <c r="AA3401" s="12" t="str">
        <f t="shared" si="106"/>
        <v>5980000000108</v>
      </c>
      <c r="AB3401" s="4" t="s">
        <v>66</v>
      </c>
      <c r="AC3401" s="48">
        <f t="shared" si="107"/>
        <v>0</v>
      </c>
      <c r="AD3401" s="31">
        <f>VLOOKUP(AB3401,'Utah Allocation %''s'!$A$6:$B$16,2,FALSE)</f>
        <v>0</v>
      </c>
    </row>
    <row r="3402" spans="1:30">
      <c r="A3402" s="9" t="s">
        <v>12889</v>
      </c>
      <c r="B3402" s="9" t="s">
        <v>24</v>
      </c>
      <c r="C3402" s="9" t="s">
        <v>62</v>
      </c>
      <c r="D3402" s="19">
        <v>41547</v>
      </c>
      <c r="E3402" s="3">
        <v>2013</v>
      </c>
      <c r="F3402" s="3">
        <v>9</v>
      </c>
      <c r="G3402" s="3" t="s">
        <v>14415</v>
      </c>
      <c r="H3402" s="9" t="s">
        <v>63</v>
      </c>
      <c r="I3402" s="9" t="s">
        <v>81</v>
      </c>
      <c r="J3402" s="21">
        <v>916.8</v>
      </c>
      <c r="K3402" s="9" t="s">
        <v>12890</v>
      </c>
      <c r="L3402" s="7" t="s">
        <v>13211</v>
      </c>
      <c r="M3402" s="7" t="s">
        <v>13405</v>
      </c>
      <c r="N3402" s="7" t="s">
        <v>211</v>
      </c>
      <c r="O3402" s="7" t="s">
        <v>258</v>
      </c>
      <c r="P3402" s="7" t="s">
        <v>706</v>
      </c>
      <c r="Q3402" s="7" t="s">
        <v>103</v>
      </c>
      <c r="R3402" s="13" t="s">
        <v>301</v>
      </c>
      <c r="S3402" s="7" t="s">
        <v>408</v>
      </c>
      <c r="T3402" s="13" t="s">
        <v>69</v>
      </c>
      <c r="U3402" s="13" t="s">
        <v>66</v>
      </c>
      <c r="V3402" s="13" t="s">
        <v>70</v>
      </c>
      <c r="W3402" s="13" t="s">
        <v>32</v>
      </c>
      <c r="X3402" s="13" t="s">
        <v>66</v>
      </c>
      <c r="Y3402" s="13" t="s">
        <v>7</v>
      </c>
      <c r="Z3402" s="13" t="s">
        <v>8</v>
      </c>
      <c r="AA3402" s="12" t="str">
        <f t="shared" si="106"/>
        <v>5980000000108</v>
      </c>
      <c r="AB3402" s="4" t="s">
        <v>66</v>
      </c>
      <c r="AC3402" s="48">
        <f t="shared" si="107"/>
        <v>0</v>
      </c>
      <c r="AD3402" s="31">
        <f>VLOOKUP(AB3402,'Utah Allocation %''s'!$A$6:$B$16,2,FALSE)</f>
        <v>0</v>
      </c>
    </row>
    <row r="3403" spans="1:30">
      <c r="A3403" s="9" t="s">
        <v>12951</v>
      </c>
      <c r="B3403" s="9" t="s">
        <v>24</v>
      </c>
      <c r="C3403" s="9" t="s">
        <v>62</v>
      </c>
      <c r="D3403" s="19">
        <v>41547</v>
      </c>
      <c r="E3403" s="3">
        <v>2013</v>
      </c>
      <c r="F3403" s="3">
        <v>9</v>
      </c>
      <c r="G3403" s="3" t="s">
        <v>14415</v>
      </c>
      <c r="H3403" s="9" t="s">
        <v>63</v>
      </c>
      <c r="I3403" s="9" t="s">
        <v>64</v>
      </c>
      <c r="J3403" s="21">
        <v>253.29</v>
      </c>
      <c r="K3403" s="9" t="s">
        <v>12952</v>
      </c>
      <c r="L3403" s="7" t="s">
        <v>13240</v>
      </c>
      <c r="M3403" s="7" t="s">
        <v>13437</v>
      </c>
      <c r="N3403" s="7" t="s">
        <v>209</v>
      </c>
      <c r="O3403" s="7" t="s">
        <v>256</v>
      </c>
      <c r="P3403" s="7" t="s">
        <v>707</v>
      </c>
      <c r="Q3403" s="7" t="s">
        <v>109</v>
      </c>
      <c r="R3403" s="13" t="s">
        <v>301</v>
      </c>
      <c r="S3403" s="7" t="s">
        <v>408</v>
      </c>
      <c r="T3403" s="13" t="s">
        <v>69</v>
      </c>
      <c r="U3403" s="13" t="s">
        <v>66</v>
      </c>
      <c r="V3403" s="13" t="s">
        <v>70</v>
      </c>
      <c r="W3403" s="13" t="s">
        <v>32</v>
      </c>
      <c r="X3403" s="13" t="s">
        <v>66</v>
      </c>
      <c r="Y3403" s="13" t="s">
        <v>7</v>
      </c>
      <c r="Z3403" s="13" t="s">
        <v>8</v>
      </c>
      <c r="AA3403" s="12" t="str">
        <f t="shared" si="106"/>
        <v>5980000000108</v>
      </c>
      <c r="AB3403" s="4" t="s">
        <v>66</v>
      </c>
      <c r="AC3403" s="48">
        <f t="shared" si="107"/>
        <v>0</v>
      </c>
      <c r="AD3403" s="31">
        <f>VLOOKUP(AB3403,'Utah Allocation %''s'!$A$6:$B$16,2,FALSE)</f>
        <v>0</v>
      </c>
    </row>
    <row r="3404" spans="1:30">
      <c r="A3404" s="9" t="s">
        <v>13110</v>
      </c>
      <c r="B3404" s="9" t="s">
        <v>24</v>
      </c>
      <c r="C3404" s="9" t="s">
        <v>62</v>
      </c>
      <c r="D3404" s="19">
        <v>41547</v>
      </c>
      <c r="E3404" s="3">
        <v>2013</v>
      </c>
      <c r="F3404" s="3">
        <v>9</v>
      </c>
      <c r="G3404" s="3" t="s">
        <v>14415</v>
      </c>
      <c r="H3404" s="9" t="s">
        <v>63</v>
      </c>
      <c r="I3404" s="9" t="s">
        <v>81</v>
      </c>
      <c r="J3404" s="21">
        <v>333.18</v>
      </c>
      <c r="K3404" s="9" t="s">
        <v>13111</v>
      </c>
      <c r="L3404" s="7" t="s">
        <v>13318</v>
      </c>
      <c r="M3404" s="7" t="s">
        <v>13519</v>
      </c>
      <c r="N3404" s="7" t="s">
        <v>227</v>
      </c>
      <c r="O3404" s="7" t="s">
        <v>273</v>
      </c>
      <c r="P3404" s="7" t="s">
        <v>9507</v>
      </c>
      <c r="Q3404" s="7" t="s">
        <v>9508</v>
      </c>
      <c r="R3404" s="13" t="s">
        <v>309</v>
      </c>
      <c r="S3404" s="7" t="s">
        <v>408</v>
      </c>
      <c r="T3404" s="13" t="s">
        <v>69</v>
      </c>
      <c r="U3404" s="13" t="s">
        <v>66</v>
      </c>
      <c r="V3404" s="13" t="s">
        <v>70</v>
      </c>
      <c r="W3404" s="13" t="s">
        <v>32</v>
      </c>
      <c r="X3404" s="13" t="s">
        <v>66</v>
      </c>
      <c r="Y3404" s="13" t="s">
        <v>7</v>
      </c>
      <c r="Z3404" s="13" t="s">
        <v>8</v>
      </c>
      <c r="AA3404" s="12" t="str">
        <f t="shared" si="106"/>
        <v>5980000000108</v>
      </c>
      <c r="AB3404" s="4" t="s">
        <v>66</v>
      </c>
      <c r="AC3404" s="48">
        <f t="shared" si="107"/>
        <v>0</v>
      </c>
      <c r="AD3404" s="31">
        <f>VLOOKUP(AB3404,'Utah Allocation %''s'!$A$6:$B$16,2,FALSE)</f>
        <v>0</v>
      </c>
    </row>
    <row r="3405" spans="1:30">
      <c r="A3405" s="9" t="s">
        <v>12847</v>
      </c>
      <c r="B3405" s="9" t="s">
        <v>24</v>
      </c>
      <c r="C3405" s="9" t="s">
        <v>62</v>
      </c>
      <c r="D3405" s="19">
        <v>41547</v>
      </c>
      <c r="E3405" s="3">
        <v>2013</v>
      </c>
      <c r="F3405" s="3">
        <v>9</v>
      </c>
      <c r="G3405" s="3" t="s">
        <v>14415</v>
      </c>
      <c r="H3405" s="9" t="s">
        <v>63</v>
      </c>
      <c r="I3405" s="9" t="s">
        <v>81</v>
      </c>
      <c r="J3405" s="21">
        <v>143.4</v>
      </c>
      <c r="K3405" s="9" t="s">
        <v>12848</v>
      </c>
      <c r="L3405" s="7" t="s">
        <v>13190</v>
      </c>
      <c r="M3405" s="7" t="s">
        <v>13384</v>
      </c>
      <c r="N3405" s="7" t="s">
        <v>206</v>
      </c>
      <c r="O3405" s="7" t="s">
        <v>253</v>
      </c>
      <c r="P3405" s="7" t="s">
        <v>8788</v>
      </c>
      <c r="Q3405" s="7" t="s">
        <v>71</v>
      </c>
      <c r="R3405" s="13" t="s">
        <v>301</v>
      </c>
      <c r="S3405" s="7" t="s">
        <v>408</v>
      </c>
      <c r="T3405" s="13" t="s">
        <v>69</v>
      </c>
      <c r="U3405" s="13" t="s">
        <v>66</v>
      </c>
      <c r="V3405" s="13" t="s">
        <v>70</v>
      </c>
      <c r="W3405" s="13" t="s">
        <v>32</v>
      </c>
      <c r="X3405" s="13" t="s">
        <v>66</v>
      </c>
      <c r="Y3405" s="13" t="s">
        <v>7</v>
      </c>
      <c r="Z3405" s="13" t="s">
        <v>8</v>
      </c>
      <c r="AA3405" s="12" t="str">
        <f t="shared" si="106"/>
        <v>5980000000108</v>
      </c>
      <c r="AB3405" s="4" t="s">
        <v>66</v>
      </c>
      <c r="AC3405" s="48">
        <f t="shared" si="107"/>
        <v>0</v>
      </c>
      <c r="AD3405" s="31">
        <f>VLOOKUP(AB3405,'Utah Allocation %''s'!$A$6:$B$16,2,FALSE)</f>
        <v>0</v>
      </c>
    </row>
    <row r="3406" spans="1:30">
      <c r="A3406" s="9" t="s">
        <v>12861</v>
      </c>
      <c r="B3406" s="9" t="s">
        <v>24</v>
      </c>
      <c r="C3406" s="9" t="s">
        <v>62</v>
      </c>
      <c r="D3406" s="19">
        <v>41547</v>
      </c>
      <c r="E3406" s="3">
        <v>2013</v>
      </c>
      <c r="F3406" s="3">
        <v>9</v>
      </c>
      <c r="G3406" s="3" t="s">
        <v>14415</v>
      </c>
      <c r="H3406" s="9" t="s">
        <v>63</v>
      </c>
      <c r="I3406" s="9" t="s">
        <v>81</v>
      </c>
      <c r="J3406" s="21">
        <v>211.69</v>
      </c>
      <c r="K3406" s="9" t="s">
        <v>12862</v>
      </c>
      <c r="L3406" s="7" t="s">
        <v>13197</v>
      </c>
      <c r="M3406" s="7" t="s">
        <v>13391</v>
      </c>
      <c r="N3406" s="7" t="s">
        <v>207</v>
      </c>
      <c r="O3406" s="7" t="s">
        <v>254</v>
      </c>
      <c r="P3406" s="7" t="s">
        <v>7153</v>
      </c>
      <c r="Q3406" s="7" t="s">
        <v>72</v>
      </c>
      <c r="R3406" s="13" t="s">
        <v>301</v>
      </c>
      <c r="S3406" s="7" t="s">
        <v>408</v>
      </c>
      <c r="T3406" s="13" t="s">
        <v>69</v>
      </c>
      <c r="U3406" s="13" t="s">
        <v>66</v>
      </c>
      <c r="V3406" s="13" t="s">
        <v>70</v>
      </c>
      <c r="W3406" s="13" t="s">
        <v>32</v>
      </c>
      <c r="X3406" s="13" t="s">
        <v>66</v>
      </c>
      <c r="Y3406" s="13" t="s">
        <v>7</v>
      </c>
      <c r="Z3406" s="13" t="s">
        <v>8</v>
      </c>
      <c r="AA3406" s="12" t="str">
        <f t="shared" si="106"/>
        <v>5980000000108</v>
      </c>
      <c r="AB3406" s="4" t="s">
        <v>66</v>
      </c>
      <c r="AC3406" s="48">
        <f t="shared" si="107"/>
        <v>0</v>
      </c>
      <c r="AD3406" s="31">
        <f>VLOOKUP(AB3406,'Utah Allocation %''s'!$A$6:$B$16,2,FALSE)</f>
        <v>0</v>
      </c>
    </row>
    <row r="3407" spans="1:30">
      <c r="A3407" s="9" t="s">
        <v>12953</v>
      </c>
      <c r="B3407" s="9" t="s">
        <v>24</v>
      </c>
      <c r="C3407" s="9" t="s">
        <v>62</v>
      </c>
      <c r="D3407" s="19">
        <v>41547</v>
      </c>
      <c r="E3407" s="3">
        <v>2013</v>
      </c>
      <c r="F3407" s="3">
        <v>9</v>
      </c>
      <c r="G3407" s="3" t="s">
        <v>14415</v>
      </c>
      <c r="H3407" s="9" t="s">
        <v>63</v>
      </c>
      <c r="I3407" s="9" t="s">
        <v>81</v>
      </c>
      <c r="J3407" s="21">
        <v>726.63</v>
      </c>
      <c r="K3407" s="9" t="s">
        <v>12954</v>
      </c>
      <c r="L3407" s="7" t="s">
        <v>13241</v>
      </c>
      <c r="M3407" s="7" t="s">
        <v>13438</v>
      </c>
      <c r="N3407" s="7" t="s">
        <v>208</v>
      </c>
      <c r="O3407" s="7" t="s">
        <v>255</v>
      </c>
      <c r="P3407" s="7" t="s">
        <v>5362</v>
      </c>
      <c r="Q3407" s="7" t="s">
        <v>73</v>
      </c>
      <c r="R3407" s="13" t="s">
        <v>301</v>
      </c>
      <c r="S3407" s="7" t="s">
        <v>408</v>
      </c>
      <c r="T3407" s="13" t="s">
        <v>69</v>
      </c>
      <c r="U3407" s="13" t="s">
        <v>66</v>
      </c>
      <c r="V3407" s="13" t="s">
        <v>70</v>
      </c>
      <c r="W3407" s="13" t="s">
        <v>32</v>
      </c>
      <c r="X3407" s="13" t="s">
        <v>66</v>
      </c>
      <c r="Y3407" s="13" t="s">
        <v>7</v>
      </c>
      <c r="Z3407" s="13" t="s">
        <v>8</v>
      </c>
      <c r="AA3407" s="12" t="str">
        <f t="shared" si="106"/>
        <v>5980000000108</v>
      </c>
      <c r="AB3407" s="4" t="s">
        <v>66</v>
      </c>
      <c r="AC3407" s="48">
        <f t="shared" si="107"/>
        <v>0</v>
      </c>
      <c r="AD3407" s="31">
        <f>VLOOKUP(AB3407,'Utah Allocation %''s'!$A$6:$B$16,2,FALSE)</f>
        <v>0</v>
      </c>
    </row>
    <row r="3408" spans="1:30">
      <c r="A3408" s="9" t="s">
        <v>12863</v>
      </c>
      <c r="B3408" s="9" t="s">
        <v>24</v>
      </c>
      <c r="C3408" s="9" t="s">
        <v>62</v>
      </c>
      <c r="D3408" s="19">
        <v>41547</v>
      </c>
      <c r="E3408" s="3">
        <v>2013</v>
      </c>
      <c r="F3408" s="3">
        <v>9</v>
      </c>
      <c r="G3408" s="3" t="s">
        <v>14415</v>
      </c>
      <c r="H3408" s="9" t="s">
        <v>63</v>
      </c>
      <c r="I3408" s="9" t="s">
        <v>81</v>
      </c>
      <c r="J3408" s="21">
        <v>211.69</v>
      </c>
      <c r="K3408" s="9" t="s">
        <v>12864</v>
      </c>
      <c r="L3408" s="7" t="s">
        <v>13198</v>
      </c>
      <c r="M3408" s="7" t="s">
        <v>13392</v>
      </c>
      <c r="N3408" s="7" t="s">
        <v>208</v>
      </c>
      <c r="O3408" s="7" t="s">
        <v>255</v>
      </c>
      <c r="P3408" s="7" t="s">
        <v>5362</v>
      </c>
      <c r="Q3408" s="7" t="s">
        <v>73</v>
      </c>
      <c r="R3408" s="13" t="s">
        <v>301</v>
      </c>
      <c r="S3408" s="7" t="s">
        <v>408</v>
      </c>
      <c r="T3408" s="13" t="s">
        <v>69</v>
      </c>
      <c r="U3408" s="13" t="s">
        <v>66</v>
      </c>
      <c r="V3408" s="13" t="s">
        <v>70</v>
      </c>
      <c r="W3408" s="13" t="s">
        <v>32</v>
      </c>
      <c r="X3408" s="13" t="s">
        <v>66</v>
      </c>
      <c r="Y3408" s="13" t="s">
        <v>7</v>
      </c>
      <c r="Z3408" s="13" t="s">
        <v>8</v>
      </c>
      <c r="AA3408" s="12" t="str">
        <f t="shared" si="106"/>
        <v>5980000000108</v>
      </c>
      <c r="AB3408" s="4" t="s">
        <v>66</v>
      </c>
      <c r="AC3408" s="48">
        <f t="shared" si="107"/>
        <v>0</v>
      </c>
      <c r="AD3408" s="31">
        <f>VLOOKUP(AB3408,'Utah Allocation %''s'!$A$6:$B$16,2,FALSE)</f>
        <v>0</v>
      </c>
    </row>
    <row r="3409" spans="1:30">
      <c r="A3409" s="9" t="s">
        <v>13094</v>
      </c>
      <c r="B3409" s="9" t="s">
        <v>24</v>
      </c>
      <c r="C3409" s="9" t="s">
        <v>62</v>
      </c>
      <c r="D3409" s="19">
        <v>41547</v>
      </c>
      <c r="E3409" s="3">
        <v>2013</v>
      </c>
      <c r="F3409" s="3">
        <v>9</v>
      </c>
      <c r="G3409" s="3" t="s">
        <v>14415</v>
      </c>
      <c r="H3409" s="9" t="s">
        <v>63</v>
      </c>
      <c r="I3409" s="9" t="s">
        <v>81</v>
      </c>
      <c r="J3409" s="21">
        <v>584.02</v>
      </c>
      <c r="K3409" s="9" t="s">
        <v>13095</v>
      </c>
      <c r="L3409" s="7" t="s">
        <v>13310</v>
      </c>
      <c r="M3409" s="7" t="s">
        <v>13511</v>
      </c>
      <c r="N3409" s="7" t="s">
        <v>216</v>
      </c>
      <c r="O3409" s="7" t="s">
        <v>262</v>
      </c>
      <c r="P3409" s="7" t="s">
        <v>7099</v>
      </c>
      <c r="Q3409" s="7" t="s">
        <v>107</v>
      </c>
      <c r="R3409" s="13" t="s">
        <v>305</v>
      </c>
      <c r="S3409" s="7" t="s">
        <v>409</v>
      </c>
      <c r="T3409" s="13" t="s">
        <v>69</v>
      </c>
      <c r="U3409" s="13" t="s">
        <v>79</v>
      </c>
      <c r="V3409" s="13" t="s">
        <v>80</v>
      </c>
      <c r="W3409" s="13" t="s">
        <v>29</v>
      </c>
      <c r="X3409" s="13" t="s">
        <v>79</v>
      </c>
      <c r="Y3409" s="13" t="s">
        <v>7</v>
      </c>
      <c r="Z3409" s="13" t="s">
        <v>16</v>
      </c>
      <c r="AA3409" s="12" t="str">
        <f t="shared" si="106"/>
        <v>5980000000109</v>
      </c>
      <c r="AB3409" s="4" t="s">
        <v>79</v>
      </c>
      <c r="AC3409" s="48">
        <f t="shared" si="107"/>
        <v>584.02</v>
      </c>
      <c r="AD3409" s="31">
        <f>VLOOKUP(AB3409,'Utah Allocation %''s'!$A$6:$B$16,2,FALSE)</f>
        <v>1</v>
      </c>
    </row>
    <row r="3410" spans="1:30">
      <c r="A3410" s="9" t="s">
        <v>13128</v>
      </c>
      <c r="B3410" s="9" t="s">
        <v>24</v>
      </c>
      <c r="C3410" s="9" t="s">
        <v>62</v>
      </c>
      <c r="D3410" s="19">
        <v>41547</v>
      </c>
      <c r="E3410" s="3">
        <v>2013</v>
      </c>
      <c r="F3410" s="3">
        <v>9</v>
      </c>
      <c r="G3410" s="3" t="s">
        <v>14415</v>
      </c>
      <c r="H3410" s="9" t="s">
        <v>63</v>
      </c>
      <c r="I3410" s="9" t="s">
        <v>81</v>
      </c>
      <c r="J3410" s="21">
        <v>2470.75</v>
      </c>
      <c r="K3410" s="9" t="s">
        <v>13129</v>
      </c>
      <c r="L3410" s="7" t="s">
        <v>13327</v>
      </c>
      <c r="M3410" s="7" t="s">
        <v>13528</v>
      </c>
      <c r="N3410" s="7" t="s">
        <v>216</v>
      </c>
      <c r="O3410" s="7" t="s">
        <v>262</v>
      </c>
      <c r="P3410" s="7" t="s">
        <v>7099</v>
      </c>
      <c r="Q3410" s="7" t="s">
        <v>107</v>
      </c>
      <c r="R3410" s="13" t="s">
        <v>305</v>
      </c>
      <c r="S3410" s="7" t="s">
        <v>409</v>
      </c>
      <c r="T3410" s="13" t="s">
        <v>69</v>
      </c>
      <c r="U3410" s="13" t="s">
        <v>79</v>
      </c>
      <c r="V3410" s="13" t="s">
        <v>80</v>
      </c>
      <c r="W3410" s="13" t="s">
        <v>29</v>
      </c>
      <c r="X3410" s="13" t="s">
        <v>79</v>
      </c>
      <c r="Y3410" s="13" t="s">
        <v>7</v>
      </c>
      <c r="Z3410" s="13" t="s">
        <v>16</v>
      </c>
      <c r="AA3410" s="12" t="str">
        <f t="shared" si="106"/>
        <v>5980000000109</v>
      </c>
      <c r="AB3410" s="4" t="s">
        <v>79</v>
      </c>
      <c r="AC3410" s="48">
        <f t="shared" si="107"/>
        <v>2470.75</v>
      </c>
      <c r="AD3410" s="31">
        <f>VLOOKUP(AB3410,'Utah Allocation %''s'!$A$6:$B$16,2,FALSE)</f>
        <v>1</v>
      </c>
    </row>
    <row r="3411" spans="1:30">
      <c r="A3411" s="9" t="s">
        <v>13007</v>
      </c>
      <c r="B3411" s="9" t="s">
        <v>24</v>
      </c>
      <c r="C3411" s="9" t="s">
        <v>62</v>
      </c>
      <c r="D3411" s="19">
        <v>41547</v>
      </c>
      <c r="E3411" s="3">
        <v>2013</v>
      </c>
      <c r="F3411" s="3">
        <v>9</v>
      </c>
      <c r="G3411" s="3" t="s">
        <v>14415</v>
      </c>
      <c r="H3411" s="9" t="s">
        <v>63</v>
      </c>
      <c r="I3411" s="9" t="s">
        <v>81</v>
      </c>
      <c r="J3411" s="21">
        <v>731.43</v>
      </c>
      <c r="K3411" s="9" t="s">
        <v>13008</v>
      </c>
      <c r="L3411" s="7" t="s">
        <v>13268</v>
      </c>
      <c r="M3411" s="7" t="s">
        <v>13466</v>
      </c>
      <c r="N3411" s="7" t="s">
        <v>206</v>
      </c>
      <c r="O3411" s="7" t="s">
        <v>253</v>
      </c>
      <c r="P3411" s="7" t="s">
        <v>5145</v>
      </c>
      <c r="Q3411" s="7" t="s">
        <v>78</v>
      </c>
      <c r="R3411" s="13" t="s">
        <v>305</v>
      </c>
      <c r="S3411" s="7" t="s">
        <v>409</v>
      </c>
      <c r="T3411" s="13" t="s">
        <v>69</v>
      </c>
      <c r="U3411" s="13" t="s">
        <v>79</v>
      </c>
      <c r="V3411" s="13" t="s">
        <v>80</v>
      </c>
      <c r="W3411" s="13" t="s">
        <v>29</v>
      </c>
      <c r="X3411" s="13" t="s">
        <v>79</v>
      </c>
      <c r="Y3411" s="13" t="s">
        <v>7</v>
      </c>
      <c r="Z3411" s="13" t="s">
        <v>16</v>
      </c>
      <c r="AA3411" s="12" t="str">
        <f t="shared" si="106"/>
        <v>5980000000109</v>
      </c>
      <c r="AB3411" s="4" t="s">
        <v>79</v>
      </c>
      <c r="AC3411" s="48">
        <f t="shared" si="107"/>
        <v>731.43</v>
      </c>
      <c r="AD3411" s="31">
        <f>VLOOKUP(AB3411,'Utah Allocation %''s'!$A$6:$B$16,2,FALSE)</f>
        <v>1</v>
      </c>
    </row>
    <row r="3412" spans="1:30">
      <c r="A3412" s="9" t="s">
        <v>12793</v>
      </c>
      <c r="B3412" s="9" t="s">
        <v>24</v>
      </c>
      <c r="C3412" s="9" t="s">
        <v>62</v>
      </c>
      <c r="D3412" s="19">
        <v>41547</v>
      </c>
      <c r="E3412" s="3">
        <v>2013</v>
      </c>
      <c r="F3412" s="3">
        <v>9</v>
      </c>
      <c r="G3412" s="3" t="s">
        <v>14415</v>
      </c>
      <c r="H3412" s="9" t="s">
        <v>63</v>
      </c>
      <c r="I3412" s="9" t="s">
        <v>81</v>
      </c>
      <c r="J3412" s="21">
        <v>243.81</v>
      </c>
      <c r="K3412" s="9" t="s">
        <v>12794</v>
      </c>
      <c r="L3412" s="7" t="s">
        <v>13163</v>
      </c>
      <c r="M3412" s="7" t="s">
        <v>13354</v>
      </c>
      <c r="N3412" s="7" t="s">
        <v>208</v>
      </c>
      <c r="O3412" s="7" t="s">
        <v>255</v>
      </c>
      <c r="P3412" s="7" t="s">
        <v>6141</v>
      </c>
      <c r="Q3412" s="7" t="s">
        <v>84</v>
      </c>
      <c r="R3412" s="13" t="s">
        <v>305</v>
      </c>
      <c r="S3412" s="7" t="s">
        <v>409</v>
      </c>
      <c r="T3412" s="13" t="s">
        <v>69</v>
      </c>
      <c r="U3412" s="13" t="s">
        <v>79</v>
      </c>
      <c r="V3412" s="13" t="s">
        <v>80</v>
      </c>
      <c r="W3412" s="13" t="s">
        <v>29</v>
      </c>
      <c r="X3412" s="13" t="s">
        <v>79</v>
      </c>
      <c r="Y3412" s="13" t="s">
        <v>7</v>
      </c>
      <c r="Z3412" s="13" t="s">
        <v>16</v>
      </c>
      <c r="AA3412" s="12" t="str">
        <f t="shared" si="106"/>
        <v>5980000000109</v>
      </c>
      <c r="AB3412" s="4" t="s">
        <v>79</v>
      </c>
      <c r="AC3412" s="48">
        <f t="shared" si="107"/>
        <v>243.81</v>
      </c>
      <c r="AD3412" s="31">
        <f>VLOOKUP(AB3412,'Utah Allocation %''s'!$A$6:$B$16,2,FALSE)</f>
        <v>1</v>
      </c>
    </row>
    <row r="3413" spans="1:30">
      <c r="A3413" s="9" t="s">
        <v>13112</v>
      </c>
      <c r="B3413" s="9" t="s">
        <v>24</v>
      </c>
      <c r="C3413" s="9" t="s">
        <v>62</v>
      </c>
      <c r="D3413" s="19">
        <v>41547</v>
      </c>
      <c r="E3413" s="3">
        <v>2013</v>
      </c>
      <c r="F3413" s="3">
        <v>9</v>
      </c>
      <c r="G3413" s="3" t="s">
        <v>14415</v>
      </c>
      <c r="H3413" s="9" t="s">
        <v>63</v>
      </c>
      <c r="I3413" s="9" t="s">
        <v>64</v>
      </c>
      <c r="J3413" s="21">
        <v>321.45</v>
      </c>
      <c r="K3413" s="9" t="s">
        <v>13113</v>
      </c>
      <c r="L3413" s="7" t="s">
        <v>13319</v>
      </c>
      <c r="M3413" s="7" t="s">
        <v>13520</v>
      </c>
      <c r="N3413" s="7" t="s">
        <v>206</v>
      </c>
      <c r="O3413" s="7" t="s">
        <v>253</v>
      </c>
      <c r="P3413" s="7" t="s">
        <v>462</v>
      </c>
      <c r="Q3413" s="7" t="s">
        <v>71</v>
      </c>
      <c r="R3413" s="13" t="s">
        <v>311</v>
      </c>
      <c r="S3413" s="7" t="s">
        <v>408</v>
      </c>
      <c r="T3413" s="13" t="s">
        <v>69</v>
      </c>
      <c r="U3413" s="13" t="s">
        <v>66</v>
      </c>
      <c r="V3413" s="13" t="s">
        <v>70</v>
      </c>
      <c r="W3413" s="13" t="s">
        <v>32</v>
      </c>
      <c r="X3413" s="13" t="s">
        <v>66</v>
      </c>
      <c r="Y3413" s="13" t="s">
        <v>7</v>
      </c>
      <c r="Z3413" s="13" t="s">
        <v>8</v>
      </c>
      <c r="AA3413" s="12" t="str">
        <f t="shared" si="106"/>
        <v>5980000000108</v>
      </c>
      <c r="AB3413" s="4" t="s">
        <v>66</v>
      </c>
      <c r="AC3413" s="48">
        <f t="shared" si="107"/>
        <v>0</v>
      </c>
      <c r="AD3413" s="31">
        <f>VLOOKUP(AB3413,'Utah Allocation %''s'!$A$6:$B$16,2,FALSE)</f>
        <v>0</v>
      </c>
    </row>
    <row r="3414" spans="1:30">
      <c r="A3414" s="9" t="s">
        <v>13114</v>
      </c>
      <c r="B3414" s="9" t="s">
        <v>24</v>
      </c>
      <c r="C3414" s="9" t="s">
        <v>62</v>
      </c>
      <c r="D3414" s="19">
        <v>41547</v>
      </c>
      <c r="E3414" s="3">
        <v>2013</v>
      </c>
      <c r="F3414" s="3">
        <v>9</v>
      </c>
      <c r="G3414" s="3" t="s">
        <v>14415</v>
      </c>
      <c r="H3414" s="9" t="s">
        <v>63</v>
      </c>
      <c r="I3414" s="9" t="s">
        <v>64</v>
      </c>
      <c r="J3414" s="21">
        <v>975.74</v>
      </c>
      <c r="K3414" s="9" t="s">
        <v>13115</v>
      </c>
      <c r="L3414" s="7" t="s">
        <v>13320</v>
      </c>
      <c r="M3414" s="7" t="s">
        <v>13521</v>
      </c>
      <c r="N3414" s="7" t="s">
        <v>208</v>
      </c>
      <c r="O3414" s="7" t="s">
        <v>255</v>
      </c>
      <c r="P3414" s="7" t="s">
        <v>633</v>
      </c>
      <c r="Q3414" s="7" t="s">
        <v>73</v>
      </c>
      <c r="R3414" s="13" t="s">
        <v>311</v>
      </c>
      <c r="S3414" s="7" t="s">
        <v>408</v>
      </c>
      <c r="T3414" s="13" t="s">
        <v>69</v>
      </c>
      <c r="U3414" s="13" t="s">
        <v>66</v>
      </c>
      <c r="V3414" s="13" t="s">
        <v>70</v>
      </c>
      <c r="W3414" s="13" t="s">
        <v>32</v>
      </c>
      <c r="X3414" s="13" t="s">
        <v>66</v>
      </c>
      <c r="Y3414" s="13" t="s">
        <v>7</v>
      </c>
      <c r="Z3414" s="13" t="s">
        <v>8</v>
      </c>
      <c r="AA3414" s="12" t="str">
        <f t="shared" si="106"/>
        <v>5980000000108</v>
      </c>
      <c r="AB3414" s="4" t="s">
        <v>66</v>
      </c>
      <c r="AC3414" s="48">
        <f t="shared" si="107"/>
        <v>0</v>
      </c>
      <c r="AD3414" s="31">
        <f>VLOOKUP(AB3414,'Utah Allocation %''s'!$A$6:$B$16,2,FALSE)</f>
        <v>0</v>
      </c>
    </row>
    <row r="3415" spans="1:30">
      <c r="A3415" s="9" t="s">
        <v>12825</v>
      </c>
      <c r="B3415" s="9" t="s">
        <v>24</v>
      </c>
      <c r="C3415" s="9" t="s">
        <v>62</v>
      </c>
      <c r="D3415" s="19">
        <v>41547</v>
      </c>
      <c r="E3415" s="3">
        <v>2013</v>
      </c>
      <c r="F3415" s="3">
        <v>9</v>
      </c>
      <c r="G3415" s="3" t="s">
        <v>14415</v>
      </c>
      <c r="H3415" s="9" t="s">
        <v>63</v>
      </c>
      <c r="I3415" s="9" t="s">
        <v>64</v>
      </c>
      <c r="J3415" s="21">
        <v>1367.54</v>
      </c>
      <c r="K3415" s="9" t="s">
        <v>12826</v>
      </c>
      <c r="L3415" s="7" t="s">
        <v>13179</v>
      </c>
      <c r="M3415" s="7" t="s">
        <v>8969</v>
      </c>
      <c r="N3415" s="7" t="s">
        <v>206</v>
      </c>
      <c r="O3415" s="7" t="s">
        <v>253</v>
      </c>
      <c r="P3415" s="7" t="s">
        <v>635</v>
      </c>
      <c r="Q3415" s="7" t="s">
        <v>95</v>
      </c>
      <c r="R3415" s="13" t="s">
        <v>312</v>
      </c>
      <c r="S3415" s="7" t="s">
        <v>409</v>
      </c>
      <c r="T3415" s="13" t="s">
        <v>69</v>
      </c>
      <c r="U3415" s="13" t="s">
        <v>89</v>
      </c>
      <c r="V3415" s="13" t="s">
        <v>90</v>
      </c>
      <c r="W3415" s="13" t="s">
        <v>31</v>
      </c>
      <c r="X3415" s="13" t="s">
        <v>91</v>
      </c>
      <c r="Y3415" s="13" t="s">
        <v>7</v>
      </c>
      <c r="Z3415" s="13" t="s">
        <v>17</v>
      </c>
      <c r="AA3415" s="12" t="str">
        <f t="shared" si="106"/>
        <v>5980000000111</v>
      </c>
      <c r="AB3415" s="4" t="s">
        <v>91</v>
      </c>
      <c r="AC3415" s="48">
        <f t="shared" si="107"/>
        <v>0</v>
      </c>
      <c r="AD3415" s="31">
        <f>VLOOKUP(AB3415,'Utah Allocation %''s'!$A$6:$B$16,2,FALSE)</f>
        <v>0</v>
      </c>
    </row>
    <row r="3416" spans="1:30">
      <c r="A3416" s="9" t="s">
        <v>13081</v>
      </c>
      <c r="B3416" s="9" t="s">
        <v>24</v>
      </c>
      <c r="C3416" s="9" t="s">
        <v>62</v>
      </c>
      <c r="D3416" s="19">
        <v>41547</v>
      </c>
      <c r="E3416" s="3">
        <v>2013</v>
      </c>
      <c r="F3416" s="3">
        <v>9</v>
      </c>
      <c r="G3416" s="3" t="s">
        <v>14415</v>
      </c>
      <c r="H3416" s="9" t="s">
        <v>63</v>
      </c>
      <c r="I3416" s="9" t="s">
        <v>64</v>
      </c>
      <c r="J3416" s="21">
        <v>1044.1500000000001</v>
      </c>
      <c r="K3416" s="9" t="s">
        <v>13082</v>
      </c>
      <c r="L3416" s="7" t="s">
        <v>13304</v>
      </c>
      <c r="M3416" s="7" t="s">
        <v>13505</v>
      </c>
      <c r="N3416" s="7" t="s">
        <v>206</v>
      </c>
      <c r="O3416" s="7" t="s">
        <v>253</v>
      </c>
      <c r="P3416" s="7" t="s">
        <v>635</v>
      </c>
      <c r="Q3416" s="7" t="s">
        <v>95</v>
      </c>
      <c r="R3416" s="13" t="s">
        <v>312</v>
      </c>
      <c r="S3416" s="7" t="s">
        <v>409</v>
      </c>
      <c r="T3416" s="13" t="s">
        <v>69</v>
      </c>
      <c r="U3416" s="13" t="s">
        <v>89</v>
      </c>
      <c r="V3416" s="13" t="s">
        <v>90</v>
      </c>
      <c r="W3416" s="13" t="s">
        <v>31</v>
      </c>
      <c r="X3416" s="13" t="s">
        <v>91</v>
      </c>
      <c r="Y3416" s="13" t="s">
        <v>7</v>
      </c>
      <c r="Z3416" s="13" t="s">
        <v>17</v>
      </c>
      <c r="AA3416" s="12" t="str">
        <f t="shared" si="106"/>
        <v>5980000000111</v>
      </c>
      <c r="AB3416" s="4" t="s">
        <v>91</v>
      </c>
      <c r="AC3416" s="48">
        <f t="shared" si="107"/>
        <v>0</v>
      </c>
      <c r="AD3416" s="31">
        <f>VLOOKUP(AB3416,'Utah Allocation %''s'!$A$6:$B$16,2,FALSE)</f>
        <v>0</v>
      </c>
    </row>
    <row r="3417" spans="1:30">
      <c r="A3417" s="9" t="s">
        <v>12907</v>
      </c>
      <c r="B3417" s="9" t="s">
        <v>24</v>
      </c>
      <c r="C3417" s="9" t="s">
        <v>62</v>
      </c>
      <c r="D3417" s="19">
        <v>41547</v>
      </c>
      <c r="E3417" s="3">
        <v>2013</v>
      </c>
      <c r="F3417" s="3">
        <v>9</v>
      </c>
      <c r="G3417" s="3" t="s">
        <v>14415</v>
      </c>
      <c r="H3417" s="9" t="s">
        <v>63</v>
      </c>
      <c r="I3417" s="9" t="s">
        <v>64</v>
      </c>
      <c r="J3417" s="21">
        <v>278.58</v>
      </c>
      <c r="K3417" s="9" t="s">
        <v>12908</v>
      </c>
      <c r="L3417" s="7" t="s">
        <v>13219</v>
      </c>
      <c r="M3417" s="7" t="s">
        <v>13416</v>
      </c>
      <c r="N3417" s="7" t="s">
        <v>207</v>
      </c>
      <c r="O3417" s="7" t="s">
        <v>254</v>
      </c>
      <c r="P3417" s="7" t="s">
        <v>590</v>
      </c>
      <c r="Q3417" s="7" t="s">
        <v>88</v>
      </c>
      <c r="R3417" s="13" t="s">
        <v>312</v>
      </c>
      <c r="S3417" s="7" t="s">
        <v>409</v>
      </c>
      <c r="T3417" s="13" t="s">
        <v>69</v>
      </c>
      <c r="U3417" s="13" t="s">
        <v>89</v>
      </c>
      <c r="V3417" s="13" t="s">
        <v>90</v>
      </c>
      <c r="W3417" s="13" t="s">
        <v>31</v>
      </c>
      <c r="X3417" s="13" t="s">
        <v>91</v>
      </c>
      <c r="Y3417" s="13" t="s">
        <v>7</v>
      </c>
      <c r="Z3417" s="13" t="s">
        <v>17</v>
      </c>
      <c r="AA3417" s="12" t="str">
        <f t="shared" si="106"/>
        <v>5980000000111</v>
      </c>
      <c r="AB3417" s="4" t="s">
        <v>91</v>
      </c>
      <c r="AC3417" s="48">
        <f t="shared" si="107"/>
        <v>0</v>
      </c>
      <c r="AD3417" s="31">
        <f>VLOOKUP(AB3417,'Utah Allocation %''s'!$A$6:$B$16,2,FALSE)</f>
        <v>0</v>
      </c>
    </row>
    <row r="3418" spans="1:30">
      <c r="A3418" s="9" t="s">
        <v>12827</v>
      </c>
      <c r="B3418" s="9" t="s">
        <v>24</v>
      </c>
      <c r="C3418" s="9" t="s">
        <v>62</v>
      </c>
      <c r="D3418" s="19">
        <v>41547</v>
      </c>
      <c r="E3418" s="3">
        <v>2013</v>
      </c>
      <c r="F3418" s="3">
        <v>9</v>
      </c>
      <c r="G3418" s="3" t="s">
        <v>14415</v>
      </c>
      <c r="H3418" s="9" t="s">
        <v>63</v>
      </c>
      <c r="I3418" s="9" t="s">
        <v>64</v>
      </c>
      <c r="J3418" s="21">
        <v>306.60000000000002</v>
      </c>
      <c r="K3418" s="9" t="s">
        <v>12828</v>
      </c>
      <c r="L3418" s="7" t="s">
        <v>13180</v>
      </c>
      <c r="M3418" s="7" t="s">
        <v>13372</v>
      </c>
      <c r="N3418" s="7" t="s">
        <v>207</v>
      </c>
      <c r="O3418" s="7" t="s">
        <v>254</v>
      </c>
      <c r="P3418" s="7" t="s">
        <v>590</v>
      </c>
      <c r="Q3418" s="7" t="s">
        <v>88</v>
      </c>
      <c r="R3418" s="13" t="s">
        <v>312</v>
      </c>
      <c r="S3418" s="7" t="s">
        <v>409</v>
      </c>
      <c r="T3418" s="13" t="s">
        <v>69</v>
      </c>
      <c r="U3418" s="13" t="s">
        <v>89</v>
      </c>
      <c r="V3418" s="13" t="s">
        <v>90</v>
      </c>
      <c r="W3418" s="13" t="s">
        <v>31</v>
      </c>
      <c r="X3418" s="13" t="s">
        <v>91</v>
      </c>
      <c r="Y3418" s="13" t="s">
        <v>7</v>
      </c>
      <c r="Z3418" s="13" t="s">
        <v>17</v>
      </c>
      <c r="AA3418" s="12" t="str">
        <f t="shared" si="106"/>
        <v>5980000000111</v>
      </c>
      <c r="AB3418" s="4" t="s">
        <v>91</v>
      </c>
      <c r="AC3418" s="48">
        <f t="shared" si="107"/>
        <v>0</v>
      </c>
      <c r="AD3418" s="31">
        <f>VLOOKUP(AB3418,'Utah Allocation %''s'!$A$6:$B$16,2,FALSE)</f>
        <v>0</v>
      </c>
    </row>
    <row r="3419" spans="1:30">
      <c r="A3419" s="9" t="s">
        <v>13073</v>
      </c>
      <c r="B3419" s="9" t="s">
        <v>24</v>
      </c>
      <c r="C3419" s="9" t="s">
        <v>62</v>
      </c>
      <c r="D3419" s="19">
        <v>41547</v>
      </c>
      <c r="E3419" s="3">
        <v>2013</v>
      </c>
      <c r="F3419" s="3">
        <v>9</v>
      </c>
      <c r="G3419" s="3" t="s">
        <v>14415</v>
      </c>
      <c r="H3419" s="9" t="s">
        <v>63</v>
      </c>
      <c r="I3419" s="9" t="s">
        <v>64</v>
      </c>
      <c r="J3419" s="21">
        <v>1839.59</v>
      </c>
      <c r="K3419" s="9" t="s">
        <v>13074</v>
      </c>
      <c r="L3419" s="7" t="s">
        <v>13300</v>
      </c>
      <c r="M3419" s="7" t="s">
        <v>13501</v>
      </c>
      <c r="N3419" s="7" t="s">
        <v>207</v>
      </c>
      <c r="O3419" s="7" t="s">
        <v>254</v>
      </c>
      <c r="P3419" s="7" t="s">
        <v>590</v>
      </c>
      <c r="Q3419" s="7" t="s">
        <v>88</v>
      </c>
      <c r="R3419" s="13" t="s">
        <v>312</v>
      </c>
      <c r="S3419" s="7" t="s">
        <v>409</v>
      </c>
      <c r="T3419" s="13" t="s">
        <v>69</v>
      </c>
      <c r="U3419" s="13" t="s">
        <v>89</v>
      </c>
      <c r="V3419" s="13" t="s">
        <v>90</v>
      </c>
      <c r="W3419" s="13" t="s">
        <v>31</v>
      </c>
      <c r="X3419" s="13" t="s">
        <v>91</v>
      </c>
      <c r="Y3419" s="13" t="s">
        <v>7</v>
      </c>
      <c r="Z3419" s="13" t="s">
        <v>17</v>
      </c>
      <c r="AA3419" s="12" t="str">
        <f t="shared" si="106"/>
        <v>5980000000111</v>
      </c>
      <c r="AB3419" s="4" t="s">
        <v>91</v>
      </c>
      <c r="AC3419" s="48">
        <f t="shared" si="107"/>
        <v>0</v>
      </c>
      <c r="AD3419" s="31">
        <f>VLOOKUP(AB3419,'Utah Allocation %''s'!$A$6:$B$16,2,FALSE)</f>
        <v>0</v>
      </c>
    </row>
    <row r="3420" spans="1:30">
      <c r="A3420" s="9" t="s">
        <v>13015</v>
      </c>
      <c r="B3420" s="9" t="s">
        <v>24</v>
      </c>
      <c r="C3420" s="9" t="s">
        <v>62</v>
      </c>
      <c r="D3420" s="19">
        <v>41547</v>
      </c>
      <c r="E3420" s="3">
        <v>2013</v>
      </c>
      <c r="F3420" s="3">
        <v>9</v>
      </c>
      <c r="G3420" s="3" t="s">
        <v>14415</v>
      </c>
      <c r="H3420" s="9" t="s">
        <v>63</v>
      </c>
      <c r="I3420" s="9" t="s">
        <v>64</v>
      </c>
      <c r="J3420" s="21">
        <v>1566.24</v>
      </c>
      <c r="K3420" s="9" t="s">
        <v>13016</v>
      </c>
      <c r="L3420" s="7" t="s">
        <v>13272</v>
      </c>
      <c r="M3420" s="7" t="s">
        <v>13470</v>
      </c>
      <c r="N3420" s="7" t="s">
        <v>207</v>
      </c>
      <c r="O3420" s="7" t="s">
        <v>254</v>
      </c>
      <c r="P3420" s="7" t="s">
        <v>590</v>
      </c>
      <c r="Q3420" s="7" t="s">
        <v>88</v>
      </c>
      <c r="R3420" s="13" t="s">
        <v>312</v>
      </c>
      <c r="S3420" s="7" t="s">
        <v>409</v>
      </c>
      <c r="T3420" s="13" t="s">
        <v>69</v>
      </c>
      <c r="U3420" s="13" t="s">
        <v>89</v>
      </c>
      <c r="V3420" s="13" t="s">
        <v>90</v>
      </c>
      <c r="W3420" s="13" t="s">
        <v>31</v>
      </c>
      <c r="X3420" s="13" t="s">
        <v>91</v>
      </c>
      <c r="Y3420" s="13" t="s">
        <v>7</v>
      </c>
      <c r="Z3420" s="13" t="s">
        <v>17</v>
      </c>
      <c r="AA3420" s="12" t="str">
        <f t="shared" si="106"/>
        <v>5980000000111</v>
      </c>
      <c r="AB3420" s="4" t="s">
        <v>91</v>
      </c>
      <c r="AC3420" s="48">
        <f t="shared" si="107"/>
        <v>0</v>
      </c>
      <c r="AD3420" s="31">
        <f>VLOOKUP(AB3420,'Utah Allocation %''s'!$A$6:$B$16,2,FALSE)</f>
        <v>0</v>
      </c>
    </row>
    <row r="3421" spans="1:30">
      <c r="A3421" s="9" t="s">
        <v>13067</v>
      </c>
      <c r="B3421" s="9" t="s">
        <v>24</v>
      </c>
      <c r="C3421" s="9" t="s">
        <v>62</v>
      </c>
      <c r="D3421" s="19">
        <v>41547</v>
      </c>
      <c r="E3421" s="3">
        <v>2013</v>
      </c>
      <c r="F3421" s="3">
        <v>9</v>
      </c>
      <c r="G3421" s="3" t="s">
        <v>14415</v>
      </c>
      <c r="H3421" s="9" t="s">
        <v>63</v>
      </c>
      <c r="I3421" s="9" t="s">
        <v>64</v>
      </c>
      <c r="J3421" s="21">
        <v>2592.54</v>
      </c>
      <c r="K3421" s="9" t="s">
        <v>13068</v>
      </c>
      <c r="L3421" s="7" t="s">
        <v>13297</v>
      </c>
      <c r="M3421" s="7" t="s">
        <v>13498</v>
      </c>
      <c r="N3421" s="7" t="s">
        <v>208</v>
      </c>
      <c r="O3421" s="7" t="s">
        <v>255</v>
      </c>
      <c r="P3421" s="7" t="s">
        <v>634</v>
      </c>
      <c r="Q3421" s="7" t="s">
        <v>92</v>
      </c>
      <c r="R3421" s="13" t="s">
        <v>312</v>
      </c>
      <c r="S3421" s="7" t="s">
        <v>409</v>
      </c>
      <c r="T3421" s="13" t="s">
        <v>69</v>
      </c>
      <c r="U3421" s="13" t="s">
        <v>89</v>
      </c>
      <c r="V3421" s="13" t="s">
        <v>90</v>
      </c>
      <c r="W3421" s="13" t="s">
        <v>31</v>
      </c>
      <c r="X3421" s="13" t="s">
        <v>91</v>
      </c>
      <c r="Y3421" s="13" t="s">
        <v>7</v>
      </c>
      <c r="Z3421" s="13" t="s">
        <v>17</v>
      </c>
      <c r="AA3421" s="12" t="str">
        <f t="shared" si="106"/>
        <v>5980000000111</v>
      </c>
      <c r="AB3421" s="4" t="s">
        <v>91</v>
      </c>
      <c r="AC3421" s="48">
        <f t="shared" si="107"/>
        <v>0</v>
      </c>
      <c r="AD3421" s="31">
        <f>VLOOKUP(AB3421,'Utah Allocation %''s'!$A$6:$B$16,2,FALSE)</f>
        <v>0</v>
      </c>
    </row>
    <row r="3422" spans="1:30">
      <c r="A3422" s="9" t="s">
        <v>12781</v>
      </c>
      <c r="B3422" s="9" t="s">
        <v>24</v>
      </c>
      <c r="C3422" s="9" t="s">
        <v>62</v>
      </c>
      <c r="D3422" s="19">
        <v>41547</v>
      </c>
      <c r="E3422" s="3">
        <v>2013</v>
      </c>
      <c r="F3422" s="3">
        <v>9</v>
      </c>
      <c r="G3422" s="3" t="s">
        <v>14415</v>
      </c>
      <c r="H3422" s="9" t="s">
        <v>63</v>
      </c>
      <c r="I3422" s="9" t="s">
        <v>64</v>
      </c>
      <c r="J3422" s="21">
        <v>257.76</v>
      </c>
      <c r="K3422" s="9" t="s">
        <v>12782</v>
      </c>
      <c r="L3422" s="7" t="s">
        <v>13157</v>
      </c>
      <c r="M3422" s="7" t="s">
        <v>13348</v>
      </c>
      <c r="N3422" s="7" t="s">
        <v>208</v>
      </c>
      <c r="O3422" s="7" t="s">
        <v>255</v>
      </c>
      <c r="P3422" s="7" t="s">
        <v>634</v>
      </c>
      <c r="Q3422" s="7" t="s">
        <v>92</v>
      </c>
      <c r="R3422" s="13" t="s">
        <v>312</v>
      </c>
      <c r="S3422" s="7" t="s">
        <v>409</v>
      </c>
      <c r="T3422" s="13" t="s">
        <v>69</v>
      </c>
      <c r="U3422" s="13" t="s">
        <v>89</v>
      </c>
      <c r="V3422" s="13" t="s">
        <v>90</v>
      </c>
      <c r="W3422" s="13" t="s">
        <v>31</v>
      </c>
      <c r="X3422" s="13" t="s">
        <v>91</v>
      </c>
      <c r="Y3422" s="13" t="s">
        <v>7</v>
      </c>
      <c r="Z3422" s="13" t="s">
        <v>17</v>
      </c>
      <c r="AA3422" s="12" t="str">
        <f t="shared" si="106"/>
        <v>5980000000111</v>
      </c>
      <c r="AB3422" s="4" t="s">
        <v>91</v>
      </c>
      <c r="AC3422" s="48">
        <f t="shared" si="107"/>
        <v>0</v>
      </c>
      <c r="AD3422" s="31">
        <f>VLOOKUP(AB3422,'Utah Allocation %''s'!$A$6:$B$16,2,FALSE)</f>
        <v>0</v>
      </c>
    </row>
    <row r="3423" spans="1:30">
      <c r="A3423" s="9" t="s">
        <v>12783</v>
      </c>
      <c r="B3423" s="9" t="s">
        <v>24</v>
      </c>
      <c r="C3423" s="9" t="s">
        <v>62</v>
      </c>
      <c r="D3423" s="19">
        <v>41547</v>
      </c>
      <c r="E3423" s="3">
        <v>2013</v>
      </c>
      <c r="F3423" s="3">
        <v>9</v>
      </c>
      <c r="G3423" s="3" t="s">
        <v>14415</v>
      </c>
      <c r="H3423" s="9" t="s">
        <v>63</v>
      </c>
      <c r="I3423" s="9" t="s">
        <v>64</v>
      </c>
      <c r="J3423" s="21">
        <v>257.76</v>
      </c>
      <c r="K3423" s="9" t="s">
        <v>12784</v>
      </c>
      <c r="L3423" s="7" t="s">
        <v>13158</v>
      </c>
      <c r="M3423" s="7" t="s">
        <v>13349</v>
      </c>
      <c r="N3423" s="7" t="s">
        <v>208</v>
      </c>
      <c r="O3423" s="7" t="s">
        <v>255</v>
      </c>
      <c r="P3423" s="7" t="s">
        <v>634</v>
      </c>
      <c r="Q3423" s="7" t="s">
        <v>92</v>
      </c>
      <c r="R3423" s="13" t="s">
        <v>312</v>
      </c>
      <c r="S3423" s="7" t="s">
        <v>409</v>
      </c>
      <c r="T3423" s="13" t="s">
        <v>69</v>
      </c>
      <c r="U3423" s="13" t="s">
        <v>89</v>
      </c>
      <c r="V3423" s="13" t="s">
        <v>90</v>
      </c>
      <c r="W3423" s="13" t="s">
        <v>31</v>
      </c>
      <c r="X3423" s="13" t="s">
        <v>91</v>
      </c>
      <c r="Y3423" s="13" t="s">
        <v>7</v>
      </c>
      <c r="Z3423" s="13" t="s">
        <v>17</v>
      </c>
      <c r="AA3423" s="12" t="str">
        <f t="shared" si="106"/>
        <v>5980000000111</v>
      </c>
      <c r="AB3423" s="4" t="s">
        <v>91</v>
      </c>
      <c r="AC3423" s="48">
        <f t="shared" si="107"/>
        <v>0</v>
      </c>
      <c r="AD3423" s="31">
        <f>VLOOKUP(AB3423,'Utah Allocation %''s'!$A$6:$B$16,2,FALSE)</f>
        <v>0</v>
      </c>
    </row>
    <row r="3424" spans="1:30">
      <c r="A3424" s="9" t="s">
        <v>13069</v>
      </c>
      <c r="B3424" s="9" t="s">
        <v>24</v>
      </c>
      <c r="C3424" s="9" t="s">
        <v>62</v>
      </c>
      <c r="D3424" s="19">
        <v>41547</v>
      </c>
      <c r="E3424" s="3">
        <v>2013</v>
      </c>
      <c r="F3424" s="3">
        <v>9</v>
      </c>
      <c r="G3424" s="3" t="s">
        <v>14415</v>
      </c>
      <c r="H3424" s="9" t="s">
        <v>63</v>
      </c>
      <c r="I3424" s="9" t="s">
        <v>64</v>
      </c>
      <c r="J3424" s="21">
        <v>981.11</v>
      </c>
      <c r="K3424" s="9" t="s">
        <v>13070</v>
      </c>
      <c r="L3424" s="7" t="s">
        <v>13298</v>
      </c>
      <c r="M3424" s="7" t="s">
        <v>13499</v>
      </c>
      <c r="N3424" s="7" t="s">
        <v>208</v>
      </c>
      <c r="O3424" s="7" t="s">
        <v>255</v>
      </c>
      <c r="P3424" s="7" t="s">
        <v>634</v>
      </c>
      <c r="Q3424" s="7" t="s">
        <v>92</v>
      </c>
      <c r="R3424" s="13" t="s">
        <v>312</v>
      </c>
      <c r="S3424" s="7" t="s">
        <v>409</v>
      </c>
      <c r="T3424" s="13" t="s">
        <v>69</v>
      </c>
      <c r="U3424" s="13" t="s">
        <v>89</v>
      </c>
      <c r="V3424" s="13" t="s">
        <v>90</v>
      </c>
      <c r="W3424" s="13" t="s">
        <v>31</v>
      </c>
      <c r="X3424" s="13" t="s">
        <v>91</v>
      </c>
      <c r="Y3424" s="13" t="s">
        <v>7</v>
      </c>
      <c r="Z3424" s="13" t="s">
        <v>17</v>
      </c>
      <c r="AA3424" s="12" t="str">
        <f t="shared" si="106"/>
        <v>5980000000111</v>
      </c>
      <c r="AB3424" s="4" t="s">
        <v>91</v>
      </c>
      <c r="AC3424" s="48">
        <f t="shared" si="107"/>
        <v>0</v>
      </c>
      <c r="AD3424" s="31">
        <f>VLOOKUP(AB3424,'Utah Allocation %''s'!$A$6:$B$16,2,FALSE)</f>
        <v>0</v>
      </c>
    </row>
    <row r="3425" spans="1:30">
      <c r="A3425" s="9" t="s">
        <v>12785</v>
      </c>
      <c r="B3425" s="9" t="s">
        <v>24</v>
      </c>
      <c r="C3425" s="9" t="s">
        <v>62</v>
      </c>
      <c r="D3425" s="19">
        <v>41547</v>
      </c>
      <c r="E3425" s="3">
        <v>2013</v>
      </c>
      <c r="F3425" s="3">
        <v>9</v>
      </c>
      <c r="G3425" s="3" t="s">
        <v>14415</v>
      </c>
      <c r="H3425" s="9" t="s">
        <v>63</v>
      </c>
      <c r="I3425" s="9" t="s">
        <v>64</v>
      </c>
      <c r="J3425" s="21">
        <v>367.92</v>
      </c>
      <c r="K3425" s="9" t="s">
        <v>12786</v>
      </c>
      <c r="L3425" s="7" t="s">
        <v>13159</v>
      </c>
      <c r="M3425" s="7" t="s">
        <v>13350</v>
      </c>
      <c r="N3425" s="7" t="s">
        <v>208</v>
      </c>
      <c r="O3425" s="7" t="s">
        <v>255</v>
      </c>
      <c r="P3425" s="7" t="s">
        <v>634</v>
      </c>
      <c r="Q3425" s="7" t="s">
        <v>92</v>
      </c>
      <c r="R3425" s="13" t="s">
        <v>312</v>
      </c>
      <c r="S3425" s="7" t="s">
        <v>409</v>
      </c>
      <c r="T3425" s="13" t="s">
        <v>69</v>
      </c>
      <c r="U3425" s="13" t="s">
        <v>89</v>
      </c>
      <c r="V3425" s="13" t="s">
        <v>90</v>
      </c>
      <c r="W3425" s="13" t="s">
        <v>31</v>
      </c>
      <c r="X3425" s="13" t="s">
        <v>91</v>
      </c>
      <c r="Y3425" s="13" t="s">
        <v>7</v>
      </c>
      <c r="Z3425" s="13" t="s">
        <v>17</v>
      </c>
      <c r="AA3425" s="12" t="str">
        <f t="shared" si="106"/>
        <v>5980000000111</v>
      </c>
      <c r="AB3425" s="4" t="s">
        <v>91</v>
      </c>
      <c r="AC3425" s="48">
        <f t="shared" si="107"/>
        <v>0</v>
      </c>
      <c r="AD3425" s="31">
        <f>VLOOKUP(AB3425,'Utah Allocation %''s'!$A$6:$B$16,2,FALSE)</f>
        <v>0</v>
      </c>
    </row>
    <row r="3426" spans="1:30">
      <c r="A3426" s="9" t="s">
        <v>12919</v>
      </c>
      <c r="B3426" s="9" t="s">
        <v>24</v>
      </c>
      <c r="C3426" s="9" t="s">
        <v>62</v>
      </c>
      <c r="D3426" s="19">
        <v>41547</v>
      </c>
      <c r="E3426" s="3">
        <v>2013</v>
      </c>
      <c r="F3426" s="3">
        <v>9</v>
      </c>
      <c r="G3426" s="3" t="s">
        <v>14415</v>
      </c>
      <c r="H3426" s="9" t="s">
        <v>63</v>
      </c>
      <c r="I3426" s="9" t="s">
        <v>64</v>
      </c>
      <c r="J3426" s="21">
        <v>626.89</v>
      </c>
      <c r="K3426" s="9" t="s">
        <v>12920</v>
      </c>
      <c r="L3426" s="7" t="s">
        <v>13224</v>
      </c>
      <c r="M3426" s="7" t="s">
        <v>13421</v>
      </c>
      <c r="N3426" s="7" t="s">
        <v>208</v>
      </c>
      <c r="O3426" s="7" t="s">
        <v>255</v>
      </c>
      <c r="P3426" s="7" t="s">
        <v>634</v>
      </c>
      <c r="Q3426" s="7" t="s">
        <v>92</v>
      </c>
      <c r="R3426" s="13" t="s">
        <v>312</v>
      </c>
      <c r="S3426" s="7" t="s">
        <v>409</v>
      </c>
      <c r="T3426" s="13" t="s">
        <v>69</v>
      </c>
      <c r="U3426" s="13" t="s">
        <v>89</v>
      </c>
      <c r="V3426" s="13" t="s">
        <v>90</v>
      </c>
      <c r="W3426" s="13" t="s">
        <v>31</v>
      </c>
      <c r="X3426" s="13" t="s">
        <v>91</v>
      </c>
      <c r="Y3426" s="13" t="s">
        <v>7</v>
      </c>
      <c r="Z3426" s="13" t="s">
        <v>17</v>
      </c>
      <c r="AA3426" s="12" t="str">
        <f t="shared" si="106"/>
        <v>5980000000111</v>
      </c>
      <c r="AB3426" s="4" t="s">
        <v>91</v>
      </c>
      <c r="AC3426" s="48">
        <f t="shared" si="107"/>
        <v>0</v>
      </c>
      <c r="AD3426" s="31">
        <f>VLOOKUP(AB3426,'Utah Allocation %''s'!$A$6:$B$16,2,FALSE)</f>
        <v>0</v>
      </c>
    </row>
    <row r="3427" spans="1:30">
      <c r="A3427" s="9" t="s">
        <v>12919</v>
      </c>
      <c r="B3427" s="9" t="s">
        <v>24</v>
      </c>
      <c r="C3427" s="9" t="s">
        <v>62</v>
      </c>
      <c r="D3427" s="19">
        <v>41547</v>
      </c>
      <c r="E3427" s="3">
        <v>2013</v>
      </c>
      <c r="F3427" s="3">
        <v>9</v>
      </c>
      <c r="G3427" s="3" t="s">
        <v>14415</v>
      </c>
      <c r="H3427" s="9" t="s">
        <v>63</v>
      </c>
      <c r="I3427" s="9" t="s">
        <v>81</v>
      </c>
      <c r="J3427" s="21">
        <v>8442.2900000000009</v>
      </c>
      <c r="K3427" s="9" t="s">
        <v>12920</v>
      </c>
      <c r="L3427" s="7" t="s">
        <v>13224</v>
      </c>
      <c r="M3427" s="7" t="s">
        <v>13421</v>
      </c>
      <c r="N3427" s="7" t="s">
        <v>208</v>
      </c>
      <c r="O3427" s="7" t="s">
        <v>255</v>
      </c>
      <c r="P3427" s="7" t="s">
        <v>634</v>
      </c>
      <c r="Q3427" s="7" t="s">
        <v>92</v>
      </c>
      <c r="R3427" s="13" t="s">
        <v>312</v>
      </c>
      <c r="S3427" s="7" t="s">
        <v>409</v>
      </c>
      <c r="T3427" s="13" t="s">
        <v>69</v>
      </c>
      <c r="U3427" s="13" t="s">
        <v>89</v>
      </c>
      <c r="V3427" s="13" t="s">
        <v>90</v>
      </c>
      <c r="W3427" s="13" t="s">
        <v>31</v>
      </c>
      <c r="X3427" s="13" t="s">
        <v>91</v>
      </c>
      <c r="Y3427" s="13" t="s">
        <v>7</v>
      </c>
      <c r="Z3427" s="13" t="s">
        <v>17</v>
      </c>
      <c r="AA3427" s="12" t="str">
        <f t="shared" si="106"/>
        <v>5980000000111</v>
      </c>
      <c r="AB3427" s="4" t="s">
        <v>91</v>
      </c>
      <c r="AC3427" s="48">
        <f t="shared" si="107"/>
        <v>0</v>
      </c>
      <c r="AD3427" s="31">
        <f>VLOOKUP(AB3427,'Utah Allocation %''s'!$A$6:$B$16,2,FALSE)</f>
        <v>0</v>
      </c>
    </row>
    <row r="3428" spans="1:30">
      <c r="A3428" s="9" t="s">
        <v>13055</v>
      </c>
      <c r="B3428" s="9" t="s">
        <v>24</v>
      </c>
      <c r="C3428" s="9" t="s">
        <v>62</v>
      </c>
      <c r="D3428" s="19">
        <v>41547</v>
      </c>
      <c r="E3428" s="3">
        <v>2013</v>
      </c>
      <c r="F3428" s="3">
        <v>9</v>
      </c>
      <c r="G3428" s="3" t="s">
        <v>14415</v>
      </c>
      <c r="H3428" s="9" t="s">
        <v>61</v>
      </c>
      <c r="I3428" s="9" t="s">
        <v>81</v>
      </c>
      <c r="J3428" s="21">
        <v>-8193</v>
      </c>
      <c r="K3428" s="9" t="s">
        <v>12920</v>
      </c>
      <c r="L3428" s="7" t="s">
        <v>13224</v>
      </c>
      <c r="M3428" s="7" t="s">
        <v>13421</v>
      </c>
      <c r="N3428" s="7" t="s">
        <v>208</v>
      </c>
      <c r="O3428" s="7" t="s">
        <v>255</v>
      </c>
      <c r="P3428" s="7" t="s">
        <v>634</v>
      </c>
      <c r="Q3428" s="7" t="s">
        <v>92</v>
      </c>
      <c r="R3428" s="13" t="s">
        <v>312</v>
      </c>
      <c r="S3428" s="7" t="s">
        <v>409</v>
      </c>
      <c r="T3428" s="13" t="s">
        <v>69</v>
      </c>
      <c r="U3428" s="13" t="s">
        <v>89</v>
      </c>
      <c r="V3428" s="13" t="s">
        <v>90</v>
      </c>
      <c r="W3428" s="13" t="s">
        <v>31</v>
      </c>
      <c r="X3428" s="13" t="s">
        <v>91</v>
      </c>
      <c r="Y3428" s="13" t="s">
        <v>7</v>
      </c>
      <c r="Z3428" s="13" t="s">
        <v>17</v>
      </c>
      <c r="AA3428" s="12" t="str">
        <f t="shared" si="106"/>
        <v>5980000000111</v>
      </c>
      <c r="AB3428" s="4" t="s">
        <v>91</v>
      </c>
      <c r="AC3428" s="48">
        <f t="shared" si="107"/>
        <v>0</v>
      </c>
      <c r="AD3428" s="31">
        <f>VLOOKUP(AB3428,'Utah Allocation %''s'!$A$6:$B$16,2,FALSE)</f>
        <v>0</v>
      </c>
    </row>
    <row r="3429" spans="1:30">
      <c r="A3429" s="9" t="s">
        <v>13079</v>
      </c>
      <c r="B3429" s="9" t="s">
        <v>24</v>
      </c>
      <c r="C3429" s="9" t="s">
        <v>62</v>
      </c>
      <c r="D3429" s="19">
        <v>41547</v>
      </c>
      <c r="E3429" s="3">
        <v>2013</v>
      </c>
      <c r="F3429" s="3">
        <v>9</v>
      </c>
      <c r="G3429" s="3" t="s">
        <v>14415</v>
      </c>
      <c r="H3429" s="9" t="s">
        <v>63</v>
      </c>
      <c r="I3429" s="9" t="s">
        <v>64</v>
      </c>
      <c r="J3429" s="21">
        <v>2552.37</v>
      </c>
      <c r="K3429" s="9" t="s">
        <v>13080</v>
      </c>
      <c r="L3429" s="7" t="s">
        <v>13303</v>
      </c>
      <c r="M3429" s="7" t="s">
        <v>13504</v>
      </c>
      <c r="N3429" s="7" t="s">
        <v>209</v>
      </c>
      <c r="O3429" s="7" t="s">
        <v>256</v>
      </c>
      <c r="P3429" s="7" t="s">
        <v>728</v>
      </c>
      <c r="Q3429" s="7" t="s">
        <v>102</v>
      </c>
      <c r="R3429" s="13" t="s">
        <v>312</v>
      </c>
      <c r="S3429" s="7" t="s">
        <v>409</v>
      </c>
      <c r="T3429" s="13" t="s">
        <v>69</v>
      </c>
      <c r="U3429" s="13" t="s">
        <v>89</v>
      </c>
      <c r="V3429" s="13" t="s">
        <v>90</v>
      </c>
      <c r="W3429" s="13" t="s">
        <v>31</v>
      </c>
      <c r="X3429" s="13" t="s">
        <v>91</v>
      </c>
      <c r="Y3429" s="13" t="s">
        <v>7</v>
      </c>
      <c r="Z3429" s="13" t="s">
        <v>17</v>
      </c>
      <c r="AA3429" s="12" t="str">
        <f t="shared" si="106"/>
        <v>5980000000111</v>
      </c>
      <c r="AB3429" s="4" t="s">
        <v>91</v>
      </c>
      <c r="AC3429" s="48">
        <f t="shared" si="107"/>
        <v>0</v>
      </c>
      <c r="AD3429" s="31">
        <f>VLOOKUP(AB3429,'Utah Allocation %''s'!$A$6:$B$16,2,FALSE)</f>
        <v>0</v>
      </c>
    </row>
    <row r="3430" spans="1:30">
      <c r="A3430" s="9" t="s">
        <v>13096</v>
      </c>
      <c r="B3430" s="9" t="s">
        <v>24</v>
      </c>
      <c r="C3430" s="9" t="s">
        <v>62</v>
      </c>
      <c r="D3430" s="19">
        <v>41547</v>
      </c>
      <c r="E3430" s="3">
        <v>2013</v>
      </c>
      <c r="F3430" s="3">
        <v>9</v>
      </c>
      <c r="G3430" s="3" t="s">
        <v>14415</v>
      </c>
      <c r="H3430" s="9" t="s">
        <v>63</v>
      </c>
      <c r="I3430" s="9" t="s">
        <v>64</v>
      </c>
      <c r="J3430" s="21">
        <v>1788.24</v>
      </c>
      <c r="K3430" s="9" t="s">
        <v>13097</v>
      </c>
      <c r="L3430" s="7" t="s">
        <v>13311</v>
      </c>
      <c r="M3430" s="7" t="s">
        <v>13512</v>
      </c>
      <c r="N3430" s="7" t="s">
        <v>215</v>
      </c>
      <c r="O3430" s="7" t="s">
        <v>261</v>
      </c>
      <c r="P3430" s="7" t="s">
        <v>737</v>
      </c>
      <c r="Q3430" s="7" t="s">
        <v>94</v>
      </c>
      <c r="R3430" s="13" t="s">
        <v>312</v>
      </c>
      <c r="S3430" s="7" t="s">
        <v>409</v>
      </c>
      <c r="T3430" s="13" t="s">
        <v>69</v>
      </c>
      <c r="U3430" s="13" t="s">
        <v>89</v>
      </c>
      <c r="V3430" s="13" t="s">
        <v>90</v>
      </c>
      <c r="W3430" s="13" t="s">
        <v>31</v>
      </c>
      <c r="X3430" s="13" t="s">
        <v>91</v>
      </c>
      <c r="Y3430" s="13" t="s">
        <v>7</v>
      </c>
      <c r="Z3430" s="13" t="s">
        <v>17</v>
      </c>
      <c r="AA3430" s="12" t="str">
        <f t="shared" si="106"/>
        <v>5980000000111</v>
      </c>
      <c r="AB3430" s="4" t="s">
        <v>91</v>
      </c>
      <c r="AC3430" s="48">
        <f t="shared" si="107"/>
        <v>0</v>
      </c>
      <c r="AD3430" s="31">
        <f>VLOOKUP(AB3430,'Utah Allocation %''s'!$A$6:$B$16,2,FALSE)</f>
        <v>0</v>
      </c>
    </row>
    <row r="3431" spans="1:30">
      <c r="A3431" s="9" t="s">
        <v>13065</v>
      </c>
      <c r="B3431" s="9" t="s">
        <v>24</v>
      </c>
      <c r="C3431" s="9" t="s">
        <v>62</v>
      </c>
      <c r="D3431" s="19">
        <v>41547</v>
      </c>
      <c r="E3431" s="3">
        <v>2013</v>
      </c>
      <c r="F3431" s="3">
        <v>9</v>
      </c>
      <c r="G3431" s="3" t="s">
        <v>14415</v>
      </c>
      <c r="H3431" s="9" t="s">
        <v>63</v>
      </c>
      <c r="I3431" s="9" t="s">
        <v>64</v>
      </c>
      <c r="J3431" s="21">
        <v>1777.8</v>
      </c>
      <c r="K3431" s="9" t="s">
        <v>13066</v>
      </c>
      <c r="L3431" s="7" t="s">
        <v>13296</v>
      </c>
      <c r="M3431" s="7" t="s">
        <v>13497</v>
      </c>
      <c r="N3431" s="7" t="s">
        <v>215</v>
      </c>
      <c r="O3431" s="7" t="s">
        <v>261</v>
      </c>
      <c r="P3431" s="7" t="s">
        <v>737</v>
      </c>
      <c r="Q3431" s="7" t="s">
        <v>94</v>
      </c>
      <c r="R3431" s="13" t="s">
        <v>312</v>
      </c>
      <c r="S3431" s="7" t="s">
        <v>409</v>
      </c>
      <c r="T3431" s="13" t="s">
        <v>69</v>
      </c>
      <c r="U3431" s="13" t="s">
        <v>89</v>
      </c>
      <c r="V3431" s="13" t="s">
        <v>90</v>
      </c>
      <c r="W3431" s="13" t="s">
        <v>31</v>
      </c>
      <c r="X3431" s="13" t="s">
        <v>91</v>
      </c>
      <c r="Y3431" s="13" t="s">
        <v>7</v>
      </c>
      <c r="Z3431" s="13" t="s">
        <v>17</v>
      </c>
      <c r="AA3431" s="12" t="str">
        <f t="shared" si="106"/>
        <v>5980000000111</v>
      </c>
      <c r="AB3431" s="4" t="s">
        <v>91</v>
      </c>
      <c r="AC3431" s="48">
        <f t="shared" si="107"/>
        <v>0</v>
      </c>
      <c r="AD3431" s="31">
        <f>VLOOKUP(AB3431,'Utah Allocation %''s'!$A$6:$B$16,2,FALSE)</f>
        <v>0</v>
      </c>
    </row>
    <row r="3432" spans="1:30">
      <c r="A3432" s="9" t="s">
        <v>12833</v>
      </c>
      <c r="B3432" s="9" t="s">
        <v>24</v>
      </c>
      <c r="C3432" s="9" t="s">
        <v>62</v>
      </c>
      <c r="D3432" s="19">
        <v>41547</v>
      </c>
      <c r="E3432" s="3">
        <v>2013</v>
      </c>
      <c r="F3432" s="3">
        <v>9</v>
      </c>
      <c r="G3432" s="3" t="s">
        <v>14415</v>
      </c>
      <c r="H3432" s="9" t="s">
        <v>63</v>
      </c>
      <c r="I3432" s="9" t="s">
        <v>81</v>
      </c>
      <c r="J3432" s="21">
        <v>663.31</v>
      </c>
      <c r="K3432" s="9" t="s">
        <v>12834</v>
      </c>
      <c r="L3432" s="7" t="s">
        <v>13183</v>
      </c>
      <c r="M3432" s="7" t="s">
        <v>13375</v>
      </c>
      <c r="N3432" s="7" t="s">
        <v>206</v>
      </c>
      <c r="O3432" s="7" t="s">
        <v>253</v>
      </c>
      <c r="P3432" s="7" t="s">
        <v>6190</v>
      </c>
      <c r="Q3432" s="7" t="s">
        <v>95</v>
      </c>
      <c r="R3432" s="13" t="s">
        <v>312</v>
      </c>
      <c r="S3432" s="7" t="s">
        <v>409</v>
      </c>
      <c r="T3432" s="13" t="s">
        <v>69</v>
      </c>
      <c r="U3432" s="13" t="s">
        <v>89</v>
      </c>
      <c r="V3432" s="13" t="s">
        <v>90</v>
      </c>
      <c r="W3432" s="13" t="s">
        <v>31</v>
      </c>
      <c r="X3432" s="13" t="s">
        <v>91</v>
      </c>
      <c r="Y3432" s="13" t="s">
        <v>7</v>
      </c>
      <c r="Z3432" s="13" t="s">
        <v>17</v>
      </c>
      <c r="AA3432" s="12" t="str">
        <f t="shared" si="106"/>
        <v>5980000000111</v>
      </c>
      <c r="AB3432" s="4" t="s">
        <v>91</v>
      </c>
      <c r="AC3432" s="48">
        <f t="shared" si="107"/>
        <v>0</v>
      </c>
      <c r="AD3432" s="31">
        <f>VLOOKUP(AB3432,'Utah Allocation %''s'!$A$6:$B$16,2,FALSE)</f>
        <v>0</v>
      </c>
    </row>
    <row r="3433" spans="1:30">
      <c r="A3433" s="9" t="s">
        <v>12815</v>
      </c>
      <c r="B3433" s="9" t="s">
        <v>24</v>
      </c>
      <c r="C3433" s="9" t="s">
        <v>62</v>
      </c>
      <c r="D3433" s="19">
        <v>41547</v>
      </c>
      <c r="E3433" s="3">
        <v>2013</v>
      </c>
      <c r="F3433" s="3">
        <v>9</v>
      </c>
      <c r="G3433" s="3" t="s">
        <v>14415</v>
      </c>
      <c r="H3433" s="9" t="s">
        <v>63</v>
      </c>
      <c r="I3433" s="9" t="s">
        <v>81</v>
      </c>
      <c r="J3433" s="21">
        <v>530.65</v>
      </c>
      <c r="K3433" s="9" t="s">
        <v>12816</v>
      </c>
      <c r="L3433" s="7" t="s">
        <v>13174</v>
      </c>
      <c r="M3433" s="7" t="s">
        <v>13365</v>
      </c>
      <c r="N3433" s="7" t="s">
        <v>206</v>
      </c>
      <c r="O3433" s="7" t="s">
        <v>253</v>
      </c>
      <c r="P3433" s="7" t="s">
        <v>6190</v>
      </c>
      <c r="Q3433" s="7" t="s">
        <v>95</v>
      </c>
      <c r="R3433" s="13" t="s">
        <v>312</v>
      </c>
      <c r="S3433" s="7" t="s">
        <v>409</v>
      </c>
      <c r="T3433" s="13" t="s">
        <v>69</v>
      </c>
      <c r="U3433" s="13" t="s">
        <v>89</v>
      </c>
      <c r="V3433" s="13" t="s">
        <v>90</v>
      </c>
      <c r="W3433" s="13" t="s">
        <v>31</v>
      </c>
      <c r="X3433" s="13" t="s">
        <v>91</v>
      </c>
      <c r="Y3433" s="13" t="s">
        <v>7</v>
      </c>
      <c r="Z3433" s="13" t="s">
        <v>17</v>
      </c>
      <c r="AA3433" s="12" t="str">
        <f t="shared" si="106"/>
        <v>5980000000111</v>
      </c>
      <c r="AB3433" s="4" t="s">
        <v>91</v>
      </c>
      <c r="AC3433" s="48">
        <f t="shared" si="107"/>
        <v>0</v>
      </c>
      <c r="AD3433" s="31">
        <f>VLOOKUP(AB3433,'Utah Allocation %''s'!$A$6:$B$16,2,FALSE)</f>
        <v>0</v>
      </c>
    </row>
    <row r="3434" spans="1:30">
      <c r="A3434" s="9" t="s">
        <v>12831</v>
      </c>
      <c r="B3434" s="9" t="s">
        <v>24</v>
      </c>
      <c r="C3434" s="9" t="s">
        <v>62</v>
      </c>
      <c r="D3434" s="19">
        <v>41547</v>
      </c>
      <c r="E3434" s="3">
        <v>2013</v>
      </c>
      <c r="F3434" s="3">
        <v>9</v>
      </c>
      <c r="G3434" s="3" t="s">
        <v>14415</v>
      </c>
      <c r="H3434" s="9" t="s">
        <v>63</v>
      </c>
      <c r="I3434" s="9" t="s">
        <v>81</v>
      </c>
      <c r="J3434" s="21">
        <v>521.26</v>
      </c>
      <c r="K3434" s="9" t="s">
        <v>12832</v>
      </c>
      <c r="L3434" s="7" t="s">
        <v>13182</v>
      </c>
      <c r="M3434" s="7" t="s">
        <v>13374</v>
      </c>
      <c r="N3434" s="7" t="s">
        <v>207</v>
      </c>
      <c r="O3434" s="7" t="s">
        <v>254</v>
      </c>
      <c r="P3434" s="7" t="s">
        <v>6156</v>
      </c>
      <c r="Q3434" s="7" t="s">
        <v>88</v>
      </c>
      <c r="R3434" s="13" t="s">
        <v>312</v>
      </c>
      <c r="S3434" s="7" t="s">
        <v>409</v>
      </c>
      <c r="T3434" s="13" t="s">
        <v>69</v>
      </c>
      <c r="U3434" s="13" t="s">
        <v>89</v>
      </c>
      <c r="V3434" s="13" t="s">
        <v>90</v>
      </c>
      <c r="W3434" s="13" t="s">
        <v>31</v>
      </c>
      <c r="X3434" s="13" t="s">
        <v>91</v>
      </c>
      <c r="Y3434" s="13" t="s">
        <v>7</v>
      </c>
      <c r="Z3434" s="13" t="s">
        <v>17</v>
      </c>
      <c r="AA3434" s="12" t="str">
        <f t="shared" si="106"/>
        <v>5980000000111</v>
      </c>
      <c r="AB3434" s="4" t="s">
        <v>91</v>
      </c>
      <c r="AC3434" s="48">
        <f t="shared" si="107"/>
        <v>0</v>
      </c>
      <c r="AD3434" s="31">
        <f>VLOOKUP(AB3434,'Utah Allocation %''s'!$A$6:$B$16,2,FALSE)</f>
        <v>0</v>
      </c>
    </row>
    <row r="3435" spans="1:30">
      <c r="A3435" s="9" t="s">
        <v>12771</v>
      </c>
      <c r="B3435" s="9" t="s">
        <v>24</v>
      </c>
      <c r="C3435" s="9" t="s">
        <v>62</v>
      </c>
      <c r="D3435" s="19">
        <v>41547</v>
      </c>
      <c r="E3435" s="3">
        <v>2013</v>
      </c>
      <c r="F3435" s="3">
        <v>9</v>
      </c>
      <c r="G3435" s="3" t="s">
        <v>14415</v>
      </c>
      <c r="H3435" s="9" t="s">
        <v>63</v>
      </c>
      <c r="I3435" s="9" t="s">
        <v>81</v>
      </c>
      <c r="J3435" s="21">
        <v>795.97</v>
      </c>
      <c r="K3435" s="9" t="s">
        <v>12772</v>
      </c>
      <c r="L3435" s="7" t="s">
        <v>13152</v>
      </c>
      <c r="M3435" s="7" t="s">
        <v>13343</v>
      </c>
      <c r="N3435" s="7" t="s">
        <v>207</v>
      </c>
      <c r="O3435" s="7" t="s">
        <v>254</v>
      </c>
      <c r="P3435" s="7" t="s">
        <v>6156</v>
      </c>
      <c r="Q3435" s="7" t="s">
        <v>88</v>
      </c>
      <c r="R3435" s="13" t="s">
        <v>312</v>
      </c>
      <c r="S3435" s="7" t="s">
        <v>409</v>
      </c>
      <c r="T3435" s="13" t="s">
        <v>69</v>
      </c>
      <c r="U3435" s="13" t="s">
        <v>89</v>
      </c>
      <c r="V3435" s="13" t="s">
        <v>90</v>
      </c>
      <c r="W3435" s="13" t="s">
        <v>31</v>
      </c>
      <c r="X3435" s="13" t="s">
        <v>91</v>
      </c>
      <c r="Y3435" s="13" t="s">
        <v>7</v>
      </c>
      <c r="Z3435" s="13" t="s">
        <v>17</v>
      </c>
      <c r="AA3435" s="12" t="str">
        <f t="shared" si="106"/>
        <v>5980000000111</v>
      </c>
      <c r="AB3435" s="4" t="s">
        <v>91</v>
      </c>
      <c r="AC3435" s="48">
        <f t="shared" si="107"/>
        <v>0</v>
      </c>
      <c r="AD3435" s="31">
        <f>VLOOKUP(AB3435,'Utah Allocation %''s'!$A$6:$B$16,2,FALSE)</f>
        <v>0</v>
      </c>
    </row>
    <row r="3436" spans="1:30">
      <c r="A3436" s="9" t="s">
        <v>12939</v>
      </c>
      <c r="B3436" s="9" t="s">
        <v>24</v>
      </c>
      <c r="C3436" s="9" t="s">
        <v>62</v>
      </c>
      <c r="D3436" s="19">
        <v>41547</v>
      </c>
      <c r="E3436" s="3">
        <v>2013</v>
      </c>
      <c r="F3436" s="3">
        <v>9</v>
      </c>
      <c r="G3436" s="3" t="s">
        <v>14415</v>
      </c>
      <c r="H3436" s="9" t="s">
        <v>63</v>
      </c>
      <c r="I3436" s="9" t="s">
        <v>64</v>
      </c>
      <c r="J3436" s="21">
        <v>727.33</v>
      </c>
      <c r="K3436" s="9" t="s">
        <v>12940</v>
      </c>
      <c r="L3436" s="7" t="s">
        <v>13234</v>
      </c>
      <c r="M3436" s="7" t="s">
        <v>13431</v>
      </c>
      <c r="N3436" s="7" t="s">
        <v>208</v>
      </c>
      <c r="O3436" s="7" t="s">
        <v>255</v>
      </c>
      <c r="P3436" s="7" t="s">
        <v>6158</v>
      </c>
      <c r="Q3436" s="7" t="s">
        <v>92</v>
      </c>
      <c r="R3436" s="13" t="s">
        <v>312</v>
      </c>
      <c r="S3436" s="7" t="s">
        <v>409</v>
      </c>
      <c r="T3436" s="13" t="s">
        <v>69</v>
      </c>
      <c r="U3436" s="13" t="s">
        <v>89</v>
      </c>
      <c r="V3436" s="13" t="s">
        <v>90</v>
      </c>
      <c r="W3436" s="13" t="s">
        <v>31</v>
      </c>
      <c r="X3436" s="13" t="s">
        <v>91</v>
      </c>
      <c r="Y3436" s="13" t="s">
        <v>7</v>
      </c>
      <c r="Z3436" s="13" t="s">
        <v>17</v>
      </c>
      <c r="AA3436" s="12" t="str">
        <f t="shared" si="106"/>
        <v>5980000000111</v>
      </c>
      <c r="AB3436" s="4" t="s">
        <v>91</v>
      </c>
      <c r="AC3436" s="48">
        <f t="shared" si="107"/>
        <v>0</v>
      </c>
      <c r="AD3436" s="31">
        <f>VLOOKUP(AB3436,'Utah Allocation %''s'!$A$6:$B$16,2,FALSE)</f>
        <v>0</v>
      </c>
    </row>
    <row r="3437" spans="1:30">
      <c r="A3437" s="9" t="s">
        <v>13056</v>
      </c>
      <c r="B3437" s="9" t="s">
        <v>24</v>
      </c>
      <c r="C3437" s="9" t="s">
        <v>62</v>
      </c>
      <c r="D3437" s="19">
        <v>41547</v>
      </c>
      <c r="E3437" s="3">
        <v>2013</v>
      </c>
      <c r="F3437" s="3">
        <v>9</v>
      </c>
      <c r="G3437" s="3" t="s">
        <v>14415</v>
      </c>
      <c r="H3437" s="9" t="s">
        <v>61</v>
      </c>
      <c r="I3437" s="9" t="s">
        <v>64</v>
      </c>
      <c r="J3437" s="21">
        <v>-2.91</v>
      </c>
      <c r="K3437" s="9" t="s">
        <v>12940</v>
      </c>
      <c r="L3437" s="7" t="s">
        <v>13234</v>
      </c>
      <c r="M3437" s="7" t="s">
        <v>13431</v>
      </c>
      <c r="N3437" s="7" t="s">
        <v>208</v>
      </c>
      <c r="O3437" s="7" t="s">
        <v>255</v>
      </c>
      <c r="P3437" s="7" t="s">
        <v>6158</v>
      </c>
      <c r="Q3437" s="7" t="s">
        <v>92</v>
      </c>
      <c r="R3437" s="13" t="s">
        <v>312</v>
      </c>
      <c r="S3437" s="7" t="s">
        <v>409</v>
      </c>
      <c r="T3437" s="13" t="s">
        <v>69</v>
      </c>
      <c r="U3437" s="13" t="s">
        <v>89</v>
      </c>
      <c r="V3437" s="13" t="s">
        <v>90</v>
      </c>
      <c r="W3437" s="13" t="s">
        <v>31</v>
      </c>
      <c r="X3437" s="13" t="s">
        <v>91</v>
      </c>
      <c r="Y3437" s="13" t="s">
        <v>7</v>
      </c>
      <c r="Z3437" s="13" t="s">
        <v>17</v>
      </c>
      <c r="AA3437" s="12" t="str">
        <f t="shared" si="106"/>
        <v>5980000000111</v>
      </c>
      <c r="AB3437" s="4" t="s">
        <v>91</v>
      </c>
      <c r="AC3437" s="48">
        <f t="shared" si="107"/>
        <v>0</v>
      </c>
      <c r="AD3437" s="31">
        <f>VLOOKUP(AB3437,'Utah Allocation %''s'!$A$6:$B$16,2,FALSE)</f>
        <v>0</v>
      </c>
    </row>
    <row r="3438" spans="1:30">
      <c r="A3438" s="9" t="s">
        <v>12939</v>
      </c>
      <c r="B3438" s="9" t="s">
        <v>24</v>
      </c>
      <c r="C3438" s="9" t="s">
        <v>62</v>
      </c>
      <c r="D3438" s="19">
        <v>41547</v>
      </c>
      <c r="E3438" s="3">
        <v>2013</v>
      </c>
      <c r="F3438" s="3">
        <v>9</v>
      </c>
      <c r="G3438" s="3" t="s">
        <v>14415</v>
      </c>
      <c r="H3438" s="9" t="s">
        <v>63</v>
      </c>
      <c r="I3438" s="9" t="s">
        <v>81</v>
      </c>
      <c r="J3438" s="21">
        <v>4350.09</v>
      </c>
      <c r="K3438" s="9" t="s">
        <v>12940</v>
      </c>
      <c r="L3438" s="7" t="s">
        <v>13234</v>
      </c>
      <c r="M3438" s="7" t="s">
        <v>13431</v>
      </c>
      <c r="N3438" s="7" t="s">
        <v>208</v>
      </c>
      <c r="O3438" s="7" t="s">
        <v>255</v>
      </c>
      <c r="P3438" s="7" t="s">
        <v>6158</v>
      </c>
      <c r="Q3438" s="7" t="s">
        <v>92</v>
      </c>
      <c r="R3438" s="13" t="s">
        <v>312</v>
      </c>
      <c r="S3438" s="7" t="s">
        <v>409</v>
      </c>
      <c r="T3438" s="13" t="s">
        <v>69</v>
      </c>
      <c r="U3438" s="13" t="s">
        <v>89</v>
      </c>
      <c r="V3438" s="13" t="s">
        <v>90</v>
      </c>
      <c r="W3438" s="13" t="s">
        <v>31</v>
      </c>
      <c r="X3438" s="13" t="s">
        <v>91</v>
      </c>
      <c r="Y3438" s="13" t="s">
        <v>7</v>
      </c>
      <c r="Z3438" s="13" t="s">
        <v>17</v>
      </c>
      <c r="AA3438" s="12" t="str">
        <f t="shared" si="106"/>
        <v>5980000000111</v>
      </c>
      <c r="AB3438" s="4" t="s">
        <v>91</v>
      </c>
      <c r="AC3438" s="48">
        <f t="shared" si="107"/>
        <v>0</v>
      </c>
      <c r="AD3438" s="31">
        <f>VLOOKUP(AB3438,'Utah Allocation %''s'!$A$6:$B$16,2,FALSE)</f>
        <v>0</v>
      </c>
    </row>
    <row r="3439" spans="1:30">
      <c r="A3439" s="9" t="s">
        <v>13056</v>
      </c>
      <c r="B3439" s="9" t="s">
        <v>24</v>
      </c>
      <c r="C3439" s="9" t="s">
        <v>62</v>
      </c>
      <c r="D3439" s="19">
        <v>41547</v>
      </c>
      <c r="E3439" s="3">
        <v>2013</v>
      </c>
      <c r="F3439" s="3">
        <v>9</v>
      </c>
      <c r="G3439" s="3" t="s">
        <v>14415</v>
      </c>
      <c r="H3439" s="9" t="s">
        <v>61</v>
      </c>
      <c r="I3439" s="9" t="s">
        <v>81</v>
      </c>
      <c r="J3439" s="21">
        <v>-4350.09</v>
      </c>
      <c r="K3439" s="9" t="s">
        <v>12940</v>
      </c>
      <c r="L3439" s="7" t="s">
        <v>13234</v>
      </c>
      <c r="M3439" s="7" t="s">
        <v>13431</v>
      </c>
      <c r="N3439" s="7" t="s">
        <v>208</v>
      </c>
      <c r="O3439" s="7" t="s">
        <v>255</v>
      </c>
      <c r="P3439" s="7" t="s">
        <v>6158</v>
      </c>
      <c r="Q3439" s="7" t="s">
        <v>92</v>
      </c>
      <c r="R3439" s="13" t="s">
        <v>312</v>
      </c>
      <c r="S3439" s="7" t="s">
        <v>409</v>
      </c>
      <c r="T3439" s="13" t="s">
        <v>69</v>
      </c>
      <c r="U3439" s="13" t="s">
        <v>89</v>
      </c>
      <c r="V3439" s="13" t="s">
        <v>90</v>
      </c>
      <c r="W3439" s="13" t="s">
        <v>31</v>
      </c>
      <c r="X3439" s="13" t="s">
        <v>91</v>
      </c>
      <c r="Y3439" s="13" t="s">
        <v>7</v>
      </c>
      <c r="Z3439" s="13" t="s">
        <v>17</v>
      </c>
      <c r="AA3439" s="12" t="str">
        <f t="shared" si="106"/>
        <v>5980000000111</v>
      </c>
      <c r="AB3439" s="4" t="s">
        <v>91</v>
      </c>
      <c r="AC3439" s="48">
        <f t="shared" si="107"/>
        <v>0</v>
      </c>
      <c r="AD3439" s="31">
        <f>VLOOKUP(AB3439,'Utah Allocation %''s'!$A$6:$B$16,2,FALSE)</f>
        <v>0</v>
      </c>
    </row>
    <row r="3440" spans="1:30">
      <c r="A3440" s="9" t="s">
        <v>13116</v>
      </c>
      <c r="B3440" s="9" t="s">
        <v>24</v>
      </c>
      <c r="C3440" s="9" t="s">
        <v>62</v>
      </c>
      <c r="D3440" s="19">
        <v>41547</v>
      </c>
      <c r="E3440" s="3">
        <v>2013</v>
      </c>
      <c r="F3440" s="3">
        <v>9</v>
      </c>
      <c r="G3440" s="3" t="s">
        <v>14415</v>
      </c>
      <c r="H3440" s="9" t="s">
        <v>63</v>
      </c>
      <c r="I3440" s="9" t="s">
        <v>64</v>
      </c>
      <c r="J3440" s="21">
        <v>482.94</v>
      </c>
      <c r="K3440" s="9" t="s">
        <v>13117</v>
      </c>
      <c r="L3440" s="7" t="s">
        <v>13321</v>
      </c>
      <c r="M3440" s="7" t="s">
        <v>13522</v>
      </c>
      <c r="N3440" s="7" t="s">
        <v>208</v>
      </c>
      <c r="O3440" s="7" t="s">
        <v>255</v>
      </c>
      <c r="P3440" s="7" t="s">
        <v>6158</v>
      </c>
      <c r="Q3440" s="7" t="s">
        <v>92</v>
      </c>
      <c r="R3440" s="13" t="s">
        <v>312</v>
      </c>
      <c r="S3440" s="7" t="s">
        <v>409</v>
      </c>
      <c r="T3440" s="13" t="s">
        <v>69</v>
      </c>
      <c r="U3440" s="13" t="s">
        <v>89</v>
      </c>
      <c r="V3440" s="13" t="s">
        <v>90</v>
      </c>
      <c r="W3440" s="13" t="s">
        <v>31</v>
      </c>
      <c r="X3440" s="13" t="s">
        <v>91</v>
      </c>
      <c r="Y3440" s="13" t="s">
        <v>7</v>
      </c>
      <c r="Z3440" s="13" t="s">
        <v>17</v>
      </c>
      <c r="AA3440" s="12" t="str">
        <f t="shared" si="106"/>
        <v>5980000000111</v>
      </c>
      <c r="AB3440" s="4" t="s">
        <v>91</v>
      </c>
      <c r="AC3440" s="48">
        <f t="shared" si="107"/>
        <v>0</v>
      </c>
      <c r="AD3440" s="31">
        <f>VLOOKUP(AB3440,'Utah Allocation %''s'!$A$6:$B$16,2,FALSE)</f>
        <v>0</v>
      </c>
    </row>
    <row r="3441" spans="1:30">
      <c r="A3441" s="9" t="s">
        <v>12973</v>
      </c>
      <c r="B3441" s="9" t="s">
        <v>24</v>
      </c>
      <c r="C3441" s="9" t="s">
        <v>62</v>
      </c>
      <c r="D3441" s="19">
        <v>41547</v>
      </c>
      <c r="E3441" s="3">
        <v>2013</v>
      </c>
      <c r="F3441" s="3">
        <v>9</v>
      </c>
      <c r="G3441" s="3" t="s">
        <v>14415</v>
      </c>
      <c r="H3441" s="9" t="s">
        <v>63</v>
      </c>
      <c r="I3441" s="9" t="s">
        <v>81</v>
      </c>
      <c r="J3441" s="21">
        <v>2255.25</v>
      </c>
      <c r="K3441" s="9" t="s">
        <v>12974</v>
      </c>
      <c r="L3441" s="7" t="s">
        <v>13251</v>
      </c>
      <c r="M3441" s="7" t="s">
        <v>13448</v>
      </c>
      <c r="N3441" s="7" t="s">
        <v>208</v>
      </c>
      <c r="O3441" s="7" t="s">
        <v>255</v>
      </c>
      <c r="P3441" s="7" t="s">
        <v>6158</v>
      </c>
      <c r="Q3441" s="7" t="s">
        <v>92</v>
      </c>
      <c r="R3441" s="13" t="s">
        <v>312</v>
      </c>
      <c r="S3441" s="7" t="s">
        <v>409</v>
      </c>
      <c r="T3441" s="13" t="s">
        <v>69</v>
      </c>
      <c r="U3441" s="13" t="s">
        <v>89</v>
      </c>
      <c r="V3441" s="13" t="s">
        <v>90</v>
      </c>
      <c r="W3441" s="13" t="s">
        <v>31</v>
      </c>
      <c r="X3441" s="13" t="s">
        <v>91</v>
      </c>
      <c r="Y3441" s="13" t="s">
        <v>7</v>
      </c>
      <c r="Z3441" s="13" t="s">
        <v>17</v>
      </c>
      <c r="AA3441" s="12" t="str">
        <f t="shared" si="106"/>
        <v>5980000000111</v>
      </c>
      <c r="AB3441" s="4" t="s">
        <v>91</v>
      </c>
      <c r="AC3441" s="48">
        <f t="shared" si="107"/>
        <v>0</v>
      </c>
      <c r="AD3441" s="31">
        <f>VLOOKUP(AB3441,'Utah Allocation %''s'!$A$6:$B$16,2,FALSE)</f>
        <v>0</v>
      </c>
    </row>
    <row r="3442" spans="1:30">
      <c r="A3442" s="9" t="s">
        <v>12763</v>
      </c>
      <c r="B3442" s="9" t="s">
        <v>24</v>
      </c>
      <c r="C3442" s="9" t="s">
        <v>62</v>
      </c>
      <c r="D3442" s="19">
        <v>41547</v>
      </c>
      <c r="E3442" s="3">
        <v>2013</v>
      </c>
      <c r="F3442" s="3">
        <v>9</v>
      </c>
      <c r="G3442" s="3" t="s">
        <v>14415</v>
      </c>
      <c r="H3442" s="9" t="s">
        <v>63</v>
      </c>
      <c r="I3442" s="9" t="s">
        <v>81</v>
      </c>
      <c r="J3442" s="21">
        <v>3770</v>
      </c>
      <c r="K3442" s="9" t="s">
        <v>12764</v>
      </c>
      <c r="L3442" s="7" t="s">
        <v>13148</v>
      </c>
      <c r="M3442" s="7" t="s">
        <v>13339</v>
      </c>
      <c r="N3442" s="7" t="s">
        <v>208</v>
      </c>
      <c r="O3442" s="7" t="s">
        <v>255</v>
      </c>
      <c r="P3442" s="7" t="s">
        <v>6158</v>
      </c>
      <c r="Q3442" s="7" t="s">
        <v>92</v>
      </c>
      <c r="R3442" s="13" t="s">
        <v>312</v>
      </c>
      <c r="S3442" s="7" t="s">
        <v>409</v>
      </c>
      <c r="T3442" s="13" t="s">
        <v>69</v>
      </c>
      <c r="U3442" s="13" t="s">
        <v>89</v>
      </c>
      <c r="V3442" s="13" t="s">
        <v>90</v>
      </c>
      <c r="W3442" s="13" t="s">
        <v>31</v>
      </c>
      <c r="X3442" s="13" t="s">
        <v>91</v>
      </c>
      <c r="Y3442" s="13" t="s">
        <v>7</v>
      </c>
      <c r="Z3442" s="13" t="s">
        <v>17</v>
      </c>
      <c r="AA3442" s="12" t="str">
        <f t="shared" si="106"/>
        <v>5980000000111</v>
      </c>
      <c r="AB3442" s="4" t="s">
        <v>91</v>
      </c>
      <c r="AC3442" s="48">
        <f t="shared" si="107"/>
        <v>0</v>
      </c>
      <c r="AD3442" s="31">
        <f>VLOOKUP(AB3442,'Utah Allocation %''s'!$A$6:$B$16,2,FALSE)</f>
        <v>0</v>
      </c>
    </row>
    <row r="3443" spans="1:30">
      <c r="A3443" s="9" t="s">
        <v>12897</v>
      </c>
      <c r="B3443" s="9" t="s">
        <v>24</v>
      </c>
      <c r="C3443" s="9" t="s">
        <v>62</v>
      </c>
      <c r="D3443" s="19">
        <v>41547</v>
      </c>
      <c r="E3443" s="3">
        <v>2013</v>
      </c>
      <c r="F3443" s="3">
        <v>9</v>
      </c>
      <c r="G3443" s="3" t="s">
        <v>14415</v>
      </c>
      <c r="H3443" s="9" t="s">
        <v>63</v>
      </c>
      <c r="I3443" s="9" t="s">
        <v>81</v>
      </c>
      <c r="J3443" s="21">
        <v>5693.87</v>
      </c>
      <c r="K3443" s="9" t="s">
        <v>12764</v>
      </c>
      <c r="L3443" s="7" t="s">
        <v>13148</v>
      </c>
      <c r="M3443" s="7" t="s">
        <v>13339</v>
      </c>
      <c r="N3443" s="7" t="s">
        <v>208</v>
      </c>
      <c r="O3443" s="7" t="s">
        <v>255</v>
      </c>
      <c r="P3443" s="7" t="s">
        <v>6158</v>
      </c>
      <c r="Q3443" s="7" t="s">
        <v>92</v>
      </c>
      <c r="R3443" s="13" t="s">
        <v>312</v>
      </c>
      <c r="S3443" s="7" t="s">
        <v>409</v>
      </c>
      <c r="T3443" s="13" t="s">
        <v>69</v>
      </c>
      <c r="U3443" s="13" t="s">
        <v>89</v>
      </c>
      <c r="V3443" s="13" t="s">
        <v>90</v>
      </c>
      <c r="W3443" s="13" t="s">
        <v>31</v>
      </c>
      <c r="X3443" s="13" t="s">
        <v>91</v>
      </c>
      <c r="Y3443" s="13" t="s">
        <v>7</v>
      </c>
      <c r="Z3443" s="13" t="s">
        <v>17</v>
      </c>
      <c r="AA3443" s="12" t="str">
        <f t="shared" si="106"/>
        <v>5980000000111</v>
      </c>
      <c r="AB3443" s="4" t="s">
        <v>91</v>
      </c>
      <c r="AC3443" s="48">
        <f t="shared" si="107"/>
        <v>0</v>
      </c>
      <c r="AD3443" s="31">
        <f>VLOOKUP(AB3443,'Utah Allocation %''s'!$A$6:$B$16,2,FALSE)</f>
        <v>0</v>
      </c>
    </row>
    <row r="3444" spans="1:30">
      <c r="A3444" s="9" t="s">
        <v>12911</v>
      </c>
      <c r="B3444" s="9" t="s">
        <v>24</v>
      </c>
      <c r="C3444" s="9" t="s">
        <v>62</v>
      </c>
      <c r="D3444" s="19">
        <v>41547</v>
      </c>
      <c r="E3444" s="3">
        <v>2013</v>
      </c>
      <c r="F3444" s="3">
        <v>9</v>
      </c>
      <c r="G3444" s="3" t="s">
        <v>14415</v>
      </c>
      <c r="H3444" s="9" t="s">
        <v>61</v>
      </c>
      <c r="I3444" s="9" t="s">
        <v>81</v>
      </c>
      <c r="J3444" s="21">
        <v>-7540</v>
      </c>
      <c r="K3444" s="9" t="s">
        <v>12764</v>
      </c>
      <c r="L3444" s="7" t="s">
        <v>13148</v>
      </c>
      <c r="M3444" s="7" t="s">
        <v>13339</v>
      </c>
      <c r="N3444" s="7" t="s">
        <v>208</v>
      </c>
      <c r="O3444" s="7" t="s">
        <v>255</v>
      </c>
      <c r="P3444" s="7" t="s">
        <v>6158</v>
      </c>
      <c r="Q3444" s="7" t="s">
        <v>92</v>
      </c>
      <c r="R3444" s="13" t="s">
        <v>312</v>
      </c>
      <c r="S3444" s="7" t="s">
        <v>409</v>
      </c>
      <c r="T3444" s="13" t="s">
        <v>69</v>
      </c>
      <c r="U3444" s="13" t="s">
        <v>89</v>
      </c>
      <c r="V3444" s="13" t="s">
        <v>90</v>
      </c>
      <c r="W3444" s="13" t="s">
        <v>31</v>
      </c>
      <c r="X3444" s="13" t="s">
        <v>91</v>
      </c>
      <c r="Y3444" s="13" t="s">
        <v>7</v>
      </c>
      <c r="Z3444" s="13" t="s">
        <v>17</v>
      </c>
      <c r="AA3444" s="12" t="str">
        <f t="shared" si="106"/>
        <v>5980000000111</v>
      </c>
      <c r="AB3444" s="4" t="s">
        <v>91</v>
      </c>
      <c r="AC3444" s="48">
        <f t="shared" si="107"/>
        <v>0</v>
      </c>
      <c r="AD3444" s="31">
        <f>VLOOKUP(AB3444,'Utah Allocation %''s'!$A$6:$B$16,2,FALSE)</f>
        <v>0</v>
      </c>
    </row>
    <row r="3445" spans="1:30">
      <c r="A3445" s="9" t="s">
        <v>12841</v>
      </c>
      <c r="B3445" s="9" t="s">
        <v>24</v>
      </c>
      <c r="C3445" s="9" t="s">
        <v>62</v>
      </c>
      <c r="D3445" s="19">
        <v>41547</v>
      </c>
      <c r="E3445" s="3">
        <v>2013</v>
      </c>
      <c r="F3445" s="3">
        <v>9</v>
      </c>
      <c r="G3445" s="3" t="s">
        <v>14415</v>
      </c>
      <c r="H3445" s="9" t="s">
        <v>63</v>
      </c>
      <c r="I3445" s="9" t="s">
        <v>81</v>
      </c>
      <c r="J3445" s="21">
        <v>464.31</v>
      </c>
      <c r="K3445" s="9" t="s">
        <v>12842</v>
      </c>
      <c r="L3445" s="7" t="s">
        <v>13187</v>
      </c>
      <c r="M3445" s="7" t="s">
        <v>13380</v>
      </c>
      <c r="N3445" s="7" t="s">
        <v>211</v>
      </c>
      <c r="O3445" s="7" t="s">
        <v>258</v>
      </c>
      <c r="P3445" s="7" t="s">
        <v>7241</v>
      </c>
      <c r="Q3445" s="7" t="s">
        <v>129</v>
      </c>
      <c r="R3445" s="13" t="s">
        <v>312</v>
      </c>
      <c r="S3445" s="7" t="s">
        <v>409</v>
      </c>
      <c r="T3445" s="13" t="s">
        <v>69</v>
      </c>
      <c r="U3445" s="13" t="s">
        <v>89</v>
      </c>
      <c r="V3445" s="13" t="s">
        <v>90</v>
      </c>
      <c r="W3445" s="13" t="s">
        <v>31</v>
      </c>
      <c r="X3445" s="13" t="s">
        <v>91</v>
      </c>
      <c r="Y3445" s="13" t="s">
        <v>7</v>
      </c>
      <c r="Z3445" s="13" t="s">
        <v>17</v>
      </c>
      <c r="AA3445" s="12" t="str">
        <f t="shared" si="106"/>
        <v>5980000000111</v>
      </c>
      <c r="AB3445" s="4" t="s">
        <v>91</v>
      </c>
      <c r="AC3445" s="48">
        <f t="shared" si="107"/>
        <v>0</v>
      </c>
      <c r="AD3445" s="31">
        <f>VLOOKUP(AB3445,'Utah Allocation %''s'!$A$6:$B$16,2,FALSE)</f>
        <v>0</v>
      </c>
    </row>
    <row r="3446" spans="1:30">
      <c r="A3446" s="9" t="s">
        <v>12821</v>
      </c>
      <c r="B3446" s="9" t="s">
        <v>24</v>
      </c>
      <c r="C3446" s="9" t="s">
        <v>62</v>
      </c>
      <c r="D3446" s="19">
        <v>41547</v>
      </c>
      <c r="E3446" s="3">
        <v>2013</v>
      </c>
      <c r="F3446" s="3">
        <v>9</v>
      </c>
      <c r="G3446" s="3" t="s">
        <v>14415</v>
      </c>
      <c r="H3446" s="9" t="s">
        <v>63</v>
      </c>
      <c r="I3446" s="9" t="s">
        <v>81</v>
      </c>
      <c r="J3446" s="21">
        <v>1155.28</v>
      </c>
      <c r="K3446" s="9" t="s">
        <v>12822</v>
      </c>
      <c r="L3446" s="7" t="s">
        <v>13177</v>
      </c>
      <c r="M3446" s="7" t="s">
        <v>13368</v>
      </c>
      <c r="N3446" s="7" t="s">
        <v>219</v>
      </c>
      <c r="O3446" s="7" t="s">
        <v>265</v>
      </c>
      <c r="P3446" s="7" t="s">
        <v>6262</v>
      </c>
      <c r="Q3446" s="7" t="s">
        <v>104</v>
      </c>
      <c r="R3446" s="13" t="s">
        <v>313</v>
      </c>
      <c r="S3446" s="7" t="s">
        <v>409</v>
      </c>
      <c r="T3446" s="13" t="s">
        <v>69</v>
      </c>
      <c r="U3446" s="13" t="s">
        <v>79</v>
      </c>
      <c r="V3446" s="13" t="s">
        <v>80</v>
      </c>
      <c r="W3446" s="13" t="s">
        <v>29</v>
      </c>
      <c r="X3446" s="13" t="s">
        <v>79</v>
      </c>
      <c r="Y3446" s="13" t="s">
        <v>7</v>
      </c>
      <c r="Z3446" s="13" t="s">
        <v>16</v>
      </c>
      <c r="AA3446" s="12" t="str">
        <f t="shared" si="106"/>
        <v>5980000000109</v>
      </c>
      <c r="AB3446" s="4" t="s">
        <v>79</v>
      </c>
      <c r="AC3446" s="48">
        <f t="shared" si="107"/>
        <v>1155.28</v>
      </c>
      <c r="AD3446" s="31">
        <f>VLOOKUP(AB3446,'Utah Allocation %''s'!$A$6:$B$16,2,FALSE)</f>
        <v>1</v>
      </c>
    </row>
    <row r="3447" spans="1:30">
      <c r="A3447" s="9" t="s">
        <v>12979</v>
      </c>
      <c r="B3447" s="9" t="s">
        <v>24</v>
      </c>
      <c r="C3447" s="9" t="s">
        <v>62</v>
      </c>
      <c r="D3447" s="19">
        <v>41547</v>
      </c>
      <c r="E3447" s="3">
        <v>2013</v>
      </c>
      <c r="F3447" s="3">
        <v>9</v>
      </c>
      <c r="G3447" s="3" t="s">
        <v>14415</v>
      </c>
      <c r="H3447" s="9" t="s">
        <v>63</v>
      </c>
      <c r="I3447" s="9" t="s">
        <v>64</v>
      </c>
      <c r="J3447" s="21">
        <v>5795.76</v>
      </c>
      <c r="K3447" s="9" t="s">
        <v>12980</v>
      </c>
      <c r="L3447" s="7" t="s">
        <v>13254</v>
      </c>
      <c r="M3447" s="7" t="s">
        <v>13451</v>
      </c>
      <c r="N3447" s="7" t="s">
        <v>207</v>
      </c>
      <c r="O3447" s="7" t="s">
        <v>254</v>
      </c>
      <c r="P3447" s="7" t="s">
        <v>548</v>
      </c>
      <c r="Q3447" s="7" t="s">
        <v>72</v>
      </c>
      <c r="R3447" s="13" t="s">
        <v>317</v>
      </c>
      <c r="S3447" s="7" t="s">
        <v>408</v>
      </c>
      <c r="T3447" s="13" t="s">
        <v>69</v>
      </c>
      <c r="U3447" s="13" t="s">
        <v>66</v>
      </c>
      <c r="V3447" s="13" t="s">
        <v>70</v>
      </c>
      <c r="W3447" s="13" t="s">
        <v>32</v>
      </c>
      <c r="X3447" s="13" t="s">
        <v>66</v>
      </c>
      <c r="Y3447" s="13" t="s">
        <v>7</v>
      </c>
      <c r="Z3447" s="13" t="s">
        <v>8</v>
      </c>
      <c r="AA3447" s="12" t="str">
        <f t="shared" si="106"/>
        <v>5980000000108</v>
      </c>
      <c r="AB3447" s="4" t="s">
        <v>66</v>
      </c>
      <c r="AC3447" s="48">
        <f t="shared" si="107"/>
        <v>0</v>
      </c>
      <c r="AD3447" s="31">
        <f>VLOOKUP(AB3447,'Utah Allocation %''s'!$A$6:$B$16,2,FALSE)</f>
        <v>0</v>
      </c>
    </row>
    <row r="3448" spans="1:30">
      <c r="A3448" s="9" t="s">
        <v>13001</v>
      </c>
      <c r="B3448" s="9" t="s">
        <v>24</v>
      </c>
      <c r="C3448" s="9" t="s">
        <v>62</v>
      </c>
      <c r="D3448" s="19">
        <v>41547</v>
      </c>
      <c r="E3448" s="3">
        <v>2013</v>
      </c>
      <c r="F3448" s="3">
        <v>9</v>
      </c>
      <c r="G3448" s="3" t="s">
        <v>14415</v>
      </c>
      <c r="H3448" s="9" t="s">
        <v>63</v>
      </c>
      <c r="I3448" s="9" t="s">
        <v>81</v>
      </c>
      <c r="J3448" s="21">
        <v>395.65</v>
      </c>
      <c r="K3448" s="9" t="s">
        <v>13002</v>
      </c>
      <c r="L3448" s="7" t="s">
        <v>13265</v>
      </c>
      <c r="M3448" s="7" t="s">
        <v>13463</v>
      </c>
      <c r="N3448" s="7" t="s">
        <v>206</v>
      </c>
      <c r="O3448" s="7" t="s">
        <v>253</v>
      </c>
      <c r="P3448" s="7" t="s">
        <v>8788</v>
      </c>
      <c r="Q3448" s="7" t="s">
        <v>71</v>
      </c>
      <c r="R3448" s="13" t="s">
        <v>317</v>
      </c>
      <c r="S3448" s="7" t="s">
        <v>408</v>
      </c>
      <c r="T3448" s="13" t="s">
        <v>69</v>
      </c>
      <c r="U3448" s="13" t="s">
        <v>66</v>
      </c>
      <c r="V3448" s="13" t="s">
        <v>70</v>
      </c>
      <c r="W3448" s="13" t="s">
        <v>32</v>
      </c>
      <c r="X3448" s="13" t="s">
        <v>66</v>
      </c>
      <c r="Y3448" s="13" t="s">
        <v>7</v>
      </c>
      <c r="Z3448" s="13" t="s">
        <v>8</v>
      </c>
      <c r="AA3448" s="12" t="str">
        <f t="shared" si="106"/>
        <v>5980000000108</v>
      </c>
      <c r="AB3448" s="4" t="s">
        <v>66</v>
      </c>
      <c r="AC3448" s="48">
        <f t="shared" si="107"/>
        <v>0</v>
      </c>
      <c r="AD3448" s="31">
        <f>VLOOKUP(AB3448,'Utah Allocation %''s'!$A$6:$B$16,2,FALSE)</f>
        <v>0</v>
      </c>
    </row>
    <row r="3449" spans="1:30">
      <c r="A3449" s="9" t="s">
        <v>13003</v>
      </c>
      <c r="B3449" s="9" t="s">
        <v>24</v>
      </c>
      <c r="C3449" s="9" t="s">
        <v>62</v>
      </c>
      <c r="D3449" s="19">
        <v>41547</v>
      </c>
      <c r="E3449" s="3">
        <v>2013</v>
      </c>
      <c r="F3449" s="3">
        <v>9</v>
      </c>
      <c r="G3449" s="3" t="s">
        <v>14415</v>
      </c>
      <c r="H3449" s="9" t="s">
        <v>63</v>
      </c>
      <c r="I3449" s="9" t="s">
        <v>81</v>
      </c>
      <c r="J3449" s="21">
        <v>594.63</v>
      </c>
      <c r="K3449" s="9" t="s">
        <v>13004</v>
      </c>
      <c r="L3449" s="7" t="s">
        <v>13266</v>
      </c>
      <c r="M3449" s="7" t="s">
        <v>13464</v>
      </c>
      <c r="N3449" s="7" t="s">
        <v>208</v>
      </c>
      <c r="O3449" s="7" t="s">
        <v>255</v>
      </c>
      <c r="P3449" s="7" t="s">
        <v>5362</v>
      </c>
      <c r="Q3449" s="7" t="s">
        <v>73</v>
      </c>
      <c r="R3449" s="13" t="s">
        <v>317</v>
      </c>
      <c r="S3449" s="7" t="s">
        <v>408</v>
      </c>
      <c r="T3449" s="13" t="s">
        <v>69</v>
      </c>
      <c r="U3449" s="13" t="s">
        <v>66</v>
      </c>
      <c r="V3449" s="13" t="s">
        <v>70</v>
      </c>
      <c r="W3449" s="13" t="s">
        <v>32</v>
      </c>
      <c r="X3449" s="13" t="s">
        <v>66</v>
      </c>
      <c r="Y3449" s="13" t="s">
        <v>7</v>
      </c>
      <c r="Z3449" s="13" t="s">
        <v>8</v>
      </c>
      <c r="AA3449" s="12" t="str">
        <f t="shared" si="106"/>
        <v>5980000000108</v>
      </c>
      <c r="AB3449" s="4" t="s">
        <v>66</v>
      </c>
      <c r="AC3449" s="48">
        <f t="shared" si="107"/>
        <v>0</v>
      </c>
      <c r="AD3449" s="31">
        <f>VLOOKUP(AB3449,'Utah Allocation %''s'!$A$6:$B$16,2,FALSE)</f>
        <v>0</v>
      </c>
    </row>
    <row r="3450" spans="1:30">
      <c r="A3450" s="9" t="s">
        <v>13023</v>
      </c>
      <c r="B3450" s="9" t="s">
        <v>24</v>
      </c>
      <c r="C3450" s="9" t="s">
        <v>62</v>
      </c>
      <c r="D3450" s="19">
        <v>41547</v>
      </c>
      <c r="E3450" s="3">
        <v>2013</v>
      </c>
      <c r="F3450" s="3">
        <v>9</v>
      </c>
      <c r="G3450" s="3" t="s">
        <v>14415</v>
      </c>
      <c r="H3450" s="9" t="s">
        <v>63</v>
      </c>
      <c r="I3450" s="9" t="s">
        <v>81</v>
      </c>
      <c r="J3450" s="21">
        <v>663.26</v>
      </c>
      <c r="K3450" s="9" t="s">
        <v>13024</v>
      </c>
      <c r="L3450" s="7" t="s">
        <v>13276</v>
      </c>
      <c r="M3450" s="7" t="s">
        <v>13474</v>
      </c>
      <c r="N3450" s="7" t="s">
        <v>222</v>
      </c>
      <c r="O3450" s="7" t="s">
        <v>268</v>
      </c>
      <c r="P3450" s="7" t="s">
        <v>9547</v>
      </c>
      <c r="Q3450" s="7" t="s">
        <v>139</v>
      </c>
      <c r="R3450" s="13" t="s">
        <v>317</v>
      </c>
      <c r="S3450" s="7" t="s">
        <v>408</v>
      </c>
      <c r="T3450" s="13" t="s">
        <v>69</v>
      </c>
      <c r="U3450" s="13" t="s">
        <v>66</v>
      </c>
      <c r="V3450" s="13" t="s">
        <v>70</v>
      </c>
      <c r="W3450" s="13" t="s">
        <v>32</v>
      </c>
      <c r="X3450" s="13" t="s">
        <v>66</v>
      </c>
      <c r="Y3450" s="13" t="s">
        <v>7</v>
      </c>
      <c r="Z3450" s="13" t="s">
        <v>8</v>
      </c>
      <c r="AA3450" s="12" t="str">
        <f t="shared" si="106"/>
        <v>5980000000108</v>
      </c>
      <c r="AB3450" s="4" t="s">
        <v>66</v>
      </c>
      <c r="AC3450" s="48">
        <f t="shared" si="107"/>
        <v>0</v>
      </c>
      <c r="AD3450" s="31">
        <f>VLOOKUP(AB3450,'Utah Allocation %''s'!$A$6:$B$16,2,FALSE)</f>
        <v>0</v>
      </c>
    </row>
    <row r="3451" spans="1:30">
      <c r="A3451" s="9" t="s">
        <v>12959</v>
      </c>
      <c r="B3451" s="9" t="s">
        <v>24</v>
      </c>
      <c r="C3451" s="9" t="s">
        <v>62</v>
      </c>
      <c r="D3451" s="19">
        <v>41547</v>
      </c>
      <c r="E3451" s="3">
        <v>2013</v>
      </c>
      <c r="F3451" s="3">
        <v>9</v>
      </c>
      <c r="G3451" s="3" t="s">
        <v>14415</v>
      </c>
      <c r="H3451" s="9" t="s">
        <v>63</v>
      </c>
      <c r="I3451" s="9" t="s">
        <v>81</v>
      </c>
      <c r="J3451" s="21">
        <v>1061.22</v>
      </c>
      <c r="K3451" s="9" t="s">
        <v>12960</v>
      </c>
      <c r="L3451" s="7" t="s">
        <v>13244</v>
      </c>
      <c r="M3451" s="7" t="s">
        <v>13441</v>
      </c>
      <c r="N3451" s="7" t="s">
        <v>207</v>
      </c>
      <c r="O3451" s="7" t="s">
        <v>254</v>
      </c>
      <c r="P3451" s="7" t="s">
        <v>7153</v>
      </c>
      <c r="Q3451" s="7" t="s">
        <v>72</v>
      </c>
      <c r="R3451" s="13" t="s">
        <v>322</v>
      </c>
      <c r="S3451" s="7" t="s">
        <v>408</v>
      </c>
      <c r="T3451" s="13" t="s">
        <v>69</v>
      </c>
      <c r="U3451" s="13" t="s">
        <v>66</v>
      </c>
      <c r="V3451" s="13" t="s">
        <v>70</v>
      </c>
      <c r="W3451" s="13" t="s">
        <v>32</v>
      </c>
      <c r="X3451" s="13" t="s">
        <v>66</v>
      </c>
      <c r="Y3451" s="13" t="s">
        <v>7</v>
      </c>
      <c r="Z3451" s="13" t="s">
        <v>8</v>
      </c>
      <c r="AA3451" s="12" t="str">
        <f t="shared" si="106"/>
        <v>5980000000108</v>
      </c>
      <c r="AB3451" s="4" t="s">
        <v>66</v>
      </c>
      <c r="AC3451" s="48">
        <f t="shared" si="107"/>
        <v>0</v>
      </c>
      <c r="AD3451" s="31">
        <f>VLOOKUP(AB3451,'Utah Allocation %''s'!$A$6:$B$16,2,FALSE)</f>
        <v>0</v>
      </c>
    </row>
    <row r="3452" spans="1:30">
      <c r="A3452" s="9" t="s">
        <v>12965</v>
      </c>
      <c r="B3452" s="9" t="s">
        <v>24</v>
      </c>
      <c r="C3452" s="9" t="s">
        <v>62</v>
      </c>
      <c r="D3452" s="19">
        <v>41547</v>
      </c>
      <c r="E3452" s="3">
        <v>2013</v>
      </c>
      <c r="F3452" s="3">
        <v>9</v>
      </c>
      <c r="G3452" s="3" t="s">
        <v>14415</v>
      </c>
      <c r="H3452" s="9" t="s">
        <v>63</v>
      </c>
      <c r="I3452" s="9" t="s">
        <v>81</v>
      </c>
      <c r="J3452" s="21">
        <v>862.24</v>
      </c>
      <c r="K3452" s="9" t="s">
        <v>12966</v>
      </c>
      <c r="L3452" s="7" t="s">
        <v>13247</v>
      </c>
      <c r="M3452" s="7" t="s">
        <v>13444</v>
      </c>
      <c r="N3452" s="7" t="s">
        <v>208</v>
      </c>
      <c r="O3452" s="7" t="s">
        <v>255</v>
      </c>
      <c r="P3452" s="7" t="s">
        <v>5362</v>
      </c>
      <c r="Q3452" s="7" t="s">
        <v>73</v>
      </c>
      <c r="R3452" s="13" t="s">
        <v>322</v>
      </c>
      <c r="S3452" s="7" t="s">
        <v>408</v>
      </c>
      <c r="T3452" s="13" t="s">
        <v>69</v>
      </c>
      <c r="U3452" s="13" t="s">
        <v>66</v>
      </c>
      <c r="V3452" s="13" t="s">
        <v>70</v>
      </c>
      <c r="W3452" s="13" t="s">
        <v>32</v>
      </c>
      <c r="X3452" s="13" t="s">
        <v>66</v>
      </c>
      <c r="Y3452" s="13" t="s">
        <v>7</v>
      </c>
      <c r="Z3452" s="13" t="s">
        <v>8</v>
      </c>
      <c r="AA3452" s="12" t="str">
        <f t="shared" si="106"/>
        <v>5980000000108</v>
      </c>
      <c r="AB3452" s="4" t="s">
        <v>66</v>
      </c>
      <c r="AC3452" s="48">
        <f t="shared" si="107"/>
        <v>0</v>
      </c>
      <c r="AD3452" s="31">
        <f>VLOOKUP(AB3452,'Utah Allocation %''s'!$A$6:$B$16,2,FALSE)</f>
        <v>0</v>
      </c>
    </row>
    <row r="3453" spans="1:30">
      <c r="A3453" s="9" t="s">
        <v>12967</v>
      </c>
      <c r="B3453" s="9" t="s">
        <v>24</v>
      </c>
      <c r="C3453" s="9" t="s">
        <v>62</v>
      </c>
      <c r="D3453" s="19">
        <v>41547</v>
      </c>
      <c r="E3453" s="3">
        <v>2013</v>
      </c>
      <c r="F3453" s="3">
        <v>9</v>
      </c>
      <c r="G3453" s="3" t="s">
        <v>14415</v>
      </c>
      <c r="H3453" s="9" t="s">
        <v>63</v>
      </c>
      <c r="I3453" s="9" t="s">
        <v>81</v>
      </c>
      <c r="J3453" s="21">
        <v>530.61</v>
      </c>
      <c r="K3453" s="9" t="s">
        <v>12968</v>
      </c>
      <c r="L3453" s="7" t="s">
        <v>13248</v>
      </c>
      <c r="M3453" s="7" t="s">
        <v>13445</v>
      </c>
      <c r="N3453" s="7" t="s">
        <v>208</v>
      </c>
      <c r="O3453" s="7" t="s">
        <v>255</v>
      </c>
      <c r="P3453" s="7" t="s">
        <v>5362</v>
      </c>
      <c r="Q3453" s="7" t="s">
        <v>73</v>
      </c>
      <c r="R3453" s="13" t="s">
        <v>322</v>
      </c>
      <c r="S3453" s="7" t="s">
        <v>408</v>
      </c>
      <c r="T3453" s="13" t="s">
        <v>69</v>
      </c>
      <c r="U3453" s="13" t="s">
        <v>66</v>
      </c>
      <c r="V3453" s="13" t="s">
        <v>70</v>
      </c>
      <c r="W3453" s="13" t="s">
        <v>32</v>
      </c>
      <c r="X3453" s="13" t="s">
        <v>66</v>
      </c>
      <c r="Y3453" s="13" t="s">
        <v>7</v>
      </c>
      <c r="Z3453" s="13" t="s">
        <v>8</v>
      </c>
      <c r="AA3453" s="12" t="str">
        <f t="shared" si="106"/>
        <v>5980000000108</v>
      </c>
      <c r="AB3453" s="4" t="s">
        <v>66</v>
      </c>
      <c r="AC3453" s="48">
        <f t="shared" si="107"/>
        <v>0</v>
      </c>
      <c r="AD3453" s="31">
        <f>VLOOKUP(AB3453,'Utah Allocation %''s'!$A$6:$B$16,2,FALSE)</f>
        <v>0</v>
      </c>
    </row>
    <row r="3454" spans="1:30">
      <c r="A3454" s="9" t="s">
        <v>12775</v>
      </c>
      <c r="B3454" s="9" t="s">
        <v>24</v>
      </c>
      <c r="C3454" s="9" t="s">
        <v>62</v>
      </c>
      <c r="D3454" s="19">
        <v>41547</v>
      </c>
      <c r="E3454" s="3">
        <v>2013</v>
      </c>
      <c r="F3454" s="3">
        <v>9</v>
      </c>
      <c r="G3454" s="3" t="s">
        <v>14415</v>
      </c>
      <c r="H3454" s="9" t="s">
        <v>63</v>
      </c>
      <c r="I3454" s="9" t="s">
        <v>81</v>
      </c>
      <c r="J3454" s="21">
        <v>285.77999999999997</v>
      </c>
      <c r="K3454" s="9" t="s">
        <v>12776</v>
      </c>
      <c r="L3454" s="7" t="s">
        <v>13154</v>
      </c>
      <c r="M3454" s="7" t="s">
        <v>13345</v>
      </c>
      <c r="N3454" s="7" t="s">
        <v>208</v>
      </c>
      <c r="O3454" s="7" t="s">
        <v>255</v>
      </c>
      <c r="P3454" s="7" t="s">
        <v>5362</v>
      </c>
      <c r="Q3454" s="7" t="s">
        <v>73</v>
      </c>
      <c r="R3454" s="13" t="s">
        <v>322</v>
      </c>
      <c r="S3454" s="7" t="s">
        <v>408</v>
      </c>
      <c r="T3454" s="13" t="s">
        <v>69</v>
      </c>
      <c r="U3454" s="13" t="s">
        <v>66</v>
      </c>
      <c r="V3454" s="13" t="s">
        <v>70</v>
      </c>
      <c r="W3454" s="13" t="s">
        <v>32</v>
      </c>
      <c r="X3454" s="13" t="s">
        <v>66</v>
      </c>
      <c r="Y3454" s="13" t="s">
        <v>7</v>
      </c>
      <c r="Z3454" s="13" t="s">
        <v>8</v>
      </c>
      <c r="AA3454" s="12" t="str">
        <f t="shared" si="106"/>
        <v>5980000000108</v>
      </c>
      <c r="AB3454" s="4" t="s">
        <v>66</v>
      </c>
      <c r="AC3454" s="48">
        <f t="shared" si="107"/>
        <v>0</v>
      </c>
      <c r="AD3454" s="31">
        <f>VLOOKUP(AB3454,'Utah Allocation %''s'!$A$6:$B$16,2,FALSE)</f>
        <v>0</v>
      </c>
    </row>
    <row r="3455" spans="1:30">
      <c r="A3455" s="9" t="s">
        <v>12912</v>
      </c>
      <c r="B3455" s="9" t="s">
        <v>24</v>
      </c>
      <c r="C3455" s="9" t="s">
        <v>62</v>
      </c>
      <c r="D3455" s="19">
        <v>41547</v>
      </c>
      <c r="E3455" s="3">
        <v>2013</v>
      </c>
      <c r="F3455" s="3">
        <v>9</v>
      </c>
      <c r="G3455" s="3" t="s">
        <v>14415</v>
      </c>
      <c r="H3455" s="9" t="s">
        <v>61</v>
      </c>
      <c r="I3455" s="9" t="s">
        <v>81</v>
      </c>
      <c r="J3455" s="21">
        <v>-3937</v>
      </c>
      <c r="K3455" s="9" t="s">
        <v>12776</v>
      </c>
      <c r="L3455" s="7" t="s">
        <v>13154</v>
      </c>
      <c r="M3455" s="7" t="s">
        <v>13345</v>
      </c>
      <c r="N3455" s="7" t="s">
        <v>208</v>
      </c>
      <c r="O3455" s="7" t="s">
        <v>255</v>
      </c>
      <c r="P3455" s="7" t="s">
        <v>5362</v>
      </c>
      <c r="Q3455" s="7" t="s">
        <v>73</v>
      </c>
      <c r="R3455" s="13" t="s">
        <v>322</v>
      </c>
      <c r="S3455" s="7" t="s">
        <v>408</v>
      </c>
      <c r="T3455" s="13" t="s">
        <v>69</v>
      </c>
      <c r="U3455" s="13" t="s">
        <v>66</v>
      </c>
      <c r="V3455" s="13" t="s">
        <v>70</v>
      </c>
      <c r="W3455" s="13" t="s">
        <v>32</v>
      </c>
      <c r="X3455" s="13" t="s">
        <v>66</v>
      </c>
      <c r="Y3455" s="13" t="s">
        <v>7</v>
      </c>
      <c r="Z3455" s="13" t="s">
        <v>8</v>
      </c>
      <c r="AA3455" s="12" t="str">
        <f t="shared" si="106"/>
        <v>5980000000108</v>
      </c>
      <c r="AB3455" s="4" t="s">
        <v>66</v>
      </c>
      <c r="AC3455" s="48">
        <f t="shared" si="107"/>
        <v>0</v>
      </c>
      <c r="AD3455" s="31">
        <f>VLOOKUP(AB3455,'Utah Allocation %''s'!$A$6:$B$16,2,FALSE)</f>
        <v>0</v>
      </c>
    </row>
    <row r="3456" spans="1:30">
      <c r="A3456" s="9" t="s">
        <v>13089</v>
      </c>
      <c r="B3456" s="9" t="s">
        <v>24</v>
      </c>
      <c r="C3456" s="9" t="s">
        <v>62</v>
      </c>
      <c r="D3456" s="19">
        <v>41547</v>
      </c>
      <c r="E3456" s="3">
        <v>2013</v>
      </c>
      <c r="F3456" s="3">
        <v>9</v>
      </c>
      <c r="G3456" s="3" t="s">
        <v>14415</v>
      </c>
      <c r="H3456" s="9" t="s">
        <v>63</v>
      </c>
      <c r="I3456" s="9" t="s">
        <v>81</v>
      </c>
      <c r="J3456" s="21">
        <v>3937</v>
      </c>
      <c r="K3456" s="9" t="s">
        <v>12776</v>
      </c>
      <c r="L3456" s="7" t="s">
        <v>13154</v>
      </c>
      <c r="M3456" s="7" t="s">
        <v>13345</v>
      </c>
      <c r="N3456" s="7" t="s">
        <v>208</v>
      </c>
      <c r="O3456" s="7" t="s">
        <v>255</v>
      </c>
      <c r="P3456" s="7" t="s">
        <v>5362</v>
      </c>
      <c r="Q3456" s="7" t="s">
        <v>73</v>
      </c>
      <c r="R3456" s="13" t="s">
        <v>322</v>
      </c>
      <c r="S3456" s="7" t="s">
        <v>408</v>
      </c>
      <c r="T3456" s="13" t="s">
        <v>69</v>
      </c>
      <c r="U3456" s="13" t="s">
        <v>66</v>
      </c>
      <c r="V3456" s="13" t="s">
        <v>70</v>
      </c>
      <c r="W3456" s="13" t="s">
        <v>32</v>
      </c>
      <c r="X3456" s="13" t="s">
        <v>66</v>
      </c>
      <c r="Y3456" s="13" t="s">
        <v>7</v>
      </c>
      <c r="Z3456" s="13" t="s">
        <v>8</v>
      </c>
      <c r="AA3456" s="12" t="str">
        <f t="shared" si="106"/>
        <v>5980000000108</v>
      </c>
      <c r="AB3456" s="4" t="s">
        <v>66</v>
      </c>
      <c r="AC3456" s="48">
        <f t="shared" si="107"/>
        <v>0</v>
      </c>
      <c r="AD3456" s="31">
        <f>VLOOKUP(AB3456,'Utah Allocation %''s'!$A$6:$B$16,2,FALSE)</f>
        <v>0</v>
      </c>
    </row>
    <row r="3457" spans="1:30">
      <c r="A3457" s="9" t="s">
        <v>13136</v>
      </c>
      <c r="B3457" s="9" t="s">
        <v>24</v>
      </c>
      <c r="C3457" s="9" t="s">
        <v>62</v>
      </c>
      <c r="D3457" s="19">
        <v>41547</v>
      </c>
      <c r="E3457" s="3">
        <v>2013</v>
      </c>
      <c r="F3457" s="3">
        <v>9</v>
      </c>
      <c r="G3457" s="3" t="s">
        <v>14415</v>
      </c>
      <c r="H3457" s="9" t="s">
        <v>61</v>
      </c>
      <c r="I3457" s="9" t="s">
        <v>81</v>
      </c>
      <c r="J3457" s="21">
        <v>-445.77</v>
      </c>
      <c r="K3457" s="9" t="s">
        <v>13137</v>
      </c>
      <c r="L3457" s="7" t="s">
        <v>13331</v>
      </c>
      <c r="M3457" s="7" t="s">
        <v>13532</v>
      </c>
      <c r="N3457" s="7" t="s">
        <v>214</v>
      </c>
      <c r="O3457" s="7" t="s">
        <v>260</v>
      </c>
      <c r="P3457" s="7" t="s">
        <v>7101</v>
      </c>
      <c r="Q3457" s="7" t="s">
        <v>136</v>
      </c>
      <c r="R3457" s="13" t="s">
        <v>322</v>
      </c>
      <c r="S3457" s="7" t="s">
        <v>408</v>
      </c>
      <c r="T3457" s="13" t="s">
        <v>69</v>
      </c>
      <c r="U3457" s="13" t="s">
        <v>66</v>
      </c>
      <c r="V3457" s="13" t="s">
        <v>70</v>
      </c>
      <c r="W3457" s="13" t="s">
        <v>32</v>
      </c>
      <c r="X3457" s="13" t="s">
        <v>66</v>
      </c>
      <c r="Y3457" s="13" t="s">
        <v>7</v>
      </c>
      <c r="Z3457" s="13" t="s">
        <v>8</v>
      </c>
      <c r="AA3457" s="12" t="str">
        <f t="shared" si="106"/>
        <v>5980000000108</v>
      </c>
      <c r="AB3457" s="4" t="s">
        <v>66</v>
      </c>
      <c r="AC3457" s="48">
        <f t="shared" si="107"/>
        <v>0</v>
      </c>
      <c r="AD3457" s="31">
        <f>VLOOKUP(AB3457,'Utah Allocation %''s'!$A$6:$B$16,2,FALSE)</f>
        <v>0</v>
      </c>
    </row>
    <row r="3458" spans="1:30">
      <c r="A3458" s="9" t="s">
        <v>13017</v>
      </c>
      <c r="B3458" s="9" t="s">
        <v>24</v>
      </c>
      <c r="C3458" s="9" t="s">
        <v>62</v>
      </c>
      <c r="D3458" s="19">
        <v>41547</v>
      </c>
      <c r="E3458" s="3">
        <v>2013</v>
      </c>
      <c r="F3458" s="3">
        <v>9</v>
      </c>
      <c r="G3458" s="3" t="s">
        <v>14415</v>
      </c>
      <c r="H3458" s="9" t="s">
        <v>63</v>
      </c>
      <c r="I3458" s="9" t="s">
        <v>64</v>
      </c>
      <c r="J3458" s="21">
        <v>1276.19</v>
      </c>
      <c r="K3458" s="9" t="s">
        <v>13018</v>
      </c>
      <c r="L3458" s="7" t="s">
        <v>13273</v>
      </c>
      <c r="M3458" s="7" t="s">
        <v>13471</v>
      </c>
      <c r="N3458" s="7" t="s">
        <v>218</v>
      </c>
      <c r="O3458" s="7" t="s">
        <v>264</v>
      </c>
      <c r="P3458" s="7" t="s">
        <v>3222</v>
      </c>
      <c r="Q3458" s="7" t="s">
        <v>156</v>
      </c>
      <c r="R3458" s="13" t="s">
        <v>323</v>
      </c>
      <c r="S3458" s="7" t="s">
        <v>409</v>
      </c>
      <c r="T3458" s="13" t="s">
        <v>69</v>
      </c>
      <c r="U3458" s="13" t="s">
        <v>89</v>
      </c>
      <c r="V3458" s="13" t="s">
        <v>90</v>
      </c>
      <c r="W3458" s="13" t="s">
        <v>31</v>
      </c>
      <c r="X3458" s="13" t="s">
        <v>91</v>
      </c>
      <c r="Y3458" s="13" t="s">
        <v>7</v>
      </c>
      <c r="Z3458" s="13" t="s">
        <v>17</v>
      </c>
      <c r="AA3458" s="12" t="str">
        <f t="shared" si="106"/>
        <v>5980000000111</v>
      </c>
      <c r="AB3458" s="4" t="s">
        <v>91</v>
      </c>
      <c r="AC3458" s="48">
        <f t="shared" si="107"/>
        <v>0</v>
      </c>
      <c r="AD3458" s="31">
        <f>VLOOKUP(AB3458,'Utah Allocation %''s'!$A$6:$B$16,2,FALSE)</f>
        <v>0</v>
      </c>
    </row>
    <row r="3459" spans="1:30">
      <c r="A3459" s="9" t="s">
        <v>12789</v>
      </c>
      <c r="B3459" s="9" t="s">
        <v>24</v>
      </c>
      <c r="C3459" s="9" t="s">
        <v>62</v>
      </c>
      <c r="D3459" s="19">
        <v>41547</v>
      </c>
      <c r="E3459" s="3">
        <v>2013</v>
      </c>
      <c r="F3459" s="3">
        <v>9</v>
      </c>
      <c r="G3459" s="3" t="s">
        <v>14415</v>
      </c>
      <c r="H3459" s="9" t="s">
        <v>63</v>
      </c>
      <c r="I3459" s="9" t="s">
        <v>81</v>
      </c>
      <c r="J3459" s="21">
        <v>525.95000000000005</v>
      </c>
      <c r="K3459" s="9" t="s">
        <v>12790</v>
      </c>
      <c r="L3459" s="7" t="s">
        <v>13161</v>
      </c>
      <c r="M3459" s="7" t="s">
        <v>13352</v>
      </c>
      <c r="N3459" s="7" t="s">
        <v>207</v>
      </c>
      <c r="O3459" s="7" t="s">
        <v>254</v>
      </c>
      <c r="P3459" s="7" t="s">
        <v>6156</v>
      </c>
      <c r="Q3459" s="7" t="s">
        <v>88</v>
      </c>
      <c r="R3459" s="13" t="s">
        <v>323</v>
      </c>
      <c r="S3459" s="7" t="s">
        <v>409</v>
      </c>
      <c r="T3459" s="13" t="s">
        <v>69</v>
      </c>
      <c r="U3459" s="13" t="s">
        <v>89</v>
      </c>
      <c r="V3459" s="13" t="s">
        <v>90</v>
      </c>
      <c r="W3459" s="13" t="s">
        <v>31</v>
      </c>
      <c r="X3459" s="13" t="s">
        <v>91</v>
      </c>
      <c r="Y3459" s="13" t="s">
        <v>7</v>
      </c>
      <c r="Z3459" s="13" t="s">
        <v>17</v>
      </c>
      <c r="AA3459" s="12" t="str">
        <f t="shared" si="106"/>
        <v>5980000000111</v>
      </c>
      <c r="AB3459" s="4" t="s">
        <v>91</v>
      </c>
      <c r="AC3459" s="48">
        <f t="shared" si="107"/>
        <v>0</v>
      </c>
      <c r="AD3459" s="31">
        <f>VLOOKUP(AB3459,'Utah Allocation %''s'!$A$6:$B$16,2,FALSE)</f>
        <v>0</v>
      </c>
    </row>
    <row r="3460" spans="1:30">
      <c r="A3460" s="9" t="s">
        <v>12893</v>
      </c>
      <c r="B3460" s="9" t="s">
        <v>24</v>
      </c>
      <c r="C3460" s="9" t="s">
        <v>62</v>
      </c>
      <c r="D3460" s="19">
        <v>41547</v>
      </c>
      <c r="E3460" s="3">
        <v>2013</v>
      </c>
      <c r="F3460" s="3">
        <v>9</v>
      </c>
      <c r="G3460" s="3" t="s">
        <v>14415</v>
      </c>
      <c r="H3460" s="9" t="s">
        <v>63</v>
      </c>
      <c r="I3460" s="9" t="s">
        <v>81</v>
      </c>
      <c r="J3460" s="21">
        <v>524.77</v>
      </c>
      <c r="K3460" s="9" t="s">
        <v>12894</v>
      </c>
      <c r="L3460" s="7" t="s">
        <v>13213</v>
      </c>
      <c r="M3460" s="7" t="s">
        <v>13407</v>
      </c>
      <c r="N3460" s="7" t="s">
        <v>208</v>
      </c>
      <c r="O3460" s="7" t="s">
        <v>255</v>
      </c>
      <c r="P3460" s="7" t="s">
        <v>6158</v>
      </c>
      <c r="Q3460" s="7" t="s">
        <v>92</v>
      </c>
      <c r="R3460" s="13" t="s">
        <v>323</v>
      </c>
      <c r="S3460" s="7" t="s">
        <v>409</v>
      </c>
      <c r="T3460" s="13" t="s">
        <v>69</v>
      </c>
      <c r="U3460" s="13" t="s">
        <v>89</v>
      </c>
      <c r="V3460" s="13" t="s">
        <v>90</v>
      </c>
      <c r="W3460" s="13" t="s">
        <v>31</v>
      </c>
      <c r="X3460" s="13" t="s">
        <v>91</v>
      </c>
      <c r="Y3460" s="13" t="s">
        <v>7</v>
      </c>
      <c r="Z3460" s="13" t="s">
        <v>17</v>
      </c>
      <c r="AA3460" s="12" t="str">
        <f t="shared" si="106"/>
        <v>5980000000111</v>
      </c>
      <c r="AB3460" s="4" t="s">
        <v>91</v>
      </c>
      <c r="AC3460" s="48">
        <f t="shared" si="107"/>
        <v>0</v>
      </c>
      <c r="AD3460" s="31">
        <f>VLOOKUP(AB3460,'Utah Allocation %''s'!$A$6:$B$16,2,FALSE)</f>
        <v>0</v>
      </c>
    </row>
    <row r="3461" spans="1:30">
      <c r="A3461" s="9" t="s">
        <v>13138</v>
      </c>
      <c r="B3461" s="9" t="s">
        <v>24</v>
      </c>
      <c r="C3461" s="9" t="s">
        <v>62</v>
      </c>
      <c r="D3461" s="19">
        <v>41547</v>
      </c>
      <c r="E3461" s="3">
        <v>2013</v>
      </c>
      <c r="F3461" s="3">
        <v>9</v>
      </c>
      <c r="G3461" s="3" t="s">
        <v>14415</v>
      </c>
      <c r="H3461" s="9" t="s">
        <v>63</v>
      </c>
      <c r="I3461" s="9" t="s">
        <v>81</v>
      </c>
      <c r="J3461" s="21">
        <v>5505.48</v>
      </c>
      <c r="K3461" s="9" t="s">
        <v>13139</v>
      </c>
      <c r="L3461" s="7" t="s">
        <v>13332</v>
      </c>
      <c r="M3461" s="7" t="s">
        <v>13533</v>
      </c>
      <c r="N3461" s="7" t="s">
        <v>211</v>
      </c>
      <c r="O3461" s="7" t="s">
        <v>258</v>
      </c>
      <c r="P3461" s="7" t="s">
        <v>7241</v>
      </c>
      <c r="Q3461" s="7" t="s">
        <v>129</v>
      </c>
      <c r="R3461" s="13" t="s">
        <v>323</v>
      </c>
      <c r="S3461" s="7" t="s">
        <v>409</v>
      </c>
      <c r="T3461" s="13" t="s">
        <v>69</v>
      </c>
      <c r="U3461" s="13" t="s">
        <v>89</v>
      </c>
      <c r="V3461" s="13" t="s">
        <v>90</v>
      </c>
      <c r="W3461" s="13" t="s">
        <v>31</v>
      </c>
      <c r="X3461" s="13" t="s">
        <v>91</v>
      </c>
      <c r="Y3461" s="13" t="s">
        <v>7</v>
      </c>
      <c r="Z3461" s="13" t="s">
        <v>17</v>
      </c>
      <c r="AA3461" s="12" t="str">
        <f t="shared" ref="AA3461:AA3524" si="108">Y3461&amp;Z3461</f>
        <v>5980000000111</v>
      </c>
      <c r="AB3461" s="4" t="s">
        <v>91</v>
      </c>
      <c r="AC3461" s="48">
        <f t="shared" ref="AC3461:AC3524" si="109">+J3461*AD3461</f>
        <v>0</v>
      </c>
      <c r="AD3461" s="31">
        <f>VLOOKUP(AB3461,'Utah Allocation %''s'!$A$6:$B$16,2,FALSE)</f>
        <v>0</v>
      </c>
    </row>
    <row r="3462" spans="1:30">
      <c r="A3462" s="9" t="s">
        <v>13120</v>
      </c>
      <c r="B3462" s="9" t="s">
        <v>24</v>
      </c>
      <c r="C3462" s="9" t="s">
        <v>62</v>
      </c>
      <c r="D3462" s="19">
        <v>41547</v>
      </c>
      <c r="E3462" s="3">
        <v>2013</v>
      </c>
      <c r="F3462" s="3">
        <v>9</v>
      </c>
      <c r="G3462" s="3" t="s">
        <v>14415</v>
      </c>
      <c r="H3462" s="9" t="s">
        <v>63</v>
      </c>
      <c r="I3462" s="9" t="s">
        <v>81</v>
      </c>
      <c r="J3462" s="21">
        <v>794.13</v>
      </c>
      <c r="K3462" s="9" t="s">
        <v>13121</v>
      </c>
      <c r="L3462" s="7" t="s">
        <v>13323</v>
      </c>
      <c r="M3462" s="7" t="s">
        <v>13524</v>
      </c>
      <c r="N3462" s="7" t="s">
        <v>207</v>
      </c>
      <c r="O3462" s="7" t="s">
        <v>254</v>
      </c>
      <c r="P3462" s="7" t="s">
        <v>6156</v>
      </c>
      <c r="Q3462" s="7" t="s">
        <v>88</v>
      </c>
      <c r="R3462" s="13" t="s">
        <v>325</v>
      </c>
      <c r="S3462" s="7" t="s">
        <v>409</v>
      </c>
      <c r="T3462" s="13" t="s">
        <v>69</v>
      </c>
      <c r="U3462" s="13" t="s">
        <v>89</v>
      </c>
      <c r="V3462" s="13" t="s">
        <v>90</v>
      </c>
      <c r="W3462" s="13" t="s">
        <v>31</v>
      </c>
      <c r="X3462" s="13" t="s">
        <v>91</v>
      </c>
      <c r="Y3462" s="13" t="s">
        <v>7</v>
      </c>
      <c r="Z3462" s="13" t="s">
        <v>17</v>
      </c>
      <c r="AA3462" s="12" t="str">
        <f t="shared" si="108"/>
        <v>5980000000111</v>
      </c>
      <c r="AB3462" s="4" t="s">
        <v>91</v>
      </c>
      <c r="AC3462" s="48">
        <f t="shared" si="109"/>
        <v>0</v>
      </c>
      <c r="AD3462" s="31">
        <f>VLOOKUP(AB3462,'Utah Allocation %''s'!$A$6:$B$16,2,FALSE)</f>
        <v>0</v>
      </c>
    </row>
    <row r="3463" spans="1:30">
      <c r="A3463" s="9" t="s">
        <v>13092</v>
      </c>
      <c r="B3463" s="9" t="s">
        <v>24</v>
      </c>
      <c r="C3463" s="9" t="s">
        <v>62</v>
      </c>
      <c r="D3463" s="19">
        <v>41547</v>
      </c>
      <c r="E3463" s="3">
        <v>2013</v>
      </c>
      <c r="F3463" s="3">
        <v>9</v>
      </c>
      <c r="G3463" s="3" t="s">
        <v>14415</v>
      </c>
      <c r="H3463" s="9" t="s">
        <v>63</v>
      </c>
      <c r="I3463" s="9" t="s">
        <v>81</v>
      </c>
      <c r="J3463" s="21">
        <v>494.95</v>
      </c>
      <c r="K3463" s="9" t="s">
        <v>13093</v>
      </c>
      <c r="L3463" s="7" t="s">
        <v>13309</v>
      </c>
      <c r="M3463" s="7" t="s">
        <v>13510</v>
      </c>
      <c r="N3463" s="7" t="s">
        <v>209</v>
      </c>
      <c r="O3463" s="7" t="s">
        <v>256</v>
      </c>
      <c r="P3463" s="7" t="s">
        <v>10333</v>
      </c>
      <c r="Q3463" s="7" t="s">
        <v>102</v>
      </c>
      <c r="R3463" s="13" t="s">
        <v>325</v>
      </c>
      <c r="S3463" s="7" t="s">
        <v>409</v>
      </c>
      <c r="T3463" s="13" t="s">
        <v>69</v>
      </c>
      <c r="U3463" s="13" t="s">
        <v>89</v>
      </c>
      <c r="V3463" s="13" t="s">
        <v>90</v>
      </c>
      <c r="W3463" s="13" t="s">
        <v>31</v>
      </c>
      <c r="X3463" s="13" t="s">
        <v>91</v>
      </c>
      <c r="Y3463" s="13" t="s">
        <v>7</v>
      </c>
      <c r="Z3463" s="13" t="s">
        <v>17</v>
      </c>
      <c r="AA3463" s="12" t="str">
        <f t="shared" si="108"/>
        <v>5980000000111</v>
      </c>
      <c r="AB3463" s="4" t="s">
        <v>91</v>
      </c>
      <c r="AC3463" s="48">
        <f t="shared" si="109"/>
        <v>0</v>
      </c>
      <c r="AD3463" s="31">
        <f>VLOOKUP(AB3463,'Utah Allocation %''s'!$A$6:$B$16,2,FALSE)</f>
        <v>0</v>
      </c>
    </row>
    <row r="3464" spans="1:30">
      <c r="A3464" s="9" t="s">
        <v>13021</v>
      </c>
      <c r="B3464" s="9" t="s">
        <v>24</v>
      </c>
      <c r="C3464" s="9" t="s">
        <v>62</v>
      </c>
      <c r="D3464" s="19">
        <v>41547</v>
      </c>
      <c r="E3464" s="3">
        <v>2013</v>
      </c>
      <c r="F3464" s="3">
        <v>9</v>
      </c>
      <c r="G3464" s="3" t="s">
        <v>14415</v>
      </c>
      <c r="H3464" s="9" t="s">
        <v>63</v>
      </c>
      <c r="I3464" s="9" t="s">
        <v>64</v>
      </c>
      <c r="J3464" s="21">
        <v>127.7</v>
      </c>
      <c r="K3464" s="9" t="s">
        <v>13022</v>
      </c>
      <c r="L3464" s="7" t="s">
        <v>13275</v>
      </c>
      <c r="M3464" s="7" t="s">
        <v>13473</v>
      </c>
      <c r="N3464" s="7" t="s">
        <v>219</v>
      </c>
      <c r="O3464" s="7" t="s">
        <v>265</v>
      </c>
      <c r="P3464" s="7" t="s">
        <v>583</v>
      </c>
      <c r="Q3464" s="7" t="s">
        <v>137</v>
      </c>
      <c r="R3464" s="13" t="s">
        <v>326</v>
      </c>
      <c r="S3464" s="7" t="s">
        <v>408</v>
      </c>
      <c r="T3464" s="13" t="s">
        <v>69</v>
      </c>
      <c r="U3464" s="13" t="s">
        <v>66</v>
      </c>
      <c r="V3464" s="13" t="s">
        <v>70</v>
      </c>
      <c r="W3464" s="13" t="s">
        <v>32</v>
      </c>
      <c r="X3464" s="13" t="s">
        <v>66</v>
      </c>
      <c r="Y3464" s="13" t="s">
        <v>7</v>
      </c>
      <c r="Z3464" s="13" t="s">
        <v>8</v>
      </c>
      <c r="AA3464" s="12" t="str">
        <f t="shared" si="108"/>
        <v>5980000000108</v>
      </c>
      <c r="AB3464" s="4" t="s">
        <v>66</v>
      </c>
      <c r="AC3464" s="48">
        <f t="shared" si="109"/>
        <v>0</v>
      </c>
      <c r="AD3464" s="31">
        <f>VLOOKUP(AB3464,'Utah Allocation %''s'!$A$6:$B$16,2,FALSE)</f>
        <v>0</v>
      </c>
    </row>
    <row r="3465" spans="1:30">
      <c r="A3465" s="9" t="s">
        <v>13021</v>
      </c>
      <c r="B3465" s="9" t="s">
        <v>24</v>
      </c>
      <c r="C3465" s="9" t="s">
        <v>62</v>
      </c>
      <c r="D3465" s="19">
        <v>41547</v>
      </c>
      <c r="E3465" s="3">
        <v>2013</v>
      </c>
      <c r="F3465" s="3">
        <v>9</v>
      </c>
      <c r="G3465" s="3" t="s">
        <v>14415</v>
      </c>
      <c r="H3465" s="9" t="s">
        <v>63</v>
      </c>
      <c r="I3465" s="9" t="s">
        <v>81</v>
      </c>
      <c r="J3465" s="21">
        <v>141.83000000000001</v>
      </c>
      <c r="K3465" s="9" t="s">
        <v>13022</v>
      </c>
      <c r="L3465" s="7" t="s">
        <v>13275</v>
      </c>
      <c r="M3465" s="7" t="s">
        <v>13473</v>
      </c>
      <c r="N3465" s="7" t="s">
        <v>219</v>
      </c>
      <c r="O3465" s="7" t="s">
        <v>265</v>
      </c>
      <c r="P3465" s="7" t="s">
        <v>583</v>
      </c>
      <c r="Q3465" s="7" t="s">
        <v>137</v>
      </c>
      <c r="R3465" s="13" t="s">
        <v>326</v>
      </c>
      <c r="S3465" s="7" t="s">
        <v>408</v>
      </c>
      <c r="T3465" s="13" t="s">
        <v>69</v>
      </c>
      <c r="U3465" s="13" t="s">
        <v>66</v>
      </c>
      <c r="V3465" s="13" t="s">
        <v>70</v>
      </c>
      <c r="W3465" s="13" t="s">
        <v>32</v>
      </c>
      <c r="X3465" s="13" t="s">
        <v>66</v>
      </c>
      <c r="Y3465" s="13" t="s">
        <v>7</v>
      </c>
      <c r="Z3465" s="13" t="s">
        <v>8</v>
      </c>
      <c r="AA3465" s="12" t="str">
        <f t="shared" si="108"/>
        <v>5980000000108</v>
      </c>
      <c r="AB3465" s="4" t="s">
        <v>66</v>
      </c>
      <c r="AC3465" s="48">
        <f t="shared" si="109"/>
        <v>0</v>
      </c>
      <c r="AD3465" s="31">
        <f>VLOOKUP(AB3465,'Utah Allocation %''s'!$A$6:$B$16,2,FALSE)</f>
        <v>0</v>
      </c>
    </row>
    <row r="3466" spans="1:30">
      <c r="A3466" s="9" t="s">
        <v>13045</v>
      </c>
      <c r="B3466" s="9" t="s">
        <v>24</v>
      </c>
      <c r="C3466" s="9" t="s">
        <v>62</v>
      </c>
      <c r="D3466" s="19">
        <v>41547</v>
      </c>
      <c r="E3466" s="3">
        <v>2013</v>
      </c>
      <c r="F3466" s="3">
        <v>9</v>
      </c>
      <c r="G3466" s="3" t="s">
        <v>14415</v>
      </c>
      <c r="H3466" s="9" t="s">
        <v>63</v>
      </c>
      <c r="I3466" s="9" t="s">
        <v>81</v>
      </c>
      <c r="J3466" s="21">
        <v>1648.17</v>
      </c>
      <c r="K3466" s="9" t="s">
        <v>13046</v>
      </c>
      <c r="L3466" s="7" t="s">
        <v>13287</v>
      </c>
      <c r="M3466" s="7" t="s">
        <v>13485</v>
      </c>
      <c r="N3466" s="7" t="s">
        <v>213</v>
      </c>
      <c r="O3466" s="7" t="s">
        <v>595</v>
      </c>
      <c r="P3466" s="7" t="s">
        <v>9510</v>
      </c>
      <c r="Q3466" s="7" t="s">
        <v>68</v>
      </c>
      <c r="R3466" s="13" t="s">
        <v>326</v>
      </c>
      <c r="S3466" s="7" t="s">
        <v>408</v>
      </c>
      <c r="T3466" s="13" t="s">
        <v>69</v>
      </c>
      <c r="U3466" s="13" t="s">
        <v>66</v>
      </c>
      <c r="V3466" s="13" t="s">
        <v>70</v>
      </c>
      <c r="W3466" s="13" t="s">
        <v>32</v>
      </c>
      <c r="X3466" s="13" t="s">
        <v>66</v>
      </c>
      <c r="Y3466" s="13" t="s">
        <v>7</v>
      </c>
      <c r="Z3466" s="13" t="s">
        <v>8</v>
      </c>
      <c r="AA3466" s="12" t="str">
        <f t="shared" si="108"/>
        <v>5980000000108</v>
      </c>
      <c r="AB3466" s="4" t="s">
        <v>66</v>
      </c>
      <c r="AC3466" s="48">
        <f t="shared" si="109"/>
        <v>0</v>
      </c>
      <c r="AD3466" s="31">
        <f>VLOOKUP(AB3466,'Utah Allocation %''s'!$A$6:$B$16,2,FALSE)</f>
        <v>0</v>
      </c>
    </row>
    <row r="3467" spans="1:30">
      <c r="A3467" s="9" t="s">
        <v>12881</v>
      </c>
      <c r="B3467" s="9" t="s">
        <v>24</v>
      </c>
      <c r="C3467" s="9" t="s">
        <v>62</v>
      </c>
      <c r="D3467" s="19">
        <v>41547</v>
      </c>
      <c r="E3467" s="3">
        <v>2013</v>
      </c>
      <c r="F3467" s="3">
        <v>9</v>
      </c>
      <c r="G3467" s="3" t="s">
        <v>14415</v>
      </c>
      <c r="H3467" s="9" t="s">
        <v>63</v>
      </c>
      <c r="I3467" s="9" t="s">
        <v>81</v>
      </c>
      <c r="J3467" s="21">
        <v>2392.4</v>
      </c>
      <c r="K3467" s="9" t="s">
        <v>12882</v>
      </c>
      <c r="L3467" s="7" t="s">
        <v>13207</v>
      </c>
      <c r="M3467" s="7" t="s">
        <v>13401</v>
      </c>
      <c r="N3467" s="7" t="s">
        <v>212</v>
      </c>
      <c r="O3467" s="7" t="s">
        <v>259</v>
      </c>
      <c r="P3467" s="7" t="s">
        <v>6234</v>
      </c>
      <c r="Q3467" s="7" t="s">
        <v>172</v>
      </c>
      <c r="R3467" s="13" t="s">
        <v>326</v>
      </c>
      <c r="S3467" s="7" t="s">
        <v>408</v>
      </c>
      <c r="T3467" s="13" t="s">
        <v>69</v>
      </c>
      <c r="U3467" s="13" t="s">
        <v>66</v>
      </c>
      <c r="V3467" s="13" t="s">
        <v>70</v>
      </c>
      <c r="W3467" s="13" t="s">
        <v>32</v>
      </c>
      <c r="X3467" s="13" t="s">
        <v>66</v>
      </c>
      <c r="Y3467" s="13" t="s">
        <v>7</v>
      </c>
      <c r="Z3467" s="13" t="s">
        <v>8</v>
      </c>
      <c r="AA3467" s="12" t="str">
        <f t="shared" si="108"/>
        <v>5980000000108</v>
      </c>
      <c r="AB3467" s="4" t="s">
        <v>66</v>
      </c>
      <c r="AC3467" s="48">
        <f t="shared" si="109"/>
        <v>0</v>
      </c>
      <c r="AD3467" s="31">
        <f>VLOOKUP(AB3467,'Utah Allocation %''s'!$A$6:$B$16,2,FALSE)</f>
        <v>0</v>
      </c>
    </row>
    <row r="3468" spans="1:30">
      <c r="A3468" s="9" t="s">
        <v>12208</v>
      </c>
      <c r="B3468" s="9" t="s">
        <v>24</v>
      </c>
      <c r="C3468" s="9" t="s">
        <v>62</v>
      </c>
      <c r="D3468" s="19">
        <v>41517</v>
      </c>
      <c r="E3468" s="6">
        <v>2013</v>
      </c>
      <c r="F3468" s="6">
        <v>9</v>
      </c>
      <c r="G3468" s="3" t="s">
        <v>14415</v>
      </c>
      <c r="H3468" s="9" t="s">
        <v>63</v>
      </c>
      <c r="I3468" s="9" t="s">
        <v>81</v>
      </c>
      <c r="J3468" s="21">
        <v>0.93</v>
      </c>
      <c r="K3468" s="9" t="s">
        <v>11833</v>
      </c>
      <c r="L3468" s="7" t="s">
        <v>12295</v>
      </c>
      <c r="M3468" s="7" t="s">
        <v>12555</v>
      </c>
      <c r="N3468" s="7" t="s">
        <v>207</v>
      </c>
      <c r="O3468" s="7" t="s">
        <v>254</v>
      </c>
      <c r="P3468" s="7" t="s">
        <v>7153</v>
      </c>
      <c r="Q3468" s="7" t="s">
        <v>72</v>
      </c>
      <c r="R3468" s="9" t="s">
        <v>326</v>
      </c>
      <c r="S3468" s="7" t="s">
        <v>408</v>
      </c>
      <c r="T3468" s="13" t="s">
        <v>69</v>
      </c>
      <c r="U3468" s="13" t="s">
        <v>66</v>
      </c>
      <c r="V3468" s="13" t="s">
        <v>70</v>
      </c>
      <c r="W3468" s="13" t="s">
        <v>32</v>
      </c>
      <c r="X3468" s="13" t="s">
        <v>66</v>
      </c>
      <c r="Y3468" s="13" t="s">
        <v>7</v>
      </c>
      <c r="Z3468" s="13" t="s">
        <v>8</v>
      </c>
      <c r="AA3468" s="12" t="str">
        <f t="shared" si="108"/>
        <v>5980000000108</v>
      </c>
      <c r="AB3468" s="4" t="s">
        <v>66</v>
      </c>
      <c r="AC3468" s="48">
        <f t="shared" si="109"/>
        <v>0</v>
      </c>
      <c r="AD3468" s="31">
        <f>VLOOKUP(AB3468,'Utah Allocation %''s'!$A$6:$B$16,2,FALSE)</f>
        <v>0</v>
      </c>
    </row>
    <row r="3469" spans="1:30">
      <c r="A3469" s="9" t="s">
        <v>12929</v>
      </c>
      <c r="B3469" s="9" t="s">
        <v>24</v>
      </c>
      <c r="C3469" s="9" t="s">
        <v>62</v>
      </c>
      <c r="D3469" s="19">
        <v>41547</v>
      </c>
      <c r="E3469" s="3">
        <v>2013</v>
      </c>
      <c r="F3469" s="3">
        <v>9</v>
      </c>
      <c r="G3469" s="3" t="s">
        <v>14415</v>
      </c>
      <c r="H3469" s="9" t="s">
        <v>63</v>
      </c>
      <c r="I3469" s="9" t="s">
        <v>64</v>
      </c>
      <c r="J3469" s="21">
        <v>7308.34</v>
      </c>
      <c r="K3469" s="9" t="s">
        <v>12930</v>
      </c>
      <c r="L3469" s="7" t="s">
        <v>13229</v>
      </c>
      <c r="M3469" s="7" t="s">
        <v>13426</v>
      </c>
      <c r="N3469" s="7" t="s">
        <v>208</v>
      </c>
      <c r="O3469" s="7" t="s">
        <v>255</v>
      </c>
      <c r="P3469" s="7" t="s">
        <v>482</v>
      </c>
      <c r="Q3469" s="7" t="s">
        <v>84</v>
      </c>
      <c r="R3469" s="13" t="s">
        <v>329</v>
      </c>
      <c r="S3469" s="7" t="s">
        <v>409</v>
      </c>
      <c r="T3469" s="13" t="s">
        <v>69</v>
      </c>
      <c r="U3469" s="13" t="s">
        <v>79</v>
      </c>
      <c r="V3469" s="13" t="s">
        <v>80</v>
      </c>
      <c r="W3469" s="13" t="s">
        <v>29</v>
      </c>
      <c r="X3469" s="13" t="s">
        <v>79</v>
      </c>
      <c r="Y3469" s="13" t="s">
        <v>7</v>
      </c>
      <c r="Z3469" s="13" t="s">
        <v>16</v>
      </c>
      <c r="AA3469" s="12" t="str">
        <f t="shared" si="108"/>
        <v>5980000000109</v>
      </c>
      <c r="AB3469" s="4" t="s">
        <v>79</v>
      </c>
      <c r="AC3469" s="48">
        <f t="shared" si="109"/>
        <v>7308.34</v>
      </c>
      <c r="AD3469" s="31">
        <f>VLOOKUP(AB3469,'Utah Allocation %''s'!$A$6:$B$16,2,FALSE)</f>
        <v>1</v>
      </c>
    </row>
    <row r="3470" spans="1:30">
      <c r="A3470" s="9" t="s">
        <v>12929</v>
      </c>
      <c r="B3470" s="9" t="s">
        <v>24</v>
      </c>
      <c r="C3470" s="9" t="s">
        <v>62</v>
      </c>
      <c r="D3470" s="19">
        <v>41547</v>
      </c>
      <c r="E3470" s="3">
        <v>2013</v>
      </c>
      <c r="F3470" s="3">
        <v>9</v>
      </c>
      <c r="G3470" s="3" t="s">
        <v>14415</v>
      </c>
      <c r="H3470" s="9" t="s">
        <v>63</v>
      </c>
      <c r="I3470" s="9" t="s">
        <v>81</v>
      </c>
      <c r="J3470" s="21">
        <v>609.69000000000005</v>
      </c>
      <c r="K3470" s="9" t="s">
        <v>12930</v>
      </c>
      <c r="L3470" s="7" t="s">
        <v>13229</v>
      </c>
      <c r="M3470" s="7" t="s">
        <v>13426</v>
      </c>
      <c r="N3470" s="7" t="s">
        <v>208</v>
      </c>
      <c r="O3470" s="7" t="s">
        <v>255</v>
      </c>
      <c r="P3470" s="7" t="s">
        <v>482</v>
      </c>
      <c r="Q3470" s="7" t="s">
        <v>84</v>
      </c>
      <c r="R3470" s="13" t="s">
        <v>329</v>
      </c>
      <c r="S3470" s="7" t="s">
        <v>409</v>
      </c>
      <c r="T3470" s="13" t="s">
        <v>69</v>
      </c>
      <c r="U3470" s="13" t="s">
        <v>79</v>
      </c>
      <c r="V3470" s="13" t="s">
        <v>80</v>
      </c>
      <c r="W3470" s="13" t="s">
        <v>29</v>
      </c>
      <c r="X3470" s="13" t="s">
        <v>79</v>
      </c>
      <c r="Y3470" s="13" t="s">
        <v>7</v>
      </c>
      <c r="Z3470" s="13" t="s">
        <v>16</v>
      </c>
      <c r="AA3470" s="12" t="str">
        <f t="shared" si="108"/>
        <v>5980000000109</v>
      </c>
      <c r="AB3470" s="4" t="s">
        <v>79</v>
      </c>
      <c r="AC3470" s="48">
        <f t="shared" si="109"/>
        <v>609.69000000000005</v>
      </c>
      <c r="AD3470" s="31">
        <f>VLOOKUP(AB3470,'Utah Allocation %''s'!$A$6:$B$16,2,FALSE)</f>
        <v>1</v>
      </c>
    </row>
    <row r="3471" spans="1:30">
      <c r="A3471" s="9" t="s">
        <v>12935</v>
      </c>
      <c r="B3471" s="9" t="s">
        <v>24</v>
      </c>
      <c r="C3471" s="9" t="s">
        <v>62</v>
      </c>
      <c r="D3471" s="19">
        <v>41547</v>
      </c>
      <c r="E3471" s="3">
        <v>2013</v>
      </c>
      <c r="F3471" s="3">
        <v>9</v>
      </c>
      <c r="G3471" s="3" t="s">
        <v>14415</v>
      </c>
      <c r="H3471" s="9" t="s">
        <v>63</v>
      </c>
      <c r="I3471" s="9" t="s">
        <v>64</v>
      </c>
      <c r="J3471" s="21">
        <v>3556.61</v>
      </c>
      <c r="K3471" s="9" t="s">
        <v>12936</v>
      </c>
      <c r="L3471" s="7" t="s">
        <v>13232</v>
      </c>
      <c r="M3471" s="7" t="s">
        <v>13429</v>
      </c>
      <c r="N3471" s="7" t="s">
        <v>206</v>
      </c>
      <c r="O3471" s="7" t="s">
        <v>253</v>
      </c>
      <c r="P3471" s="7" t="s">
        <v>586</v>
      </c>
      <c r="Q3471" s="7" t="s">
        <v>78</v>
      </c>
      <c r="R3471" s="13" t="s">
        <v>329</v>
      </c>
      <c r="S3471" s="7" t="s">
        <v>409</v>
      </c>
      <c r="T3471" s="13" t="s">
        <v>69</v>
      </c>
      <c r="U3471" s="13" t="s">
        <v>79</v>
      </c>
      <c r="V3471" s="13" t="s">
        <v>80</v>
      </c>
      <c r="W3471" s="13" t="s">
        <v>29</v>
      </c>
      <c r="X3471" s="13" t="s">
        <v>79</v>
      </c>
      <c r="Y3471" s="13" t="s">
        <v>7</v>
      </c>
      <c r="Z3471" s="13" t="s">
        <v>16</v>
      </c>
      <c r="AA3471" s="12" t="str">
        <f t="shared" si="108"/>
        <v>5980000000109</v>
      </c>
      <c r="AB3471" s="4" t="s">
        <v>79</v>
      </c>
      <c r="AC3471" s="48">
        <f t="shared" si="109"/>
        <v>3556.61</v>
      </c>
      <c r="AD3471" s="31">
        <f>VLOOKUP(AB3471,'Utah Allocation %''s'!$A$6:$B$16,2,FALSE)</f>
        <v>1</v>
      </c>
    </row>
    <row r="3472" spans="1:30">
      <c r="A3472" s="9" t="s">
        <v>12935</v>
      </c>
      <c r="B3472" s="9" t="s">
        <v>24</v>
      </c>
      <c r="C3472" s="9" t="s">
        <v>62</v>
      </c>
      <c r="D3472" s="19">
        <v>41547</v>
      </c>
      <c r="E3472" s="3">
        <v>2013</v>
      </c>
      <c r="F3472" s="3">
        <v>9</v>
      </c>
      <c r="G3472" s="3" t="s">
        <v>14415</v>
      </c>
      <c r="H3472" s="9" t="s">
        <v>63</v>
      </c>
      <c r="I3472" s="9" t="s">
        <v>81</v>
      </c>
      <c r="J3472" s="21">
        <v>783.85</v>
      </c>
      <c r="K3472" s="9" t="s">
        <v>12936</v>
      </c>
      <c r="L3472" s="7" t="s">
        <v>13232</v>
      </c>
      <c r="M3472" s="7" t="s">
        <v>13429</v>
      </c>
      <c r="N3472" s="7" t="s">
        <v>206</v>
      </c>
      <c r="O3472" s="7" t="s">
        <v>253</v>
      </c>
      <c r="P3472" s="7" t="s">
        <v>586</v>
      </c>
      <c r="Q3472" s="7" t="s">
        <v>78</v>
      </c>
      <c r="R3472" s="13" t="s">
        <v>329</v>
      </c>
      <c r="S3472" s="7" t="s">
        <v>409</v>
      </c>
      <c r="T3472" s="13" t="s">
        <v>69</v>
      </c>
      <c r="U3472" s="13" t="s">
        <v>79</v>
      </c>
      <c r="V3472" s="13" t="s">
        <v>80</v>
      </c>
      <c r="W3472" s="13" t="s">
        <v>29</v>
      </c>
      <c r="X3472" s="13" t="s">
        <v>79</v>
      </c>
      <c r="Y3472" s="13" t="s">
        <v>7</v>
      </c>
      <c r="Z3472" s="13" t="s">
        <v>16</v>
      </c>
      <c r="AA3472" s="12" t="str">
        <f t="shared" si="108"/>
        <v>5980000000109</v>
      </c>
      <c r="AB3472" s="4" t="s">
        <v>79</v>
      </c>
      <c r="AC3472" s="48">
        <f t="shared" si="109"/>
        <v>783.85</v>
      </c>
      <c r="AD3472" s="31">
        <f>VLOOKUP(AB3472,'Utah Allocation %''s'!$A$6:$B$16,2,FALSE)</f>
        <v>1</v>
      </c>
    </row>
    <row r="3473" spans="1:30">
      <c r="A3473" s="9" t="s">
        <v>13019</v>
      </c>
      <c r="B3473" s="9" t="s">
        <v>24</v>
      </c>
      <c r="C3473" s="9" t="s">
        <v>62</v>
      </c>
      <c r="D3473" s="19">
        <v>41547</v>
      </c>
      <c r="E3473" s="3">
        <v>2013</v>
      </c>
      <c r="F3473" s="3">
        <v>9</v>
      </c>
      <c r="G3473" s="3" t="s">
        <v>14415</v>
      </c>
      <c r="H3473" s="9" t="s">
        <v>63</v>
      </c>
      <c r="I3473" s="9" t="s">
        <v>64</v>
      </c>
      <c r="J3473" s="21">
        <v>910.43</v>
      </c>
      <c r="K3473" s="9" t="s">
        <v>13020</v>
      </c>
      <c r="L3473" s="7" t="s">
        <v>13274</v>
      </c>
      <c r="M3473" s="7" t="s">
        <v>13472</v>
      </c>
      <c r="N3473" s="7" t="s">
        <v>206</v>
      </c>
      <c r="O3473" s="7" t="s">
        <v>253</v>
      </c>
      <c r="P3473" s="7" t="s">
        <v>586</v>
      </c>
      <c r="Q3473" s="7" t="s">
        <v>78</v>
      </c>
      <c r="R3473" s="13" t="s">
        <v>329</v>
      </c>
      <c r="S3473" s="7" t="s">
        <v>409</v>
      </c>
      <c r="T3473" s="13" t="s">
        <v>69</v>
      </c>
      <c r="U3473" s="13" t="s">
        <v>79</v>
      </c>
      <c r="V3473" s="13" t="s">
        <v>80</v>
      </c>
      <c r="W3473" s="13" t="s">
        <v>29</v>
      </c>
      <c r="X3473" s="13" t="s">
        <v>79</v>
      </c>
      <c r="Y3473" s="13" t="s">
        <v>7</v>
      </c>
      <c r="Z3473" s="13" t="s">
        <v>16</v>
      </c>
      <c r="AA3473" s="12" t="str">
        <f t="shared" si="108"/>
        <v>5980000000109</v>
      </c>
      <c r="AB3473" s="4" t="s">
        <v>79</v>
      </c>
      <c r="AC3473" s="48">
        <f t="shared" si="109"/>
        <v>910.43</v>
      </c>
      <c r="AD3473" s="31">
        <f>VLOOKUP(AB3473,'Utah Allocation %''s'!$A$6:$B$16,2,FALSE)</f>
        <v>1</v>
      </c>
    </row>
    <row r="3474" spans="1:30">
      <c r="A3474" s="9" t="s">
        <v>12989</v>
      </c>
      <c r="B3474" s="9" t="s">
        <v>24</v>
      </c>
      <c r="C3474" s="9" t="s">
        <v>62</v>
      </c>
      <c r="D3474" s="19">
        <v>41547</v>
      </c>
      <c r="E3474" s="3">
        <v>2013</v>
      </c>
      <c r="F3474" s="3">
        <v>9</v>
      </c>
      <c r="G3474" s="3" t="s">
        <v>14415</v>
      </c>
      <c r="H3474" s="9" t="s">
        <v>63</v>
      </c>
      <c r="I3474" s="9" t="s">
        <v>64</v>
      </c>
      <c r="J3474" s="21">
        <v>1180.18</v>
      </c>
      <c r="K3474" s="9" t="s">
        <v>12990</v>
      </c>
      <c r="L3474" s="7" t="s">
        <v>13259</v>
      </c>
      <c r="M3474" s="7" t="s">
        <v>13456</v>
      </c>
      <c r="N3474" s="7" t="s">
        <v>208</v>
      </c>
      <c r="O3474" s="7" t="s">
        <v>255</v>
      </c>
      <c r="P3474" s="7" t="s">
        <v>586</v>
      </c>
      <c r="Q3474" s="7" t="s">
        <v>78</v>
      </c>
      <c r="R3474" s="13" t="s">
        <v>329</v>
      </c>
      <c r="S3474" s="7" t="s">
        <v>409</v>
      </c>
      <c r="T3474" s="13" t="s">
        <v>69</v>
      </c>
      <c r="U3474" s="13" t="s">
        <v>79</v>
      </c>
      <c r="V3474" s="13" t="s">
        <v>80</v>
      </c>
      <c r="W3474" s="13" t="s">
        <v>29</v>
      </c>
      <c r="X3474" s="13" t="s">
        <v>79</v>
      </c>
      <c r="Y3474" s="13" t="s">
        <v>7</v>
      </c>
      <c r="Z3474" s="13" t="s">
        <v>16</v>
      </c>
      <c r="AA3474" s="12" t="str">
        <f t="shared" si="108"/>
        <v>5980000000109</v>
      </c>
      <c r="AB3474" s="4" t="s">
        <v>79</v>
      </c>
      <c r="AC3474" s="48">
        <f t="shared" si="109"/>
        <v>1180.18</v>
      </c>
      <c r="AD3474" s="31">
        <f>VLOOKUP(AB3474,'Utah Allocation %''s'!$A$6:$B$16,2,FALSE)</f>
        <v>1</v>
      </c>
    </row>
    <row r="3475" spans="1:30">
      <c r="A3475" s="9" t="s">
        <v>12995</v>
      </c>
      <c r="B3475" s="9" t="s">
        <v>24</v>
      </c>
      <c r="C3475" s="9" t="s">
        <v>62</v>
      </c>
      <c r="D3475" s="19">
        <v>41547</v>
      </c>
      <c r="E3475" s="3">
        <v>2013</v>
      </c>
      <c r="F3475" s="3">
        <v>9</v>
      </c>
      <c r="G3475" s="3" t="s">
        <v>14415</v>
      </c>
      <c r="H3475" s="9" t="s">
        <v>63</v>
      </c>
      <c r="I3475" s="9" t="s">
        <v>64</v>
      </c>
      <c r="J3475" s="21">
        <v>836.64</v>
      </c>
      <c r="K3475" s="9" t="s">
        <v>12996</v>
      </c>
      <c r="L3475" s="7" t="s">
        <v>13262</v>
      </c>
      <c r="M3475" s="7" t="s">
        <v>13459</v>
      </c>
      <c r="N3475" s="7" t="s">
        <v>206</v>
      </c>
      <c r="O3475" s="7" t="s">
        <v>253</v>
      </c>
      <c r="P3475" s="7" t="s">
        <v>586</v>
      </c>
      <c r="Q3475" s="7" t="s">
        <v>78</v>
      </c>
      <c r="R3475" s="13" t="s">
        <v>329</v>
      </c>
      <c r="S3475" s="7" t="s">
        <v>409</v>
      </c>
      <c r="T3475" s="13" t="s">
        <v>69</v>
      </c>
      <c r="U3475" s="13" t="s">
        <v>79</v>
      </c>
      <c r="V3475" s="13" t="s">
        <v>80</v>
      </c>
      <c r="W3475" s="13" t="s">
        <v>29</v>
      </c>
      <c r="X3475" s="13" t="s">
        <v>79</v>
      </c>
      <c r="Y3475" s="13" t="s">
        <v>7</v>
      </c>
      <c r="Z3475" s="13" t="s">
        <v>16</v>
      </c>
      <c r="AA3475" s="12" t="str">
        <f t="shared" si="108"/>
        <v>5980000000109</v>
      </c>
      <c r="AB3475" s="4" t="s">
        <v>79</v>
      </c>
      <c r="AC3475" s="48">
        <f t="shared" si="109"/>
        <v>836.64</v>
      </c>
      <c r="AD3475" s="31">
        <f>VLOOKUP(AB3475,'Utah Allocation %''s'!$A$6:$B$16,2,FALSE)</f>
        <v>1</v>
      </c>
    </row>
    <row r="3476" spans="1:30">
      <c r="A3476" s="9" t="s">
        <v>12933</v>
      </c>
      <c r="B3476" s="9" t="s">
        <v>24</v>
      </c>
      <c r="C3476" s="9" t="s">
        <v>62</v>
      </c>
      <c r="D3476" s="19">
        <v>41547</v>
      </c>
      <c r="E3476" s="3">
        <v>2013</v>
      </c>
      <c r="F3476" s="3">
        <v>9</v>
      </c>
      <c r="G3476" s="3" t="s">
        <v>14415</v>
      </c>
      <c r="H3476" s="9" t="s">
        <v>63</v>
      </c>
      <c r="I3476" s="9" t="s">
        <v>64</v>
      </c>
      <c r="J3476" s="21">
        <v>2481.86</v>
      </c>
      <c r="K3476" s="9" t="s">
        <v>12934</v>
      </c>
      <c r="L3476" s="7" t="s">
        <v>13231</v>
      </c>
      <c r="M3476" s="7" t="s">
        <v>13428</v>
      </c>
      <c r="N3476" s="7" t="s">
        <v>207</v>
      </c>
      <c r="O3476" s="7" t="s">
        <v>254</v>
      </c>
      <c r="P3476" s="7" t="s">
        <v>588</v>
      </c>
      <c r="Q3476" s="7" t="s">
        <v>83</v>
      </c>
      <c r="R3476" s="13" t="s">
        <v>329</v>
      </c>
      <c r="S3476" s="7" t="s">
        <v>409</v>
      </c>
      <c r="T3476" s="13" t="s">
        <v>69</v>
      </c>
      <c r="U3476" s="13" t="s">
        <v>79</v>
      </c>
      <c r="V3476" s="13" t="s">
        <v>80</v>
      </c>
      <c r="W3476" s="13" t="s">
        <v>29</v>
      </c>
      <c r="X3476" s="13" t="s">
        <v>79</v>
      </c>
      <c r="Y3476" s="13" t="s">
        <v>7</v>
      </c>
      <c r="Z3476" s="13" t="s">
        <v>16</v>
      </c>
      <c r="AA3476" s="12" t="str">
        <f t="shared" si="108"/>
        <v>5980000000109</v>
      </c>
      <c r="AB3476" s="4" t="s">
        <v>79</v>
      </c>
      <c r="AC3476" s="48">
        <f t="shared" si="109"/>
        <v>2481.86</v>
      </c>
      <c r="AD3476" s="31">
        <f>VLOOKUP(AB3476,'Utah Allocation %''s'!$A$6:$B$16,2,FALSE)</f>
        <v>1</v>
      </c>
    </row>
    <row r="3477" spans="1:30">
      <c r="A3477" s="9" t="s">
        <v>12981</v>
      </c>
      <c r="B3477" s="9" t="s">
        <v>24</v>
      </c>
      <c r="C3477" s="9" t="s">
        <v>62</v>
      </c>
      <c r="D3477" s="19">
        <v>41547</v>
      </c>
      <c r="E3477" s="3">
        <v>2013</v>
      </c>
      <c r="F3477" s="3">
        <v>9</v>
      </c>
      <c r="G3477" s="3" t="s">
        <v>14415</v>
      </c>
      <c r="H3477" s="9" t="s">
        <v>63</v>
      </c>
      <c r="I3477" s="9" t="s">
        <v>64</v>
      </c>
      <c r="J3477" s="21">
        <v>886.38</v>
      </c>
      <c r="K3477" s="9" t="s">
        <v>12982</v>
      </c>
      <c r="L3477" s="7" t="s">
        <v>13255</v>
      </c>
      <c r="M3477" s="7" t="s">
        <v>13452</v>
      </c>
      <c r="N3477" s="7" t="s">
        <v>207</v>
      </c>
      <c r="O3477" s="7" t="s">
        <v>254</v>
      </c>
      <c r="P3477" s="7" t="s">
        <v>588</v>
      </c>
      <c r="Q3477" s="7" t="s">
        <v>83</v>
      </c>
      <c r="R3477" s="13" t="s">
        <v>329</v>
      </c>
      <c r="S3477" s="7" t="s">
        <v>409</v>
      </c>
      <c r="T3477" s="13" t="s">
        <v>69</v>
      </c>
      <c r="U3477" s="13" t="s">
        <v>79</v>
      </c>
      <c r="V3477" s="13" t="s">
        <v>80</v>
      </c>
      <c r="W3477" s="13" t="s">
        <v>29</v>
      </c>
      <c r="X3477" s="13" t="s">
        <v>79</v>
      </c>
      <c r="Y3477" s="13" t="s">
        <v>7</v>
      </c>
      <c r="Z3477" s="13" t="s">
        <v>16</v>
      </c>
      <c r="AA3477" s="12" t="str">
        <f t="shared" si="108"/>
        <v>5980000000109</v>
      </c>
      <c r="AB3477" s="4" t="s">
        <v>79</v>
      </c>
      <c r="AC3477" s="48">
        <f t="shared" si="109"/>
        <v>886.38</v>
      </c>
      <c r="AD3477" s="31">
        <f>VLOOKUP(AB3477,'Utah Allocation %''s'!$A$6:$B$16,2,FALSE)</f>
        <v>1</v>
      </c>
    </row>
    <row r="3478" spans="1:30">
      <c r="A3478" s="9" t="s">
        <v>12985</v>
      </c>
      <c r="B3478" s="9" t="s">
        <v>24</v>
      </c>
      <c r="C3478" s="9" t="s">
        <v>62</v>
      </c>
      <c r="D3478" s="19">
        <v>41547</v>
      </c>
      <c r="E3478" s="3">
        <v>2013</v>
      </c>
      <c r="F3478" s="3">
        <v>9</v>
      </c>
      <c r="G3478" s="3" t="s">
        <v>14415</v>
      </c>
      <c r="H3478" s="9" t="s">
        <v>63</v>
      </c>
      <c r="I3478" s="9" t="s">
        <v>64</v>
      </c>
      <c r="J3478" s="21">
        <v>1011.58</v>
      </c>
      <c r="K3478" s="9" t="s">
        <v>12986</v>
      </c>
      <c r="L3478" s="7" t="s">
        <v>13257</v>
      </c>
      <c r="M3478" s="7" t="s">
        <v>13454</v>
      </c>
      <c r="N3478" s="7" t="s">
        <v>208</v>
      </c>
      <c r="O3478" s="7" t="s">
        <v>255</v>
      </c>
      <c r="P3478" s="7" t="s">
        <v>559</v>
      </c>
      <c r="Q3478" s="7" t="s">
        <v>84</v>
      </c>
      <c r="R3478" s="13" t="s">
        <v>329</v>
      </c>
      <c r="S3478" s="7" t="s">
        <v>409</v>
      </c>
      <c r="T3478" s="13" t="s">
        <v>69</v>
      </c>
      <c r="U3478" s="13" t="s">
        <v>79</v>
      </c>
      <c r="V3478" s="13" t="s">
        <v>80</v>
      </c>
      <c r="W3478" s="13" t="s">
        <v>29</v>
      </c>
      <c r="X3478" s="13" t="s">
        <v>79</v>
      </c>
      <c r="Y3478" s="13" t="s">
        <v>7</v>
      </c>
      <c r="Z3478" s="13" t="s">
        <v>16</v>
      </c>
      <c r="AA3478" s="12" t="str">
        <f t="shared" si="108"/>
        <v>5980000000109</v>
      </c>
      <c r="AB3478" s="4" t="s">
        <v>79</v>
      </c>
      <c r="AC3478" s="48">
        <f t="shared" si="109"/>
        <v>1011.58</v>
      </c>
      <c r="AD3478" s="31">
        <f>VLOOKUP(AB3478,'Utah Allocation %''s'!$A$6:$B$16,2,FALSE)</f>
        <v>1</v>
      </c>
    </row>
    <row r="3479" spans="1:30">
      <c r="A3479" s="9" t="s">
        <v>12987</v>
      </c>
      <c r="B3479" s="9" t="s">
        <v>24</v>
      </c>
      <c r="C3479" s="9" t="s">
        <v>62</v>
      </c>
      <c r="D3479" s="19">
        <v>41547</v>
      </c>
      <c r="E3479" s="3">
        <v>2013</v>
      </c>
      <c r="F3479" s="3">
        <v>9</v>
      </c>
      <c r="G3479" s="3" t="s">
        <v>14415</v>
      </c>
      <c r="H3479" s="9" t="s">
        <v>63</v>
      </c>
      <c r="I3479" s="9" t="s">
        <v>64</v>
      </c>
      <c r="J3479" s="21">
        <v>1123.98</v>
      </c>
      <c r="K3479" s="9" t="s">
        <v>12988</v>
      </c>
      <c r="L3479" s="7" t="s">
        <v>13258</v>
      </c>
      <c r="M3479" s="7" t="s">
        <v>13455</v>
      </c>
      <c r="N3479" s="7" t="s">
        <v>208</v>
      </c>
      <c r="O3479" s="7" t="s">
        <v>255</v>
      </c>
      <c r="P3479" s="7" t="s">
        <v>559</v>
      </c>
      <c r="Q3479" s="7" t="s">
        <v>84</v>
      </c>
      <c r="R3479" s="13" t="s">
        <v>329</v>
      </c>
      <c r="S3479" s="7" t="s">
        <v>409</v>
      </c>
      <c r="T3479" s="13" t="s">
        <v>69</v>
      </c>
      <c r="U3479" s="13" t="s">
        <v>79</v>
      </c>
      <c r="V3479" s="13" t="s">
        <v>80</v>
      </c>
      <c r="W3479" s="13" t="s">
        <v>29</v>
      </c>
      <c r="X3479" s="13" t="s">
        <v>79</v>
      </c>
      <c r="Y3479" s="13" t="s">
        <v>7</v>
      </c>
      <c r="Z3479" s="13" t="s">
        <v>16</v>
      </c>
      <c r="AA3479" s="12" t="str">
        <f t="shared" si="108"/>
        <v>5980000000109</v>
      </c>
      <c r="AB3479" s="4" t="s">
        <v>79</v>
      </c>
      <c r="AC3479" s="48">
        <f t="shared" si="109"/>
        <v>1123.98</v>
      </c>
      <c r="AD3479" s="31">
        <f>VLOOKUP(AB3479,'Utah Allocation %''s'!$A$6:$B$16,2,FALSE)</f>
        <v>1</v>
      </c>
    </row>
    <row r="3480" spans="1:30">
      <c r="A3480" s="9" t="s">
        <v>12991</v>
      </c>
      <c r="B3480" s="9" t="s">
        <v>24</v>
      </c>
      <c r="C3480" s="9" t="s">
        <v>62</v>
      </c>
      <c r="D3480" s="19">
        <v>41547</v>
      </c>
      <c r="E3480" s="3">
        <v>2013</v>
      </c>
      <c r="F3480" s="3">
        <v>9</v>
      </c>
      <c r="G3480" s="3" t="s">
        <v>14415</v>
      </c>
      <c r="H3480" s="9" t="s">
        <v>63</v>
      </c>
      <c r="I3480" s="9" t="s">
        <v>64</v>
      </c>
      <c r="J3480" s="21">
        <v>618.19000000000005</v>
      </c>
      <c r="K3480" s="9" t="s">
        <v>12992</v>
      </c>
      <c r="L3480" s="7" t="s">
        <v>13260</v>
      </c>
      <c r="M3480" s="7" t="s">
        <v>13457</v>
      </c>
      <c r="N3480" s="7" t="s">
        <v>208</v>
      </c>
      <c r="O3480" s="7" t="s">
        <v>255</v>
      </c>
      <c r="P3480" s="7" t="s">
        <v>559</v>
      </c>
      <c r="Q3480" s="7" t="s">
        <v>84</v>
      </c>
      <c r="R3480" s="13" t="s">
        <v>329</v>
      </c>
      <c r="S3480" s="7" t="s">
        <v>409</v>
      </c>
      <c r="T3480" s="13" t="s">
        <v>69</v>
      </c>
      <c r="U3480" s="13" t="s">
        <v>79</v>
      </c>
      <c r="V3480" s="13" t="s">
        <v>80</v>
      </c>
      <c r="W3480" s="13" t="s">
        <v>29</v>
      </c>
      <c r="X3480" s="13" t="s">
        <v>79</v>
      </c>
      <c r="Y3480" s="13" t="s">
        <v>7</v>
      </c>
      <c r="Z3480" s="13" t="s">
        <v>16</v>
      </c>
      <c r="AA3480" s="12" t="str">
        <f t="shared" si="108"/>
        <v>5980000000109</v>
      </c>
      <c r="AB3480" s="4" t="s">
        <v>79</v>
      </c>
      <c r="AC3480" s="48">
        <f t="shared" si="109"/>
        <v>618.19000000000005</v>
      </c>
      <c r="AD3480" s="31">
        <f>VLOOKUP(AB3480,'Utah Allocation %''s'!$A$6:$B$16,2,FALSE)</f>
        <v>1</v>
      </c>
    </row>
    <row r="3481" spans="1:30">
      <c r="A3481" s="9" t="s">
        <v>12993</v>
      </c>
      <c r="B3481" s="9" t="s">
        <v>24</v>
      </c>
      <c r="C3481" s="9" t="s">
        <v>62</v>
      </c>
      <c r="D3481" s="19">
        <v>41547</v>
      </c>
      <c r="E3481" s="3">
        <v>2013</v>
      </c>
      <c r="F3481" s="3">
        <v>9</v>
      </c>
      <c r="G3481" s="3" t="s">
        <v>14415</v>
      </c>
      <c r="H3481" s="9" t="s">
        <v>63</v>
      </c>
      <c r="I3481" s="9" t="s">
        <v>64</v>
      </c>
      <c r="J3481" s="21">
        <v>674.39</v>
      </c>
      <c r="K3481" s="9" t="s">
        <v>12994</v>
      </c>
      <c r="L3481" s="7" t="s">
        <v>13261</v>
      </c>
      <c r="M3481" s="7" t="s">
        <v>13458</v>
      </c>
      <c r="N3481" s="7" t="s">
        <v>208</v>
      </c>
      <c r="O3481" s="7" t="s">
        <v>255</v>
      </c>
      <c r="P3481" s="7" t="s">
        <v>559</v>
      </c>
      <c r="Q3481" s="7" t="s">
        <v>84</v>
      </c>
      <c r="R3481" s="13" t="s">
        <v>329</v>
      </c>
      <c r="S3481" s="7" t="s">
        <v>409</v>
      </c>
      <c r="T3481" s="13" t="s">
        <v>69</v>
      </c>
      <c r="U3481" s="13" t="s">
        <v>79</v>
      </c>
      <c r="V3481" s="13" t="s">
        <v>80</v>
      </c>
      <c r="W3481" s="13" t="s">
        <v>29</v>
      </c>
      <c r="X3481" s="13" t="s">
        <v>79</v>
      </c>
      <c r="Y3481" s="13" t="s">
        <v>7</v>
      </c>
      <c r="Z3481" s="13" t="s">
        <v>16</v>
      </c>
      <c r="AA3481" s="12" t="str">
        <f t="shared" si="108"/>
        <v>5980000000109</v>
      </c>
      <c r="AB3481" s="4" t="s">
        <v>79</v>
      </c>
      <c r="AC3481" s="48">
        <f t="shared" si="109"/>
        <v>674.39</v>
      </c>
      <c r="AD3481" s="31">
        <f>VLOOKUP(AB3481,'Utah Allocation %''s'!$A$6:$B$16,2,FALSE)</f>
        <v>1</v>
      </c>
    </row>
    <row r="3482" spans="1:30">
      <c r="A3482" s="9" t="s">
        <v>12997</v>
      </c>
      <c r="B3482" s="9" t="s">
        <v>24</v>
      </c>
      <c r="C3482" s="9" t="s">
        <v>62</v>
      </c>
      <c r="D3482" s="19">
        <v>41547</v>
      </c>
      <c r="E3482" s="3">
        <v>2013</v>
      </c>
      <c r="F3482" s="3">
        <v>9</v>
      </c>
      <c r="G3482" s="3" t="s">
        <v>14415</v>
      </c>
      <c r="H3482" s="9" t="s">
        <v>63</v>
      </c>
      <c r="I3482" s="9" t="s">
        <v>64</v>
      </c>
      <c r="J3482" s="21">
        <v>1301.29</v>
      </c>
      <c r="K3482" s="9" t="s">
        <v>12998</v>
      </c>
      <c r="L3482" s="7" t="s">
        <v>13263</v>
      </c>
      <c r="M3482" s="7" t="s">
        <v>13460</v>
      </c>
      <c r="N3482" s="7" t="s">
        <v>208</v>
      </c>
      <c r="O3482" s="7" t="s">
        <v>255</v>
      </c>
      <c r="P3482" s="7" t="s">
        <v>559</v>
      </c>
      <c r="Q3482" s="7" t="s">
        <v>84</v>
      </c>
      <c r="R3482" s="13" t="s">
        <v>329</v>
      </c>
      <c r="S3482" s="7" t="s">
        <v>409</v>
      </c>
      <c r="T3482" s="13" t="s">
        <v>69</v>
      </c>
      <c r="U3482" s="13" t="s">
        <v>79</v>
      </c>
      <c r="V3482" s="13" t="s">
        <v>80</v>
      </c>
      <c r="W3482" s="13" t="s">
        <v>29</v>
      </c>
      <c r="X3482" s="13" t="s">
        <v>79</v>
      </c>
      <c r="Y3482" s="13" t="s">
        <v>7</v>
      </c>
      <c r="Z3482" s="13" t="s">
        <v>16</v>
      </c>
      <c r="AA3482" s="12" t="str">
        <f t="shared" si="108"/>
        <v>5980000000109</v>
      </c>
      <c r="AB3482" s="4" t="s">
        <v>79</v>
      </c>
      <c r="AC3482" s="48">
        <f t="shared" si="109"/>
        <v>1301.29</v>
      </c>
      <c r="AD3482" s="31">
        <f>VLOOKUP(AB3482,'Utah Allocation %''s'!$A$6:$B$16,2,FALSE)</f>
        <v>1</v>
      </c>
    </row>
    <row r="3483" spans="1:30">
      <c r="A3483" s="9" t="s">
        <v>12997</v>
      </c>
      <c r="B3483" s="9" t="s">
        <v>24</v>
      </c>
      <c r="C3483" s="9" t="s">
        <v>62</v>
      </c>
      <c r="D3483" s="19">
        <v>41547</v>
      </c>
      <c r="E3483" s="3">
        <v>2013</v>
      </c>
      <c r="F3483" s="3">
        <v>9</v>
      </c>
      <c r="G3483" s="3" t="s">
        <v>14415</v>
      </c>
      <c r="H3483" s="9" t="s">
        <v>63</v>
      </c>
      <c r="I3483" s="9" t="s">
        <v>81</v>
      </c>
      <c r="J3483" s="21">
        <v>350.36</v>
      </c>
      <c r="K3483" s="9" t="s">
        <v>12998</v>
      </c>
      <c r="L3483" s="7" t="s">
        <v>13263</v>
      </c>
      <c r="M3483" s="7" t="s">
        <v>13460</v>
      </c>
      <c r="N3483" s="7" t="s">
        <v>208</v>
      </c>
      <c r="O3483" s="7" t="s">
        <v>255</v>
      </c>
      <c r="P3483" s="7" t="s">
        <v>559</v>
      </c>
      <c r="Q3483" s="7" t="s">
        <v>84</v>
      </c>
      <c r="R3483" s="13" t="s">
        <v>329</v>
      </c>
      <c r="S3483" s="7" t="s">
        <v>409</v>
      </c>
      <c r="T3483" s="13" t="s">
        <v>69</v>
      </c>
      <c r="U3483" s="13" t="s">
        <v>79</v>
      </c>
      <c r="V3483" s="13" t="s">
        <v>80</v>
      </c>
      <c r="W3483" s="13" t="s">
        <v>29</v>
      </c>
      <c r="X3483" s="13" t="s">
        <v>79</v>
      </c>
      <c r="Y3483" s="13" t="s">
        <v>7</v>
      </c>
      <c r="Z3483" s="13" t="s">
        <v>16</v>
      </c>
      <c r="AA3483" s="12" t="str">
        <f t="shared" si="108"/>
        <v>5980000000109</v>
      </c>
      <c r="AB3483" s="4" t="s">
        <v>79</v>
      </c>
      <c r="AC3483" s="48">
        <f t="shared" si="109"/>
        <v>350.36</v>
      </c>
      <c r="AD3483" s="31">
        <f>VLOOKUP(AB3483,'Utah Allocation %''s'!$A$6:$B$16,2,FALSE)</f>
        <v>1</v>
      </c>
    </row>
    <row r="3484" spans="1:30">
      <c r="A3484" s="9" t="s">
        <v>12937</v>
      </c>
      <c r="B3484" s="9" t="s">
        <v>24</v>
      </c>
      <c r="C3484" s="9" t="s">
        <v>62</v>
      </c>
      <c r="D3484" s="19">
        <v>41547</v>
      </c>
      <c r="E3484" s="3">
        <v>2013</v>
      </c>
      <c r="F3484" s="3">
        <v>9</v>
      </c>
      <c r="G3484" s="3" t="s">
        <v>14415</v>
      </c>
      <c r="H3484" s="9" t="s">
        <v>63</v>
      </c>
      <c r="I3484" s="9" t="s">
        <v>64</v>
      </c>
      <c r="J3484" s="21">
        <v>340.89</v>
      </c>
      <c r="K3484" s="9" t="s">
        <v>12938</v>
      </c>
      <c r="L3484" s="7" t="s">
        <v>13233</v>
      </c>
      <c r="M3484" s="7" t="s">
        <v>13430</v>
      </c>
      <c r="N3484" s="7" t="s">
        <v>207</v>
      </c>
      <c r="O3484" s="7" t="s">
        <v>254</v>
      </c>
      <c r="P3484" s="7" t="s">
        <v>7096</v>
      </c>
      <c r="Q3484" s="7" t="s">
        <v>83</v>
      </c>
      <c r="R3484" s="13" t="s">
        <v>329</v>
      </c>
      <c r="S3484" s="7" t="s">
        <v>409</v>
      </c>
      <c r="T3484" s="13" t="s">
        <v>69</v>
      </c>
      <c r="U3484" s="13" t="s">
        <v>79</v>
      </c>
      <c r="V3484" s="13" t="s">
        <v>80</v>
      </c>
      <c r="W3484" s="13" t="s">
        <v>29</v>
      </c>
      <c r="X3484" s="13" t="s">
        <v>79</v>
      </c>
      <c r="Y3484" s="13" t="s">
        <v>7</v>
      </c>
      <c r="Z3484" s="13" t="s">
        <v>16</v>
      </c>
      <c r="AA3484" s="12" t="str">
        <f t="shared" si="108"/>
        <v>5980000000109</v>
      </c>
      <c r="AB3484" s="4" t="s">
        <v>79</v>
      </c>
      <c r="AC3484" s="48">
        <f t="shared" si="109"/>
        <v>340.89</v>
      </c>
      <c r="AD3484" s="31">
        <f>VLOOKUP(AB3484,'Utah Allocation %''s'!$A$6:$B$16,2,FALSE)</f>
        <v>1</v>
      </c>
    </row>
    <row r="3485" spans="1:30">
      <c r="A3485" s="9" t="s">
        <v>12937</v>
      </c>
      <c r="B3485" s="9" t="s">
        <v>24</v>
      </c>
      <c r="C3485" s="9" t="s">
        <v>62</v>
      </c>
      <c r="D3485" s="19">
        <v>41547</v>
      </c>
      <c r="E3485" s="3">
        <v>2013</v>
      </c>
      <c r="F3485" s="3">
        <v>9</v>
      </c>
      <c r="G3485" s="3" t="s">
        <v>14415</v>
      </c>
      <c r="H3485" s="9" t="s">
        <v>63</v>
      </c>
      <c r="I3485" s="9" t="s">
        <v>81</v>
      </c>
      <c r="J3485" s="21">
        <v>235.69</v>
      </c>
      <c r="K3485" s="9" t="s">
        <v>12938</v>
      </c>
      <c r="L3485" s="7" t="s">
        <v>13233</v>
      </c>
      <c r="M3485" s="7" t="s">
        <v>13430</v>
      </c>
      <c r="N3485" s="7" t="s">
        <v>207</v>
      </c>
      <c r="O3485" s="7" t="s">
        <v>254</v>
      </c>
      <c r="P3485" s="7" t="s">
        <v>7096</v>
      </c>
      <c r="Q3485" s="7" t="s">
        <v>83</v>
      </c>
      <c r="R3485" s="13" t="s">
        <v>329</v>
      </c>
      <c r="S3485" s="7" t="s">
        <v>409</v>
      </c>
      <c r="T3485" s="13" t="s">
        <v>69</v>
      </c>
      <c r="U3485" s="13" t="s">
        <v>79</v>
      </c>
      <c r="V3485" s="13" t="s">
        <v>80</v>
      </c>
      <c r="W3485" s="13" t="s">
        <v>29</v>
      </c>
      <c r="X3485" s="13" t="s">
        <v>79</v>
      </c>
      <c r="Y3485" s="13" t="s">
        <v>7</v>
      </c>
      <c r="Z3485" s="13" t="s">
        <v>16</v>
      </c>
      <c r="AA3485" s="12" t="str">
        <f t="shared" si="108"/>
        <v>5980000000109</v>
      </c>
      <c r="AB3485" s="4" t="s">
        <v>79</v>
      </c>
      <c r="AC3485" s="48">
        <f t="shared" si="109"/>
        <v>235.69</v>
      </c>
      <c r="AD3485" s="31">
        <f>VLOOKUP(AB3485,'Utah Allocation %''s'!$A$6:$B$16,2,FALSE)</f>
        <v>1</v>
      </c>
    </row>
    <row r="3486" spans="1:30">
      <c r="A3486" s="9" t="s">
        <v>12943</v>
      </c>
      <c r="B3486" s="9" t="s">
        <v>24</v>
      </c>
      <c r="C3486" s="9" t="s">
        <v>62</v>
      </c>
      <c r="D3486" s="19">
        <v>41547</v>
      </c>
      <c r="E3486" s="3">
        <v>2013</v>
      </c>
      <c r="F3486" s="3">
        <v>9</v>
      </c>
      <c r="G3486" s="3" t="s">
        <v>14415</v>
      </c>
      <c r="H3486" s="9" t="s">
        <v>63</v>
      </c>
      <c r="I3486" s="9" t="s">
        <v>64</v>
      </c>
      <c r="J3486" s="21">
        <v>559.22</v>
      </c>
      <c r="K3486" s="9" t="s">
        <v>12944</v>
      </c>
      <c r="L3486" s="7" t="s">
        <v>13236</v>
      </c>
      <c r="M3486" s="7" t="s">
        <v>13433</v>
      </c>
      <c r="N3486" s="7" t="s">
        <v>207</v>
      </c>
      <c r="O3486" s="7" t="s">
        <v>254</v>
      </c>
      <c r="P3486" s="7" t="s">
        <v>7096</v>
      </c>
      <c r="Q3486" s="7" t="s">
        <v>83</v>
      </c>
      <c r="R3486" s="13" t="s">
        <v>329</v>
      </c>
      <c r="S3486" s="7" t="s">
        <v>409</v>
      </c>
      <c r="T3486" s="13" t="s">
        <v>69</v>
      </c>
      <c r="U3486" s="13" t="s">
        <v>79</v>
      </c>
      <c r="V3486" s="13" t="s">
        <v>80</v>
      </c>
      <c r="W3486" s="13" t="s">
        <v>29</v>
      </c>
      <c r="X3486" s="13" t="s">
        <v>79</v>
      </c>
      <c r="Y3486" s="13" t="s">
        <v>7</v>
      </c>
      <c r="Z3486" s="13" t="s">
        <v>16</v>
      </c>
      <c r="AA3486" s="12" t="str">
        <f t="shared" si="108"/>
        <v>5980000000109</v>
      </c>
      <c r="AB3486" s="4" t="s">
        <v>79</v>
      </c>
      <c r="AC3486" s="48">
        <f t="shared" si="109"/>
        <v>559.22</v>
      </c>
      <c r="AD3486" s="31">
        <f>VLOOKUP(AB3486,'Utah Allocation %''s'!$A$6:$B$16,2,FALSE)</f>
        <v>1</v>
      </c>
    </row>
    <row r="3487" spans="1:30">
      <c r="A3487" s="9" t="s">
        <v>12943</v>
      </c>
      <c r="B3487" s="9" t="s">
        <v>24</v>
      </c>
      <c r="C3487" s="9" t="s">
        <v>62</v>
      </c>
      <c r="D3487" s="19">
        <v>41547</v>
      </c>
      <c r="E3487" s="3">
        <v>2013</v>
      </c>
      <c r="F3487" s="3">
        <v>9</v>
      </c>
      <c r="G3487" s="3" t="s">
        <v>14415</v>
      </c>
      <c r="H3487" s="9" t="s">
        <v>63</v>
      </c>
      <c r="I3487" s="9" t="s">
        <v>81</v>
      </c>
      <c r="J3487" s="21">
        <v>1910.98</v>
      </c>
      <c r="K3487" s="9" t="s">
        <v>12944</v>
      </c>
      <c r="L3487" s="7" t="s">
        <v>13236</v>
      </c>
      <c r="M3487" s="7" t="s">
        <v>13433</v>
      </c>
      <c r="N3487" s="7" t="s">
        <v>207</v>
      </c>
      <c r="O3487" s="7" t="s">
        <v>254</v>
      </c>
      <c r="P3487" s="7" t="s">
        <v>7096</v>
      </c>
      <c r="Q3487" s="7" t="s">
        <v>83</v>
      </c>
      <c r="R3487" s="13" t="s">
        <v>329</v>
      </c>
      <c r="S3487" s="7" t="s">
        <v>409</v>
      </c>
      <c r="T3487" s="13" t="s">
        <v>69</v>
      </c>
      <c r="U3487" s="13" t="s">
        <v>79</v>
      </c>
      <c r="V3487" s="13" t="s">
        <v>80</v>
      </c>
      <c r="W3487" s="13" t="s">
        <v>29</v>
      </c>
      <c r="X3487" s="13" t="s">
        <v>79</v>
      </c>
      <c r="Y3487" s="13" t="s">
        <v>7</v>
      </c>
      <c r="Z3487" s="13" t="s">
        <v>16</v>
      </c>
      <c r="AA3487" s="12" t="str">
        <f t="shared" si="108"/>
        <v>5980000000109</v>
      </c>
      <c r="AB3487" s="4" t="s">
        <v>79</v>
      </c>
      <c r="AC3487" s="48">
        <f t="shared" si="109"/>
        <v>1910.98</v>
      </c>
      <c r="AD3487" s="31">
        <f>VLOOKUP(AB3487,'Utah Allocation %''s'!$A$6:$B$16,2,FALSE)</f>
        <v>1</v>
      </c>
    </row>
    <row r="3488" spans="1:30">
      <c r="A3488" s="9" t="s">
        <v>13025</v>
      </c>
      <c r="B3488" s="9" t="s">
        <v>24</v>
      </c>
      <c r="C3488" s="9" t="s">
        <v>62</v>
      </c>
      <c r="D3488" s="19">
        <v>41547</v>
      </c>
      <c r="E3488" s="3">
        <v>2013</v>
      </c>
      <c r="F3488" s="3">
        <v>9</v>
      </c>
      <c r="G3488" s="3" t="s">
        <v>14415</v>
      </c>
      <c r="H3488" s="9" t="s">
        <v>63</v>
      </c>
      <c r="I3488" s="9" t="s">
        <v>81</v>
      </c>
      <c r="J3488" s="21">
        <v>812.67</v>
      </c>
      <c r="K3488" s="9" t="s">
        <v>13026</v>
      </c>
      <c r="L3488" s="7" t="s">
        <v>13277</v>
      </c>
      <c r="M3488" s="7" t="s">
        <v>13475</v>
      </c>
      <c r="N3488" s="7" t="s">
        <v>207</v>
      </c>
      <c r="O3488" s="7" t="s">
        <v>254</v>
      </c>
      <c r="P3488" s="7" t="s">
        <v>7096</v>
      </c>
      <c r="Q3488" s="7" t="s">
        <v>83</v>
      </c>
      <c r="R3488" s="13" t="s">
        <v>329</v>
      </c>
      <c r="S3488" s="7" t="s">
        <v>409</v>
      </c>
      <c r="T3488" s="13" t="s">
        <v>69</v>
      </c>
      <c r="U3488" s="13" t="s">
        <v>79</v>
      </c>
      <c r="V3488" s="13" t="s">
        <v>80</v>
      </c>
      <c r="W3488" s="13" t="s">
        <v>29</v>
      </c>
      <c r="X3488" s="13" t="s">
        <v>79</v>
      </c>
      <c r="Y3488" s="13" t="s">
        <v>7</v>
      </c>
      <c r="Z3488" s="13" t="s">
        <v>16</v>
      </c>
      <c r="AA3488" s="12" t="str">
        <f t="shared" si="108"/>
        <v>5980000000109</v>
      </c>
      <c r="AB3488" s="4" t="s">
        <v>79</v>
      </c>
      <c r="AC3488" s="48">
        <f t="shared" si="109"/>
        <v>812.67</v>
      </c>
      <c r="AD3488" s="31">
        <f>VLOOKUP(AB3488,'Utah Allocation %''s'!$A$6:$B$16,2,FALSE)</f>
        <v>1</v>
      </c>
    </row>
    <row r="3489" spans="1:30">
      <c r="A3489" s="9" t="s">
        <v>13035</v>
      </c>
      <c r="B3489" s="9" t="s">
        <v>24</v>
      </c>
      <c r="C3489" s="9" t="s">
        <v>62</v>
      </c>
      <c r="D3489" s="19">
        <v>41547</v>
      </c>
      <c r="E3489" s="3">
        <v>2013</v>
      </c>
      <c r="F3489" s="3">
        <v>9</v>
      </c>
      <c r="G3489" s="3" t="s">
        <v>14415</v>
      </c>
      <c r="H3489" s="9" t="s">
        <v>63</v>
      </c>
      <c r="I3489" s="9" t="s">
        <v>81</v>
      </c>
      <c r="J3489" s="21">
        <v>194.48</v>
      </c>
      <c r="K3489" s="9" t="s">
        <v>13036</v>
      </c>
      <c r="L3489" s="7" t="s">
        <v>13282</v>
      </c>
      <c r="M3489" s="7" t="s">
        <v>13480</v>
      </c>
      <c r="N3489" s="7" t="s">
        <v>208</v>
      </c>
      <c r="O3489" s="7" t="s">
        <v>255</v>
      </c>
      <c r="P3489" s="7" t="s">
        <v>6141</v>
      </c>
      <c r="Q3489" s="7" t="s">
        <v>84</v>
      </c>
      <c r="R3489" s="13" t="s">
        <v>329</v>
      </c>
      <c r="S3489" s="7" t="s">
        <v>409</v>
      </c>
      <c r="T3489" s="13" t="s">
        <v>69</v>
      </c>
      <c r="U3489" s="13" t="s">
        <v>79</v>
      </c>
      <c r="V3489" s="13" t="s">
        <v>80</v>
      </c>
      <c r="W3489" s="13" t="s">
        <v>29</v>
      </c>
      <c r="X3489" s="13" t="s">
        <v>79</v>
      </c>
      <c r="Y3489" s="13" t="s">
        <v>7</v>
      </c>
      <c r="Z3489" s="13" t="s">
        <v>16</v>
      </c>
      <c r="AA3489" s="12" t="str">
        <f t="shared" si="108"/>
        <v>5980000000109</v>
      </c>
      <c r="AB3489" s="4" t="s">
        <v>79</v>
      </c>
      <c r="AC3489" s="48">
        <f t="shared" si="109"/>
        <v>194.48</v>
      </c>
      <c r="AD3489" s="31">
        <f>VLOOKUP(AB3489,'Utah Allocation %''s'!$A$6:$B$16,2,FALSE)</f>
        <v>1</v>
      </c>
    </row>
    <row r="3490" spans="1:30">
      <c r="A3490" s="9" t="s">
        <v>12941</v>
      </c>
      <c r="B3490" s="9" t="s">
        <v>24</v>
      </c>
      <c r="C3490" s="9" t="s">
        <v>62</v>
      </c>
      <c r="D3490" s="19">
        <v>41547</v>
      </c>
      <c r="E3490" s="3">
        <v>2013</v>
      </c>
      <c r="F3490" s="3">
        <v>9</v>
      </c>
      <c r="G3490" s="3" t="s">
        <v>14415</v>
      </c>
      <c r="H3490" s="9" t="s">
        <v>63</v>
      </c>
      <c r="I3490" s="9" t="s">
        <v>64</v>
      </c>
      <c r="J3490" s="21">
        <v>334.65</v>
      </c>
      <c r="K3490" s="9" t="s">
        <v>12942</v>
      </c>
      <c r="L3490" s="7" t="s">
        <v>13235</v>
      </c>
      <c r="M3490" s="7" t="s">
        <v>13432</v>
      </c>
      <c r="N3490" s="7" t="s">
        <v>208</v>
      </c>
      <c r="O3490" s="7" t="s">
        <v>255</v>
      </c>
      <c r="P3490" s="7" t="s">
        <v>6141</v>
      </c>
      <c r="Q3490" s="7" t="s">
        <v>84</v>
      </c>
      <c r="R3490" s="13" t="s">
        <v>329</v>
      </c>
      <c r="S3490" s="7" t="s">
        <v>409</v>
      </c>
      <c r="T3490" s="13" t="s">
        <v>69</v>
      </c>
      <c r="U3490" s="13" t="s">
        <v>79</v>
      </c>
      <c r="V3490" s="13" t="s">
        <v>80</v>
      </c>
      <c r="W3490" s="13" t="s">
        <v>29</v>
      </c>
      <c r="X3490" s="13" t="s">
        <v>79</v>
      </c>
      <c r="Y3490" s="13" t="s">
        <v>7</v>
      </c>
      <c r="Z3490" s="13" t="s">
        <v>16</v>
      </c>
      <c r="AA3490" s="12" t="str">
        <f t="shared" si="108"/>
        <v>5980000000109</v>
      </c>
      <c r="AB3490" s="4" t="s">
        <v>79</v>
      </c>
      <c r="AC3490" s="48">
        <f t="shared" si="109"/>
        <v>334.65</v>
      </c>
      <c r="AD3490" s="31">
        <f>VLOOKUP(AB3490,'Utah Allocation %''s'!$A$6:$B$16,2,FALSE)</f>
        <v>1</v>
      </c>
    </row>
    <row r="3491" spans="1:30">
      <c r="A3491" s="9" t="s">
        <v>12945</v>
      </c>
      <c r="B3491" s="9" t="s">
        <v>24</v>
      </c>
      <c r="C3491" s="9" t="s">
        <v>62</v>
      </c>
      <c r="D3491" s="19">
        <v>41547</v>
      </c>
      <c r="E3491" s="3">
        <v>2013</v>
      </c>
      <c r="F3491" s="3">
        <v>9</v>
      </c>
      <c r="G3491" s="3" t="s">
        <v>14415</v>
      </c>
      <c r="H3491" s="9" t="s">
        <v>63</v>
      </c>
      <c r="I3491" s="9" t="s">
        <v>64</v>
      </c>
      <c r="J3491" s="21">
        <v>621.32000000000005</v>
      </c>
      <c r="K3491" s="9" t="s">
        <v>12946</v>
      </c>
      <c r="L3491" s="7" t="s">
        <v>13237</v>
      </c>
      <c r="M3491" s="7" t="s">
        <v>13434</v>
      </c>
      <c r="N3491" s="7" t="s">
        <v>208</v>
      </c>
      <c r="O3491" s="7" t="s">
        <v>255</v>
      </c>
      <c r="P3491" s="7" t="s">
        <v>6141</v>
      </c>
      <c r="Q3491" s="7" t="s">
        <v>84</v>
      </c>
      <c r="R3491" s="13" t="s">
        <v>329</v>
      </c>
      <c r="S3491" s="7" t="s">
        <v>409</v>
      </c>
      <c r="T3491" s="13" t="s">
        <v>69</v>
      </c>
      <c r="U3491" s="13" t="s">
        <v>79</v>
      </c>
      <c r="V3491" s="13" t="s">
        <v>80</v>
      </c>
      <c r="W3491" s="13" t="s">
        <v>29</v>
      </c>
      <c r="X3491" s="13" t="s">
        <v>79</v>
      </c>
      <c r="Y3491" s="13" t="s">
        <v>7</v>
      </c>
      <c r="Z3491" s="13" t="s">
        <v>16</v>
      </c>
      <c r="AA3491" s="12" t="str">
        <f t="shared" si="108"/>
        <v>5980000000109</v>
      </c>
      <c r="AB3491" s="4" t="s">
        <v>79</v>
      </c>
      <c r="AC3491" s="48">
        <f t="shared" si="109"/>
        <v>621.32000000000005</v>
      </c>
      <c r="AD3491" s="31">
        <f>VLOOKUP(AB3491,'Utah Allocation %''s'!$A$6:$B$16,2,FALSE)</f>
        <v>1</v>
      </c>
    </row>
    <row r="3492" spans="1:30">
      <c r="A3492" s="9" t="s">
        <v>12945</v>
      </c>
      <c r="B3492" s="9" t="s">
        <v>24</v>
      </c>
      <c r="C3492" s="9" t="s">
        <v>62</v>
      </c>
      <c r="D3492" s="19">
        <v>41547</v>
      </c>
      <c r="E3492" s="3">
        <v>2013</v>
      </c>
      <c r="F3492" s="3">
        <v>9</v>
      </c>
      <c r="G3492" s="3" t="s">
        <v>14415</v>
      </c>
      <c r="H3492" s="9" t="s">
        <v>63</v>
      </c>
      <c r="I3492" s="9" t="s">
        <v>81</v>
      </c>
      <c r="J3492" s="21">
        <v>593.57000000000005</v>
      </c>
      <c r="K3492" s="9" t="s">
        <v>12946</v>
      </c>
      <c r="L3492" s="7" t="s">
        <v>13237</v>
      </c>
      <c r="M3492" s="7" t="s">
        <v>13434</v>
      </c>
      <c r="N3492" s="7" t="s">
        <v>208</v>
      </c>
      <c r="O3492" s="7" t="s">
        <v>255</v>
      </c>
      <c r="P3492" s="7" t="s">
        <v>6141</v>
      </c>
      <c r="Q3492" s="7" t="s">
        <v>84</v>
      </c>
      <c r="R3492" s="13" t="s">
        <v>329</v>
      </c>
      <c r="S3492" s="7" t="s">
        <v>409</v>
      </c>
      <c r="T3492" s="13" t="s">
        <v>69</v>
      </c>
      <c r="U3492" s="13" t="s">
        <v>79</v>
      </c>
      <c r="V3492" s="13" t="s">
        <v>80</v>
      </c>
      <c r="W3492" s="13" t="s">
        <v>29</v>
      </c>
      <c r="X3492" s="13" t="s">
        <v>79</v>
      </c>
      <c r="Y3492" s="13" t="s">
        <v>7</v>
      </c>
      <c r="Z3492" s="13" t="s">
        <v>16</v>
      </c>
      <c r="AA3492" s="12" t="str">
        <f t="shared" si="108"/>
        <v>5980000000109</v>
      </c>
      <c r="AB3492" s="4" t="s">
        <v>79</v>
      </c>
      <c r="AC3492" s="48">
        <f t="shared" si="109"/>
        <v>593.57000000000005</v>
      </c>
      <c r="AD3492" s="31">
        <f>VLOOKUP(AB3492,'Utah Allocation %''s'!$A$6:$B$16,2,FALSE)</f>
        <v>1</v>
      </c>
    </row>
    <row r="3493" spans="1:30">
      <c r="A3493" s="9" t="s">
        <v>12955</v>
      </c>
      <c r="B3493" s="9" t="s">
        <v>24</v>
      </c>
      <c r="C3493" s="9" t="s">
        <v>62</v>
      </c>
      <c r="D3493" s="19">
        <v>41547</v>
      </c>
      <c r="E3493" s="3">
        <v>2013</v>
      </c>
      <c r="F3493" s="3">
        <v>9</v>
      </c>
      <c r="G3493" s="3" t="s">
        <v>14415</v>
      </c>
      <c r="H3493" s="9" t="s">
        <v>63</v>
      </c>
      <c r="I3493" s="9" t="s">
        <v>81</v>
      </c>
      <c r="J3493" s="21">
        <v>837.84</v>
      </c>
      <c r="K3493" s="9" t="s">
        <v>12956</v>
      </c>
      <c r="L3493" s="7" t="s">
        <v>13242</v>
      </c>
      <c r="M3493" s="7" t="s">
        <v>13439</v>
      </c>
      <c r="N3493" s="7" t="s">
        <v>208</v>
      </c>
      <c r="O3493" s="7" t="s">
        <v>255</v>
      </c>
      <c r="P3493" s="7" t="s">
        <v>6141</v>
      </c>
      <c r="Q3493" s="7" t="s">
        <v>84</v>
      </c>
      <c r="R3493" s="13" t="s">
        <v>329</v>
      </c>
      <c r="S3493" s="7" t="s">
        <v>409</v>
      </c>
      <c r="T3493" s="13" t="s">
        <v>69</v>
      </c>
      <c r="U3493" s="13" t="s">
        <v>79</v>
      </c>
      <c r="V3493" s="13" t="s">
        <v>80</v>
      </c>
      <c r="W3493" s="13" t="s">
        <v>29</v>
      </c>
      <c r="X3493" s="13" t="s">
        <v>79</v>
      </c>
      <c r="Y3493" s="13" t="s">
        <v>7</v>
      </c>
      <c r="Z3493" s="13" t="s">
        <v>16</v>
      </c>
      <c r="AA3493" s="12" t="str">
        <f t="shared" si="108"/>
        <v>5980000000109</v>
      </c>
      <c r="AB3493" s="4" t="s">
        <v>79</v>
      </c>
      <c r="AC3493" s="48">
        <f t="shared" si="109"/>
        <v>837.84</v>
      </c>
      <c r="AD3493" s="31">
        <f>VLOOKUP(AB3493,'Utah Allocation %''s'!$A$6:$B$16,2,FALSE)</f>
        <v>1</v>
      </c>
    </row>
    <row r="3494" spans="1:30">
      <c r="A3494" s="9" t="s">
        <v>13100</v>
      </c>
      <c r="B3494" s="9" t="s">
        <v>24</v>
      </c>
      <c r="C3494" s="9" t="s">
        <v>62</v>
      </c>
      <c r="D3494" s="19">
        <v>41547</v>
      </c>
      <c r="E3494" s="3">
        <v>2013</v>
      </c>
      <c r="F3494" s="3">
        <v>9</v>
      </c>
      <c r="G3494" s="3" t="s">
        <v>14415</v>
      </c>
      <c r="H3494" s="9" t="s">
        <v>63</v>
      </c>
      <c r="I3494" s="9" t="s">
        <v>81</v>
      </c>
      <c r="J3494" s="21">
        <v>2154.4299999999998</v>
      </c>
      <c r="K3494" s="9" t="s">
        <v>13101</v>
      </c>
      <c r="L3494" s="7" t="s">
        <v>13313</v>
      </c>
      <c r="M3494" s="7" t="s">
        <v>13514</v>
      </c>
      <c r="N3494" s="7" t="s">
        <v>208</v>
      </c>
      <c r="O3494" s="7" t="s">
        <v>255</v>
      </c>
      <c r="P3494" s="7" t="s">
        <v>6141</v>
      </c>
      <c r="Q3494" s="7" t="s">
        <v>84</v>
      </c>
      <c r="R3494" s="13" t="s">
        <v>329</v>
      </c>
      <c r="S3494" s="7" t="s">
        <v>409</v>
      </c>
      <c r="T3494" s="13" t="s">
        <v>69</v>
      </c>
      <c r="U3494" s="13" t="s">
        <v>79</v>
      </c>
      <c r="V3494" s="13" t="s">
        <v>80</v>
      </c>
      <c r="W3494" s="13" t="s">
        <v>29</v>
      </c>
      <c r="X3494" s="13" t="s">
        <v>79</v>
      </c>
      <c r="Y3494" s="13" t="s">
        <v>7</v>
      </c>
      <c r="Z3494" s="13" t="s">
        <v>16</v>
      </c>
      <c r="AA3494" s="12" t="str">
        <f t="shared" si="108"/>
        <v>5980000000109</v>
      </c>
      <c r="AB3494" s="4" t="s">
        <v>79</v>
      </c>
      <c r="AC3494" s="48">
        <f t="shared" si="109"/>
        <v>2154.4299999999998</v>
      </c>
      <c r="AD3494" s="31">
        <f>VLOOKUP(AB3494,'Utah Allocation %''s'!$A$6:$B$16,2,FALSE)</f>
        <v>1</v>
      </c>
    </row>
    <row r="3495" spans="1:30">
      <c r="A3495" s="9" t="s">
        <v>12999</v>
      </c>
      <c r="B3495" s="9" t="s">
        <v>24</v>
      </c>
      <c r="C3495" s="9" t="s">
        <v>62</v>
      </c>
      <c r="D3495" s="19">
        <v>41547</v>
      </c>
      <c r="E3495" s="3">
        <v>2013</v>
      </c>
      <c r="F3495" s="3">
        <v>9</v>
      </c>
      <c r="G3495" s="3" t="s">
        <v>14415</v>
      </c>
      <c r="H3495" s="9" t="s">
        <v>63</v>
      </c>
      <c r="I3495" s="9" t="s">
        <v>64</v>
      </c>
      <c r="J3495" s="21">
        <v>3964.9</v>
      </c>
      <c r="K3495" s="9" t="s">
        <v>13000</v>
      </c>
      <c r="L3495" s="7" t="s">
        <v>13264</v>
      </c>
      <c r="M3495" s="7" t="s">
        <v>13461</v>
      </c>
      <c r="N3495" s="7" t="s">
        <v>211</v>
      </c>
      <c r="O3495" s="7" t="s">
        <v>258</v>
      </c>
      <c r="P3495" s="7" t="s">
        <v>13462</v>
      </c>
      <c r="Q3495" s="7" t="s">
        <v>118</v>
      </c>
      <c r="R3495" s="13" t="s">
        <v>329</v>
      </c>
      <c r="S3495" s="7" t="s">
        <v>409</v>
      </c>
      <c r="T3495" s="13" t="s">
        <v>69</v>
      </c>
      <c r="U3495" s="13" t="s">
        <v>79</v>
      </c>
      <c r="V3495" s="13" t="s">
        <v>80</v>
      </c>
      <c r="W3495" s="13" t="s">
        <v>29</v>
      </c>
      <c r="X3495" s="13" t="s">
        <v>79</v>
      </c>
      <c r="Y3495" s="13" t="s">
        <v>7</v>
      </c>
      <c r="Z3495" s="13" t="s">
        <v>16</v>
      </c>
      <c r="AA3495" s="12" t="str">
        <f t="shared" si="108"/>
        <v>5980000000109</v>
      </c>
      <c r="AB3495" s="4" t="s">
        <v>79</v>
      </c>
      <c r="AC3495" s="48">
        <f t="shared" si="109"/>
        <v>3964.9</v>
      </c>
      <c r="AD3495" s="31">
        <f>VLOOKUP(AB3495,'Utah Allocation %''s'!$A$6:$B$16,2,FALSE)</f>
        <v>1</v>
      </c>
    </row>
    <row r="3496" spans="1:30">
      <c r="A3496" s="9" t="s">
        <v>12999</v>
      </c>
      <c r="B3496" s="9" t="s">
        <v>24</v>
      </c>
      <c r="C3496" s="9" t="s">
        <v>62</v>
      </c>
      <c r="D3496" s="19">
        <v>41547</v>
      </c>
      <c r="E3496" s="3">
        <v>2013</v>
      </c>
      <c r="F3496" s="3">
        <v>9</v>
      </c>
      <c r="G3496" s="3" t="s">
        <v>14415</v>
      </c>
      <c r="H3496" s="9" t="s">
        <v>63</v>
      </c>
      <c r="I3496" s="9" t="s">
        <v>81</v>
      </c>
      <c r="J3496" s="21">
        <v>231.49</v>
      </c>
      <c r="K3496" s="9" t="s">
        <v>13000</v>
      </c>
      <c r="L3496" s="7" t="s">
        <v>13264</v>
      </c>
      <c r="M3496" s="7" t="s">
        <v>13461</v>
      </c>
      <c r="N3496" s="7" t="s">
        <v>211</v>
      </c>
      <c r="O3496" s="7" t="s">
        <v>258</v>
      </c>
      <c r="P3496" s="7" t="s">
        <v>13462</v>
      </c>
      <c r="Q3496" s="7" t="s">
        <v>118</v>
      </c>
      <c r="R3496" s="13" t="s">
        <v>329</v>
      </c>
      <c r="S3496" s="7" t="s">
        <v>409</v>
      </c>
      <c r="T3496" s="13" t="s">
        <v>69</v>
      </c>
      <c r="U3496" s="13" t="s">
        <v>79</v>
      </c>
      <c r="V3496" s="13" t="s">
        <v>80</v>
      </c>
      <c r="W3496" s="13" t="s">
        <v>29</v>
      </c>
      <c r="X3496" s="13" t="s">
        <v>79</v>
      </c>
      <c r="Y3496" s="13" t="s">
        <v>7</v>
      </c>
      <c r="Z3496" s="13" t="s">
        <v>16</v>
      </c>
      <c r="AA3496" s="12" t="str">
        <f t="shared" si="108"/>
        <v>5980000000109</v>
      </c>
      <c r="AB3496" s="4" t="s">
        <v>79</v>
      </c>
      <c r="AC3496" s="48">
        <f t="shared" si="109"/>
        <v>231.49</v>
      </c>
      <c r="AD3496" s="31">
        <f>VLOOKUP(AB3496,'Utah Allocation %''s'!$A$6:$B$16,2,FALSE)</f>
        <v>1</v>
      </c>
    </row>
    <row r="3497" spans="1:30">
      <c r="A3497" s="9" t="s">
        <v>12949</v>
      </c>
      <c r="B3497" s="9" t="s">
        <v>24</v>
      </c>
      <c r="C3497" s="9" t="s">
        <v>62</v>
      </c>
      <c r="D3497" s="19">
        <v>41547</v>
      </c>
      <c r="E3497" s="3">
        <v>2013</v>
      </c>
      <c r="F3497" s="3">
        <v>9</v>
      </c>
      <c r="G3497" s="3" t="s">
        <v>14415</v>
      </c>
      <c r="H3497" s="9" t="s">
        <v>63</v>
      </c>
      <c r="I3497" s="9" t="s">
        <v>64</v>
      </c>
      <c r="J3497" s="21">
        <v>219.71</v>
      </c>
      <c r="K3497" s="9" t="s">
        <v>12950</v>
      </c>
      <c r="L3497" s="7" t="s">
        <v>13239</v>
      </c>
      <c r="M3497" s="7" t="s">
        <v>13436</v>
      </c>
      <c r="N3497" s="7" t="s">
        <v>221</v>
      </c>
      <c r="O3497" s="7" t="s">
        <v>267</v>
      </c>
      <c r="P3497" s="7" t="s">
        <v>13379</v>
      </c>
      <c r="Q3497" s="7" t="s">
        <v>150</v>
      </c>
      <c r="R3497" s="13" t="s">
        <v>329</v>
      </c>
      <c r="S3497" s="7" t="s">
        <v>409</v>
      </c>
      <c r="T3497" s="13" t="s">
        <v>69</v>
      </c>
      <c r="U3497" s="13" t="s">
        <v>79</v>
      </c>
      <c r="V3497" s="13" t="s">
        <v>80</v>
      </c>
      <c r="W3497" s="13" t="s">
        <v>29</v>
      </c>
      <c r="X3497" s="13" t="s">
        <v>79</v>
      </c>
      <c r="Y3497" s="13" t="s">
        <v>7</v>
      </c>
      <c r="Z3497" s="13" t="s">
        <v>16</v>
      </c>
      <c r="AA3497" s="12" t="str">
        <f t="shared" si="108"/>
        <v>5980000000109</v>
      </c>
      <c r="AB3497" s="4" t="s">
        <v>79</v>
      </c>
      <c r="AC3497" s="48">
        <f t="shared" si="109"/>
        <v>219.71</v>
      </c>
      <c r="AD3497" s="31">
        <f>VLOOKUP(AB3497,'Utah Allocation %''s'!$A$6:$B$16,2,FALSE)</f>
        <v>1</v>
      </c>
    </row>
    <row r="3498" spans="1:30">
      <c r="A3498" s="9" t="s">
        <v>12869</v>
      </c>
      <c r="B3498" s="9" t="s">
        <v>24</v>
      </c>
      <c r="C3498" s="9" t="s">
        <v>62</v>
      </c>
      <c r="D3498" s="19">
        <v>41547</v>
      </c>
      <c r="E3498" s="3">
        <v>2013</v>
      </c>
      <c r="F3498" s="3">
        <v>9</v>
      </c>
      <c r="G3498" s="3" t="s">
        <v>14415</v>
      </c>
      <c r="H3498" s="9" t="s">
        <v>63</v>
      </c>
      <c r="I3498" s="9" t="s">
        <v>81</v>
      </c>
      <c r="J3498" s="21">
        <v>217.82</v>
      </c>
      <c r="K3498" s="9" t="s">
        <v>12870</v>
      </c>
      <c r="L3498" s="7" t="s">
        <v>13201</v>
      </c>
      <c r="M3498" s="7" t="s">
        <v>13395</v>
      </c>
      <c r="N3498" s="7" t="s">
        <v>214</v>
      </c>
      <c r="O3498" s="7" t="s">
        <v>260</v>
      </c>
      <c r="P3498" s="7" t="s">
        <v>8167</v>
      </c>
      <c r="Q3498" s="7" t="s">
        <v>158</v>
      </c>
      <c r="R3498" s="13" t="s">
        <v>329</v>
      </c>
      <c r="S3498" s="7" t="s">
        <v>409</v>
      </c>
      <c r="T3498" s="13" t="s">
        <v>69</v>
      </c>
      <c r="U3498" s="13" t="s">
        <v>79</v>
      </c>
      <c r="V3498" s="13" t="s">
        <v>80</v>
      </c>
      <c r="W3498" s="13" t="s">
        <v>29</v>
      </c>
      <c r="X3498" s="13" t="s">
        <v>79</v>
      </c>
      <c r="Y3498" s="13" t="s">
        <v>7</v>
      </c>
      <c r="Z3498" s="13" t="s">
        <v>16</v>
      </c>
      <c r="AA3498" s="12" t="str">
        <f t="shared" si="108"/>
        <v>5980000000109</v>
      </c>
      <c r="AB3498" s="4" t="s">
        <v>79</v>
      </c>
      <c r="AC3498" s="48">
        <f t="shared" si="109"/>
        <v>217.82</v>
      </c>
      <c r="AD3498" s="31">
        <f>VLOOKUP(AB3498,'Utah Allocation %''s'!$A$6:$B$16,2,FALSE)</f>
        <v>1</v>
      </c>
    </row>
    <row r="3499" spans="1:30">
      <c r="A3499" s="9" t="s">
        <v>12849</v>
      </c>
      <c r="B3499" s="9" t="s">
        <v>24</v>
      </c>
      <c r="C3499" s="9" t="s">
        <v>62</v>
      </c>
      <c r="D3499" s="19">
        <v>41547</v>
      </c>
      <c r="E3499" s="3">
        <v>2013</v>
      </c>
      <c r="F3499" s="3">
        <v>9</v>
      </c>
      <c r="G3499" s="3" t="s">
        <v>14415</v>
      </c>
      <c r="H3499" s="9" t="s">
        <v>63</v>
      </c>
      <c r="I3499" s="9" t="s">
        <v>81</v>
      </c>
      <c r="J3499" s="21">
        <v>58.08</v>
      </c>
      <c r="K3499" s="9" t="s">
        <v>12850</v>
      </c>
      <c r="L3499" s="7" t="s">
        <v>13191</v>
      </c>
      <c r="M3499" s="7" t="s">
        <v>13385</v>
      </c>
      <c r="N3499" s="7" t="s">
        <v>214</v>
      </c>
      <c r="O3499" s="7" t="s">
        <v>260</v>
      </c>
      <c r="P3499" s="7" t="s">
        <v>8167</v>
      </c>
      <c r="Q3499" s="7" t="s">
        <v>158</v>
      </c>
      <c r="R3499" s="13" t="s">
        <v>329</v>
      </c>
      <c r="S3499" s="7" t="s">
        <v>409</v>
      </c>
      <c r="T3499" s="13" t="s">
        <v>69</v>
      </c>
      <c r="U3499" s="13" t="s">
        <v>79</v>
      </c>
      <c r="V3499" s="13" t="s">
        <v>80</v>
      </c>
      <c r="W3499" s="13" t="s">
        <v>29</v>
      </c>
      <c r="X3499" s="13" t="s">
        <v>79</v>
      </c>
      <c r="Y3499" s="13" t="s">
        <v>7</v>
      </c>
      <c r="Z3499" s="13" t="s">
        <v>16</v>
      </c>
      <c r="AA3499" s="12" t="str">
        <f t="shared" si="108"/>
        <v>5980000000109</v>
      </c>
      <c r="AB3499" s="4" t="s">
        <v>79</v>
      </c>
      <c r="AC3499" s="48">
        <f t="shared" si="109"/>
        <v>58.08</v>
      </c>
      <c r="AD3499" s="31">
        <f>VLOOKUP(AB3499,'Utah Allocation %''s'!$A$6:$B$16,2,FALSE)</f>
        <v>1</v>
      </c>
    </row>
    <row r="3500" spans="1:30">
      <c r="A3500" s="9" t="s">
        <v>13104</v>
      </c>
      <c r="B3500" s="9" t="s">
        <v>24</v>
      </c>
      <c r="C3500" s="9" t="s">
        <v>62</v>
      </c>
      <c r="D3500" s="19">
        <v>41547</v>
      </c>
      <c r="E3500" s="3">
        <v>2013</v>
      </c>
      <c r="F3500" s="3">
        <v>9</v>
      </c>
      <c r="G3500" s="3" t="s">
        <v>14415</v>
      </c>
      <c r="H3500" s="9" t="s">
        <v>63</v>
      </c>
      <c r="I3500" s="9" t="s">
        <v>81</v>
      </c>
      <c r="J3500" s="21">
        <v>198.99</v>
      </c>
      <c r="K3500" s="9" t="s">
        <v>13105</v>
      </c>
      <c r="L3500" s="7" t="s">
        <v>13315</v>
      </c>
      <c r="M3500" s="7" t="s">
        <v>13516</v>
      </c>
      <c r="N3500" s="7" t="s">
        <v>207</v>
      </c>
      <c r="O3500" s="7" t="s">
        <v>254</v>
      </c>
      <c r="P3500" s="7" t="s">
        <v>6156</v>
      </c>
      <c r="Q3500" s="7" t="s">
        <v>88</v>
      </c>
      <c r="R3500" s="13" t="s">
        <v>333</v>
      </c>
      <c r="S3500" s="7" t="s">
        <v>409</v>
      </c>
      <c r="T3500" s="13" t="s">
        <v>69</v>
      </c>
      <c r="U3500" s="13" t="s">
        <v>89</v>
      </c>
      <c r="V3500" s="13" t="s">
        <v>90</v>
      </c>
      <c r="W3500" s="13" t="s">
        <v>31</v>
      </c>
      <c r="X3500" s="13" t="s">
        <v>91</v>
      </c>
      <c r="Y3500" s="13" t="s">
        <v>7</v>
      </c>
      <c r="Z3500" s="13" t="s">
        <v>17</v>
      </c>
      <c r="AA3500" s="12" t="str">
        <f t="shared" si="108"/>
        <v>5980000000111</v>
      </c>
      <c r="AB3500" s="4" t="s">
        <v>91</v>
      </c>
      <c r="AC3500" s="48">
        <f t="shared" si="109"/>
        <v>0</v>
      </c>
      <c r="AD3500" s="31">
        <f>VLOOKUP(AB3500,'Utah Allocation %''s'!$A$6:$B$16,2,FALSE)</f>
        <v>0</v>
      </c>
    </row>
    <row r="3501" spans="1:30">
      <c r="A3501" s="9" t="s">
        <v>13118</v>
      </c>
      <c r="B3501" s="9" t="s">
        <v>24</v>
      </c>
      <c r="C3501" s="9" t="s">
        <v>62</v>
      </c>
      <c r="D3501" s="19">
        <v>41547</v>
      </c>
      <c r="E3501" s="3">
        <v>2013</v>
      </c>
      <c r="F3501" s="3">
        <v>9</v>
      </c>
      <c r="G3501" s="3" t="s">
        <v>14415</v>
      </c>
      <c r="H3501" s="9" t="s">
        <v>63</v>
      </c>
      <c r="I3501" s="9" t="s">
        <v>81</v>
      </c>
      <c r="J3501" s="21">
        <v>672.43</v>
      </c>
      <c r="K3501" s="9" t="s">
        <v>13119</v>
      </c>
      <c r="L3501" s="7" t="s">
        <v>13322</v>
      </c>
      <c r="M3501" s="7" t="s">
        <v>13523</v>
      </c>
      <c r="N3501" s="7" t="s">
        <v>208</v>
      </c>
      <c r="O3501" s="7" t="s">
        <v>255</v>
      </c>
      <c r="P3501" s="7" t="s">
        <v>6158</v>
      </c>
      <c r="Q3501" s="7" t="s">
        <v>92</v>
      </c>
      <c r="R3501" s="13" t="s">
        <v>333</v>
      </c>
      <c r="S3501" s="7" t="s">
        <v>409</v>
      </c>
      <c r="T3501" s="13" t="s">
        <v>69</v>
      </c>
      <c r="U3501" s="13" t="s">
        <v>89</v>
      </c>
      <c r="V3501" s="13" t="s">
        <v>90</v>
      </c>
      <c r="W3501" s="13" t="s">
        <v>31</v>
      </c>
      <c r="X3501" s="13" t="s">
        <v>91</v>
      </c>
      <c r="Y3501" s="13" t="s">
        <v>7</v>
      </c>
      <c r="Z3501" s="13" t="s">
        <v>17</v>
      </c>
      <c r="AA3501" s="12" t="str">
        <f t="shared" si="108"/>
        <v>5980000000111</v>
      </c>
      <c r="AB3501" s="4" t="s">
        <v>91</v>
      </c>
      <c r="AC3501" s="48">
        <f t="shared" si="109"/>
        <v>0</v>
      </c>
      <c r="AD3501" s="31">
        <f>VLOOKUP(AB3501,'Utah Allocation %''s'!$A$6:$B$16,2,FALSE)</f>
        <v>0</v>
      </c>
    </row>
    <row r="3502" spans="1:30">
      <c r="A3502" s="9" t="s">
        <v>13049</v>
      </c>
      <c r="B3502" s="9" t="s">
        <v>24</v>
      </c>
      <c r="C3502" s="9" t="s">
        <v>62</v>
      </c>
      <c r="D3502" s="19">
        <v>41547</v>
      </c>
      <c r="E3502" s="3">
        <v>2013</v>
      </c>
      <c r="F3502" s="3">
        <v>9</v>
      </c>
      <c r="G3502" s="3" t="s">
        <v>14415</v>
      </c>
      <c r="H3502" s="9" t="s">
        <v>63</v>
      </c>
      <c r="I3502" s="9" t="s">
        <v>81</v>
      </c>
      <c r="J3502" s="21">
        <v>448.14</v>
      </c>
      <c r="K3502" s="9" t="s">
        <v>13050</v>
      </c>
      <c r="L3502" s="7" t="s">
        <v>13289</v>
      </c>
      <c r="M3502" s="7" t="s">
        <v>13488</v>
      </c>
      <c r="N3502" s="7" t="s">
        <v>208</v>
      </c>
      <c r="O3502" s="7" t="s">
        <v>255</v>
      </c>
      <c r="P3502" s="7" t="s">
        <v>5362</v>
      </c>
      <c r="Q3502" s="7" t="s">
        <v>73</v>
      </c>
      <c r="R3502" s="13" t="s">
        <v>336</v>
      </c>
      <c r="S3502" s="7" t="s">
        <v>408</v>
      </c>
      <c r="T3502" s="13" t="s">
        <v>69</v>
      </c>
      <c r="U3502" s="13" t="s">
        <v>66</v>
      </c>
      <c r="V3502" s="13" t="s">
        <v>70</v>
      </c>
      <c r="W3502" s="13" t="s">
        <v>32</v>
      </c>
      <c r="X3502" s="13" t="s">
        <v>66</v>
      </c>
      <c r="Y3502" s="13" t="s">
        <v>7</v>
      </c>
      <c r="Z3502" s="13" t="s">
        <v>8</v>
      </c>
      <c r="AA3502" s="12" t="str">
        <f t="shared" si="108"/>
        <v>5980000000108</v>
      </c>
      <c r="AB3502" s="4" t="s">
        <v>66</v>
      </c>
      <c r="AC3502" s="48">
        <f t="shared" si="109"/>
        <v>0</v>
      </c>
      <c r="AD3502" s="31">
        <f>VLOOKUP(AB3502,'Utah Allocation %''s'!$A$6:$B$16,2,FALSE)</f>
        <v>0</v>
      </c>
    </row>
    <row r="3503" spans="1:30">
      <c r="A3503" s="9" t="s">
        <v>12931</v>
      </c>
      <c r="B3503" s="9" t="s">
        <v>24</v>
      </c>
      <c r="C3503" s="9" t="s">
        <v>62</v>
      </c>
      <c r="D3503" s="19">
        <v>41547</v>
      </c>
      <c r="E3503" s="3">
        <v>2013</v>
      </c>
      <c r="F3503" s="3">
        <v>9</v>
      </c>
      <c r="G3503" s="3" t="s">
        <v>14415</v>
      </c>
      <c r="H3503" s="9" t="s">
        <v>63</v>
      </c>
      <c r="I3503" s="9" t="s">
        <v>64</v>
      </c>
      <c r="J3503" s="21">
        <v>348.77</v>
      </c>
      <c r="K3503" s="9" t="s">
        <v>12932</v>
      </c>
      <c r="L3503" s="7" t="s">
        <v>13230</v>
      </c>
      <c r="M3503" s="7" t="s">
        <v>13427</v>
      </c>
      <c r="N3503" s="7" t="s">
        <v>208</v>
      </c>
      <c r="O3503" s="7" t="s">
        <v>255</v>
      </c>
      <c r="P3503" s="7" t="s">
        <v>559</v>
      </c>
      <c r="Q3503" s="7" t="s">
        <v>84</v>
      </c>
      <c r="R3503" s="13" t="s">
        <v>338</v>
      </c>
      <c r="S3503" s="7" t="s">
        <v>409</v>
      </c>
      <c r="T3503" s="13" t="s">
        <v>69</v>
      </c>
      <c r="U3503" s="13" t="s">
        <v>79</v>
      </c>
      <c r="V3503" s="13" t="s">
        <v>80</v>
      </c>
      <c r="W3503" s="13" t="s">
        <v>29</v>
      </c>
      <c r="X3503" s="13" t="s">
        <v>79</v>
      </c>
      <c r="Y3503" s="13" t="s">
        <v>7</v>
      </c>
      <c r="Z3503" s="13" t="s">
        <v>16</v>
      </c>
      <c r="AA3503" s="12" t="str">
        <f t="shared" si="108"/>
        <v>5980000000109</v>
      </c>
      <c r="AB3503" s="4" t="s">
        <v>79</v>
      </c>
      <c r="AC3503" s="48">
        <f t="shared" si="109"/>
        <v>348.77</v>
      </c>
      <c r="AD3503" s="31">
        <f>VLOOKUP(AB3503,'Utah Allocation %''s'!$A$6:$B$16,2,FALSE)</f>
        <v>1</v>
      </c>
    </row>
    <row r="3504" spans="1:30">
      <c r="A3504" s="9" t="s">
        <v>13102</v>
      </c>
      <c r="B3504" s="9" t="s">
        <v>24</v>
      </c>
      <c r="C3504" s="9" t="s">
        <v>62</v>
      </c>
      <c r="D3504" s="19">
        <v>41547</v>
      </c>
      <c r="E3504" s="3">
        <v>2013</v>
      </c>
      <c r="F3504" s="3">
        <v>9</v>
      </c>
      <c r="G3504" s="3" t="s">
        <v>14415</v>
      </c>
      <c r="H3504" s="9" t="s">
        <v>63</v>
      </c>
      <c r="I3504" s="9" t="s">
        <v>81</v>
      </c>
      <c r="J3504" s="21">
        <v>116.1</v>
      </c>
      <c r="K3504" s="9" t="s">
        <v>13103</v>
      </c>
      <c r="L3504" s="7" t="s">
        <v>13314</v>
      </c>
      <c r="M3504" s="7" t="s">
        <v>13515</v>
      </c>
      <c r="N3504" s="7" t="s">
        <v>214</v>
      </c>
      <c r="O3504" s="7" t="s">
        <v>260</v>
      </c>
      <c r="P3504" s="7" t="s">
        <v>8167</v>
      </c>
      <c r="Q3504" s="7" t="s">
        <v>158</v>
      </c>
      <c r="R3504" s="13" t="s">
        <v>338</v>
      </c>
      <c r="S3504" s="7" t="s">
        <v>409</v>
      </c>
      <c r="T3504" s="13" t="s">
        <v>69</v>
      </c>
      <c r="U3504" s="13" t="s">
        <v>79</v>
      </c>
      <c r="V3504" s="13" t="s">
        <v>80</v>
      </c>
      <c r="W3504" s="13" t="s">
        <v>29</v>
      </c>
      <c r="X3504" s="13" t="s">
        <v>79</v>
      </c>
      <c r="Y3504" s="13" t="s">
        <v>7</v>
      </c>
      <c r="Z3504" s="13" t="s">
        <v>16</v>
      </c>
      <c r="AA3504" s="12" t="str">
        <f t="shared" si="108"/>
        <v>5980000000109</v>
      </c>
      <c r="AB3504" s="4" t="s">
        <v>79</v>
      </c>
      <c r="AC3504" s="48">
        <f t="shared" si="109"/>
        <v>116.1</v>
      </c>
      <c r="AD3504" s="31">
        <f>VLOOKUP(AB3504,'Utah Allocation %''s'!$A$6:$B$16,2,FALSE)</f>
        <v>1</v>
      </c>
    </row>
    <row r="3505" spans="1:30">
      <c r="A3505" s="9" t="s">
        <v>13009</v>
      </c>
      <c r="B3505" s="9" t="s">
        <v>24</v>
      </c>
      <c r="C3505" s="9" t="s">
        <v>62</v>
      </c>
      <c r="D3505" s="19">
        <v>41547</v>
      </c>
      <c r="E3505" s="3">
        <v>2013</v>
      </c>
      <c r="F3505" s="3">
        <v>9</v>
      </c>
      <c r="G3505" s="3" t="s">
        <v>14415</v>
      </c>
      <c r="H3505" s="9" t="s">
        <v>63</v>
      </c>
      <c r="I3505" s="9" t="s">
        <v>81</v>
      </c>
      <c r="J3505" s="21">
        <v>775.87</v>
      </c>
      <c r="K3505" s="9" t="s">
        <v>13010</v>
      </c>
      <c r="L3505" s="7" t="s">
        <v>13269</v>
      </c>
      <c r="M3505" s="7" t="s">
        <v>13467</v>
      </c>
      <c r="N3505" s="7" t="s">
        <v>206</v>
      </c>
      <c r="O3505" s="7" t="s">
        <v>253</v>
      </c>
      <c r="P3505" s="7" t="s">
        <v>8788</v>
      </c>
      <c r="Q3505" s="7" t="s">
        <v>71</v>
      </c>
      <c r="R3505" s="13" t="s">
        <v>339</v>
      </c>
      <c r="S3505" s="7" t="s">
        <v>408</v>
      </c>
      <c r="T3505" s="13" t="s">
        <v>69</v>
      </c>
      <c r="U3505" s="13" t="s">
        <v>66</v>
      </c>
      <c r="V3505" s="13" t="s">
        <v>70</v>
      </c>
      <c r="W3505" s="13" t="s">
        <v>32</v>
      </c>
      <c r="X3505" s="13" t="s">
        <v>66</v>
      </c>
      <c r="Y3505" s="13" t="s">
        <v>7</v>
      </c>
      <c r="Z3505" s="13" t="s">
        <v>8</v>
      </c>
      <c r="AA3505" s="12" t="str">
        <f t="shared" si="108"/>
        <v>5980000000108</v>
      </c>
      <c r="AB3505" s="4" t="s">
        <v>66</v>
      </c>
      <c r="AC3505" s="48">
        <f t="shared" si="109"/>
        <v>0</v>
      </c>
      <c r="AD3505" s="31">
        <f>VLOOKUP(AB3505,'Utah Allocation %''s'!$A$6:$B$16,2,FALSE)</f>
        <v>0</v>
      </c>
    </row>
    <row r="3506" spans="1:30">
      <c r="A3506" s="9" t="s">
        <v>12859</v>
      </c>
      <c r="B3506" s="9" t="s">
        <v>24</v>
      </c>
      <c r="C3506" s="9" t="s">
        <v>62</v>
      </c>
      <c r="D3506" s="19">
        <v>41547</v>
      </c>
      <c r="E3506" s="3">
        <v>2013</v>
      </c>
      <c r="F3506" s="3">
        <v>9</v>
      </c>
      <c r="G3506" s="3" t="s">
        <v>14415</v>
      </c>
      <c r="H3506" s="9" t="s">
        <v>63</v>
      </c>
      <c r="I3506" s="9" t="s">
        <v>81</v>
      </c>
      <c r="J3506" s="21">
        <v>165.82</v>
      </c>
      <c r="K3506" s="9" t="s">
        <v>12860</v>
      </c>
      <c r="L3506" s="7" t="s">
        <v>13196</v>
      </c>
      <c r="M3506" s="7" t="s">
        <v>13390</v>
      </c>
      <c r="N3506" s="7" t="s">
        <v>207</v>
      </c>
      <c r="O3506" s="7" t="s">
        <v>254</v>
      </c>
      <c r="P3506" s="7" t="s">
        <v>7153</v>
      </c>
      <c r="Q3506" s="7" t="s">
        <v>72</v>
      </c>
      <c r="R3506" s="13" t="s">
        <v>339</v>
      </c>
      <c r="S3506" s="7" t="s">
        <v>408</v>
      </c>
      <c r="T3506" s="13" t="s">
        <v>69</v>
      </c>
      <c r="U3506" s="13" t="s">
        <v>66</v>
      </c>
      <c r="V3506" s="13" t="s">
        <v>70</v>
      </c>
      <c r="W3506" s="13" t="s">
        <v>32</v>
      </c>
      <c r="X3506" s="13" t="s">
        <v>66</v>
      </c>
      <c r="Y3506" s="13" t="s">
        <v>7</v>
      </c>
      <c r="Z3506" s="13" t="s">
        <v>8</v>
      </c>
      <c r="AA3506" s="12" t="str">
        <f t="shared" si="108"/>
        <v>5980000000108</v>
      </c>
      <c r="AB3506" s="4" t="s">
        <v>66</v>
      </c>
      <c r="AC3506" s="48">
        <f t="shared" si="109"/>
        <v>0</v>
      </c>
      <c r="AD3506" s="31">
        <f>VLOOKUP(AB3506,'Utah Allocation %''s'!$A$6:$B$16,2,FALSE)</f>
        <v>0</v>
      </c>
    </row>
    <row r="3507" spans="1:30">
      <c r="A3507" s="9" t="s">
        <v>12873</v>
      </c>
      <c r="B3507" s="9" t="s">
        <v>24</v>
      </c>
      <c r="C3507" s="9" t="s">
        <v>62</v>
      </c>
      <c r="D3507" s="19">
        <v>41547</v>
      </c>
      <c r="E3507" s="3">
        <v>2013</v>
      </c>
      <c r="F3507" s="3">
        <v>9</v>
      </c>
      <c r="G3507" s="3" t="s">
        <v>14415</v>
      </c>
      <c r="H3507" s="9" t="s">
        <v>63</v>
      </c>
      <c r="I3507" s="9" t="s">
        <v>64</v>
      </c>
      <c r="J3507" s="21">
        <v>410.26</v>
      </c>
      <c r="K3507" s="9" t="s">
        <v>12874</v>
      </c>
      <c r="L3507" s="7" t="s">
        <v>13203</v>
      </c>
      <c r="M3507" s="7" t="s">
        <v>13397</v>
      </c>
      <c r="N3507" s="7" t="s">
        <v>215</v>
      </c>
      <c r="O3507" s="7" t="s">
        <v>261</v>
      </c>
      <c r="P3507" s="7" t="s">
        <v>561</v>
      </c>
      <c r="Q3507" s="7" t="s">
        <v>85</v>
      </c>
      <c r="R3507" s="13" t="s">
        <v>340</v>
      </c>
      <c r="S3507" s="7" t="s">
        <v>409</v>
      </c>
      <c r="T3507" s="13" t="s">
        <v>69</v>
      </c>
      <c r="U3507" s="13" t="s">
        <v>79</v>
      </c>
      <c r="V3507" s="13" t="s">
        <v>80</v>
      </c>
      <c r="W3507" s="13" t="s">
        <v>29</v>
      </c>
      <c r="X3507" s="13" t="s">
        <v>79</v>
      </c>
      <c r="Y3507" s="13" t="s">
        <v>7</v>
      </c>
      <c r="Z3507" s="13" t="s">
        <v>16</v>
      </c>
      <c r="AA3507" s="12" t="str">
        <f t="shared" si="108"/>
        <v>5980000000109</v>
      </c>
      <c r="AB3507" s="4" t="s">
        <v>79</v>
      </c>
      <c r="AC3507" s="48">
        <f t="shared" si="109"/>
        <v>410.26</v>
      </c>
      <c r="AD3507" s="31">
        <f>VLOOKUP(AB3507,'Utah Allocation %''s'!$A$6:$B$16,2,FALSE)</f>
        <v>1</v>
      </c>
    </row>
    <row r="3508" spans="1:30">
      <c r="A3508" s="9" t="s">
        <v>12898</v>
      </c>
      <c r="B3508" s="9" t="s">
        <v>24</v>
      </c>
      <c r="C3508" s="9" t="s">
        <v>62</v>
      </c>
      <c r="D3508" s="19">
        <v>41547</v>
      </c>
      <c r="E3508" s="3">
        <v>2013</v>
      </c>
      <c r="F3508" s="3">
        <v>9</v>
      </c>
      <c r="G3508" s="3" t="s">
        <v>14415</v>
      </c>
      <c r="H3508" s="9" t="s">
        <v>63</v>
      </c>
      <c r="I3508" s="9" t="s">
        <v>81</v>
      </c>
      <c r="J3508" s="21">
        <v>436.35</v>
      </c>
      <c r="K3508" s="9" t="s">
        <v>12899</v>
      </c>
      <c r="L3508" s="7" t="s">
        <v>13215</v>
      </c>
      <c r="M3508" s="7" t="s">
        <v>13409</v>
      </c>
      <c r="N3508" s="7" t="s">
        <v>218</v>
      </c>
      <c r="O3508" s="7" t="s">
        <v>264</v>
      </c>
      <c r="P3508" s="7" t="s">
        <v>13410</v>
      </c>
      <c r="Q3508" s="7" t="s">
        <v>108</v>
      </c>
      <c r="R3508" s="13" t="s">
        <v>340</v>
      </c>
      <c r="S3508" s="7" t="s">
        <v>409</v>
      </c>
      <c r="T3508" s="13" t="s">
        <v>69</v>
      </c>
      <c r="U3508" s="13" t="s">
        <v>79</v>
      </c>
      <c r="V3508" s="13" t="s">
        <v>80</v>
      </c>
      <c r="W3508" s="13" t="s">
        <v>29</v>
      </c>
      <c r="X3508" s="13" t="s">
        <v>79</v>
      </c>
      <c r="Y3508" s="13" t="s">
        <v>7</v>
      </c>
      <c r="Z3508" s="13" t="s">
        <v>16</v>
      </c>
      <c r="AA3508" s="12" t="str">
        <f t="shared" si="108"/>
        <v>5980000000109</v>
      </c>
      <c r="AB3508" s="4" t="s">
        <v>79</v>
      </c>
      <c r="AC3508" s="48">
        <f t="shared" si="109"/>
        <v>436.35</v>
      </c>
      <c r="AD3508" s="31">
        <f>VLOOKUP(AB3508,'Utah Allocation %''s'!$A$6:$B$16,2,FALSE)</f>
        <v>1</v>
      </c>
    </row>
    <row r="3509" spans="1:30">
      <c r="A3509" s="9" t="s">
        <v>12875</v>
      </c>
      <c r="B3509" s="9" t="s">
        <v>24</v>
      </c>
      <c r="C3509" s="9" t="s">
        <v>62</v>
      </c>
      <c r="D3509" s="19">
        <v>41547</v>
      </c>
      <c r="E3509" s="3">
        <v>2013</v>
      </c>
      <c r="F3509" s="3">
        <v>9</v>
      </c>
      <c r="G3509" s="3" t="s">
        <v>14415</v>
      </c>
      <c r="H3509" s="9" t="s">
        <v>63</v>
      </c>
      <c r="I3509" s="9" t="s">
        <v>81</v>
      </c>
      <c r="J3509" s="21">
        <v>1318.41</v>
      </c>
      <c r="K3509" s="9" t="s">
        <v>12876</v>
      </c>
      <c r="L3509" s="7" t="s">
        <v>13204</v>
      </c>
      <c r="M3509" s="7" t="s">
        <v>13398</v>
      </c>
      <c r="N3509" s="7" t="s">
        <v>219</v>
      </c>
      <c r="O3509" s="7" t="s">
        <v>265</v>
      </c>
      <c r="P3509" s="7" t="s">
        <v>6262</v>
      </c>
      <c r="Q3509" s="7" t="s">
        <v>104</v>
      </c>
      <c r="R3509" s="13" t="s">
        <v>340</v>
      </c>
      <c r="S3509" s="7" t="s">
        <v>409</v>
      </c>
      <c r="T3509" s="13" t="s">
        <v>69</v>
      </c>
      <c r="U3509" s="13" t="s">
        <v>79</v>
      </c>
      <c r="V3509" s="13" t="s">
        <v>80</v>
      </c>
      <c r="W3509" s="13" t="s">
        <v>29</v>
      </c>
      <c r="X3509" s="13" t="s">
        <v>79</v>
      </c>
      <c r="Y3509" s="13" t="s">
        <v>7</v>
      </c>
      <c r="Z3509" s="13" t="s">
        <v>16</v>
      </c>
      <c r="AA3509" s="12" t="str">
        <f t="shared" si="108"/>
        <v>5980000000109</v>
      </c>
      <c r="AB3509" s="4" t="s">
        <v>79</v>
      </c>
      <c r="AC3509" s="48">
        <f t="shared" si="109"/>
        <v>1318.41</v>
      </c>
      <c r="AD3509" s="31">
        <f>VLOOKUP(AB3509,'Utah Allocation %''s'!$A$6:$B$16,2,FALSE)</f>
        <v>1</v>
      </c>
    </row>
    <row r="3510" spans="1:30">
      <c r="A3510" s="9" t="s">
        <v>13061</v>
      </c>
      <c r="B3510" s="9" t="s">
        <v>24</v>
      </c>
      <c r="C3510" s="9" t="s">
        <v>62</v>
      </c>
      <c r="D3510" s="19">
        <v>41547</v>
      </c>
      <c r="E3510" s="3">
        <v>2013</v>
      </c>
      <c r="F3510" s="3">
        <v>9</v>
      </c>
      <c r="G3510" s="3" t="s">
        <v>14415</v>
      </c>
      <c r="H3510" s="9" t="s">
        <v>63</v>
      </c>
      <c r="I3510" s="9" t="s">
        <v>81</v>
      </c>
      <c r="J3510" s="21">
        <v>575.4</v>
      </c>
      <c r="K3510" s="9" t="s">
        <v>13062</v>
      </c>
      <c r="L3510" s="7" t="s">
        <v>13294</v>
      </c>
      <c r="M3510" s="7" t="s">
        <v>13495</v>
      </c>
      <c r="N3510" s="7" t="s">
        <v>217</v>
      </c>
      <c r="O3510" s="7" t="s">
        <v>263</v>
      </c>
      <c r="P3510" s="7" t="s">
        <v>9495</v>
      </c>
      <c r="Q3510" s="7" t="s">
        <v>100</v>
      </c>
      <c r="R3510" s="13" t="s">
        <v>343</v>
      </c>
      <c r="S3510" s="7" t="s">
        <v>408</v>
      </c>
      <c r="T3510" s="13" t="s">
        <v>69</v>
      </c>
      <c r="U3510" s="13" t="s">
        <v>66</v>
      </c>
      <c r="V3510" s="13" t="s">
        <v>70</v>
      </c>
      <c r="W3510" s="13" t="s">
        <v>32</v>
      </c>
      <c r="X3510" s="13" t="s">
        <v>66</v>
      </c>
      <c r="Y3510" s="13" t="s">
        <v>7</v>
      </c>
      <c r="Z3510" s="13" t="s">
        <v>8</v>
      </c>
      <c r="AA3510" s="12" t="str">
        <f t="shared" si="108"/>
        <v>5980000000108</v>
      </c>
      <c r="AB3510" s="4" t="s">
        <v>66</v>
      </c>
      <c r="AC3510" s="48">
        <f t="shared" si="109"/>
        <v>0</v>
      </c>
      <c r="AD3510" s="31">
        <f>VLOOKUP(AB3510,'Utah Allocation %''s'!$A$6:$B$16,2,FALSE)</f>
        <v>0</v>
      </c>
    </row>
    <row r="3511" spans="1:30">
      <c r="A3511" s="9" t="s">
        <v>12971</v>
      </c>
      <c r="B3511" s="9" t="s">
        <v>24</v>
      </c>
      <c r="C3511" s="9" t="s">
        <v>62</v>
      </c>
      <c r="D3511" s="19">
        <v>41547</v>
      </c>
      <c r="E3511" s="3">
        <v>2013</v>
      </c>
      <c r="F3511" s="3">
        <v>9</v>
      </c>
      <c r="G3511" s="3" t="s">
        <v>14415</v>
      </c>
      <c r="H3511" s="9" t="s">
        <v>63</v>
      </c>
      <c r="I3511" s="9" t="s">
        <v>81</v>
      </c>
      <c r="J3511" s="21">
        <v>458.66</v>
      </c>
      <c r="K3511" s="9" t="s">
        <v>12972</v>
      </c>
      <c r="L3511" s="7" t="s">
        <v>13250</v>
      </c>
      <c r="M3511" s="7" t="s">
        <v>13447</v>
      </c>
      <c r="N3511" s="7" t="s">
        <v>207</v>
      </c>
      <c r="O3511" s="7" t="s">
        <v>254</v>
      </c>
      <c r="P3511" s="7" t="s">
        <v>7153</v>
      </c>
      <c r="Q3511" s="7" t="s">
        <v>72</v>
      </c>
      <c r="R3511" s="13" t="s">
        <v>344</v>
      </c>
      <c r="S3511" s="7" t="s">
        <v>408</v>
      </c>
      <c r="T3511" s="13" t="s">
        <v>69</v>
      </c>
      <c r="U3511" s="13" t="s">
        <v>66</v>
      </c>
      <c r="V3511" s="13" t="s">
        <v>70</v>
      </c>
      <c r="W3511" s="13" t="s">
        <v>32</v>
      </c>
      <c r="X3511" s="13" t="s">
        <v>66</v>
      </c>
      <c r="Y3511" s="13" t="s">
        <v>7</v>
      </c>
      <c r="Z3511" s="13" t="s">
        <v>8</v>
      </c>
      <c r="AA3511" s="12" t="str">
        <f t="shared" si="108"/>
        <v>5980000000108</v>
      </c>
      <c r="AB3511" s="4" t="s">
        <v>66</v>
      </c>
      <c r="AC3511" s="48">
        <f t="shared" si="109"/>
        <v>0</v>
      </c>
      <c r="AD3511" s="31">
        <f>VLOOKUP(AB3511,'Utah Allocation %''s'!$A$6:$B$16,2,FALSE)</f>
        <v>0</v>
      </c>
    </row>
    <row r="3512" spans="1:30">
      <c r="A3512" s="9" t="s">
        <v>12900</v>
      </c>
      <c r="B3512" s="9" t="s">
        <v>24</v>
      </c>
      <c r="C3512" s="9" t="s">
        <v>62</v>
      </c>
      <c r="D3512" s="19">
        <v>41547</v>
      </c>
      <c r="E3512" s="3">
        <v>2013</v>
      </c>
      <c r="F3512" s="3">
        <v>9</v>
      </c>
      <c r="G3512" s="3" t="s">
        <v>14415</v>
      </c>
      <c r="H3512" s="9" t="s">
        <v>63</v>
      </c>
      <c r="I3512" s="9" t="s">
        <v>64</v>
      </c>
      <c r="J3512" s="21">
        <v>3.72</v>
      </c>
      <c r="K3512" s="9" t="s">
        <v>12901</v>
      </c>
      <c r="L3512" s="7" t="s">
        <v>13216</v>
      </c>
      <c r="M3512" s="7" t="s">
        <v>13411</v>
      </c>
      <c r="N3512" s="7" t="s">
        <v>222</v>
      </c>
      <c r="O3512" s="7" t="s">
        <v>268</v>
      </c>
      <c r="P3512" s="7" t="s">
        <v>664</v>
      </c>
      <c r="Q3512" s="7" t="s">
        <v>106</v>
      </c>
      <c r="R3512" s="13" t="s">
        <v>306</v>
      </c>
      <c r="S3512" s="7" t="s">
        <v>409</v>
      </c>
      <c r="T3512" s="13" t="s">
        <v>69</v>
      </c>
      <c r="U3512" s="13" t="s">
        <v>79</v>
      </c>
      <c r="V3512" s="13" t="s">
        <v>80</v>
      </c>
      <c r="W3512" s="13" t="s">
        <v>29</v>
      </c>
      <c r="X3512" s="13" t="s">
        <v>79</v>
      </c>
      <c r="Y3512" s="13" t="s">
        <v>7</v>
      </c>
      <c r="Z3512" s="13" t="s">
        <v>16</v>
      </c>
      <c r="AA3512" s="12" t="str">
        <f t="shared" si="108"/>
        <v>5980000000109</v>
      </c>
      <c r="AB3512" s="4" t="s">
        <v>79</v>
      </c>
      <c r="AC3512" s="48">
        <f t="shared" si="109"/>
        <v>3.72</v>
      </c>
      <c r="AD3512" s="31">
        <f>VLOOKUP(AB3512,'Utah Allocation %''s'!$A$6:$B$16,2,FALSE)</f>
        <v>1</v>
      </c>
    </row>
    <row r="3513" spans="1:30">
      <c r="A3513" s="9" t="s">
        <v>12900</v>
      </c>
      <c r="B3513" s="9" t="s">
        <v>24</v>
      </c>
      <c r="C3513" s="9" t="s">
        <v>62</v>
      </c>
      <c r="D3513" s="19">
        <v>41547</v>
      </c>
      <c r="E3513" s="3">
        <v>2013</v>
      </c>
      <c r="F3513" s="3">
        <v>9</v>
      </c>
      <c r="G3513" s="3" t="s">
        <v>14415</v>
      </c>
      <c r="H3513" s="9" t="s">
        <v>63</v>
      </c>
      <c r="I3513" s="9" t="s">
        <v>81</v>
      </c>
      <c r="J3513" s="21">
        <v>2.76</v>
      </c>
      <c r="K3513" s="9" t="s">
        <v>12901</v>
      </c>
      <c r="L3513" s="7" t="s">
        <v>13216</v>
      </c>
      <c r="M3513" s="7" t="s">
        <v>13411</v>
      </c>
      <c r="N3513" s="7" t="s">
        <v>222</v>
      </c>
      <c r="O3513" s="7" t="s">
        <v>268</v>
      </c>
      <c r="P3513" s="7" t="s">
        <v>664</v>
      </c>
      <c r="Q3513" s="7" t="s">
        <v>106</v>
      </c>
      <c r="R3513" s="13" t="s">
        <v>306</v>
      </c>
      <c r="S3513" s="7" t="s">
        <v>409</v>
      </c>
      <c r="T3513" s="13" t="s">
        <v>69</v>
      </c>
      <c r="U3513" s="13" t="s">
        <v>79</v>
      </c>
      <c r="V3513" s="13" t="s">
        <v>80</v>
      </c>
      <c r="W3513" s="13" t="s">
        <v>29</v>
      </c>
      <c r="X3513" s="13" t="s">
        <v>79</v>
      </c>
      <c r="Y3513" s="13" t="s">
        <v>7</v>
      </c>
      <c r="Z3513" s="13" t="s">
        <v>16</v>
      </c>
      <c r="AA3513" s="12" t="str">
        <f t="shared" si="108"/>
        <v>5980000000109</v>
      </c>
      <c r="AB3513" s="4" t="s">
        <v>79</v>
      </c>
      <c r="AC3513" s="48">
        <f t="shared" si="109"/>
        <v>2.76</v>
      </c>
      <c r="AD3513" s="31">
        <f>VLOOKUP(AB3513,'Utah Allocation %''s'!$A$6:$B$16,2,FALSE)</f>
        <v>1</v>
      </c>
    </row>
    <row r="3514" spans="1:30">
      <c r="A3514" s="9" t="s">
        <v>13059</v>
      </c>
      <c r="B3514" s="9" t="s">
        <v>24</v>
      </c>
      <c r="C3514" s="9" t="s">
        <v>62</v>
      </c>
      <c r="D3514" s="19">
        <v>41547</v>
      </c>
      <c r="E3514" s="3">
        <v>2013</v>
      </c>
      <c r="F3514" s="3">
        <v>9</v>
      </c>
      <c r="G3514" s="3" t="s">
        <v>14415</v>
      </c>
      <c r="H3514" s="9" t="s">
        <v>63</v>
      </c>
      <c r="I3514" s="9" t="s">
        <v>81</v>
      </c>
      <c r="J3514" s="21">
        <v>1714.24</v>
      </c>
      <c r="K3514" s="9" t="s">
        <v>13060</v>
      </c>
      <c r="L3514" s="7" t="s">
        <v>13293</v>
      </c>
      <c r="M3514" s="7" t="s">
        <v>13494</v>
      </c>
      <c r="N3514" s="7" t="s">
        <v>212</v>
      </c>
      <c r="O3514" s="7" t="s">
        <v>259</v>
      </c>
      <c r="P3514" s="7" t="s">
        <v>10912</v>
      </c>
      <c r="Q3514" s="7" t="s">
        <v>165</v>
      </c>
      <c r="R3514" s="13" t="s">
        <v>306</v>
      </c>
      <c r="S3514" s="7" t="s">
        <v>409</v>
      </c>
      <c r="T3514" s="13" t="s">
        <v>69</v>
      </c>
      <c r="U3514" s="13" t="s">
        <v>79</v>
      </c>
      <c r="V3514" s="13" t="s">
        <v>80</v>
      </c>
      <c r="W3514" s="13" t="s">
        <v>29</v>
      </c>
      <c r="X3514" s="13" t="s">
        <v>79</v>
      </c>
      <c r="Y3514" s="13" t="s">
        <v>7</v>
      </c>
      <c r="Z3514" s="13" t="s">
        <v>16</v>
      </c>
      <c r="AA3514" s="12" t="str">
        <f t="shared" si="108"/>
        <v>5980000000109</v>
      </c>
      <c r="AB3514" s="4" t="s">
        <v>79</v>
      </c>
      <c r="AC3514" s="48">
        <f t="shared" si="109"/>
        <v>1714.24</v>
      </c>
      <c r="AD3514" s="31">
        <f>VLOOKUP(AB3514,'Utah Allocation %''s'!$A$6:$B$16,2,FALSE)</f>
        <v>1</v>
      </c>
    </row>
    <row r="3515" spans="1:30">
      <c r="A3515" s="9" t="s">
        <v>12787</v>
      </c>
      <c r="B3515" s="9" t="s">
        <v>24</v>
      </c>
      <c r="C3515" s="9" t="s">
        <v>62</v>
      </c>
      <c r="D3515" s="19">
        <v>41547</v>
      </c>
      <c r="E3515" s="3">
        <v>2013</v>
      </c>
      <c r="F3515" s="3">
        <v>9</v>
      </c>
      <c r="G3515" s="3" t="s">
        <v>14415</v>
      </c>
      <c r="H3515" s="9" t="s">
        <v>63</v>
      </c>
      <c r="I3515" s="9" t="s">
        <v>81</v>
      </c>
      <c r="J3515" s="21">
        <v>241.54</v>
      </c>
      <c r="K3515" s="9" t="s">
        <v>12788</v>
      </c>
      <c r="L3515" s="7" t="s">
        <v>13160</v>
      </c>
      <c r="M3515" s="7" t="s">
        <v>13351</v>
      </c>
      <c r="N3515" s="7" t="s">
        <v>237</v>
      </c>
      <c r="O3515" s="7" t="s">
        <v>281</v>
      </c>
      <c r="P3515" s="7" t="s">
        <v>8177</v>
      </c>
      <c r="Q3515" s="7" t="s">
        <v>346</v>
      </c>
      <c r="R3515" s="13" t="s">
        <v>306</v>
      </c>
      <c r="S3515" s="7" t="s">
        <v>409</v>
      </c>
      <c r="T3515" s="13" t="s">
        <v>69</v>
      </c>
      <c r="U3515" s="13" t="s">
        <v>79</v>
      </c>
      <c r="V3515" s="13" t="s">
        <v>80</v>
      </c>
      <c r="W3515" s="13" t="s">
        <v>29</v>
      </c>
      <c r="X3515" s="13" t="s">
        <v>79</v>
      </c>
      <c r="Y3515" s="13" t="s">
        <v>7</v>
      </c>
      <c r="Z3515" s="13" t="s">
        <v>16</v>
      </c>
      <c r="AA3515" s="12" t="str">
        <f t="shared" si="108"/>
        <v>5980000000109</v>
      </c>
      <c r="AB3515" s="4" t="s">
        <v>79</v>
      </c>
      <c r="AC3515" s="48">
        <f t="shared" si="109"/>
        <v>241.54</v>
      </c>
      <c r="AD3515" s="31">
        <f>VLOOKUP(AB3515,'Utah Allocation %''s'!$A$6:$B$16,2,FALSE)</f>
        <v>1</v>
      </c>
    </row>
    <row r="3516" spans="1:30">
      <c r="A3516" s="9" t="s">
        <v>12927</v>
      </c>
      <c r="B3516" s="9" t="s">
        <v>24</v>
      </c>
      <c r="C3516" s="9" t="s">
        <v>62</v>
      </c>
      <c r="D3516" s="19">
        <v>41547</v>
      </c>
      <c r="E3516" s="3">
        <v>2013</v>
      </c>
      <c r="F3516" s="3">
        <v>9</v>
      </c>
      <c r="G3516" s="3" t="s">
        <v>14415</v>
      </c>
      <c r="H3516" s="9" t="s">
        <v>63</v>
      </c>
      <c r="I3516" s="9" t="s">
        <v>81</v>
      </c>
      <c r="J3516" s="21">
        <v>291.72000000000003</v>
      </c>
      <c r="K3516" s="9" t="s">
        <v>12928</v>
      </c>
      <c r="L3516" s="7" t="s">
        <v>13228</v>
      </c>
      <c r="M3516" s="7" t="s">
        <v>13425</v>
      </c>
      <c r="N3516" s="7" t="s">
        <v>237</v>
      </c>
      <c r="O3516" s="7" t="s">
        <v>281</v>
      </c>
      <c r="P3516" s="7" t="s">
        <v>8177</v>
      </c>
      <c r="Q3516" s="7" t="s">
        <v>346</v>
      </c>
      <c r="R3516" s="13" t="s">
        <v>306</v>
      </c>
      <c r="S3516" s="7" t="s">
        <v>409</v>
      </c>
      <c r="T3516" s="13" t="s">
        <v>69</v>
      </c>
      <c r="U3516" s="13" t="s">
        <v>79</v>
      </c>
      <c r="V3516" s="13" t="s">
        <v>80</v>
      </c>
      <c r="W3516" s="13" t="s">
        <v>29</v>
      </c>
      <c r="X3516" s="13" t="s">
        <v>79</v>
      </c>
      <c r="Y3516" s="13" t="s">
        <v>7</v>
      </c>
      <c r="Z3516" s="13" t="s">
        <v>16</v>
      </c>
      <c r="AA3516" s="12" t="str">
        <f t="shared" si="108"/>
        <v>5980000000109</v>
      </c>
      <c r="AB3516" s="4" t="s">
        <v>79</v>
      </c>
      <c r="AC3516" s="48">
        <f t="shared" si="109"/>
        <v>291.72000000000003</v>
      </c>
      <c r="AD3516" s="31">
        <f>VLOOKUP(AB3516,'Utah Allocation %''s'!$A$6:$B$16,2,FALSE)</f>
        <v>1</v>
      </c>
    </row>
    <row r="3517" spans="1:30">
      <c r="A3517" s="9" t="s">
        <v>12851</v>
      </c>
      <c r="B3517" s="9" t="s">
        <v>24</v>
      </c>
      <c r="C3517" s="9" t="s">
        <v>62</v>
      </c>
      <c r="D3517" s="19">
        <v>41547</v>
      </c>
      <c r="E3517" s="3">
        <v>2013</v>
      </c>
      <c r="F3517" s="3">
        <v>9</v>
      </c>
      <c r="G3517" s="3" t="s">
        <v>14415</v>
      </c>
      <c r="H3517" s="9" t="s">
        <v>61</v>
      </c>
      <c r="I3517" s="9" t="s">
        <v>81</v>
      </c>
      <c r="J3517" s="21">
        <v>-3483.46</v>
      </c>
      <c r="K3517" s="9" t="s">
        <v>12852</v>
      </c>
      <c r="L3517" s="7" t="s">
        <v>13192</v>
      </c>
      <c r="M3517" s="7" t="s">
        <v>13386</v>
      </c>
      <c r="N3517" s="7" t="s">
        <v>208</v>
      </c>
      <c r="O3517" s="7" t="s">
        <v>255</v>
      </c>
      <c r="P3517" s="7" t="s">
        <v>6141</v>
      </c>
      <c r="Q3517" s="7" t="s">
        <v>84</v>
      </c>
      <c r="R3517" s="13" t="s">
        <v>306</v>
      </c>
      <c r="S3517" s="7" t="s">
        <v>409</v>
      </c>
      <c r="T3517" s="13" t="s">
        <v>69</v>
      </c>
      <c r="U3517" s="13" t="s">
        <v>79</v>
      </c>
      <c r="V3517" s="13" t="s">
        <v>80</v>
      </c>
      <c r="W3517" s="13" t="s">
        <v>29</v>
      </c>
      <c r="X3517" s="13" t="s">
        <v>79</v>
      </c>
      <c r="Y3517" s="13" t="s">
        <v>7</v>
      </c>
      <c r="Z3517" s="13" t="s">
        <v>16</v>
      </c>
      <c r="AA3517" s="12" t="str">
        <f t="shared" si="108"/>
        <v>5980000000109</v>
      </c>
      <c r="AB3517" s="4" t="s">
        <v>79</v>
      </c>
      <c r="AC3517" s="48">
        <f t="shared" si="109"/>
        <v>-3483.46</v>
      </c>
      <c r="AD3517" s="31">
        <f>VLOOKUP(AB3517,'Utah Allocation %''s'!$A$6:$B$16,2,FALSE)</f>
        <v>1</v>
      </c>
    </row>
    <row r="3518" spans="1:30">
      <c r="A3518" s="9" t="s">
        <v>13011</v>
      </c>
      <c r="B3518" s="9" t="s">
        <v>24</v>
      </c>
      <c r="C3518" s="9" t="s">
        <v>62</v>
      </c>
      <c r="D3518" s="19">
        <v>41547</v>
      </c>
      <c r="E3518" s="3">
        <v>2013</v>
      </c>
      <c r="F3518" s="3">
        <v>9</v>
      </c>
      <c r="G3518" s="3" t="s">
        <v>14415</v>
      </c>
      <c r="H3518" s="9" t="s">
        <v>63</v>
      </c>
      <c r="I3518" s="9" t="s">
        <v>81</v>
      </c>
      <c r="J3518" s="21">
        <v>1034.6300000000001</v>
      </c>
      <c r="K3518" s="9" t="s">
        <v>13012</v>
      </c>
      <c r="L3518" s="7" t="s">
        <v>13270</v>
      </c>
      <c r="M3518" s="7" t="s">
        <v>13468</v>
      </c>
      <c r="N3518" s="7" t="s">
        <v>221</v>
      </c>
      <c r="O3518" s="7" t="s">
        <v>267</v>
      </c>
      <c r="P3518" s="7" t="s">
        <v>13379</v>
      </c>
      <c r="Q3518" s="7" t="s">
        <v>150</v>
      </c>
      <c r="R3518" s="13" t="s">
        <v>306</v>
      </c>
      <c r="S3518" s="7" t="s">
        <v>409</v>
      </c>
      <c r="T3518" s="13" t="s">
        <v>69</v>
      </c>
      <c r="U3518" s="13" t="s">
        <v>79</v>
      </c>
      <c r="V3518" s="13" t="s">
        <v>80</v>
      </c>
      <c r="W3518" s="13" t="s">
        <v>29</v>
      </c>
      <c r="X3518" s="13" t="s">
        <v>79</v>
      </c>
      <c r="Y3518" s="13" t="s">
        <v>7</v>
      </c>
      <c r="Z3518" s="13" t="s">
        <v>16</v>
      </c>
      <c r="AA3518" s="12" t="str">
        <f t="shared" si="108"/>
        <v>5980000000109</v>
      </c>
      <c r="AB3518" s="4" t="s">
        <v>79</v>
      </c>
      <c r="AC3518" s="48">
        <f t="shared" si="109"/>
        <v>1034.6300000000001</v>
      </c>
      <c r="AD3518" s="31">
        <f>VLOOKUP(AB3518,'Utah Allocation %''s'!$A$6:$B$16,2,FALSE)</f>
        <v>1</v>
      </c>
    </row>
    <row r="3519" spans="1:30">
      <c r="A3519" s="9" t="s">
        <v>12817</v>
      </c>
      <c r="B3519" s="9" t="s">
        <v>24</v>
      </c>
      <c r="C3519" s="9" t="s">
        <v>62</v>
      </c>
      <c r="D3519" s="19">
        <v>41547</v>
      </c>
      <c r="E3519" s="3">
        <v>2013</v>
      </c>
      <c r="F3519" s="3">
        <v>9</v>
      </c>
      <c r="G3519" s="3" t="s">
        <v>14415</v>
      </c>
      <c r="H3519" s="9" t="s">
        <v>63</v>
      </c>
      <c r="I3519" s="9" t="s">
        <v>81</v>
      </c>
      <c r="J3519" s="21">
        <v>667.06</v>
      </c>
      <c r="K3519" s="9" t="s">
        <v>12818</v>
      </c>
      <c r="L3519" s="7" t="s">
        <v>13175</v>
      </c>
      <c r="M3519" s="7" t="s">
        <v>13366</v>
      </c>
      <c r="N3519" s="7" t="s">
        <v>214</v>
      </c>
      <c r="O3519" s="7" t="s">
        <v>260</v>
      </c>
      <c r="P3519" s="7" t="s">
        <v>8167</v>
      </c>
      <c r="Q3519" s="7" t="s">
        <v>158</v>
      </c>
      <c r="R3519" s="13" t="s">
        <v>306</v>
      </c>
      <c r="S3519" s="7" t="s">
        <v>409</v>
      </c>
      <c r="T3519" s="13" t="s">
        <v>69</v>
      </c>
      <c r="U3519" s="13" t="s">
        <v>79</v>
      </c>
      <c r="V3519" s="13" t="s">
        <v>80</v>
      </c>
      <c r="W3519" s="13" t="s">
        <v>29</v>
      </c>
      <c r="X3519" s="13" t="s">
        <v>79</v>
      </c>
      <c r="Y3519" s="13" t="s">
        <v>7</v>
      </c>
      <c r="Z3519" s="13" t="s">
        <v>16</v>
      </c>
      <c r="AA3519" s="12" t="str">
        <f t="shared" si="108"/>
        <v>5980000000109</v>
      </c>
      <c r="AB3519" s="4" t="s">
        <v>79</v>
      </c>
      <c r="AC3519" s="48">
        <f t="shared" si="109"/>
        <v>667.06</v>
      </c>
      <c r="AD3519" s="31">
        <f>VLOOKUP(AB3519,'Utah Allocation %''s'!$A$6:$B$16,2,FALSE)</f>
        <v>1</v>
      </c>
    </row>
    <row r="3520" spans="1:30">
      <c r="A3520" s="9" t="s">
        <v>12845</v>
      </c>
      <c r="B3520" s="9" t="s">
        <v>24</v>
      </c>
      <c r="C3520" s="9" t="s">
        <v>62</v>
      </c>
      <c r="D3520" s="19">
        <v>41547</v>
      </c>
      <c r="E3520" s="3">
        <v>2013</v>
      </c>
      <c r="F3520" s="3">
        <v>9</v>
      </c>
      <c r="G3520" s="3" t="s">
        <v>14415</v>
      </c>
      <c r="H3520" s="9" t="s">
        <v>63</v>
      </c>
      <c r="I3520" s="9" t="s">
        <v>81</v>
      </c>
      <c r="J3520" s="21">
        <v>68.23</v>
      </c>
      <c r="K3520" s="9" t="s">
        <v>12846</v>
      </c>
      <c r="L3520" s="7" t="s">
        <v>13189</v>
      </c>
      <c r="M3520" s="7" t="s">
        <v>13383</v>
      </c>
      <c r="N3520" s="7" t="s">
        <v>214</v>
      </c>
      <c r="O3520" s="7" t="s">
        <v>260</v>
      </c>
      <c r="P3520" s="7" t="s">
        <v>8167</v>
      </c>
      <c r="Q3520" s="7" t="s">
        <v>158</v>
      </c>
      <c r="R3520" s="13" t="s">
        <v>306</v>
      </c>
      <c r="S3520" s="7" t="s">
        <v>409</v>
      </c>
      <c r="T3520" s="13" t="s">
        <v>69</v>
      </c>
      <c r="U3520" s="13" t="s">
        <v>79</v>
      </c>
      <c r="V3520" s="13" t="s">
        <v>80</v>
      </c>
      <c r="W3520" s="13" t="s">
        <v>29</v>
      </c>
      <c r="X3520" s="13" t="s">
        <v>79</v>
      </c>
      <c r="Y3520" s="13" t="s">
        <v>7</v>
      </c>
      <c r="Z3520" s="13" t="s">
        <v>16</v>
      </c>
      <c r="AA3520" s="12" t="str">
        <f t="shared" si="108"/>
        <v>5980000000109</v>
      </c>
      <c r="AB3520" s="4" t="s">
        <v>79</v>
      </c>
      <c r="AC3520" s="48">
        <f t="shared" si="109"/>
        <v>68.23</v>
      </c>
      <c r="AD3520" s="31">
        <f>VLOOKUP(AB3520,'Utah Allocation %''s'!$A$6:$B$16,2,FALSE)</f>
        <v>1</v>
      </c>
    </row>
    <row r="3521" spans="1:30">
      <c r="A3521" s="9" t="s">
        <v>13087</v>
      </c>
      <c r="B3521" s="9" t="s">
        <v>24</v>
      </c>
      <c r="C3521" s="9" t="s">
        <v>62</v>
      </c>
      <c r="D3521" s="19">
        <v>41547</v>
      </c>
      <c r="E3521" s="3">
        <v>2013</v>
      </c>
      <c r="F3521" s="3">
        <v>9</v>
      </c>
      <c r="G3521" s="3" t="s">
        <v>14415</v>
      </c>
      <c r="H3521" s="9" t="s">
        <v>63</v>
      </c>
      <c r="I3521" s="9" t="s">
        <v>81</v>
      </c>
      <c r="J3521" s="21">
        <v>954.23</v>
      </c>
      <c r="K3521" s="9" t="s">
        <v>13088</v>
      </c>
      <c r="L3521" s="7" t="s">
        <v>13307</v>
      </c>
      <c r="M3521" s="7" t="s">
        <v>13508</v>
      </c>
      <c r="N3521" s="7" t="s">
        <v>207</v>
      </c>
      <c r="O3521" s="7" t="s">
        <v>254</v>
      </c>
      <c r="P3521" s="7" t="s">
        <v>7096</v>
      </c>
      <c r="Q3521" s="7" t="s">
        <v>83</v>
      </c>
      <c r="R3521" s="13" t="s">
        <v>347</v>
      </c>
      <c r="S3521" s="7" t="s">
        <v>409</v>
      </c>
      <c r="T3521" s="13" t="s">
        <v>69</v>
      </c>
      <c r="U3521" s="13" t="s">
        <v>79</v>
      </c>
      <c r="V3521" s="13" t="s">
        <v>80</v>
      </c>
      <c r="W3521" s="13" t="s">
        <v>29</v>
      </c>
      <c r="X3521" s="13" t="s">
        <v>79</v>
      </c>
      <c r="Y3521" s="13" t="s">
        <v>7</v>
      </c>
      <c r="Z3521" s="13" t="s">
        <v>16</v>
      </c>
      <c r="AA3521" s="12" t="str">
        <f t="shared" si="108"/>
        <v>5980000000109</v>
      </c>
      <c r="AB3521" s="4" t="s">
        <v>79</v>
      </c>
      <c r="AC3521" s="48">
        <f t="shared" si="109"/>
        <v>954.23</v>
      </c>
      <c r="AD3521" s="31">
        <f>VLOOKUP(AB3521,'Utah Allocation %''s'!$A$6:$B$16,2,FALSE)</f>
        <v>1</v>
      </c>
    </row>
    <row r="3522" spans="1:30">
      <c r="A3522" s="9" t="s">
        <v>12803</v>
      </c>
      <c r="B3522" s="9" t="s">
        <v>24</v>
      </c>
      <c r="C3522" s="9" t="s">
        <v>62</v>
      </c>
      <c r="D3522" s="19">
        <v>41547</v>
      </c>
      <c r="E3522" s="3">
        <v>2013</v>
      </c>
      <c r="F3522" s="3">
        <v>9</v>
      </c>
      <c r="G3522" s="3" t="s">
        <v>14415</v>
      </c>
      <c r="H3522" s="9" t="s">
        <v>63</v>
      </c>
      <c r="I3522" s="9" t="s">
        <v>81</v>
      </c>
      <c r="J3522" s="21">
        <v>462.12</v>
      </c>
      <c r="K3522" s="9" t="s">
        <v>12804</v>
      </c>
      <c r="L3522" s="7" t="s">
        <v>13168</v>
      </c>
      <c r="M3522" s="7" t="s">
        <v>13359</v>
      </c>
      <c r="N3522" s="7" t="s">
        <v>207</v>
      </c>
      <c r="O3522" s="7" t="s">
        <v>254</v>
      </c>
      <c r="P3522" s="7" t="s">
        <v>7096</v>
      </c>
      <c r="Q3522" s="7" t="s">
        <v>83</v>
      </c>
      <c r="R3522" s="13" t="s">
        <v>347</v>
      </c>
      <c r="S3522" s="7" t="s">
        <v>409</v>
      </c>
      <c r="T3522" s="13" t="s">
        <v>69</v>
      </c>
      <c r="U3522" s="13" t="s">
        <v>79</v>
      </c>
      <c r="V3522" s="13" t="s">
        <v>80</v>
      </c>
      <c r="W3522" s="13" t="s">
        <v>29</v>
      </c>
      <c r="X3522" s="13" t="s">
        <v>79</v>
      </c>
      <c r="Y3522" s="13" t="s">
        <v>7</v>
      </c>
      <c r="Z3522" s="13" t="s">
        <v>16</v>
      </c>
      <c r="AA3522" s="12" t="str">
        <f t="shared" si="108"/>
        <v>5980000000109</v>
      </c>
      <c r="AB3522" s="4" t="s">
        <v>79</v>
      </c>
      <c r="AC3522" s="48">
        <f t="shared" si="109"/>
        <v>462.12</v>
      </c>
      <c r="AD3522" s="31">
        <f>VLOOKUP(AB3522,'Utah Allocation %''s'!$A$6:$B$16,2,FALSE)</f>
        <v>1</v>
      </c>
    </row>
    <row r="3523" spans="1:30">
      <c r="A3523" s="9" t="s">
        <v>12805</v>
      </c>
      <c r="B3523" s="9" t="s">
        <v>24</v>
      </c>
      <c r="C3523" s="9" t="s">
        <v>62</v>
      </c>
      <c r="D3523" s="19">
        <v>41547</v>
      </c>
      <c r="E3523" s="3">
        <v>2013</v>
      </c>
      <c r="F3523" s="3">
        <v>9</v>
      </c>
      <c r="G3523" s="3" t="s">
        <v>14415</v>
      </c>
      <c r="H3523" s="9" t="s">
        <v>63</v>
      </c>
      <c r="I3523" s="9" t="s">
        <v>81</v>
      </c>
      <c r="J3523" s="21">
        <v>2494.79</v>
      </c>
      <c r="K3523" s="9" t="s">
        <v>12806</v>
      </c>
      <c r="L3523" s="7" t="s">
        <v>13169</v>
      </c>
      <c r="M3523" s="7" t="s">
        <v>13360</v>
      </c>
      <c r="N3523" s="7" t="s">
        <v>207</v>
      </c>
      <c r="O3523" s="7" t="s">
        <v>254</v>
      </c>
      <c r="P3523" s="7" t="s">
        <v>7096</v>
      </c>
      <c r="Q3523" s="7" t="s">
        <v>83</v>
      </c>
      <c r="R3523" s="13" t="s">
        <v>347</v>
      </c>
      <c r="S3523" s="7" t="s">
        <v>409</v>
      </c>
      <c r="T3523" s="13" t="s">
        <v>69</v>
      </c>
      <c r="U3523" s="13" t="s">
        <v>79</v>
      </c>
      <c r="V3523" s="13" t="s">
        <v>80</v>
      </c>
      <c r="W3523" s="13" t="s">
        <v>29</v>
      </c>
      <c r="X3523" s="13" t="s">
        <v>79</v>
      </c>
      <c r="Y3523" s="13" t="s">
        <v>7</v>
      </c>
      <c r="Z3523" s="13" t="s">
        <v>16</v>
      </c>
      <c r="AA3523" s="12" t="str">
        <f t="shared" si="108"/>
        <v>5980000000109</v>
      </c>
      <c r="AB3523" s="4" t="s">
        <v>79</v>
      </c>
      <c r="AC3523" s="48">
        <f t="shared" si="109"/>
        <v>2494.79</v>
      </c>
      <c r="AD3523" s="31">
        <f>VLOOKUP(AB3523,'Utah Allocation %''s'!$A$6:$B$16,2,FALSE)</f>
        <v>1</v>
      </c>
    </row>
    <row r="3524" spans="1:30">
      <c r="A3524" s="9" t="s">
        <v>12807</v>
      </c>
      <c r="B3524" s="9" t="s">
        <v>24</v>
      </c>
      <c r="C3524" s="9" t="s">
        <v>62</v>
      </c>
      <c r="D3524" s="19">
        <v>41547</v>
      </c>
      <c r="E3524" s="3">
        <v>2013</v>
      </c>
      <c r="F3524" s="3">
        <v>9</v>
      </c>
      <c r="G3524" s="3" t="s">
        <v>14415</v>
      </c>
      <c r="H3524" s="9" t="s">
        <v>63</v>
      </c>
      <c r="I3524" s="9" t="s">
        <v>81</v>
      </c>
      <c r="J3524" s="21">
        <v>462.12</v>
      </c>
      <c r="K3524" s="9" t="s">
        <v>12808</v>
      </c>
      <c r="L3524" s="7" t="s">
        <v>13170</v>
      </c>
      <c r="M3524" s="7" t="s">
        <v>13361</v>
      </c>
      <c r="N3524" s="7" t="s">
        <v>207</v>
      </c>
      <c r="O3524" s="7" t="s">
        <v>254</v>
      </c>
      <c r="P3524" s="7" t="s">
        <v>7096</v>
      </c>
      <c r="Q3524" s="7" t="s">
        <v>83</v>
      </c>
      <c r="R3524" s="13" t="s">
        <v>347</v>
      </c>
      <c r="S3524" s="7" t="s">
        <v>409</v>
      </c>
      <c r="T3524" s="13" t="s">
        <v>69</v>
      </c>
      <c r="U3524" s="13" t="s">
        <v>79</v>
      </c>
      <c r="V3524" s="13" t="s">
        <v>80</v>
      </c>
      <c r="W3524" s="13" t="s">
        <v>29</v>
      </c>
      <c r="X3524" s="13" t="s">
        <v>79</v>
      </c>
      <c r="Y3524" s="13" t="s">
        <v>7</v>
      </c>
      <c r="Z3524" s="13" t="s">
        <v>16</v>
      </c>
      <c r="AA3524" s="12" t="str">
        <f t="shared" si="108"/>
        <v>5980000000109</v>
      </c>
      <c r="AB3524" s="4" t="s">
        <v>79</v>
      </c>
      <c r="AC3524" s="48">
        <f t="shared" si="109"/>
        <v>462.12</v>
      </c>
      <c r="AD3524" s="31">
        <f>VLOOKUP(AB3524,'Utah Allocation %''s'!$A$6:$B$16,2,FALSE)</f>
        <v>1</v>
      </c>
    </row>
    <row r="3525" spans="1:30">
      <c r="A3525" s="9" t="s">
        <v>12809</v>
      </c>
      <c r="B3525" s="9" t="s">
        <v>24</v>
      </c>
      <c r="C3525" s="9" t="s">
        <v>62</v>
      </c>
      <c r="D3525" s="19">
        <v>41547</v>
      </c>
      <c r="E3525" s="3">
        <v>2013</v>
      </c>
      <c r="F3525" s="3">
        <v>9</v>
      </c>
      <c r="G3525" s="3" t="s">
        <v>14415</v>
      </c>
      <c r="H3525" s="9" t="s">
        <v>63</v>
      </c>
      <c r="I3525" s="9" t="s">
        <v>81</v>
      </c>
      <c r="J3525" s="21">
        <v>924.25</v>
      </c>
      <c r="K3525" s="9" t="s">
        <v>12810</v>
      </c>
      <c r="L3525" s="7" t="s">
        <v>13171</v>
      </c>
      <c r="M3525" s="7" t="s">
        <v>13362</v>
      </c>
      <c r="N3525" s="7" t="s">
        <v>207</v>
      </c>
      <c r="O3525" s="7" t="s">
        <v>254</v>
      </c>
      <c r="P3525" s="7" t="s">
        <v>7096</v>
      </c>
      <c r="Q3525" s="7" t="s">
        <v>83</v>
      </c>
      <c r="R3525" s="13" t="s">
        <v>347</v>
      </c>
      <c r="S3525" s="7" t="s">
        <v>409</v>
      </c>
      <c r="T3525" s="13" t="s">
        <v>69</v>
      </c>
      <c r="U3525" s="13" t="s">
        <v>79</v>
      </c>
      <c r="V3525" s="13" t="s">
        <v>80</v>
      </c>
      <c r="W3525" s="13" t="s">
        <v>29</v>
      </c>
      <c r="X3525" s="13" t="s">
        <v>79</v>
      </c>
      <c r="Y3525" s="13" t="s">
        <v>7</v>
      </c>
      <c r="Z3525" s="13" t="s">
        <v>16</v>
      </c>
      <c r="AA3525" s="12" t="str">
        <f t="shared" ref="AA3525:AA3588" si="110">Y3525&amp;Z3525</f>
        <v>5980000000109</v>
      </c>
      <c r="AB3525" s="4" t="s">
        <v>79</v>
      </c>
      <c r="AC3525" s="48">
        <f t="shared" ref="AC3525:AC3588" si="111">+J3525*AD3525</f>
        <v>924.25</v>
      </c>
      <c r="AD3525" s="31">
        <f>VLOOKUP(AB3525,'Utah Allocation %''s'!$A$6:$B$16,2,FALSE)</f>
        <v>1</v>
      </c>
    </row>
    <row r="3526" spans="1:30">
      <c r="A3526" s="9" t="s">
        <v>13027</v>
      </c>
      <c r="B3526" s="9" t="s">
        <v>24</v>
      </c>
      <c r="C3526" s="9" t="s">
        <v>62</v>
      </c>
      <c r="D3526" s="19">
        <v>41547</v>
      </c>
      <c r="E3526" s="3">
        <v>2013</v>
      </c>
      <c r="F3526" s="3">
        <v>9</v>
      </c>
      <c r="G3526" s="3" t="s">
        <v>14415</v>
      </c>
      <c r="H3526" s="9" t="s">
        <v>63</v>
      </c>
      <c r="I3526" s="9" t="s">
        <v>81</v>
      </c>
      <c r="J3526" s="21">
        <v>154.72999999999999</v>
      </c>
      <c r="K3526" s="9" t="s">
        <v>13028</v>
      </c>
      <c r="L3526" s="7" t="s">
        <v>13278</v>
      </c>
      <c r="M3526" s="7" t="s">
        <v>13476</v>
      </c>
      <c r="N3526" s="7" t="s">
        <v>207</v>
      </c>
      <c r="O3526" s="7" t="s">
        <v>254</v>
      </c>
      <c r="P3526" s="7" t="s">
        <v>7096</v>
      </c>
      <c r="Q3526" s="7" t="s">
        <v>83</v>
      </c>
      <c r="R3526" s="13" t="s">
        <v>347</v>
      </c>
      <c r="S3526" s="7" t="s">
        <v>409</v>
      </c>
      <c r="T3526" s="13" t="s">
        <v>69</v>
      </c>
      <c r="U3526" s="13" t="s">
        <v>79</v>
      </c>
      <c r="V3526" s="13" t="s">
        <v>80</v>
      </c>
      <c r="W3526" s="13" t="s">
        <v>29</v>
      </c>
      <c r="X3526" s="13" t="s">
        <v>79</v>
      </c>
      <c r="Y3526" s="13" t="s">
        <v>7</v>
      </c>
      <c r="Z3526" s="13" t="s">
        <v>16</v>
      </c>
      <c r="AA3526" s="12" t="str">
        <f t="shared" si="110"/>
        <v>5980000000109</v>
      </c>
      <c r="AB3526" s="4" t="s">
        <v>79</v>
      </c>
      <c r="AC3526" s="48">
        <f t="shared" si="111"/>
        <v>154.72999999999999</v>
      </c>
      <c r="AD3526" s="31">
        <f>VLOOKUP(AB3526,'Utah Allocation %''s'!$A$6:$B$16,2,FALSE)</f>
        <v>1</v>
      </c>
    </row>
    <row r="3527" spans="1:30">
      <c r="A3527" s="9" t="s">
        <v>12769</v>
      </c>
      <c r="B3527" s="9" t="s">
        <v>24</v>
      </c>
      <c r="C3527" s="9" t="s">
        <v>62</v>
      </c>
      <c r="D3527" s="19">
        <v>41547</v>
      </c>
      <c r="E3527" s="3">
        <v>2013</v>
      </c>
      <c r="F3527" s="3">
        <v>9</v>
      </c>
      <c r="G3527" s="3" t="s">
        <v>14415</v>
      </c>
      <c r="H3527" s="9" t="s">
        <v>63</v>
      </c>
      <c r="I3527" s="9" t="s">
        <v>81</v>
      </c>
      <c r="J3527" s="21">
        <v>543.78</v>
      </c>
      <c r="K3527" s="9" t="s">
        <v>12770</v>
      </c>
      <c r="L3527" s="7" t="s">
        <v>13151</v>
      </c>
      <c r="M3527" s="7" t="s">
        <v>13342</v>
      </c>
      <c r="N3527" s="7" t="s">
        <v>207</v>
      </c>
      <c r="O3527" s="7" t="s">
        <v>254</v>
      </c>
      <c r="P3527" s="7" t="s">
        <v>9596</v>
      </c>
      <c r="Q3527" s="7" t="s">
        <v>115</v>
      </c>
      <c r="R3527" s="13" t="s">
        <v>349</v>
      </c>
      <c r="S3527" s="7" t="s">
        <v>409</v>
      </c>
      <c r="T3527" s="13" t="s">
        <v>69</v>
      </c>
      <c r="U3527" s="13" t="s">
        <v>111</v>
      </c>
      <c r="V3527" s="13" t="s">
        <v>112</v>
      </c>
      <c r="W3527" s="13" t="s">
        <v>30</v>
      </c>
      <c r="X3527" s="13" t="s">
        <v>113</v>
      </c>
      <c r="Y3527" s="13" t="s">
        <v>7</v>
      </c>
      <c r="Z3527" s="13" t="s">
        <v>15</v>
      </c>
      <c r="AA3527" s="12" t="str">
        <f t="shared" si="110"/>
        <v>5980000000106</v>
      </c>
      <c r="AB3527" s="4" t="s">
        <v>113</v>
      </c>
      <c r="AC3527" s="48">
        <f t="shared" si="111"/>
        <v>0</v>
      </c>
      <c r="AD3527" s="31">
        <f>VLOOKUP(AB3527,'Utah Allocation %''s'!$A$6:$B$16,2,FALSE)</f>
        <v>0</v>
      </c>
    </row>
    <row r="3528" spans="1:30">
      <c r="A3528" s="9" t="s">
        <v>13075</v>
      </c>
      <c r="B3528" s="9" t="s">
        <v>24</v>
      </c>
      <c r="C3528" s="9" t="s">
        <v>62</v>
      </c>
      <c r="D3528" s="19">
        <v>41547</v>
      </c>
      <c r="E3528" s="3">
        <v>2013</v>
      </c>
      <c r="F3528" s="3">
        <v>9</v>
      </c>
      <c r="G3528" s="3" t="s">
        <v>14415</v>
      </c>
      <c r="H3528" s="9" t="s">
        <v>63</v>
      </c>
      <c r="I3528" s="9" t="s">
        <v>81</v>
      </c>
      <c r="J3528" s="21">
        <v>783.72</v>
      </c>
      <c r="K3528" s="9" t="s">
        <v>13076</v>
      </c>
      <c r="L3528" s="7" t="s">
        <v>13301</v>
      </c>
      <c r="M3528" s="7" t="s">
        <v>13502</v>
      </c>
      <c r="N3528" s="7" t="s">
        <v>237</v>
      </c>
      <c r="O3528" s="7" t="s">
        <v>281</v>
      </c>
      <c r="P3528" s="7" t="s">
        <v>734</v>
      </c>
      <c r="Q3528" s="7" t="s">
        <v>346</v>
      </c>
      <c r="R3528" s="13" t="s">
        <v>353</v>
      </c>
      <c r="S3528" s="7" t="s">
        <v>409</v>
      </c>
      <c r="T3528" s="13" t="s">
        <v>69</v>
      </c>
      <c r="U3528" s="13" t="s">
        <v>79</v>
      </c>
      <c r="V3528" s="13" t="s">
        <v>80</v>
      </c>
      <c r="W3528" s="13" t="s">
        <v>29</v>
      </c>
      <c r="X3528" s="13" t="s">
        <v>79</v>
      </c>
      <c r="Y3528" s="13" t="s">
        <v>7</v>
      </c>
      <c r="Z3528" s="13" t="s">
        <v>16</v>
      </c>
      <c r="AA3528" s="12" t="str">
        <f t="shared" si="110"/>
        <v>5980000000109</v>
      </c>
      <c r="AB3528" s="4" t="s">
        <v>79</v>
      </c>
      <c r="AC3528" s="48">
        <f t="shared" si="111"/>
        <v>783.72</v>
      </c>
      <c r="AD3528" s="31">
        <f>VLOOKUP(AB3528,'Utah Allocation %''s'!$A$6:$B$16,2,FALSE)</f>
        <v>1</v>
      </c>
    </row>
    <row r="3529" spans="1:30">
      <c r="A3529" s="9" t="s">
        <v>12857</v>
      </c>
      <c r="B3529" s="9" t="s">
        <v>24</v>
      </c>
      <c r="C3529" s="9" t="s">
        <v>62</v>
      </c>
      <c r="D3529" s="19">
        <v>41547</v>
      </c>
      <c r="E3529" s="3">
        <v>2013</v>
      </c>
      <c r="F3529" s="3">
        <v>9</v>
      </c>
      <c r="G3529" s="3" t="s">
        <v>14415</v>
      </c>
      <c r="H3529" s="9" t="s">
        <v>63</v>
      </c>
      <c r="I3529" s="9" t="s">
        <v>64</v>
      </c>
      <c r="J3529" s="21">
        <v>2933.57</v>
      </c>
      <c r="K3529" s="9" t="s">
        <v>12858</v>
      </c>
      <c r="L3529" s="7" t="s">
        <v>13195</v>
      </c>
      <c r="M3529" s="7" t="s">
        <v>13389</v>
      </c>
      <c r="N3529" s="7" t="s">
        <v>237</v>
      </c>
      <c r="O3529" s="7" t="s">
        <v>281</v>
      </c>
      <c r="P3529" s="7" t="s">
        <v>734</v>
      </c>
      <c r="Q3529" s="7" t="s">
        <v>346</v>
      </c>
      <c r="R3529" s="13" t="s">
        <v>353</v>
      </c>
      <c r="S3529" s="7" t="s">
        <v>409</v>
      </c>
      <c r="T3529" s="13" t="s">
        <v>69</v>
      </c>
      <c r="U3529" s="13" t="s">
        <v>79</v>
      </c>
      <c r="V3529" s="13" t="s">
        <v>80</v>
      </c>
      <c r="W3529" s="13" t="s">
        <v>29</v>
      </c>
      <c r="X3529" s="13" t="s">
        <v>79</v>
      </c>
      <c r="Y3529" s="13" t="s">
        <v>7</v>
      </c>
      <c r="Z3529" s="13" t="s">
        <v>16</v>
      </c>
      <c r="AA3529" s="12" t="str">
        <f t="shared" si="110"/>
        <v>5980000000109</v>
      </c>
      <c r="AB3529" s="4" t="s">
        <v>79</v>
      </c>
      <c r="AC3529" s="48">
        <f t="shared" si="111"/>
        <v>2933.57</v>
      </c>
      <c r="AD3529" s="31">
        <f>VLOOKUP(AB3529,'Utah Allocation %''s'!$A$6:$B$16,2,FALSE)</f>
        <v>1</v>
      </c>
    </row>
    <row r="3530" spans="1:30">
      <c r="A3530" s="9" t="s">
        <v>12857</v>
      </c>
      <c r="B3530" s="9" t="s">
        <v>24</v>
      </c>
      <c r="C3530" s="9" t="s">
        <v>62</v>
      </c>
      <c r="D3530" s="19">
        <v>41547</v>
      </c>
      <c r="E3530" s="3">
        <v>2013</v>
      </c>
      <c r="F3530" s="3">
        <v>9</v>
      </c>
      <c r="G3530" s="3" t="s">
        <v>14415</v>
      </c>
      <c r="H3530" s="9" t="s">
        <v>63</v>
      </c>
      <c r="I3530" s="9" t="s">
        <v>81</v>
      </c>
      <c r="J3530" s="21">
        <v>1009.93</v>
      </c>
      <c r="K3530" s="9" t="s">
        <v>12858</v>
      </c>
      <c r="L3530" s="7" t="s">
        <v>13195</v>
      </c>
      <c r="M3530" s="7" t="s">
        <v>13389</v>
      </c>
      <c r="N3530" s="7" t="s">
        <v>237</v>
      </c>
      <c r="O3530" s="7" t="s">
        <v>281</v>
      </c>
      <c r="P3530" s="7" t="s">
        <v>734</v>
      </c>
      <c r="Q3530" s="7" t="s">
        <v>346</v>
      </c>
      <c r="R3530" s="13" t="s">
        <v>353</v>
      </c>
      <c r="S3530" s="7" t="s">
        <v>409</v>
      </c>
      <c r="T3530" s="13" t="s">
        <v>69</v>
      </c>
      <c r="U3530" s="13" t="s">
        <v>79</v>
      </c>
      <c r="V3530" s="13" t="s">
        <v>80</v>
      </c>
      <c r="W3530" s="13" t="s">
        <v>29</v>
      </c>
      <c r="X3530" s="13" t="s">
        <v>79</v>
      </c>
      <c r="Y3530" s="13" t="s">
        <v>7</v>
      </c>
      <c r="Z3530" s="13" t="s">
        <v>16</v>
      </c>
      <c r="AA3530" s="12" t="str">
        <f t="shared" si="110"/>
        <v>5980000000109</v>
      </c>
      <c r="AB3530" s="4" t="s">
        <v>79</v>
      </c>
      <c r="AC3530" s="48">
        <f t="shared" si="111"/>
        <v>1009.93</v>
      </c>
      <c r="AD3530" s="31">
        <f>VLOOKUP(AB3530,'Utah Allocation %''s'!$A$6:$B$16,2,FALSE)</f>
        <v>1</v>
      </c>
    </row>
    <row r="3531" spans="1:30">
      <c r="A3531" s="9" t="s">
        <v>12207</v>
      </c>
      <c r="B3531" s="9" t="s">
        <v>24</v>
      </c>
      <c r="C3531" s="9" t="s">
        <v>62</v>
      </c>
      <c r="D3531" s="19">
        <v>41517</v>
      </c>
      <c r="E3531" s="6">
        <v>2013</v>
      </c>
      <c r="F3531" s="6">
        <v>9</v>
      </c>
      <c r="G3531" s="3" t="s">
        <v>14415</v>
      </c>
      <c r="H3531" s="9" t="s">
        <v>63</v>
      </c>
      <c r="I3531" s="9" t="s">
        <v>81</v>
      </c>
      <c r="J3531" s="21">
        <v>6.07</v>
      </c>
      <c r="K3531" s="9" t="s">
        <v>11963</v>
      </c>
      <c r="L3531" s="7" t="s">
        <v>12356</v>
      </c>
      <c r="M3531" s="7" t="s">
        <v>12615</v>
      </c>
      <c r="N3531" s="7" t="s">
        <v>207</v>
      </c>
      <c r="O3531" s="7" t="s">
        <v>254</v>
      </c>
      <c r="P3531" s="7" t="s">
        <v>588</v>
      </c>
      <c r="Q3531" s="7" t="s">
        <v>83</v>
      </c>
      <c r="R3531" s="9" t="s">
        <v>353</v>
      </c>
      <c r="S3531" s="7" t="s">
        <v>409</v>
      </c>
      <c r="T3531" s="13" t="s">
        <v>69</v>
      </c>
      <c r="U3531" s="13" t="s">
        <v>79</v>
      </c>
      <c r="V3531" s="13" t="s">
        <v>80</v>
      </c>
      <c r="W3531" s="13" t="s">
        <v>29</v>
      </c>
      <c r="X3531" s="13" t="s">
        <v>79</v>
      </c>
      <c r="Y3531" s="13" t="s">
        <v>7</v>
      </c>
      <c r="Z3531" s="13" t="s">
        <v>16</v>
      </c>
      <c r="AA3531" s="12" t="str">
        <f t="shared" si="110"/>
        <v>5980000000109</v>
      </c>
      <c r="AB3531" s="4" t="s">
        <v>79</v>
      </c>
      <c r="AC3531" s="48">
        <f t="shared" si="111"/>
        <v>6.07</v>
      </c>
      <c r="AD3531" s="31">
        <f>VLOOKUP(AB3531,'Utah Allocation %''s'!$A$6:$B$16,2,FALSE)</f>
        <v>1</v>
      </c>
    </row>
    <row r="3532" spans="1:30">
      <c r="A3532" s="9" t="s">
        <v>12799</v>
      </c>
      <c r="B3532" s="9" t="s">
        <v>24</v>
      </c>
      <c r="C3532" s="9" t="s">
        <v>62</v>
      </c>
      <c r="D3532" s="19">
        <v>41547</v>
      </c>
      <c r="E3532" s="3">
        <v>2013</v>
      </c>
      <c r="F3532" s="3">
        <v>9</v>
      </c>
      <c r="G3532" s="3" t="s">
        <v>14415</v>
      </c>
      <c r="H3532" s="9" t="s">
        <v>63</v>
      </c>
      <c r="I3532" s="9" t="s">
        <v>64</v>
      </c>
      <c r="J3532" s="21">
        <v>471.24</v>
      </c>
      <c r="K3532" s="9" t="s">
        <v>12800</v>
      </c>
      <c r="L3532" s="7" t="s">
        <v>13166</v>
      </c>
      <c r="M3532" s="7" t="s">
        <v>13357</v>
      </c>
      <c r="N3532" s="7" t="s">
        <v>207</v>
      </c>
      <c r="O3532" s="7" t="s">
        <v>254</v>
      </c>
      <c r="P3532" s="7" t="s">
        <v>588</v>
      </c>
      <c r="Q3532" s="7" t="s">
        <v>83</v>
      </c>
      <c r="R3532" s="13" t="s">
        <v>353</v>
      </c>
      <c r="S3532" s="7" t="s">
        <v>409</v>
      </c>
      <c r="T3532" s="13" t="s">
        <v>69</v>
      </c>
      <c r="U3532" s="13" t="s">
        <v>79</v>
      </c>
      <c r="V3532" s="13" t="s">
        <v>80</v>
      </c>
      <c r="W3532" s="13" t="s">
        <v>29</v>
      </c>
      <c r="X3532" s="13" t="s">
        <v>79</v>
      </c>
      <c r="Y3532" s="13" t="s">
        <v>7</v>
      </c>
      <c r="Z3532" s="13" t="s">
        <v>16</v>
      </c>
      <c r="AA3532" s="12" t="str">
        <f t="shared" si="110"/>
        <v>5980000000109</v>
      </c>
      <c r="AB3532" s="4" t="s">
        <v>79</v>
      </c>
      <c r="AC3532" s="48">
        <f t="shared" si="111"/>
        <v>471.24</v>
      </c>
      <c r="AD3532" s="31">
        <f>VLOOKUP(AB3532,'Utah Allocation %''s'!$A$6:$B$16,2,FALSE)</f>
        <v>1</v>
      </c>
    </row>
    <row r="3533" spans="1:30">
      <c r="A3533" s="9" t="s">
        <v>12799</v>
      </c>
      <c r="B3533" s="9" t="s">
        <v>24</v>
      </c>
      <c r="C3533" s="9" t="s">
        <v>62</v>
      </c>
      <c r="D3533" s="19">
        <v>41547</v>
      </c>
      <c r="E3533" s="3">
        <v>2013</v>
      </c>
      <c r="F3533" s="3">
        <v>9</v>
      </c>
      <c r="G3533" s="3" t="s">
        <v>14415</v>
      </c>
      <c r="H3533" s="9" t="s">
        <v>63</v>
      </c>
      <c r="I3533" s="9" t="s">
        <v>81</v>
      </c>
      <c r="J3533" s="21">
        <v>349.23</v>
      </c>
      <c r="K3533" s="9" t="s">
        <v>12800</v>
      </c>
      <c r="L3533" s="7" t="s">
        <v>13166</v>
      </c>
      <c r="M3533" s="7" t="s">
        <v>13357</v>
      </c>
      <c r="N3533" s="7" t="s">
        <v>207</v>
      </c>
      <c r="O3533" s="7" t="s">
        <v>254</v>
      </c>
      <c r="P3533" s="7" t="s">
        <v>588</v>
      </c>
      <c r="Q3533" s="7" t="s">
        <v>83</v>
      </c>
      <c r="R3533" s="13" t="s">
        <v>353</v>
      </c>
      <c r="S3533" s="7" t="s">
        <v>409</v>
      </c>
      <c r="T3533" s="13" t="s">
        <v>69</v>
      </c>
      <c r="U3533" s="13" t="s">
        <v>79</v>
      </c>
      <c r="V3533" s="13" t="s">
        <v>80</v>
      </c>
      <c r="W3533" s="13" t="s">
        <v>29</v>
      </c>
      <c r="X3533" s="13" t="s">
        <v>79</v>
      </c>
      <c r="Y3533" s="13" t="s">
        <v>7</v>
      </c>
      <c r="Z3533" s="13" t="s">
        <v>16</v>
      </c>
      <c r="AA3533" s="12" t="str">
        <f t="shared" si="110"/>
        <v>5980000000109</v>
      </c>
      <c r="AB3533" s="4" t="s">
        <v>79</v>
      </c>
      <c r="AC3533" s="48">
        <f t="shared" si="111"/>
        <v>349.23</v>
      </c>
      <c r="AD3533" s="31">
        <f>VLOOKUP(AB3533,'Utah Allocation %''s'!$A$6:$B$16,2,FALSE)</f>
        <v>1</v>
      </c>
    </row>
    <row r="3534" spans="1:30">
      <c r="A3534" s="9" t="s">
        <v>13083</v>
      </c>
      <c r="B3534" s="9" t="s">
        <v>24</v>
      </c>
      <c r="C3534" s="9" t="s">
        <v>62</v>
      </c>
      <c r="D3534" s="19">
        <v>41547</v>
      </c>
      <c r="E3534" s="3">
        <v>2013</v>
      </c>
      <c r="F3534" s="3">
        <v>9</v>
      </c>
      <c r="G3534" s="3" t="s">
        <v>14415</v>
      </c>
      <c r="H3534" s="9" t="s">
        <v>63</v>
      </c>
      <c r="I3534" s="9" t="s">
        <v>64</v>
      </c>
      <c r="J3534" s="21">
        <v>880.74</v>
      </c>
      <c r="K3534" s="9" t="s">
        <v>13084</v>
      </c>
      <c r="L3534" s="7" t="s">
        <v>13305</v>
      </c>
      <c r="M3534" s="7" t="s">
        <v>13506</v>
      </c>
      <c r="N3534" s="7" t="s">
        <v>208</v>
      </c>
      <c r="O3534" s="7" t="s">
        <v>255</v>
      </c>
      <c r="P3534" s="7" t="s">
        <v>559</v>
      </c>
      <c r="Q3534" s="7" t="s">
        <v>84</v>
      </c>
      <c r="R3534" s="13" t="s">
        <v>353</v>
      </c>
      <c r="S3534" s="7" t="s">
        <v>409</v>
      </c>
      <c r="T3534" s="13" t="s">
        <v>69</v>
      </c>
      <c r="U3534" s="13" t="s">
        <v>79</v>
      </c>
      <c r="V3534" s="13" t="s">
        <v>80</v>
      </c>
      <c r="W3534" s="13" t="s">
        <v>29</v>
      </c>
      <c r="X3534" s="13" t="s">
        <v>79</v>
      </c>
      <c r="Y3534" s="13" t="s">
        <v>7</v>
      </c>
      <c r="Z3534" s="13" t="s">
        <v>16</v>
      </c>
      <c r="AA3534" s="12" t="str">
        <f t="shared" si="110"/>
        <v>5980000000109</v>
      </c>
      <c r="AB3534" s="4" t="s">
        <v>79</v>
      </c>
      <c r="AC3534" s="48">
        <f t="shared" si="111"/>
        <v>880.74</v>
      </c>
      <c r="AD3534" s="31">
        <f>VLOOKUP(AB3534,'Utah Allocation %''s'!$A$6:$B$16,2,FALSE)</f>
        <v>1</v>
      </c>
    </row>
    <row r="3535" spans="1:30">
      <c r="A3535" s="9" t="s">
        <v>13083</v>
      </c>
      <c r="B3535" s="9" t="s">
        <v>24</v>
      </c>
      <c r="C3535" s="9" t="s">
        <v>62</v>
      </c>
      <c r="D3535" s="19">
        <v>41547</v>
      </c>
      <c r="E3535" s="3">
        <v>2013</v>
      </c>
      <c r="F3535" s="3">
        <v>9</v>
      </c>
      <c r="G3535" s="3" t="s">
        <v>14415</v>
      </c>
      <c r="H3535" s="9" t="s">
        <v>63</v>
      </c>
      <c r="I3535" s="9" t="s">
        <v>81</v>
      </c>
      <c r="J3535" s="21">
        <v>1219.26</v>
      </c>
      <c r="K3535" s="9" t="s">
        <v>13084</v>
      </c>
      <c r="L3535" s="7" t="s">
        <v>13305</v>
      </c>
      <c r="M3535" s="7" t="s">
        <v>13506</v>
      </c>
      <c r="N3535" s="7" t="s">
        <v>208</v>
      </c>
      <c r="O3535" s="7" t="s">
        <v>255</v>
      </c>
      <c r="P3535" s="7" t="s">
        <v>559</v>
      </c>
      <c r="Q3535" s="7" t="s">
        <v>84</v>
      </c>
      <c r="R3535" s="13" t="s">
        <v>353</v>
      </c>
      <c r="S3535" s="7" t="s">
        <v>409</v>
      </c>
      <c r="T3535" s="13" t="s">
        <v>69</v>
      </c>
      <c r="U3535" s="13" t="s">
        <v>79</v>
      </c>
      <c r="V3535" s="13" t="s">
        <v>80</v>
      </c>
      <c r="W3535" s="13" t="s">
        <v>29</v>
      </c>
      <c r="X3535" s="13" t="s">
        <v>79</v>
      </c>
      <c r="Y3535" s="13" t="s">
        <v>7</v>
      </c>
      <c r="Z3535" s="13" t="s">
        <v>16</v>
      </c>
      <c r="AA3535" s="12" t="str">
        <f t="shared" si="110"/>
        <v>5980000000109</v>
      </c>
      <c r="AB3535" s="4" t="s">
        <v>79</v>
      </c>
      <c r="AC3535" s="48">
        <f t="shared" si="111"/>
        <v>1219.26</v>
      </c>
      <c r="AD3535" s="31">
        <f>VLOOKUP(AB3535,'Utah Allocation %''s'!$A$6:$B$16,2,FALSE)</f>
        <v>1</v>
      </c>
    </row>
    <row r="3536" spans="1:30">
      <c r="A3536" s="9" t="s">
        <v>13013</v>
      </c>
      <c r="B3536" s="9" t="s">
        <v>24</v>
      </c>
      <c r="C3536" s="9" t="s">
        <v>62</v>
      </c>
      <c r="D3536" s="19">
        <v>41547</v>
      </c>
      <c r="E3536" s="3">
        <v>2013</v>
      </c>
      <c r="F3536" s="3">
        <v>9</v>
      </c>
      <c r="G3536" s="3" t="s">
        <v>14415</v>
      </c>
      <c r="H3536" s="9" t="s">
        <v>63</v>
      </c>
      <c r="I3536" s="9" t="s">
        <v>64</v>
      </c>
      <c r="J3536" s="21">
        <v>2312.38</v>
      </c>
      <c r="K3536" s="9" t="s">
        <v>13014</v>
      </c>
      <c r="L3536" s="7" t="s">
        <v>13271</v>
      </c>
      <c r="M3536" s="7" t="s">
        <v>13469</v>
      </c>
      <c r="N3536" s="7" t="s">
        <v>215</v>
      </c>
      <c r="O3536" s="7" t="s">
        <v>261</v>
      </c>
      <c r="P3536" s="7" t="s">
        <v>561</v>
      </c>
      <c r="Q3536" s="7" t="s">
        <v>85</v>
      </c>
      <c r="R3536" s="13" t="s">
        <v>353</v>
      </c>
      <c r="S3536" s="7" t="s">
        <v>409</v>
      </c>
      <c r="T3536" s="13" t="s">
        <v>69</v>
      </c>
      <c r="U3536" s="13" t="s">
        <v>79</v>
      </c>
      <c r="V3536" s="13" t="s">
        <v>80</v>
      </c>
      <c r="W3536" s="13" t="s">
        <v>29</v>
      </c>
      <c r="X3536" s="13" t="s">
        <v>79</v>
      </c>
      <c r="Y3536" s="13" t="s">
        <v>7</v>
      </c>
      <c r="Z3536" s="13" t="s">
        <v>16</v>
      </c>
      <c r="AA3536" s="12" t="str">
        <f t="shared" si="110"/>
        <v>5980000000109</v>
      </c>
      <c r="AB3536" s="4" t="s">
        <v>79</v>
      </c>
      <c r="AC3536" s="48">
        <f t="shared" si="111"/>
        <v>2312.38</v>
      </c>
      <c r="AD3536" s="31">
        <f>VLOOKUP(AB3536,'Utah Allocation %''s'!$A$6:$B$16,2,FALSE)</f>
        <v>1</v>
      </c>
    </row>
    <row r="3537" spans="1:30">
      <c r="A3537" s="9" t="s">
        <v>13077</v>
      </c>
      <c r="B3537" s="9" t="s">
        <v>24</v>
      </c>
      <c r="C3537" s="9" t="s">
        <v>62</v>
      </c>
      <c r="D3537" s="19">
        <v>41547</v>
      </c>
      <c r="E3537" s="3">
        <v>2013</v>
      </c>
      <c r="F3537" s="3">
        <v>9</v>
      </c>
      <c r="G3537" s="3" t="s">
        <v>14415</v>
      </c>
      <c r="H3537" s="9" t="s">
        <v>63</v>
      </c>
      <c r="I3537" s="9" t="s">
        <v>64</v>
      </c>
      <c r="J3537" s="21">
        <v>2457.85</v>
      </c>
      <c r="K3537" s="9" t="s">
        <v>13078</v>
      </c>
      <c r="L3537" s="7" t="s">
        <v>13302</v>
      </c>
      <c r="M3537" s="7" t="s">
        <v>13503</v>
      </c>
      <c r="N3537" s="7" t="s">
        <v>206</v>
      </c>
      <c r="O3537" s="7" t="s">
        <v>253</v>
      </c>
      <c r="P3537" s="7" t="s">
        <v>589</v>
      </c>
      <c r="Q3537" s="7" t="s">
        <v>460</v>
      </c>
      <c r="R3537" s="13" t="s">
        <v>353</v>
      </c>
      <c r="S3537" s="7" t="s">
        <v>409</v>
      </c>
      <c r="T3537" s="13" t="s">
        <v>69</v>
      </c>
      <c r="U3537" s="13" t="s">
        <v>79</v>
      </c>
      <c r="V3537" s="13" t="s">
        <v>80</v>
      </c>
      <c r="W3537" s="13" t="s">
        <v>29</v>
      </c>
      <c r="X3537" s="13" t="s">
        <v>79</v>
      </c>
      <c r="Y3537" s="13" t="s">
        <v>7</v>
      </c>
      <c r="Z3537" s="13" t="s">
        <v>16</v>
      </c>
      <c r="AA3537" s="12" t="str">
        <f t="shared" si="110"/>
        <v>5980000000109</v>
      </c>
      <c r="AB3537" s="4" t="s">
        <v>79</v>
      </c>
      <c r="AC3537" s="48">
        <f t="shared" si="111"/>
        <v>2457.85</v>
      </c>
      <c r="AD3537" s="31">
        <f>VLOOKUP(AB3537,'Utah Allocation %''s'!$A$6:$B$16,2,FALSE)</f>
        <v>1</v>
      </c>
    </row>
    <row r="3538" spans="1:30">
      <c r="A3538" s="9" t="s">
        <v>13077</v>
      </c>
      <c r="B3538" s="9" t="s">
        <v>24</v>
      </c>
      <c r="C3538" s="9" t="s">
        <v>62</v>
      </c>
      <c r="D3538" s="19">
        <v>41547</v>
      </c>
      <c r="E3538" s="3">
        <v>2013</v>
      </c>
      <c r="F3538" s="3">
        <v>9</v>
      </c>
      <c r="G3538" s="3" t="s">
        <v>14415</v>
      </c>
      <c r="H3538" s="9" t="s">
        <v>63</v>
      </c>
      <c r="I3538" s="9" t="s">
        <v>81</v>
      </c>
      <c r="J3538" s="21">
        <v>2639.1</v>
      </c>
      <c r="K3538" s="9" t="s">
        <v>13078</v>
      </c>
      <c r="L3538" s="7" t="s">
        <v>13302</v>
      </c>
      <c r="M3538" s="7" t="s">
        <v>13503</v>
      </c>
      <c r="N3538" s="7" t="s">
        <v>206</v>
      </c>
      <c r="O3538" s="7" t="s">
        <v>253</v>
      </c>
      <c r="P3538" s="7" t="s">
        <v>589</v>
      </c>
      <c r="Q3538" s="7" t="s">
        <v>460</v>
      </c>
      <c r="R3538" s="13" t="s">
        <v>353</v>
      </c>
      <c r="S3538" s="7" t="s">
        <v>409</v>
      </c>
      <c r="T3538" s="13" t="s">
        <v>69</v>
      </c>
      <c r="U3538" s="13" t="s">
        <v>79</v>
      </c>
      <c r="V3538" s="13" t="s">
        <v>80</v>
      </c>
      <c r="W3538" s="13" t="s">
        <v>29</v>
      </c>
      <c r="X3538" s="13" t="s">
        <v>79</v>
      </c>
      <c r="Y3538" s="13" t="s">
        <v>7</v>
      </c>
      <c r="Z3538" s="13" t="s">
        <v>16</v>
      </c>
      <c r="AA3538" s="12" t="str">
        <f t="shared" si="110"/>
        <v>5980000000109</v>
      </c>
      <c r="AB3538" s="4" t="s">
        <v>79</v>
      </c>
      <c r="AC3538" s="48">
        <f t="shared" si="111"/>
        <v>2639.1</v>
      </c>
      <c r="AD3538" s="31">
        <f>VLOOKUP(AB3538,'Utah Allocation %''s'!$A$6:$B$16,2,FALSE)</f>
        <v>1</v>
      </c>
    </row>
    <row r="3539" spans="1:30">
      <c r="A3539" s="9" t="s">
        <v>12777</v>
      </c>
      <c r="B3539" s="9" t="s">
        <v>24</v>
      </c>
      <c r="C3539" s="9" t="s">
        <v>62</v>
      </c>
      <c r="D3539" s="19">
        <v>41547</v>
      </c>
      <c r="E3539" s="3">
        <v>2013</v>
      </c>
      <c r="F3539" s="3">
        <v>9</v>
      </c>
      <c r="G3539" s="3" t="s">
        <v>14415</v>
      </c>
      <c r="H3539" s="9" t="s">
        <v>63</v>
      </c>
      <c r="I3539" s="9" t="s">
        <v>81</v>
      </c>
      <c r="J3539" s="21">
        <v>1769.41</v>
      </c>
      <c r="K3539" s="9" t="s">
        <v>12778</v>
      </c>
      <c r="L3539" s="7" t="s">
        <v>13155</v>
      </c>
      <c r="M3539" s="7" t="s">
        <v>13346</v>
      </c>
      <c r="N3539" s="7" t="s">
        <v>213</v>
      </c>
      <c r="O3539" s="7" t="s">
        <v>595</v>
      </c>
      <c r="P3539" s="7" t="s">
        <v>6260</v>
      </c>
      <c r="Q3539" s="7" t="s">
        <v>86</v>
      </c>
      <c r="R3539" s="13" t="s">
        <v>353</v>
      </c>
      <c r="S3539" s="7" t="s">
        <v>409</v>
      </c>
      <c r="T3539" s="13" t="s">
        <v>69</v>
      </c>
      <c r="U3539" s="13" t="s">
        <v>79</v>
      </c>
      <c r="V3539" s="13" t="s">
        <v>80</v>
      </c>
      <c r="W3539" s="13" t="s">
        <v>29</v>
      </c>
      <c r="X3539" s="13" t="s">
        <v>79</v>
      </c>
      <c r="Y3539" s="13" t="s">
        <v>7</v>
      </c>
      <c r="Z3539" s="13" t="s">
        <v>16</v>
      </c>
      <c r="AA3539" s="12" t="str">
        <f t="shared" si="110"/>
        <v>5980000000109</v>
      </c>
      <c r="AB3539" s="4" t="s">
        <v>79</v>
      </c>
      <c r="AC3539" s="48">
        <f t="shared" si="111"/>
        <v>1769.41</v>
      </c>
      <c r="AD3539" s="31">
        <f>VLOOKUP(AB3539,'Utah Allocation %''s'!$A$6:$B$16,2,FALSE)</f>
        <v>1</v>
      </c>
    </row>
    <row r="3540" spans="1:30">
      <c r="A3540" s="9" t="s">
        <v>12811</v>
      </c>
      <c r="B3540" s="9" t="s">
        <v>24</v>
      </c>
      <c r="C3540" s="9" t="s">
        <v>62</v>
      </c>
      <c r="D3540" s="19">
        <v>41547</v>
      </c>
      <c r="E3540" s="3">
        <v>2013</v>
      </c>
      <c r="F3540" s="3">
        <v>9</v>
      </c>
      <c r="G3540" s="3" t="s">
        <v>14415</v>
      </c>
      <c r="H3540" s="9" t="s">
        <v>63</v>
      </c>
      <c r="I3540" s="9" t="s">
        <v>81</v>
      </c>
      <c r="J3540" s="21">
        <v>1574.95</v>
      </c>
      <c r="K3540" s="9" t="s">
        <v>12812</v>
      </c>
      <c r="L3540" s="7" t="s">
        <v>13172</v>
      </c>
      <c r="M3540" s="7" t="s">
        <v>13363</v>
      </c>
      <c r="N3540" s="7" t="s">
        <v>207</v>
      </c>
      <c r="O3540" s="7" t="s">
        <v>254</v>
      </c>
      <c r="P3540" s="7" t="s">
        <v>7096</v>
      </c>
      <c r="Q3540" s="7" t="s">
        <v>83</v>
      </c>
      <c r="R3540" s="13" t="s">
        <v>353</v>
      </c>
      <c r="S3540" s="7" t="s">
        <v>409</v>
      </c>
      <c r="T3540" s="13" t="s">
        <v>69</v>
      </c>
      <c r="U3540" s="13" t="s">
        <v>79</v>
      </c>
      <c r="V3540" s="13" t="s">
        <v>80</v>
      </c>
      <c r="W3540" s="13" t="s">
        <v>29</v>
      </c>
      <c r="X3540" s="13" t="s">
        <v>79</v>
      </c>
      <c r="Y3540" s="13" t="s">
        <v>7</v>
      </c>
      <c r="Z3540" s="13" t="s">
        <v>16</v>
      </c>
      <c r="AA3540" s="12" t="str">
        <f t="shared" si="110"/>
        <v>5980000000109</v>
      </c>
      <c r="AB3540" s="4" t="s">
        <v>79</v>
      </c>
      <c r="AC3540" s="48">
        <f t="shared" si="111"/>
        <v>1574.95</v>
      </c>
      <c r="AD3540" s="31">
        <f>VLOOKUP(AB3540,'Utah Allocation %''s'!$A$6:$B$16,2,FALSE)</f>
        <v>1</v>
      </c>
    </row>
    <row r="3541" spans="1:30">
      <c r="A3541" s="9" t="s">
        <v>12813</v>
      </c>
      <c r="B3541" s="9" t="s">
        <v>24</v>
      </c>
      <c r="C3541" s="9" t="s">
        <v>62</v>
      </c>
      <c r="D3541" s="19">
        <v>41547</v>
      </c>
      <c r="E3541" s="3">
        <v>2013</v>
      </c>
      <c r="F3541" s="3">
        <v>9</v>
      </c>
      <c r="G3541" s="3" t="s">
        <v>14415</v>
      </c>
      <c r="H3541" s="9" t="s">
        <v>63</v>
      </c>
      <c r="I3541" s="9" t="s">
        <v>81</v>
      </c>
      <c r="J3541" s="21">
        <v>2713.1</v>
      </c>
      <c r="K3541" s="9" t="s">
        <v>12814</v>
      </c>
      <c r="L3541" s="7" t="s">
        <v>13173</v>
      </c>
      <c r="M3541" s="7" t="s">
        <v>13364</v>
      </c>
      <c r="N3541" s="7" t="s">
        <v>207</v>
      </c>
      <c r="O3541" s="7" t="s">
        <v>254</v>
      </c>
      <c r="P3541" s="7" t="s">
        <v>7096</v>
      </c>
      <c r="Q3541" s="7" t="s">
        <v>83</v>
      </c>
      <c r="R3541" s="13" t="s">
        <v>353</v>
      </c>
      <c r="S3541" s="7" t="s">
        <v>409</v>
      </c>
      <c r="T3541" s="13" t="s">
        <v>69</v>
      </c>
      <c r="U3541" s="13" t="s">
        <v>79</v>
      </c>
      <c r="V3541" s="13" t="s">
        <v>80</v>
      </c>
      <c r="W3541" s="13" t="s">
        <v>29</v>
      </c>
      <c r="X3541" s="13" t="s">
        <v>79</v>
      </c>
      <c r="Y3541" s="13" t="s">
        <v>7</v>
      </c>
      <c r="Z3541" s="13" t="s">
        <v>16</v>
      </c>
      <c r="AA3541" s="12" t="str">
        <f t="shared" si="110"/>
        <v>5980000000109</v>
      </c>
      <c r="AB3541" s="4" t="s">
        <v>79</v>
      </c>
      <c r="AC3541" s="48">
        <f t="shared" si="111"/>
        <v>2713.1</v>
      </c>
      <c r="AD3541" s="31">
        <f>VLOOKUP(AB3541,'Utah Allocation %''s'!$A$6:$B$16,2,FALSE)</f>
        <v>1</v>
      </c>
    </row>
    <row r="3542" spans="1:30">
      <c r="A3542" s="9" t="s">
        <v>12902</v>
      </c>
      <c r="B3542" s="9" t="s">
        <v>24</v>
      </c>
      <c r="C3542" s="9" t="s">
        <v>62</v>
      </c>
      <c r="D3542" s="19">
        <v>41547</v>
      </c>
      <c r="E3542" s="3">
        <v>2013</v>
      </c>
      <c r="F3542" s="3">
        <v>9</v>
      </c>
      <c r="G3542" s="3" t="s">
        <v>14415</v>
      </c>
      <c r="H3542" s="9" t="s">
        <v>63</v>
      </c>
      <c r="I3542" s="9" t="s">
        <v>81</v>
      </c>
      <c r="J3542" s="21">
        <v>2067.1</v>
      </c>
      <c r="K3542" s="9" t="s">
        <v>12903</v>
      </c>
      <c r="L3542" s="7" t="s">
        <v>13217</v>
      </c>
      <c r="M3542" s="7" t="s">
        <v>13412</v>
      </c>
      <c r="N3542" s="7" t="s">
        <v>217</v>
      </c>
      <c r="O3542" s="7" t="s">
        <v>263</v>
      </c>
      <c r="P3542" s="7" t="s">
        <v>7070</v>
      </c>
      <c r="Q3542" s="7" t="s">
        <v>145</v>
      </c>
      <c r="R3542" s="13" t="s">
        <v>353</v>
      </c>
      <c r="S3542" s="7" t="s">
        <v>409</v>
      </c>
      <c r="T3542" s="13" t="s">
        <v>69</v>
      </c>
      <c r="U3542" s="13" t="s">
        <v>79</v>
      </c>
      <c r="V3542" s="13" t="s">
        <v>80</v>
      </c>
      <c r="W3542" s="13" t="s">
        <v>29</v>
      </c>
      <c r="X3542" s="13" t="s">
        <v>79</v>
      </c>
      <c r="Y3542" s="13" t="s">
        <v>7</v>
      </c>
      <c r="Z3542" s="13" t="s">
        <v>16</v>
      </c>
      <c r="AA3542" s="12" t="str">
        <f t="shared" si="110"/>
        <v>5980000000109</v>
      </c>
      <c r="AB3542" s="4" t="s">
        <v>79</v>
      </c>
      <c r="AC3542" s="48">
        <f t="shared" si="111"/>
        <v>2067.1</v>
      </c>
      <c r="AD3542" s="31">
        <f>VLOOKUP(AB3542,'Utah Allocation %''s'!$A$6:$B$16,2,FALSE)</f>
        <v>1</v>
      </c>
    </row>
    <row r="3543" spans="1:30">
      <c r="A3543" s="9" t="s">
        <v>12904</v>
      </c>
      <c r="B3543" s="9" t="s">
        <v>24</v>
      </c>
      <c r="C3543" s="9" t="s">
        <v>62</v>
      </c>
      <c r="D3543" s="19">
        <v>41547</v>
      </c>
      <c r="E3543" s="3">
        <v>2013</v>
      </c>
      <c r="F3543" s="3">
        <v>9</v>
      </c>
      <c r="G3543" s="3" t="s">
        <v>14415</v>
      </c>
      <c r="H3543" s="9" t="s">
        <v>61</v>
      </c>
      <c r="I3543" s="9" t="s">
        <v>81</v>
      </c>
      <c r="J3543" s="21">
        <v>-3141.47</v>
      </c>
      <c r="K3543" s="9" t="s">
        <v>12903</v>
      </c>
      <c r="L3543" s="7" t="s">
        <v>13217</v>
      </c>
      <c r="M3543" s="7" t="s">
        <v>13412</v>
      </c>
      <c r="N3543" s="7" t="s">
        <v>217</v>
      </c>
      <c r="O3543" s="7" t="s">
        <v>263</v>
      </c>
      <c r="P3543" s="7" t="s">
        <v>7070</v>
      </c>
      <c r="Q3543" s="7" t="s">
        <v>145</v>
      </c>
      <c r="R3543" s="13" t="s">
        <v>353</v>
      </c>
      <c r="S3543" s="7" t="s">
        <v>409</v>
      </c>
      <c r="T3543" s="13" t="s">
        <v>69</v>
      </c>
      <c r="U3543" s="13" t="s">
        <v>79</v>
      </c>
      <c r="V3543" s="13" t="s">
        <v>80</v>
      </c>
      <c r="W3543" s="13" t="s">
        <v>29</v>
      </c>
      <c r="X3543" s="13" t="s">
        <v>79</v>
      </c>
      <c r="Y3543" s="13" t="s">
        <v>7</v>
      </c>
      <c r="Z3543" s="13" t="s">
        <v>16</v>
      </c>
      <c r="AA3543" s="12" t="str">
        <f t="shared" si="110"/>
        <v>5980000000109</v>
      </c>
      <c r="AB3543" s="4" t="s">
        <v>79</v>
      </c>
      <c r="AC3543" s="48">
        <f t="shared" si="111"/>
        <v>-3141.47</v>
      </c>
      <c r="AD3543" s="31">
        <f>VLOOKUP(AB3543,'Utah Allocation %''s'!$A$6:$B$16,2,FALSE)</f>
        <v>1</v>
      </c>
    </row>
    <row r="3544" spans="1:30">
      <c r="A3544" s="9" t="s">
        <v>13106</v>
      </c>
      <c r="B3544" s="9" t="s">
        <v>24</v>
      </c>
      <c r="C3544" s="9" t="s">
        <v>62</v>
      </c>
      <c r="D3544" s="19">
        <v>41547</v>
      </c>
      <c r="E3544" s="3">
        <v>2013</v>
      </c>
      <c r="F3544" s="3">
        <v>9</v>
      </c>
      <c r="G3544" s="3" t="s">
        <v>14415</v>
      </c>
      <c r="H3544" s="9" t="s">
        <v>63</v>
      </c>
      <c r="I3544" s="9" t="s">
        <v>81</v>
      </c>
      <c r="J3544" s="21">
        <v>300.24</v>
      </c>
      <c r="K3544" s="9" t="s">
        <v>13107</v>
      </c>
      <c r="L3544" s="7" t="s">
        <v>13316</v>
      </c>
      <c r="M3544" s="7" t="s">
        <v>13517</v>
      </c>
      <c r="N3544" s="7" t="s">
        <v>227</v>
      </c>
      <c r="O3544" s="7" t="s">
        <v>273</v>
      </c>
      <c r="P3544" s="7" t="s">
        <v>8158</v>
      </c>
      <c r="Q3544" s="7" t="s">
        <v>153</v>
      </c>
      <c r="R3544" s="13" t="s">
        <v>353</v>
      </c>
      <c r="S3544" s="7" t="s">
        <v>409</v>
      </c>
      <c r="T3544" s="13" t="s">
        <v>69</v>
      </c>
      <c r="U3544" s="13" t="s">
        <v>79</v>
      </c>
      <c r="V3544" s="13" t="s">
        <v>80</v>
      </c>
      <c r="W3544" s="13" t="s">
        <v>29</v>
      </c>
      <c r="X3544" s="13" t="s">
        <v>79</v>
      </c>
      <c r="Y3544" s="13" t="s">
        <v>7</v>
      </c>
      <c r="Z3544" s="13" t="s">
        <v>16</v>
      </c>
      <c r="AA3544" s="12" t="str">
        <f t="shared" si="110"/>
        <v>5980000000109</v>
      </c>
      <c r="AB3544" s="4" t="s">
        <v>79</v>
      </c>
      <c r="AC3544" s="48">
        <f t="shared" si="111"/>
        <v>300.24</v>
      </c>
      <c r="AD3544" s="31">
        <f>VLOOKUP(AB3544,'Utah Allocation %''s'!$A$6:$B$16,2,FALSE)</f>
        <v>1</v>
      </c>
    </row>
    <row r="3545" spans="1:30">
      <c r="A3545" s="9" t="s">
        <v>12895</v>
      </c>
      <c r="B3545" s="9" t="s">
        <v>24</v>
      </c>
      <c r="C3545" s="9" t="s">
        <v>62</v>
      </c>
      <c r="D3545" s="19">
        <v>41547</v>
      </c>
      <c r="E3545" s="3">
        <v>2013</v>
      </c>
      <c r="F3545" s="3">
        <v>9</v>
      </c>
      <c r="G3545" s="3" t="s">
        <v>14415</v>
      </c>
      <c r="H3545" s="9" t="s">
        <v>63</v>
      </c>
      <c r="I3545" s="9" t="s">
        <v>81</v>
      </c>
      <c r="J3545" s="21">
        <v>665.27</v>
      </c>
      <c r="K3545" s="9" t="s">
        <v>12896</v>
      </c>
      <c r="L3545" s="7" t="s">
        <v>13214</v>
      </c>
      <c r="M3545" s="7" t="s">
        <v>13408</v>
      </c>
      <c r="N3545" s="7" t="s">
        <v>216</v>
      </c>
      <c r="O3545" s="7" t="s">
        <v>262</v>
      </c>
      <c r="P3545" s="7" t="s">
        <v>7099</v>
      </c>
      <c r="Q3545" s="7" t="s">
        <v>107</v>
      </c>
      <c r="R3545" s="13" t="s">
        <v>355</v>
      </c>
      <c r="S3545" s="7" t="s">
        <v>409</v>
      </c>
      <c r="T3545" s="13" t="s">
        <v>69</v>
      </c>
      <c r="U3545" s="13" t="s">
        <v>79</v>
      </c>
      <c r="V3545" s="13" t="s">
        <v>80</v>
      </c>
      <c r="W3545" s="13" t="s">
        <v>29</v>
      </c>
      <c r="X3545" s="13" t="s">
        <v>79</v>
      </c>
      <c r="Y3545" s="13" t="s">
        <v>7</v>
      </c>
      <c r="Z3545" s="13" t="s">
        <v>16</v>
      </c>
      <c r="AA3545" s="12" t="str">
        <f t="shared" si="110"/>
        <v>5980000000109</v>
      </c>
      <c r="AB3545" s="4" t="s">
        <v>79</v>
      </c>
      <c r="AC3545" s="48">
        <f t="shared" si="111"/>
        <v>665.27</v>
      </c>
      <c r="AD3545" s="31">
        <f>VLOOKUP(AB3545,'Utah Allocation %''s'!$A$6:$B$16,2,FALSE)</f>
        <v>1</v>
      </c>
    </row>
    <row r="3546" spans="1:30">
      <c r="A3546" s="9" t="s">
        <v>13041</v>
      </c>
      <c r="B3546" s="9" t="s">
        <v>24</v>
      </c>
      <c r="C3546" s="9" t="s">
        <v>62</v>
      </c>
      <c r="D3546" s="19">
        <v>41547</v>
      </c>
      <c r="E3546" s="3">
        <v>2013</v>
      </c>
      <c r="F3546" s="3">
        <v>9</v>
      </c>
      <c r="G3546" s="3" t="s">
        <v>14415</v>
      </c>
      <c r="H3546" s="9" t="s">
        <v>63</v>
      </c>
      <c r="I3546" s="9" t="s">
        <v>81</v>
      </c>
      <c r="J3546" s="21">
        <v>796.51</v>
      </c>
      <c r="K3546" s="9" t="s">
        <v>13042</v>
      </c>
      <c r="L3546" s="7" t="s">
        <v>13285</v>
      </c>
      <c r="M3546" s="7" t="s">
        <v>13483</v>
      </c>
      <c r="N3546" s="7" t="s">
        <v>212</v>
      </c>
      <c r="O3546" s="7" t="s">
        <v>259</v>
      </c>
      <c r="P3546" s="7" t="s">
        <v>10912</v>
      </c>
      <c r="Q3546" s="7" t="s">
        <v>165</v>
      </c>
      <c r="R3546" s="13" t="s">
        <v>355</v>
      </c>
      <c r="S3546" s="7" t="s">
        <v>409</v>
      </c>
      <c r="T3546" s="13" t="s">
        <v>69</v>
      </c>
      <c r="U3546" s="13" t="s">
        <v>79</v>
      </c>
      <c r="V3546" s="13" t="s">
        <v>80</v>
      </c>
      <c r="W3546" s="13" t="s">
        <v>29</v>
      </c>
      <c r="X3546" s="13" t="s">
        <v>79</v>
      </c>
      <c r="Y3546" s="13" t="s">
        <v>7</v>
      </c>
      <c r="Z3546" s="13" t="s">
        <v>16</v>
      </c>
      <c r="AA3546" s="12" t="str">
        <f t="shared" si="110"/>
        <v>5980000000109</v>
      </c>
      <c r="AB3546" s="4" t="s">
        <v>79</v>
      </c>
      <c r="AC3546" s="48">
        <f t="shared" si="111"/>
        <v>796.51</v>
      </c>
      <c r="AD3546" s="31">
        <f>VLOOKUP(AB3546,'Utah Allocation %''s'!$A$6:$B$16,2,FALSE)</f>
        <v>1</v>
      </c>
    </row>
    <row r="3547" spans="1:30">
      <c r="A3547" s="9" t="s">
        <v>12791</v>
      </c>
      <c r="B3547" s="9" t="s">
        <v>24</v>
      </c>
      <c r="C3547" s="9" t="s">
        <v>62</v>
      </c>
      <c r="D3547" s="19">
        <v>41547</v>
      </c>
      <c r="E3547" s="3">
        <v>2013</v>
      </c>
      <c r="F3547" s="3">
        <v>9</v>
      </c>
      <c r="G3547" s="3" t="s">
        <v>14415</v>
      </c>
      <c r="H3547" s="9" t="s">
        <v>63</v>
      </c>
      <c r="I3547" s="9" t="s">
        <v>81</v>
      </c>
      <c r="J3547" s="21">
        <v>1540.14</v>
      </c>
      <c r="K3547" s="9" t="s">
        <v>12792</v>
      </c>
      <c r="L3547" s="7" t="s">
        <v>13162</v>
      </c>
      <c r="M3547" s="7" t="s">
        <v>13353</v>
      </c>
      <c r="N3547" s="7" t="s">
        <v>207</v>
      </c>
      <c r="O3547" s="7" t="s">
        <v>254</v>
      </c>
      <c r="P3547" s="7" t="s">
        <v>7096</v>
      </c>
      <c r="Q3547" s="7" t="s">
        <v>83</v>
      </c>
      <c r="R3547" s="13" t="s">
        <v>355</v>
      </c>
      <c r="S3547" s="7" t="s">
        <v>409</v>
      </c>
      <c r="T3547" s="13" t="s">
        <v>69</v>
      </c>
      <c r="U3547" s="13" t="s">
        <v>79</v>
      </c>
      <c r="V3547" s="13" t="s">
        <v>80</v>
      </c>
      <c r="W3547" s="13" t="s">
        <v>29</v>
      </c>
      <c r="X3547" s="13" t="s">
        <v>79</v>
      </c>
      <c r="Y3547" s="13" t="s">
        <v>7</v>
      </c>
      <c r="Z3547" s="13" t="s">
        <v>16</v>
      </c>
      <c r="AA3547" s="12" t="str">
        <f t="shared" si="110"/>
        <v>5980000000109</v>
      </c>
      <c r="AB3547" s="4" t="s">
        <v>79</v>
      </c>
      <c r="AC3547" s="48">
        <f t="shared" si="111"/>
        <v>1540.14</v>
      </c>
      <c r="AD3547" s="31">
        <f>VLOOKUP(AB3547,'Utah Allocation %''s'!$A$6:$B$16,2,FALSE)</f>
        <v>1</v>
      </c>
    </row>
    <row r="3548" spans="1:30">
      <c r="A3548" s="9" t="s">
        <v>12977</v>
      </c>
      <c r="B3548" s="9" t="s">
        <v>24</v>
      </c>
      <c r="C3548" s="9" t="s">
        <v>62</v>
      </c>
      <c r="D3548" s="19">
        <v>41547</v>
      </c>
      <c r="E3548" s="3">
        <v>2013</v>
      </c>
      <c r="F3548" s="3">
        <v>9</v>
      </c>
      <c r="G3548" s="3" t="s">
        <v>14415</v>
      </c>
      <c r="H3548" s="9" t="s">
        <v>63</v>
      </c>
      <c r="I3548" s="9" t="s">
        <v>81</v>
      </c>
      <c r="J3548" s="21">
        <v>173.3</v>
      </c>
      <c r="K3548" s="9" t="s">
        <v>12978</v>
      </c>
      <c r="L3548" s="7" t="s">
        <v>13253</v>
      </c>
      <c r="M3548" s="7" t="s">
        <v>13450</v>
      </c>
      <c r="N3548" s="7" t="s">
        <v>208</v>
      </c>
      <c r="O3548" s="7" t="s">
        <v>255</v>
      </c>
      <c r="P3548" s="7" t="s">
        <v>6141</v>
      </c>
      <c r="Q3548" s="7" t="s">
        <v>84</v>
      </c>
      <c r="R3548" s="13" t="s">
        <v>355</v>
      </c>
      <c r="S3548" s="7" t="s">
        <v>409</v>
      </c>
      <c r="T3548" s="13" t="s">
        <v>69</v>
      </c>
      <c r="U3548" s="13" t="s">
        <v>79</v>
      </c>
      <c r="V3548" s="13" t="s">
        <v>80</v>
      </c>
      <c r="W3548" s="13" t="s">
        <v>29</v>
      </c>
      <c r="X3548" s="13" t="s">
        <v>79</v>
      </c>
      <c r="Y3548" s="13" t="s">
        <v>7</v>
      </c>
      <c r="Z3548" s="13" t="s">
        <v>16</v>
      </c>
      <c r="AA3548" s="12" t="str">
        <f t="shared" si="110"/>
        <v>5980000000109</v>
      </c>
      <c r="AB3548" s="4" t="s">
        <v>79</v>
      </c>
      <c r="AC3548" s="48">
        <f t="shared" si="111"/>
        <v>173.3</v>
      </c>
      <c r="AD3548" s="31">
        <f>VLOOKUP(AB3548,'Utah Allocation %''s'!$A$6:$B$16,2,FALSE)</f>
        <v>1</v>
      </c>
    </row>
    <row r="3549" spans="1:30">
      <c r="A3549" s="9" t="s">
        <v>12795</v>
      </c>
      <c r="B3549" s="9" t="s">
        <v>24</v>
      </c>
      <c r="C3549" s="9" t="s">
        <v>62</v>
      </c>
      <c r="D3549" s="19">
        <v>41547</v>
      </c>
      <c r="E3549" s="3">
        <v>2013</v>
      </c>
      <c r="F3549" s="3">
        <v>9</v>
      </c>
      <c r="G3549" s="3" t="s">
        <v>14415</v>
      </c>
      <c r="H3549" s="9" t="s">
        <v>63</v>
      </c>
      <c r="I3549" s="9" t="s">
        <v>81</v>
      </c>
      <c r="J3549" s="21">
        <v>304.76</v>
      </c>
      <c r="K3549" s="9" t="s">
        <v>12796</v>
      </c>
      <c r="L3549" s="7" t="s">
        <v>13164</v>
      </c>
      <c r="M3549" s="7" t="s">
        <v>13355</v>
      </c>
      <c r="N3549" s="7" t="s">
        <v>227</v>
      </c>
      <c r="O3549" s="7" t="s">
        <v>273</v>
      </c>
      <c r="P3549" s="7" t="s">
        <v>8158</v>
      </c>
      <c r="Q3549" s="7" t="s">
        <v>153</v>
      </c>
      <c r="R3549" s="13" t="s">
        <v>355</v>
      </c>
      <c r="S3549" s="7" t="s">
        <v>409</v>
      </c>
      <c r="T3549" s="13" t="s">
        <v>69</v>
      </c>
      <c r="U3549" s="13" t="s">
        <v>79</v>
      </c>
      <c r="V3549" s="13" t="s">
        <v>80</v>
      </c>
      <c r="W3549" s="13" t="s">
        <v>29</v>
      </c>
      <c r="X3549" s="13" t="s">
        <v>79</v>
      </c>
      <c r="Y3549" s="13" t="s">
        <v>7</v>
      </c>
      <c r="Z3549" s="13" t="s">
        <v>16</v>
      </c>
      <c r="AA3549" s="12" t="str">
        <f t="shared" si="110"/>
        <v>5980000000109</v>
      </c>
      <c r="AB3549" s="4" t="s">
        <v>79</v>
      </c>
      <c r="AC3549" s="48">
        <f t="shared" si="111"/>
        <v>304.76</v>
      </c>
      <c r="AD3549" s="31">
        <f>VLOOKUP(AB3549,'Utah Allocation %''s'!$A$6:$B$16,2,FALSE)</f>
        <v>1</v>
      </c>
    </row>
    <row r="3550" spans="1:30">
      <c r="A3550" s="9" t="s">
        <v>13132</v>
      </c>
      <c r="B3550" s="9" t="s">
        <v>24</v>
      </c>
      <c r="C3550" s="9" t="s">
        <v>62</v>
      </c>
      <c r="D3550" s="19">
        <v>41547</v>
      </c>
      <c r="E3550" s="3">
        <v>2013</v>
      </c>
      <c r="F3550" s="3">
        <v>9</v>
      </c>
      <c r="G3550" s="3" t="s">
        <v>14415</v>
      </c>
      <c r="H3550" s="9" t="s">
        <v>63</v>
      </c>
      <c r="I3550" s="9" t="s">
        <v>81</v>
      </c>
      <c r="J3550" s="21">
        <v>780.27</v>
      </c>
      <c r="K3550" s="9" t="s">
        <v>13133</v>
      </c>
      <c r="L3550" s="7" t="s">
        <v>13329</v>
      </c>
      <c r="M3550" s="7" t="s">
        <v>13530</v>
      </c>
      <c r="N3550" s="7" t="s">
        <v>214</v>
      </c>
      <c r="O3550" s="7" t="s">
        <v>260</v>
      </c>
      <c r="P3550" s="7" t="s">
        <v>8167</v>
      </c>
      <c r="Q3550" s="7" t="s">
        <v>158</v>
      </c>
      <c r="R3550" s="13" t="s">
        <v>355</v>
      </c>
      <c r="S3550" s="7" t="s">
        <v>409</v>
      </c>
      <c r="T3550" s="13" t="s">
        <v>69</v>
      </c>
      <c r="U3550" s="13" t="s">
        <v>79</v>
      </c>
      <c r="V3550" s="13" t="s">
        <v>80</v>
      </c>
      <c r="W3550" s="13" t="s">
        <v>29</v>
      </c>
      <c r="X3550" s="13" t="s">
        <v>79</v>
      </c>
      <c r="Y3550" s="13" t="s">
        <v>7</v>
      </c>
      <c r="Z3550" s="13" t="s">
        <v>16</v>
      </c>
      <c r="AA3550" s="12" t="str">
        <f t="shared" si="110"/>
        <v>5980000000109</v>
      </c>
      <c r="AB3550" s="4" t="s">
        <v>79</v>
      </c>
      <c r="AC3550" s="48">
        <f t="shared" si="111"/>
        <v>780.27</v>
      </c>
      <c r="AD3550" s="31">
        <f>VLOOKUP(AB3550,'Utah Allocation %''s'!$A$6:$B$16,2,FALSE)</f>
        <v>1</v>
      </c>
    </row>
    <row r="3551" spans="1:30">
      <c r="A3551" s="9" t="s">
        <v>13085</v>
      </c>
      <c r="B3551" s="9" t="s">
        <v>24</v>
      </c>
      <c r="C3551" s="9" t="s">
        <v>62</v>
      </c>
      <c r="D3551" s="19">
        <v>41547</v>
      </c>
      <c r="E3551" s="3">
        <v>2013</v>
      </c>
      <c r="F3551" s="3">
        <v>9</v>
      </c>
      <c r="G3551" s="3" t="s">
        <v>14415</v>
      </c>
      <c r="H3551" s="9" t="s">
        <v>63</v>
      </c>
      <c r="I3551" s="9" t="s">
        <v>81</v>
      </c>
      <c r="J3551" s="21">
        <v>34.799999999999997</v>
      </c>
      <c r="K3551" s="9" t="s">
        <v>13086</v>
      </c>
      <c r="L3551" s="7" t="s">
        <v>13306</v>
      </c>
      <c r="M3551" s="7" t="s">
        <v>13507</v>
      </c>
      <c r="N3551" s="7" t="s">
        <v>215</v>
      </c>
      <c r="O3551" s="7" t="s">
        <v>261</v>
      </c>
      <c r="P3551" s="7" t="s">
        <v>8178</v>
      </c>
      <c r="Q3551" s="7" t="s">
        <v>8179</v>
      </c>
      <c r="R3551" s="13" t="s">
        <v>357</v>
      </c>
      <c r="S3551" s="7" t="s">
        <v>408</v>
      </c>
      <c r="T3551" s="13" t="s">
        <v>69</v>
      </c>
      <c r="U3551" s="13" t="s">
        <v>66</v>
      </c>
      <c r="V3551" s="13" t="s">
        <v>70</v>
      </c>
      <c r="W3551" s="13" t="s">
        <v>32</v>
      </c>
      <c r="X3551" s="13" t="s">
        <v>66</v>
      </c>
      <c r="Y3551" s="13" t="s">
        <v>7</v>
      </c>
      <c r="Z3551" s="13" t="s">
        <v>8</v>
      </c>
      <c r="AA3551" s="12" t="str">
        <f t="shared" si="110"/>
        <v>5980000000108</v>
      </c>
      <c r="AB3551" s="4" t="s">
        <v>66</v>
      </c>
      <c r="AC3551" s="48">
        <f t="shared" si="111"/>
        <v>0</v>
      </c>
      <c r="AD3551" s="31">
        <f>VLOOKUP(AB3551,'Utah Allocation %''s'!$A$6:$B$16,2,FALSE)</f>
        <v>0</v>
      </c>
    </row>
    <row r="3552" spans="1:30">
      <c r="A3552" s="9" t="s">
        <v>13057</v>
      </c>
      <c r="B3552" s="9" t="s">
        <v>24</v>
      </c>
      <c r="C3552" s="9" t="s">
        <v>62</v>
      </c>
      <c r="D3552" s="19">
        <v>41547</v>
      </c>
      <c r="E3552" s="3">
        <v>2013</v>
      </c>
      <c r="F3552" s="3">
        <v>9</v>
      </c>
      <c r="G3552" s="3" t="s">
        <v>14415</v>
      </c>
      <c r="H3552" s="9" t="s">
        <v>63</v>
      </c>
      <c r="I3552" s="9" t="s">
        <v>81</v>
      </c>
      <c r="J3552" s="21">
        <v>1026.26</v>
      </c>
      <c r="K3552" s="9" t="s">
        <v>13058</v>
      </c>
      <c r="L3552" s="7" t="s">
        <v>13292</v>
      </c>
      <c r="M3552" s="7" t="s">
        <v>13493</v>
      </c>
      <c r="N3552" s="7" t="s">
        <v>237</v>
      </c>
      <c r="O3552" s="7" t="s">
        <v>281</v>
      </c>
      <c r="P3552" s="7" t="s">
        <v>8159</v>
      </c>
      <c r="Q3552" s="7" t="s">
        <v>189</v>
      </c>
      <c r="R3552" s="13" t="s">
        <v>354</v>
      </c>
      <c r="S3552" s="7" t="s">
        <v>408</v>
      </c>
      <c r="T3552" s="13" t="s">
        <v>69</v>
      </c>
      <c r="U3552" s="13" t="s">
        <v>66</v>
      </c>
      <c r="V3552" s="13" t="s">
        <v>70</v>
      </c>
      <c r="W3552" s="13" t="s">
        <v>32</v>
      </c>
      <c r="X3552" s="13" t="s">
        <v>66</v>
      </c>
      <c r="Y3552" s="13" t="s">
        <v>7</v>
      </c>
      <c r="Z3552" s="13" t="s">
        <v>8</v>
      </c>
      <c r="AA3552" s="12" t="str">
        <f t="shared" si="110"/>
        <v>5980000000108</v>
      </c>
      <c r="AB3552" s="4" t="s">
        <v>66</v>
      </c>
      <c r="AC3552" s="48">
        <f t="shared" si="111"/>
        <v>0</v>
      </c>
      <c r="AD3552" s="31">
        <f>VLOOKUP(AB3552,'Utah Allocation %''s'!$A$6:$B$16,2,FALSE)</f>
        <v>0</v>
      </c>
    </row>
    <row r="3553" spans="1:30">
      <c r="A3553" s="9" t="s">
        <v>13130</v>
      </c>
      <c r="B3553" s="9" t="s">
        <v>24</v>
      </c>
      <c r="C3553" s="9" t="s">
        <v>62</v>
      </c>
      <c r="D3553" s="19">
        <v>41547</v>
      </c>
      <c r="E3553" s="3">
        <v>2013</v>
      </c>
      <c r="F3553" s="3">
        <v>9</v>
      </c>
      <c r="G3553" s="3" t="s">
        <v>14415</v>
      </c>
      <c r="H3553" s="9" t="s">
        <v>63</v>
      </c>
      <c r="I3553" s="9" t="s">
        <v>81</v>
      </c>
      <c r="J3553" s="21">
        <v>334.21</v>
      </c>
      <c r="K3553" s="9" t="s">
        <v>13131</v>
      </c>
      <c r="L3553" s="7" t="s">
        <v>13328</v>
      </c>
      <c r="M3553" s="7" t="s">
        <v>13529</v>
      </c>
      <c r="N3553" s="7" t="s">
        <v>206</v>
      </c>
      <c r="O3553" s="7" t="s">
        <v>253</v>
      </c>
      <c r="P3553" s="7" t="s">
        <v>5145</v>
      </c>
      <c r="Q3553" s="7" t="s">
        <v>78</v>
      </c>
      <c r="R3553" s="13" t="s">
        <v>360</v>
      </c>
      <c r="S3553" s="7" t="s">
        <v>409</v>
      </c>
      <c r="T3553" s="13" t="s">
        <v>69</v>
      </c>
      <c r="U3553" s="13" t="s">
        <v>79</v>
      </c>
      <c r="V3553" s="13" t="s">
        <v>80</v>
      </c>
      <c r="W3553" s="13" t="s">
        <v>29</v>
      </c>
      <c r="X3553" s="13" t="s">
        <v>79</v>
      </c>
      <c r="Y3553" s="13" t="s">
        <v>7</v>
      </c>
      <c r="Z3553" s="13" t="s">
        <v>16</v>
      </c>
      <c r="AA3553" s="12" t="str">
        <f t="shared" si="110"/>
        <v>5980000000109</v>
      </c>
      <c r="AB3553" s="4" t="s">
        <v>79</v>
      </c>
      <c r="AC3553" s="48">
        <f t="shared" si="111"/>
        <v>334.21</v>
      </c>
      <c r="AD3553" s="31">
        <f>VLOOKUP(AB3553,'Utah Allocation %''s'!$A$6:$B$16,2,FALSE)</f>
        <v>1</v>
      </c>
    </row>
    <row r="3554" spans="1:30">
      <c r="A3554" s="9" t="s">
        <v>12819</v>
      </c>
      <c r="B3554" s="9" t="s">
        <v>24</v>
      </c>
      <c r="C3554" s="9" t="s">
        <v>62</v>
      </c>
      <c r="D3554" s="19">
        <v>41547</v>
      </c>
      <c r="E3554" s="3">
        <v>2013</v>
      </c>
      <c r="F3554" s="3">
        <v>9</v>
      </c>
      <c r="G3554" s="3" t="s">
        <v>14415</v>
      </c>
      <c r="H3554" s="9" t="s">
        <v>63</v>
      </c>
      <c r="I3554" s="9" t="s">
        <v>81</v>
      </c>
      <c r="J3554" s="21">
        <v>231.06</v>
      </c>
      <c r="K3554" s="9" t="s">
        <v>12820</v>
      </c>
      <c r="L3554" s="7" t="s">
        <v>13176</v>
      </c>
      <c r="M3554" s="7" t="s">
        <v>13367</v>
      </c>
      <c r="N3554" s="7" t="s">
        <v>207</v>
      </c>
      <c r="O3554" s="7" t="s">
        <v>254</v>
      </c>
      <c r="P3554" s="7" t="s">
        <v>7096</v>
      </c>
      <c r="Q3554" s="7" t="s">
        <v>83</v>
      </c>
      <c r="R3554" s="13" t="s">
        <v>360</v>
      </c>
      <c r="S3554" s="7" t="s">
        <v>409</v>
      </c>
      <c r="T3554" s="13" t="s">
        <v>69</v>
      </c>
      <c r="U3554" s="13" t="s">
        <v>79</v>
      </c>
      <c r="V3554" s="13" t="s">
        <v>80</v>
      </c>
      <c r="W3554" s="13" t="s">
        <v>29</v>
      </c>
      <c r="X3554" s="13" t="s">
        <v>79</v>
      </c>
      <c r="Y3554" s="13" t="s">
        <v>7</v>
      </c>
      <c r="Z3554" s="13" t="s">
        <v>16</v>
      </c>
      <c r="AA3554" s="12" t="str">
        <f t="shared" si="110"/>
        <v>5980000000109</v>
      </c>
      <c r="AB3554" s="4" t="s">
        <v>79</v>
      </c>
      <c r="AC3554" s="48">
        <f t="shared" si="111"/>
        <v>231.06</v>
      </c>
      <c r="AD3554" s="31">
        <f>VLOOKUP(AB3554,'Utah Allocation %''s'!$A$6:$B$16,2,FALSE)</f>
        <v>1</v>
      </c>
    </row>
    <row r="3555" spans="1:30">
      <c r="A3555" s="9" t="s">
        <v>13005</v>
      </c>
      <c r="B3555" s="9" t="s">
        <v>24</v>
      </c>
      <c r="C3555" s="9" t="s">
        <v>62</v>
      </c>
      <c r="D3555" s="19">
        <v>41547</v>
      </c>
      <c r="E3555" s="3">
        <v>2013</v>
      </c>
      <c r="F3555" s="3">
        <v>9</v>
      </c>
      <c r="G3555" s="3" t="s">
        <v>14415</v>
      </c>
      <c r="H3555" s="9" t="s">
        <v>63</v>
      </c>
      <c r="I3555" s="9" t="s">
        <v>81</v>
      </c>
      <c r="J3555" s="21">
        <v>1762.35</v>
      </c>
      <c r="K3555" s="9" t="s">
        <v>13006</v>
      </c>
      <c r="L3555" s="7" t="s">
        <v>13267</v>
      </c>
      <c r="M3555" s="7" t="s">
        <v>13465</v>
      </c>
      <c r="N3555" s="7" t="s">
        <v>208</v>
      </c>
      <c r="O3555" s="7" t="s">
        <v>255</v>
      </c>
      <c r="P3555" s="7" t="s">
        <v>6141</v>
      </c>
      <c r="Q3555" s="7" t="s">
        <v>84</v>
      </c>
      <c r="R3555" s="13" t="s">
        <v>360</v>
      </c>
      <c r="S3555" s="7" t="s">
        <v>409</v>
      </c>
      <c r="T3555" s="13" t="s">
        <v>69</v>
      </c>
      <c r="U3555" s="13" t="s">
        <v>79</v>
      </c>
      <c r="V3555" s="13" t="s">
        <v>80</v>
      </c>
      <c r="W3555" s="13" t="s">
        <v>29</v>
      </c>
      <c r="X3555" s="13" t="s">
        <v>79</v>
      </c>
      <c r="Y3555" s="13" t="s">
        <v>7</v>
      </c>
      <c r="Z3555" s="13" t="s">
        <v>16</v>
      </c>
      <c r="AA3555" s="12" t="str">
        <f t="shared" si="110"/>
        <v>5980000000109</v>
      </c>
      <c r="AB3555" s="4" t="s">
        <v>79</v>
      </c>
      <c r="AC3555" s="48">
        <f t="shared" si="111"/>
        <v>1762.35</v>
      </c>
      <c r="AD3555" s="31">
        <f>VLOOKUP(AB3555,'Utah Allocation %''s'!$A$6:$B$16,2,FALSE)</f>
        <v>1</v>
      </c>
    </row>
    <row r="3556" spans="1:30">
      <c r="A3556" s="9" t="s">
        <v>12887</v>
      </c>
      <c r="B3556" s="9" t="s">
        <v>24</v>
      </c>
      <c r="C3556" s="9" t="s">
        <v>62</v>
      </c>
      <c r="D3556" s="19">
        <v>41547</v>
      </c>
      <c r="E3556" s="3">
        <v>2013</v>
      </c>
      <c r="F3556" s="3">
        <v>9</v>
      </c>
      <c r="G3556" s="3" t="s">
        <v>14415</v>
      </c>
      <c r="H3556" s="9" t="s">
        <v>63</v>
      </c>
      <c r="I3556" s="9" t="s">
        <v>81</v>
      </c>
      <c r="J3556" s="21">
        <v>206.3</v>
      </c>
      <c r="K3556" s="9" t="s">
        <v>12888</v>
      </c>
      <c r="L3556" s="7" t="s">
        <v>13210</v>
      </c>
      <c r="M3556" s="7" t="s">
        <v>13404</v>
      </c>
      <c r="N3556" s="7" t="s">
        <v>208</v>
      </c>
      <c r="O3556" s="7" t="s">
        <v>255</v>
      </c>
      <c r="P3556" s="7" t="s">
        <v>6141</v>
      </c>
      <c r="Q3556" s="7" t="s">
        <v>84</v>
      </c>
      <c r="R3556" s="13" t="s">
        <v>360</v>
      </c>
      <c r="S3556" s="7" t="s">
        <v>409</v>
      </c>
      <c r="T3556" s="13" t="s">
        <v>69</v>
      </c>
      <c r="U3556" s="13" t="s">
        <v>79</v>
      </c>
      <c r="V3556" s="13" t="s">
        <v>80</v>
      </c>
      <c r="W3556" s="13" t="s">
        <v>29</v>
      </c>
      <c r="X3556" s="13" t="s">
        <v>79</v>
      </c>
      <c r="Y3556" s="13" t="s">
        <v>7</v>
      </c>
      <c r="Z3556" s="13" t="s">
        <v>16</v>
      </c>
      <c r="AA3556" s="12" t="str">
        <f t="shared" si="110"/>
        <v>5980000000109</v>
      </c>
      <c r="AB3556" s="4" t="s">
        <v>79</v>
      </c>
      <c r="AC3556" s="48">
        <f t="shared" si="111"/>
        <v>206.3</v>
      </c>
      <c r="AD3556" s="31">
        <f>VLOOKUP(AB3556,'Utah Allocation %''s'!$A$6:$B$16,2,FALSE)</f>
        <v>1</v>
      </c>
    </row>
    <row r="3557" spans="1:30">
      <c r="A3557" s="9" t="s">
        <v>12885</v>
      </c>
      <c r="B3557" s="9" t="s">
        <v>24</v>
      </c>
      <c r="C3557" s="9" t="s">
        <v>62</v>
      </c>
      <c r="D3557" s="19">
        <v>41547</v>
      </c>
      <c r="E3557" s="3">
        <v>2013</v>
      </c>
      <c r="F3557" s="3">
        <v>9</v>
      </c>
      <c r="G3557" s="3" t="s">
        <v>14415</v>
      </c>
      <c r="H3557" s="9" t="s">
        <v>63</v>
      </c>
      <c r="I3557" s="9" t="s">
        <v>81</v>
      </c>
      <c r="J3557" s="21">
        <v>293.22000000000003</v>
      </c>
      <c r="K3557" s="9" t="s">
        <v>12886</v>
      </c>
      <c r="L3557" s="7" t="s">
        <v>13209</v>
      </c>
      <c r="M3557" s="7" t="s">
        <v>13403</v>
      </c>
      <c r="N3557" s="7" t="s">
        <v>237</v>
      </c>
      <c r="O3557" s="7" t="s">
        <v>281</v>
      </c>
      <c r="P3557" s="7" t="s">
        <v>8159</v>
      </c>
      <c r="Q3557" s="7" t="s">
        <v>189</v>
      </c>
      <c r="R3557" s="13" t="s">
        <v>363</v>
      </c>
      <c r="S3557" s="7" t="s">
        <v>408</v>
      </c>
      <c r="T3557" s="13" t="s">
        <v>69</v>
      </c>
      <c r="U3557" s="13" t="s">
        <v>66</v>
      </c>
      <c r="V3557" s="13" t="s">
        <v>70</v>
      </c>
      <c r="W3557" s="13" t="s">
        <v>32</v>
      </c>
      <c r="X3557" s="13" t="s">
        <v>66</v>
      </c>
      <c r="Y3557" s="13" t="s">
        <v>7</v>
      </c>
      <c r="Z3557" s="13" t="s">
        <v>8</v>
      </c>
      <c r="AA3557" s="12" t="str">
        <f t="shared" si="110"/>
        <v>5980000000108</v>
      </c>
      <c r="AB3557" s="4" t="s">
        <v>66</v>
      </c>
      <c r="AC3557" s="48">
        <f t="shared" si="111"/>
        <v>0</v>
      </c>
      <c r="AD3557" s="31">
        <f>VLOOKUP(AB3557,'Utah Allocation %''s'!$A$6:$B$16,2,FALSE)</f>
        <v>0</v>
      </c>
    </row>
    <row r="3558" spans="1:30">
      <c r="A3558" s="9" t="s">
        <v>13108</v>
      </c>
      <c r="B3558" s="9" t="s">
        <v>24</v>
      </c>
      <c r="C3558" s="9" t="s">
        <v>62</v>
      </c>
      <c r="D3558" s="19">
        <v>41547</v>
      </c>
      <c r="E3558" s="3">
        <v>2013</v>
      </c>
      <c r="F3558" s="3">
        <v>9</v>
      </c>
      <c r="G3558" s="3" t="s">
        <v>14415</v>
      </c>
      <c r="H3558" s="9" t="s">
        <v>63</v>
      </c>
      <c r="I3558" s="9" t="s">
        <v>81</v>
      </c>
      <c r="J3558" s="21">
        <v>523.44000000000005</v>
      </c>
      <c r="K3558" s="9" t="s">
        <v>13109</v>
      </c>
      <c r="L3558" s="7" t="s">
        <v>13317</v>
      </c>
      <c r="M3558" s="7" t="s">
        <v>13518</v>
      </c>
      <c r="N3558" s="7" t="s">
        <v>218</v>
      </c>
      <c r="O3558" s="7" t="s">
        <v>264</v>
      </c>
      <c r="P3558" s="7" t="s">
        <v>6190</v>
      </c>
      <c r="Q3558" s="7" t="s">
        <v>95</v>
      </c>
      <c r="R3558" s="13" t="s">
        <v>364</v>
      </c>
      <c r="S3558" s="7" t="s">
        <v>409</v>
      </c>
      <c r="T3558" s="13" t="s">
        <v>69</v>
      </c>
      <c r="U3558" s="13" t="s">
        <v>89</v>
      </c>
      <c r="V3558" s="13" t="s">
        <v>90</v>
      </c>
      <c r="W3558" s="13" t="s">
        <v>31</v>
      </c>
      <c r="X3558" s="13" t="s">
        <v>91</v>
      </c>
      <c r="Y3558" s="13" t="s">
        <v>7</v>
      </c>
      <c r="Z3558" s="13" t="s">
        <v>17</v>
      </c>
      <c r="AA3558" s="12" t="str">
        <f t="shared" si="110"/>
        <v>5980000000111</v>
      </c>
      <c r="AB3558" s="4" t="s">
        <v>91</v>
      </c>
      <c r="AC3558" s="48">
        <f t="shared" si="111"/>
        <v>0</v>
      </c>
      <c r="AD3558" s="31">
        <f>VLOOKUP(AB3558,'Utah Allocation %''s'!$A$6:$B$16,2,FALSE)</f>
        <v>0</v>
      </c>
    </row>
    <row r="3559" spans="1:30">
      <c r="A3559" s="9" t="s">
        <v>12835</v>
      </c>
      <c r="B3559" s="9" t="s">
        <v>24</v>
      </c>
      <c r="C3559" s="9" t="s">
        <v>62</v>
      </c>
      <c r="D3559" s="19">
        <v>41547</v>
      </c>
      <c r="E3559" s="3">
        <v>2013</v>
      </c>
      <c r="F3559" s="3">
        <v>9</v>
      </c>
      <c r="G3559" s="3" t="s">
        <v>14415</v>
      </c>
      <c r="H3559" s="9" t="s">
        <v>63</v>
      </c>
      <c r="I3559" s="9" t="s">
        <v>81</v>
      </c>
      <c r="J3559" s="21">
        <v>356.9</v>
      </c>
      <c r="K3559" s="9" t="s">
        <v>12836</v>
      </c>
      <c r="L3559" s="7" t="s">
        <v>13184</v>
      </c>
      <c r="M3559" s="7" t="s">
        <v>13376</v>
      </c>
      <c r="N3559" s="7" t="s">
        <v>212</v>
      </c>
      <c r="O3559" s="7" t="s">
        <v>259</v>
      </c>
      <c r="P3559" s="7" t="s">
        <v>10912</v>
      </c>
      <c r="Q3559" s="7" t="s">
        <v>165</v>
      </c>
      <c r="R3559" s="13" t="s">
        <v>366</v>
      </c>
      <c r="S3559" s="7" t="s">
        <v>409</v>
      </c>
      <c r="T3559" s="13" t="s">
        <v>69</v>
      </c>
      <c r="U3559" s="13" t="s">
        <v>79</v>
      </c>
      <c r="V3559" s="13" t="s">
        <v>80</v>
      </c>
      <c r="W3559" s="13" t="s">
        <v>29</v>
      </c>
      <c r="X3559" s="13" t="s">
        <v>79</v>
      </c>
      <c r="Y3559" s="13" t="s">
        <v>7</v>
      </c>
      <c r="Z3559" s="13" t="s">
        <v>16</v>
      </c>
      <c r="AA3559" s="12" t="str">
        <f t="shared" si="110"/>
        <v>5980000000109</v>
      </c>
      <c r="AB3559" s="4" t="s">
        <v>79</v>
      </c>
      <c r="AC3559" s="48">
        <f t="shared" si="111"/>
        <v>356.9</v>
      </c>
      <c r="AD3559" s="31">
        <f>VLOOKUP(AB3559,'Utah Allocation %''s'!$A$6:$B$16,2,FALSE)</f>
        <v>1</v>
      </c>
    </row>
    <row r="3560" spans="1:30">
      <c r="A3560" s="9" t="s">
        <v>12837</v>
      </c>
      <c r="B3560" s="9" t="s">
        <v>24</v>
      </c>
      <c r="C3560" s="9" t="s">
        <v>62</v>
      </c>
      <c r="D3560" s="19">
        <v>41547</v>
      </c>
      <c r="E3560" s="3">
        <v>2013</v>
      </c>
      <c r="F3560" s="3">
        <v>9</v>
      </c>
      <c r="G3560" s="3" t="s">
        <v>14415</v>
      </c>
      <c r="H3560" s="9" t="s">
        <v>63</v>
      </c>
      <c r="I3560" s="9" t="s">
        <v>81</v>
      </c>
      <c r="J3560" s="21">
        <v>356.9</v>
      </c>
      <c r="K3560" s="9" t="s">
        <v>12838</v>
      </c>
      <c r="L3560" s="7" t="s">
        <v>13185</v>
      </c>
      <c r="M3560" s="7" t="s">
        <v>13377</v>
      </c>
      <c r="N3560" s="7" t="s">
        <v>212</v>
      </c>
      <c r="O3560" s="7" t="s">
        <v>259</v>
      </c>
      <c r="P3560" s="7" t="s">
        <v>10912</v>
      </c>
      <c r="Q3560" s="7" t="s">
        <v>165</v>
      </c>
      <c r="R3560" s="13" t="s">
        <v>366</v>
      </c>
      <c r="S3560" s="7" t="s">
        <v>409</v>
      </c>
      <c r="T3560" s="13" t="s">
        <v>69</v>
      </c>
      <c r="U3560" s="13" t="s">
        <v>79</v>
      </c>
      <c r="V3560" s="13" t="s">
        <v>80</v>
      </c>
      <c r="W3560" s="13" t="s">
        <v>29</v>
      </c>
      <c r="X3560" s="13" t="s">
        <v>79</v>
      </c>
      <c r="Y3560" s="13" t="s">
        <v>7</v>
      </c>
      <c r="Z3560" s="13" t="s">
        <v>16</v>
      </c>
      <c r="AA3560" s="12" t="str">
        <f t="shared" si="110"/>
        <v>5980000000109</v>
      </c>
      <c r="AB3560" s="4" t="s">
        <v>79</v>
      </c>
      <c r="AC3560" s="48">
        <f t="shared" si="111"/>
        <v>356.9</v>
      </c>
      <c r="AD3560" s="31">
        <f>VLOOKUP(AB3560,'Utah Allocation %''s'!$A$6:$B$16,2,FALSE)</f>
        <v>1</v>
      </c>
    </row>
    <row r="3561" spans="1:30">
      <c r="A3561" s="9" t="s">
        <v>12855</v>
      </c>
      <c r="B3561" s="9" t="s">
        <v>24</v>
      </c>
      <c r="C3561" s="9" t="s">
        <v>62</v>
      </c>
      <c r="D3561" s="19">
        <v>41547</v>
      </c>
      <c r="E3561" s="3">
        <v>2013</v>
      </c>
      <c r="F3561" s="3">
        <v>9</v>
      </c>
      <c r="G3561" s="3" t="s">
        <v>14415</v>
      </c>
      <c r="H3561" s="9" t="s">
        <v>63</v>
      </c>
      <c r="I3561" s="9" t="s">
        <v>81</v>
      </c>
      <c r="J3561" s="21">
        <v>253.75</v>
      </c>
      <c r="K3561" s="9" t="s">
        <v>12856</v>
      </c>
      <c r="L3561" s="7" t="s">
        <v>13194</v>
      </c>
      <c r="M3561" s="7" t="s">
        <v>13388</v>
      </c>
      <c r="N3561" s="7" t="s">
        <v>212</v>
      </c>
      <c r="O3561" s="7" t="s">
        <v>259</v>
      </c>
      <c r="P3561" s="7" t="s">
        <v>10912</v>
      </c>
      <c r="Q3561" s="7" t="s">
        <v>165</v>
      </c>
      <c r="R3561" s="13" t="s">
        <v>366</v>
      </c>
      <c r="S3561" s="7" t="s">
        <v>409</v>
      </c>
      <c r="T3561" s="13" t="s">
        <v>69</v>
      </c>
      <c r="U3561" s="13" t="s">
        <v>79</v>
      </c>
      <c r="V3561" s="13" t="s">
        <v>80</v>
      </c>
      <c r="W3561" s="13" t="s">
        <v>29</v>
      </c>
      <c r="X3561" s="13" t="s">
        <v>79</v>
      </c>
      <c r="Y3561" s="13" t="s">
        <v>7</v>
      </c>
      <c r="Z3561" s="13" t="s">
        <v>16</v>
      </c>
      <c r="AA3561" s="12" t="str">
        <f t="shared" si="110"/>
        <v>5980000000109</v>
      </c>
      <c r="AB3561" s="4" t="s">
        <v>79</v>
      </c>
      <c r="AC3561" s="48">
        <f t="shared" si="111"/>
        <v>253.75</v>
      </c>
      <c r="AD3561" s="31">
        <f>VLOOKUP(AB3561,'Utah Allocation %''s'!$A$6:$B$16,2,FALSE)</f>
        <v>1</v>
      </c>
    </row>
    <row r="3562" spans="1:30">
      <c r="A3562" s="9" t="s">
        <v>12865</v>
      </c>
      <c r="B3562" s="9" t="s">
        <v>24</v>
      </c>
      <c r="C3562" s="9" t="s">
        <v>62</v>
      </c>
      <c r="D3562" s="19">
        <v>41547</v>
      </c>
      <c r="E3562" s="3">
        <v>2013</v>
      </c>
      <c r="F3562" s="3">
        <v>9</v>
      </c>
      <c r="G3562" s="3" t="s">
        <v>14415</v>
      </c>
      <c r="H3562" s="9" t="s">
        <v>63</v>
      </c>
      <c r="I3562" s="9" t="s">
        <v>81</v>
      </c>
      <c r="J3562" s="21">
        <v>577.66</v>
      </c>
      <c r="K3562" s="9" t="s">
        <v>12866</v>
      </c>
      <c r="L3562" s="7" t="s">
        <v>13199</v>
      </c>
      <c r="M3562" s="7" t="s">
        <v>13393</v>
      </c>
      <c r="N3562" s="7" t="s">
        <v>208</v>
      </c>
      <c r="O3562" s="7" t="s">
        <v>255</v>
      </c>
      <c r="P3562" s="7" t="s">
        <v>6141</v>
      </c>
      <c r="Q3562" s="7" t="s">
        <v>84</v>
      </c>
      <c r="R3562" s="13" t="s">
        <v>366</v>
      </c>
      <c r="S3562" s="7" t="s">
        <v>409</v>
      </c>
      <c r="T3562" s="13" t="s">
        <v>69</v>
      </c>
      <c r="U3562" s="13" t="s">
        <v>79</v>
      </c>
      <c r="V3562" s="13" t="s">
        <v>80</v>
      </c>
      <c r="W3562" s="13" t="s">
        <v>29</v>
      </c>
      <c r="X3562" s="13" t="s">
        <v>79</v>
      </c>
      <c r="Y3562" s="13" t="s">
        <v>7</v>
      </c>
      <c r="Z3562" s="13" t="s">
        <v>16</v>
      </c>
      <c r="AA3562" s="12" t="str">
        <f t="shared" si="110"/>
        <v>5980000000109</v>
      </c>
      <c r="AB3562" s="4" t="s">
        <v>79</v>
      </c>
      <c r="AC3562" s="48">
        <f t="shared" si="111"/>
        <v>577.66</v>
      </c>
      <c r="AD3562" s="31">
        <f>VLOOKUP(AB3562,'Utah Allocation %''s'!$A$6:$B$16,2,FALSE)</f>
        <v>1</v>
      </c>
    </row>
    <row r="3563" spans="1:30">
      <c r="A3563" s="9" t="s">
        <v>12867</v>
      </c>
      <c r="B3563" s="9" t="s">
        <v>24</v>
      </c>
      <c r="C3563" s="9" t="s">
        <v>62</v>
      </c>
      <c r="D3563" s="19">
        <v>41547</v>
      </c>
      <c r="E3563" s="3">
        <v>2013</v>
      </c>
      <c r="F3563" s="3">
        <v>9</v>
      </c>
      <c r="G3563" s="3" t="s">
        <v>14415</v>
      </c>
      <c r="H3563" s="9" t="s">
        <v>63</v>
      </c>
      <c r="I3563" s="9" t="s">
        <v>81</v>
      </c>
      <c r="J3563" s="21">
        <v>231.06</v>
      </c>
      <c r="K3563" s="9" t="s">
        <v>12868</v>
      </c>
      <c r="L3563" s="7" t="s">
        <v>13200</v>
      </c>
      <c r="M3563" s="7" t="s">
        <v>13394</v>
      </c>
      <c r="N3563" s="7" t="s">
        <v>208</v>
      </c>
      <c r="O3563" s="7" t="s">
        <v>255</v>
      </c>
      <c r="P3563" s="7" t="s">
        <v>6141</v>
      </c>
      <c r="Q3563" s="7" t="s">
        <v>84</v>
      </c>
      <c r="R3563" s="13" t="s">
        <v>366</v>
      </c>
      <c r="S3563" s="7" t="s">
        <v>409</v>
      </c>
      <c r="T3563" s="13" t="s">
        <v>69</v>
      </c>
      <c r="U3563" s="13" t="s">
        <v>79</v>
      </c>
      <c r="V3563" s="13" t="s">
        <v>80</v>
      </c>
      <c r="W3563" s="13" t="s">
        <v>29</v>
      </c>
      <c r="X3563" s="13" t="s">
        <v>79</v>
      </c>
      <c r="Y3563" s="13" t="s">
        <v>7</v>
      </c>
      <c r="Z3563" s="13" t="s">
        <v>16</v>
      </c>
      <c r="AA3563" s="12" t="str">
        <f t="shared" si="110"/>
        <v>5980000000109</v>
      </c>
      <c r="AB3563" s="4" t="s">
        <v>79</v>
      </c>
      <c r="AC3563" s="48">
        <f t="shared" si="111"/>
        <v>231.06</v>
      </c>
      <c r="AD3563" s="31">
        <f>VLOOKUP(AB3563,'Utah Allocation %''s'!$A$6:$B$16,2,FALSE)</f>
        <v>1</v>
      </c>
    </row>
    <row r="3564" spans="1:30">
      <c r="A3564" s="9" t="s">
        <v>12839</v>
      </c>
      <c r="B3564" s="9" t="s">
        <v>24</v>
      </c>
      <c r="C3564" s="9" t="s">
        <v>62</v>
      </c>
      <c r="D3564" s="19">
        <v>41547</v>
      </c>
      <c r="E3564" s="3">
        <v>2013</v>
      </c>
      <c r="F3564" s="3">
        <v>9</v>
      </c>
      <c r="G3564" s="3" t="s">
        <v>14415</v>
      </c>
      <c r="H3564" s="9" t="s">
        <v>61</v>
      </c>
      <c r="I3564" s="9" t="s">
        <v>81</v>
      </c>
      <c r="J3564" s="21">
        <v>-494.59</v>
      </c>
      <c r="K3564" s="9" t="s">
        <v>12840</v>
      </c>
      <c r="L3564" s="7" t="s">
        <v>13186</v>
      </c>
      <c r="M3564" s="7" t="s">
        <v>13378</v>
      </c>
      <c r="N3564" s="7" t="s">
        <v>221</v>
      </c>
      <c r="O3564" s="7" t="s">
        <v>267</v>
      </c>
      <c r="P3564" s="7" t="s">
        <v>13379</v>
      </c>
      <c r="Q3564" s="7" t="s">
        <v>150</v>
      </c>
      <c r="R3564" s="13" t="s">
        <v>366</v>
      </c>
      <c r="S3564" s="7" t="s">
        <v>409</v>
      </c>
      <c r="T3564" s="13" t="s">
        <v>69</v>
      </c>
      <c r="U3564" s="13" t="s">
        <v>79</v>
      </c>
      <c r="V3564" s="13" t="s">
        <v>80</v>
      </c>
      <c r="W3564" s="13" t="s">
        <v>29</v>
      </c>
      <c r="X3564" s="13" t="s">
        <v>79</v>
      </c>
      <c r="Y3564" s="13" t="s">
        <v>7</v>
      </c>
      <c r="Z3564" s="13" t="s">
        <v>16</v>
      </c>
      <c r="AA3564" s="12" t="str">
        <f t="shared" si="110"/>
        <v>5980000000109</v>
      </c>
      <c r="AB3564" s="4" t="s">
        <v>79</v>
      </c>
      <c r="AC3564" s="48">
        <f t="shared" si="111"/>
        <v>-494.59</v>
      </c>
      <c r="AD3564" s="31">
        <f>VLOOKUP(AB3564,'Utah Allocation %''s'!$A$6:$B$16,2,FALSE)</f>
        <v>1</v>
      </c>
    </row>
    <row r="3565" spans="1:30">
      <c r="A3565" s="9" t="s">
        <v>12969</v>
      </c>
      <c r="B3565" s="9" t="s">
        <v>24</v>
      </c>
      <c r="C3565" s="9" t="s">
        <v>62</v>
      </c>
      <c r="D3565" s="19">
        <v>41547</v>
      </c>
      <c r="E3565" s="3">
        <v>2013</v>
      </c>
      <c r="F3565" s="3">
        <v>9</v>
      </c>
      <c r="G3565" s="3" t="s">
        <v>14415</v>
      </c>
      <c r="H3565" s="9" t="s">
        <v>63</v>
      </c>
      <c r="I3565" s="9" t="s">
        <v>81</v>
      </c>
      <c r="J3565" s="21">
        <v>1061.3</v>
      </c>
      <c r="K3565" s="9" t="s">
        <v>12970</v>
      </c>
      <c r="L3565" s="7" t="s">
        <v>13249</v>
      </c>
      <c r="M3565" s="7" t="s">
        <v>13446</v>
      </c>
      <c r="N3565" s="7" t="s">
        <v>208</v>
      </c>
      <c r="O3565" s="7" t="s">
        <v>255</v>
      </c>
      <c r="P3565" s="7" t="s">
        <v>6158</v>
      </c>
      <c r="Q3565" s="7" t="s">
        <v>92</v>
      </c>
      <c r="R3565" s="13" t="s">
        <v>367</v>
      </c>
      <c r="S3565" s="7" t="s">
        <v>409</v>
      </c>
      <c r="T3565" s="13" t="s">
        <v>69</v>
      </c>
      <c r="U3565" s="13" t="s">
        <v>89</v>
      </c>
      <c r="V3565" s="13" t="s">
        <v>90</v>
      </c>
      <c r="W3565" s="13" t="s">
        <v>31</v>
      </c>
      <c r="X3565" s="13" t="s">
        <v>91</v>
      </c>
      <c r="Y3565" s="13" t="s">
        <v>7</v>
      </c>
      <c r="Z3565" s="13" t="s">
        <v>17</v>
      </c>
      <c r="AA3565" s="12" t="str">
        <f t="shared" si="110"/>
        <v>5980000000111</v>
      </c>
      <c r="AB3565" s="4" t="s">
        <v>91</v>
      </c>
      <c r="AC3565" s="48">
        <f t="shared" si="111"/>
        <v>0</v>
      </c>
      <c r="AD3565" s="31">
        <f>VLOOKUP(AB3565,'Utah Allocation %''s'!$A$6:$B$16,2,FALSE)</f>
        <v>0</v>
      </c>
    </row>
    <row r="3566" spans="1:30">
      <c r="A3566" s="9" t="s">
        <v>12923</v>
      </c>
      <c r="B3566" s="9" t="s">
        <v>24</v>
      </c>
      <c r="C3566" s="9" t="s">
        <v>62</v>
      </c>
      <c r="D3566" s="19">
        <v>41547</v>
      </c>
      <c r="E3566" s="3">
        <v>2013</v>
      </c>
      <c r="F3566" s="3">
        <v>9</v>
      </c>
      <c r="G3566" s="3" t="s">
        <v>14415</v>
      </c>
      <c r="H3566" s="9" t="s">
        <v>63</v>
      </c>
      <c r="I3566" s="9" t="s">
        <v>81</v>
      </c>
      <c r="J3566" s="21">
        <v>262.98</v>
      </c>
      <c r="K3566" s="9" t="s">
        <v>12924</v>
      </c>
      <c r="L3566" s="7" t="s">
        <v>13226</v>
      </c>
      <c r="M3566" s="7" t="s">
        <v>13423</v>
      </c>
      <c r="N3566" s="7" t="s">
        <v>209</v>
      </c>
      <c r="O3566" s="7" t="s">
        <v>256</v>
      </c>
      <c r="P3566" s="7" t="s">
        <v>10333</v>
      </c>
      <c r="Q3566" s="7" t="s">
        <v>102</v>
      </c>
      <c r="R3566" s="13" t="s">
        <v>367</v>
      </c>
      <c r="S3566" s="7" t="s">
        <v>409</v>
      </c>
      <c r="T3566" s="13" t="s">
        <v>69</v>
      </c>
      <c r="U3566" s="13" t="s">
        <v>89</v>
      </c>
      <c r="V3566" s="13" t="s">
        <v>90</v>
      </c>
      <c r="W3566" s="13" t="s">
        <v>31</v>
      </c>
      <c r="X3566" s="13" t="s">
        <v>91</v>
      </c>
      <c r="Y3566" s="13" t="s">
        <v>7</v>
      </c>
      <c r="Z3566" s="13" t="s">
        <v>17</v>
      </c>
      <c r="AA3566" s="12" t="str">
        <f t="shared" si="110"/>
        <v>5980000000111</v>
      </c>
      <c r="AB3566" s="4" t="s">
        <v>91</v>
      </c>
      <c r="AC3566" s="48">
        <f t="shared" si="111"/>
        <v>0</v>
      </c>
      <c r="AD3566" s="31">
        <f>VLOOKUP(AB3566,'Utah Allocation %''s'!$A$6:$B$16,2,FALSE)</f>
        <v>0</v>
      </c>
    </row>
    <row r="3567" spans="1:30">
      <c r="A3567" s="9" t="s">
        <v>12891</v>
      </c>
      <c r="B3567" s="9" t="s">
        <v>24</v>
      </c>
      <c r="C3567" s="9" t="s">
        <v>62</v>
      </c>
      <c r="D3567" s="19">
        <v>41547</v>
      </c>
      <c r="E3567" s="3">
        <v>2013</v>
      </c>
      <c r="F3567" s="3">
        <v>9</v>
      </c>
      <c r="G3567" s="3" t="s">
        <v>14415</v>
      </c>
      <c r="H3567" s="9" t="s">
        <v>63</v>
      </c>
      <c r="I3567" s="9" t="s">
        <v>81</v>
      </c>
      <c r="J3567" s="21">
        <v>4046.03</v>
      </c>
      <c r="K3567" s="9" t="s">
        <v>12892</v>
      </c>
      <c r="L3567" s="7" t="s">
        <v>13212</v>
      </c>
      <c r="M3567" s="7" t="s">
        <v>13406</v>
      </c>
      <c r="N3567" s="7" t="s">
        <v>208</v>
      </c>
      <c r="O3567" s="7" t="s">
        <v>255</v>
      </c>
      <c r="P3567" s="7" t="s">
        <v>6158</v>
      </c>
      <c r="Q3567" s="7" t="s">
        <v>92</v>
      </c>
      <c r="R3567" s="13" t="s">
        <v>316</v>
      </c>
      <c r="S3567" s="7" t="s">
        <v>409</v>
      </c>
      <c r="T3567" s="13" t="s">
        <v>69</v>
      </c>
      <c r="U3567" s="13" t="s">
        <v>89</v>
      </c>
      <c r="V3567" s="13" t="s">
        <v>90</v>
      </c>
      <c r="W3567" s="13" t="s">
        <v>31</v>
      </c>
      <c r="X3567" s="13" t="s">
        <v>91</v>
      </c>
      <c r="Y3567" s="13" t="s">
        <v>7</v>
      </c>
      <c r="Z3567" s="13" t="s">
        <v>17</v>
      </c>
      <c r="AA3567" s="12" t="str">
        <f t="shared" si="110"/>
        <v>5980000000111</v>
      </c>
      <c r="AB3567" s="4" t="s">
        <v>91</v>
      </c>
      <c r="AC3567" s="48">
        <f t="shared" si="111"/>
        <v>0</v>
      </c>
      <c r="AD3567" s="31">
        <f>VLOOKUP(AB3567,'Utah Allocation %''s'!$A$6:$B$16,2,FALSE)</f>
        <v>0</v>
      </c>
    </row>
    <row r="3568" spans="1:30">
      <c r="A3568" s="9" t="s">
        <v>12205</v>
      </c>
      <c r="B3568" s="9" t="s">
        <v>24</v>
      </c>
      <c r="C3568" s="9" t="s">
        <v>62</v>
      </c>
      <c r="D3568" s="19">
        <v>41517</v>
      </c>
      <c r="E3568" s="6">
        <v>2013</v>
      </c>
      <c r="F3568" s="6">
        <v>9</v>
      </c>
      <c r="G3568" s="3" t="s">
        <v>14415</v>
      </c>
      <c r="H3568" s="9" t="s">
        <v>63</v>
      </c>
      <c r="I3568" s="9" t="s">
        <v>81</v>
      </c>
      <c r="J3568" s="21">
        <v>4.03</v>
      </c>
      <c r="K3568" s="9" t="s">
        <v>12067</v>
      </c>
      <c r="L3568" s="7" t="s">
        <v>12406</v>
      </c>
      <c r="M3568" s="7" t="s">
        <v>12665</v>
      </c>
      <c r="N3568" s="7" t="s">
        <v>207</v>
      </c>
      <c r="O3568" s="7" t="s">
        <v>254</v>
      </c>
      <c r="P3568" s="7" t="s">
        <v>548</v>
      </c>
      <c r="Q3568" s="7" t="s">
        <v>72</v>
      </c>
      <c r="R3568" s="9" t="s">
        <v>369</v>
      </c>
      <c r="S3568" s="7" t="s">
        <v>408</v>
      </c>
      <c r="T3568" s="13" t="s">
        <v>69</v>
      </c>
      <c r="U3568" s="13" t="s">
        <v>66</v>
      </c>
      <c r="V3568" s="13" t="s">
        <v>70</v>
      </c>
      <c r="W3568" s="13" t="s">
        <v>32</v>
      </c>
      <c r="X3568" s="13" t="s">
        <v>66</v>
      </c>
      <c r="Y3568" s="13" t="s">
        <v>7</v>
      </c>
      <c r="Z3568" s="13" t="s">
        <v>8</v>
      </c>
      <c r="AA3568" s="12" t="str">
        <f t="shared" si="110"/>
        <v>5980000000108</v>
      </c>
      <c r="AB3568" s="4" t="s">
        <v>66</v>
      </c>
      <c r="AC3568" s="48">
        <f t="shared" si="111"/>
        <v>0</v>
      </c>
      <c r="AD3568" s="31">
        <f>VLOOKUP(AB3568,'Utah Allocation %''s'!$A$6:$B$16,2,FALSE)</f>
        <v>0</v>
      </c>
    </row>
    <row r="3569" spans="1:30">
      <c r="A3569" s="9" t="s">
        <v>12883</v>
      </c>
      <c r="B3569" s="9" t="s">
        <v>24</v>
      </c>
      <c r="C3569" s="9" t="s">
        <v>62</v>
      </c>
      <c r="D3569" s="19">
        <v>41547</v>
      </c>
      <c r="E3569" s="3">
        <v>2013</v>
      </c>
      <c r="F3569" s="3">
        <v>9</v>
      </c>
      <c r="G3569" s="3" t="s">
        <v>14415</v>
      </c>
      <c r="H3569" s="9" t="s">
        <v>63</v>
      </c>
      <c r="I3569" s="9" t="s">
        <v>81</v>
      </c>
      <c r="J3569" s="21">
        <v>201.55</v>
      </c>
      <c r="K3569" s="9" t="s">
        <v>12884</v>
      </c>
      <c r="L3569" s="7" t="s">
        <v>13208</v>
      </c>
      <c r="M3569" s="7" t="s">
        <v>13402</v>
      </c>
      <c r="N3569" s="7" t="s">
        <v>213</v>
      </c>
      <c r="O3569" s="7" t="s">
        <v>595</v>
      </c>
      <c r="P3569" s="7" t="s">
        <v>9510</v>
      </c>
      <c r="Q3569" s="7" t="s">
        <v>68</v>
      </c>
      <c r="R3569" s="13" t="s">
        <v>369</v>
      </c>
      <c r="S3569" s="7" t="s">
        <v>408</v>
      </c>
      <c r="T3569" s="13" t="s">
        <v>69</v>
      </c>
      <c r="U3569" s="13" t="s">
        <v>66</v>
      </c>
      <c r="V3569" s="13" t="s">
        <v>70</v>
      </c>
      <c r="W3569" s="13" t="s">
        <v>32</v>
      </c>
      <c r="X3569" s="13" t="s">
        <v>66</v>
      </c>
      <c r="Y3569" s="13" t="s">
        <v>7</v>
      </c>
      <c r="Z3569" s="13" t="s">
        <v>8</v>
      </c>
      <c r="AA3569" s="12" t="str">
        <f t="shared" si="110"/>
        <v>5980000000108</v>
      </c>
      <c r="AB3569" s="4" t="s">
        <v>66</v>
      </c>
      <c r="AC3569" s="48">
        <f t="shared" si="111"/>
        <v>0</v>
      </c>
      <c r="AD3569" s="31">
        <f>VLOOKUP(AB3569,'Utah Allocation %''s'!$A$6:$B$16,2,FALSE)</f>
        <v>0</v>
      </c>
    </row>
    <row r="3570" spans="1:30">
      <c r="A3570" s="9" t="s">
        <v>13039</v>
      </c>
      <c r="B3570" s="9" t="s">
        <v>24</v>
      </c>
      <c r="C3570" s="9" t="s">
        <v>62</v>
      </c>
      <c r="D3570" s="19">
        <v>41547</v>
      </c>
      <c r="E3570" s="3">
        <v>2013</v>
      </c>
      <c r="F3570" s="3">
        <v>9</v>
      </c>
      <c r="G3570" s="3" t="s">
        <v>14415</v>
      </c>
      <c r="H3570" s="9" t="s">
        <v>63</v>
      </c>
      <c r="I3570" s="9" t="s">
        <v>81</v>
      </c>
      <c r="J3570" s="21">
        <v>585.22</v>
      </c>
      <c r="K3570" s="9" t="s">
        <v>13040</v>
      </c>
      <c r="L3570" s="7" t="s">
        <v>13284</v>
      </c>
      <c r="M3570" s="7" t="s">
        <v>13482</v>
      </c>
      <c r="N3570" s="7" t="s">
        <v>212</v>
      </c>
      <c r="O3570" s="7" t="s">
        <v>259</v>
      </c>
      <c r="P3570" s="7" t="s">
        <v>6234</v>
      </c>
      <c r="Q3570" s="7" t="s">
        <v>172</v>
      </c>
      <c r="R3570" s="13" t="s">
        <v>369</v>
      </c>
      <c r="S3570" s="7" t="s">
        <v>408</v>
      </c>
      <c r="T3570" s="13" t="s">
        <v>69</v>
      </c>
      <c r="U3570" s="13" t="s">
        <v>66</v>
      </c>
      <c r="V3570" s="13" t="s">
        <v>70</v>
      </c>
      <c r="W3570" s="13" t="s">
        <v>32</v>
      </c>
      <c r="X3570" s="13" t="s">
        <v>66</v>
      </c>
      <c r="Y3570" s="13" t="s">
        <v>7</v>
      </c>
      <c r="Z3570" s="13" t="s">
        <v>8</v>
      </c>
      <c r="AA3570" s="12" t="str">
        <f t="shared" si="110"/>
        <v>5980000000108</v>
      </c>
      <c r="AB3570" s="4" t="s">
        <v>66</v>
      </c>
      <c r="AC3570" s="48">
        <f t="shared" si="111"/>
        <v>0</v>
      </c>
      <c r="AD3570" s="31">
        <f>VLOOKUP(AB3570,'Utah Allocation %''s'!$A$6:$B$16,2,FALSE)</f>
        <v>0</v>
      </c>
    </row>
    <row r="3571" spans="1:30">
      <c r="A3571" s="9" t="s">
        <v>13043</v>
      </c>
      <c r="B3571" s="9" t="s">
        <v>24</v>
      </c>
      <c r="C3571" s="9" t="s">
        <v>62</v>
      </c>
      <c r="D3571" s="19">
        <v>41547</v>
      </c>
      <c r="E3571" s="3">
        <v>2013</v>
      </c>
      <c r="F3571" s="3">
        <v>9</v>
      </c>
      <c r="G3571" s="3" t="s">
        <v>14415</v>
      </c>
      <c r="H3571" s="9" t="s">
        <v>63</v>
      </c>
      <c r="I3571" s="9" t="s">
        <v>81</v>
      </c>
      <c r="J3571" s="21">
        <v>107.97</v>
      </c>
      <c r="K3571" s="9" t="s">
        <v>13044</v>
      </c>
      <c r="L3571" s="7" t="s">
        <v>13286</v>
      </c>
      <c r="M3571" s="7" t="s">
        <v>13484</v>
      </c>
      <c r="N3571" s="7" t="s">
        <v>212</v>
      </c>
      <c r="O3571" s="7" t="s">
        <v>259</v>
      </c>
      <c r="P3571" s="7" t="s">
        <v>6234</v>
      </c>
      <c r="Q3571" s="7" t="s">
        <v>172</v>
      </c>
      <c r="R3571" s="13" t="s">
        <v>369</v>
      </c>
      <c r="S3571" s="7" t="s">
        <v>408</v>
      </c>
      <c r="T3571" s="13" t="s">
        <v>69</v>
      </c>
      <c r="U3571" s="13" t="s">
        <v>66</v>
      </c>
      <c r="V3571" s="13" t="s">
        <v>70</v>
      </c>
      <c r="W3571" s="13" t="s">
        <v>32</v>
      </c>
      <c r="X3571" s="13" t="s">
        <v>66</v>
      </c>
      <c r="Y3571" s="13" t="s">
        <v>7</v>
      </c>
      <c r="Z3571" s="13" t="s">
        <v>8</v>
      </c>
      <c r="AA3571" s="12" t="str">
        <f t="shared" si="110"/>
        <v>5980000000108</v>
      </c>
      <c r="AB3571" s="4" t="s">
        <v>66</v>
      </c>
      <c r="AC3571" s="48">
        <f t="shared" si="111"/>
        <v>0</v>
      </c>
      <c r="AD3571" s="31">
        <f>VLOOKUP(AB3571,'Utah Allocation %''s'!$A$6:$B$16,2,FALSE)</f>
        <v>0</v>
      </c>
    </row>
    <row r="3572" spans="1:30">
      <c r="A3572" s="9" t="s">
        <v>13124</v>
      </c>
      <c r="B3572" s="9" t="s">
        <v>24</v>
      </c>
      <c r="C3572" s="9" t="s">
        <v>62</v>
      </c>
      <c r="D3572" s="19">
        <v>41547</v>
      </c>
      <c r="E3572" s="3">
        <v>2013</v>
      </c>
      <c r="F3572" s="3">
        <v>9</v>
      </c>
      <c r="G3572" s="3" t="s">
        <v>14415</v>
      </c>
      <c r="H3572" s="9" t="s">
        <v>63</v>
      </c>
      <c r="I3572" s="9" t="s">
        <v>81</v>
      </c>
      <c r="J3572" s="21">
        <v>331.63</v>
      </c>
      <c r="K3572" s="9" t="s">
        <v>13125</v>
      </c>
      <c r="L3572" s="7" t="s">
        <v>13325</v>
      </c>
      <c r="M3572" s="7" t="s">
        <v>13526</v>
      </c>
      <c r="N3572" s="7" t="s">
        <v>237</v>
      </c>
      <c r="O3572" s="7" t="s">
        <v>281</v>
      </c>
      <c r="P3572" s="7" t="s">
        <v>8159</v>
      </c>
      <c r="Q3572" s="7" t="s">
        <v>189</v>
      </c>
      <c r="R3572" s="13" t="s">
        <v>369</v>
      </c>
      <c r="S3572" s="7" t="s">
        <v>408</v>
      </c>
      <c r="T3572" s="13" t="s">
        <v>69</v>
      </c>
      <c r="U3572" s="13" t="s">
        <v>66</v>
      </c>
      <c r="V3572" s="13" t="s">
        <v>70</v>
      </c>
      <c r="W3572" s="13" t="s">
        <v>32</v>
      </c>
      <c r="X3572" s="13" t="s">
        <v>66</v>
      </c>
      <c r="Y3572" s="13" t="s">
        <v>7</v>
      </c>
      <c r="Z3572" s="13" t="s">
        <v>8</v>
      </c>
      <c r="AA3572" s="12" t="str">
        <f t="shared" si="110"/>
        <v>5980000000108</v>
      </c>
      <c r="AB3572" s="4" t="s">
        <v>66</v>
      </c>
      <c r="AC3572" s="48">
        <f t="shared" si="111"/>
        <v>0</v>
      </c>
      <c r="AD3572" s="31">
        <f>VLOOKUP(AB3572,'Utah Allocation %''s'!$A$6:$B$16,2,FALSE)</f>
        <v>0</v>
      </c>
    </row>
    <row r="3573" spans="1:30">
      <c r="A3573" s="9" t="s">
        <v>12925</v>
      </c>
      <c r="B3573" s="9" t="s">
        <v>24</v>
      </c>
      <c r="C3573" s="9" t="s">
        <v>62</v>
      </c>
      <c r="D3573" s="19">
        <v>41547</v>
      </c>
      <c r="E3573" s="3">
        <v>2013</v>
      </c>
      <c r="F3573" s="3">
        <v>9</v>
      </c>
      <c r="G3573" s="3" t="s">
        <v>14415</v>
      </c>
      <c r="H3573" s="9" t="s">
        <v>63</v>
      </c>
      <c r="I3573" s="9" t="s">
        <v>81</v>
      </c>
      <c r="J3573" s="21">
        <v>423.38</v>
      </c>
      <c r="K3573" s="9" t="s">
        <v>12926</v>
      </c>
      <c r="L3573" s="7" t="s">
        <v>13227</v>
      </c>
      <c r="M3573" s="7" t="s">
        <v>13424</v>
      </c>
      <c r="N3573" s="7" t="s">
        <v>206</v>
      </c>
      <c r="O3573" s="7" t="s">
        <v>253</v>
      </c>
      <c r="P3573" s="7" t="s">
        <v>8788</v>
      </c>
      <c r="Q3573" s="7" t="s">
        <v>71</v>
      </c>
      <c r="R3573" s="13" t="s">
        <v>369</v>
      </c>
      <c r="S3573" s="7" t="s">
        <v>408</v>
      </c>
      <c r="T3573" s="13" t="s">
        <v>69</v>
      </c>
      <c r="U3573" s="13" t="s">
        <v>66</v>
      </c>
      <c r="V3573" s="13" t="s">
        <v>70</v>
      </c>
      <c r="W3573" s="13" t="s">
        <v>32</v>
      </c>
      <c r="X3573" s="13" t="s">
        <v>66</v>
      </c>
      <c r="Y3573" s="13" t="s">
        <v>7</v>
      </c>
      <c r="Z3573" s="13" t="s">
        <v>8</v>
      </c>
      <c r="AA3573" s="12" t="str">
        <f t="shared" si="110"/>
        <v>5980000000108</v>
      </c>
      <c r="AB3573" s="4" t="s">
        <v>66</v>
      </c>
      <c r="AC3573" s="48">
        <f t="shared" si="111"/>
        <v>0</v>
      </c>
      <c r="AD3573" s="31">
        <f>VLOOKUP(AB3573,'Utah Allocation %''s'!$A$6:$B$16,2,FALSE)</f>
        <v>0</v>
      </c>
    </row>
    <row r="3574" spans="1:30">
      <c r="A3574" s="9" t="s">
        <v>13122</v>
      </c>
      <c r="B3574" s="9" t="s">
        <v>24</v>
      </c>
      <c r="C3574" s="9" t="s">
        <v>62</v>
      </c>
      <c r="D3574" s="19">
        <v>41547</v>
      </c>
      <c r="E3574" s="3">
        <v>2013</v>
      </c>
      <c r="F3574" s="3">
        <v>9</v>
      </c>
      <c r="G3574" s="3" t="s">
        <v>14415</v>
      </c>
      <c r="H3574" s="9" t="s">
        <v>63</v>
      </c>
      <c r="I3574" s="9" t="s">
        <v>64</v>
      </c>
      <c r="J3574" s="21">
        <v>380.97</v>
      </c>
      <c r="K3574" s="9" t="s">
        <v>13123</v>
      </c>
      <c r="L3574" s="7" t="s">
        <v>13324</v>
      </c>
      <c r="M3574" s="7" t="s">
        <v>13525</v>
      </c>
      <c r="N3574" s="7" t="s">
        <v>207</v>
      </c>
      <c r="O3574" s="7" t="s">
        <v>254</v>
      </c>
      <c r="P3574" s="7" t="s">
        <v>7153</v>
      </c>
      <c r="Q3574" s="7" t="s">
        <v>72</v>
      </c>
      <c r="R3574" s="13" t="s">
        <v>369</v>
      </c>
      <c r="S3574" s="7" t="s">
        <v>408</v>
      </c>
      <c r="T3574" s="13" t="s">
        <v>69</v>
      </c>
      <c r="U3574" s="13" t="s">
        <v>66</v>
      </c>
      <c r="V3574" s="13" t="s">
        <v>70</v>
      </c>
      <c r="W3574" s="13" t="s">
        <v>32</v>
      </c>
      <c r="X3574" s="13" t="s">
        <v>66</v>
      </c>
      <c r="Y3574" s="13" t="s">
        <v>7</v>
      </c>
      <c r="Z3574" s="13" t="s">
        <v>8</v>
      </c>
      <c r="AA3574" s="12" t="str">
        <f t="shared" si="110"/>
        <v>5980000000108</v>
      </c>
      <c r="AB3574" s="4" t="s">
        <v>66</v>
      </c>
      <c r="AC3574" s="48">
        <f t="shared" si="111"/>
        <v>0</v>
      </c>
      <c r="AD3574" s="31">
        <f>VLOOKUP(AB3574,'Utah Allocation %''s'!$A$6:$B$16,2,FALSE)</f>
        <v>0</v>
      </c>
    </row>
    <row r="3575" spans="1:30">
      <c r="A3575" s="9" t="s">
        <v>13122</v>
      </c>
      <c r="B3575" s="9" t="s">
        <v>24</v>
      </c>
      <c r="C3575" s="9" t="s">
        <v>62</v>
      </c>
      <c r="D3575" s="19">
        <v>41547</v>
      </c>
      <c r="E3575" s="3">
        <v>2013</v>
      </c>
      <c r="F3575" s="3">
        <v>9</v>
      </c>
      <c r="G3575" s="3" t="s">
        <v>14415</v>
      </c>
      <c r="H3575" s="9" t="s">
        <v>63</v>
      </c>
      <c r="I3575" s="9" t="s">
        <v>81</v>
      </c>
      <c r="J3575" s="21">
        <v>2088.2800000000002</v>
      </c>
      <c r="K3575" s="9" t="s">
        <v>13123</v>
      </c>
      <c r="L3575" s="7" t="s">
        <v>13324</v>
      </c>
      <c r="M3575" s="7" t="s">
        <v>13525</v>
      </c>
      <c r="N3575" s="7" t="s">
        <v>207</v>
      </c>
      <c r="O3575" s="7" t="s">
        <v>254</v>
      </c>
      <c r="P3575" s="7" t="s">
        <v>7153</v>
      </c>
      <c r="Q3575" s="7" t="s">
        <v>72</v>
      </c>
      <c r="R3575" s="13" t="s">
        <v>369</v>
      </c>
      <c r="S3575" s="7" t="s">
        <v>408</v>
      </c>
      <c r="T3575" s="13" t="s">
        <v>69</v>
      </c>
      <c r="U3575" s="13" t="s">
        <v>66</v>
      </c>
      <c r="V3575" s="13" t="s">
        <v>70</v>
      </c>
      <c r="W3575" s="13" t="s">
        <v>32</v>
      </c>
      <c r="X3575" s="13" t="s">
        <v>66</v>
      </c>
      <c r="Y3575" s="13" t="s">
        <v>7</v>
      </c>
      <c r="Z3575" s="13" t="s">
        <v>8</v>
      </c>
      <c r="AA3575" s="12" t="str">
        <f t="shared" si="110"/>
        <v>5980000000108</v>
      </c>
      <c r="AB3575" s="4" t="s">
        <v>66</v>
      </c>
      <c r="AC3575" s="48">
        <f t="shared" si="111"/>
        <v>0</v>
      </c>
      <c r="AD3575" s="31">
        <f>VLOOKUP(AB3575,'Utah Allocation %''s'!$A$6:$B$16,2,FALSE)</f>
        <v>0</v>
      </c>
    </row>
    <row r="3576" spans="1:30">
      <c r="A3576" s="9" t="s">
        <v>12871</v>
      </c>
      <c r="B3576" s="9" t="s">
        <v>24</v>
      </c>
      <c r="C3576" s="9" t="s">
        <v>62</v>
      </c>
      <c r="D3576" s="19">
        <v>41547</v>
      </c>
      <c r="E3576" s="3">
        <v>2013</v>
      </c>
      <c r="F3576" s="3">
        <v>9</v>
      </c>
      <c r="G3576" s="3" t="s">
        <v>14415</v>
      </c>
      <c r="H3576" s="9" t="s">
        <v>63</v>
      </c>
      <c r="I3576" s="9" t="s">
        <v>81</v>
      </c>
      <c r="J3576" s="21">
        <v>466.07</v>
      </c>
      <c r="K3576" s="9" t="s">
        <v>12872</v>
      </c>
      <c r="L3576" s="7" t="s">
        <v>13202</v>
      </c>
      <c r="M3576" s="7" t="s">
        <v>13396</v>
      </c>
      <c r="N3576" s="7" t="s">
        <v>207</v>
      </c>
      <c r="O3576" s="7" t="s">
        <v>254</v>
      </c>
      <c r="P3576" s="7" t="s">
        <v>7153</v>
      </c>
      <c r="Q3576" s="7" t="s">
        <v>72</v>
      </c>
      <c r="R3576" s="13" t="s">
        <v>369</v>
      </c>
      <c r="S3576" s="7" t="s">
        <v>408</v>
      </c>
      <c r="T3576" s="13" t="s">
        <v>69</v>
      </c>
      <c r="U3576" s="13" t="s">
        <v>66</v>
      </c>
      <c r="V3576" s="13" t="s">
        <v>70</v>
      </c>
      <c r="W3576" s="13" t="s">
        <v>32</v>
      </c>
      <c r="X3576" s="13" t="s">
        <v>66</v>
      </c>
      <c r="Y3576" s="13" t="s">
        <v>7</v>
      </c>
      <c r="Z3576" s="13" t="s">
        <v>8</v>
      </c>
      <c r="AA3576" s="12" t="str">
        <f t="shared" si="110"/>
        <v>5980000000108</v>
      </c>
      <c r="AB3576" s="4" t="s">
        <v>66</v>
      </c>
      <c r="AC3576" s="48">
        <f t="shared" si="111"/>
        <v>0</v>
      </c>
      <c r="AD3576" s="31">
        <f>VLOOKUP(AB3576,'Utah Allocation %''s'!$A$6:$B$16,2,FALSE)</f>
        <v>0</v>
      </c>
    </row>
    <row r="3577" spans="1:30">
      <c r="A3577" s="9" t="s">
        <v>12773</v>
      </c>
      <c r="B3577" s="9" t="s">
        <v>24</v>
      </c>
      <c r="C3577" s="9" t="s">
        <v>62</v>
      </c>
      <c r="D3577" s="19">
        <v>41547</v>
      </c>
      <c r="E3577" s="3">
        <v>2013</v>
      </c>
      <c r="F3577" s="3">
        <v>9</v>
      </c>
      <c r="G3577" s="3" t="s">
        <v>14415</v>
      </c>
      <c r="H3577" s="9" t="s">
        <v>63</v>
      </c>
      <c r="I3577" s="9" t="s">
        <v>81</v>
      </c>
      <c r="J3577" s="21">
        <v>1132.98</v>
      </c>
      <c r="K3577" s="9" t="s">
        <v>12774</v>
      </c>
      <c r="L3577" s="7" t="s">
        <v>13153</v>
      </c>
      <c r="M3577" s="7" t="s">
        <v>13344</v>
      </c>
      <c r="N3577" s="7" t="s">
        <v>208</v>
      </c>
      <c r="O3577" s="7" t="s">
        <v>255</v>
      </c>
      <c r="P3577" s="7" t="s">
        <v>5362</v>
      </c>
      <c r="Q3577" s="7" t="s">
        <v>73</v>
      </c>
      <c r="R3577" s="13" t="s">
        <v>369</v>
      </c>
      <c r="S3577" s="7" t="s">
        <v>408</v>
      </c>
      <c r="T3577" s="13" t="s">
        <v>69</v>
      </c>
      <c r="U3577" s="13" t="s">
        <v>66</v>
      </c>
      <c r="V3577" s="13" t="s">
        <v>70</v>
      </c>
      <c r="W3577" s="13" t="s">
        <v>32</v>
      </c>
      <c r="X3577" s="13" t="s">
        <v>66</v>
      </c>
      <c r="Y3577" s="13" t="s">
        <v>7</v>
      </c>
      <c r="Z3577" s="13" t="s">
        <v>8</v>
      </c>
      <c r="AA3577" s="12" t="str">
        <f t="shared" si="110"/>
        <v>5980000000108</v>
      </c>
      <c r="AB3577" s="4" t="s">
        <v>66</v>
      </c>
      <c r="AC3577" s="48">
        <f t="shared" si="111"/>
        <v>0</v>
      </c>
      <c r="AD3577" s="31">
        <f>VLOOKUP(AB3577,'Utah Allocation %''s'!$A$6:$B$16,2,FALSE)</f>
        <v>0</v>
      </c>
    </row>
    <row r="3578" spans="1:30">
      <c r="A3578" s="9" t="s">
        <v>12913</v>
      </c>
      <c r="B3578" s="9" t="s">
        <v>24</v>
      </c>
      <c r="C3578" s="9" t="s">
        <v>62</v>
      </c>
      <c r="D3578" s="19">
        <v>41547</v>
      </c>
      <c r="E3578" s="3">
        <v>2013</v>
      </c>
      <c r="F3578" s="3">
        <v>9</v>
      </c>
      <c r="G3578" s="3" t="s">
        <v>14415</v>
      </c>
      <c r="H3578" s="9" t="s">
        <v>63</v>
      </c>
      <c r="I3578" s="9" t="s">
        <v>81</v>
      </c>
      <c r="J3578" s="21">
        <v>174.36</v>
      </c>
      <c r="K3578" s="9" t="s">
        <v>12914</v>
      </c>
      <c r="L3578" s="7" t="s">
        <v>13221</v>
      </c>
      <c r="M3578" s="7" t="s">
        <v>13418</v>
      </c>
      <c r="N3578" s="7" t="s">
        <v>208</v>
      </c>
      <c r="O3578" s="7" t="s">
        <v>255</v>
      </c>
      <c r="P3578" s="7" t="s">
        <v>662</v>
      </c>
      <c r="Q3578" s="7" t="s">
        <v>140</v>
      </c>
      <c r="R3578" s="13" t="s">
        <v>371</v>
      </c>
      <c r="S3578" s="7" t="s">
        <v>409</v>
      </c>
      <c r="T3578" s="13" t="s">
        <v>69</v>
      </c>
      <c r="U3578" s="13" t="s">
        <v>111</v>
      </c>
      <c r="V3578" s="13" t="s">
        <v>112</v>
      </c>
      <c r="W3578" s="13" t="s">
        <v>30</v>
      </c>
      <c r="X3578" s="13" t="s">
        <v>113</v>
      </c>
      <c r="Y3578" s="13" t="s">
        <v>7</v>
      </c>
      <c r="Z3578" s="13" t="s">
        <v>15</v>
      </c>
      <c r="AA3578" s="12" t="str">
        <f t="shared" si="110"/>
        <v>5980000000106</v>
      </c>
      <c r="AB3578" s="4" t="s">
        <v>113</v>
      </c>
      <c r="AC3578" s="48">
        <f t="shared" si="111"/>
        <v>0</v>
      </c>
      <c r="AD3578" s="31">
        <f>VLOOKUP(AB3578,'Utah Allocation %''s'!$A$6:$B$16,2,FALSE)</f>
        <v>0</v>
      </c>
    </row>
    <row r="3579" spans="1:30">
      <c r="A3579" s="9" t="s">
        <v>12879</v>
      </c>
      <c r="B3579" s="9" t="s">
        <v>24</v>
      </c>
      <c r="C3579" s="9" t="s">
        <v>62</v>
      </c>
      <c r="D3579" s="19">
        <v>41547</v>
      </c>
      <c r="E3579" s="3">
        <v>2013</v>
      </c>
      <c r="F3579" s="3">
        <v>9</v>
      </c>
      <c r="G3579" s="3" t="s">
        <v>14415</v>
      </c>
      <c r="H3579" s="9" t="s">
        <v>63</v>
      </c>
      <c r="I3579" s="9" t="s">
        <v>81</v>
      </c>
      <c r="J3579" s="21">
        <v>481.24</v>
      </c>
      <c r="K3579" s="9" t="s">
        <v>12880</v>
      </c>
      <c r="L3579" s="7" t="s">
        <v>13206</v>
      </c>
      <c r="M3579" s="7" t="s">
        <v>13400</v>
      </c>
      <c r="N3579" s="7" t="s">
        <v>207</v>
      </c>
      <c r="O3579" s="7" t="s">
        <v>254</v>
      </c>
      <c r="P3579" s="7" t="s">
        <v>9596</v>
      </c>
      <c r="Q3579" s="7" t="s">
        <v>115</v>
      </c>
      <c r="R3579" s="13" t="s">
        <v>371</v>
      </c>
      <c r="S3579" s="7" t="s">
        <v>409</v>
      </c>
      <c r="T3579" s="13" t="s">
        <v>69</v>
      </c>
      <c r="U3579" s="13" t="s">
        <v>111</v>
      </c>
      <c r="V3579" s="13" t="s">
        <v>112</v>
      </c>
      <c r="W3579" s="13" t="s">
        <v>30</v>
      </c>
      <c r="X3579" s="13" t="s">
        <v>113</v>
      </c>
      <c r="Y3579" s="13" t="s">
        <v>7</v>
      </c>
      <c r="Z3579" s="13" t="s">
        <v>15</v>
      </c>
      <c r="AA3579" s="12" t="str">
        <f t="shared" si="110"/>
        <v>5980000000106</v>
      </c>
      <c r="AB3579" s="4" t="s">
        <v>113</v>
      </c>
      <c r="AC3579" s="48">
        <f t="shared" si="111"/>
        <v>0</v>
      </c>
      <c r="AD3579" s="31">
        <f>VLOOKUP(AB3579,'Utah Allocation %''s'!$A$6:$B$16,2,FALSE)</f>
        <v>0</v>
      </c>
    </row>
    <row r="3580" spans="1:30">
      <c r="A3580" s="9" t="s">
        <v>12877</v>
      </c>
      <c r="B3580" s="9" t="s">
        <v>24</v>
      </c>
      <c r="C3580" s="9" t="s">
        <v>62</v>
      </c>
      <c r="D3580" s="19">
        <v>41547</v>
      </c>
      <c r="E3580" s="3">
        <v>2013</v>
      </c>
      <c r="F3580" s="3">
        <v>9</v>
      </c>
      <c r="G3580" s="3" t="s">
        <v>14415</v>
      </c>
      <c r="H3580" s="9" t="s">
        <v>63</v>
      </c>
      <c r="I3580" s="9" t="s">
        <v>81</v>
      </c>
      <c r="J3580" s="21">
        <v>367.48</v>
      </c>
      <c r="K3580" s="9" t="s">
        <v>12878</v>
      </c>
      <c r="L3580" s="7" t="s">
        <v>13205</v>
      </c>
      <c r="M3580" s="7" t="s">
        <v>13399</v>
      </c>
      <c r="N3580" s="7" t="s">
        <v>208</v>
      </c>
      <c r="O3580" s="7" t="s">
        <v>255</v>
      </c>
      <c r="P3580" s="7" t="s">
        <v>8169</v>
      </c>
      <c r="Q3580" s="7" t="s">
        <v>140</v>
      </c>
      <c r="R3580" s="13" t="s">
        <v>371</v>
      </c>
      <c r="S3580" s="7" t="s">
        <v>409</v>
      </c>
      <c r="T3580" s="13" t="s">
        <v>69</v>
      </c>
      <c r="U3580" s="13" t="s">
        <v>111</v>
      </c>
      <c r="V3580" s="13" t="s">
        <v>112</v>
      </c>
      <c r="W3580" s="13" t="s">
        <v>30</v>
      </c>
      <c r="X3580" s="13" t="s">
        <v>113</v>
      </c>
      <c r="Y3580" s="13" t="s">
        <v>7</v>
      </c>
      <c r="Z3580" s="13" t="s">
        <v>15</v>
      </c>
      <c r="AA3580" s="12" t="str">
        <f t="shared" si="110"/>
        <v>5980000000106</v>
      </c>
      <c r="AB3580" s="4" t="s">
        <v>113</v>
      </c>
      <c r="AC3580" s="48">
        <f t="shared" si="111"/>
        <v>0</v>
      </c>
      <c r="AD3580" s="31">
        <f>VLOOKUP(AB3580,'Utah Allocation %''s'!$A$6:$B$16,2,FALSE)</f>
        <v>0</v>
      </c>
    </row>
    <row r="3581" spans="1:30">
      <c r="A3581" s="9" t="s">
        <v>12779</v>
      </c>
      <c r="B3581" s="9" t="s">
        <v>24</v>
      </c>
      <c r="C3581" s="9" t="s">
        <v>62</v>
      </c>
      <c r="D3581" s="19">
        <v>41547</v>
      </c>
      <c r="E3581" s="3">
        <v>2013</v>
      </c>
      <c r="F3581" s="3">
        <v>9</v>
      </c>
      <c r="G3581" s="3" t="s">
        <v>14415</v>
      </c>
      <c r="H3581" s="9" t="s">
        <v>63</v>
      </c>
      <c r="I3581" s="9" t="s">
        <v>81</v>
      </c>
      <c r="J3581" s="21">
        <v>648.52</v>
      </c>
      <c r="K3581" s="9" t="s">
        <v>12780</v>
      </c>
      <c r="L3581" s="7" t="s">
        <v>13156</v>
      </c>
      <c r="M3581" s="7" t="s">
        <v>13347</v>
      </c>
      <c r="N3581" s="7" t="s">
        <v>217</v>
      </c>
      <c r="O3581" s="7" t="s">
        <v>263</v>
      </c>
      <c r="P3581" s="7" t="s">
        <v>8180</v>
      </c>
      <c r="Q3581" s="7" t="s">
        <v>116</v>
      </c>
      <c r="R3581" s="13" t="s">
        <v>371</v>
      </c>
      <c r="S3581" s="7" t="s">
        <v>409</v>
      </c>
      <c r="T3581" s="13" t="s">
        <v>69</v>
      </c>
      <c r="U3581" s="13" t="s">
        <v>111</v>
      </c>
      <c r="V3581" s="13" t="s">
        <v>112</v>
      </c>
      <c r="W3581" s="13" t="s">
        <v>30</v>
      </c>
      <c r="X3581" s="13" t="s">
        <v>113</v>
      </c>
      <c r="Y3581" s="13" t="s">
        <v>7</v>
      </c>
      <c r="Z3581" s="13" t="s">
        <v>15</v>
      </c>
      <c r="AA3581" s="12" t="str">
        <f t="shared" si="110"/>
        <v>5980000000106</v>
      </c>
      <c r="AB3581" s="4" t="s">
        <v>113</v>
      </c>
      <c r="AC3581" s="48">
        <f t="shared" si="111"/>
        <v>0</v>
      </c>
      <c r="AD3581" s="31">
        <f>VLOOKUP(AB3581,'Utah Allocation %''s'!$A$6:$B$16,2,FALSE)</f>
        <v>0</v>
      </c>
    </row>
    <row r="3582" spans="1:30">
      <c r="A3582" s="9" t="s">
        <v>13029</v>
      </c>
      <c r="B3582" s="9" t="s">
        <v>24</v>
      </c>
      <c r="C3582" s="9" t="s">
        <v>62</v>
      </c>
      <c r="D3582" s="19">
        <v>41547</v>
      </c>
      <c r="E3582" s="3">
        <v>2013</v>
      </c>
      <c r="F3582" s="3">
        <v>9</v>
      </c>
      <c r="G3582" s="3" t="s">
        <v>14415</v>
      </c>
      <c r="H3582" s="9" t="s">
        <v>63</v>
      </c>
      <c r="I3582" s="9" t="s">
        <v>64</v>
      </c>
      <c r="J3582" s="21">
        <v>306.87</v>
      </c>
      <c r="K3582" s="9" t="s">
        <v>13030</v>
      </c>
      <c r="L3582" s="7" t="s">
        <v>13279</v>
      </c>
      <c r="M3582" s="7" t="s">
        <v>13477</v>
      </c>
      <c r="N3582" s="7" t="s">
        <v>207</v>
      </c>
      <c r="O3582" s="7" t="s">
        <v>254</v>
      </c>
      <c r="P3582" s="7" t="s">
        <v>461</v>
      </c>
      <c r="Q3582" s="7" t="s">
        <v>83</v>
      </c>
      <c r="R3582" s="13" t="s">
        <v>372</v>
      </c>
      <c r="S3582" s="7" t="s">
        <v>409</v>
      </c>
      <c r="T3582" s="13" t="s">
        <v>69</v>
      </c>
      <c r="U3582" s="13" t="s">
        <v>79</v>
      </c>
      <c r="V3582" s="13" t="s">
        <v>80</v>
      </c>
      <c r="W3582" s="13" t="s">
        <v>29</v>
      </c>
      <c r="X3582" s="13" t="s">
        <v>79</v>
      </c>
      <c r="Y3582" s="13" t="s">
        <v>7</v>
      </c>
      <c r="Z3582" s="13" t="s">
        <v>16</v>
      </c>
      <c r="AA3582" s="12" t="str">
        <f t="shared" si="110"/>
        <v>5980000000109</v>
      </c>
      <c r="AB3582" s="4" t="s">
        <v>79</v>
      </c>
      <c r="AC3582" s="48">
        <f t="shared" si="111"/>
        <v>306.87</v>
      </c>
      <c r="AD3582" s="31">
        <f>VLOOKUP(AB3582,'Utah Allocation %''s'!$A$6:$B$16,2,FALSE)</f>
        <v>1</v>
      </c>
    </row>
    <row r="3583" spans="1:30">
      <c r="A3583" s="9" t="s">
        <v>13033</v>
      </c>
      <c r="B3583" s="9" t="s">
        <v>24</v>
      </c>
      <c r="C3583" s="9" t="s">
        <v>62</v>
      </c>
      <c r="D3583" s="19">
        <v>41547</v>
      </c>
      <c r="E3583" s="3">
        <v>2013</v>
      </c>
      <c r="F3583" s="3">
        <v>9</v>
      </c>
      <c r="G3583" s="3" t="s">
        <v>14415</v>
      </c>
      <c r="H3583" s="9" t="s">
        <v>63</v>
      </c>
      <c r="I3583" s="9" t="s">
        <v>64</v>
      </c>
      <c r="J3583" s="21">
        <v>119.1</v>
      </c>
      <c r="K3583" s="9" t="s">
        <v>13034</v>
      </c>
      <c r="L3583" s="7" t="s">
        <v>13281</v>
      </c>
      <c r="M3583" s="7" t="s">
        <v>13479</v>
      </c>
      <c r="N3583" s="7" t="s">
        <v>216</v>
      </c>
      <c r="O3583" s="7" t="s">
        <v>262</v>
      </c>
      <c r="P3583" s="7" t="s">
        <v>671</v>
      </c>
      <c r="Q3583" s="7" t="s">
        <v>107</v>
      </c>
      <c r="R3583" s="13" t="s">
        <v>372</v>
      </c>
      <c r="S3583" s="7" t="s">
        <v>409</v>
      </c>
      <c r="T3583" s="13" t="s">
        <v>69</v>
      </c>
      <c r="U3583" s="13" t="s">
        <v>79</v>
      </c>
      <c r="V3583" s="13" t="s">
        <v>80</v>
      </c>
      <c r="W3583" s="13" t="s">
        <v>29</v>
      </c>
      <c r="X3583" s="13" t="s">
        <v>79</v>
      </c>
      <c r="Y3583" s="13" t="s">
        <v>7</v>
      </c>
      <c r="Z3583" s="13" t="s">
        <v>16</v>
      </c>
      <c r="AA3583" s="12" t="str">
        <f t="shared" si="110"/>
        <v>5980000000109</v>
      </c>
      <c r="AB3583" s="4" t="s">
        <v>79</v>
      </c>
      <c r="AC3583" s="48">
        <f t="shared" si="111"/>
        <v>119.1</v>
      </c>
      <c r="AD3583" s="31">
        <f>VLOOKUP(AB3583,'Utah Allocation %''s'!$A$6:$B$16,2,FALSE)</f>
        <v>1</v>
      </c>
    </row>
    <row r="3584" spans="1:30">
      <c r="A3584" s="9" t="s">
        <v>13031</v>
      </c>
      <c r="B3584" s="9" t="s">
        <v>24</v>
      </c>
      <c r="C3584" s="9" t="s">
        <v>62</v>
      </c>
      <c r="D3584" s="19">
        <v>41547</v>
      </c>
      <c r="E3584" s="3">
        <v>2013</v>
      </c>
      <c r="F3584" s="3">
        <v>9</v>
      </c>
      <c r="G3584" s="3" t="s">
        <v>14415</v>
      </c>
      <c r="H3584" s="9" t="s">
        <v>63</v>
      </c>
      <c r="I3584" s="9" t="s">
        <v>64</v>
      </c>
      <c r="J3584" s="21">
        <v>537.15</v>
      </c>
      <c r="K3584" s="9" t="s">
        <v>13032</v>
      </c>
      <c r="L3584" s="7" t="s">
        <v>13280</v>
      </c>
      <c r="M3584" s="7" t="s">
        <v>13478</v>
      </c>
      <c r="N3584" s="7" t="s">
        <v>243</v>
      </c>
      <c r="O3584" s="7" t="s">
        <v>286</v>
      </c>
      <c r="P3584" s="7" t="s">
        <v>589</v>
      </c>
      <c r="Q3584" s="7" t="s">
        <v>460</v>
      </c>
      <c r="R3584" s="13" t="s">
        <v>372</v>
      </c>
      <c r="S3584" s="7" t="s">
        <v>409</v>
      </c>
      <c r="T3584" s="13" t="s">
        <v>69</v>
      </c>
      <c r="U3584" s="13" t="s">
        <v>79</v>
      </c>
      <c r="V3584" s="13" t="s">
        <v>80</v>
      </c>
      <c r="W3584" s="13" t="s">
        <v>29</v>
      </c>
      <c r="X3584" s="13" t="s">
        <v>79</v>
      </c>
      <c r="Y3584" s="13" t="s">
        <v>7</v>
      </c>
      <c r="Z3584" s="13" t="s">
        <v>16</v>
      </c>
      <c r="AA3584" s="12" t="str">
        <f t="shared" si="110"/>
        <v>5980000000109</v>
      </c>
      <c r="AB3584" s="4" t="s">
        <v>79</v>
      </c>
      <c r="AC3584" s="48">
        <f t="shared" si="111"/>
        <v>537.15</v>
      </c>
      <c r="AD3584" s="31">
        <f>VLOOKUP(AB3584,'Utah Allocation %''s'!$A$6:$B$16,2,FALSE)</f>
        <v>1</v>
      </c>
    </row>
    <row r="3585" spans="1:30">
      <c r="A3585" s="9" t="s">
        <v>12829</v>
      </c>
      <c r="B3585" s="9" t="s">
        <v>24</v>
      </c>
      <c r="C3585" s="9" t="s">
        <v>62</v>
      </c>
      <c r="D3585" s="19">
        <v>41547</v>
      </c>
      <c r="E3585" s="3">
        <v>2013</v>
      </c>
      <c r="F3585" s="3">
        <v>9</v>
      </c>
      <c r="G3585" s="3" t="s">
        <v>14415</v>
      </c>
      <c r="H3585" s="9" t="s">
        <v>63</v>
      </c>
      <c r="I3585" s="9" t="s">
        <v>64</v>
      </c>
      <c r="J3585" s="21">
        <v>2318.0700000000002</v>
      </c>
      <c r="K3585" s="9" t="s">
        <v>12830</v>
      </c>
      <c r="L3585" s="7" t="s">
        <v>13181</v>
      </c>
      <c r="M3585" s="7" t="s">
        <v>13373</v>
      </c>
      <c r="N3585" s="7" t="s">
        <v>208</v>
      </c>
      <c r="O3585" s="7" t="s">
        <v>255</v>
      </c>
      <c r="P3585" s="7" t="s">
        <v>559</v>
      </c>
      <c r="Q3585" s="7" t="s">
        <v>84</v>
      </c>
      <c r="R3585" s="13" t="s">
        <v>381</v>
      </c>
      <c r="S3585" s="7" t="s">
        <v>409</v>
      </c>
      <c r="T3585" s="13" t="s">
        <v>69</v>
      </c>
      <c r="U3585" s="13" t="s">
        <v>79</v>
      </c>
      <c r="V3585" s="13" t="s">
        <v>80</v>
      </c>
      <c r="W3585" s="13" t="s">
        <v>29</v>
      </c>
      <c r="X3585" s="13" t="s">
        <v>79</v>
      </c>
      <c r="Y3585" s="13" t="s">
        <v>7</v>
      </c>
      <c r="Z3585" s="13" t="s">
        <v>16</v>
      </c>
      <c r="AA3585" s="12" t="str">
        <f t="shared" si="110"/>
        <v>5980000000109</v>
      </c>
      <c r="AB3585" s="4" t="s">
        <v>79</v>
      </c>
      <c r="AC3585" s="48">
        <f t="shared" si="111"/>
        <v>2318.0700000000002</v>
      </c>
      <c r="AD3585" s="31">
        <f>VLOOKUP(AB3585,'Utah Allocation %''s'!$A$6:$B$16,2,FALSE)</f>
        <v>1</v>
      </c>
    </row>
    <row r="3586" spans="1:30">
      <c r="A3586" s="9" t="s">
        <v>12829</v>
      </c>
      <c r="B3586" s="9" t="s">
        <v>24</v>
      </c>
      <c r="C3586" s="9" t="s">
        <v>62</v>
      </c>
      <c r="D3586" s="19">
        <v>41547</v>
      </c>
      <c r="E3586" s="3">
        <v>2013</v>
      </c>
      <c r="F3586" s="3">
        <v>9</v>
      </c>
      <c r="G3586" s="3" t="s">
        <v>14415</v>
      </c>
      <c r="H3586" s="9" t="s">
        <v>63</v>
      </c>
      <c r="I3586" s="9" t="s">
        <v>81</v>
      </c>
      <c r="J3586" s="21">
        <v>6.49</v>
      </c>
      <c r="K3586" s="9" t="s">
        <v>12830</v>
      </c>
      <c r="L3586" s="7" t="s">
        <v>13181</v>
      </c>
      <c r="M3586" s="7" t="s">
        <v>13373</v>
      </c>
      <c r="N3586" s="7" t="s">
        <v>208</v>
      </c>
      <c r="O3586" s="7" t="s">
        <v>255</v>
      </c>
      <c r="P3586" s="7" t="s">
        <v>559</v>
      </c>
      <c r="Q3586" s="7" t="s">
        <v>84</v>
      </c>
      <c r="R3586" s="13" t="s">
        <v>381</v>
      </c>
      <c r="S3586" s="7" t="s">
        <v>409</v>
      </c>
      <c r="T3586" s="13" t="s">
        <v>69</v>
      </c>
      <c r="U3586" s="13" t="s">
        <v>79</v>
      </c>
      <c r="V3586" s="13" t="s">
        <v>80</v>
      </c>
      <c r="W3586" s="13" t="s">
        <v>29</v>
      </c>
      <c r="X3586" s="13" t="s">
        <v>79</v>
      </c>
      <c r="Y3586" s="13" t="s">
        <v>7</v>
      </c>
      <c r="Z3586" s="13" t="s">
        <v>16</v>
      </c>
      <c r="AA3586" s="12" t="str">
        <f t="shared" si="110"/>
        <v>5980000000109</v>
      </c>
      <c r="AB3586" s="4" t="s">
        <v>79</v>
      </c>
      <c r="AC3586" s="48">
        <f t="shared" si="111"/>
        <v>6.49</v>
      </c>
      <c r="AD3586" s="31">
        <f>VLOOKUP(AB3586,'Utah Allocation %''s'!$A$6:$B$16,2,FALSE)</f>
        <v>1</v>
      </c>
    </row>
    <row r="3587" spans="1:30">
      <c r="A3587" s="9" t="s">
        <v>13090</v>
      </c>
      <c r="B3587" s="9" t="s">
        <v>24</v>
      </c>
      <c r="C3587" s="9" t="s">
        <v>62</v>
      </c>
      <c r="D3587" s="19">
        <v>41547</v>
      </c>
      <c r="E3587" s="3">
        <v>2013</v>
      </c>
      <c r="F3587" s="3">
        <v>9</v>
      </c>
      <c r="G3587" s="3" t="s">
        <v>14415</v>
      </c>
      <c r="H3587" s="9" t="s">
        <v>63</v>
      </c>
      <c r="I3587" s="9" t="s">
        <v>81</v>
      </c>
      <c r="J3587" s="21">
        <v>1379.36</v>
      </c>
      <c r="K3587" s="9" t="s">
        <v>13091</v>
      </c>
      <c r="L3587" s="7" t="s">
        <v>13308</v>
      </c>
      <c r="M3587" s="7" t="s">
        <v>13509</v>
      </c>
      <c r="N3587" s="7" t="s">
        <v>209</v>
      </c>
      <c r="O3587" s="7" t="s">
        <v>256</v>
      </c>
      <c r="P3587" s="7" t="s">
        <v>10305</v>
      </c>
      <c r="Q3587" s="7" t="s">
        <v>87</v>
      </c>
      <c r="R3587" s="13" t="s">
        <v>381</v>
      </c>
      <c r="S3587" s="7" t="s">
        <v>409</v>
      </c>
      <c r="T3587" s="13" t="s">
        <v>69</v>
      </c>
      <c r="U3587" s="13" t="s">
        <v>79</v>
      </c>
      <c r="V3587" s="13" t="s">
        <v>80</v>
      </c>
      <c r="W3587" s="13" t="s">
        <v>29</v>
      </c>
      <c r="X3587" s="13" t="s">
        <v>79</v>
      </c>
      <c r="Y3587" s="13" t="s">
        <v>7</v>
      </c>
      <c r="Z3587" s="13" t="s">
        <v>16</v>
      </c>
      <c r="AA3587" s="12" t="str">
        <f t="shared" si="110"/>
        <v>5980000000109</v>
      </c>
      <c r="AB3587" s="4" t="s">
        <v>79</v>
      </c>
      <c r="AC3587" s="48">
        <f t="shared" si="111"/>
        <v>1379.36</v>
      </c>
      <c r="AD3587" s="31">
        <f>VLOOKUP(AB3587,'Utah Allocation %''s'!$A$6:$B$16,2,FALSE)</f>
        <v>1</v>
      </c>
    </row>
    <row r="3588" spans="1:30">
      <c r="A3588" s="9" t="s">
        <v>13134</v>
      </c>
      <c r="B3588" s="9" t="s">
        <v>24</v>
      </c>
      <c r="C3588" s="9" t="s">
        <v>62</v>
      </c>
      <c r="D3588" s="19">
        <v>41547</v>
      </c>
      <c r="E3588" s="3">
        <v>2013</v>
      </c>
      <c r="F3588" s="3">
        <v>9</v>
      </c>
      <c r="G3588" s="3" t="s">
        <v>14415</v>
      </c>
      <c r="H3588" s="9" t="s">
        <v>63</v>
      </c>
      <c r="I3588" s="9" t="s">
        <v>81</v>
      </c>
      <c r="J3588" s="21">
        <v>976.6</v>
      </c>
      <c r="K3588" s="9" t="s">
        <v>13135</v>
      </c>
      <c r="L3588" s="7" t="s">
        <v>13330</v>
      </c>
      <c r="M3588" s="7" t="s">
        <v>13531</v>
      </c>
      <c r="N3588" s="7" t="s">
        <v>219</v>
      </c>
      <c r="O3588" s="7" t="s">
        <v>265</v>
      </c>
      <c r="P3588" s="7" t="s">
        <v>6262</v>
      </c>
      <c r="Q3588" s="7" t="s">
        <v>104</v>
      </c>
      <c r="R3588" s="13" t="s">
        <v>381</v>
      </c>
      <c r="S3588" s="7" t="s">
        <v>409</v>
      </c>
      <c r="T3588" s="13" t="s">
        <v>69</v>
      </c>
      <c r="U3588" s="13" t="s">
        <v>79</v>
      </c>
      <c r="V3588" s="13" t="s">
        <v>80</v>
      </c>
      <c r="W3588" s="13" t="s">
        <v>29</v>
      </c>
      <c r="X3588" s="13" t="s">
        <v>79</v>
      </c>
      <c r="Y3588" s="13" t="s">
        <v>7</v>
      </c>
      <c r="Z3588" s="13" t="s">
        <v>16</v>
      </c>
      <c r="AA3588" s="12" t="str">
        <f t="shared" si="110"/>
        <v>5980000000109</v>
      </c>
      <c r="AB3588" s="4" t="s">
        <v>79</v>
      </c>
      <c r="AC3588" s="48">
        <f t="shared" si="111"/>
        <v>976.6</v>
      </c>
      <c r="AD3588" s="31">
        <f>VLOOKUP(AB3588,'Utah Allocation %''s'!$A$6:$B$16,2,FALSE)</f>
        <v>1</v>
      </c>
    </row>
    <row r="3589" spans="1:30">
      <c r="A3589" s="9" t="s">
        <v>12853</v>
      </c>
      <c r="B3589" s="9" t="s">
        <v>24</v>
      </c>
      <c r="C3589" s="9" t="s">
        <v>62</v>
      </c>
      <c r="D3589" s="19">
        <v>41547</v>
      </c>
      <c r="E3589" s="3">
        <v>2013</v>
      </c>
      <c r="F3589" s="3">
        <v>9</v>
      </c>
      <c r="G3589" s="3" t="s">
        <v>14415</v>
      </c>
      <c r="H3589" s="9" t="s">
        <v>63</v>
      </c>
      <c r="I3589" s="9" t="s">
        <v>81</v>
      </c>
      <c r="J3589" s="21">
        <v>243.81</v>
      </c>
      <c r="K3589" s="9" t="s">
        <v>12854</v>
      </c>
      <c r="L3589" s="7" t="s">
        <v>13193</v>
      </c>
      <c r="M3589" s="7" t="s">
        <v>13387</v>
      </c>
      <c r="N3589" s="7" t="s">
        <v>207</v>
      </c>
      <c r="O3589" s="7" t="s">
        <v>254</v>
      </c>
      <c r="P3589" s="7" t="s">
        <v>7096</v>
      </c>
      <c r="Q3589" s="7" t="s">
        <v>83</v>
      </c>
      <c r="R3589" s="13" t="s">
        <v>383</v>
      </c>
      <c r="S3589" s="7" t="s">
        <v>409</v>
      </c>
      <c r="T3589" s="13" t="s">
        <v>69</v>
      </c>
      <c r="U3589" s="13" t="s">
        <v>79</v>
      </c>
      <c r="V3589" s="13" t="s">
        <v>80</v>
      </c>
      <c r="W3589" s="13" t="s">
        <v>29</v>
      </c>
      <c r="X3589" s="13" t="s">
        <v>79</v>
      </c>
      <c r="Y3589" s="13" t="s">
        <v>7</v>
      </c>
      <c r="Z3589" s="13" t="s">
        <v>16</v>
      </c>
      <c r="AA3589" s="12" t="str">
        <f t="shared" ref="AA3589:AA3652" si="112">Y3589&amp;Z3589</f>
        <v>5980000000109</v>
      </c>
      <c r="AB3589" s="4" t="s">
        <v>79</v>
      </c>
      <c r="AC3589" s="48">
        <f t="shared" ref="AC3589:AC3652" si="113">+J3589*AD3589</f>
        <v>243.81</v>
      </c>
      <c r="AD3589" s="31">
        <f>VLOOKUP(AB3589,'Utah Allocation %''s'!$A$6:$B$16,2,FALSE)</f>
        <v>1</v>
      </c>
    </row>
    <row r="3590" spans="1:30">
      <c r="A3590" s="9" t="s">
        <v>13037</v>
      </c>
      <c r="B3590" s="9" t="s">
        <v>24</v>
      </c>
      <c r="C3590" s="9" t="s">
        <v>62</v>
      </c>
      <c r="D3590" s="19">
        <v>41547</v>
      </c>
      <c r="E3590" s="3">
        <v>2013</v>
      </c>
      <c r="F3590" s="3">
        <v>9</v>
      </c>
      <c r="G3590" s="3" t="s">
        <v>14415</v>
      </c>
      <c r="H3590" s="9" t="s">
        <v>63</v>
      </c>
      <c r="I3590" s="9" t="s">
        <v>81</v>
      </c>
      <c r="J3590" s="21">
        <v>2766.94</v>
      </c>
      <c r="K3590" s="9" t="s">
        <v>13038</v>
      </c>
      <c r="L3590" s="7" t="s">
        <v>13283</v>
      </c>
      <c r="M3590" s="7" t="s">
        <v>13481</v>
      </c>
      <c r="N3590" s="7" t="s">
        <v>207</v>
      </c>
      <c r="O3590" s="7" t="s">
        <v>254</v>
      </c>
      <c r="P3590" s="7" t="s">
        <v>7096</v>
      </c>
      <c r="Q3590" s="7" t="s">
        <v>83</v>
      </c>
      <c r="R3590" s="13" t="s">
        <v>383</v>
      </c>
      <c r="S3590" s="7" t="s">
        <v>409</v>
      </c>
      <c r="T3590" s="13" t="s">
        <v>69</v>
      </c>
      <c r="U3590" s="13" t="s">
        <v>79</v>
      </c>
      <c r="V3590" s="13" t="s">
        <v>80</v>
      </c>
      <c r="W3590" s="13" t="s">
        <v>29</v>
      </c>
      <c r="X3590" s="13" t="s">
        <v>79</v>
      </c>
      <c r="Y3590" s="13" t="s">
        <v>7</v>
      </c>
      <c r="Z3590" s="13" t="s">
        <v>16</v>
      </c>
      <c r="AA3590" s="12" t="str">
        <f t="shared" si="112"/>
        <v>5980000000109</v>
      </c>
      <c r="AB3590" s="4" t="s">
        <v>79</v>
      </c>
      <c r="AC3590" s="48">
        <f t="shared" si="113"/>
        <v>2766.94</v>
      </c>
      <c r="AD3590" s="31">
        <f>VLOOKUP(AB3590,'Utah Allocation %''s'!$A$6:$B$16,2,FALSE)</f>
        <v>1</v>
      </c>
    </row>
    <row r="3591" spans="1:30">
      <c r="A3591" s="9" t="s">
        <v>13126</v>
      </c>
      <c r="B3591" s="9" t="s">
        <v>24</v>
      </c>
      <c r="C3591" s="9" t="s">
        <v>62</v>
      </c>
      <c r="D3591" s="19">
        <v>41547</v>
      </c>
      <c r="E3591" s="3">
        <v>2013</v>
      </c>
      <c r="F3591" s="3">
        <v>9</v>
      </c>
      <c r="G3591" s="3" t="s">
        <v>14415</v>
      </c>
      <c r="H3591" s="9" t="s">
        <v>63</v>
      </c>
      <c r="I3591" s="9" t="s">
        <v>81</v>
      </c>
      <c r="J3591" s="21">
        <v>243.81</v>
      </c>
      <c r="K3591" s="9" t="s">
        <v>13127</v>
      </c>
      <c r="L3591" s="7" t="s">
        <v>13326</v>
      </c>
      <c r="M3591" s="7" t="s">
        <v>13527</v>
      </c>
      <c r="N3591" s="7" t="s">
        <v>207</v>
      </c>
      <c r="O3591" s="7" t="s">
        <v>254</v>
      </c>
      <c r="P3591" s="7" t="s">
        <v>7096</v>
      </c>
      <c r="Q3591" s="7" t="s">
        <v>83</v>
      </c>
      <c r="R3591" s="13" t="s">
        <v>383</v>
      </c>
      <c r="S3591" s="7" t="s">
        <v>409</v>
      </c>
      <c r="T3591" s="13" t="s">
        <v>69</v>
      </c>
      <c r="U3591" s="13" t="s">
        <v>79</v>
      </c>
      <c r="V3591" s="13" t="s">
        <v>80</v>
      </c>
      <c r="W3591" s="13" t="s">
        <v>29</v>
      </c>
      <c r="X3591" s="13" t="s">
        <v>79</v>
      </c>
      <c r="Y3591" s="13" t="s">
        <v>7</v>
      </c>
      <c r="Z3591" s="13" t="s">
        <v>16</v>
      </c>
      <c r="AA3591" s="12" t="str">
        <f t="shared" si="112"/>
        <v>5980000000109</v>
      </c>
      <c r="AB3591" s="4" t="s">
        <v>79</v>
      </c>
      <c r="AC3591" s="48">
        <f t="shared" si="113"/>
        <v>243.81</v>
      </c>
      <c r="AD3591" s="31">
        <f>VLOOKUP(AB3591,'Utah Allocation %''s'!$A$6:$B$16,2,FALSE)</f>
        <v>1</v>
      </c>
    </row>
    <row r="3592" spans="1:30">
      <c r="A3592" s="9" t="s">
        <v>12765</v>
      </c>
      <c r="B3592" s="9" t="s">
        <v>24</v>
      </c>
      <c r="C3592" s="9" t="s">
        <v>62</v>
      </c>
      <c r="D3592" s="19">
        <v>41547</v>
      </c>
      <c r="E3592" s="3">
        <v>2013</v>
      </c>
      <c r="F3592" s="3">
        <v>9</v>
      </c>
      <c r="G3592" s="3" t="s">
        <v>14415</v>
      </c>
      <c r="H3592" s="9" t="s">
        <v>63</v>
      </c>
      <c r="I3592" s="9" t="s">
        <v>64</v>
      </c>
      <c r="J3592" s="21">
        <v>389.23</v>
      </c>
      <c r="K3592" s="9" t="s">
        <v>12766</v>
      </c>
      <c r="L3592" s="7" t="s">
        <v>13149</v>
      </c>
      <c r="M3592" s="7" t="s">
        <v>13340</v>
      </c>
      <c r="N3592" s="7" t="s">
        <v>206</v>
      </c>
      <c r="O3592" s="7" t="s">
        <v>253</v>
      </c>
      <c r="P3592" s="7" t="s">
        <v>503</v>
      </c>
      <c r="Q3592" s="7" t="s">
        <v>127</v>
      </c>
      <c r="R3592" s="13" t="s">
        <v>384</v>
      </c>
      <c r="S3592" s="7" t="s">
        <v>408</v>
      </c>
      <c r="T3592" s="13" t="s">
        <v>69</v>
      </c>
      <c r="U3592" s="13" t="s">
        <v>123</v>
      </c>
      <c r="V3592" s="13" t="s">
        <v>124</v>
      </c>
      <c r="W3592" s="13" t="s">
        <v>33</v>
      </c>
      <c r="X3592" s="13" t="s">
        <v>123</v>
      </c>
      <c r="Y3592" s="13" t="s">
        <v>7</v>
      </c>
      <c r="Z3592" s="13" t="s">
        <v>12</v>
      </c>
      <c r="AA3592" s="12" t="str">
        <f t="shared" si="112"/>
        <v>5980000000110</v>
      </c>
      <c r="AB3592" s="4" t="s">
        <v>123</v>
      </c>
      <c r="AC3592" s="48">
        <f t="shared" si="113"/>
        <v>0</v>
      </c>
      <c r="AD3592" s="31">
        <f>VLOOKUP(AB3592,'Utah Allocation %''s'!$A$6:$B$16,2,FALSE)</f>
        <v>0</v>
      </c>
    </row>
    <row r="3593" spans="1:30">
      <c r="A3593" s="9" t="s">
        <v>12767</v>
      </c>
      <c r="B3593" s="9" t="s">
        <v>24</v>
      </c>
      <c r="C3593" s="9" t="s">
        <v>62</v>
      </c>
      <c r="D3593" s="19">
        <v>41547</v>
      </c>
      <c r="E3593" s="3">
        <v>2013</v>
      </c>
      <c r="F3593" s="3">
        <v>9</v>
      </c>
      <c r="G3593" s="3" t="s">
        <v>14415</v>
      </c>
      <c r="H3593" s="9" t="s">
        <v>63</v>
      </c>
      <c r="I3593" s="9" t="s">
        <v>81</v>
      </c>
      <c r="J3593" s="21">
        <v>2302.13</v>
      </c>
      <c r="K3593" s="9" t="s">
        <v>12768</v>
      </c>
      <c r="L3593" s="7" t="s">
        <v>13150</v>
      </c>
      <c r="M3593" s="7" t="s">
        <v>13341</v>
      </c>
      <c r="N3593" s="7" t="s">
        <v>217</v>
      </c>
      <c r="O3593" s="7" t="s">
        <v>263</v>
      </c>
      <c r="P3593" s="7" t="s">
        <v>6336</v>
      </c>
      <c r="Q3593" s="7" t="s">
        <v>130</v>
      </c>
      <c r="R3593" s="13" t="s">
        <v>384</v>
      </c>
      <c r="S3593" s="7" t="s">
        <v>408</v>
      </c>
      <c r="T3593" s="13" t="s">
        <v>69</v>
      </c>
      <c r="U3593" s="13" t="s">
        <v>123</v>
      </c>
      <c r="V3593" s="13" t="s">
        <v>124</v>
      </c>
      <c r="W3593" s="13" t="s">
        <v>33</v>
      </c>
      <c r="X3593" s="13" t="s">
        <v>123</v>
      </c>
      <c r="Y3593" s="13" t="s">
        <v>7</v>
      </c>
      <c r="Z3593" s="13" t="s">
        <v>12</v>
      </c>
      <c r="AA3593" s="12" t="str">
        <f t="shared" si="112"/>
        <v>5980000000110</v>
      </c>
      <c r="AB3593" s="4" t="s">
        <v>123</v>
      </c>
      <c r="AC3593" s="48">
        <f t="shared" si="113"/>
        <v>0</v>
      </c>
      <c r="AD3593" s="31">
        <f>VLOOKUP(AB3593,'Utah Allocation %''s'!$A$6:$B$16,2,FALSE)</f>
        <v>0</v>
      </c>
    </row>
    <row r="3594" spans="1:30">
      <c r="A3594" s="9" t="s">
        <v>12909</v>
      </c>
      <c r="B3594" s="9" t="s">
        <v>24</v>
      </c>
      <c r="C3594" s="9" t="s">
        <v>62</v>
      </c>
      <c r="D3594" s="19">
        <v>41547</v>
      </c>
      <c r="E3594" s="3">
        <v>2013</v>
      </c>
      <c r="F3594" s="3">
        <v>9</v>
      </c>
      <c r="G3594" s="3" t="s">
        <v>14415</v>
      </c>
      <c r="H3594" s="9" t="s">
        <v>61</v>
      </c>
      <c r="I3594" s="9" t="s">
        <v>64</v>
      </c>
      <c r="J3594" s="21">
        <v>-2341.7199999999998</v>
      </c>
      <c r="K3594" s="9" t="s">
        <v>12910</v>
      </c>
      <c r="L3594" s="7" t="s">
        <v>13220</v>
      </c>
      <c r="M3594" s="7" t="s">
        <v>13417</v>
      </c>
      <c r="N3594" s="7" t="s">
        <v>207</v>
      </c>
      <c r="O3594" s="7" t="s">
        <v>254</v>
      </c>
      <c r="P3594" s="7" t="s">
        <v>767</v>
      </c>
      <c r="Q3594" s="7" t="s">
        <v>131</v>
      </c>
      <c r="R3594" s="13" t="s">
        <v>385</v>
      </c>
      <c r="S3594" s="7" t="s">
        <v>408</v>
      </c>
      <c r="T3594" s="13" t="s">
        <v>69</v>
      </c>
      <c r="U3594" s="13" t="s">
        <v>123</v>
      </c>
      <c r="V3594" s="13" t="s">
        <v>124</v>
      </c>
      <c r="W3594" s="13" t="s">
        <v>33</v>
      </c>
      <c r="X3594" s="13" t="s">
        <v>123</v>
      </c>
      <c r="Y3594" s="13" t="s">
        <v>7</v>
      </c>
      <c r="Z3594" s="13" t="s">
        <v>12</v>
      </c>
      <c r="AA3594" s="12" t="str">
        <f t="shared" si="112"/>
        <v>5980000000110</v>
      </c>
      <c r="AB3594" s="4" t="s">
        <v>123</v>
      </c>
      <c r="AC3594" s="48">
        <f t="shared" si="113"/>
        <v>0</v>
      </c>
      <c r="AD3594" s="31">
        <f>VLOOKUP(AB3594,'Utah Allocation %''s'!$A$6:$B$16,2,FALSE)</f>
        <v>0</v>
      </c>
    </row>
    <row r="3595" spans="1:30">
      <c r="A3595" s="9" t="s">
        <v>12909</v>
      </c>
      <c r="B3595" s="9" t="s">
        <v>24</v>
      </c>
      <c r="C3595" s="9" t="s">
        <v>62</v>
      </c>
      <c r="D3595" s="19">
        <v>41547</v>
      </c>
      <c r="E3595" s="3">
        <v>2013</v>
      </c>
      <c r="F3595" s="3">
        <v>9</v>
      </c>
      <c r="G3595" s="3" t="s">
        <v>14415</v>
      </c>
      <c r="H3595" s="9" t="s">
        <v>63</v>
      </c>
      <c r="I3595" s="9" t="s">
        <v>81</v>
      </c>
      <c r="J3595" s="21">
        <v>5397.43</v>
      </c>
      <c r="K3595" s="9" t="s">
        <v>12910</v>
      </c>
      <c r="L3595" s="7" t="s">
        <v>13220</v>
      </c>
      <c r="M3595" s="7" t="s">
        <v>13417</v>
      </c>
      <c r="N3595" s="7" t="s">
        <v>207</v>
      </c>
      <c r="O3595" s="7" t="s">
        <v>254</v>
      </c>
      <c r="P3595" s="7" t="s">
        <v>767</v>
      </c>
      <c r="Q3595" s="7" t="s">
        <v>131</v>
      </c>
      <c r="R3595" s="13" t="s">
        <v>385</v>
      </c>
      <c r="S3595" s="7" t="s">
        <v>408</v>
      </c>
      <c r="T3595" s="13" t="s">
        <v>69</v>
      </c>
      <c r="U3595" s="13" t="s">
        <v>123</v>
      </c>
      <c r="V3595" s="13" t="s">
        <v>124</v>
      </c>
      <c r="W3595" s="13" t="s">
        <v>33</v>
      </c>
      <c r="X3595" s="13" t="s">
        <v>123</v>
      </c>
      <c r="Y3595" s="13" t="s">
        <v>7</v>
      </c>
      <c r="Z3595" s="13" t="s">
        <v>12</v>
      </c>
      <c r="AA3595" s="12" t="str">
        <f t="shared" si="112"/>
        <v>5980000000110</v>
      </c>
      <c r="AB3595" s="4" t="s">
        <v>123</v>
      </c>
      <c r="AC3595" s="48">
        <f t="shared" si="113"/>
        <v>0</v>
      </c>
      <c r="AD3595" s="31">
        <f>VLOOKUP(AB3595,'Utah Allocation %''s'!$A$6:$B$16,2,FALSE)</f>
        <v>0</v>
      </c>
    </row>
    <row r="3596" spans="1:30">
      <c r="A3596" s="9" t="s">
        <v>12983</v>
      </c>
      <c r="B3596" s="9" t="s">
        <v>24</v>
      </c>
      <c r="C3596" s="9" t="s">
        <v>62</v>
      </c>
      <c r="D3596" s="19">
        <v>41547</v>
      </c>
      <c r="E3596" s="3">
        <v>2013</v>
      </c>
      <c r="F3596" s="3">
        <v>9</v>
      </c>
      <c r="G3596" s="3" t="s">
        <v>14415</v>
      </c>
      <c r="H3596" s="9" t="s">
        <v>63</v>
      </c>
      <c r="I3596" s="9" t="s">
        <v>64</v>
      </c>
      <c r="J3596" s="21">
        <v>531.16999999999996</v>
      </c>
      <c r="K3596" s="9" t="s">
        <v>12984</v>
      </c>
      <c r="L3596" s="7" t="s">
        <v>13256</v>
      </c>
      <c r="M3596" s="7" t="s">
        <v>13453</v>
      </c>
      <c r="N3596" s="7" t="s">
        <v>207</v>
      </c>
      <c r="O3596" s="7" t="s">
        <v>254</v>
      </c>
      <c r="P3596" s="7" t="s">
        <v>767</v>
      </c>
      <c r="Q3596" s="7" t="s">
        <v>131</v>
      </c>
      <c r="R3596" s="13" t="s">
        <v>385</v>
      </c>
      <c r="S3596" s="7" t="s">
        <v>408</v>
      </c>
      <c r="T3596" s="13" t="s">
        <v>69</v>
      </c>
      <c r="U3596" s="13" t="s">
        <v>123</v>
      </c>
      <c r="V3596" s="13" t="s">
        <v>124</v>
      </c>
      <c r="W3596" s="13" t="s">
        <v>33</v>
      </c>
      <c r="X3596" s="13" t="s">
        <v>123</v>
      </c>
      <c r="Y3596" s="13" t="s">
        <v>7</v>
      </c>
      <c r="Z3596" s="13" t="s">
        <v>12</v>
      </c>
      <c r="AA3596" s="12" t="str">
        <f t="shared" si="112"/>
        <v>5980000000110</v>
      </c>
      <c r="AB3596" s="4" t="s">
        <v>123</v>
      </c>
      <c r="AC3596" s="48">
        <f t="shared" si="113"/>
        <v>0</v>
      </c>
      <c r="AD3596" s="31">
        <f>VLOOKUP(AB3596,'Utah Allocation %''s'!$A$6:$B$16,2,FALSE)</f>
        <v>0</v>
      </c>
    </row>
    <row r="3597" spans="1:30">
      <c r="A3597" s="9" t="s">
        <v>12983</v>
      </c>
      <c r="B3597" s="9" t="s">
        <v>24</v>
      </c>
      <c r="C3597" s="9" t="s">
        <v>62</v>
      </c>
      <c r="D3597" s="19">
        <v>41547</v>
      </c>
      <c r="E3597" s="3">
        <v>2013</v>
      </c>
      <c r="F3597" s="3">
        <v>9</v>
      </c>
      <c r="G3597" s="3" t="s">
        <v>14415</v>
      </c>
      <c r="H3597" s="9" t="s">
        <v>63</v>
      </c>
      <c r="I3597" s="9" t="s">
        <v>81</v>
      </c>
      <c r="J3597" s="21">
        <v>93.63</v>
      </c>
      <c r="K3597" s="9" t="s">
        <v>12984</v>
      </c>
      <c r="L3597" s="7" t="s">
        <v>13256</v>
      </c>
      <c r="M3597" s="7" t="s">
        <v>13453</v>
      </c>
      <c r="N3597" s="7" t="s">
        <v>207</v>
      </c>
      <c r="O3597" s="7" t="s">
        <v>254</v>
      </c>
      <c r="P3597" s="7" t="s">
        <v>767</v>
      </c>
      <c r="Q3597" s="7" t="s">
        <v>131</v>
      </c>
      <c r="R3597" s="13" t="s">
        <v>385</v>
      </c>
      <c r="S3597" s="7" t="s">
        <v>408</v>
      </c>
      <c r="T3597" s="13" t="s">
        <v>69</v>
      </c>
      <c r="U3597" s="13" t="s">
        <v>123</v>
      </c>
      <c r="V3597" s="13" t="s">
        <v>124</v>
      </c>
      <c r="W3597" s="13" t="s">
        <v>33</v>
      </c>
      <c r="X3597" s="13" t="s">
        <v>123</v>
      </c>
      <c r="Y3597" s="13" t="s">
        <v>7</v>
      </c>
      <c r="Z3597" s="13" t="s">
        <v>12</v>
      </c>
      <c r="AA3597" s="12" t="str">
        <f t="shared" si="112"/>
        <v>5980000000110</v>
      </c>
      <c r="AB3597" s="4" t="s">
        <v>123</v>
      </c>
      <c r="AC3597" s="48">
        <f t="shared" si="113"/>
        <v>0</v>
      </c>
      <c r="AD3597" s="31">
        <f>VLOOKUP(AB3597,'Utah Allocation %''s'!$A$6:$B$16,2,FALSE)</f>
        <v>0</v>
      </c>
    </row>
    <row r="3598" spans="1:30">
      <c r="A3598" s="9" t="s">
        <v>12843</v>
      </c>
      <c r="B3598" s="9" t="s">
        <v>24</v>
      </c>
      <c r="C3598" s="9" t="s">
        <v>62</v>
      </c>
      <c r="D3598" s="19">
        <v>41547</v>
      </c>
      <c r="E3598" s="3">
        <v>2013</v>
      </c>
      <c r="F3598" s="3">
        <v>9</v>
      </c>
      <c r="G3598" s="3" t="s">
        <v>14415</v>
      </c>
      <c r="H3598" s="9" t="s">
        <v>63</v>
      </c>
      <c r="I3598" s="9" t="s">
        <v>81</v>
      </c>
      <c r="J3598" s="21">
        <v>849.22</v>
      </c>
      <c r="K3598" s="9" t="s">
        <v>12844</v>
      </c>
      <c r="L3598" s="7" t="s">
        <v>13188</v>
      </c>
      <c r="M3598" s="7" t="s">
        <v>13381</v>
      </c>
      <c r="N3598" s="7" t="s">
        <v>213</v>
      </c>
      <c r="O3598" s="7" t="s">
        <v>595</v>
      </c>
      <c r="P3598" s="7" t="s">
        <v>13382</v>
      </c>
      <c r="Q3598" s="7" t="s">
        <v>386</v>
      </c>
      <c r="R3598" s="13" t="s">
        <v>385</v>
      </c>
      <c r="S3598" s="7" t="s">
        <v>408</v>
      </c>
      <c r="T3598" s="13" t="s">
        <v>69</v>
      </c>
      <c r="U3598" s="13" t="s">
        <v>123</v>
      </c>
      <c r="V3598" s="13" t="s">
        <v>124</v>
      </c>
      <c r="W3598" s="13" t="s">
        <v>33</v>
      </c>
      <c r="X3598" s="13" t="s">
        <v>123</v>
      </c>
      <c r="Y3598" s="13" t="s">
        <v>7</v>
      </c>
      <c r="Z3598" s="13" t="s">
        <v>12</v>
      </c>
      <c r="AA3598" s="12" t="str">
        <f t="shared" si="112"/>
        <v>5980000000110</v>
      </c>
      <c r="AB3598" s="4" t="s">
        <v>123</v>
      </c>
      <c r="AC3598" s="48">
        <f t="shared" si="113"/>
        <v>0</v>
      </c>
      <c r="AD3598" s="31">
        <f>VLOOKUP(AB3598,'Utah Allocation %''s'!$A$6:$B$16,2,FALSE)</f>
        <v>0</v>
      </c>
    </row>
    <row r="3599" spans="1:30">
      <c r="A3599" s="9" t="s">
        <v>12975</v>
      </c>
      <c r="B3599" s="9" t="s">
        <v>24</v>
      </c>
      <c r="C3599" s="9" t="s">
        <v>62</v>
      </c>
      <c r="D3599" s="19">
        <v>41547</v>
      </c>
      <c r="E3599" s="3">
        <v>2013</v>
      </c>
      <c r="F3599" s="3">
        <v>9</v>
      </c>
      <c r="G3599" s="3" t="s">
        <v>14415</v>
      </c>
      <c r="H3599" s="9" t="s">
        <v>63</v>
      </c>
      <c r="I3599" s="9" t="s">
        <v>81</v>
      </c>
      <c r="J3599" s="21">
        <v>515.74</v>
      </c>
      <c r="K3599" s="9" t="s">
        <v>12976</v>
      </c>
      <c r="L3599" s="7" t="s">
        <v>13252</v>
      </c>
      <c r="M3599" s="7" t="s">
        <v>13449</v>
      </c>
      <c r="N3599" s="7" t="s">
        <v>206</v>
      </c>
      <c r="O3599" s="7" t="s">
        <v>253</v>
      </c>
      <c r="P3599" s="7" t="s">
        <v>9501</v>
      </c>
      <c r="Q3599" s="7" t="s">
        <v>127</v>
      </c>
      <c r="R3599" s="13" t="s">
        <v>385</v>
      </c>
      <c r="S3599" s="7" t="s">
        <v>408</v>
      </c>
      <c r="T3599" s="13" t="s">
        <v>69</v>
      </c>
      <c r="U3599" s="13" t="s">
        <v>123</v>
      </c>
      <c r="V3599" s="13" t="s">
        <v>124</v>
      </c>
      <c r="W3599" s="13" t="s">
        <v>33</v>
      </c>
      <c r="X3599" s="13" t="s">
        <v>123</v>
      </c>
      <c r="Y3599" s="13" t="s">
        <v>7</v>
      </c>
      <c r="Z3599" s="13" t="s">
        <v>12</v>
      </c>
      <c r="AA3599" s="12" t="str">
        <f t="shared" si="112"/>
        <v>5980000000110</v>
      </c>
      <c r="AB3599" s="4" t="s">
        <v>123</v>
      </c>
      <c r="AC3599" s="48">
        <f t="shared" si="113"/>
        <v>0</v>
      </c>
      <c r="AD3599" s="31">
        <f>VLOOKUP(AB3599,'Utah Allocation %''s'!$A$6:$B$16,2,FALSE)</f>
        <v>0</v>
      </c>
    </row>
    <row r="3600" spans="1:30">
      <c r="A3600" s="9" t="s">
        <v>12961</v>
      </c>
      <c r="B3600" s="9" t="s">
        <v>24</v>
      </c>
      <c r="C3600" s="9" t="s">
        <v>62</v>
      </c>
      <c r="D3600" s="19">
        <v>41547</v>
      </c>
      <c r="E3600" s="3">
        <v>2013</v>
      </c>
      <c r="F3600" s="3">
        <v>9</v>
      </c>
      <c r="G3600" s="3" t="s">
        <v>14415</v>
      </c>
      <c r="H3600" s="9" t="s">
        <v>63</v>
      </c>
      <c r="I3600" s="9" t="s">
        <v>81</v>
      </c>
      <c r="J3600" s="21">
        <v>278.39</v>
      </c>
      <c r="K3600" s="9" t="s">
        <v>12962</v>
      </c>
      <c r="L3600" s="7" t="s">
        <v>13245</v>
      </c>
      <c r="M3600" s="7" t="s">
        <v>13442</v>
      </c>
      <c r="N3600" s="7" t="s">
        <v>207</v>
      </c>
      <c r="O3600" s="7" t="s">
        <v>254</v>
      </c>
      <c r="P3600" s="7" t="s">
        <v>10204</v>
      </c>
      <c r="Q3600" s="7" t="s">
        <v>131</v>
      </c>
      <c r="R3600" s="13" t="s">
        <v>385</v>
      </c>
      <c r="S3600" s="7" t="s">
        <v>408</v>
      </c>
      <c r="T3600" s="13" t="s">
        <v>69</v>
      </c>
      <c r="U3600" s="13" t="s">
        <v>123</v>
      </c>
      <c r="V3600" s="13" t="s">
        <v>124</v>
      </c>
      <c r="W3600" s="13" t="s">
        <v>33</v>
      </c>
      <c r="X3600" s="13" t="s">
        <v>123</v>
      </c>
      <c r="Y3600" s="13" t="s">
        <v>7</v>
      </c>
      <c r="Z3600" s="13" t="s">
        <v>12</v>
      </c>
      <c r="AA3600" s="12" t="str">
        <f t="shared" si="112"/>
        <v>5980000000110</v>
      </c>
      <c r="AB3600" s="4" t="s">
        <v>123</v>
      </c>
      <c r="AC3600" s="48">
        <f t="shared" si="113"/>
        <v>0</v>
      </c>
      <c r="AD3600" s="31">
        <f>VLOOKUP(AB3600,'Utah Allocation %''s'!$A$6:$B$16,2,FALSE)</f>
        <v>0</v>
      </c>
    </row>
    <row r="3601" spans="1:30">
      <c r="A3601" s="9" t="s">
        <v>12963</v>
      </c>
      <c r="B3601" s="9" t="s">
        <v>24</v>
      </c>
      <c r="C3601" s="9" t="s">
        <v>62</v>
      </c>
      <c r="D3601" s="19">
        <v>41547</v>
      </c>
      <c r="E3601" s="3">
        <v>2013</v>
      </c>
      <c r="F3601" s="3">
        <v>9</v>
      </c>
      <c r="G3601" s="3" t="s">
        <v>14415</v>
      </c>
      <c r="H3601" s="9" t="s">
        <v>63</v>
      </c>
      <c r="I3601" s="9" t="s">
        <v>81</v>
      </c>
      <c r="J3601" s="21">
        <v>139.19</v>
      </c>
      <c r="K3601" s="9" t="s">
        <v>12964</v>
      </c>
      <c r="L3601" s="7" t="s">
        <v>13246</v>
      </c>
      <c r="M3601" s="7" t="s">
        <v>13443</v>
      </c>
      <c r="N3601" s="7" t="s">
        <v>207</v>
      </c>
      <c r="O3601" s="7" t="s">
        <v>254</v>
      </c>
      <c r="P3601" s="7" t="s">
        <v>10204</v>
      </c>
      <c r="Q3601" s="7" t="s">
        <v>131</v>
      </c>
      <c r="R3601" s="13" t="s">
        <v>385</v>
      </c>
      <c r="S3601" s="7" t="s">
        <v>408</v>
      </c>
      <c r="T3601" s="13" t="s">
        <v>69</v>
      </c>
      <c r="U3601" s="13" t="s">
        <v>123</v>
      </c>
      <c r="V3601" s="13" t="s">
        <v>124</v>
      </c>
      <c r="W3601" s="13" t="s">
        <v>33</v>
      </c>
      <c r="X3601" s="13" t="s">
        <v>123</v>
      </c>
      <c r="Y3601" s="13" t="s">
        <v>7</v>
      </c>
      <c r="Z3601" s="13" t="s">
        <v>12</v>
      </c>
      <c r="AA3601" s="12" t="str">
        <f t="shared" si="112"/>
        <v>5980000000110</v>
      </c>
      <c r="AB3601" s="4" t="s">
        <v>123</v>
      </c>
      <c r="AC3601" s="48">
        <f t="shared" si="113"/>
        <v>0</v>
      </c>
      <c r="AD3601" s="31">
        <f>VLOOKUP(AB3601,'Utah Allocation %''s'!$A$6:$B$16,2,FALSE)</f>
        <v>0</v>
      </c>
    </row>
    <row r="3602" spans="1:30">
      <c r="A3602" s="9" t="s">
        <v>13063</v>
      </c>
      <c r="B3602" s="9" t="s">
        <v>24</v>
      </c>
      <c r="C3602" s="9" t="s">
        <v>62</v>
      </c>
      <c r="D3602" s="19">
        <v>41547</v>
      </c>
      <c r="E3602" s="3">
        <v>2013</v>
      </c>
      <c r="F3602" s="3">
        <v>9</v>
      </c>
      <c r="G3602" s="3" t="s">
        <v>14415</v>
      </c>
      <c r="H3602" s="9" t="s">
        <v>63</v>
      </c>
      <c r="I3602" s="9" t="s">
        <v>81</v>
      </c>
      <c r="J3602" s="21">
        <v>636.16999999999996</v>
      </c>
      <c r="K3602" s="9" t="s">
        <v>13064</v>
      </c>
      <c r="L3602" s="7" t="s">
        <v>13295</v>
      </c>
      <c r="M3602" s="7" t="s">
        <v>13496</v>
      </c>
      <c r="N3602" s="7" t="s">
        <v>207</v>
      </c>
      <c r="O3602" s="7" t="s">
        <v>254</v>
      </c>
      <c r="P3602" s="7" t="s">
        <v>10204</v>
      </c>
      <c r="Q3602" s="7" t="s">
        <v>131</v>
      </c>
      <c r="R3602" s="13" t="s">
        <v>385</v>
      </c>
      <c r="S3602" s="7" t="s">
        <v>408</v>
      </c>
      <c r="T3602" s="13" t="s">
        <v>69</v>
      </c>
      <c r="U3602" s="13" t="s">
        <v>123</v>
      </c>
      <c r="V3602" s="13" t="s">
        <v>124</v>
      </c>
      <c r="W3602" s="13" t="s">
        <v>33</v>
      </c>
      <c r="X3602" s="13" t="s">
        <v>123</v>
      </c>
      <c r="Y3602" s="13" t="s">
        <v>7</v>
      </c>
      <c r="Z3602" s="13" t="s">
        <v>12</v>
      </c>
      <c r="AA3602" s="12" t="str">
        <f t="shared" si="112"/>
        <v>5980000000110</v>
      </c>
      <c r="AB3602" s="4" t="s">
        <v>123</v>
      </c>
      <c r="AC3602" s="48">
        <f t="shared" si="113"/>
        <v>0</v>
      </c>
      <c r="AD3602" s="31">
        <f>VLOOKUP(AB3602,'Utah Allocation %''s'!$A$6:$B$16,2,FALSE)</f>
        <v>0</v>
      </c>
    </row>
    <row r="3603" spans="1:30">
      <c r="A3603" s="9" t="s">
        <v>12957</v>
      </c>
      <c r="B3603" s="9" t="s">
        <v>24</v>
      </c>
      <c r="C3603" s="9" t="s">
        <v>62</v>
      </c>
      <c r="D3603" s="19">
        <v>41547</v>
      </c>
      <c r="E3603" s="3">
        <v>2013</v>
      </c>
      <c r="F3603" s="3">
        <v>9</v>
      </c>
      <c r="G3603" s="3" t="s">
        <v>14415</v>
      </c>
      <c r="H3603" s="9" t="s">
        <v>63</v>
      </c>
      <c r="I3603" s="9" t="s">
        <v>81</v>
      </c>
      <c r="J3603" s="21">
        <v>553.66999999999996</v>
      </c>
      <c r="K3603" s="9" t="s">
        <v>12958</v>
      </c>
      <c r="L3603" s="7" t="s">
        <v>13243</v>
      </c>
      <c r="M3603" s="7" t="s">
        <v>13440</v>
      </c>
      <c r="N3603" s="7" t="s">
        <v>217</v>
      </c>
      <c r="O3603" s="7" t="s">
        <v>263</v>
      </c>
      <c r="P3603" s="7" t="s">
        <v>6336</v>
      </c>
      <c r="Q3603" s="7" t="s">
        <v>130</v>
      </c>
      <c r="R3603" s="13" t="s">
        <v>385</v>
      </c>
      <c r="S3603" s="7" t="s">
        <v>408</v>
      </c>
      <c r="T3603" s="13" t="s">
        <v>69</v>
      </c>
      <c r="U3603" s="13" t="s">
        <v>123</v>
      </c>
      <c r="V3603" s="13" t="s">
        <v>124</v>
      </c>
      <c r="W3603" s="13" t="s">
        <v>33</v>
      </c>
      <c r="X3603" s="13" t="s">
        <v>123</v>
      </c>
      <c r="Y3603" s="13" t="s">
        <v>7</v>
      </c>
      <c r="Z3603" s="13" t="s">
        <v>12</v>
      </c>
      <c r="AA3603" s="12" t="str">
        <f t="shared" si="112"/>
        <v>5980000000110</v>
      </c>
      <c r="AB3603" s="4" t="s">
        <v>123</v>
      </c>
      <c r="AC3603" s="48">
        <f t="shared" si="113"/>
        <v>0</v>
      </c>
      <c r="AD3603" s="31">
        <f>VLOOKUP(AB3603,'Utah Allocation %''s'!$A$6:$B$16,2,FALSE)</f>
        <v>0</v>
      </c>
    </row>
    <row r="3604" spans="1:30">
      <c r="A3604" s="9" t="s">
        <v>13140</v>
      </c>
      <c r="B3604" s="9" t="s">
        <v>24</v>
      </c>
      <c r="C3604" s="9" t="s">
        <v>62</v>
      </c>
      <c r="D3604" s="19">
        <v>41547</v>
      </c>
      <c r="E3604" s="3">
        <v>2013</v>
      </c>
      <c r="F3604" s="3">
        <v>9</v>
      </c>
      <c r="G3604" s="3" t="s">
        <v>14415</v>
      </c>
      <c r="H3604" s="9" t="s">
        <v>63</v>
      </c>
      <c r="I3604" s="9" t="s">
        <v>64</v>
      </c>
      <c r="J3604" s="21">
        <v>3656.15</v>
      </c>
      <c r="K3604" s="9" t="s">
        <v>13141</v>
      </c>
      <c r="L3604" s="7" t="s">
        <v>13333</v>
      </c>
      <c r="M3604" s="7" t="s">
        <v>13534</v>
      </c>
      <c r="N3604" s="7" t="s">
        <v>228</v>
      </c>
      <c r="O3604" s="7" t="s">
        <v>274</v>
      </c>
      <c r="P3604" s="7" t="s">
        <v>13535</v>
      </c>
      <c r="Q3604" s="7" t="s">
        <v>13536</v>
      </c>
      <c r="R3604" s="13" t="s">
        <v>390</v>
      </c>
      <c r="S3604" s="7" t="s">
        <v>409</v>
      </c>
      <c r="T3604" s="13" t="s">
        <v>69</v>
      </c>
      <c r="U3604" s="13" t="s">
        <v>89</v>
      </c>
      <c r="V3604" s="13" t="s">
        <v>90</v>
      </c>
      <c r="W3604" s="13" t="s">
        <v>31</v>
      </c>
      <c r="X3604" s="13" t="s">
        <v>91</v>
      </c>
      <c r="Y3604" s="13" t="s">
        <v>7</v>
      </c>
      <c r="Z3604" s="13" t="s">
        <v>17</v>
      </c>
      <c r="AA3604" s="12" t="str">
        <f t="shared" si="112"/>
        <v>5980000000111</v>
      </c>
      <c r="AB3604" s="4" t="s">
        <v>91</v>
      </c>
      <c r="AC3604" s="48">
        <f t="shared" si="113"/>
        <v>0</v>
      </c>
      <c r="AD3604" s="31">
        <f>VLOOKUP(AB3604,'Utah Allocation %''s'!$A$6:$B$16,2,FALSE)</f>
        <v>0</v>
      </c>
    </row>
    <row r="3605" spans="1:30">
      <c r="A3605" s="9" t="s">
        <v>13142</v>
      </c>
      <c r="B3605" s="9" t="s">
        <v>24</v>
      </c>
      <c r="C3605" s="9" t="s">
        <v>62</v>
      </c>
      <c r="D3605" s="19">
        <v>41547</v>
      </c>
      <c r="E3605" s="3">
        <v>2013</v>
      </c>
      <c r="F3605" s="3">
        <v>9</v>
      </c>
      <c r="G3605" s="3" t="s">
        <v>14415</v>
      </c>
      <c r="H3605" s="9" t="s">
        <v>63</v>
      </c>
      <c r="I3605" s="9" t="s">
        <v>64</v>
      </c>
      <c r="J3605" s="21">
        <v>145.38999999999999</v>
      </c>
      <c r="K3605" s="9" t="s">
        <v>13143</v>
      </c>
      <c r="L3605" s="7" t="s">
        <v>13334</v>
      </c>
      <c r="M3605" s="7" t="s">
        <v>13537</v>
      </c>
      <c r="N3605" s="7" t="s">
        <v>234</v>
      </c>
      <c r="O3605" s="7" t="s">
        <v>278</v>
      </c>
      <c r="P3605" s="7" t="s">
        <v>13538</v>
      </c>
      <c r="Q3605" s="7" t="s">
        <v>148</v>
      </c>
      <c r="R3605" s="13" t="s">
        <v>390</v>
      </c>
      <c r="S3605" s="7" t="s">
        <v>409</v>
      </c>
      <c r="T3605" s="13" t="s">
        <v>69</v>
      </c>
      <c r="U3605" s="13" t="s">
        <v>89</v>
      </c>
      <c r="V3605" s="13" t="s">
        <v>90</v>
      </c>
      <c r="W3605" s="13" t="s">
        <v>31</v>
      </c>
      <c r="X3605" s="13" t="s">
        <v>91</v>
      </c>
      <c r="Y3605" s="13" t="s">
        <v>7</v>
      </c>
      <c r="Z3605" s="13" t="s">
        <v>17</v>
      </c>
      <c r="AA3605" s="12" t="str">
        <f t="shared" si="112"/>
        <v>5980000000111</v>
      </c>
      <c r="AB3605" s="4" t="s">
        <v>91</v>
      </c>
      <c r="AC3605" s="48">
        <f t="shared" si="113"/>
        <v>0</v>
      </c>
      <c r="AD3605" s="31">
        <f>VLOOKUP(AB3605,'Utah Allocation %''s'!$A$6:$B$16,2,FALSE)</f>
        <v>0</v>
      </c>
    </row>
    <row r="3606" spans="1:30">
      <c r="A3606" s="9" t="s">
        <v>13144</v>
      </c>
      <c r="B3606" s="9" t="s">
        <v>24</v>
      </c>
      <c r="C3606" s="9" t="s">
        <v>62</v>
      </c>
      <c r="D3606" s="19">
        <v>41547</v>
      </c>
      <c r="E3606" s="3">
        <v>2013</v>
      </c>
      <c r="F3606" s="3">
        <v>9</v>
      </c>
      <c r="G3606" s="3" t="s">
        <v>14415</v>
      </c>
      <c r="H3606" s="9" t="s">
        <v>63</v>
      </c>
      <c r="I3606" s="9" t="s">
        <v>64</v>
      </c>
      <c r="J3606" s="21">
        <v>2744.03</v>
      </c>
      <c r="K3606" s="9" t="s">
        <v>13145</v>
      </c>
      <c r="L3606" s="7" t="s">
        <v>13335</v>
      </c>
      <c r="M3606" s="7" t="s">
        <v>13539</v>
      </c>
      <c r="N3606" s="7" t="s">
        <v>348</v>
      </c>
      <c r="O3606" s="7" t="s">
        <v>403</v>
      </c>
      <c r="P3606" s="7" t="s">
        <v>13540</v>
      </c>
      <c r="Q3606" s="7" t="s">
        <v>13541</v>
      </c>
      <c r="R3606" s="13" t="s">
        <v>11522</v>
      </c>
      <c r="S3606" s="7" t="s">
        <v>409</v>
      </c>
      <c r="T3606" s="13" t="s">
        <v>69</v>
      </c>
      <c r="U3606" s="13" t="s">
        <v>111</v>
      </c>
      <c r="V3606" s="13" t="s">
        <v>112</v>
      </c>
      <c r="W3606" s="13" t="s">
        <v>30</v>
      </c>
      <c r="X3606" s="13" t="s">
        <v>113</v>
      </c>
      <c r="Y3606" s="13" t="s">
        <v>7</v>
      </c>
      <c r="Z3606" s="13" t="s">
        <v>15</v>
      </c>
      <c r="AA3606" s="12" t="str">
        <f t="shared" si="112"/>
        <v>5980000000106</v>
      </c>
      <c r="AB3606" s="4" t="s">
        <v>113</v>
      </c>
      <c r="AC3606" s="48">
        <f t="shared" si="113"/>
        <v>0</v>
      </c>
      <c r="AD3606" s="31">
        <f>VLOOKUP(AB3606,'Utah Allocation %''s'!$A$6:$B$16,2,FALSE)</f>
        <v>0</v>
      </c>
    </row>
    <row r="3607" spans="1:30">
      <c r="A3607" s="9" t="s">
        <v>13144</v>
      </c>
      <c r="B3607" s="9" t="s">
        <v>24</v>
      </c>
      <c r="C3607" s="9" t="s">
        <v>62</v>
      </c>
      <c r="D3607" s="19">
        <v>41547</v>
      </c>
      <c r="E3607" s="3">
        <v>2013</v>
      </c>
      <c r="F3607" s="3">
        <v>9</v>
      </c>
      <c r="G3607" s="3" t="s">
        <v>14415</v>
      </c>
      <c r="H3607" s="9" t="s">
        <v>63</v>
      </c>
      <c r="I3607" s="9" t="s">
        <v>81</v>
      </c>
      <c r="J3607" s="21">
        <v>7.11</v>
      </c>
      <c r="K3607" s="9" t="s">
        <v>13145</v>
      </c>
      <c r="L3607" s="7" t="s">
        <v>13335</v>
      </c>
      <c r="M3607" s="7" t="s">
        <v>13539</v>
      </c>
      <c r="N3607" s="7" t="s">
        <v>348</v>
      </c>
      <c r="O3607" s="7" t="s">
        <v>403</v>
      </c>
      <c r="P3607" s="7" t="s">
        <v>13540</v>
      </c>
      <c r="Q3607" s="7" t="s">
        <v>13541</v>
      </c>
      <c r="R3607" s="13" t="s">
        <v>11522</v>
      </c>
      <c r="S3607" s="7" t="s">
        <v>409</v>
      </c>
      <c r="T3607" s="13" t="s">
        <v>69</v>
      </c>
      <c r="U3607" s="13" t="s">
        <v>111</v>
      </c>
      <c r="V3607" s="13" t="s">
        <v>112</v>
      </c>
      <c r="W3607" s="13" t="s">
        <v>30</v>
      </c>
      <c r="X3607" s="13" t="s">
        <v>113</v>
      </c>
      <c r="Y3607" s="13" t="s">
        <v>7</v>
      </c>
      <c r="Z3607" s="13" t="s">
        <v>15</v>
      </c>
      <c r="AA3607" s="12" t="str">
        <f t="shared" si="112"/>
        <v>5980000000106</v>
      </c>
      <c r="AB3607" s="4" t="s">
        <v>113</v>
      </c>
      <c r="AC3607" s="48">
        <f t="shared" si="113"/>
        <v>0</v>
      </c>
      <c r="AD3607" s="31">
        <f>VLOOKUP(AB3607,'Utah Allocation %''s'!$A$6:$B$16,2,FALSE)</f>
        <v>0</v>
      </c>
    </row>
    <row r="3608" spans="1:30">
      <c r="A3608" s="9" t="s">
        <v>12947</v>
      </c>
      <c r="B3608" s="9" t="s">
        <v>24</v>
      </c>
      <c r="C3608" s="9" t="s">
        <v>62</v>
      </c>
      <c r="D3608" s="19">
        <v>41547</v>
      </c>
      <c r="E3608" s="3">
        <v>2013</v>
      </c>
      <c r="F3608" s="3">
        <v>9</v>
      </c>
      <c r="G3608" s="3" t="s">
        <v>14415</v>
      </c>
      <c r="H3608" s="9" t="s">
        <v>63</v>
      </c>
      <c r="I3608" s="9" t="s">
        <v>64</v>
      </c>
      <c r="J3608" s="21">
        <v>445.24</v>
      </c>
      <c r="K3608" s="9" t="s">
        <v>12948</v>
      </c>
      <c r="L3608" s="7" t="s">
        <v>13238</v>
      </c>
      <c r="M3608" s="7" t="s">
        <v>13435</v>
      </c>
      <c r="N3608" s="7" t="s">
        <v>213</v>
      </c>
      <c r="O3608" s="7" t="s">
        <v>595</v>
      </c>
      <c r="P3608" s="7" t="s">
        <v>10938</v>
      </c>
      <c r="Q3608" s="7" t="s">
        <v>2164</v>
      </c>
      <c r="R3608" s="13" t="s">
        <v>301</v>
      </c>
      <c r="S3608" s="7" t="s">
        <v>408</v>
      </c>
      <c r="T3608" s="13" t="s">
        <v>65</v>
      </c>
      <c r="U3608" s="13" t="s">
        <v>66</v>
      </c>
      <c r="V3608" s="13" t="s">
        <v>67</v>
      </c>
      <c r="W3608" s="13" t="s">
        <v>35</v>
      </c>
      <c r="X3608" s="13" t="s">
        <v>57</v>
      </c>
      <c r="Y3608" s="13" t="s">
        <v>14</v>
      </c>
      <c r="Z3608" s="13" t="s">
        <v>4</v>
      </c>
      <c r="AA3608" s="12" t="str">
        <f t="shared" si="112"/>
        <v>5730000000001</v>
      </c>
      <c r="AB3608" s="4" t="s">
        <v>14422</v>
      </c>
      <c r="AC3608" s="53">
        <f t="shared" si="113"/>
        <v>189.79831932335145</v>
      </c>
      <c r="AD3608" s="31">
        <f>VLOOKUP(AB3608,'Utah Allocation %''s'!$A$6:$B$16,2,FALSE)</f>
        <v>0.4262831716003761</v>
      </c>
    </row>
    <row r="3609" spans="1:30">
      <c r="A3609" s="9" t="s">
        <v>12947</v>
      </c>
      <c r="B3609" s="9" t="s">
        <v>24</v>
      </c>
      <c r="C3609" s="9" t="s">
        <v>62</v>
      </c>
      <c r="D3609" s="19">
        <v>41547</v>
      </c>
      <c r="E3609" s="3">
        <v>2013</v>
      </c>
      <c r="F3609" s="3">
        <v>9</v>
      </c>
      <c r="G3609" s="3" t="s">
        <v>14415</v>
      </c>
      <c r="H3609" s="9" t="s">
        <v>63</v>
      </c>
      <c r="I3609" s="9" t="s">
        <v>81</v>
      </c>
      <c r="J3609" s="21">
        <v>340.73</v>
      </c>
      <c r="K3609" s="9" t="s">
        <v>12948</v>
      </c>
      <c r="L3609" s="7" t="s">
        <v>13238</v>
      </c>
      <c r="M3609" s="7" t="s">
        <v>13435</v>
      </c>
      <c r="N3609" s="7" t="s">
        <v>213</v>
      </c>
      <c r="O3609" s="7" t="s">
        <v>595</v>
      </c>
      <c r="P3609" s="7" t="s">
        <v>10938</v>
      </c>
      <c r="Q3609" s="7" t="s">
        <v>2164</v>
      </c>
      <c r="R3609" s="13" t="s">
        <v>301</v>
      </c>
      <c r="S3609" s="7" t="s">
        <v>408</v>
      </c>
      <c r="T3609" s="13" t="s">
        <v>65</v>
      </c>
      <c r="U3609" s="13" t="s">
        <v>66</v>
      </c>
      <c r="V3609" s="13" t="s">
        <v>67</v>
      </c>
      <c r="W3609" s="13" t="s">
        <v>35</v>
      </c>
      <c r="X3609" s="13" t="s">
        <v>57</v>
      </c>
      <c r="Y3609" s="13" t="s">
        <v>14</v>
      </c>
      <c r="Z3609" s="13" t="s">
        <v>4</v>
      </c>
      <c r="AA3609" s="12" t="str">
        <f t="shared" si="112"/>
        <v>5730000000001</v>
      </c>
      <c r="AB3609" s="4" t="s">
        <v>14422</v>
      </c>
      <c r="AC3609" s="53">
        <f t="shared" si="113"/>
        <v>145.24746505939615</v>
      </c>
      <c r="AD3609" s="31">
        <f>VLOOKUP(AB3609,'Utah Allocation %''s'!$A$6:$B$16,2,FALSE)</f>
        <v>0.4262831716003761</v>
      </c>
    </row>
    <row r="3610" spans="1:30">
      <c r="A3610" s="9" t="s">
        <v>12905</v>
      </c>
      <c r="B3610" s="9" t="s">
        <v>24</v>
      </c>
      <c r="C3610" s="9" t="s">
        <v>62</v>
      </c>
      <c r="D3610" s="19">
        <v>41547</v>
      </c>
      <c r="E3610" s="3">
        <v>2013</v>
      </c>
      <c r="F3610" s="3">
        <v>9</v>
      </c>
      <c r="G3610" s="3" t="s">
        <v>14415</v>
      </c>
      <c r="H3610" s="9" t="s">
        <v>63</v>
      </c>
      <c r="I3610" s="9" t="s">
        <v>64</v>
      </c>
      <c r="J3610" s="21">
        <v>24422.59</v>
      </c>
      <c r="K3610" s="9" t="s">
        <v>12906</v>
      </c>
      <c r="L3610" s="7" t="s">
        <v>13218</v>
      </c>
      <c r="M3610" s="7" t="s">
        <v>13413</v>
      </c>
      <c r="N3610" s="7" t="s">
        <v>233</v>
      </c>
      <c r="O3610" s="7" t="s">
        <v>277</v>
      </c>
      <c r="P3610" s="7" t="s">
        <v>13414</v>
      </c>
      <c r="Q3610" s="7" t="s">
        <v>13415</v>
      </c>
      <c r="R3610" s="13" t="s">
        <v>312</v>
      </c>
      <c r="S3610" s="7" t="s">
        <v>409</v>
      </c>
      <c r="T3610" s="13" t="s">
        <v>65</v>
      </c>
      <c r="U3610" s="13" t="s">
        <v>89</v>
      </c>
      <c r="V3610" s="13" t="s">
        <v>105</v>
      </c>
      <c r="W3610" s="13" t="s">
        <v>36</v>
      </c>
      <c r="X3610" s="13" t="s">
        <v>57</v>
      </c>
      <c r="Y3610" s="13" t="s">
        <v>14</v>
      </c>
      <c r="Z3610" s="13" t="s">
        <v>4</v>
      </c>
      <c r="AA3610" s="12" t="str">
        <f t="shared" si="112"/>
        <v>5730000000001</v>
      </c>
      <c r="AB3610" s="4" t="s">
        <v>14422</v>
      </c>
      <c r="AC3610" s="53">
        <f t="shared" si="113"/>
        <v>10410.939123895629</v>
      </c>
      <c r="AD3610" s="31">
        <f>VLOOKUP(AB3610,'Utah Allocation %''s'!$A$6:$B$16,2,FALSE)</f>
        <v>0.4262831716003761</v>
      </c>
    </row>
    <row r="3611" spans="1:30">
      <c r="A3611" s="9" t="s">
        <v>13071</v>
      </c>
      <c r="B3611" s="9" t="s">
        <v>24</v>
      </c>
      <c r="C3611" s="9" t="s">
        <v>62</v>
      </c>
      <c r="D3611" s="19">
        <v>41547</v>
      </c>
      <c r="E3611" s="3">
        <v>2013</v>
      </c>
      <c r="F3611" s="3">
        <v>9</v>
      </c>
      <c r="G3611" s="3" t="s">
        <v>14415</v>
      </c>
      <c r="H3611" s="9" t="s">
        <v>63</v>
      </c>
      <c r="I3611" s="9" t="s">
        <v>64</v>
      </c>
      <c r="J3611" s="21">
        <v>3524.59</v>
      </c>
      <c r="K3611" s="9" t="s">
        <v>13072</v>
      </c>
      <c r="L3611" s="7" t="s">
        <v>13299</v>
      </c>
      <c r="M3611" s="7" t="s">
        <v>13500</v>
      </c>
      <c r="N3611" s="7" t="s">
        <v>206</v>
      </c>
      <c r="O3611" s="7" t="s">
        <v>253</v>
      </c>
      <c r="P3611" s="7" t="s">
        <v>9544</v>
      </c>
      <c r="Q3611" s="7" t="s">
        <v>591</v>
      </c>
      <c r="R3611" s="13" t="s">
        <v>329</v>
      </c>
      <c r="S3611" s="7" t="s">
        <v>409</v>
      </c>
      <c r="T3611" s="13" t="s">
        <v>65</v>
      </c>
      <c r="U3611" s="13" t="s">
        <v>79</v>
      </c>
      <c r="V3611" s="13" t="s">
        <v>105</v>
      </c>
      <c r="W3611" s="13" t="s">
        <v>36</v>
      </c>
      <c r="X3611" s="13" t="s">
        <v>57</v>
      </c>
      <c r="Y3611" s="13" t="s">
        <v>14</v>
      </c>
      <c r="Z3611" s="13" t="s">
        <v>4</v>
      </c>
      <c r="AA3611" s="12" t="str">
        <f t="shared" si="112"/>
        <v>5730000000001</v>
      </c>
      <c r="AB3611" s="4" t="s">
        <v>14422</v>
      </c>
      <c r="AC3611" s="53">
        <f t="shared" si="113"/>
        <v>1502.4734037909695</v>
      </c>
      <c r="AD3611" s="31">
        <f>VLOOKUP(AB3611,'Utah Allocation %''s'!$A$6:$B$16,2,FALSE)</f>
        <v>0.4262831716003761</v>
      </c>
    </row>
    <row r="3612" spans="1:30">
      <c r="A3612" s="9" t="s">
        <v>13053</v>
      </c>
      <c r="B3612" s="9" t="s">
        <v>24</v>
      </c>
      <c r="C3612" s="9" t="s">
        <v>62</v>
      </c>
      <c r="D3612" s="19">
        <v>41547</v>
      </c>
      <c r="E3612" s="3">
        <v>2013</v>
      </c>
      <c r="F3612" s="3">
        <v>9</v>
      </c>
      <c r="G3612" s="3" t="s">
        <v>14415</v>
      </c>
      <c r="H3612" s="9" t="s">
        <v>61</v>
      </c>
      <c r="I3612" s="9" t="s">
        <v>64</v>
      </c>
      <c r="J3612" s="21">
        <v>-31674.43</v>
      </c>
      <c r="K3612" s="9" t="s">
        <v>13054</v>
      </c>
      <c r="L3612" s="7" t="s">
        <v>13291</v>
      </c>
      <c r="M3612" s="7" t="s">
        <v>13490</v>
      </c>
      <c r="N3612" s="7" t="s">
        <v>206</v>
      </c>
      <c r="O3612" s="7" t="s">
        <v>253</v>
      </c>
      <c r="P3612" s="7" t="s">
        <v>13491</v>
      </c>
      <c r="Q3612" s="7" t="s">
        <v>13492</v>
      </c>
      <c r="R3612" s="13" t="s">
        <v>306</v>
      </c>
      <c r="S3612" s="7" t="s">
        <v>409</v>
      </c>
      <c r="T3612" s="13" t="s">
        <v>65</v>
      </c>
      <c r="U3612" s="13" t="s">
        <v>79</v>
      </c>
      <c r="V3612" s="13" t="s">
        <v>105</v>
      </c>
      <c r="W3612" s="13" t="s">
        <v>36</v>
      </c>
      <c r="X3612" s="13" t="s">
        <v>57</v>
      </c>
      <c r="Y3612" s="13" t="s">
        <v>14</v>
      </c>
      <c r="Z3612" s="13" t="s">
        <v>4</v>
      </c>
      <c r="AA3612" s="12" t="str">
        <f t="shared" si="112"/>
        <v>5730000000001</v>
      </c>
      <c r="AB3612" s="4" t="s">
        <v>14422</v>
      </c>
      <c r="AC3612" s="53">
        <f t="shared" si="113"/>
        <v>-13502.276479034101</v>
      </c>
      <c r="AD3612" s="31">
        <f>VLOOKUP(AB3612,'Utah Allocation %''s'!$A$6:$B$16,2,FALSE)</f>
        <v>0.4262831716003761</v>
      </c>
    </row>
    <row r="3613" spans="1:30">
      <c r="A3613" s="9" t="s">
        <v>13053</v>
      </c>
      <c r="B3613" s="9" t="s">
        <v>24</v>
      </c>
      <c r="C3613" s="9" t="s">
        <v>62</v>
      </c>
      <c r="D3613" s="19">
        <v>41547</v>
      </c>
      <c r="E3613" s="3">
        <v>2013</v>
      </c>
      <c r="F3613" s="3">
        <v>9</v>
      </c>
      <c r="G3613" s="3" t="s">
        <v>14415</v>
      </c>
      <c r="H3613" s="9" t="s">
        <v>63</v>
      </c>
      <c r="I3613" s="9" t="s">
        <v>81</v>
      </c>
      <c r="J3613" s="21">
        <v>37629</v>
      </c>
      <c r="K3613" s="9" t="s">
        <v>13054</v>
      </c>
      <c r="L3613" s="7" t="s">
        <v>13291</v>
      </c>
      <c r="M3613" s="7" t="s">
        <v>13490</v>
      </c>
      <c r="N3613" s="7" t="s">
        <v>206</v>
      </c>
      <c r="O3613" s="7" t="s">
        <v>253</v>
      </c>
      <c r="P3613" s="7" t="s">
        <v>13491</v>
      </c>
      <c r="Q3613" s="7" t="s">
        <v>13492</v>
      </c>
      <c r="R3613" s="13" t="s">
        <v>306</v>
      </c>
      <c r="S3613" s="7" t="s">
        <v>409</v>
      </c>
      <c r="T3613" s="13" t="s">
        <v>65</v>
      </c>
      <c r="U3613" s="13" t="s">
        <v>79</v>
      </c>
      <c r="V3613" s="13" t="s">
        <v>105</v>
      </c>
      <c r="W3613" s="13" t="s">
        <v>36</v>
      </c>
      <c r="X3613" s="13" t="s">
        <v>57</v>
      </c>
      <c r="Y3613" s="13" t="s">
        <v>14</v>
      </c>
      <c r="Z3613" s="13" t="s">
        <v>4</v>
      </c>
      <c r="AA3613" s="12" t="str">
        <f t="shared" si="112"/>
        <v>5730000000001</v>
      </c>
      <c r="AB3613" s="4" t="s">
        <v>14422</v>
      </c>
      <c r="AC3613" s="53">
        <f t="shared" si="113"/>
        <v>16040.609464150552</v>
      </c>
      <c r="AD3613" s="31">
        <f>VLOOKUP(AB3613,'Utah Allocation %''s'!$A$6:$B$16,2,FALSE)</f>
        <v>0.4262831716003761</v>
      </c>
    </row>
    <row r="3614" spans="1:30">
      <c r="A3614" s="9" t="s">
        <v>13047</v>
      </c>
      <c r="B3614" s="9" t="s">
        <v>24</v>
      </c>
      <c r="C3614" s="9" t="s">
        <v>62</v>
      </c>
      <c r="D3614" s="19">
        <v>41547</v>
      </c>
      <c r="E3614" s="3">
        <v>2013</v>
      </c>
      <c r="F3614" s="3">
        <v>9</v>
      </c>
      <c r="G3614" s="3" t="s">
        <v>14415</v>
      </c>
      <c r="H3614" s="9" t="s">
        <v>63</v>
      </c>
      <c r="I3614" s="9" t="s">
        <v>81</v>
      </c>
      <c r="J3614" s="21">
        <v>333.08</v>
      </c>
      <c r="K3614" s="9" t="s">
        <v>13048</v>
      </c>
      <c r="L3614" s="7" t="s">
        <v>13288</v>
      </c>
      <c r="M3614" s="7" t="s">
        <v>13486</v>
      </c>
      <c r="N3614" s="7" t="s">
        <v>232</v>
      </c>
      <c r="O3614" s="7" t="s">
        <v>276</v>
      </c>
      <c r="P3614" s="7" t="s">
        <v>13487</v>
      </c>
      <c r="Q3614" s="7" t="s">
        <v>529</v>
      </c>
      <c r="R3614" s="13" t="s">
        <v>349</v>
      </c>
      <c r="S3614" s="7" t="s">
        <v>409</v>
      </c>
      <c r="T3614" s="13" t="s">
        <v>65</v>
      </c>
      <c r="U3614" s="13" t="s">
        <v>79</v>
      </c>
      <c r="V3614" s="13" t="s">
        <v>105</v>
      </c>
      <c r="W3614" s="13" t="s">
        <v>36</v>
      </c>
      <c r="X3614" s="13" t="s">
        <v>57</v>
      </c>
      <c r="Y3614" s="13" t="s">
        <v>14</v>
      </c>
      <c r="Z3614" s="13" t="s">
        <v>4</v>
      </c>
      <c r="AA3614" s="12" t="str">
        <f t="shared" si="112"/>
        <v>5730000000001</v>
      </c>
      <c r="AB3614" s="4" t="s">
        <v>14422</v>
      </c>
      <c r="AC3614" s="53">
        <f t="shared" si="113"/>
        <v>141.98639879665328</v>
      </c>
      <c r="AD3614" s="31">
        <f>VLOOKUP(AB3614,'Utah Allocation %''s'!$A$6:$B$16,2,FALSE)</f>
        <v>0.4262831716003761</v>
      </c>
    </row>
    <row r="3615" spans="1:30">
      <c r="A3615" s="9" t="s">
        <v>13098</v>
      </c>
      <c r="B3615" s="9" t="s">
        <v>24</v>
      </c>
      <c r="C3615" s="9" t="s">
        <v>62</v>
      </c>
      <c r="D3615" s="19">
        <v>41547</v>
      </c>
      <c r="E3615" s="3">
        <v>2013</v>
      </c>
      <c r="F3615" s="3">
        <v>9</v>
      </c>
      <c r="G3615" s="3" t="s">
        <v>14415</v>
      </c>
      <c r="H3615" s="9" t="s">
        <v>63</v>
      </c>
      <c r="I3615" s="9" t="s">
        <v>64</v>
      </c>
      <c r="J3615" s="21">
        <v>340.18</v>
      </c>
      <c r="K3615" s="9" t="s">
        <v>13099</v>
      </c>
      <c r="L3615" s="7" t="s">
        <v>13312</v>
      </c>
      <c r="M3615" s="7" t="s">
        <v>13513</v>
      </c>
      <c r="N3615" s="7" t="s">
        <v>233</v>
      </c>
      <c r="O3615" s="7" t="s">
        <v>277</v>
      </c>
      <c r="P3615" s="7" t="s">
        <v>8937</v>
      </c>
      <c r="Q3615" s="7" t="s">
        <v>448</v>
      </c>
      <c r="R3615" s="13" t="s">
        <v>369</v>
      </c>
      <c r="S3615" s="7" t="s">
        <v>408</v>
      </c>
      <c r="T3615" s="13" t="s">
        <v>65</v>
      </c>
      <c r="U3615" s="13" t="s">
        <v>66</v>
      </c>
      <c r="V3615" s="13" t="s">
        <v>67</v>
      </c>
      <c r="W3615" s="13" t="s">
        <v>35</v>
      </c>
      <c r="X3615" s="13" t="s">
        <v>57</v>
      </c>
      <c r="Y3615" s="13" t="s">
        <v>14</v>
      </c>
      <c r="Z3615" s="13" t="s">
        <v>4</v>
      </c>
      <c r="AA3615" s="12" t="str">
        <f t="shared" si="112"/>
        <v>5730000000001</v>
      </c>
      <c r="AB3615" s="4" t="s">
        <v>14422</v>
      </c>
      <c r="AC3615" s="53">
        <f t="shared" si="113"/>
        <v>145.01300931501595</v>
      </c>
      <c r="AD3615" s="31">
        <f>VLOOKUP(AB3615,'Utah Allocation %''s'!$A$6:$B$16,2,FALSE)</f>
        <v>0.4262831716003761</v>
      </c>
    </row>
    <row r="3616" spans="1:30">
      <c r="A3616" s="9" t="s">
        <v>13098</v>
      </c>
      <c r="B3616" s="9" t="s">
        <v>24</v>
      </c>
      <c r="C3616" s="9" t="s">
        <v>62</v>
      </c>
      <c r="D3616" s="19">
        <v>41547</v>
      </c>
      <c r="E3616" s="3">
        <v>2013</v>
      </c>
      <c r="F3616" s="3">
        <v>9</v>
      </c>
      <c r="G3616" s="3" t="s">
        <v>14415</v>
      </c>
      <c r="H3616" s="9" t="s">
        <v>63</v>
      </c>
      <c r="I3616" s="9" t="s">
        <v>81</v>
      </c>
      <c r="J3616" s="21">
        <v>279.75</v>
      </c>
      <c r="K3616" s="9" t="s">
        <v>13099</v>
      </c>
      <c r="L3616" s="7" t="s">
        <v>13312</v>
      </c>
      <c r="M3616" s="7" t="s">
        <v>13513</v>
      </c>
      <c r="N3616" s="7" t="s">
        <v>233</v>
      </c>
      <c r="O3616" s="7" t="s">
        <v>277</v>
      </c>
      <c r="P3616" s="7" t="s">
        <v>8937</v>
      </c>
      <c r="Q3616" s="7" t="s">
        <v>448</v>
      </c>
      <c r="R3616" s="13" t="s">
        <v>369</v>
      </c>
      <c r="S3616" s="7" t="s">
        <v>408</v>
      </c>
      <c r="T3616" s="13" t="s">
        <v>65</v>
      </c>
      <c r="U3616" s="13" t="s">
        <v>66</v>
      </c>
      <c r="V3616" s="13" t="s">
        <v>67</v>
      </c>
      <c r="W3616" s="13" t="s">
        <v>35</v>
      </c>
      <c r="X3616" s="13" t="s">
        <v>57</v>
      </c>
      <c r="Y3616" s="13" t="s">
        <v>14</v>
      </c>
      <c r="Z3616" s="13" t="s">
        <v>4</v>
      </c>
      <c r="AA3616" s="12" t="str">
        <f t="shared" si="112"/>
        <v>5730000000001</v>
      </c>
      <c r="AB3616" s="4" t="s">
        <v>14422</v>
      </c>
      <c r="AC3616" s="53">
        <f t="shared" si="113"/>
        <v>119.25271725520521</v>
      </c>
      <c r="AD3616" s="31">
        <f>VLOOKUP(AB3616,'Utah Allocation %''s'!$A$6:$B$16,2,FALSE)</f>
        <v>0.4262831716003761</v>
      </c>
    </row>
    <row r="3617" spans="1:30">
      <c r="A3617" s="9" t="s">
        <v>12823</v>
      </c>
      <c r="B3617" s="9" t="s">
        <v>24</v>
      </c>
      <c r="C3617" s="9" t="s">
        <v>62</v>
      </c>
      <c r="D3617" s="19">
        <v>41547</v>
      </c>
      <c r="E3617" s="3">
        <v>2013</v>
      </c>
      <c r="F3617" s="3">
        <v>9</v>
      </c>
      <c r="G3617" s="3" t="s">
        <v>14415</v>
      </c>
      <c r="H3617" s="9" t="s">
        <v>63</v>
      </c>
      <c r="I3617" s="9" t="s">
        <v>81</v>
      </c>
      <c r="J3617" s="21">
        <v>512.16</v>
      </c>
      <c r="K3617" s="9" t="s">
        <v>12824</v>
      </c>
      <c r="L3617" s="7" t="s">
        <v>13178</v>
      </c>
      <c r="M3617" s="7" t="s">
        <v>13369</v>
      </c>
      <c r="N3617" s="7" t="s">
        <v>238</v>
      </c>
      <c r="O3617" s="7" t="s">
        <v>450</v>
      </c>
      <c r="P3617" s="7" t="s">
        <v>13370</v>
      </c>
      <c r="Q3617" s="7" t="s">
        <v>13371</v>
      </c>
      <c r="R3617" s="13" t="s">
        <v>771</v>
      </c>
      <c r="S3617" s="7" t="s">
        <v>408</v>
      </c>
      <c r="T3617" s="13" t="s">
        <v>65</v>
      </c>
      <c r="U3617" s="13" t="s">
        <v>66</v>
      </c>
      <c r="V3617" s="13" t="s">
        <v>67</v>
      </c>
      <c r="W3617" s="13" t="s">
        <v>35</v>
      </c>
      <c r="X3617" s="13" t="s">
        <v>57</v>
      </c>
      <c r="Y3617" s="13" t="s">
        <v>14</v>
      </c>
      <c r="Z3617" s="13" t="s">
        <v>4</v>
      </c>
      <c r="AA3617" s="12" t="str">
        <f t="shared" si="112"/>
        <v>5730000000001</v>
      </c>
      <c r="AB3617" s="4" t="s">
        <v>14422</v>
      </c>
      <c r="AC3617" s="53">
        <f t="shared" si="113"/>
        <v>218.32518916684862</v>
      </c>
      <c r="AD3617" s="31">
        <f>VLOOKUP(AB3617,'Utah Allocation %''s'!$A$6:$B$16,2,FALSE)</f>
        <v>0.4262831716003761</v>
      </c>
    </row>
    <row r="3618" spans="1:30">
      <c r="A3618" s="9" t="s">
        <v>12760</v>
      </c>
      <c r="B3618" s="9" t="s">
        <v>12761</v>
      </c>
      <c r="C3618" s="9" t="s">
        <v>52</v>
      </c>
      <c r="D3618" s="19">
        <v>41541</v>
      </c>
      <c r="E3618" s="3">
        <v>2013</v>
      </c>
      <c r="F3618" s="3">
        <v>9</v>
      </c>
      <c r="G3618" s="3" t="s">
        <v>14415</v>
      </c>
      <c r="H3618" s="9" t="s">
        <v>63</v>
      </c>
      <c r="I3618" s="9" t="s">
        <v>174</v>
      </c>
      <c r="J3618" s="21">
        <v>42433.87</v>
      </c>
      <c r="K3618" s="9" t="s">
        <v>12762</v>
      </c>
      <c r="L3618" s="7" t="s">
        <v>13337</v>
      </c>
      <c r="M3618" s="7" t="s">
        <v>13338</v>
      </c>
      <c r="N3618" s="7" t="s">
        <v>202</v>
      </c>
      <c r="O3618" s="7" t="s">
        <v>248</v>
      </c>
      <c r="P3618" s="7" t="s">
        <v>13337</v>
      </c>
      <c r="Q3618" s="7" t="s">
        <v>13338</v>
      </c>
      <c r="R3618" s="13" t="s">
        <v>25</v>
      </c>
      <c r="S3618" s="7" t="s">
        <v>411</v>
      </c>
      <c r="T3618" s="13" t="s">
        <v>166</v>
      </c>
      <c r="U3618" s="13" t="s">
        <v>79</v>
      </c>
      <c r="V3618" s="13" t="s">
        <v>13542</v>
      </c>
      <c r="W3618" s="13" t="s">
        <v>149</v>
      </c>
      <c r="X3618" s="9" t="s">
        <v>57</v>
      </c>
      <c r="Y3618" s="13" t="s">
        <v>13543</v>
      </c>
      <c r="Z3618" s="13" t="s">
        <v>26</v>
      </c>
      <c r="AA3618" s="12" t="str">
        <f t="shared" si="112"/>
        <v>5020000000303</v>
      </c>
      <c r="AB3618" s="4" t="s">
        <v>14422</v>
      </c>
      <c r="AC3618" s="47">
        <f t="shared" si="113"/>
        <v>18088.844686878052</v>
      </c>
      <c r="AD3618" s="31">
        <f>VLOOKUP(AB3618,'Utah Allocation %''s'!$A$6:$B$16,2,FALSE)</f>
        <v>0.4262831716003761</v>
      </c>
    </row>
    <row r="3619" spans="1:30">
      <c r="A3619" s="9" t="s">
        <v>14186</v>
      </c>
      <c r="B3619" s="9" t="s">
        <v>51</v>
      </c>
      <c r="C3619" s="9" t="s">
        <v>52</v>
      </c>
      <c r="D3619" s="19">
        <v>41578</v>
      </c>
      <c r="E3619" s="3">
        <v>2013</v>
      </c>
      <c r="F3619" s="3">
        <v>10</v>
      </c>
      <c r="G3619" s="3" t="s">
        <v>14415</v>
      </c>
      <c r="H3619" s="12" t="s">
        <v>58</v>
      </c>
      <c r="J3619" s="21">
        <v>-26000</v>
      </c>
      <c r="K3619" s="27" t="s">
        <v>54</v>
      </c>
      <c r="L3619" s="27" t="s">
        <v>54</v>
      </c>
      <c r="M3619" s="27" t="s">
        <v>54</v>
      </c>
      <c r="N3619" s="8"/>
      <c r="O3619" s="27" t="s">
        <v>54</v>
      </c>
      <c r="P3619" s="27" t="s">
        <v>54</v>
      </c>
      <c r="Q3619" s="27" t="s">
        <v>54</v>
      </c>
      <c r="S3619" s="7" t="s">
        <v>408</v>
      </c>
      <c r="T3619" s="9" t="s">
        <v>69</v>
      </c>
      <c r="V3619" s="9" t="s">
        <v>59</v>
      </c>
      <c r="W3619" s="9" t="s">
        <v>60</v>
      </c>
      <c r="X3619" s="9" t="s">
        <v>57</v>
      </c>
      <c r="Y3619" s="9" t="s">
        <v>7</v>
      </c>
      <c r="Z3619" s="9" t="s">
        <v>10</v>
      </c>
      <c r="AA3619" s="12" t="str">
        <f t="shared" si="112"/>
        <v>5980000000090</v>
      </c>
      <c r="AB3619" s="4" t="s">
        <v>14424</v>
      </c>
      <c r="AC3619" s="48">
        <f t="shared" si="113"/>
        <v>-12562.508813878236</v>
      </c>
      <c r="AD3619" s="31">
        <f>VLOOKUP(AB3619,'Utah Allocation %''s'!$A$6:$B$16,2,FALSE)</f>
        <v>0.48317341591839369</v>
      </c>
    </row>
    <row r="3620" spans="1:30">
      <c r="A3620" s="9" t="s">
        <v>14186</v>
      </c>
      <c r="B3620" s="9" t="s">
        <v>51</v>
      </c>
      <c r="C3620" s="9" t="s">
        <v>52</v>
      </c>
      <c r="D3620" s="19">
        <v>41578</v>
      </c>
      <c r="E3620" s="3">
        <v>2013</v>
      </c>
      <c r="F3620" s="3">
        <v>10</v>
      </c>
      <c r="G3620" s="3" t="s">
        <v>14415</v>
      </c>
      <c r="H3620" s="12" t="s">
        <v>58</v>
      </c>
      <c r="J3620" s="21">
        <v>-25000</v>
      </c>
      <c r="K3620" s="27" t="s">
        <v>54</v>
      </c>
      <c r="L3620" s="27" t="s">
        <v>54</v>
      </c>
      <c r="M3620" s="27" t="s">
        <v>54</v>
      </c>
      <c r="N3620" s="8"/>
      <c r="O3620" s="27" t="s">
        <v>54</v>
      </c>
      <c r="P3620" s="27" t="s">
        <v>54</v>
      </c>
      <c r="Q3620" s="27" t="s">
        <v>54</v>
      </c>
      <c r="S3620" s="7" t="s">
        <v>409</v>
      </c>
      <c r="T3620" s="9" t="s">
        <v>69</v>
      </c>
      <c r="V3620" s="9" t="s">
        <v>55</v>
      </c>
      <c r="W3620" s="9" t="s">
        <v>56</v>
      </c>
      <c r="X3620" s="9" t="s">
        <v>57</v>
      </c>
      <c r="Y3620" s="9" t="s">
        <v>7</v>
      </c>
      <c r="Z3620" s="9" t="s">
        <v>9</v>
      </c>
      <c r="AA3620" s="12" t="str">
        <f t="shared" si="112"/>
        <v>5980000000095</v>
      </c>
      <c r="AB3620" s="4" t="s">
        <v>14424</v>
      </c>
      <c r="AC3620" s="48">
        <f t="shared" si="113"/>
        <v>-12079.335397959841</v>
      </c>
      <c r="AD3620" s="31">
        <f>VLOOKUP(AB3620,'Utah Allocation %''s'!$A$6:$B$16,2,FALSE)</f>
        <v>0.48317341591839369</v>
      </c>
    </row>
    <row r="3621" spans="1:30">
      <c r="A3621" s="9" t="s">
        <v>13544</v>
      </c>
      <c r="B3621" s="9" t="s">
        <v>24</v>
      </c>
      <c r="C3621" s="9" t="s">
        <v>62</v>
      </c>
      <c r="D3621" s="19">
        <v>41578</v>
      </c>
      <c r="E3621" s="3">
        <v>2013</v>
      </c>
      <c r="F3621" s="3">
        <v>10</v>
      </c>
      <c r="G3621" s="3" t="s">
        <v>14415</v>
      </c>
      <c r="H3621" s="9" t="s">
        <v>63</v>
      </c>
      <c r="I3621" s="9" t="s">
        <v>64</v>
      </c>
      <c r="J3621" s="21">
        <v>2823.11</v>
      </c>
      <c r="K3621" s="9" t="s">
        <v>13545</v>
      </c>
      <c r="L3621" s="7" t="s">
        <v>13976</v>
      </c>
      <c r="M3621" s="7" t="s">
        <v>14187</v>
      </c>
      <c r="N3621" s="7" t="s">
        <v>206</v>
      </c>
      <c r="O3621" s="7" t="s">
        <v>253</v>
      </c>
      <c r="P3621" s="7" t="s">
        <v>691</v>
      </c>
      <c r="Q3621" s="7" t="s">
        <v>71</v>
      </c>
      <c r="R3621" s="13" t="s">
        <v>301</v>
      </c>
      <c r="S3621" s="7" t="s">
        <v>408</v>
      </c>
      <c r="T3621" s="13" t="s">
        <v>69</v>
      </c>
      <c r="U3621" s="13" t="s">
        <v>66</v>
      </c>
      <c r="V3621" s="13" t="s">
        <v>70</v>
      </c>
      <c r="W3621" s="13" t="s">
        <v>32</v>
      </c>
      <c r="X3621" s="13" t="s">
        <v>66</v>
      </c>
      <c r="Y3621" s="13" t="s">
        <v>7</v>
      </c>
      <c r="Z3621" s="13" t="s">
        <v>8</v>
      </c>
      <c r="AA3621" s="12" t="str">
        <f t="shared" si="112"/>
        <v>5980000000108</v>
      </c>
      <c r="AB3621" s="4" t="s">
        <v>66</v>
      </c>
      <c r="AC3621" s="48">
        <f t="shared" si="113"/>
        <v>0</v>
      </c>
      <c r="AD3621" s="31">
        <f>VLOOKUP(AB3621,'Utah Allocation %''s'!$A$6:$B$16,2,FALSE)</f>
        <v>0</v>
      </c>
    </row>
    <row r="3622" spans="1:30">
      <c r="A3622" s="9" t="s">
        <v>13544</v>
      </c>
      <c r="B3622" s="9" t="s">
        <v>24</v>
      </c>
      <c r="C3622" s="9" t="s">
        <v>62</v>
      </c>
      <c r="D3622" s="19">
        <v>41578</v>
      </c>
      <c r="E3622" s="3">
        <v>2013</v>
      </c>
      <c r="F3622" s="3">
        <v>10</v>
      </c>
      <c r="G3622" s="3" t="s">
        <v>14415</v>
      </c>
      <c r="H3622" s="9" t="s">
        <v>63</v>
      </c>
      <c r="I3622" s="9" t="s">
        <v>81</v>
      </c>
      <c r="J3622" s="21">
        <v>493.28</v>
      </c>
      <c r="K3622" s="9" t="s">
        <v>13545</v>
      </c>
      <c r="L3622" s="7" t="s">
        <v>13976</v>
      </c>
      <c r="M3622" s="7" t="s">
        <v>14187</v>
      </c>
      <c r="N3622" s="7" t="s">
        <v>206</v>
      </c>
      <c r="O3622" s="7" t="s">
        <v>253</v>
      </c>
      <c r="P3622" s="7" t="s">
        <v>691</v>
      </c>
      <c r="Q3622" s="7" t="s">
        <v>71</v>
      </c>
      <c r="R3622" s="13" t="s">
        <v>301</v>
      </c>
      <c r="S3622" s="7" t="s">
        <v>408</v>
      </c>
      <c r="T3622" s="13" t="s">
        <v>69</v>
      </c>
      <c r="U3622" s="13" t="s">
        <v>66</v>
      </c>
      <c r="V3622" s="13" t="s">
        <v>70</v>
      </c>
      <c r="W3622" s="13" t="s">
        <v>32</v>
      </c>
      <c r="X3622" s="13" t="s">
        <v>66</v>
      </c>
      <c r="Y3622" s="13" t="s">
        <v>7</v>
      </c>
      <c r="Z3622" s="13" t="s">
        <v>8</v>
      </c>
      <c r="AA3622" s="12" t="str">
        <f t="shared" si="112"/>
        <v>5980000000108</v>
      </c>
      <c r="AB3622" s="4" t="s">
        <v>66</v>
      </c>
      <c r="AC3622" s="48">
        <f t="shared" si="113"/>
        <v>0</v>
      </c>
      <c r="AD3622" s="31">
        <f>VLOOKUP(AB3622,'Utah Allocation %''s'!$A$6:$B$16,2,FALSE)</f>
        <v>0</v>
      </c>
    </row>
    <row r="3623" spans="1:30">
      <c r="A3623" s="9" t="s">
        <v>13546</v>
      </c>
      <c r="B3623" s="9" t="s">
        <v>24</v>
      </c>
      <c r="C3623" s="9" t="s">
        <v>62</v>
      </c>
      <c r="D3623" s="19">
        <v>41578</v>
      </c>
      <c r="E3623" s="3">
        <v>2013</v>
      </c>
      <c r="F3623" s="3">
        <v>10</v>
      </c>
      <c r="G3623" s="3" t="s">
        <v>14415</v>
      </c>
      <c r="H3623" s="9" t="s">
        <v>63</v>
      </c>
      <c r="I3623" s="9" t="s">
        <v>81</v>
      </c>
      <c r="J3623" s="21">
        <v>71.98</v>
      </c>
      <c r="K3623" s="9" t="s">
        <v>13547</v>
      </c>
      <c r="L3623" s="7" t="s">
        <v>13977</v>
      </c>
      <c r="M3623" s="7" t="s">
        <v>14188</v>
      </c>
      <c r="N3623" s="7" t="s">
        <v>206</v>
      </c>
      <c r="O3623" s="7" t="s">
        <v>253</v>
      </c>
      <c r="P3623" s="7" t="s">
        <v>8788</v>
      </c>
      <c r="Q3623" s="7" t="s">
        <v>71</v>
      </c>
      <c r="R3623" s="13" t="s">
        <v>301</v>
      </c>
      <c r="S3623" s="7" t="s">
        <v>408</v>
      </c>
      <c r="T3623" s="13" t="s">
        <v>69</v>
      </c>
      <c r="U3623" s="13" t="s">
        <v>66</v>
      </c>
      <c r="V3623" s="13" t="s">
        <v>70</v>
      </c>
      <c r="W3623" s="13" t="s">
        <v>32</v>
      </c>
      <c r="X3623" s="13" t="s">
        <v>66</v>
      </c>
      <c r="Y3623" s="13" t="s">
        <v>7</v>
      </c>
      <c r="Z3623" s="13" t="s">
        <v>8</v>
      </c>
      <c r="AA3623" s="12" t="str">
        <f t="shared" si="112"/>
        <v>5980000000108</v>
      </c>
      <c r="AB3623" s="4" t="s">
        <v>66</v>
      </c>
      <c r="AC3623" s="48">
        <f t="shared" si="113"/>
        <v>0</v>
      </c>
      <c r="AD3623" s="31">
        <f>VLOOKUP(AB3623,'Utah Allocation %''s'!$A$6:$B$16,2,FALSE)</f>
        <v>0</v>
      </c>
    </row>
    <row r="3624" spans="1:30">
      <c r="A3624" s="9" t="s">
        <v>13548</v>
      </c>
      <c r="B3624" s="9" t="s">
        <v>24</v>
      </c>
      <c r="C3624" s="9" t="s">
        <v>62</v>
      </c>
      <c r="D3624" s="19">
        <v>41578</v>
      </c>
      <c r="E3624" s="3">
        <v>2013</v>
      </c>
      <c r="F3624" s="3">
        <v>10</v>
      </c>
      <c r="G3624" s="3" t="s">
        <v>14415</v>
      </c>
      <c r="H3624" s="9" t="s">
        <v>63</v>
      </c>
      <c r="I3624" s="9" t="s">
        <v>81</v>
      </c>
      <c r="J3624" s="21">
        <v>411.72</v>
      </c>
      <c r="K3624" s="9" t="s">
        <v>13549</v>
      </c>
      <c r="L3624" s="7" t="s">
        <v>13978</v>
      </c>
      <c r="M3624" s="7" t="s">
        <v>14189</v>
      </c>
      <c r="N3624" s="7" t="s">
        <v>207</v>
      </c>
      <c r="O3624" s="7" t="s">
        <v>254</v>
      </c>
      <c r="P3624" s="7" t="s">
        <v>7153</v>
      </c>
      <c r="Q3624" s="7" t="s">
        <v>72</v>
      </c>
      <c r="R3624" s="13" t="s">
        <v>301</v>
      </c>
      <c r="S3624" s="7" t="s">
        <v>408</v>
      </c>
      <c r="T3624" s="13" t="s">
        <v>69</v>
      </c>
      <c r="U3624" s="13" t="s">
        <v>66</v>
      </c>
      <c r="V3624" s="13" t="s">
        <v>70</v>
      </c>
      <c r="W3624" s="13" t="s">
        <v>32</v>
      </c>
      <c r="X3624" s="13" t="s">
        <v>66</v>
      </c>
      <c r="Y3624" s="13" t="s">
        <v>7</v>
      </c>
      <c r="Z3624" s="13" t="s">
        <v>8</v>
      </c>
      <c r="AA3624" s="12" t="str">
        <f t="shared" si="112"/>
        <v>5980000000108</v>
      </c>
      <c r="AB3624" s="4" t="s">
        <v>66</v>
      </c>
      <c r="AC3624" s="48">
        <f t="shared" si="113"/>
        <v>0</v>
      </c>
      <c r="AD3624" s="31">
        <f>VLOOKUP(AB3624,'Utah Allocation %''s'!$A$6:$B$16,2,FALSE)</f>
        <v>0</v>
      </c>
    </row>
    <row r="3625" spans="1:30">
      <c r="A3625" s="9" t="s">
        <v>13550</v>
      </c>
      <c r="B3625" s="9" t="s">
        <v>24</v>
      </c>
      <c r="C3625" s="9" t="s">
        <v>62</v>
      </c>
      <c r="D3625" s="19">
        <v>41578</v>
      </c>
      <c r="E3625" s="3">
        <v>2013</v>
      </c>
      <c r="F3625" s="3">
        <v>10</v>
      </c>
      <c r="G3625" s="3" t="s">
        <v>14415</v>
      </c>
      <c r="H3625" s="9" t="s">
        <v>63</v>
      </c>
      <c r="I3625" s="9" t="s">
        <v>81</v>
      </c>
      <c r="J3625" s="21">
        <v>411.72</v>
      </c>
      <c r="K3625" s="9" t="s">
        <v>13551</v>
      </c>
      <c r="L3625" s="7" t="s">
        <v>13979</v>
      </c>
      <c r="M3625" s="7" t="s">
        <v>14190</v>
      </c>
      <c r="N3625" s="7" t="s">
        <v>207</v>
      </c>
      <c r="O3625" s="7" t="s">
        <v>254</v>
      </c>
      <c r="P3625" s="7" t="s">
        <v>7153</v>
      </c>
      <c r="Q3625" s="7" t="s">
        <v>72</v>
      </c>
      <c r="R3625" s="13" t="s">
        <v>301</v>
      </c>
      <c r="S3625" s="7" t="s">
        <v>408</v>
      </c>
      <c r="T3625" s="13" t="s">
        <v>69</v>
      </c>
      <c r="U3625" s="13" t="s">
        <v>66</v>
      </c>
      <c r="V3625" s="13" t="s">
        <v>70</v>
      </c>
      <c r="W3625" s="13" t="s">
        <v>32</v>
      </c>
      <c r="X3625" s="13" t="s">
        <v>66</v>
      </c>
      <c r="Y3625" s="13" t="s">
        <v>7</v>
      </c>
      <c r="Z3625" s="13" t="s">
        <v>8</v>
      </c>
      <c r="AA3625" s="12" t="str">
        <f t="shared" si="112"/>
        <v>5980000000108</v>
      </c>
      <c r="AB3625" s="4" t="s">
        <v>66</v>
      </c>
      <c r="AC3625" s="48">
        <f t="shared" si="113"/>
        <v>0</v>
      </c>
      <c r="AD3625" s="31">
        <f>VLOOKUP(AB3625,'Utah Allocation %''s'!$A$6:$B$16,2,FALSE)</f>
        <v>0</v>
      </c>
    </row>
    <row r="3626" spans="1:30">
      <c r="A3626" s="9" t="s">
        <v>13552</v>
      </c>
      <c r="B3626" s="9" t="s">
        <v>24</v>
      </c>
      <c r="C3626" s="9" t="s">
        <v>62</v>
      </c>
      <c r="D3626" s="19">
        <v>41578</v>
      </c>
      <c r="E3626" s="3">
        <v>2013</v>
      </c>
      <c r="F3626" s="3">
        <v>10</v>
      </c>
      <c r="G3626" s="3" t="s">
        <v>14415</v>
      </c>
      <c r="H3626" s="9" t="s">
        <v>63</v>
      </c>
      <c r="I3626" s="9" t="s">
        <v>81</v>
      </c>
      <c r="J3626" s="21">
        <v>1436.19</v>
      </c>
      <c r="K3626" s="9" t="s">
        <v>13553</v>
      </c>
      <c r="L3626" s="7" t="s">
        <v>13980</v>
      </c>
      <c r="M3626" s="7" t="s">
        <v>14191</v>
      </c>
      <c r="N3626" s="7" t="s">
        <v>207</v>
      </c>
      <c r="O3626" s="7" t="s">
        <v>254</v>
      </c>
      <c r="P3626" s="7" t="s">
        <v>7153</v>
      </c>
      <c r="Q3626" s="7" t="s">
        <v>72</v>
      </c>
      <c r="R3626" s="13" t="s">
        <v>301</v>
      </c>
      <c r="S3626" s="7" t="s">
        <v>408</v>
      </c>
      <c r="T3626" s="13" t="s">
        <v>69</v>
      </c>
      <c r="U3626" s="13" t="s">
        <v>66</v>
      </c>
      <c r="V3626" s="13" t="s">
        <v>70</v>
      </c>
      <c r="W3626" s="13" t="s">
        <v>32</v>
      </c>
      <c r="X3626" s="13" t="s">
        <v>66</v>
      </c>
      <c r="Y3626" s="13" t="s">
        <v>7</v>
      </c>
      <c r="Z3626" s="13" t="s">
        <v>8</v>
      </c>
      <c r="AA3626" s="12" t="str">
        <f t="shared" si="112"/>
        <v>5980000000108</v>
      </c>
      <c r="AB3626" s="4" t="s">
        <v>66</v>
      </c>
      <c r="AC3626" s="48">
        <f t="shared" si="113"/>
        <v>0</v>
      </c>
      <c r="AD3626" s="31">
        <f>VLOOKUP(AB3626,'Utah Allocation %''s'!$A$6:$B$16,2,FALSE)</f>
        <v>0</v>
      </c>
    </row>
    <row r="3627" spans="1:30">
      <c r="A3627" s="9" t="s">
        <v>13554</v>
      </c>
      <c r="B3627" s="9" t="s">
        <v>24</v>
      </c>
      <c r="C3627" s="9" t="s">
        <v>62</v>
      </c>
      <c r="D3627" s="19">
        <v>41578</v>
      </c>
      <c r="E3627" s="3">
        <v>2013</v>
      </c>
      <c r="F3627" s="3">
        <v>10</v>
      </c>
      <c r="G3627" s="3" t="s">
        <v>14415</v>
      </c>
      <c r="H3627" s="9" t="s">
        <v>63</v>
      </c>
      <c r="I3627" s="9" t="s">
        <v>81</v>
      </c>
      <c r="J3627" s="21">
        <v>627.30999999999995</v>
      </c>
      <c r="K3627" s="9" t="s">
        <v>13555</v>
      </c>
      <c r="L3627" s="7" t="s">
        <v>13981</v>
      </c>
      <c r="M3627" s="7" t="s">
        <v>14192</v>
      </c>
      <c r="N3627" s="7" t="s">
        <v>208</v>
      </c>
      <c r="O3627" s="7" t="s">
        <v>255</v>
      </c>
      <c r="P3627" s="7" t="s">
        <v>5362</v>
      </c>
      <c r="Q3627" s="7" t="s">
        <v>73</v>
      </c>
      <c r="R3627" s="13" t="s">
        <v>301</v>
      </c>
      <c r="S3627" s="7" t="s">
        <v>408</v>
      </c>
      <c r="T3627" s="13" t="s">
        <v>69</v>
      </c>
      <c r="U3627" s="13" t="s">
        <v>66</v>
      </c>
      <c r="V3627" s="13" t="s">
        <v>70</v>
      </c>
      <c r="W3627" s="13" t="s">
        <v>32</v>
      </c>
      <c r="X3627" s="13" t="s">
        <v>66</v>
      </c>
      <c r="Y3627" s="13" t="s">
        <v>7</v>
      </c>
      <c r="Z3627" s="13" t="s">
        <v>8</v>
      </c>
      <c r="AA3627" s="12" t="str">
        <f t="shared" si="112"/>
        <v>5980000000108</v>
      </c>
      <c r="AB3627" s="4" t="s">
        <v>66</v>
      </c>
      <c r="AC3627" s="48">
        <f t="shared" si="113"/>
        <v>0</v>
      </c>
      <c r="AD3627" s="31">
        <f>VLOOKUP(AB3627,'Utah Allocation %''s'!$A$6:$B$16,2,FALSE)</f>
        <v>0</v>
      </c>
    </row>
    <row r="3628" spans="1:30">
      <c r="A3628" s="9" t="s">
        <v>13556</v>
      </c>
      <c r="B3628" s="9" t="s">
        <v>24</v>
      </c>
      <c r="C3628" s="9" t="s">
        <v>62</v>
      </c>
      <c r="D3628" s="19">
        <v>41578</v>
      </c>
      <c r="E3628" s="3">
        <v>2013</v>
      </c>
      <c r="F3628" s="3">
        <v>10</v>
      </c>
      <c r="G3628" s="3" t="s">
        <v>14415</v>
      </c>
      <c r="H3628" s="9" t="s">
        <v>61</v>
      </c>
      <c r="I3628" s="9" t="s">
        <v>81</v>
      </c>
      <c r="J3628" s="21">
        <v>-0.01</v>
      </c>
      <c r="K3628" s="9" t="s">
        <v>13557</v>
      </c>
      <c r="L3628" s="7" t="s">
        <v>13982</v>
      </c>
      <c r="M3628" s="7" t="s">
        <v>14193</v>
      </c>
      <c r="N3628" s="7" t="s">
        <v>222</v>
      </c>
      <c r="O3628" s="7" t="s">
        <v>268</v>
      </c>
      <c r="P3628" s="7" t="s">
        <v>9547</v>
      </c>
      <c r="Q3628" s="7" t="s">
        <v>139</v>
      </c>
      <c r="R3628" s="13" t="s">
        <v>301</v>
      </c>
      <c r="S3628" s="7" t="s">
        <v>408</v>
      </c>
      <c r="T3628" s="13" t="s">
        <v>69</v>
      </c>
      <c r="U3628" s="13" t="s">
        <v>66</v>
      </c>
      <c r="V3628" s="13" t="s">
        <v>70</v>
      </c>
      <c r="W3628" s="13" t="s">
        <v>32</v>
      </c>
      <c r="X3628" s="13" t="s">
        <v>66</v>
      </c>
      <c r="Y3628" s="13" t="s">
        <v>7</v>
      </c>
      <c r="Z3628" s="13" t="s">
        <v>8</v>
      </c>
      <c r="AA3628" s="12" t="str">
        <f t="shared" si="112"/>
        <v>5980000000108</v>
      </c>
      <c r="AB3628" s="4" t="s">
        <v>66</v>
      </c>
      <c r="AC3628" s="48">
        <f t="shared" si="113"/>
        <v>0</v>
      </c>
      <c r="AD3628" s="31">
        <f>VLOOKUP(AB3628,'Utah Allocation %''s'!$A$6:$B$16,2,FALSE)</f>
        <v>0</v>
      </c>
    </row>
    <row r="3629" spans="1:30">
      <c r="A3629" s="9" t="s">
        <v>13558</v>
      </c>
      <c r="B3629" s="9" t="s">
        <v>24</v>
      </c>
      <c r="C3629" s="9" t="s">
        <v>62</v>
      </c>
      <c r="D3629" s="19">
        <v>41578</v>
      </c>
      <c r="E3629" s="3">
        <v>2013</v>
      </c>
      <c r="F3629" s="3">
        <v>10</v>
      </c>
      <c r="G3629" s="3" t="s">
        <v>14415</v>
      </c>
      <c r="H3629" s="9" t="s">
        <v>63</v>
      </c>
      <c r="I3629" s="9" t="s">
        <v>81</v>
      </c>
      <c r="J3629" s="21">
        <v>121.9</v>
      </c>
      <c r="K3629" s="9" t="s">
        <v>13559</v>
      </c>
      <c r="L3629" s="7" t="s">
        <v>13983</v>
      </c>
      <c r="M3629" s="7" t="s">
        <v>14194</v>
      </c>
      <c r="N3629" s="7" t="s">
        <v>216</v>
      </c>
      <c r="O3629" s="7" t="s">
        <v>262</v>
      </c>
      <c r="P3629" s="7" t="s">
        <v>7099</v>
      </c>
      <c r="Q3629" s="7" t="s">
        <v>107</v>
      </c>
      <c r="R3629" s="13" t="s">
        <v>305</v>
      </c>
      <c r="S3629" s="7" t="s">
        <v>409</v>
      </c>
      <c r="T3629" s="13" t="s">
        <v>69</v>
      </c>
      <c r="U3629" s="13" t="s">
        <v>79</v>
      </c>
      <c r="V3629" s="13" t="s">
        <v>80</v>
      </c>
      <c r="W3629" s="13" t="s">
        <v>29</v>
      </c>
      <c r="X3629" s="13" t="s">
        <v>79</v>
      </c>
      <c r="Y3629" s="13" t="s">
        <v>7</v>
      </c>
      <c r="Z3629" s="13" t="s">
        <v>16</v>
      </c>
      <c r="AA3629" s="12" t="str">
        <f t="shared" si="112"/>
        <v>5980000000109</v>
      </c>
      <c r="AB3629" s="4" t="s">
        <v>79</v>
      </c>
      <c r="AC3629" s="48">
        <f t="shared" si="113"/>
        <v>121.9</v>
      </c>
      <c r="AD3629" s="31">
        <f>VLOOKUP(AB3629,'Utah Allocation %''s'!$A$6:$B$16,2,FALSE)</f>
        <v>1</v>
      </c>
    </row>
    <row r="3630" spans="1:30">
      <c r="A3630" s="9" t="s">
        <v>13560</v>
      </c>
      <c r="B3630" s="9" t="s">
        <v>24</v>
      </c>
      <c r="C3630" s="9" t="s">
        <v>62</v>
      </c>
      <c r="D3630" s="19">
        <v>41578</v>
      </c>
      <c r="E3630" s="3">
        <v>2013</v>
      </c>
      <c r="F3630" s="3">
        <v>10</v>
      </c>
      <c r="G3630" s="3" t="s">
        <v>14415</v>
      </c>
      <c r="H3630" s="9" t="s">
        <v>63</v>
      </c>
      <c r="I3630" s="9" t="s">
        <v>81</v>
      </c>
      <c r="J3630" s="21">
        <v>3244.1</v>
      </c>
      <c r="K3630" s="9" t="s">
        <v>13561</v>
      </c>
      <c r="L3630" s="7" t="s">
        <v>13984</v>
      </c>
      <c r="M3630" s="7" t="s">
        <v>14195</v>
      </c>
      <c r="N3630" s="7" t="s">
        <v>206</v>
      </c>
      <c r="O3630" s="7" t="s">
        <v>253</v>
      </c>
      <c r="P3630" s="7" t="s">
        <v>5145</v>
      </c>
      <c r="Q3630" s="7" t="s">
        <v>78</v>
      </c>
      <c r="R3630" s="13" t="s">
        <v>305</v>
      </c>
      <c r="S3630" s="7" t="s">
        <v>409</v>
      </c>
      <c r="T3630" s="13" t="s">
        <v>69</v>
      </c>
      <c r="U3630" s="13" t="s">
        <v>79</v>
      </c>
      <c r="V3630" s="13" t="s">
        <v>80</v>
      </c>
      <c r="W3630" s="13" t="s">
        <v>29</v>
      </c>
      <c r="X3630" s="13" t="s">
        <v>79</v>
      </c>
      <c r="Y3630" s="13" t="s">
        <v>7</v>
      </c>
      <c r="Z3630" s="13" t="s">
        <v>16</v>
      </c>
      <c r="AA3630" s="12" t="str">
        <f t="shared" si="112"/>
        <v>5980000000109</v>
      </c>
      <c r="AB3630" s="4" t="s">
        <v>79</v>
      </c>
      <c r="AC3630" s="48">
        <f t="shared" si="113"/>
        <v>3244.1</v>
      </c>
      <c r="AD3630" s="31">
        <f>VLOOKUP(AB3630,'Utah Allocation %''s'!$A$6:$B$16,2,FALSE)</f>
        <v>1</v>
      </c>
    </row>
    <row r="3631" spans="1:30">
      <c r="A3631" s="9" t="s">
        <v>13562</v>
      </c>
      <c r="B3631" s="9" t="s">
        <v>24</v>
      </c>
      <c r="C3631" s="9" t="s">
        <v>62</v>
      </c>
      <c r="D3631" s="19">
        <v>41578</v>
      </c>
      <c r="E3631" s="3">
        <v>2013</v>
      </c>
      <c r="F3631" s="3">
        <v>10</v>
      </c>
      <c r="G3631" s="3" t="s">
        <v>14415</v>
      </c>
      <c r="H3631" s="9" t="s">
        <v>63</v>
      </c>
      <c r="I3631" s="9" t="s">
        <v>81</v>
      </c>
      <c r="J3631" s="21">
        <v>120.29</v>
      </c>
      <c r="K3631" s="9" t="s">
        <v>13563</v>
      </c>
      <c r="L3631" s="7" t="s">
        <v>13985</v>
      </c>
      <c r="M3631" s="7" t="s">
        <v>14196</v>
      </c>
      <c r="N3631" s="7" t="s">
        <v>207</v>
      </c>
      <c r="O3631" s="7" t="s">
        <v>254</v>
      </c>
      <c r="P3631" s="7" t="s">
        <v>7096</v>
      </c>
      <c r="Q3631" s="7" t="s">
        <v>83</v>
      </c>
      <c r="R3631" s="13" t="s">
        <v>305</v>
      </c>
      <c r="S3631" s="7" t="s">
        <v>409</v>
      </c>
      <c r="T3631" s="13" t="s">
        <v>69</v>
      </c>
      <c r="U3631" s="13" t="s">
        <v>79</v>
      </c>
      <c r="V3631" s="13" t="s">
        <v>80</v>
      </c>
      <c r="W3631" s="13" t="s">
        <v>29</v>
      </c>
      <c r="X3631" s="13" t="s">
        <v>79</v>
      </c>
      <c r="Y3631" s="13" t="s">
        <v>7</v>
      </c>
      <c r="Z3631" s="13" t="s">
        <v>16</v>
      </c>
      <c r="AA3631" s="12" t="str">
        <f t="shared" si="112"/>
        <v>5980000000109</v>
      </c>
      <c r="AB3631" s="4" t="s">
        <v>79</v>
      </c>
      <c r="AC3631" s="48">
        <f t="shared" si="113"/>
        <v>120.29</v>
      </c>
      <c r="AD3631" s="31">
        <f>VLOOKUP(AB3631,'Utah Allocation %''s'!$A$6:$B$16,2,FALSE)</f>
        <v>1</v>
      </c>
    </row>
    <row r="3632" spans="1:30">
      <c r="A3632" s="9" t="s">
        <v>13564</v>
      </c>
      <c r="B3632" s="9" t="s">
        <v>24</v>
      </c>
      <c r="C3632" s="9" t="s">
        <v>62</v>
      </c>
      <c r="D3632" s="19">
        <v>41578</v>
      </c>
      <c r="E3632" s="3">
        <v>2013</v>
      </c>
      <c r="F3632" s="3">
        <v>10</v>
      </c>
      <c r="G3632" s="3" t="s">
        <v>14415</v>
      </c>
      <c r="H3632" s="9" t="s">
        <v>63</v>
      </c>
      <c r="I3632" s="9" t="s">
        <v>81</v>
      </c>
      <c r="J3632" s="21">
        <v>382.57</v>
      </c>
      <c r="K3632" s="9" t="s">
        <v>13565</v>
      </c>
      <c r="L3632" s="7" t="s">
        <v>13986</v>
      </c>
      <c r="M3632" s="7" t="s">
        <v>14197</v>
      </c>
      <c r="N3632" s="7" t="s">
        <v>208</v>
      </c>
      <c r="O3632" s="7" t="s">
        <v>255</v>
      </c>
      <c r="P3632" s="7" t="s">
        <v>6141</v>
      </c>
      <c r="Q3632" s="7" t="s">
        <v>84</v>
      </c>
      <c r="R3632" s="13" t="s">
        <v>305</v>
      </c>
      <c r="S3632" s="7" t="s">
        <v>409</v>
      </c>
      <c r="T3632" s="13" t="s">
        <v>69</v>
      </c>
      <c r="U3632" s="13" t="s">
        <v>79</v>
      </c>
      <c r="V3632" s="13" t="s">
        <v>80</v>
      </c>
      <c r="W3632" s="13" t="s">
        <v>29</v>
      </c>
      <c r="X3632" s="13" t="s">
        <v>79</v>
      </c>
      <c r="Y3632" s="13" t="s">
        <v>7</v>
      </c>
      <c r="Z3632" s="13" t="s">
        <v>16</v>
      </c>
      <c r="AA3632" s="12" t="str">
        <f t="shared" si="112"/>
        <v>5980000000109</v>
      </c>
      <c r="AB3632" s="4" t="s">
        <v>79</v>
      </c>
      <c r="AC3632" s="48">
        <f t="shared" si="113"/>
        <v>382.57</v>
      </c>
      <c r="AD3632" s="31">
        <f>VLOOKUP(AB3632,'Utah Allocation %''s'!$A$6:$B$16,2,FALSE)</f>
        <v>1</v>
      </c>
    </row>
    <row r="3633" spans="1:30">
      <c r="A3633" s="9" t="s">
        <v>13566</v>
      </c>
      <c r="B3633" s="9" t="s">
        <v>24</v>
      </c>
      <c r="C3633" s="9" t="s">
        <v>62</v>
      </c>
      <c r="D3633" s="19">
        <v>41578</v>
      </c>
      <c r="E3633" s="3">
        <v>2013</v>
      </c>
      <c r="F3633" s="3">
        <v>10</v>
      </c>
      <c r="G3633" s="3" t="s">
        <v>14415</v>
      </c>
      <c r="H3633" s="9" t="s">
        <v>63</v>
      </c>
      <c r="I3633" s="9" t="s">
        <v>81</v>
      </c>
      <c r="J3633" s="21">
        <v>249.41</v>
      </c>
      <c r="K3633" s="9" t="s">
        <v>13567</v>
      </c>
      <c r="L3633" s="7" t="s">
        <v>13987</v>
      </c>
      <c r="M3633" s="7" t="s">
        <v>14198</v>
      </c>
      <c r="N3633" s="7" t="s">
        <v>208</v>
      </c>
      <c r="O3633" s="7" t="s">
        <v>255</v>
      </c>
      <c r="P3633" s="7" t="s">
        <v>6141</v>
      </c>
      <c r="Q3633" s="7" t="s">
        <v>84</v>
      </c>
      <c r="R3633" s="13" t="s">
        <v>305</v>
      </c>
      <c r="S3633" s="7" t="s">
        <v>409</v>
      </c>
      <c r="T3633" s="13" t="s">
        <v>69</v>
      </c>
      <c r="U3633" s="13" t="s">
        <v>79</v>
      </c>
      <c r="V3633" s="13" t="s">
        <v>80</v>
      </c>
      <c r="W3633" s="13" t="s">
        <v>29</v>
      </c>
      <c r="X3633" s="13" t="s">
        <v>79</v>
      </c>
      <c r="Y3633" s="13" t="s">
        <v>7</v>
      </c>
      <c r="Z3633" s="13" t="s">
        <v>16</v>
      </c>
      <c r="AA3633" s="12" t="str">
        <f t="shared" si="112"/>
        <v>5980000000109</v>
      </c>
      <c r="AB3633" s="4" t="s">
        <v>79</v>
      </c>
      <c r="AC3633" s="48">
        <f t="shared" si="113"/>
        <v>249.41</v>
      </c>
      <c r="AD3633" s="31">
        <f>VLOOKUP(AB3633,'Utah Allocation %''s'!$A$6:$B$16,2,FALSE)</f>
        <v>1</v>
      </c>
    </row>
    <row r="3634" spans="1:30">
      <c r="A3634" s="9" t="s">
        <v>13568</v>
      </c>
      <c r="B3634" s="9" t="s">
        <v>24</v>
      </c>
      <c r="C3634" s="9" t="s">
        <v>62</v>
      </c>
      <c r="D3634" s="19">
        <v>41578</v>
      </c>
      <c r="E3634" s="3">
        <v>2013</v>
      </c>
      <c r="F3634" s="3">
        <v>10</v>
      </c>
      <c r="G3634" s="3" t="s">
        <v>14415</v>
      </c>
      <c r="H3634" s="9" t="s">
        <v>63</v>
      </c>
      <c r="I3634" s="9" t="s">
        <v>81</v>
      </c>
      <c r="J3634" s="21">
        <v>126.88</v>
      </c>
      <c r="K3634" s="9" t="s">
        <v>13569</v>
      </c>
      <c r="L3634" s="7" t="s">
        <v>13988</v>
      </c>
      <c r="M3634" s="7" t="s">
        <v>14199</v>
      </c>
      <c r="N3634" s="7" t="s">
        <v>208</v>
      </c>
      <c r="O3634" s="7" t="s">
        <v>255</v>
      </c>
      <c r="P3634" s="7" t="s">
        <v>6141</v>
      </c>
      <c r="Q3634" s="7" t="s">
        <v>84</v>
      </c>
      <c r="R3634" s="13" t="s">
        <v>305</v>
      </c>
      <c r="S3634" s="7" t="s">
        <v>409</v>
      </c>
      <c r="T3634" s="13" t="s">
        <v>69</v>
      </c>
      <c r="U3634" s="13" t="s">
        <v>79</v>
      </c>
      <c r="V3634" s="13" t="s">
        <v>80</v>
      </c>
      <c r="W3634" s="13" t="s">
        <v>29</v>
      </c>
      <c r="X3634" s="13" t="s">
        <v>79</v>
      </c>
      <c r="Y3634" s="13" t="s">
        <v>7</v>
      </c>
      <c r="Z3634" s="13" t="s">
        <v>16</v>
      </c>
      <c r="AA3634" s="12" t="str">
        <f t="shared" si="112"/>
        <v>5980000000109</v>
      </c>
      <c r="AB3634" s="4" t="s">
        <v>79</v>
      </c>
      <c r="AC3634" s="48">
        <f t="shared" si="113"/>
        <v>126.88</v>
      </c>
      <c r="AD3634" s="31">
        <f>VLOOKUP(AB3634,'Utah Allocation %''s'!$A$6:$B$16,2,FALSE)</f>
        <v>1</v>
      </c>
    </row>
    <row r="3635" spans="1:30">
      <c r="A3635" s="9" t="s">
        <v>13570</v>
      </c>
      <c r="B3635" s="9" t="s">
        <v>24</v>
      </c>
      <c r="C3635" s="9" t="s">
        <v>62</v>
      </c>
      <c r="D3635" s="19">
        <v>41578</v>
      </c>
      <c r="E3635" s="3">
        <v>2013</v>
      </c>
      <c r="F3635" s="3">
        <v>10</v>
      </c>
      <c r="G3635" s="3" t="s">
        <v>14415</v>
      </c>
      <c r="H3635" s="9" t="s">
        <v>63</v>
      </c>
      <c r="I3635" s="9" t="s">
        <v>81</v>
      </c>
      <c r="J3635" s="21">
        <v>365.71</v>
      </c>
      <c r="K3635" s="9" t="s">
        <v>13571</v>
      </c>
      <c r="L3635" s="7" t="s">
        <v>13989</v>
      </c>
      <c r="M3635" s="7" t="s">
        <v>14200</v>
      </c>
      <c r="N3635" s="7" t="s">
        <v>208</v>
      </c>
      <c r="O3635" s="7" t="s">
        <v>255</v>
      </c>
      <c r="P3635" s="7" t="s">
        <v>6141</v>
      </c>
      <c r="Q3635" s="7" t="s">
        <v>84</v>
      </c>
      <c r="R3635" s="13" t="s">
        <v>305</v>
      </c>
      <c r="S3635" s="7" t="s">
        <v>409</v>
      </c>
      <c r="T3635" s="13" t="s">
        <v>69</v>
      </c>
      <c r="U3635" s="13" t="s">
        <v>79</v>
      </c>
      <c r="V3635" s="13" t="s">
        <v>80</v>
      </c>
      <c r="W3635" s="13" t="s">
        <v>29</v>
      </c>
      <c r="X3635" s="13" t="s">
        <v>79</v>
      </c>
      <c r="Y3635" s="13" t="s">
        <v>7</v>
      </c>
      <c r="Z3635" s="13" t="s">
        <v>16</v>
      </c>
      <c r="AA3635" s="12" t="str">
        <f t="shared" si="112"/>
        <v>5980000000109</v>
      </c>
      <c r="AB3635" s="4" t="s">
        <v>79</v>
      </c>
      <c r="AC3635" s="48">
        <f t="shared" si="113"/>
        <v>365.71</v>
      </c>
      <c r="AD3635" s="31">
        <f>VLOOKUP(AB3635,'Utah Allocation %''s'!$A$6:$B$16,2,FALSE)</f>
        <v>1</v>
      </c>
    </row>
    <row r="3636" spans="1:30">
      <c r="A3636" s="9" t="s">
        <v>13572</v>
      </c>
      <c r="B3636" s="9" t="s">
        <v>24</v>
      </c>
      <c r="C3636" s="9" t="s">
        <v>62</v>
      </c>
      <c r="D3636" s="19">
        <v>41578</v>
      </c>
      <c r="E3636" s="3">
        <v>2013</v>
      </c>
      <c r="F3636" s="3">
        <v>10</v>
      </c>
      <c r="G3636" s="3" t="s">
        <v>14415</v>
      </c>
      <c r="H3636" s="9" t="s">
        <v>63</v>
      </c>
      <c r="I3636" s="9" t="s">
        <v>81</v>
      </c>
      <c r="J3636" s="21">
        <v>1097.1400000000001</v>
      </c>
      <c r="K3636" s="9" t="s">
        <v>13573</v>
      </c>
      <c r="L3636" s="7" t="s">
        <v>13990</v>
      </c>
      <c r="M3636" s="7" t="s">
        <v>14201</v>
      </c>
      <c r="N3636" s="7" t="s">
        <v>208</v>
      </c>
      <c r="O3636" s="7" t="s">
        <v>255</v>
      </c>
      <c r="P3636" s="7" t="s">
        <v>6141</v>
      </c>
      <c r="Q3636" s="7" t="s">
        <v>84</v>
      </c>
      <c r="R3636" s="13" t="s">
        <v>305</v>
      </c>
      <c r="S3636" s="7" t="s">
        <v>409</v>
      </c>
      <c r="T3636" s="13" t="s">
        <v>69</v>
      </c>
      <c r="U3636" s="13" t="s">
        <v>79</v>
      </c>
      <c r="V3636" s="13" t="s">
        <v>80</v>
      </c>
      <c r="W3636" s="13" t="s">
        <v>29</v>
      </c>
      <c r="X3636" s="13" t="s">
        <v>79</v>
      </c>
      <c r="Y3636" s="13" t="s">
        <v>7</v>
      </c>
      <c r="Z3636" s="13" t="s">
        <v>16</v>
      </c>
      <c r="AA3636" s="12" t="str">
        <f t="shared" si="112"/>
        <v>5980000000109</v>
      </c>
      <c r="AB3636" s="4" t="s">
        <v>79</v>
      </c>
      <c r="AC3636" s="48">
        <f t="shared" si="113"/>
        <v>1097.1400000000001</v>
      </c>
      <c r="AD3636" s="31">
        <f>VLOOKUP(AB3636,'Utah Allocation %''s'!$A$6:$B$16,2,FALSE)</f>
        <v>1</v>
      </c>
    </row>
    <row r="3637" spans="1:30">
      <c r="A3637" s="9" t="s">
        <v>13574</v>
      </c>
      <c r="B3637" s="9" t="s">
        <v>24</v>
      </c>
      <c r="C3637" s="9" t="s">
        <v>62</v>
      </c>
      <c r="D3637" s="19">
        <v>41578</v>
      </c>
      <c r="E3637" s="3">
        <v>2013</v>
      </c>
      <c r="F3637" s="3">
        <v>10</v>
      </c>
      <c r="G3637" s="3" t="s">
        <v>14415</v>
      </c>
      <c r="H3637" s="9" t="s">
        <v>63</v>
      </c>
      <c r="I3637" s="9" t="s">
        <v>81</v>
      </c>
      <c r="J3637" s="21">
        <v>346.58</v>
      </c>
      <c r="K3637" s="9" t="s">
        <v>13575</v>
      </c>
      <c r="L3637" s="7" t="s">
        <v>13991</v>
      </c>
      <c r="M3637" s="7" t="s">
        <v>14202</v>
      </c>
      <c r="N3637" s="7" t="s">
        <v>208</v>
      </c>
      <c r="O3637" s="7" t="s">
        <v>255</v>
      </c>
      <c r="P3637" s="7" t="s">
        <v>6141</v>
      </c>
      <c r="Q3637" s="7" t="s">
        <v>84</v>
      </c>
      <c r="R3637" s="13" t="s">
        <v>305</v>
      </c>
      <c r="S3637" s="7" t="s">
        <v>409</v>
      </c>
      <c r="T3637" s="13" t="s">
        <v>69</v>
      </c>
      <c r="U3637" s="13" t="s">
        <v>79</v>
      </c>
      <c r="V3637" s="13" t="s">
        <v>80</v>
      </c>
      <c r="W3637" s="13" t="s">
        <v>29</v>
      </c>
      <c r="X3637" s="13" t="s">
        <v>79</v>
      </c>
      <c r="Y3637" s="13" t="s">
        <v>7</v>
      </c>
      <c r="Z3637" s="13" t="s">
        <v>16</v>
      </c>
      <c r="AA3637" s="12" t="str">
        <f t="shared" si="112"/>
        <v>5980000000109</v>
      </c>
      <c r="AB3637" s="4" t="s">
        <v>79</v>
      </c>
      <c r="AC3637" s="48">
        <f t="shared" si="113"/>
        <v>346.58</v>
      </c>
      <c r="AD3637" s="31">
        <f>VLOOKUP(AB3637,'Utah Allocation %''s'!$A$6:$B$16,2,FALSE)</f>
        <v>1</v>
      </c>
    </row>
    <row r="3638" spans="1:30">
      <c r="A3638" s="9" t="s">
        <v>13576</v>
      </c>
      <c r="B3638" s="9" t="s">
        <v>24</v>
      </c>
      <c r="C3638" s="9" t="s">
        <v>62</v>
      </c>
      <c r="D3638" s="19">
        <v>41578</v>
      </c>
      <c r="E3638" s="3">
        <v>2013</v>
      </c>
      <c r="F3638" s="3">
        <v>10</v>
      </c>
      <c r="G3638" s="3" t="s">
        <v>14415</v>
      </c>
      <c r="H3638" s="9" t="s">
        <v>63</v>
      </c>
      <c r="I3638" s="9" t="s">
        <v>81</v>
      </c>
      <c r="J3638" s="21">
        <v>120.77</v>
      </c>
      <c r="K3638" s="9" t="s">
        <v>13577</v>
      </c>
      <c r="L3638" s="7" t="s">
        <v>13992</v>
      </c>
      <c r="M3638" s="7" t="s">
        <v>14203</v>
      </c>
      <c r="N3638" s="7" t="s">
        <v>209</v>
      </c>
      <c r="O3638" s="7" t="s">
        <v>256</v>
      </c>
      <c r="P3638" s="7" t="s">
        <v>10305</v>
      </c>
      <c r="Q3638" s="7" t="s">
        <v>87</v>
      </c>
      <c r="R3638" s="13" t="s">
        <v>305</v>
      </c>
      <c r="S3638" s="7" t="s">
        <v>409</v>
      </c>
      <c r="T3638" s="13" t="s">
        <v>69</v>
      </c>
      <c r="U3638" s="13" t="s">
        <v>79</v>
      </c>
      <c r="V3638" s="13" t="s">
        <v>80</v>
      </c>
      <c r="W3638" s="13" t="s">
        <v>29</v>
      </c>
      <c r="X3638" s="13" t="s">
        <v>79</v>
      </c>
      <c r="Y3638" s="13" t="s">
        <v>7</v>
      </c>
      <c r="Z3638" s="13" t="s">
        <v>16</v>
      </c>
      <c r="AA3638" s="12" t="str">
        <f t="shared" si="112"/>
        <v>5980000000109</v>
      </c>
      <c r="AB3638" s="4" t="s">
        <v>79</v>
      </c>
      <c r="AC3638" s="48">
        <f t="shared" si="113"/>
        <v>120.77</v>
      </c>
      <c r="AD3638" s="31">
        <f>VLOOKUP(AB3638,'Utah Allocation %''s'!$A$6:$B$16,2,FALSE)</f>
        <v>1</v>
      </c>
    </row>
    <row r="3639" spans="1:30">
      <c r="A3639" s="9" t="s">
        <v>13578</v>
      </c>
      <c r="B3639" s="9" t="s">
        <v>24</v>
      </c>
      <c r="C3639" s="9" t="s">
        <v>62</v>
      </c>
      <c r="D3639" s="19">
        <v>41578</v>
      </c>
      <c r="E3639" s="3">
        <v>2013</v>
      </c>
      <c r="F3639" s="3">
        <v>10</v>
      </c>
      <c r="G3639" s="3" t="s">
        <v>14415</v>
      </c>
      <c r="H3639" s="9" t="s">
        <v>63</v>
      </c>
      <c r="I3639" s="9" t="s">
        <v>81</v>
      </c>
      <c r="J3639" s="21">
        <v>362.83</v>
      </c>
      <c r="K3639" s="9" t="s">
        <v>13579</v>
      </c>
      <c r="L3639" s="7" t="s">
        <v>13993</v>
      </c>
      <c r="M3639" s="7" t="s">
        <v>14204</v>
      </c>
      <c r="N3639" s="7" t="s">
        <v>209</v>
      </c>
      <c r="O3639" s="7" t="s">
        <v>256</v>
      </c>
      <c r="P3639" s="7" t="s">
        <v>10305</v>
      </c>
      <c r="Q3639" s="7" t="s">
        <v>87</v>
      </c>
      <c r="R3639" s="13" t="s">
        <v>305</v>
      </c>
      <c r="S3639" s="7" t="s">
        <v>409</v>
      </c>
      <c r="T3639" s="13" t="s">
        <v>69</v>
      </c>
      <c r="U3639" s="13" t="s">
        <v>79</v>
      </c>
      <c r="V3639" s="13" t="s">
        <v>80</v>
      </c>
      <c r="W3639" s="13" t="s">
        <v>29</v>
      </c>
      <c r="X3639" s="13" t="s">
        <v>79</v>
      </c>
      <c r="Y3639" s="13" t="s">
        <v>7</v>
      </c>
      <c r="Z3639" s="13" t="s">
        <v>16</v>
      </c>
      <c r="AA3639" s="12" t="str">
        <f t="shared" si="112"/>
        <v>5980000000109</v>
      </c>
      <c r="AB3639" s="4" t="s">
        <v>79</v>
      </c>
      <c r="AC3639" s="48">
        <f t="shared" si="113"/>
        <v>362.83</v>
      </c>
      <c r="AD3639" s="31">
        <f>VLOOKUP(AB3639,'Utah Allocation %''s'!$A$6:$B$16,2,FALSE)</f>
        <v>1</v>
      </c>
    </row>
    <row r="3640" spans="1:30">
      <c r="A3640" s="9" t="s">
        <v>13580</v>
      </c>
      <c r="B3640" s="9" t="s">
        <v>24</v>
      </c>
      <c r="C3640" s="9" t="s">
        <v>62</v>
      </c>
      <c r="D3640" s="19">
        <v>41578</v>
      </c>
      <c r="E3640" s="3">
        <v>2013</v>
      </c>
      <c r="F3640" s="3">
        <v>10</v>
      </c>
      <c r="G3640" s="3" t="s">
        <v>14415</v>
      </c>
      <c r="H3640" s="9" t="s">
        <v>63</v>
      </c>
      <c r="I3640" s="9" t="s">
        <v>81</v>
      </c>
      <c r="J3640" s="21">
        <v>1785.28</v>
      </c>
      <c r="K3640" s="9" t="s">
        <v>13581</v>
      </c>
      <c r="L3640" s="7" t="s">
        <v>13994</v>
      </c>
      <c r="M3640" s="7" t="s">
        <v>14205</v>
      </c>
      <c r="N3640" s="7" t="s">
        <v>8175</v>
      </c>
      <c r="O3640" s="7" t="s">
        <v>8188</v>
      </c>
      <c r="P3640" s="7" t="s">
        <v>8990</v>
      </c>
      <c r="Q3640" s="7" t="s">
        <v>8991</v>
      </c>
      <c r="R3640" s="13" t="s">
        <v>305</v>
      </c>
      <c r="S3640" s="7" t="s">
        <v>409</v>
      </c>
      <c r="T3640" s="13" t="s">
        <v>69</v>
      </c>
      <c r="U3640" s="13" t="s">
        <v>79</v>
      </c>
      <c r="V3640" s="13" t="s">
        <v>80</v>
      </c>
      <c r="W3640" s="13" t="s">
        <v>29</v>
      </c>
      <c r="X3640" s="13" t="s">
        <v>79</v>
      </c>
      <c r="Y3640" s="13" t="s">
        <v>7</v>
      </c>
      <c r="Z3640" s="13" t="s">
        <v>16</v>
      </c>
      <c r="AA3640" s="12" t="str">
        <f t="shared" si="112"/>
        <v>5980000000109</v>
      </c>
      <c r="AB3640" s="4" t="s">
        <v>79</v>
      </c>
      <c r="AC3640" s="48">
        <f t="shared" si="113"/>
        <v>1785.28</v>
      </c>
      <c r="AD3640" s="31">
        <f>VLOOKUP(AB3640,'Utah Allocation %''s'!$A$6:$B$16,2,FALSE)</f>
        <v>1</v>
      </c>
    </row>
    <row r="3641" spans="1:30">
      <c r="A3641" s="9" t="s">
        <v>13582</v>
      </c>
      <c r="B3641" s="9" t="s">
        <v>24</v>
      </c>
      <c r="C3641" s="9" t="s">
        <v>62</v>
      </c>
      <c r="D3641" s="19">
        <v>41578</v>
      </c>
      <c r="E3641" s="3">
        <v>2013</v>
      </c>
      <c r="F3641" s="3">
        <v>10</v>
      </c>
      <c r="G3641" s="3" t="s">
        <v>14415</v>
      </c>
      <c r="H3641" s="9" t="s">
        <v>63</v>
      </c>
      <c r="I3641" s="9" t="s">
        <v>64</v>
      </c>
      <c r="J3641" s="21">
        <v>1291.56</v>
      </c>
      <c r="K3641" s="9" t="s">
        <v>13583</v>
      </c>
      <c r="L3641" s="7" t="s">
        <v>13995</v>
      </c>
      <c r="M3641" s="7" t="s">
        <v>14206</v>
      </c>
      <c r="N3641" s="7" t="s">
        <v>208</v>
      </c>
      <c r="O3641" s="7" t="s">
        <v>255</v>
      </c>
      <c r="P3641" s="7" t="s">
        <v>633</v>
      </c>
      <c r="Q3641" s="7" t="s">
        <v>73</v>
      </c>
      <c r="R3641" s="13" t="s">
        <v>309</v>
      </c>
      <c r="S3641" s="7" t="s">
        <v>408</v>
      </c>
      <c r="T3641" s="13" t="s">
        <v>69</v>
      </c>
      <c r="U3641" s="13" t="s">
        <v>66</v>
      </c>
      <c r="V3641" s="13" t="s">
        <v>70</v>
      </c>
      <c r="W3641" s="13" t="s">
        <v>32</v>
      </c>
      <c r="X3641" s="13" t="s">
        <v>66</v>
      </c>
      <c r="Y3641" s="13" t="s">
        <v>7</v>
      </c>
      <c r="Z3641" s="13" t="s">
        <v>8</v>
      </c>
      <c r="AA3641" s="12" t="str">
        <f t="shared" si="112"/>
        <v>5980000000108</v>
      </c>
      <c r="AB3641" s="4" t="s">
        <v>66</v>
      </c>
      <c r="AC3641" s="48">
        <f t="shared" si="113"/>
        <v>0</v>
      </c>
      <c r="AD3641" s="31">
        <f>VLOOKUP(AB3641,'Utah Allocation %''s'!$A$6:$B$16,2,FALSE)</f>
        <v>0</v>
      </c>
    </row>
    <row r="3642" spans="1:30">
      <c r="A3642" s="9" t="s">
        <v>13584</v>
      </c>
      <c r="B3642" s="9" t="s">
        <v>24</v>
      </c>
      <c r="C3642" s="9" t="s">
        <v>62</v>
      </c>
      <c r="D3642" s="19">
        <v>41578</v>
      </c>
      <c r="E3642" s="3">
        <v>2013</v>
      </c>
      <c r="F3642" s="3">
        <v>10</v>
      </c>
      <c r="G3642" s="3" t="s">
        <v>14415</v>
      </c>
      <c r="H3642" s="9" t="s">
        <v>61</v>
      </c>
      <c r="I3642" s="9" t="s">
        <v>64</v>
      </c>
      <c r="J3642" s="21">
        <v>-1008.86</v>
      </c>
      <c r="K3642" s="9" t="s">
        <v>13585</v>
      </c>
      <c r="L3642" s="7" t="s">
        <v>13996</v>
      </c>
      <c r="M3642" s="7" t="s">
        <v>14207</v>
      </c>
      <c r="N3642" s="7" t="s">
        <v>206</v>
      </c>
      <c r="O3642" s="7" t="s">
        <v>253</v>
      </c>
      <c r="P3642" s="7" t="s">
        <v>691</v>
      </c>
      <c r="Q3642" s="7" t="s">
        <v>71</v>
      </c>
      <c r="R3642" s="13" t="s">
        <v>311</v>
      </c>
      <c r="S3642" s="7" t="s">
        <v>408</v>
      </c>
      <c r="T3642" s="13" t="s">
        <v>69</v>
      </c>
      <c r="U3642" s="13" t="s">
        <v>66</v>
      </c>
      <c r="V3642" s="13" t="s">
        <v>70</v>
      </c>
      <c r="W3642" s="13" t="s">
        <v>32</v>
      </c>
      <c r="X3642" s="13" t="s">
        <v>66</v>
      </c>
      <c r="Y3642" s="13" t="s">
        <v>7</v>
      </c>
      <c r="Z3642" s="13" t="s">
        <v>8</v>
      </c>
      <c r="AA3642" s="12" t="str">
        <f t="shared" si="112"/>
        <v>5980000000108</v>
      </c>
      <c r="AB3642" s="4" t="s">
        <v>66</v>
      </c>
      <c r="AC3642" s="48">
        <f t="shared" si="113"/>
        <v>0</v>
      </c>
      <c r="AD3642" s="31">
        <f>VLOOKUP(AB3642,'Utah Allocation %''s'!$A$6:$B$16,2,FALSE)</f>
        <v>0</v>
      </c>
    </row>
    <row r="3643" spans="1:30">
      <c r="A3643" s="9" t="s">
        <v>13584</v>
      </c>
      <c r="B3643" s="9" t="s">
        <v>24</v>
      </c>
      <c r="C3643" s="9" t="s">
        <v>62</v>
      </c>
      <c r="D3643" s="19">
        <v>41578</v>
      </c>
      <c r="E3643" s="3">
        <v>2013</v>
      </c>
      <c r="F3643" s="3">
        <v>10</v>
      </c>
      <c r="G3643" s="3" t="s">
        <v>14415</v>
      </c>
      <c r="H3643" s="9" t="s">
        <v>63</v>
      </c>
      <c r="I3643" s="9" t="s">
        <v>81</v>
      </c>
      <c r="J3643" s="21">
        <v>1903.66</v>
      </c>
      <c r="K3643" s="9" t="s">
        <v>13585</v>
      </c>
      <c r="L3643" s="7" t="s">
        <v>13996</v>
      </c>
      <c r="M3643" s="7" t="s">
        <v>14207</v>
      </c>
      <c r="N3643" s="7" t="s">
        <v>206</v>
      </c>
      <c r="O3643" s="7" t="s">
        <v>253</v>
      </c>
      <c r="P3643" s="7" t="s">
        <v>691</v>
      </c>
      <c r="Q3643" s="7" t="s">
        <v>71</v>
      </c>
      <c r="R3643" s="13" t="s">
        <v>311</v>
      </c>
      <c r="S3643" s="7" t="s">
        <v>408</v>
      </c>
      <c r="T3643" s="13" t="s">
        <v>69</v>
      </c>
      <c r="U3643" s="13" t="s">
        <v>66</v>
      </c>
      <c r="V3643" s="13" t="s">
        <v>70</v>
      </c>
      <c r="W3643" s="13" t="s">
        <v>32</v>
      </c>
      <c r="X3643" s="13" t="s">
        <v>66</v>
      </c>
      <c r="Y3643" s="13" t="s">
        <v>7</v>
      </c>
      <c r="Z3643" s="13" t="s">
        <v>8</v>
      </c>
      <c r="AA3643" s="12" t="str">
        <f t="shared" si="112"/>
        <v>5980000000108</v>
      </c>
      <c r="AB3643" s="4" t="s">
        <v>66</v>
      </c>
      <c r="AC3643" s="48">
        <f t="shared" si="113"/>
        <v>0</v>
      </c>
      <c r="AD3643" s="31">
        <f>VLOOKUP(AB3643,'Utah Allocation %''s'!$A$6:$B$16,2,FALSE)</f>
        <v>0</v>
      </c>
    </row>
    <row r="3644" spans="1:30">
      <c r="A3644" s="9" t="s">
        <v>13586</v>
      </c>
      <c r="B3644" s="9" t="s">
        <v>24</v>
      </c>
      <c r="C3644" s="9" t="s">
        <v>62</v>
      </c>
      <c r="D3644" s="19">
        <v>41578</v>
      </c>
      <c r="E3644" s="3">
        <v>2013</v>
      </c>
      <c r="F3644" s="3">
        <v>10</v>
      </c>
      <c r="G3644" s="3" t="s">
        <v>14415</v>
      </c>
      <c r="H3644" s="9" t="s">
        <v>63</v>
      </c>
      <c r="I3644" s="9" t="s">
        <v>64</v>
      </c>
      <c r="J3644" s="21">
        <v>3373.28</v>
      </c>
      <c r="K3644" s="9" t="s">
        <v>13587</v>
      </c>
      <c r="L3644" s="7" t="s">
        <v>13997</v>
      </c>
      <c r="M3644" s="7" t="s">
        <v>14208</v>
      </c>
      <c r="N3644" s="7" t="s">
        <v>207</v>
      </c>
      <c r="O3644" s="7" t="s">
        <v>254</v>
      </c>
      <c r="P3644" s="7" t="s">
        <v>548</v>
      </c>
      <c r="Q3644" s="7" t="s">
        <v>72</v>
      </c>
      <c r="R3644" s="13" t="s">
        <v>311</v>
      </c>
      <c r="S3644" s="7" t="s">
        <v>408</v>
      </c>
      <c r="T3644" s="13" t="s">
        <v>69</v>
      </c>
      <c r="U3644" s="13" t="s">
        <v>66</v>
      </c>
      <c r="V3644" s="13" t="s">
        <v>70</v>
      </c>
      <c r="W3644" s="13" t="s">
        <v>32</v>
      </c>
      <c r="X3644" s="13" t="s">
        <v>66</v>
      </c>
      <c r="Y3644" s="13" t="s">
        <v>7</v>
      </c>
      <c r="Z3644" s="13" t="s">
        <v>8</v>
      </c>
      <c r="AA3644" s="12" t="str">
        <f t="shared" si="112"/>
        <v>5980000000108</v>
      </c>
      <c r="AB3644" s="4" t="s">
        <v>66</v>
      </c>
      <c r="AC3644" s="48">
        <f t="shared" si="113"/>
        <v>0</v>
      </c>
      <c r="AD3644" s="31">
        <f>VLOOKUP(AB3644,'Utah Allocation %''s'!$A$6:$B$16,2,FALSE)</f>
        <v>0</v>
      </c>
    </row>
    <row r="3645" spans="1:30">
      <c r="A3645" s="9" t="s">
        <v>13588</v>
      </c>
      <c r="B3645" s="9" t="s">
        <v>24</v>
      </c>
      <c r="C3645" s="9" t="s">
        <v>62</v>
      </c>
      <c r="D3645" s="19">
        <v>41578</v>
      </c>
      <c r="E3645" s="3">
        <v>2013</v>
      </c>
      <c r="F3645" s="3">
        <v>10</v>
      </c>
      <c r="G3645" s="3" t="s">
        <v>14415</v>
      </c>
      <c r="H3645" s="9" t="s">
        <v>63</v>
      </c>
      <c r="I3645" s="9" t="s">
        <v>64</v>
      </c>
      <c r="J3645" s="21">
        <v>128.76</v>
      </c>
      <c r="K3645" s="9" t="s">
        <v>13589</v>
      </c>
      <c r="L3645" s="7" t="s">
        <v>13998</v>
      </c>
      <c r="M3645" s="7" t="s">
        <v>14209</v>
      </c>
      <c r="N3645" s="7" t="s">
        <v>208</v>
      </c>
      <c r="O3645" s="7" t="s">
        <v>255</v>
      </c>
      <c r="P3645" s="7" t="s">
        <v>633</v>
      </c>
      <c r="Q3645" s="7" t="s">
        <v>73</v>
      </c>
      <c r="R3645" s="13" t="s">
        <v>311</v>
      </c>
      <c r="S3645" s="7" t="s">
        <v>408</v>
      </c>
      <c r="T3645" s="13" t="s">
        <v>69</v>
      </c>
      <c r="U3645" s="13" t="s">
        <v>66</v>
      </c>
      <c r="V3645" s="13" t="s">
        <v>70</v>
      </c>
      <c r="W3645" s="13" t="s">
        <v>32</v>
      </c>
      <c r="X3645" s="13" t="s">
        <v>66</v>
      </c>
      <c r="Y3645" s="13" t="s">
        <v>7</v>
      </c>
      <c r="Z3645" s="13" t="s">
        <v>8</v>
      </c>
      <c r="AA3645" s="12" t="str">
        <f t="shared" si="112"/>
        <v>5980000000108</v>
      </c>
      <c r="AB3645" s="4" t="s">
        <v>66</v>
      </c>
      <c r="AC3645" s="48">
        <f t="shared" si="113"/>
        <v>0</v>
      </c>
      <c r="AD3645" s="31">
        <f>VLOOKUP(AB3645,'Utah Allocation %''s'!$A$6:$B$16,2,FALSE)</f>
        <v>0</v>
      </c>
    </row>
    <row r="3646" spans="1:30">
      <c r="A3646" s="9" t="s">
        <v>13146</v>
      </c>
      <c r="B3646" s="9" t="s">
        <v>24</v>
      </c>
      <c r="C3646" s="9" t="s">
        <v>62</v>
      </c>
      <c r="D3646" s="19">
        <v>41547</v>
      </c>
      <c r="E3646" s="6">
        <v>2013</v>
      </c>
      <c r="F3646" s="6">
        <v>10</v>
      </c>
      <c r="G3646" s="3" t="s">
        <v>14415</v>
      </c>
      <c r="H3646" s="9" t="s">
        <v>63</v>
      </c>
      <c r="I3646" s="9" t="s">
        <v>81</v>
      </c>
      <c r="J3646" s="21">
        <v>4.17</v>
      </c>
      <c r="K3646" s="9" t="s">
        <v>12920</v>
      </c>
      <c r="L3646" s="7" t="s">
        <v>13224</v>
      </c>
      <c r="M3646" s="7" t="s">
        <v>13421</v>
      </c>
      <c r="N3646" s="7" t="s">
        <v>208</v>
      </c>
      <c r="O3646" s="7" t="s">
        <v>255</v>
      </c>
      <c r="P3646" s="7" t="s">
        <v>634</v>
      </c>
      <c r="Q3646" s="7" t="s">
        <v>92</v>
      </c>
      <c r="R3646" s="13" t="s">
        <v>312</v>
      </c>
      <c r="S3646" s="7" t="s">
        <v>409</v>
      </c>
      <c r="T3646" s="13" t="s">
        <v>69</v>
      </c>
      <c r="U3646" s="13" t="s">
        <v>89</v>
      </c>
      <c r="V3646" s="13" t="s">
        <v>90</v>
      </c>
      <c r="W3646" s="13" t="s">
        <v>31</v>
      </c>
      <c r="X3646" s="13" t="s">
        <v>91</v>
      </c>
      <c r="Y3646" s="13" t="s">
        <v>7</v>
      </c>
      <c r="Z3646" s="13" t="s">
        <v>17</v>
      </c>
      <c r="AA3646" s="12" t="str">
        <f t="shared" si="112"/>
        <v>5980000000111</v>
      </c>
      <c r="AB3646" s="4" t="s">
        <v>91</v>
      </c>
      <c r="AC3646" s="48">
        <f t="shared" si="113"/>
        <v>0</v>
      </c>
      <c r="AD3646" s="31">
        <f>VLOOKUP(AB3646,'Utah Allocation %''s'!$A$6:$B$16,2,FALSE)</f>
        <v>0</v>
      </c>
    </row>
    <row r="3647" spans="1:30">
      <c r="A3647" s="9" t="s">
        <v>13590</v>
      </c>
      <c r="B3647" s="9" t="s">
        <v>24</v>
      </c>
      <c r="C3647" s="9" t="s">
        <v>62</v>
      </c>
      <c r="D3647" s="19">
        <v>41578</v>
      </c>
      <c r="E3647" s="3">
        <v>2013</v>
      </c>
      <c r="F3647" s="3">
        <v>10</v>
      </c>
      <c r="G3647" s="3" t="s">
        <v>14415</v>
      </c>
      <c r="H3647" s="9" t="s">
        <v>63</v>
      </c>
      <c r="I3647" s="9" t="s">
        <v>64</v>
      </c>
      <c r="J3647" s="21">
        <v>230.65</v>
      </c>
      <c r="K3647" s="9" t="s">
        <v>13591</v>
      </c>
      <c r="L3647" s="7" t="s">
        <v>13999</v>
      </c>
      <c r="M3647" s="7" t="s">
        <v>14210</v>
      </c>
      <c r="N3647" s="7" t="s">
        <v>218</v>
      </c>
      <c r="O3647" s="7" t="s">
        <v>264</v>
      </c>
      <c r="P3647" s="7" t="s">
        <v>3222</v>
      </c>
      <c r="Q3647" s="7" t="s">
        <v>156</v>
      </c>
      <c r="R3647" s="13" t="s">
        <v>312</v>
      </c>
      <c r="S3647" s="7" t="s">
        <v>409</v>
      </c>
      <c r="T3647" s="13" t="s">
        <v>69</v>
      </c>
      <c r="U3647" s="13" t="s">
        <v>89</v>
      </c>
      <c r="V3647" s="13" t="s">
        <v>90</v>
      </c>
      <c r="W3647" s="13" t="s">
        <v>31</v>
      </c>
      <c r="X3647" s="13" t="s">
        <v>91</v>
      </c>
      <c r="Y3647" s="13" t="s">
        <v>7</v>
      </c>
      <c r="Z3647" s="13" t="s">
        <v>17</v>
      </c>
      <c r="AA3647" s="12" t="str">
        <f t="shared" si="112"/>
        <v>5980000000111</v>
      </c>
      <c r="AB3647" s="4" t="s">
        <v>91</v>
      </c>
      <c r="AC3647" s="48">
        <f t="shared" si="113"/>
        <v>0</v>
      </c>
      <c r="AD3647" s="31">
        <f>VLOOKUP(AB3647,'Utah Allocation %''s'!$A$6:$B$16,2,FALSE)</f>
        <v>0</v>
      </c>
    </row>
    <row r="3648" spans="1:30">
      <c r="A3648" s="9" t="s">
        <v>13590</v>
      </c>
      <c r="B3648" s="9" t="s">
        <v>24</v>
      </c>
      <c r="C3648" s="9" t="s">
        <v>62</v>
      </c>
      <c r="D3648" s="19">
        <v>41578</v>
      </c>
      <c r="E3648" s="3">
        <v>2013</v>
      </c>
      <c r="F3648" s="3">
        <v>10</v>
      </c>
      <c r="G3648" s="3" t="s">
        <v>14415</v>
      </c>
      <c r="H3648" s="9" t="s">
        <v>63</v>
      </c>
      <c r="I3648" s="9" t="s">
        <v>81</v>
      </c>
      <c r="J3648" s="21">
        <v>28.96</v>
      </c>
      <c r="K3648" s="9" t="s">
        <v>13591</v>
      </c>
      <c r="L3648" s="7" t="s">
        <v>13999</v>
      </c>
      <c r="M3648" s="7" t="s">
        <v>14210</v>
      </c>
      <c r="N3648" s="7" t="s">
        <v>218</v>
      </c>
      <c r="O3648" s="7" t="s">
        <v>264</v>
      </c>
      <c r="P3648" s="7" t="s">
        <v>3222</v>
      </c>
      <c r="Q3648" s="7" t="s">
        <v>156</v>
      </c>
      <c r="R3648" s="13" t="s">
        <v>312</v>
      </c>
      <c r="S3648" s="7" t="s">
        <v>409</v>
      </c>
      <c r="T3648" s="13" t="s">
        <v>69</v>
      </c>
      <c r="U3648" s="13" t="s">
        <v>89</v>
      </c>
      <c r="V3648" s="13" t="s">
        <v>90</v>
      </c>
      <c r="W3648" s="13" t="s">
        <v>31</v>
      </c>
      <c r="X3648" s="13" t="s">
        <v>91</v>
      </c>
      <c r="Y3648" s="13" t="s">
        <v>7</v>
      </c>
      <c r="Z3648" s="13" t="s">
        <v>17</v>
      </c>
      <c r="AA3648" s="12" t="str">
        <f t="shared" si="112"/>
        <v>5980000000111</v>
      </c>
      <c r="AB3648" s="4" t="s">
        <v>91</v>
      </c>
      <c r="AC3648" s="48">
        <f t="shared" si="113"/>
        <v>0</v>
      </c>
      <c r="AD3648" s="31">
        <f>VLOOKUP(AB3648,'Utah Allocation %''s'!$A$6:$B$16,2,FALSE)</f>
        <v>0</v>
      </c>
    </row>
    <row r="3649" spans="1:30">
      <c r="A3649" s="9" t="s">
        <v>13592</v>
      </c>
      <c r="B3649" s="9" t="s">
        <v>24</v>
      </c>
      <c r="C3649" s="9" t="s">
        <v>62</v>
      </c>
      <c r="D3649" s="19">
        <v>41578</v>
      </c>
      <c r="E3649" s="3">
        <v>2013</v>
      </c>
      <c r="F3649" s="3">
        <v>10</v>
      </c>
      <c r="G3649" s="3" t="s">
        <v>14415</v>
      </c>
      <c r="H3649" s="9" t="s">
        <v>63</v>
      </c>
      <c r="I3649" s="9" t="s">
        <v>81</v>
      </c>
      <c r="J3649" s="21">
        <v>521.26</v>
      </c>
      <c r="K3649" s="9" t="s">
        <v>13593</v>
      </c>
      <c r="L3649" s="7" t="s">
        <v>14000</v>
      </c>
      <c r="M3649" s="7" t="s">
        <v>14211</v>
      </c>
      <c r="N3649" s="7" t="s">
        <v>206</v>
      </c>
      <c r="O3649" s="7" t="s">
        <v>253</v>
      </c>
      <c r="P3649" s="7" t="s">
        <v>6190</v>
      </c>
      <c r="Q3649" s="7" t="s">
        <v>95</v>
      </c>
      <c r="R3649" s="13" t="s">
        <v>312</v>
      </c>
      <c r="S3649" s="7" t="s">
        <v>409</v>
      </c>
      <c r="T3649" s="13" t="s">
        <v>69</v>
      </c>
      <c r="U3649" s="13" t="s">
        <v>89</v>
      </c>
      <c r="V3649" s="13" t="s">
        <v>90</v>
      </c>
      <c r="W3649" s="13" t="s">
        <v>31</v>
      </c>
      <c r="X3649" s="13" t="s">
        <v>91</v>
      </c>
      <c r="Y3649" s="13" t="s">
        <v>7</v>
      </c>
      <c r="Z3649" s="13" t="s">
        <v>17</v>
      </c>
      <c r="AA3649" s="12" t="str">
        <f t="shared" si="112"/>
        <v>5980000000111</v>
      </c>
      <c r="AB3649" s="4" t="s">
        <v>91</v>
      </c>
      <c r="AC3649" s="48">
        <f t="shared" si="113"/>
        <v>0</v>
      </c>
      <c r="AD3649" s="31">
        <f>VLOOKUP(AB3649,'Utah Allocation %''s'!$A$6:$B$16,2,FALSE)</f>
        <v>0</v>
      </c>
    </row>
    <row r="3650" spans="1:30">
      <c r="A3650" s="9" t="s">
        <v>13594</v>
      </c>
      <c r="B3650" s="9" t="s">
        <v>24</v>
      </c>
      <c r="C3650" s="9" t="s">
        <v>62</v>
      </c>
      <c r="D3650" s="19">
        <v>41578</v>
      </c>
      <c r="E3650" s="3">
        <v>2013</v>
      </c>
      <c r="F3650" s="3">
        <v>10</v>
      </c>
      <c r="G3650" s="3" t="s">
        <v>14415</v>
      </c>
      <c r="H3650" s="9" t="s">
        <v>63</v>
      </c>
      <c r="I3650" s="9" t="s">
        <v>81</v>
      </c>
      <c r="J3650" s="21">
        <v>132.66</v>
      </c>
      <c r="K3650" s="9" t="s">
        <v>13595</v>
      </c>
      <c r="L3650" s="7" t="s">
        <v>14001</v>
      </c>
      <c r="M3650" s="7" t="s">
        <v>14212</v>
      </c>
      <c r="N3650" s="7" t="s">
        <v>206</v>
      </c>
      <c r="O3650" s="7" t="s">
        <v>253</v>
      </c>
      <c r="P3650" s="7" t="s">
        <v>6190</v>
      </c>
      <c r="Q3650" s="7" t="s">
        <v>95</v>
      </c>
      <c r="R3650" s="13" t="s">
        <v>312</v>
      </c>
      <c r="S3650" s="7" t="s">
        <v>409</v>
      </c>
      <c r="T3650" s="13" t="s">
        <v>69</v>
      </c>
      <c r="U3650" s="13" t="s">
        <v>89</v>
      </c>
      <c r="V3650" s="13" t="s">
        <v>90</v>
      </c>
      <c r="W3650" s="13" t="s">
        <v>31</v>
      </c>
      <c r="X3650" s="13" t="s">
        <v>91</v>
      </c>
      <c r="Y3650" s="13" t="s">
        <v>7</v>
      </c>
      <c r="Z3650" s="13" t="s">
        <v>17</v>
      </c>
      <c r="AA3650" s="12" t="str">
        <f t="shared" si="112"/>
        <v>5980000000111</v>
      </c>
      <c r="AB3650" s="4" t="s">
        <v>91</v>
      </c>
      <c r="AC3650" s="48">
        <f t="shared" si="113"/>
        <v>0</v>
      </c>
      <c r="AD3650" s="31">
        <f>VLOOKUP(AB3650,'Utah Allocation %''s'!$A$6:$B$16,2,FALSE)</f>
        <v>0</v>
      </c>
    </row>
    <row r="3651" spans="1:30">
      <c r="A3651" s="9" t="s">
        <v>13596</v>
      </c>
      <c r="B3651" s="9" t="s">
        <v>24</v>
      </c>
      <c r="C3651" s="9" t="s">
        <v>62</v>
      </c>
      <c r="D3651" s="19">
        <v>41578</v>
      </c>
      <c r="E3651" s="3">
        <v>2013</v>
      </c>
      <c r="F3651" s="3">
        <v>10</v>
      </c>
      <c r="G3651" s="3" t="s">
        <v>14415</v>
      </c>
      <c r="H3651" s="9" t="s">
        <v>63</v>
      </c>
      <c r="I3651" s="9" t="s">
        <v>81</v>
      </c>
      <c r="J3651" s="21">
        <v>274.44</v>
      </c>
      <c r="K3651" s="9" t="s">
        <v>13597</v>
      </c>
      <c r="L3651" s="7" t="s">
        <v>14002</v>
      </c>
      <c r="M3651" s="7" t="s">
        <v>14213</v>
      </c>
      <c r="N3651" s="7" t="s">
        <v>206</v>
      </c>
      <c r="O3651" s="7" t="s">
        <v>253</v>
      </c>
      <c r="P3651" s="7" t="s">
        <v>6190</v>
      </c>
      <c r="Q3651" s="7" t="s">
        <v>95</v>
      </c>
      <c r="R3651" s="13" t="s">
        <v>312</v>
      </c>
      <c r="S3651" s="7" t="s">
        <v>409</v>
      </c>
      <c r="T3651" s="13" t="s">
        <v>69</v>
      </c>
      <c r="U3651" s="13" t="s">
        <v>89</v>
      </c>
      <c r="V3651" s="13" t="s">
        <v>90</v>
      </c>
      <c r="W3651" s="13" t="s">
        <v>31</v>
      </c>
      <c r="X3651" s="13" t="s">
        <v>91</v>
      </c>
      <c r="Y3651" s="13" t="s">
        <v>7</v>
      </c>
      <c r="Z3651" s="13" t="s">
        <v>17</v>
      </c>
      <c r="AA3651" s="12" t="str">
        <f t="shared" si="112"/>
        <v>5980000000111</v>
      </c>
      <c r="AB3651" s="4" t="s">
        <v>91</v>
      </c>
      <c r="AC3651" s="48">
        <f t="shared" si="113"/>
        <v>0</v>
      </c>
      <c r="AD3651" s="31">
        <f>VLOOKUP(AB3651,'Utah Allocation %''s'!$A$6:$B$16,2,FALSE)</f>
        <v>0</v>
      </c>
    </row>
    <row r="3652" spans="1:30">
      <c r="A3652" s="9" t="s">
        <v>13598</v>
      </c>
      <c r="B3652" s="9" t="s">
        <v>24</v>
      </c>
      <c r="C3652" s="9" t="s">
        <v>62</v>
      </c>
      <c r="D3652" s="19">
        <v>41578</v>
      </c>
      <c r="E3652" s="3">
        <v>2013</v>
      </c>
      <c r="F3652" s="3">
        <v>10</v>
      </c>
      <c r="G3652" s="3" t="s">
        <v>14415</v>
      </c>
      <c r="H3652" s="9" t="s">
        <v>63</v>
      </c>
      <c r="I3652" s="9" t="s">
        <v>81</v>
      </c>
      <c r="J3652" s="21">
        <v>1061.3</v>
      </c>
      <c r="K3652" s="9" t="s">
        <v>13599</v>
      </c>
      <c r="L3652" s="7" t="s">
        <v>14003</v>
      </c>
      <c r="M3652" s="7" t="s">
        <v>14214</v>
      </c>
      <c r="N3652" s="7" t="s">
        <v>207</v>
      </c>
      <c r="O3652" s="7" t="s">
        <v>254</v>
      </c>
      <c r="P3652" s="7" t="s">
        <v>6156</v>
      </c>
      <c r="Q3652" s="7" t="s">
        <v>88</v>
      </c>
      <c r="R3652" s="13" t="s">
        <v>312</v>
      </c>
      <c r="S3652" s="7" t="s">
        <v>409</v>
      </c>
      <c r="T3652" s="13" t="s">
        <v>69</v>
      </c>
      <c r="U3652" s="13" t="s">
        <v>89</v>
      </c>
      <c r="V3652" s="13" t="s">
        <v>90</v>
      </c>
      <c r="W3652" s="13" t="s">
        <v>31</v>
      </c>
      <c r="X3652" s="13" t="s">
        <v>91</v>
      </c>
      <c r="Y3652" s="13" t="s">
        <v>7</v>
      </c>
      <c r="Z3652" s="13" t="s">
        <v>17</v>
      </c>
      <c r="AA3652" s="12" t="str">
        <f t="shared" si="112"/>
        <v>5980000000111</v>
      </c>
      <c r="AB3652" s="4" t="s">
        <v>91</v>
      </c>
      <c r="AC3652" s="48">
        <f t="shared" si="113"/>
        <v>0</v>
      </c>
      <c r="AD3652" s="31">
        <f>VLOOKUP(AB3652,'Utah Allocation %''s'!$A$6:$B$16,2,FALSE)</f>
        <v>0</v>
      </c>
    </row>
    <row r="3653" spans="1:30">
      <c r="A3653" s="9" t="s">
        <v>13600</v>
      </c>
      <c r="B3653" s="9" t="s">
        <v>24</v>
      </c>
      <c r="C3653" s="9" t="s">
        <v>62</v>
      </c>
      <c r="D3653" s="19">
        <v>41578</v>
      </c>
      <c r="E3653" s="3">
        <v>2013</v>
      </c>
      <c r="F3653" s="3">
        <v>10</v>
      </c>
      <c r="G3653" s="3" t="s">
        <v>14415</v>
      </c>
      <c r="H3653" s="9" t="s">
        <v>63</v>
      </c>
      <c r="I3653" s="9" t="s">
        <v>81</v>
      </c>
      <c r="J3653" s="21">
        <v>397.99</v>
      </c>
      <c r="K3653" s="9" t="s">
        <v>13601</v>
      </c>
      <c r="L3653" s="7" t="s">
        <v>14004</v>
      </c>
      <c r="M3653" s="7" t="s">
        <v>14215</v>
      </c>
      <c r="N3653" s="7" t="s">
        <v>207</v>
      </c>
      <c r="O3653" s="7" t="s">
        <v>254</v>
      </c>
      <c r="P3653" s="7" t="s">
        <v>6156</v>
      </c>
      <c r="Q3653" s="7" t="s">
        <v>88</v>
      </c>
      <c r="R3653" s="13" t="s">
        <v>312</v>
      </c>
      <c r="S3653" s="7" t="s">
        <v>409</v>
      </c>
      <c r="T3653" s="13" t="s">
        <v>69</v>
      </c>
      <c r="U3653" s="13" t="s">
        <v>89</v>
      </c>
      <c r="V3653" s="13" t="s">
        <v>90</v>
      </c>
      <c r="W3653" s="13" t="s">
        <v>31</v>
      </c>
      <c r="X3653" s="13" t="s">
        <v>91</v>
      </c>
      <c r="Y3653" s="13" t="s">
        <v>7</v>
      </c>
      <c r="Z3653" s="13" t="s">
        <v>17</v>
      </c>
      <c r="AA3653" s="12" t="str">
        <f t="shared" ref="AA3653:AA3716" si="114">Y3653&amp;Z3653</f>
        <v>5980000000111</v>
      </c>
      <c r="AB3653" s="4" t="s">
        <v>91</v>
      </c>
      <c r="AC3653" s="48">
        <f t="shared" ref="AC3653:AC3716" si="115">+J3653*AD3653</f>
        <v>0</v>
      </c>
      <c r="AD3653" s="31">
        <f>VLOOKUP(AB3653,'Utah Allocation %''s'!$A$6:$B$16,2,FALSE)</f>
        <v>0</v>
      </c>
    </row>
    <row r="3654" spans="1:30">
      <c r="A3654" s="9" t="s">
        <v>13147</v>
      </c>
      <c r="B3654" s="9" t="s">
        <v>24</v>
      </c>
      <c r="C3654" s="9" t="s">
        <v>62</v>
      </c>
      <c r="D3654" s="19">
        <v>41547</v>
      </c>
      <c r="E3654" s="6">
        <v>2013</v>
      </c>
      <c r="F3654" s="6">
        <v>10</v>
      </c>
      <c r="G3654" s="3" t="s">
        <v>14415</v>
      </c>
      <c r="H3654" s="9" t="s">
        <v>63</v>
      </c>
      <c r="I3654" s="9" t="s">
        <v>81</v>
      </c>
      <c r="J3654" s="21">
        <v>4.3</v>
      </c>
      <c r="K3654" s="9" t="s">
        <v>12940</v>
      </c>
      <c r="L3654" s="7" t="s">
        <v>13234</v>
      </c>
      <c r="M3654" s="7" t="s">
        <v>13431</v>
      </c>
      <c r="N3654" s="7" t="s">
        <v>208</v>
      </c>
      <c r="O3654" s="7" t="s">
        <v>255</v>
      </c>
      <c r="P3654" s="7" t="s">
        <v>6158</v>
      </c>
      <c r="Q3654" s="7" t="s">
        <v>92</v>
      </c>
      <c r="R3654" s="13" t="s">
        <v>312</v>
      </c>
      <c r="S3654" s="7" t="s">
        <v>409</v>
      </c>
      <c r="T3654" s="13" t="s">
        <v>69</v>
      </c>
      <c r="U3654" s="13" t="s">
        <v>89</v>
      </c>
      <c r="V3654" s="13" t="s">
        <v>90</v>
      </c>
      <c r="W3654" s="13" t="s">
        <v>31</v>
      </c>
      <c r="X3654" s="13" t="s">
        <v>91</v>
      </c>
      <c r="Y3654" s="13" t="s">
        <v>7</v>
      </c>
      <c r="Z3654" s="13" t="s">
        <v>17</v>
      </c>
      <c r="AA3654" s="12" t="str">
        <f t="shared" si="114"/>
        <v>5980000000111</v>
      </c>
      <c r="AB3654" s="4" t="s">
        <v>91</v>
      </c>
      <c r="AC3654" s="48">
        <f t="shared" si="115"/>
        <v>0</v>
      </c>
      <c r="AD3654" s="31">
        <f>VLOOKUP(AB3654,'Utah Allocation %''s'!$A$6:$B$16,2,FALSE)</f>
        <v>0</v>
      </c>
    </row>
    <row r="3655" spans="1:30">
      <c r="A3655" s="9" t="s">
        <v>13602</v>
      </c>
      <c r="B3655" s="9" t="s">
        <v>24</v>
      </c>
      <c r="C3655" s="9" t="s">
        <v>62</v>
      </c>
      <c r="D3655" s="19">
        <v>41578</v>
      </c>
      <c r="E3655" s="3">
        <v>2013</v>
      </c>
      <c r="F3655" s="3">
        <v>10</v>
      </c>
      <c r="G3655" s="3" t="s">
        <v>14415</v>
      </c>
      <c r="H3655" s="9" t="s">
        <v>63</v>
      </c>
      <c r="I3655" s="9" t="s">
        <v>81</v>
      </c>
      <c r="J3655" s="21">
        <v>795.97</v>
      </c>
      <c r="K3655" s="9" t="s">
        <v>13603</v>
      </c>
      <c r="L3655" s="7" t="s">
        <v>14005</v>
      </c>
      <c r="M3655" s="7" t="s">
        <v>14216</v>
      </c>
      <c r="N3655" s="7" t="s">
        <v>208</v>
      </c>
      <c r="O3655" s="7" t="s">
        <v>255</v>
      </c>
      <c r="P3655" s="7" t="s">
        <v>6158</v>
      </c>
      <c r="Q3655" s="7" t="s">
        <v>92</v>
      </c>
      <c r="R3655" s="13" t="s">
        <v>312</v>
      </c>
      <c r="S3655" s="7" t="s">
        <v>409</v>
      </c>
      <c r="T3655" s="13" t="s">
        <v>69</v>
      </c>
      <c r="U3655" s="13" t="s">
        <v>89</v>
      </c>
      <c r="V3655" s="13" t="s">
        <v>90</v>
      </c>
      <c r="W3655" s="13" t="s">
        <v>31</v>
      </c>
      <c r="X3655" s="13" t="s">
        <v>91</v>
      </c>
      <c r="Y3655" s="13" t="s">
        <v>7</v>
      </c>
      <c r="Z3655" s="13" t="s">
        <v>17</v>
      </c>
      <c r="AA3655" s="12" t="str">
        <f t="shared" si="114"/>
        <v>5980000000111</v>
      </c>
      <c r="AB3655" s="4" t="s">
        <v>91</v>
      </c>
      <c r="AC3655" s="48">
        <f t="shared" si="115"/>
        <v>0</v>
      </c>
      <c r="AD3655" s="31">
        <f>VLOOKUP(AB3655,'Utah Allocation %''s'!$A$6:$B$16,2,FALSE)</f>
        <v>0</v>
      </c>
    </row>
    <row r="3656" spans="1:30">
      <c r="A3656" s="9" t="s">
        <v>13604</v>
      </c>
      <c r="B3656" s="9" t="s">
        <v>24</v>
      </c>
      <c r="C3656" s="9" t="s">
        <v>62</v>
      </c>
      <c r="D3656" s="19">
        <v>41578</v>
      </c>
      <c r="E3656" s="3">
        <v>2013</v>
      </c>
      <c r="F3656" s="3">
        <v>10</v>
      </c>
      <c r="G3656" s="3" t="s">
        <v>14415</v>
      </c>
      <c r="H3656" s="9" t="s">
        <v>63</v>
      </c>
      <c r="I3656" s="9" t="s">
        <v>81</v>
      </c>
      <c r="J3656" s="21">
        <v>1326.62</v>
      </c>
      <c r="K3656" s="9" t="s">
        <v>13605</v>
      </c>
      <c r="L3656" s="7" t="s">
        <v>14006</v>
      </c>
      <c r="M3656" s="7" t="s">
        <v>14217</v>
      </c>
      <c r="N3656" s="7" t="s">
        <v>217</v>
      </c>
      <c r="O3656" s="7" t="s">
        <v>263</v>
      </c>
      <c r="P3656" s="7" t="s">
        <v>10357</v>
      </c>
      <c r="Q3656" s="7" t="s">
        <v>119</v>
      </c>
      <c r="R3656" s="13" t="s">
        <v>312</v>
      </c>
      <c r="S3656" s="7" t="s">
        <v>409</v>
      </c>
      <c r="T3656" s="13" t="s">
        <v>69</v>
      </c>
      <c r="U3656" s="13" t="s">
        <v>89</v>
      </c>
      <c r="V3656" s="13" t="s">
        <v>90</v>
      </c>
      <c r="W3656" s="13" t="s">
        <v>31</v>
      </c>
      <c r="X3656" s="13" t="s">
        <v>91</v>
      </c>
      <c r="Y3656" s="13" t="s">
        <v>7</v>
      </c>
      <c r="Z3656" s="13" t="s">
        <v>17</v>
      </c>
      <c r="AA3656" s="12" t="str">
        <f t="shared" si="114"/>
        <v>5980000000111</v>
      </c>
      <c r="AB3656" s="4" t="s">
        <v>91</v>
      </c>
      <c r="AC3656" s="48">
        <f t="shared" si="115"/>
        <v>0</v>
      </c>
      <c r="AD3656" s="31">
        <f>VLOOKUP(AB3656,'Utah Allocation %''s'!$A$6:$B$16,2,FALSE)</f>
        <v>0</v>
      </c>
    </row>
    <row r="3657" spans="1:30">
      <c r="A3657" s="9" t="s">
        <v>13606</v>
      </c>
      <c r="B3657" s="9" t="s">
        <v>24</v>
      </c>
      <c r="C3657" s="9" t="s">
        <v>62</v>
      </c>
      <c r="D3657" s="19">
        <v>41578</v>
      </c>
      <c r="E3657" s="3">
        <v>2013</v>
      </c>
      <c r="F3657" s="3">
        <v>10</v>
      </c>
      <c r="G3657" s="3" t="s">
        <v>14415</v>
      </c>
      <c r="H3657" s="9" t="s">
        <v>63</v>
      </c>
      <c r="I3657" s="9" t="s">
        <v>81</v>
      </c>
      <c r="J3657" s="21">
        <v>1591.94</v>
      </c>
      <c r="K3657" s="9" t="s">
        <v>13607</v>
      </c>
      <c r="L3657" s="7" t="s">
        <v>14007</v>
      </c>
      <c r="M3657" s="7" t="s">
        <v>14218</v>
      </c>
      <c r="N3657" s="7" t="s">
        <v>209</v>
      </c>
      <c r="O3657" s="7" t="s">
        <v>256</v>
      </c>
      <c r="P3657" s="7" t="s">
        <v>10333</v>
      </c>
      <c r="Q3657" s="7" t="s">
        <v>102</v>
      </c>
      <c r="R3657" s="13" t="s">
        <v>312</v>
      </c>
      <c r="S3657" s="7" t="s">
        <v>409</v>
      </c>
      <c r="T3657" s="13" t="s">
        <v>69</v>
      </c>
      <c r="U3657" s="13" t="s">
        <v>89</v>
      </c>
      <c r="V3657" s="13" t="s">
        <v>90</v>
      </c>
      <c r="W3657" s="13" t="s">
        <v>31</v>
      </c>
      <c r="X3657" s="13" t="s">
        <v>91</v>
      </c>
      <c r="Y3657" s="13" t="s">
        <v>7</v>
      </c>
      <c r="Z3657" s="13" t="s">
        <v>17</v>
      </c>
      <c r="AA3657" s="12" t="str">
        <f t="shared" si="114"/>
        <v>5980000000111</v>
      </c>
      <c r="AB3657" s="4" t="s">
        <v>91</v>
      </c>
      <c r="AC3657" s="48">
        <f t="shared" si="115"/>
        <v>0</v>
      </c>
      <c r="AD3657" s="31">
        <f>VLOOKUP(AB3657,'Utah Allocation %''s'!$A$6:$B$16,2,FALSE)</f>
        <v>0</v>
      </c>
    </row>
    <row r="3658" spans="1:30">
      <c r="A3658" s="9" t="s">
        <v>13608</v>
      </c>
      <c r="B3658" s="9" t="s">
        <v>24</v>
      </c>
      <c r="C3658" s="9" t="s">
        <v>62</v>
      </c>
      <c r="D3658" s="19">
        <v>41578</v>
      </c>
      <c r="E3658" s="3">
        <v>2013</v>
      </c>
      <c r="F3658" s="3">
        <v>10</v>
      </c>
      <c r="G3658" s="3" t="s">
        <v>14415</v>
      </c>
      <c r="H3658" s="9" t="s">
        <v>63</v>
      </c>
      <c r="I3658" s="9" t="s">
        <v>81</v>
      </c>
      <c r="J3658" s="21">
        <v>565.97</v>
      </c>
      <c r="K3658" s="9" t="s">
        <v>13609</v>
      </c>
      <c r="L3658" s="7" t="s">
        <v>14008</v>
      </c>
      <c r="M3658" s="7" t="s">
        <v>14219</v>
      </c>
      <c r="N3658" s="7" t="s">
        <v>207</v>
      </c>
      <c r="O3658" s="7" t="s">
        <v>254</v>
      </c>
      <c r="P3658" s="7" t="s">
        <v>7096</v>
      </c>
      <c r="Q3658" s="7" t="s">
        <v>83</v>
      </c>
      <c r="R3658" s="13" t="s">
        <v>313</v>
      </c>
      <c r="S3658" s="7" t="s">
        <v>409</v>
      </c>
      <c r="T3658" s="13" t="s">
        <v>69</v>
      </c>
      <c r="U3658" s="13" t="s">
        <v>79</v>
      </c>
      <c r="V3658" s="13" t="s">
        <v>80</v>
      </c>
      <c r="W3658" s="13" t="s">
        <v>29</v>
      </c>
      <c r="X3658" s="13" t="s">
        <v>79</v>
      </c>
      <c r="Y3658" s="13" t="s">
        <v>7</v>
      </c>
      <c r="Z3658" s="13" t="s">
        <v>16</v>
      </c>
      <c r="AA3658" s="12" t="str">
        <f t="shared" si="114"/>
        <v>5980000000109</v>
      </c>
      <c r="AB3658" s="4" t="s">
        <v>79</v>
      </c>
      <c r="AC3658" s="48">
        <f t="shared" si="115"/>
        <v>565.97</v>
      </c>
      <c r="AD3658" s="31">
        <f>VLOOKUP(AB3658,'Utah Allocation %''s'!$A$6:$B$16,2,FALSE)</f>
        <v>1</v>
      </c>
    </row>
    <row r="3659" spans="1:30">
      <c r="A3659" s="9" t="s">
        <v>13610</v>
      </c>
      <c r="B3659" s="9" t="s">
        <v>24</v>
      </c>
      <c r="C3659" s="9" t="s">
        <v>62</v>
      </c>
      <c r="D3659" s="19">
        <v>41578</v>
      </c>
      <c r="E3659" s="3">
        <v>2013</v>
      </c>
      <c r="F3659" s="3">
        <v>10</v>
      </c>
      <c r="G3659" s="3" t="s">
        <v>14415</v>
      </c>
      <c r="H3659" s="9" t="s">
        <v>63</v>
      </c>
      <c r="I3659" s="9" t="s">
        <v>81</v>
      </c>
      <c r="J3659" s="21">
        <v>577.64</v>
      </c>
      <c r="K3659" s="9" t="s">
        <v>13611</v>
      </c>
      <c r="L3659" s="7" t="s">
        <v>14009</v>
      </c>
      <c r="M3659" s="7" t="s">
        <v>14220</v>
      </c>
      <c r="N3659" s="7" t="s">
        <v>207</v>
      </c>
      <c r="O3659" s="7" t="s">
        <v>254</v>
      </c>
      <c r="P3659" s="7" t="s">
        <v>7096</v>
      </c>
      <c r="Q3659" s="7" t="s">
        <v>83</v>
      </c>
      <c r="R3659" s="13" t="s">
        <v>313</v>
      </c>
      <c r="S3659" s="7" t="s">
        <v>409</v>
      </c>
      <c r="T3659" s="13" t="s">
        <v>69</v>
      </c>
      <c r="U3659" s="13" t="s">
        <v>79</v>
      </c>
      <c r="V3659" s="13" t="s">
        <v>80</v>
      </c>
      <c r="W3659" s="13" t="s">
        <v>29</v>
      </c>
      <c r="X3659" s="13" t="s">
        <v>79</v>
      </c>
      <c r="Y3659" s="13" t="s">
        <v>7</v>
      </c>
      <c r="Z3659" s="13" t="s">
        <v>16</v>
      </c>
      <c r="AA3659" s="12" t="str">
        <f t="shared" si="114"/>
        <v>5980000000109</v>
      </c>
      <c r="AB3659" s="4" t="s">
        <v>79</v>
      </c>
      <c r="AC3659" s="48">
        <f t="shared" si="115"/>
        <v>577.64</v>
      </c>
      <c r="AD3659" s="31">
        <f>VLOOKUP(AB3659,'Utah Allocation %''s'!$A$6:$B$16,2,FALSE)</f>
        <v>1</v>
      </c>
    </row>
    <row r="3660" spans="1:30">
      <c r="A3660" s="9" t="s">
        <v>13612</v>
      </c>
      <c r="B3660" s="9" t="s">
        <v>24</v>
      </c>
      <c r="C3660" s="9" t="s">
        <v>62</v>
      </c>
      <c r="D3660" s="19">
        <v>41578</v>
      </c>
      <c r="E3660" s="3">
        <v>2013</v>
      </c>
      <c r="F3660" s="3">
        <v>10</v>
      </c>
      <c r="G3660" s="3" t="s">
        <v>14415</v>
      </c>
      <c r="H3660" s="9" t="s">
        <v>63</v>
      </c>
      <c r="I3660" s="9" t="s">
        <v>81</v>
      </c>
      <c r="J3660" s="21">
        <v>420.29</v>
      </c>
      <c r="K3660" s="9" t="s">
        <v>13613</v>
      </c>
      <c r="L3660" s="7" t="s">
        <v>14010</v>
      </c>
      <c r="M3660" s="7" t="s">
        <v>14221</v>
      </c>
      <c r="N3660" s="7" t="s">
        <v>207</v>
      </c>
      <c r="O3660" s="7" t="s">
        <v>254</v>
      </c>
      <c r="P3660" s="7" t="s">
        <v>7096</v>
      </c>
      <c r="Q3660" s="7" t="s">
        <v>83</v>
      </c>
      <c r="R3660" s="13" t="s">
        <v>313</v>
      </c>
      <c r="S3660" s="7" t="s">
        <v>409</v>
      </c>
      <c r="T3660" s="13" t="s">
        <v>69</v>
      </c>
      <c r="U3660" s="13" t="s">
        <v>79</v>
      </c>
      <c r="V3660" s="13" t="s">
        <v>80</v>
      </c>
      <c r="W3660" s="13" t="s">
        <v>29</v>
      </c>
      <c r="X3660" s="13" t="s">
        <v>79</v>
      </c>
      <c r="Y3660" s="13" t="s">
        <v>7</v>
      </c>
      <c r="Z3660" s="13" t="s">
        <v>16</v>
      </c>
      <c r="AA3660" s="12" t="str">
        <f t="shared" si="114"/>
        <v>5980000000109</v>
      </c>
      <c r="AB3660" s="4" t="s">
        <v>79</v>
      </c>
      <c r="AC3660" s="48">
        <f t="shared" si="115"/>
        <v>420.29</v>
      </c>
      <c r="AD3660" s="31">
        <f>VLOOKUP(AB3660,'Utah Allocation %''s'!$A$6:$B$16,2,FALSE)</f>
        <v>1</v>
      </c>
    </row>
    <row r="3661" spans="1:30">
      <c r="A3661" s="9" t="s">
        <v>13614</v>
      </c>
      <c r="B3661" s="9" t="s">
        <v>24</v>
      </c>
      <c r="C3661" s="9" t="s">
        <v>62</v>
      </c>
      <c r="D3661" s="19">
        <v>41578</v>
      </c>
      <c r="E3661" s="3">
        <v>2013</v>
      </c>
      <c r="F3661" s="3">
        <v>10</v>
      </c>
      <c r="G3661" s="3" t="s">
        <v>14415</v>
      </c>
      <c r="H3661" s="9" t="s">
        <v>63</v>
      </c>
      <c r="I3661" s="9" t="s">
        <v>81</v>
      </c>
      <c r="J3661" s="21">
        <v>1821.1</v>
      </c>
      <c r="K3661" s="9" t="s">
        <v>13615</v>
      </c>
      <c r="L3661" s="7" t="s">
        <v>14011</v>
      </c>
      <c r="M3661" s="7" t="s">
        <v>14222</v>
      </c>
      <c r="N3661" s="7" t="s">
        <v>348</v>
      </c>
      <c r="O3661" s="7" t="s">
        <v>403</v>
      </c>
      <c r="P3661" s="7" t="s">
        <v>14396</v>
      </c>
      <c r="Q3661" s="7" t="s">
        <v>14397</v>
      </c>
      <c r="R3661" s="13" t="s">
        <v>11522</v>
      </c>
      <c r="S3661" s="7" t="s">
        <v>409</v>
      </c>
      <c r="T3661" s="13" t="s">
        <v>133</v>
      </c>
      <c r="U3661" s="13" t="s">
        <v>89</v>
      </c>
      <c r="V3661" s="13" t="s">
        <v>135</v>
      </c>
      <c r="W3661" s="13" t="s">
        <v>28</v>
      </c>
      <c r="X3661" s="13" t="s">
        <v>57</v>
      </c>
      <c r="Y3661" s="13" t="s">
        <v>13</v>
      </c>
      <c r="Z3661" s="13" t="s">
        <v>4</v>
      </c>
      <c r="AA3661" s="12" t="str">
        <f t="shared" si="114"/>
        <v>9350000000001</v>
      </c>
      <c r="AB3661" s="4" t="s">
        <v>14425</v>
      </c>
      <c r="AC3661" s="53">
        <f t="shared" si="115"/>
        <v>773.42636082321644</v>
      </c>
      <c r="AD3661" s="31">
        <f>VLOOKUP(AB3661,'Utah Allocation %''s'!$A$6:$B$16,2,FALSE)</f>
        <v>0.4247028503779125</v>
      </c>
    </row>
    <row r="3662" spans="1:30">
      <c r="A3662" s="9" t="s">
        <v>13616</v>
      </c>
      <c r="B3662" s="9" t="s">
        <v>24</v>
      </c>
      <c r="C3662" s="9" t="s">
        <v>62</v>
      </c>
      <c r="D3662" s="19">
        <v>41578</v>
      </c>
      <c r="E3662" s="3">
        <v>2013</v>
      </c>
      <c r="F3662" s="3">
        <v>10</v>
      </c>
      <c r="G3662" s="3" t="s">
        <v>14415</v>
      </c>
      <c r="H3662" s="9" t="s">
        <v>63</v>
      </c>
      <c r="I3662" s="9" t="s">
        <v>81</v>
      </c>
      <c r="J3662" s="21">
        <v>1029.3</v>
      </c>
      <c r="K3662" s="9" t="s">
        <v>13617</v>
      </c>
      <c r="L3662" s="7" t="s">
        <v>14012</v>
      </c>
      <c r="M3662" s="7" t="s">
        <v>14223</v>
      </c>
      <c r="N3662" s="7" t="s">
        <v>208</v>
      </c>
      <c r="O3662" s="7" t="s">
        <v>255</v>
      </c>
      <c r="P3662" s="7" t="s">
        <v>5362</v>
      </c>
      <c r="Q3662" s="7" t="s">
        <v>73</v>
      </c>
      <c r="R3662" s="13" t="s">
        <v>317</v>
      </c>
      <c r="S3662" s="7" t="s">
        <v>408</v>
      </c>
      <c r="T3662" s="13" t="s">
        <v>69</v>
      </c>
      <c r="U3662" s="13" t="s">
        <v>66</v>
      </c>
      <c r="V3662" s="13" t="s">
        <v>70</v>
      </c>
      <c r="W3662" s="13" t="s">
        <v>32</v>
      </c>
      <c r="X3662" s="13" t="s">
        <v>66</v>
      </c>
      <c r="Y3662" s="13" t="s">
        <v>7</v>
      </c>
      <c r="Z3662" s="13" t="s">
        <v>8</v>
      </c>
      <c r="AA3662" s="12" t="str">
        <f t="shared" si="114"/>
        <v>5980000000108</v>
      </c>
      <c r="AB3662" s="4" t="s">
        <v>66</v>
      </c>
      <c r="AC3662" s="48">
        <f t="shared" si="115"/>
        <v>0</v>
      </c>
      <c r="AD3662" s="31">
        <f>VLOOKUP(AB3662,'Utah Allocation %''s'!$A$6:$B$16,2,FALSE)</f>
        <v>0</v>
      </c>
    </row>
    <row r="3663" spans="1:30">
      <c r="A3663" s="9" t="s">
        <v>13618</v>
      </c>
      <c r="B3663" s="9" t="s">
        <v>24</v>
      </c>
      <c r="C3663" s="9" t="s">
        <v>62</v>
      </c>
      <c r="D3663" s="19">
        <v>41578</v>
      </c>
      <c r="E3663" s="3">
        <v>2013</v>
      </c>
      <c r="F3663" s="3">
        <v>10</v>
      </c>
      <c r="G3663" s="3" t="s">
        <v>14415</v>
      </c>
      <c r="H3663" s="9" t="s">
        <v>63</v>
      </c>
      <c r="I3663" s="9" t="s">
        <v>81</v>
      </c>
      <c r="J3663" s="21">
        <v>267.67</v>
      </c>
      <c r="K3663" s="9" t="s">
        <v>13619</v>
      </c>
      <c r="L3663" s="7" t="s">
        <v>14013</v>
      </c>
      <c r="M3663" s="7" t="s">
        <v>14224</v>
      </c>
      <c r="N3663" s="7" t="s">
        <v>208</v>
      </c>
      <c r="O3663" s="7" t="s">
        <v>255</v>
      </c>
      <c r="P3663" s="7" t="s">
        <v>5362</v>
      </c>
      <c r="Q3663" s="7" t="s">
        <v>73</v>
      </c>
      <c r="R3663" s="13" t="s">
        <v>318</v>
      </c>
      <c r="S3663" s="7" t="s">
        <v>408</v>
      </c>
      <c r="T3663" s="13" t="s">
        <v>69</v>
      </c>
      <c r="U3663" s="13" t="s">
        <v>66</v>
      </c>
      <c r="V3663" s="13" t="s">
        <v>70</v>
      </c>
      <c r="W3663" s="13" t="s">
        <v>32</v>
      </c>
      <c r="X3663" s="13" t="s">
        <v>66</v>
      </c>
      <c r="Y3663" s="13" t="s">
        <v>7</v>
      </c>
      <c r="Z3663" s="13" t="s">
        <v>8</v>
      </c>
      <c r="AA3663" s="12" t="str">
        <f t="shared" si="114"/>
        <v>5980000000108</v>
      </c>
      <c r="AB3663" s="4" t="s">
        <v>66</v>
      </c>
      <c r="AC3663" s="48">
        <f t="shared" si="115"/>
        <v>0</v>
      </c>
      <c r="AD3663" s="31">
        <f>VLOOKUP(AB3663,'Utah Allocation %''s'!$A$6:$B$16,2,FALSE)</f>
        <v>0</v>
      </c>
    </row>
    <row r="3664" spans="1:30">
      <c r="A3664" s="9" t="s">
        <v>13620</v>
      </c>
      <c r="B3664" s="9" t="s">
        <v>24</v>
      </c>
      <c r="C3664" s="9" t="s">
        <v>62</v>
      </c>
      <c r="D3664" s="19">
        <v>41578</v>
      </c>
      <c r="E3664" s="3">
        <v>2013</v>
      </c>
      <c r="F3664" s="3">
        <v>10</v>
      </c>
      <c r="G3664" s="3" t="s">
        <v>14415</v>
      </c>
      <c r="H3664" s="9" t="s">
        <v>63</v>
      </c>
      <c r="I3664" s="9" t="s">
        <v>81</v>
      </c>
      <c r="J3664" s="21">
        <v>274.48</v>
      </c>
      <c r="K3664" s="9" t="s">
        <v>13621</v>
      </c>
      <c r="L3664" s="7" t="s">
        <v>14014</v>
      </c>
      <c r="M3664" s="7" t="s">
        <v>14225</v>
      </c>
      <c r="N3664" s="7" t="s">
        <v>208</v>
      </c>
      <c r="O3664" s="7" t="s">
        <v>255</v>
      </c>
      <c r="P3664" s="7" t="s">
        <v>5362</v>
      </c>
      <c r="Q3664" s="7" t="s">
        <v>73</v>
      </c>
      <c r="R3664" s="13" t="s">
        <v>318</v>
      </c>
      <c r="S3664" s="7" t="s">
        <v>408</v>
      </c>
      <c r="T3664" s="13" t="s">
        <v>69</v>
      </c>
      <c r="U3664" s="13" t="s">
        <v>66</v>
      </c>
      <c r="V3664" s="13" t="s">
        <v>70</v>
      </c>
      <c r="W3664" s="13" t="s">
        <v>32</v>
      </c>
      <c r="X3664" s="13" t="s">
        <v>66</v>
      </c>
      <c r="Y3664" s="13" t="s">
        <v>7</v>
      </c>
      <c r="Z3664" s="13" t="s">
        <v>8</v>
      </c>
      <c r="AA3664" s="12" t="str">
        <f t="shared" si="114"/>
        <v>5980000000108</v>
      </c>
      <c r="AB3664" s="4" t="s">
        <v>66</v>
      </c>
      <c r="AC3664" s="48">
        <f t="shared" si="115"/>
        <v>0</v>
      </c>
      <c r="AD3664" s="31">
        <f>VLOOKUP(AB3664,'Utah Allocation %''s'!$A$6:$B$16,2,FALSE)</f>
        <v>0</v>
      </c>
    </row>
    <row r="3665" spans="1:30">
      <c r="A3665" s="9" t="s">
        <v>13622</v>
      </c>
      <c r="B3665" s="9" t="s">
        <v>24</v>
      </c>
      <c r="C3665" s="9" t="s">
        <v>62</v>
      </c>
      <c r="D3665" s="19">
        <v>41578</v>
      </c>
      <c r="E3665" s="3">
        <v>2013</v>
      </c>
      <c r="F3665" s="3">
        <v>10</v>
      </c>
      <c r="G3665" s="3" t="s">
        <v>14415</v>
      </c>
      <c r="H3665" s="9" t="s">
        <v>61</v>
      </c>
      <c r="I3665" s="9" t="s">
        <v>81</v>
      </c>
      <c r="J3665" s="21">
        <v>-1836.49</v>
      </c>
      <c r="K3665" s="9" t="s">
        <v>13623</v>
      </c>
      <c r="L3665" s="7" t="s">
        <v>14015</v>
      </c>
      <c r="M3665" s="7" t="s">
        <v>14226</v>
      </c>
      <c r="N3665" s="7" t="s">
        <v>208</v>
      </c>
      <c r="O3665" s="7" t="s">
        <v>255</v>
      </c>
      <c r="P3665" s="7" t="s">
        <v>5362</v>
      </c>
      <c r="Q3665" s="7" t="s">
        <v>73</v>
      </c>
      <c r="R3665" s="13" t="s">
        <v>318</v>
      </c>
      <c r="S3665" s="7" t="s">
        <v>408</v>
      </c>
      <c r="T3665" s="13" t="s">
        <v>69</v>
      </c>
      <c r="U3665" s="13" t="s">
        <v>66</v>
      </c>
      <c r="V3665" s="13" t="s">
        <v>70</v>
      </c>
      <c r="W3665" s="13" t="s">
        <v>32</v>
      </c>
      <c r="X3665" s="13" t="s">
        <v>66</v>
      </c>
      <c r="Y3665" s="13" t="s">
        <v>7</v>
      </c>
      <c r="Z3665" s="13" t="s">
        <v>8</v>
      </c>
      <c r="AA3665" s="12" t="str">
        <f t="shared" si="114"/>
        <v>5980000000108</v>
      </c>
      <c r="AB3665" s="4" t="s">
        <v>66</v>
      </c>
      <c r="AC3665" s="48">
        <f t="shared" si="115"/>
        <v>0</v>
      </c>
      <c r="AD3665" s="31">
        <f>VLOOKUP(AB3665,'Utah Allocation %''s'!$A$6:$B$16,2,FALSE)</f>
        <v>0</v>
      </c>
    </row>
    <row r="3666" spans="1:30">
      <c r="A3666" s="9" t="s">
        <v>13624</v>
      </c>
      <c r="B3666" s="9" t="s">
        <v>24</v>
      </c>
      <c r="C3666" s="9" t="s">
        <v>62</v>
      </c>
      <c r="D3666" s="19">
        <v>41578</v>
      </c>
      <c r="E3666" s="3">
        <v>2013</v>
      </c>
      <c r="F3666" s="3">
        <v>10</v>
      </c>
      <c r="G3666" s="3" t="s">
        <v>14415</v>
      </c>
      <c r="H3666" s="9" t="s">
        <v>63</v>
      </c>
      <c r="I3666" s="9" t="s">
        <v>81</v>
      </c>
      <c r="J3666" s="21">
        <v>255.59</v>
      </c>
      <c r="K3666" s="9" t="s">
        <v>13625</v>
      </c>
      <c r="L3666" s="7" t="s">
        <v>14016</v>
      </c>
      <c r="M3666" s="7" t="s">
        <v>14227</v>
      </c>
      <c r="N3666" s="7" t="s">
        <v>208</v>
      </c>
      <c r="O3666" s="7" t="s">
        <v>255</v>
      </c>
      <c r="P3666" s="7" t="s">
        <v>8181</v>
      </c>
      <c r="Q3666" s="7" t="s">
        <v>151</v>
      </c>
      <c r="R3666" s="13" t="s">
        <v>319</v>
      </c>
      <c r="S3666" s="7" t="s">
        <v>408</v>
      </c>
      <c r="T3666" s="13" t="s">
        <v>69</v>
      </c>
      <c r="U3666" s="13" t="s">
        <v>76</v>
      </c>
      <c r="V3666" s="13" t="s">
        <v>77</v>
      </c>
      <c r="W3666" s="13" t="s">
        <v>34</v>
      </c>
      <c r="X3666" s="13" t="s">
        <v>76</v>
      </c>
      <c r="Y3666" s="13" t="s">
        <v>7</v>
      </c>
      <c r="Z3666" s="13" t="s">
        <v>11</v>
      </c>
      <c r="AA3666" s="12" t="str">
        <f t="shared" si="114"/>
        <v>5980000000103</v>
      </c>
      <c r="AB3666" s="4" t="s">
        <v>76</v>
      </c>
      <c r="AC3666" s="48">
        <f t="shared" si="115"/>
        <v>0</v>
      </c>
      <c r="AD3666" s="31">
        <f>VLOOKUP(AB3666,'Utah Allocation %''s'!$A$6:$B$16,2,FALSE)</f>
        <v>0</v>
      </c>
    </row>
    <row r="3667" spans="1:30">
      <c r="A3667" s="9" t="s">
        <v>13626</v>
      </c>
      <c r="B3667" s="9" t="s">
        <v>24</v>
      </c>
      <c r="C3667" s="9" t="s">
        <v>62</v>
      </c>
      <c r="D3667" s="19">
        <v>41578</v>
      </c>
      <c r="E3667" s="3">
        <v>2013</v>
      </c>
      <c r="F3667" s="3">
        <v>10</v>
      </c>
      <c r="G3667" s="3" t="s">
        <v>14415</v>
      </c>
      <c r="H3667" s="9" t="s">
        <v>63</v>
      </c>
      <c r="I3667" s="9" t="s">
        <v>81</v>
      </c>
      <c r="J3667" s="21">
        <v>1516.73</v>
      </c>
      <c r="K3667" s="9" t="s">
        <v>13627</v>
      </c>
      <c r="L3667" s="7" t="s">
        <v>14017</v>
      </c>
      <c r="M3667" s="7" t="s">
        <v>14228</v>
      </c>
      <c r="N3667" s="7" t="s">
        <v>220</v>
      </c>
      <c r="O3667" s="7" t="s">
        <v>266</v>
      </c>
      <c r="P3667" s="7" t="s">
        <v>14398</v>
      </c>
      <c r="Q3667" s="7" t="s">
        <v>161</v>
      </c>
      <c r="R3667" s="13" t="s">
        <v>319</v>
      </c>
      <c r="S3667" s="7" t="s">
        <v>408</v>
      </c>
      <c r="T3667" s="13" t="s">
        <v>69</v>
      </c>
      <c r="U3667" s="13" t="s">
        <v>76</v>
      </c>
      <c r="V3667" s="13" t="s">
        <v>77</v>
      </c>
      <c r="W3667" s="13" t="s">
        <v>34</v>
      </c>
      <c r="X3667" s="13" t="s">
        <v>76</v>
      </c>
      <c r="Y3667" s="13" t="s">
        <v>7</v>
      </c>
      <c r="Z3667" s="13" t="s">
        <v>11</v>
      </c>
      <c r="AA3667" s="12" t="str">
        <f t="shared" si="114"/>
        <v>5980000000103</v>
      </c>
      <c r="AB3667" s="4" t="s">
        <v>76</v>
      </c>
      <c r="AC3667" s="48">
        <f t="shared" si="115"/>
        <v>0</v>
      </c>
      <c r="AD3667" s="31">
        <f>VLOOKUP(AB3667,'Utah Allocation %''s'!$A$6:$B$16,2,FALSE)</f>
        <v>0</v>
      </c>
    </row>
    <row r="3668" spans="1:30">
      <c r="A3668" s="9" t="s">
        <v>13628</v>
      </c>
      <c r="B3668" s="9" t="s">
        <v>24</v>
      </c>
      <c r="C3668" s="9" t="s">
        <v>62</v>
      </c>
      <c r="D3668" s="19">
        <v>41578</v>
      </c>
      <c r="E3668" s="3">
        <v>2013</v>
      </c>
      <c r="F3668" s="3">
        <v>10</v>
      </c>
      <c r="G3668" s="3" t="s">
        <v>14415</v>
      </c>
      <c r="H3668" s="9" t="s">
        <v>63</v>
      </c>
      <c r="I3668" s="9" t="s">
        <v>81</v>
      </c>
      <c r="J3668" s="21">
        <v>766.77</v>
      </c>
      <c r="K3668" s="9" t="s">
        <v>13629</v>
      </c>
      <c r="L3668" s="7" t="s">
        <v>14018</v>
      </c>
      <c r="M3668" s="7" t="s">
        <v>14229</v>
      </c>
      <c r="N3668" s="7" t="s">
        <v>207</v>
      </c>
      <c r="O3668" s="7" t="s">
        <v>254</v>
      </c>
      <c r="P3668" s="7" t="s">
        <v>7153</v>
      </c>
      <c r="Q3668" s="7" t="s">
        <v>72</v>
      </c>
      <c r="R3668" s="13" t="s">
        <v>322</v>
      </c>
      <c r="S3668" s="7" t="s">
        <v>408</v>
      </c>
      <c r="T3668" s="13" t="s">
        <v>69</v>
      </c>
      <c r="U3668" s="13" t="s">
        <v>66</v>
      </c>
      <c r="V3668" s="13" t="s">
        <v>70</v>
      </c>
      <c r="W3668" s="13" t="s">
        <v>32</v>
      </c>
      <c r="X3668" s="13" t="s">
        <v>66</v>
      </c>
      <c r="Y3668" s="13" t="s">
        <v>7</v>
      </c>
      <c r="Z3668" s="13" t="s">
        <v>8</v>
      </c>
      <c r="AA3668" s="12" t="str">
        <f t="shared" si="114"/>
        <v>5980000000108</v>
      </c>
      <c r="AB3668" s="4" t="s">
        <v>66</v>
      </c>
      <c r="AC3668" s="48">
        <f t="shared" si="115"/>
        <v>0</v>
      </c>
      <c r="AD3668" s="31">
        <f>VLOOKUP(AB3668,'Utah Allocation %''s'!$A$6:$B$16,2,FALSE)</f>
        <v>0</v>
      </c>
    </row>
    <row r="3669" spans="1:30">
      <c r="A3669" s="9" t="s">
        <v>13630</v>
      </c>
      <c r="B3669" s="9" t="s">
        <v>24</v>
      </c>
      <c r="C3669" s="9" t="s">
        <v>62</v>
      </c>
      <c r="D3669" s="19">
        <v>41578</v>
      </c>
      <c r="E3669" s="3">
        <v>2013</v>
      </c>
      <c r="F3669" s="3">
        <v>10</v>
      </c>
      <c r="G3669" s="3" t="s">
        <v>14415</v>
      </c>
      <c r="H3669" s="9" t="s">
        <v>63</v>
      </c>
      <c r="I3669" s="9" t="s">
        <v>81</v>
      </c>
      <c r="J3669" s="21">
        <v>1166.53</v>
      </c>
      <c r="K3669" s="9" t="s">
        <v>13631</v>
      </c>
      <c r="L3669" s="7" t="s">
        <v>14019</v>
      </c>
      <c r="M3669" s="7" t="s">
        <v>14230</v>
      </c>
      <c r="N3669" s="7" t="s">
        <v>208</v>
      </c>
      <c r="O3669" s="7" t="s">
        <v>255</v>
      </c>
      <c r="P3669" s="7" t="s">
        <v>5362</v>
      </c>
      <c r="Q3669" s="7" t="s">
        <v>73</v>
      </c>
      <c r="R3669" s="13" t="s">
        <v>322</v>
      </c>
      <c r="S3669" s="7" t="s">
        <v>408</v>
      </c>
      <c r="T3669" s="13" t="s">
        <v>69</v>
      </c>
      <c r="U3669" s="13" t="s">
        <v>66</v>
      </c>
      <c r="V3669" s="13" t="s">
        <v>70</v>
      </c>
      <c r="W3669" s="13" t="s">
        <v>32</v>
      </c>
      <c r="X3669" s="13" t="s">
        <v>66</v>
      </c>
      <c r="Y3669" s="13" t="s">
        <v>7</v>
      </c>
      <c r="Z3669" s="13" t="s">
        <v>8</v>
      </c>
      <c r="AA3669" s="12" t="str">
        <f t="shared" si="114"/>
        <v>5980000000108</v>
      </c>
      <c r="AB3669" s="4" t="s">
        <v>66</v>
      </c>
      <c r="AC3669" s="48">
        <f t="shared" si="115"/>
        <v>0</v>
      </c>
      <c r="AD3669" s="31">
        <f>VLOOKUP(AB3669,'Utah Allocation %''s'!$A$6:$B$16,2,FALSE)</f>
        <v>0</v>
      </c>
    </row>
    <row r="3670" spans="1:30">
      <c r="A3670" s="9" t="s">
        <v>13632</v>
      </c>
      <c r="B3670" s="9" t="s">
        <v>24</v>
      </c>
      <c r="C3670" s="9" t="s">
        <v>62</v>
      </c>
      <c r="D3670" s="19">
        <v>41578</v>
      </c>
      <c r="E3670" s="3">
        <v>2013</v>
      </c>
      <c r="F3670" s="3">
        <v>10</v>
      </c>
      <c r="G3670" s="3" t="s">
        <v>14415</v>
      </c>
      <c r="H3670" s="9" t="s">
        <v>63</v>
      </c>
      <c r="I3670" s="9" t="s">
        <v>81</v>
      </c>
      <c r="J3670" s="21">
        <v>928.63</v>
      </c>
      <c r="K3670" s="9" t="s">
        <v>13633</v>
      </c>
      <c r="L3670" s="7" t="s">
        <v>14020</v>
      </c>
      <c r="M3670" s="7" t="s">
        <v>14231</v>
      </c>
      <c r="N3670" s="7" t="s">
        <v>208</v>
      </c>
      <c r="O3670" s="7" t="s">
        <v>255</v>
      </c>
      <c r="P3670" s="7" t="s">
        <v>6158</v>
      </c>
      <c r="Q3670" s="7" t="s">
        <v>92</v>
      </c>
      <c r="R3670" s="13" t="s">
        <v>323</v>
      </c>
      <c r="S3670" s="7" t="s">
        <v>409</v>
      </c>
      <c r="T3670" s="13" t="s">
        <v>69</v>
      </c>
      <c r="U3670" s="13" t="s">
        <v>89</v>
      </c>
      <c r="V3670" s="13" t="s">
        <v>90</v>
      </c>
      <c r="W3670" s="13" t="s">
        <v>31</v>
      </c>
      <c r="X3670" s="13" t="s">
        <v>91</v>
      </c>
      <c r="Y3670" s="13" t="s">
        <v>7</v>
      </c>
      <c r="Z3670" s="13" t="s">
        <v>17</v>
      </c>
      <c r="AA3670" s="12" t="str">
        <f t="shared" si="114"/>
        <v>5980000000111</v>
      </c>
      <c r="AB3670" s="4" t="s">
        <v>91</v>
      </c>
      <c r="AC3670" s="48">
        <f t="shared" si="115"/>
        <v>0</v>
      </c>
      <c r="AD3670" s="31">
        <f>VLOOKUP(AB3670,'Utah Allocation %''s'!$A$6:$B$16,2,FALSE)</f>
        <v>0</v>
      </c>
    </row>
    <row r="3671" spans="1:30">
      <c r="A3671" s="9" t="s">
        <v>13634</v>
      </c>
      <c r="B3671" s="9" t="s">
        <v>24</v>
      </c>
      <c r="C3671" s="9" t="s">
        <v>62</v>
      </c>
      <c r="D3671" s="19">
        <v>41578</v>
      </c>
      <c r="E3671" s="3">
        <v>2013</v>
      </c>
      <c r="F3671" s="3">
        <v>10</v>
      </c>
      <c r="G3671" s="3" t="s">
        <v>14415</v>
      </c>
      <c r="H3671" s="9" t="s">
        <v>63</v>
      </c>
      <c r="I3671" s="9" t="s">
        <v>81</v>
      </c>
      <c r="J3671" s="21">
        <v>610.4</v>
      </c>
      <c r="K3671" s="9" t="s">
        <v>13635</v>
      </c>
      <c r="L3671" s="7" t="s">
        <v>14021</v>
      </c>
      <c r="M3671" s="7" t="s">
        <v>14232</v>
      </c>
      <c r="N3671" s="7" t="s">
        <v>208</v>
      </c>
      <c r="O3671" s="7" t="s">
        <v>255</v>
      </c>
      <c r="P3671" s="7" t="s">
        <v>6158</v>
      </c>
      <c r="Q3671" s="7" t="s">
        <v>92</v>
      </c>
      <c r="R3671" s="13" t="s">
        <v>323</v>
      </c>
      <c r="S3671" s="7" t="s">
        <v>409</v>
      </c>
      <c r="T3671" s="13" t="s">
        <v>69</v>
      </c>
      <c r="U3671" s="13" t="s">
        <v>89</v>
      </c>
      <c r="V3671" s="13" t="s">
        <v>90</v>
      </c>
      <c r="W3671" s="13" t="s">
        <v>31</v>
      </c>
      <c r="X3671" s="13" t="s">
        <v>91</v>
      </c>
      <c r="Y3671" s="13" t="s">
        <v>7</v>
      </c>
      <c r="Z3671" s="13" t="s">
        <v>17</v>
      </c>
      <c r="AA3671" s="12" t="str">
        <f t="shared" si="114"/>
        <v>5980000000111</v>
      </c>
      <c r="AB3671" s="4" t="s">
        <v>91</v>
      </c>
      <c r="AC3671" s="48">
        <f t="shared" si="115"/>
        <v>0</v>
      </c>
      <c r="AD3671" s="31">
        <f>VLOOKUP(AB3671,'Utah Allocation %''s'!$A$6:$B$16,2,FALSE)</f>
        <v>0</v>
      </c>
    </row>
    <row r="3672" spans="1:30">
      <c r="A3672" s="9" t="s">
        <v>13636</v>
      </c>
      <c r="B3672" s="9" t="s">
        <v>24</v>
      </c>
      <c r="C3672" s="9" t="s">
        <v>62</v>
      </c>
      <c r="D3672" s="19">
        <v>41578</v>
      </c>
      <c r="E3672" s="3">
        <v>2013</v>
      </c>
      <c r="F3672" s="3">
        <v>10</v>
      </c>
      <c r="G3672" s="3" t="s">
        <v>14415</v>
      </c>
      <c r="H3672" s="9" t="s">
        <v>63</v>
      </c>
      <c r="I3672" s="9" t="s">
        <v>81</v>
      </c>
      <c r="J3672" s="21">
        <v>266</v>
      </c>
      <c r="K3672" s="9" t="s">
        <v>13139</v>
      </c>
      <c r="L3672" s="7" t="s">
        <v>13332</v>
      </c>
      <c r="M3672" s="7" t="s">
        <v>13533</v>
      </c>
      <c r="N3672" s="7" t="s">
        <v>211</v>
      </c>
      <c r="O3672" s="7" t="s">
        <v>258</v>
      </c>
      <c r="P3672" s="7" t="s">
        <v>7241</v>
      </c>
      <c r="Q3672" s="7" t="s">
        <v>129</v>
      </c>
      <c r="R3672" s="13" t="s">
        <v>323</v>
      </c>
      <c r="S3672" s="7" t="s">
        <v>409</v>
      </c>
      <c r="T3672" s="13" t="s">
        <v>69</v>
      </c>
      <c r="U3672" s="13" t="s">
        <v>89</v>
      </c>
      <c r="V3672" s="13" t="s">
        <v>90</v>
      </c>
      <c r="W3672" s="13" t="s">
        <v>31</v>
      </c>
      <c r="X3672" s="13" t="s">
        <v>91</v>
      </c>
      <c r="Y3672" s="13" t="s">
        <v>7</v>
      </c>
      <c r="Z3672" s="13" t="s">
        <v>17</v>
      </c>
      <c r="AA3672" s="12" t="str">
        <f t="shared" si="114"/>
        <v>5980000000111</v>
      </c>
      <c r="AB3672" s="4" t="s">
        <v>91</v>
      </c>
      <c r="AC3672" s="48">
        <f t="shared" si="115"/>
        <v>0</v>
      </c>
      <c r="AD3672" s="31">
        <f>VLOOKUP(AB3672,'Utah Allocation %''s'!$A$6:$B$16,2,FALSE)</f>
        <v>0</v>
      </c>
    </row>
    <row r="3673" spans="1:30">
      <c r="A3673" s="9" t="s">
        <v>13637</v>
      </c>
      <c r="B3673" s="9" t="s">
        <v>24</v>
      </c>
      <c r="C3673" s="9" t="s">
        <v>62</v>
      </c>
      <c r="D3673" s="19">
        <v>41578</v>
      </c>
      <c r="E3673" s="3">
        <v>2013</v>
      </c>
      <c r="F3673" s="3">
        <v>10</v>
      </c>
      <c r="G3673" s="3" t="s">
        <v>14415</v>
      </c>
      <c r="H3673" s="9" t="s">
        <v>63</v>
      </c>
      <c r="I3673" s="9" t="s">
        <v>81</v>
      </c>
      <c r="J3673" s="21">
        <v>198.99</v>
      </c>
      <c r="K3673" s="9" t="s">
        <v>13638</v>
      </c>
      <c r="L3673" s="7" t="s">
        <v>14022</v>
      </c>
      <c r="M3673" s="7" t="s">
        <v>14233</v>
      </c>
      <c r="N3673" s="7" t="s">
        <v>207</v>
      </c>
      <c r="O3673" s="7" t="s">
        <v>254</v>
      </c>
      <c r="P3673" s="7" t="s">
        <v>6156</v>
      </c>
      <c r="Q3673" s="7" t="s">
        <v>88</v>
      </c>
      <c r="R3673" s="13" t="s">
        <v>325</v>
      </c>
      <c r="S3673" s="7" t="s">
        <v>409</v>
      </c>
      <c r="T3673" s="13" t="s">
        <v>69</v>
      </c>
      <c r="U3673" s="13" t="s">
        <v>89</v>
      </c>
      <c r="V3673" s="13" t="s">
        <v>90</v>
      </c>
      <c r="W3673" s="13" t="s">
        <v>31</v>
      </c>
      <c r="X3673" s="13" t="s">
        <v>91</v>
      </c>
      <c r="Y3673" s="13" t="s">
        <v>7</v>
      </c>
      <c r="Z3673" s="13" t="s">
        <v>17</v>
      </c>
      <c r="AA3673" s="12" t="str">
        <f t="shared" si="114"/>
        <v>5980000000111</v>
      </c>
      <c r="AB3673" s="4" t="s">
        <v>91</v>
      </c>
      <c r="AC3673" s="48">
        <f t="shared" si="115"/>
        <v>0</v>
      </c>
      <c r="AD3673" s="31">
        <f>VLOOKUP(AB3673,'Utah Allocation %''s'!$A$6:$B$16,2,FALSE)</f>
        <v>0</v>
      </c>
    </row>
    <row r="3674" spans="1:30">
      <c r="A3674" s="9" t="s">
        <v>13639</v>
      </c>
      <c r="B3674" s="9" t="s">
        <v>24</v>
      </c>
      <c r="C3674" s="9" t="s">
        <v>62</v>
      </c>
      <c r="D3674" s="19">
        <v>41578</v>
      </c>
      <c r="E3674" s="3">
        <v>2013</v>
      </c>
      <c r="F3674" s="3">
        <v>10</v>
      </c>
      <c r="G3674" s="3" t="s">
        <v>14415</v>
      </c>
      <c r="H3674" s="9" t="s">
        <v>63</v>
      </c>
      <c r="I3674" s="9" t="s">
        <v>81</v>
      </c>
      <c r="J3674" s="21">
        <v>132.66</v>
      </c>
      <c r="K3674" s="9" t="s">
        <v>13640</v>
      </c>
      <c r="L3674" s="7" t="s">
        <v>14023</v>
      </c>
      <c r="M3674" s="7" t="s">
        <v>14234</v>
      </c>
      <c r="N3674" s="7" t="s">
        <v>207</v>
      </c>
      <c r="O3674" s="7" t="s">
        <v>254</v>
      </c>
      <c r="P3674" s="7" t="s">
        <v>6156</v>
      </c>
      <c r="Q3674" s="7" t="s">
        <v>88</v>
      </c>
      <c r="R3674" s="13" t="s">
        <v>325</v>
      </c>
      <c r="S3674" s="7" t="s">
        <v>409</v>
      </c>
      <c r="T3674" s="13" t="s">
        <v>69</v>
      </c>
      <c r="U3674" s="13" t="s">
        <v>89</v>
      </c>
      <c r="V3674" s="13" t="s">
        <v>90</v>
      </c>
      <c r="W3674" s="13" t="s">
        <v>31</v>
      </c>
      <c r="X3674" s="13" t="s">
        <v>91</v>
      </c>
      <c r="Y3674" s="13" t="s">
        <v>7</v>
      </c>
      <c r="Z3674" s="13" t="s">
        <v>17</v>
      </c>
      <c r="AA3674" s="12" t="str">
        <f t="shared" si="114"/>
        <v>5980000000111</v>
      </c>
      <c r="AB3674" s="4" t="s">
        <v>91</v>
      </c>
      <c r="AC3674" s="48">
        <f t="shared" si="115"/>
        <v>0</v>
      </c>
      <c r="AD3674" s="31">
        <f>VLOOKUP(AB3674,'Utah Allocation %''s'!$A$6:$B$16,2,FALSE)</f>
        <v>0</v>
      </c>
    </row>
    <row r="3675" spans="1:30">
      <c r="A3675" s="9" t="s">
        <v>13641</v>
      </c>
      <c r="B3675" s="9" t="s">
        <v>24</v>
      </c>
      <c r="C3675" s="9" t="s">
        <v>62</v>
      </c>
      <c r="D3675" s="19">
        <v>41578</v>
      </c>
      <c r="E3675" s="3">
        <v>2013</v>
      </c>
      <c r="F3675" s="3">
        <v>10</v>
      </c>
      <c r="G3675" s="3" t="s">
        <v>14415</v>
      </c>
      <c r="H3675" s="9" t="s">
        <v>63</v>
      </c>
      <c r="I3675" s="9" t="s">
        <v>81</v>
      </c>
      <c r="J3675" s="21">
        <v>132.66</v>
      </c>
      <c r="K3675" s="9" t="s">
        <v>13642</v>
      </c>
      <c r="L3675" s="7" t="s">
        <v>14024</v>
      </c>
      <c r="M3675" s="7" t="s">
        <v>14235</v>
      </c>
      <c r="N3675" s="7" t="s">
        <v>207</v>
      </c>
      <c r="O3675" s="7" t="s">
        <v>254</v>
      </c>
      <c r="P3675" s="7" t="s">
        <v>6156</v>
      </c>
      <c r="Q3675" s="7" t="s">
        <v>88</v>
      </c>
      <c r="R3675" s="13" t="s">
        <v>325</v>
      </c>
      <c r="S3675" s="7" t="s">
        <v>409</v>
      </c>
      <c r="T3675" s="13" t="s">
        <v>69</v>
      </c>
      <c r="U3675" s="13" t="s">
        <v>89</v>
      </c>
      <c r="V3675" s="13" t="s">
        <v>90</v>
      </c>
      <c r="W3675" s="13" t="s">
        <v>31</v>
      </c>
      <c r="X3675" s="13" t="s">
        <v>91</v>
      </c>
      <c r="Y3675" s="13" t="s">
        <v>7</v>
      </c>
      <c r="Z3675" s="13" t="s">
        <v>17</v>
      </c>
      <c r="AA3675" s="12" t="str">
        <f t="shared" si="114"/>
        <v>5980000000111</v>
      </c>
      <c r="AB3675" s="4" t="s">
        <v>91</v>
      </c>
      <c r="AC3675" s="48">
        <f t="shared" si="115"/>
        <v>0</v>
      </c>
      <c r="AD3675" s="31">
        <f>VLOOKUP(AB3675,'Utah Allocation %''s'!$A$6:$B$16,2,FALSE)</f>
        <v>0</v>
      </c>
    </row>
    <row r="3676" spans="1:30">
      <c r="A3676" s="9" t="s">
        <v>13643</v>
      </c>
      <c r="B3676" s="9" t="s">
        <v>24</v>
      </c>
      <c r="C3676" s="9" t="s">
        <v>62</v>
      </c>
      <c r="D3676" s="19">
        <v>41578</v>
      </c>
      <c r="E3676" s="3">
        <v>2013</v>
      </c>
      <c r="F3676" s="3">
        <v>10</v>
      </c>
      <c r="G3676" s="3" t="s">
        <v>14415</v>
      </c>
      <c r="H3676" s="9" t="s">
        <v>63</v>
      </c>
      <c r="I3676" s="9" t="s">
        <v>81</v>
      </c>
      <c r="J3676" s="21">
        <v>132.66</v>
      </c>
      <c r="K3676" s="9" t="s">
        <v>13644</v>
      </c>
      <c r="L3676" s="7" t="s">
        <v>14025</v>
      </c>
      <c r="M3676" s="7" t="s">
        <v>14236</v>
      </c>
      <c r="N3676" s="7" t="s">
        <v>208</v>
      </c>
      <c r="O3676" s="7" t="s">
        <v>255</v>
      </c>
      <c r="P3676" s="7" t="s">
        <v>6158</v>
      </c>
      <c r="Q3676" s="7" t="s">
        <v>92</v>
      </c>
      <c r="R3676" s="13" t="s">
        <v>325</v>
      </c>
      <c r="S3676" s="7" t="s">
        <v>409</v>
      </c>
      <c r="T3676" s="13" t="s">
        <v>69</v>
      </c>
      <c r="U3676" s="13" t="s">
        <v>89</v>
      </c>
      <c r="V3676" s="13" t="s">
        <v>90</v>
      </c>
      <c r="W3676" s="13" t="s">
        <v>31</v>
      </c>
      <c r="X3676" s="13" t="s">
        <v>91</v>
      </c>
      <c r="Y3676" s="13" t="s">
        <v>7</v>
      </c>
      <c r="Z3676" s="13" t="s">
        <v>17</v>
      </c>
      <c r="AA3676" s="12" t="str">
        <f t="shared" si="114"/>
        <v>5980000000111</v>
      </c>
      <c r="AB3676" s="4" t="s">
        <v>91</v>
      </c>
      <c r="AC3676" s="48">
        <f t="shared" si="115"/>
        <v>0</v>
      </c>
      <c r="AD3676" s="31">
        <f>VLOOKUP(AB3676,'Utah Allocation %''s'!$A$6:$B$16,2,FALSE)</f>
        <v>0</v>
      </c>
    </row>
    <row r="3677" spans="1:30">
      <c r="A3677" s="9" t="s">
        <v>13645</v>
      </c>
      <c r="B3677" s="9" t="s">
        <v>24</v>
      </c>
      <c r="C3677" s="9" t="s">
        <v>62</v>
      </c>
      <c r="D3677" s="19">
        <v>41578</v>
      </c>
      <c r="E3677" s="3">
        <v>2013</v>
      </c>
      <c r="F3677" s="3">
        <v>10</v>
      </c>
      <c r="G3677" s="3" t="s">
        <v>14415</v>
      </c>
      <c r="H3677" s="9" t="s">
        <v>63</v>
      </c>
      <c r="I3677" s="9" t="s">
        <v>64</v>
      </c>
      <c r="J3677" s="21">
        <v>255.87</v>
      </c>
      <c r="K3677" s="9" t="s">
        <v>13646</v>
      </c>
      <c r="L3677" s="7" t="s">
        <v>14026</v>
      </c>
      <c r="M3677" s="7" t="s">
        <v>14237</v>
      </c>
      <c r="N3677" s="7" t="s">
        <v>237</v>
      </c>
      <c r="O3677" s="7" t="s">
        <v>281</v>
      </c>
      <c r="P3677" s="7" t="s">
        <v>667</v>
      </c>
      <c r="Q3677" s="7" t="s">
        <v>189</v>
      </c>
      <c r="R3677" s="13" t="s">
        <v>326</v>
      </c>
      <c r="S3677" s="7" t="s">
        <v>408</v>
      </c>
      <c r="T3677" s="13" t="s">
        <v>69</v>
      </c>
      <c r="U3677" s="13" t="s">
        <v>66</v>
      </c>
      <c r="V3677" s="13" t="s">
        <v>70</v>
      </c>
      <c r="W3677" s="13" t="s">
        <v>32</v>
      </c>
      <c r="X3677" s="13" t="s">
        <v>66</v>
      </c>
      <c r="Y3677" s="13" t="s">
        <v>7</v>
      </c>
      <c r="Z3677" s="13" t="s">
        <v>8</v>
      </c>
      <c r="AA3677" s="12" t="str">
        <f t="shared" si="114"/>
        <v>5980000000108</v>
      </c>
      <c r="AB3677" s="4" t="s">
        <v>66</v>
      </c>
      <c r="AC3677" s="48">
        <f t="shared" si="115"/>
        <v>0</v>
      </c>
      <c r="AD3677" s="31">
        <f>VLOOKUP(AB3677,'Utah Allocation %''s'!$A$6:$B$16,2,FALSE)</f>
        <v>0</v>
      </c>
    </row>
    <row r="3678" spans="1:30">
      <c r="A3678" s="9" t="s">
        <v>13645</v>
      </c>
      <c r="B3678" s="9" t="s">
        <v>24</v>
      </c>
      <c r="C3678" s="9" t="s">
        <v>62</v>
      </c>
      <c r="D3678" s="19">
        <v>41578</v>
      </c>
      <c r="E3678" s="3">
        <v>2013</v>
      </c>
      <c r="F3678" s="3">
        <v>10</v>
      </c>
      <c r="G3678" s="3" t="s">
        <v>14415</v>
      </c>
      <c r="H3678" s="9" t="s">
        <v>63</v>
      </c>
      <c r="I3678" s="9" t="s">
        <v>81</v>
      </c>
      <c r="J3678" s="21">
        <v>134.11000000000001</v>
      </c>
      <c r="K3678" s="9" t="s">
        <v>13646</v>
      </c>
      <c r="L3678" s="7" t="s">
        <v>14026</v>
      </c>
      <c r="M3678" s="7" t="s">
        <v>14237</v>
      </c>
      <c r="N3678" s="7" t="s">
        <v>237</v>
      </c>
      <c r="O3678" s="7" t="s">
        <v>281</v>
      </c>
      <c r="P3678" s="7" t="s">
        <v>667</v>
      </c>
      <c r="Q3678" s="7" t="s">
        <v>189</v>
      </c>
      <c r="R3678" s="13" t="s">
        <v>326</v>
      </c>
      <c r="S3678" s="7" t="s">
        <v>408</v>
      </c>
      <c r="T3678" s="13" t="s">
        <v>69</v>
      </c>
      <c r="U3678" s="13" t="s">
        <v>66</v>
      </c>
      <c r="V3678" s="13" t="s">
        <v>70</v>
      </c>
      <c r="W3678" s="13" t="s">
        <v>32</v>
      </c>
      <c r="X3678" s="13" t="s">
        <v>66</v>
      </c>
      <c r="Y3678" s="13" t="s">
        <v>7</v>
      </c>
      <c r="Z3678" s="13" t="s">
        <v>8</v>
      </c>
      <c r="AA3678" s="12" t="str">
        <f t="shared" si="114"/>
        <v>5980000000108</v>
      </c>
      <c r="AB3678" s="4" t="s">
        <v>66</v>
      </c>
      <c r="AC3678" s="48">
        <f t="shared" si="115"/>
        <v>0</v>
      </c>
      <c r="AD3678" s="31">
        <f>VLOOKUP(AB3678,'Utah Allocation %''s'!$A$6:$B$16,2,FALSE)</f>
        <v>0</v>
      </c>
    </row>
    <row r="3679" spans="1:30">
      <c r="A3679" s="9" t="s">
        <v>13647</v>
      </c>
      <c r="B3679" s="9" t="s">
        <v>24</v>
      </c>
      <c r="C3679" s="9" t="s">
        <v>62</v>
      </c>
      <c r="D3679" s="19">
        <v>41578</v>
      </c>
      <c r="E3679" s="3">
        <v>2013</v>
      </c>
      <c r="F3679" s="3">
        <v>10</v>
      </c>
      <c r="G3679" s="3" t="s">
        <v>14415</v>
      </c>
      <c r="H3679" s="9" t="s">
        <v>63</v>
      </c>
      <c r="I3679" s="9" t="s">
        <v>81</v>
      </c>
      <c r="J3679" s="21">
        <v>603.24</v>
      </c>
      <c r="K3679" s="9" t="s">
        <v>13648</v>
      </c>
      <c r="L3679" s="7" t="s">
        <v>14027</v>
      </c>
      <c r="M3679" s="7" t="s">
        <v>14238</v>
      </c>
      <c r="N3679" s="7" t="s">
        <v>237</v>
      </c>
      <c r="O3679" s="7" t="s">
        <v>281</v>
      </c>
      <c r="P3679" s="7" t="s">
        <v>8159</v>
      </c>
      <c r="Q3679" s="7" t="s">
        <v>189</v>
      </c>
      <c r="R3679" s="13" t="s">
        <v>326</v>
      </c>
      <c r="S3679" s="7" t="s">
        <v>408</v>
      </c>
      <c r="T3679" s="13" t="s">
        <v>69</v>
      </c>
      <c r="U3679" s="13" t="s">
        <v>66</v>
      </c>
      <c r="V3679" s="13" t="s">
        <v>70</v>
      </c>
      <c r="W3679" s="13" t="s">
        <v>32</v>
      </c>
      <c r="X3679" s="13" t="s">
        <v>66</v>
      </c>
      <c r="Y3679" s="13" t="s">
        <v>7</v>
      </c>
      <c r="Z3679" s="13" t="s">
        <v>8</v>
      </c>
      <c r="AA3679" s="12" t="str">
        <f t="shared" si="114"/>
        <v>5980000000108</v>
      </c>
      <c r="AB3679" s="4" t="s">
        <v>66</v>
      </c>
      <c r="AC3679" s="48">
        <f t="shared" si="115"/>
        <v>0</v>
      </c>
      <c r="AD3679" s="31">
        <f>VLOOKUP(AB3679,'Utah Allocation %''s'!$A$6:$B$16,2,FALSE)</f>
        <v>0</v>
      </c>
    </row>
    <row r="3680" spans="1:30">
      <c r="A3680" s="9" t="s">
        <v>13649</v>
      </c>
      <c r="B3680" s="9" t="s">
        <v>24</v>
      </c>
      <c r="C3680" s="9" t="s">
        <v>62</v>
      </c>
      <c r="D3680" s="19">
        <v>41578</v>
      </c>
      <c r="E3680" s="3">
        <v>2013</v>
      </c>
      <c r="F3680" s="3">
        <v>10</v>
      </c>
      <c r="G3680" s="3" t="s">
        <v>14415</v>
      </c>
      <c r="H3680" s="9" t="s">
        <v>63</v>
      </c>
      <c r="I3680" s="9" t="s">
        <v>81</v>
      </c>
      <c r="J3680" s="21">
        <v>690.08</v>
      </c>
      <c r="K3680" s="9" t="s">
        <v>13650</v>
      </c>
      <c r="L3680" s="7" t="s">
        <v>14028</v>
      </c>
      <c r="M3680" s="7" t="s">
        <v>14239</v>
      </c>
      <c r="N3680" s="7" t="s">
        <v>211</v>
      </c>
      <c r="O3680" s="7" t="s">
        <v>258</v>
      </c>
      <c r="P3680" s="7" t="s">
        <v>12729</v>
      </c>
      <c r="Q3680" s="7" t="s">
        <v>103</v>
      </c>
      <c r="R3680" s="13" t="s">
        <v>326</v>
      </c>
      <c r="S3680" s="7" t="s">
        <v>408</v>
      </c>
      <c r="T3680" s="13" t="s">
        <v>69</v>
      </c>
      <c r="U3680" s="13" t="s">
        <v>66</v>
      </c>
      <c r="V3680" s="13" t="s">
        <v>70</v>
      </c>
      <c r="W3680" s="13" t="s">
        <v>32</v>
      </c>
      <c r="X3680" s="13" t="s">
        <v>66</v>
      </c>
      <c r="Y3680" s="13" t="s">
        <v>7</v>
      </c>
      <c r="Z3680" s="13" t="s">
        <v>8</v>
      </c>
      <c r="AA3680" s="12" t="str">
        <f t="shared" si="114"/>
        <v>5980000000108</v>
      </c>
      <c r="AB3680" s="4" t="s">
        <v>66</v>
      </c>
      <c r="AC3680" s="48">
        <f t="shared" si="115"/>
        <v>0</v>
      </c>
      <c r="AD3680" s="31">
        <f>VLOOKUP(AB3680,'Utah Allocation %''s'!$A$6:$B$16,2,FALSE)</f>
        <v>0</v>
      </c>
    </row>
    <row r="3681" spans="1:30">
      <c r="A3681" s="9" t="s">
        <v>13651</v>
      </c>
      <c r="B3681" s="9" t="s">
        <v>24</v>
      </c>
      <c r="C3681" s="9" t="s">
        <v>62</v>
      </c>
      <c r="D3681" s="19">
        <v>41578</v>
      </c>
      <c r="E3681" s="3">
        <v>2013</v>
      </c>
      <c r="F3681" s="3">
        <v>10</v>
      </c>
      <c r="G3681" s="3" t="s">
        <v>14415</v>
      </c>
      <c r="H3681" s="9" t="s">
        <v>63</v>
      </c>
      <c r="I3681" s="9" t="s">
        <v>81</v>
      </c>
      <c r="J3681" s="21">
        <v>3252.28</v>
      </c>
      <c r="K3681" s="9" t="s">
        <v>13652</v>
      </c>
      <c r="L3681" s="7" t="s">
        <v>14029</v>
      </c>
      <c r="M3681" s="7" t="s">
        <v>14240</v>
      </c>
      <c r="N3681" s="7" t="s">
        <v>213</v>
      </c>
      <c r="O3681" s="7" t="s">
        <v>595</v>
      </c>
      <c r="P3681" s="7" t="s">
        <v>6260</v>
      </c>
      <c r="Q3681" s="7" t="s">
        <v>86</v>
      </c>
      <c r="R3681" s="13" t="s">
        <v>329</v>
      </c>
      <c r="S3681" s="7" t="s">
        <v>409</v>
      </c>
      <c r="T3681" s="13" t="s">
        <v>69</v>
      </c>
      <c r="U3681" s="13" t="s">
        <v>79</v>
      </c>
      <c r="V3681" s="13" t="s">
        <v>80</v>
      </c>
      <c r="W3681" s="13" t="s">
        <v>29</v>
      </c>
      <c r="X3681" s="13" t="s">
        <v>79</v>
      </c>
      <c r="Y3681" s="13" t="s">
        <v>7</v>
      </c>
      <c r="Z3681" s="13" t="s">
        <v>16</v>
      </c>
      <c r="AA3681" s="12" t="str">
        <f t="shared" si="114"/>
        <v>5980000000109</v>
      </c>
      <c r="AB3681" s="4" t="s">
        <v>79</v>
      </c>
      <c r="AC3681" s="48">
        <f t="shared" si="115"/>
        <v>3252.28</v>
      </c>
      <c r="AD3681" s="31">
        <f>VLOOKUP(AB3681,'Utah Allocation %''s'!$A$6:$B$16,2,FALSE)</f>
        <v>1</v>
      </c>
    </row>
    <row r="3682" spans="1:30">
      <c r="A3682" s="9" t="s">
        <v>13653</v>
      </c>
      <c r="B3682" s="9" t="s">
        <v>24</v>
      </c>
      <c r="C3682" s="9" t="s">
        <v>62</v>
      </c>
      <c r="D3682" s="19">
        <v>41578</v>
      </c>
      <c r="E3682" s="3">
        <v>2013</v>
      </c>
      <c r="F3682" s="3">
        <v>10</v>
      </c>
      <c r="G3682" s="3" t="s">
        <v>14415</v>
      </c>
      <c r="H3682" s="9" t="s">
        <v>63</v>
      </c>
      <c r="I3682" s="9" t="s">
        <v>64</v>
      </c>
      <c r="J3682" s="21">
        <v>1348.78</v>
      </c>
      <c r="K3682" s="9" t="s">
        <v>13654</v>
      </c>
      <c r="L3682" s="7" t="s">
        <v>14030</v>
      </c>
      <c r="M3682" s="7" t="s">
        <v>14241</v>
      </c>
      <c r="N3682" s="7" t="s">
        <v>216</v>
      </c>
      <c r="O3682" s="7" t="s">
        <v>262</v>
      </c>
      <c r="P3682" s="7" t="s">
        <v>7099</v>
      </c>
      <c r="Q3682" s="7" t="s">
        <v>107</v>
      </c>
      <c r="R3682" s="13" t="s">
        <v>329</v>
      </c>
      <c r="S3682" s="7" t="s">
        <v>409</v>
      </c>
      <c r="T3682" s="13" t="s">
        <v>69</v>
      </c>
      <c r="U3682" s="13" t="s">
        <v>79</v>
      </c>
      <c r="V3682" s="13" t="s">
        <v>80</v>
      </c>
      <c r="W3682" s="13" t="s">
        <v>29</v>
      </c>
      <c r="X3682" s="13" t="s">
        <v>79</v>
      </c>
      <c r="Y3682" s="13" t="s">
        <v>7</v>
      </c>
      <c r="Z3682" s="13" t="s">
        <v>16</v>
      </c>
      <c r="AA3682" s="12" t="str">
        <f t="shared" si="114"/>
        <v>5980000000109</v>
      </c>
      <c r="AB3682" s="4" t="s">
        <v>79</v>
      </c>
      <c r="AC3682" s="48">
        <f t="shared" si="115"/>
        <v>1348.78</v>
      </c>
      <c r="AD3682" s="31">
        <f>VLOOKUP(AB3682,'Utah Allocation %''s'!$A$6:$B$16,2,FALSE)</f>
        <v>1</v>
      </c>
    </row>
    <row r="3683" spans="1:30">
      <c r="A3683" s="9" t="s">
        <v>13655</v>
      </c>
      <c r="B3683" s="9" t="s">
        <v>24</v>
      </c>
      <c r="C3683" s="9" t="s">
        <v>62</v>
      </c>
      <c r="D3683" s="19">
        <v>41578</v>
      </c>
      <c r="E3683" s="3">
        <v>2013</v>
      </c>
      <c r="F3683" s="3">
        <v>10</v>
      </c>
      <c r="G3683" s="3" t="s">
        <v>14415</v>
      </c>
      <c r="H3683" s="9" t="s">
        <v>63</v>
      </c>
      <c r="I3683" s="9" t="s">
        <v>81</v>
      </c>
      <c r="J3683" s="21">
        <v>6587.46</v>
      </c>
      <c r="K3683" s="9" t="s">
        <v>13656</v>
      </c>
      <c r="L3683" s="7" t="s">
        <v>14031</v>
      </c>
      <c r="M3683" s="7" t="s">
        <v>14242</v>
      </c>
      <c r="N3683" s="7" t="s">
        <v>206</v>
      </c>
      <c r="O3683" s="7" t="s">
        <v>253</v>
      </c>
      <c r="P3683" s="7" t="s">
        <v>5145</v>
      </c>
      <c r="Q3683" s="7" t="s">
        <v>78</v>
      </c>
      <c r="R3683" s="13" t="s">
        <v>329</v>
      </c>
      <c r="S3683" s="7" t="s">
        <v>409</v>
      </c>
      <c r="T3683" s="13" t="s">
        <v>69</v>
      </c>
      <c r="U3683" s="13" t="s">
        <v>79</v>
      </c>
      <c r="V3683" s="13" t="s">
        <v>80</v>
      </c>
      <c r="W3683" s="13" t="s">
        <v>29</v>
      </c>
      <c r="X3683" s="13" t="s">
        <v>79</v>
      </c>
      <c r="Y3683" s="13" t="s">
        <v>7</v>
      </c>
      <c r="Z3683" s="13" t="s">
        <v>16</v>
      </c>
      <c r="AA3683" s="12" t="str">
        <f t="shared" si="114"/>
        <v>5980000000109</v>
      </c>
      <c r="AB3683" s="4" t="s">
        <v>79</v>
      </c>
      <c r="AC3683" s="48">
        <f t="shared" si="115"/>
        <v>6587.46</v>
      </c>
      <c r="AD3683" s="31">
        <f>VLOOKUP(AB3683,'Utah Allocation %''s'!$A$6:$B$16,2,FALSE)</f>
        <v>1</v>
      </c>
    </row>
    <row r="3684" spans="1:30">
      <c r="A3684" s="9" t="s">
        <v>13657</v>
      </c>
      <c r="B3684" s="9" t="s">
        <v>24</v>
      </c>
      <c r="C3684" s="9" t="s">
        <v>62</v>
      </c>
      <c r="D3684" s="19">
        <v>41578</v>
      </c>
      <c r="E3684" s="3">
        <v>2013</v>
      </c>
      <c r="F3684" s="3">
        <v>10</v>
      </c>
      <c r="G3684" s="3" t="s">
        <v>14415</v>
      </c>
      <c r="H3684" s="9" t="s">
        <v>63</v>
      </c>
      <c r="I3684" s="9" t="s">
        <v>81</v>
      </c>
      <c r="J3684" s="21">
        <v>299.23</v>
      </c>
      <c r="K3684" s="9" t="s">
        <v>13658</v>
      </c>
      <c r="L3684" s="7" t="s">
        <v>14032</v>
      </c>
      <c r="M3684" s="7" t="s">
        <v>14243</v>
      </c>
      <c r="N3684" s="7" t="s">
        <v>206</v>
      </c>
      <c r="O3684" s="7" t="s">
        <v>253</v>
      </c>
      <c r="P3684" s="7" t="s">
        <v>5145</v>
      </c>
      <c r="Q3684" s="7" t="s">
        <v>78</v>
      </c>
      <c r="R3684" s="13" t="s">
        <v>329</v>
      </c>
      <c r="S3684" s="7" t="s">
        <v>409</v>
      </c>
      <c r="T3684" s="13" t="s">
        <v>69</v>
      </c>
      <c r="U3684" s="13" t="s">
        <v>79</v>
      </c>
      <c r="V3684" s="13" t="s">
        <v>80</v>
      </c>
      <c r="W3684" s="13" t="s">
        <v>29</v>
      </c>
      <c r="X3684" s="13" t="s">
        <v>79</v>
      </c>
      <c r="Y3684" s="13" t="s">
        <v>7</v>
      </c>
      <c r="Z3684" s="13" t="s">
        <v>16</v>
      </c>
      <c r="AA3684" s="12" t="str">
        <f t="shared" si="114"/>
        <v>5980000000109</v>
      </c>
      <c r="AB3684" s="4" t="s">
        <v>79</v>
      </c>
      <c r="AC3684" s="48">
        <f t="shared" si="115"/>
        <v>299.23</v>
      </c>
      <c r="AD3684" s="31">
        <f>VLOOKUP(AB3684,'Utah Allocation %''s'!$A$6:$B$16,2,FALSE)</f>
        <v>1</v>
      </c>
    </row>
    <row r="3685" spans="1:30">
      <c r="A3685" s="9" t="s">
        <v>13659</v>
      </c>
      <c r="B3685" s="9" t="s">
        <v>24</v>
      </c>
      <c r="C3685" s="9" t="s">
        <v>62</v>
      </c>
      <c r="D3685" s="19">
        <v>41578</v>
      </c>
      <c r="E3685" s="3">
        <v>2013</v>
      </c>
      <c r="F3685" s="3">
        <v>10</v>
      </c>
      <c r="G3685" s="3" t="s">
        <v>14415</v>
      </c>
      <c r="H3685" s="9" t="s">
        <v>63</v>
      </c>
      <c r="I3685" s="9" t="s">
        <v>81</v>
      </c>
      <c r="J3685" s="21">
        <v>1160.96</v>
      </c>
      <c r="K3685" s="9" t="s">
        <v>13660</v>
      </c>
      <c r="L3685" s="7" t="s">
        <v>14033</v>
      </c>
      <c r="M3685" s="7" t="s">
        <v>14244</v>
      </c>
      <c r="N3685" s="7" t="s">
        <v>206</v>
      </c>
      <c r="O3685" s="7" t="s">
        <v>253</v>
      </c>
      <c r="P3685" s="7" t="s">
        <v>5145</v>
      </c>
      <c r="Q3685" s="7" t="s">
        <v>78</v>
      </c>
      <c r="R3685" s="13" t="s">
        <v>329</v>
      </c>
      <c r="S3685" s="7" t="s">
        <v>409</v>
      </c>
      <c r="T3685" s="13" t="s">
        <v>69</v>
      </c>
      <c r="U3685" s="13" t="s">
        <v>79</v>
      </c>
      <c r="V3685" s="13" t="s">
        <v>80</v>
      </c>
      <c r="W3685" s="13" t="s">
        <v>29</v>
      </c>
      <c r="X3685" s="13" t="s">
        <v>79</v>
      </c>
      <c r="Y3685" s="13" t="s">
        <v>7</v>
      </c>
      <c r="Z3685" s="13" t="s">
        <v>16</v>
      </c>
      <c r="AA3685" s="12" t="str">
        <f t="shared" si="114"/>
        <v>5980000000109</v>
      </c>
      <c r="AB3685" s="4" t="s">
        <v>79</v>
      </c>
      <c r="AC3685" s="48">
        <f t="shared" si="115"/>
        <v>1160.96</v>
      </c>
      <c r="AD3685" s="31">
        <f>VLOOKUP(AB3685,'Utah Allocation %''s'!$A$6:$B$16,2,FALSE)</f>
        <v>1</v>
      </c>
    </row>
    <row r="3686" spans="1:30">
      <c r="A3686" s="9" t="s">
        <v>13661</v>
      </c>
      <c r="B3686" s="9" t="s">
        <v>24</v>
      </c>
      <c r="C3686" s="9" t="s">
        <v>62</v>
      </c>
      <c r="D3686" s="19">
        <v>41578</v>
      </c>
      <c r="E3686" s="3">
        <v>2013</v>
      </c>
      <c r="F3686" s="3">
        <v>10</v>
      </c>
      <c r="G3686" s="3" t="s">
        <v>14415</v>
      </c>
      <c r="H3686" s="9" t="s">
        <v>61</v>
      </c>
      <c r="I3686" s="9" t="s">
        <v>81</v>
      </c>
      <c r="J3686" s="21">
        <v>-136.07</v>
      </c>
      <c r="K3686" s="9" t="s">
        <v>13662</v>
      </c>
      <c r="L3686" s="7" t="s">
        <v>14034</v>
      </c>
      <c r="M3686" s="7" t="s">
        <v>14245</v>
      </c>
      <c r="N3686" s="7" t="s">
        <v>206</v>
      </c>
      <c r="O3686" s="7" t="s">
        <v>253</v>
      </c>
      <c r="P3686" s="7" t="s">
        <v>5145</v>
      </c>
      <c r="Q3686" s="7" t="s">
        <v>78</v>
      </c>
      <c r="R3686" s="13" t="s">
        <v>329</v>
      </c>
      <c r="S3686" s="7" t="s">
        <v>409</v>
      </c>
      <c r="T3686" s="13" t="s">
        <v>69</v>
      </c>
      <c r="U3686" s="13" t="s">
        <v>79</v>
      </c>
      <c r="V3686" s="13" t="s">
        <v>80</v>
      </c>
      <c r="W3686" s="13" t="s">
        <v>29</v>
      </c>
      <c r="X3686" s="13" t="s">
        <v>79</v>
      </c>
      <c r="Y3686" s="13" t="s">
        <v>7</v>
      </c>
      <c r="Z3686" s="13" t="s">
        <v>16</v>
      </c>
      <c r="AA3686" s="12" t="str">
        <f t="shared" si="114"/>
        <v>5980000000109</v>
      </c>
      <c r="AB3686" s="4" t="s">
        <v>79</v>
      </c>
      <c r="AC3686" s="48">
        <f t="shared" si="115"/>
        <v>-136.07</v>
      </c>
      <c r="AD3686" s="31">
        <f>VLOOKUP(AB3686,'Utah Allocation %''s'!$A$6:$B$16,2,FALSE)</f>
        <v>1</v>
      </c>
    </row>
    <row r="3687" spans="1:30">
      <c r="A3687" s="9" t="s">
        <v>13663</v>
      </c>
      <c r="B3687" s="9" t="s">
        <v>24</v>
      </c>
      <c r="C3687" s="9" t="s">
        <v>62</v>
      </c>
      <c r="D3687" s="19">
        <v>41578</v>
      </c>
      <c r="E3687" s="3">
        <v>2013</v>
      </c>
      <c r="F3687" s="3">
        <v>10</v>
      </c>
      <c r="G3687" s="3" t="s">
        <v>14415</v>
      </c>
      <c r="H3687" s="9" t="s">
        <v>63</v>
      </c>
      <c r="I3687" s="9" t="s">
        <v>81</v>
      </c>
      <c r="J3687" s="21">
        <v>1207.7</v>
      </c>
      <c r="K3687" s="9" t="s">
        <v>13664</v>
      </c>
      <c r="L3687" s="7" t="s">
        <v>14035</v>
      </c>
      <c r="M3687" s="7" t="s">
        <v>14246</v>
      </c>
      <c r="N3687" s="7" t="s">
        <v>207</v>
      </c>
      <c r="O3687" s="7" t="s">
        <v>254</v>
      </c>
      <c r="P3687" s="7" t="s">
        <v>7096</v>
      </c>
      <c r="Q3687" s="7" t="s">
        <v>83</v>
      </c>
      <c r="R3687" s="13" t="s">
        <v>329</v>
      </c>
      <c r="S3687" s="7" t="s">
        <v>409</v>
      </c>
      <c r="T3687" s="13" t="s">
        <v>69</v>
      </c>
      <c r="U3687" s="13" t="s">
        <v>79</v>
      </c>
      <c r="V3687" s="13" t="s">
        <v>80</v>
      </c>
      <c r="W3687" s="13" t="s">
        <v>29</v>
      </c>
      <c r="X3687" s="13" t="s">
        <v>79</v>
      </c>
      <c r="Y3687" s="13" t="s">
        <v>7</v>
      </c>
      <c r="Z3687" s="13" t="s">
        <v>16</v>
      </c>
      <c r="AA3687" s="12" t="str">
        <f t="shared" si="114"/>
        <v>5980000000109</v>
      </c>
      <c r="AB3687" s="4" t="s">
        <v>79</v>
      </c>
      <c r="AC3687" s="48">
        <f t="shared" si="115"/>
        <v>1207.7</v>
      </c>
      <c r="AD3687" s="31">
        <f>VLOOKUP(AB3687,'Utah Allocation %''s'!$A$6:$B$16,2,FALSE)</f>
        <v>1</v>
      </c>
    </row>
    <row r="3688" spans="1:30">
      <c r="A3688" s="9" t="s">
        <v>13665</v>
      </c>
      <c r="B3688" s="9" t="s">
        <v>24</v>
      </c>
      <c r="C3688" s="9" t="s">
        <v>62</v>
      </c>
      <c r="D3688" s="19">
        <v>41578</v>
      </c>
      <c r="E3688" s="3">
        <v>2013</v>
      </c>
      <c r="F3688" s="3">
        <v>10</v>
      </c>
      <c r="G3688" s="3" t="s">
        <v>14415</v>
      </c>
      <c r="H3688" s="9" t="s">
        <v>63</v>
      </c>
      <c r="I3688" s="9" t="s">
        <v>81</v>
      </c>
      <c r="J3688" s="21">
        <v>362.31</v>
      </c>
      <c r="K3688" s="9" t="s">
        <v>13666</v>
      </c>
      <c r="L3688" s="7" t="s">
        <v>14036</v>
      </c>
      <c r="M3688" s="7" t="s">
        <v>14247</v>
      </c>
      <c r="N3688" s="7" t="s">
        <v>207</v>
      </c>
      <c r="O3688" s="7" t="s">
        <v>254</v>
      </c>
      <c r="P3688" s="7" t="s">
        <v>7096</v>
      </c>
      <c r="Q3688" s="7" t="s">
        <v>83</v>
      </c>
      <c r="R3688" s="13" t="s">
        <v>329</v>
      </c>
      <c r="S3688" s="7" t="s">
        <v>409</v>
      </c>
      <c r="T3688" s="13" t="s">
        <v>69</v>
      </c>
      <c r="U3688" s="13" t="s">
        <v>79</v>
      </c>
      <c r="V3688" s="13" t="s">
        <v>80</v>
      </c>
      <c r="W3688" s="13" t="s">
        <v>29</v>
      </c>
      <c r="X3688" s="13" t="s">
        <v>79</v>
      </c>
      <c r="Y3688" s="13" t="s">
        <v>7</v>
      </c>
      <c r="Z3688" s="13" t="s">
        <v>16</v>
      </c>
      <c r="AA3688" s="12" t="str">
        <f t="shared" si="114"/>
        <v>5980000000109</v>
      </c>
      <c r="AB3688" s="4" t="s">
        <v>79</v>
      </c>
      <c r="AC3688" s="48">
        <f t="shared" si="115"/>
        <v>362.31</v>
      </c>
      <c r="AD3688" s="31">
        <f>VLOOKUP(AB3688,'Utah Allocation %''s'!$A$6:$B$16,2,FALSE)</f>
        <v>1</v>
      </c>
    </row>
    <row r="3689" spans="1:30">
      <c r="A3689" s="9" t="s">
        <v>13667</v>
      </c>
      <c r="B3689" s="9" t="s">
        <v>24</v>
      </c>
      <c r="C3689" s="9" t="s">
        <v>62</v>
      </c>
      <c r="D3689" s="19">
        <v>41578</v>
      </c>
      <c r="E3689" s="3">
        <v>2013</v>
      </c>
      <c r="F3689" s="3">
        <v>10</v>
      </c>
      <c r="G3689" s="3" t="s">
        <v>14415</v>
      </c>
      <c r="H3689" s="9" t="s">
        <v>63</v>
      </c>
      <c r="I3689" s="9" t="s">
        <v>81</v>
      </c>
      <c r="J3689" s="21">
        <v>120.77</v>
      </c>
      <c r="K3689" s="9" t="s">
        <v>13668</v>
      </c>
      <c r="L3689" s="7" t="s">
        <v>14037</v>
      </c>
      <c r="M3689" s="7" t="s">
        <v>14248</v>
      </c>
      <c r="N3689" s="7" t="s">
        <v>207</v>
      </c>
      <c r="O3689" s="7" t="s">
        <v>254</v>
      </c>
      <c r="P3689" s="7" t="s">
        <v>7096</v>
      </c>
      <c r="Q3689" s="7" t="s">
        <v>83</v>
      </c>
      <c r="R3689" s="13" t="s">
        <v>329</v>
      </c>
      <c r="S3689" s="7" t="s">
        <v>409</v>
      </c>
      <c r="T3689" s="13" t="s">
        <v>69</v>
      </c>
      <c r="U3689" s="13" t="s">
        <v>79</v>
      </c>
      <c r="V3689" s="13" t="s">
        <v>80</v>
      </c>
      <c r="W3689" s="13" t="s">
        <v>29</v>
      </c>
      <c r="X3689" s="13" t="s">
        <v>79</v>
      </c>
      <c r="Y3689" s="13" t="s">
        <v>7</v>
      </c>
      <c r="Z3689" s="13" t="s">
        <v>16</v>
      </c>
      <c r="AA3689" s="12" t="str">
        <f t="shared" si="114"/>
        <v>5980000000109</v>
      </c>
      <c r="AB3689" s="4" t="s">
        <v>79</v>
      </c>
      <c r="AC3689" s="48">
        <f t="shared" si="115"/>
        <v>120.77</v>
      </c>
      <c r="AD3689" s="31">
        <f>VLOOKUP(AB3689,'Utah Allocation %''s'!$A$6:$B$16,2,FALSE)</f>
        <v>1</v>
      </c>
    </row>
    <row r="3690" spans="1:30">
      <c r="A3690" s="9" t="s">
        <v>13669</v>
      </c>
      <c r="B3690" s="9" t="s">
        <v>24</v>
      </c>
      <c r="C3690" s="9" t="s">
        <v>62</v>
      </c>
      <c r="D3690" s="19">
        <v>41578</v>
      </c>
      <c r="E3690" s="3">
        <v>2013</v>
      </c>
      <c r="F3690" s="3">
        <v>10</v>
      </c>
      <c r="G3690" s="3" t="s">
        <v>14415</v>
      </c>
      <c r="H3690" s="9" t="s">
        <v>63</v>
      </c>
      <c r="I3690" s="9" t="s">
        <v>81</v>
      </c>
      <c r="J3690" s="21">
        <v>348.29</v>
      </c>
      <c r="K3690" s="9" t="s">
        <v>13670</v>
      </c>
      <c r="L3690" s="7" t="s">
        <v>14038</v>
      </c>
      <c r="M3690" s="7" t="s">
        <v>14249</v>
      </c>
      <c r="N3690" s="7" t="s">
        <v>207</v>
      </c>
      <c r="O3690" s="7" t="s">
        <v>254</v>
      </c>
      <c r="P3690" s="7" t="s">
        <v>7096</v>
      </c>
      <c r="Q3690" s="7" t="s">
        <v>83</v>
      </c>
      <c r="R3690" s="13" t="s">
        <v>329</v>
      </c>
      <c r="S3690" s="7" t="s">
        <v>409</v>
      </c>
      <c r="T3690" s="13" t="s">
        <v>69</v>
      </c>
      <c r="U3690" s="13" t="s">
        <v>79</v>
      </c>
      <c r="V3690" s="13" t="s">
        <v>80</v>
      </c>
      <c r="W3690" s="13" t="s">
        <v>29</v>
      </c>
      <c r="X3690" s="13" t="s">
        <v>79</v>
      </c>
      <c r="Y3690" s="13" t="s">
        <v>7</v>
      </c>
      <c r="Z3690" s="13" t="s">
        <v>16</v>
      </c>
      <c r="AA3690" s="12" t="str">
        <f t="shared" si="114"/>
        <v>5980000000109</v>
      </c>
      <c r="AB3690" s="4" t="s">
        <v>79</v>
      </c>
      <c r="AC3690" s="48">
        <f t="shared" si="115"/>
        <v>348.29</v>
      </c>
      <c r="AD3690" s="31">
        <f>VLOOKUP(AB3690,'Utah Allocation %''s'!$A$6:$B$16,2,FALSE)</f>
        <v>1</v>
      </c>
    </row>
    <row r="3691" spans="1:30">
      <c r="A3691" s="9" t="s">
        <v>13671</v>
      </c>
      <c r="B3691" s="9" t="s">
        <v>24</v>
      </c>
      <c r="C3691" s="9" t="s">
        <v>62</v>
      </c>
      <c r="D3691" s="19">
        <v>41578</v>
      </c>
      <c r="E3691" s="3">
        <v>2013</v>
      </c>
      <c r="F3691" s="3">
        <v>10</v>
      </c>
      <c r="G3691" s="3" t="s">
        <v>14415</v>
      </c>
      <c r="H3691" s="9" t="s">
        <v>63</v>
      </c>
      <c r="I3691" s="9" t="s">
        <v>81</v>
      </c>
      <c r="J3691" s="21">
        <v>180.87</v>
      </c>
      <c r="K3691" s="9" t="s">
        <v>13672</v>
      </c>
      <c r="L3691" s="7" t="s">
        <v>14039</v>
      </c>
      <c r="M3691" s="7" t="s">
        <v>14250</v>
      </c>
      <c r="N3691" s="7" t="s">
        <v>207</v>
      </c>
      <c r="O3691" s="7" t="s">
        <v>254</v>
      </c>
      <c r="P3691" s="7" t="s">
        <v>7096</v>
      </c>
      <c r="Q3691" s="7" t="s">
        <v>83</v>
      </c>
      <c r="R3691" s="13" t="s">
        <v>329</v>
      </c>
      <c r="S3691" s="7" t="s">
        <v>409</v>
      </c>
      <c r="T3691" s="13" t="s">
        <v>69</v>
      </c>
      <c r="U3691" s="13" t="s">
        <v>79</v>
      </c>
      <c r="V3691" s="13" t="s">
        <v>80</v>
      </c>
      <c r="W3691" s="13" t="s">
        <v>29</v>
      </c>
      <c r="X3691" s="13" t="s">
        <v>79</v>
      </c>
      <c r="Y3691" s="13" t="s">
        <v>7</v>
      </c>
      <c r="Z3691" s="13" t="s">
        <v>16</v>
      </c>
      <c r="AA3691" s="12" t="str">
        <f t="shared" si="114"/>
        <v>5980000000109</v>
      </c>
      <c r="AB3691" s="4" t="s">
        <v>79</v>
      </c>
      <c r="AC3691" s="48">
        <f t="shared" si="115"/>
        <v>180.87</v>
      </c>
      <c r="AD3691" s="31">
        <f>VLOOKUP(AB3691,'Utah Allocation %''s'!$A$6:$B$16,2,FALSE)</f>
        <v>1</v>
      </c>
    </row>
    <row r="3692" spans="1:30">
      <c r="A3692" s="9" t="s">
        <v>13673</v>
      </c>
      <c r="B3692" s="9" t="s">
        <v>24</v>
      </c>
      <c r="C3692" s="9" t="s">
        <v>62</v>
      </c>
      <c r="D3692" s="19">
        <v>41578</v>
      </c>
      <c r="E3692" s="3">
        <v>2013</v>
      </c>
      <c r="F3692" s="3">
        <v>10</v>
      </c>
      <c r="G3692" s="3" t="s">
        <v>14415</v>
      </c>
      <c r="H3692" s="9" t="s">
        <v>63</v>
      </c>
      <c r="I3692" s="9" t="s">
        <v>81</v>
      </c>
      <c r="J3692" s="21">
        <v>211.42</v>
      </c>
      <c r="K3692" s="9" t="s">
        <v>13674</v>
      </c>
      <c r="L3692" s="7" t="s">
        <v>14040</v>
      </c>
      <c r="M3692" s="7" t="s">
        <v>14251</v>
      </c>
      <c r="N3692" s="7" t="s">
        <v>207</v>
      </c>
      <c r="O3692" s="7" t="s">
        <v>254</v>
      </c>
      <c r="P3692" s="7" t="s">
        <v>7096</v>
      </c>
      <c r="Q3692" s="7" t="s">
        <v>83</v>
      </c>
      <c r="R3692" s="13" t="s">
        <v>329</v>
      </c>
      <c r="S3692" s="7" t="s">
        <v>409</v>
      </c>
      <c r="T3692" s="13" t="s">
        <v>69</v>
      </c>
      <c r="U3692" s="13" t="s">
        <v>79</v>
      </c>
      <c r="V3692" s="13" t="s">
        <v>80</v>
      </c>
      <c r="W3692" s="13" t="s">
        <v>29</v>
      </c>
      <c r="X3692" s="13" t="s">
        <v>79</v>
      </c>
      <c r="Y3692" s="13" t="s">
        <v>7</v>
      </c>
      <c r="Z3692" s="13" t="s">
        <v>16</v>
      </c>
      <c r="AA3692" s="12" t="str">
        <f t="shared" si="114"/>
        <v>5980000000109</v>
      </c>
      <c r="AB3692" s="4" t="s">
        <v>79</v>
      </c>
      <c r="AC3692" s="48">
        <f t="shared" si="115"/>
        <v>211.42</v>
      </c>
      <c r="AD3692" s="31">
        <f>VLOOKUP(AB3692,'Utah Allocation %''s'!$A$6:$B$16,2,FALSE)</f>
        <v>1</v>
      </c>
    </row>
    <row r="3693" spans="1:30">
      <c r="A3693" s="9" t="s">
        <v>13675</v>
      </c>
      <c r="B3693" s="9" t="s">
        <v>24</v>
      </c>
      <c r="C3693" s="9" t="s">
        <v>62</v>
      </c>
      <c r="D3693" s="19">
        <v>41578</v>
      </c>
      <c r="E3693" s="3">
        <v>2013</v>
      </c>
      <c r="F3693" s="3">
        <v>10</v>
      </c>
      <c r="G3693" s="3" t="s">
        <v>14415</v>
      </c>
      <c r="H3693" s="9" t="s">
        <v>63</v>
      </c>
      <c r="I3693" s="9" t="s">
        <v>81</v>
      </c>
      <c r="J3693" s="21">
        <v>1525.47</v>
      </c>
      <c r="K3693" s="9" t="s">
        <v>13676</v>
      </c>
      <c r="L3693" s="7" t="s">
        <v>14041</v>
      </c>
      <c r="M3693" s="7" t="s">
        <v>14252</v>
      </c>
      <c r="N3693" s="7" t="s">
        <v>208</v>
      </c>
      <c r="O3693" s="7" t="s">
        <v>255</v>
      </c>
      <c r="P3693" s="7" t="s">
        <v>6141</v>
      </c>
      <c r="Q3693" s="7" t="s">
        <v>84</v>
      </c>
      <c r="R3693" s="13" t="s">
        <v>329</v>
      </c>
      <c r="S3693" s="7" t="s">
        <v>409</v>
      </c>
      <c r="T3693" s="13" t="s">
        <v>69</v>
      </c>
      <c r="U3693" s="13" t="s">
        <v>79</v>
      </c>
      <c r="V3693" s="13" t="s">
        <v>80</v>
      </c>
      <c r="W3693" s="13" t="s">
        <v>29</v>
      </c>
      <c r="X3693" s="13" t="s">
        <v>79</v>
      </c>
      <c r="Y3693" s="13" t="s">
        <v>7</v>
      </c>
      <c r="Z3693" s="13" t="s">
        <v>16</v>
      </c>
      <c r="AA3693" s="12" t="str">
        <f t="shared" si="114"/>
        <v>5980000000109</v>
      </c>
      <c r="AB3693" s="4" t="s">
        <v>79</v>
      </c>
      <c r="AC3693" s="48">
        <f t="shared" si="115"/>
        <v>1525.47</v>
      </c>
      <c r="AD3693" s="31">
        <f>VLOOKUP(AB3693,'Utah Allocation %''s'!$A$6:$B$16,2,FALSE)</f>
        <v>1</v>
      </c>
    </row>
    <row r="3694" spans="1:30">
      <c r="A3694" s="9" t="s">
        <v>13677</v>
      </c>
      <c r="B3694" s="9" t="s">
        <v>24</v>
      </c>
      <c r="C3694" s="9" t="s">
        <v>62</v>
      </c>
      <c r="D3694" s="19">
        <v>41578</v>
      </c>
      <c r="E3694" s="3">
        <v>2013</v>
      </c>
      <c r="F3694" s="3">
        <v>10</v>
      </c>
      <c r="G3694" s="3" t="s">
        <v>14415</v>
      </c>
      <c r="H3694" s="9" t="s">
        <v>63</v>
      </c>
      <c r="I3694" s="9" t="s">
        <v>81</v>
      </c>
      <c r="J3694" s="21">
        <v>601.69000000000005</v>
      </c>
      <c r="K3694" s="9" t="s">
        <v>13678</v>
      </c>
      <c r="L3694" s="7" t="s">
        <v>14042</v>
      </c>
      <c r="M3694" s="7" t="s">
        <v>14253</v>
      </c>
      <c r="N3694" s="7" t="s">
        <v>208</v>
      </c>
      <c r="O3694" s="7" t="s">
        <v>255</v>
      </c>
      <c r="P3694" s="7" t="s">
        <v>6141</v>
      </c>
      <c r="Q3694" s="7" t="s">
        <v>84</v>
      </c>
      <c r="R3694" s="13" t="s">
        <v>329</v>
      </c>
      <c r="S3694" s="7" t="s">
        <v>409</v>
      </c>
      <c r="T3694" s="13" t="s">
        <v>69</v>
      </c>
      <c r="U3694" s="13" t="s">
        <v>79</v>
      </c>
      <c r="V3694" s="13" t="s">
        <v>80</v>
      </c>
      <c r="W3694" s="13" t="s">
        <v>29</v>
      </c>
      <c r="X3694" s="13" t="s">
        <v>79</v>
      </c>
      <c r="Y3694" s="13" t="s">
        <v>7</v>
      </c>
      <c r="Z3694" s="13" t="s">
        <v>16</v>
      </c>
      <c r="AA3694" s="12" t="str">
        <f t="shared" si="114"/>
        <v>5980000000109</v>
      </c>
      <c r="AB3694" s="4" t="s">
        <v>79</v>
      </c>
      <c r="AC3694" s="48">
        <f t="shared" si="115"/>
        <v>601.69000000000005</v>
      </c>
      <c r="AD3694" s="31">
        <f>VLOOKUP(AB3694,'Utah Allocation %''s'!$A$6:$B$16,2,FALSE)</f>
        <v>1</v>
      </c>
    </row>
    <row r="3695" spans="1:30">
      <c r="A3695" s="9" t="s">
        <v>13679</v>
      </c>
      <c r="B3695" s="9" t="s">
        <v>24</v>
      </c>
      <c r="C3695" s="9" t="s">
        <v>62</v>
      </c>
      <c r="D3695" s="19">
        <v>41578</v>
      </c>
      <c r="E3695" s="3">
        <v>2013</v>
      </c>
      <c r="F3695" s="3">
        <v>10</v>
      </c>
      <c r="G3695" s="3" t="s">
        <v>14415</v>
      </c>
      <c r="H3695" s="9" t="s">
        <v>63</v>
      </c>
      <c r="I3695" s="9" t="s">
        <v>81</v>
      </c>
      <c r="J3695" s="21">
        <v>3336.69</v>
      </c>
      <c r="K3695" s="9" t="s">
        <v>13680</v>
      </c>
      <c r="L3695" s="7" t="s">
        <v>14043</v>
      </c>
      <c r="M3695" s="7" t="s">
        <v>14254</v>
      </c>
      <c r="N3695" s="7" t="s">
        <v>208</v>
      </c>
      <c r="O3695" s="7" t="s">
        <v>255</v>
      </c>
      <c r="P3695" s="7" t="s">
        <v>6141</v>
      </c>
      <c r="Q3695" s="7" t="s">
        <v>84</v>
      </c>
      <c r="R3695" s="13" t="s">
        <v>329</v>
      </c>
      <c r="S3695" s="7" t="s">
        <v>409</v>
      </c>
      <c r="T3695" s="13" t="s">
        <v>69</v>
      </c>
      <c r="U3695" s="13" t="s">
        <v>79</v>
      </c>
      <c r="V3695" s="13" t="s">
        <v>80</v>
      </c>
      <c r="W3695" s="13" t="s">
        <v>29</v>
      </c>
      <c r="X3695" s="13" t="s">
        <v>79</v>
      </c>
      <c r="Y3695" s="13" t="s">
        <v>7</v>
      </c>
      <c r="Z3695" s="13" t="s">
        <v>16</v>
      </c>
      <c r="AA3695" s="12" t="str">
        <f t="shared" si="114"/>
        <v>5980000000109</v>
      </c>
      <c r="AB3695" s="4" t="s">
        <v>79</v>
      </c>
      <c r="AC3695" s="48">
        <f t="shared" si="115"/>
        <v>3336.69</v>
      </c>
      <c r="AD3695" s="31">
        <f>VLOOKUP(AB3695,'Utah Allocation %''s'!$A$6:$B$16,2,FALSE)</f>
        <v>1</v>
      </c>
    </row>
    <row r="3696" spans="1:30">
      <c r="A3696" s="9" t="s">
        <v>13681</v>
      </c>
      <c r="B3696" s="9" t="s">
        <v>24</v>
      </c>
      <c r="C3696" s="9" t="s">
        <v>62</v>
      </c>
      <c r="D3696" s="19">
        <v>41578</v>
      </c>
      <c r="E3696" s="3">
        <v>2013</v>
      </c>
      <c r="F3696" s="3">
        <v>10</v>
      </c>
      <c r="G3696" s="3" t="s">
        <v>14415</v>
      </c>
      <c r="H3696" s="9" t="s">
        <v>63</v>
      </c>
      <c r="I3696" s="9" t="s">
        <v>81</v>
      </c>
      <c r="J3696" s="21">
        <v>303.72000000000003</v>
      </c>
      <c r="K3696" s="9" t="s">
        <v>13682</v>
      </c>
      <c r="L3696" s="7" t="s">
        <v>14044</v>
      </c>
      <c r="M3696" s="7" t="s">
        <v>14255</v>
      </c>
      <c r="N3696" s="7" t="s">
        <v>208</v>
      </c>
      <c r="O3696" s="7" t="s">
        <v>255</v>
      </c>
      <c r="P3696" s="7" t="s">
        <v>6141</v>
      </c>
      <c r="Q3696" s="7" t="s">
        <v>84</v>
      </c>
      <c r="R3696" s="13" t="s">
        <v>329</v>
      </c>
      <c r="S3696" s="7" t="s">
        <v>409</v>
      </c>
      <c r="T3696" s="13" t="s">
        <v>69</v>
      </c>
      <c r="U3696" s="13" t="s">
        <v>79</v>
      </c>
      <c r="V3696" s="13" t="s">
        <v>80</v>
      </c>
      <c r="W3696" s="13" t="s">
        <v>29</v>
      </c>
      <c r="X3696" s="13" t="s">
        <v>79</v>
      </c>
      <c r="Y3696" s="13" t="s">
        <v>7</v>
      </c>
      <c r="Z3696" s="13" t="s">
        <v>16</v>
      </c>
      <c r="AA3696" s="12" t="str">
        <f t="shared" si="114"/>
        <v>5980000000109</v>
      </c>
      <c r="AB3696" s="4" t="s">
        <v>79</v>
      </c>
      <c r="AC3696" s="48">
        <f t="shared" si="115"/>
        <v>303.72000000000003</v>
      </c>
      <c r="AD3696" s="31">
        <f>VLOOKUP(AB3696,'Utah Allocation %''s'!$A$6:$B$16,2,FALSE)</f>
        <v>1</v>
      </c>
    </row>
    <row r="3697" spans="1:30">
      <c r="A3697" s="9" t="s">
        <v>13683</v>
      </c>
      <c r="B3697" s="9" t="s">
        <v>24</v>
      </c>
      <c r="C3697" s="9" t="s">
        <v>62</v>
      </c>
      <c r="D3697" s="19">
        <v>41578</v>
      </c>
      <c r="E3697" s="3">
        <v>2013</v>
      </c>
      <c r="F3697" s="3">
        <v>10</v>
      </c>
      <c r="G3697" s="3" t="s">
        <v>14415</v>
      </c>
      <c r="H3697" s="9" t="s">
        <v>63</v>
      </c>
      <c r="I3697" s="9" t="s">
        <v>81</v>
      </c>
      <c r="J3697" s="21">
        <v>1088.5</v>
      </c>
      <c r="K3697" s="9" t="s">
        <v>13684</v>
      </c>
      <c r="L3697" s="7" t="s">
        <v>14045</v>
      </c>
      <c r="M3697" s="7" t="s">
        <v>14256</v>
      </c>
      <c r="N3697" s="7" t="s">
        <v>208</v>
      </c>
      <c r="O3697" s="7" t="s">
        <v>255</v>
      </c>
      <c r="P3697" s="7" t="s">
        <v>6141</v>
      </c>
      <c r="Q3697" s="7" t="s">
        <v>84</v>
      </c>
      <c r="R3697" s="13" t="s">
        <v>329</v>
      </c>
      <c r="S3697" s="7" t="s">
        <v>409</v>
      </c>
      <c r="T3697" s="13" t="s">
        <v>69</v>
      </c>
      <c r="U3697" s="13" t="s">
        <v>79</v>
      </c>
      <c r="V3697" s="13" t="s">
        <v>80</v>
      </c>
      <c r="W3697" s="13" t="s">
        <v>29</v>
      </c>
      <c r="X3697" s="13" t="s">
        <v>79</v>
      </c>
      <c r="Y3697" s="13" t="s">
        <v>7</v>
      </c>
      <c r="Z3697" s="13" t="s">
        <v>16</v>
      </c>
      <c r="AA3697" s="12" t="str">
        <f t="shared" si="114"/>
        <v>5980000000109</v>
      </c>
      <c r="AB3697" s="4" t="s">
        <v>79</v>
      </c>
      <c r="AC3697" s="48">
        <f t="shared" si="115"/>
        <v>1088.5</v>
      </c>
      <c r="AD3697" s="31">
        <f>VLOOKUP(AB3697,'Utah Allocation %''s'!$A$6:$B$16,2,FALSE)</f>
        <v>1</v>
      </c>
    </row>
    <row r="3698" spans="1:30">
      <c r="A3698" s="9" t="s">
        <v>13685</v>
      </c>
      <c r="B3698" s="9" t="s">
        <v>24</v>
      </c>
      <c r="C3698" s="9" t="s">
        <v>62</v>
      </c>
      <c r="D3698" s="19">
        <v>41578</v>
      </c>
      <c r="E3698" s="3">
        <v>2013</v>
      </c>
      <c r="F3698" s="3">
        <v>10</v>
      </c>
      <c r="G3698" s="3" t="s">
        <v>14415</v>
      </c>
      <c r="H3698" s="9" t="s">
        <v>63</v>
      </c>
      <c r="I3698" s="9" t="s">
        <v>81</v>
      </c>
      <c r="J3698" s="21">
        <v>237.85</v>
      </c>
      <c r="K3698" s="9" t="s">
        <v>13686</v>
      </c>
      <c r="L3698" s="7" t="s">
        <v>14046</v>
      </c>
      <c r="M3698" s="7" t="s">
        <v>14257</v>
      </c>
      <c r="N3698" s="7" t="s">
        <v>219</v>
      </c>
      <c r="O3698" s="7" t="s">
        <v>265</v>
      </c>
      <c r="P3698" s="7" t="s">
        <v>6262</v>
      </c>
      <c r="Q3698" s="7" t="s">
        <v>104</v>
      </c>
      <c r="R3698" s="13" t="s">
        <v>329</v>
      </c>
      <c r="S3698" s="7" t="s">
        <v>409</v>
      </c>
      <c r="T3698" s="13" t="s">
        <v>69</v>
      </c>
      <c r="U3698" s="13" t="s">
        <v>79</v>
      </c>
      <c r="V3698" s="13" t="s">
        <v>80</v>
      </c>
      <c r="W3698" s="13" t="s">
        <v>29</v>
      </c>
      <c r="X3698" s="13" t="s">
        <v>79</v>
      </c>
      <c r="Y3698" s="13" t="s">
        <v>7</v>
      </c>
      <c r="Z3698" s="13" t="s">
        <v>16</v>
      </c>
      <c r="AA3698" s="12" t="str">
        <f t="shared" si="114"/>
        <v>5980000000109</v>
      </c>
      <c r="AB3698" s="4" t="s">
        <v>79</v>
      </c>
      <c r="AC3698" s="48">
        <f t="shared" si="115"/>
        <v>237.85</v>
      </c>
      <c r="AD3698" s="31">
        <f>VLOOKUP(AB3698,'Utah Allocation %''s'!$A$6:$B$16,2,FALSE)</f>
        <v>1</v>
      </c>
    </row>
    <row r="3699" spans="1:30">
      <c r="A3699" s="9" t="s">
        <v>13687</v>
      </c>
      <c r="B3699" s="9" t="s">
        <v>24</v>
      </c>
      <c r="C3699" s="9" t="s">
        <v>62</v>
      </c>
      <c r="D3699" s="19">
        <v>41578</v>
      </c>
      <c r="E3699" s="3">
        <v>2013</v>
      </c>
      <c r="F3699" s="3">
        <v>10</v>
      </c>
      <c r="G3699" s="3" t="s">
        <v>14415</v>
      </c>
      <c r="H3699" s="9" t="s">
        <v>63</v>
      </c>
      <c r="I3699" s="9" t="s">
        <v>64</v>
      </c>
      <c r="J3699" s="21">
        <v>674.39</v>
      </c>
      <c r="K3699" s="9" t="s">
        <v>13688</v>
      </c>
      <c r="L3699" s="7" t="s">
        <v>14047</v>
      </c>
      <c r="M3699" s="7" t="s">
        <v>14258</v>
      </c>
      <c r="N3699" s="7" t="s">
        <v>215</v>
      </c>
      <c r="O3699" s="7" t="s">
        <v>261</v>
      </c>
      <c r="P3699" s="7" t="s">
        <v>8921</v>
      </c>
      <c r="Q3699" s="7" t="s">
        <v>85</v>
      </c>
      <c r="R3699" s="13" t="s">
        <v>329</v>
      </c>
      <c r="S3699" s="7" t="s">
        <v>409</v>
      </c>
      <c r="T3699" s="13" t="s">
        <v>69</v>
      </c>
      <c r="U3699" s="13" t="s">
        <v>79</v>
      </c>
      <c r="V3699" s="13" t="s">
        <v>80</v>
      </c>
      <c r="W3699" s="13" t="s">
        <v>29</v>
      </c>
      <c r="X3699" s="13" t="s">
        <v>79</v>
      </c>
      <c r="Y3699" s="13" t="s">
        <v>7</v>
      </c>
      <c r="Z3699" s="13" t="s">
        <v>16</v>
      </c>
      <c r="AA3699" s="12" t="str">
        <f t="shared" si="114"/>
        <v>5980000000109</v>
      </c>
      <c r="AB3699" s="4" t="s">
        <v>79</v>
      </c>
      <c r="AC3699" s="48">
        <f t="shared" si="115"/>
        <v>674.39</v>
      </c>
      <c r="AD3699" s="31">
        <f>VLOOKUP(AB3699,'Utah Allocation %''s'!$A$6:$B$16,2,FALSE)</f>
        <v>1</v>
      </c>
    </row>
    <row r="3700" spans="1:30">
      <c r="A3700" s="9" t="s">
        <v>13689</v>
      </c>
      <c r="B3700" s="9" t="s">
        <v>24</v>
      </c>
      <c r="C3700" s="9" t="s">
        <v>62</v>
      </c>
      <c r="D3700" s="19">
        <v>41578</v>
      </c>
      <c r="E3700" s="3">
        <v>2013</v>
      </c>
      <c r="F3700" s="3">
        <v>10</v>
      </c>
      <c r="G3700" s="3" t="s">
        <v>14415</v>
      </c>
      <c r="H3700" s="9" t="s">
        <v>63</v>
      </c>
      <c r="I3700" s="9" t="s">
        <v>81</v>
      </c>
      <c r="J3700" s="21">
        <v>1125.01</v>
      </c>
      <c r="K3700" s="9" t="s">
        <v>13690</v>
      </c>
      <c r="L3700" s="7" t="s">
        <v>14048</v>
      </c>
      <c r="M3700" s="7" t="s">
        <v>14259</v>
      </c>
      <c r="N3700" s="7" t="s">
        <v>222</v>
      </c>
      <c r="O3700" s="7" t="s">
        <v>268</v>
      </c>
      <c r="P3700" s="7" t="s">
        <v>7232</v>
      </c>
      <c r="Q3700" s="7" t="s">
        <v>106</v>
      </c>
      <c r="R3700" s="13" t="s">
        <v>329</v>
      </c>
      <c r="S3700" s="7" t="s">
        <v>409</v>
      </c>
      <c r="T3700" s="13" t="s">
        <v>69</v>
      </c>
      <c r="U3700" s="13" t="s">
        <v>79</v>
      </c>
      <c r="V3700" s="13" t="s">
        <v>80</v>
      </c>
      <c r="W3700" s="13" t="s">
        <v>29</v>
      </c>
      <c r="X3700" s="13" t="s">
        <v>79</v>
      </c>
      <c r="Y3700" s="13" t="s">
        <v>7</v>
      </c>
      <c r="Z3700" s="13" t="s">
        <v>16</v>
      </c>
      <c r="AA3700" s="12" t="str">
        <f t="shared" si="114"/>
        <v>5980000000109</v>
      </c>
      <c r="AB3700" s="4" t="s">
        <v>79</v>
      </c>
      <c r="AC3700" s="48">
        <f t="shared" si="115"/>
        <v>1125.01</v>
      </c>
      <c r="AD3700" s="31">
        <f>VLOOKUP(AB3700,'Utah Allocation %''s'!$A$6:$B$16,2,FALSE)</f>
        <v>1</v>
      </c>
    </row>
    <row r="3701" spans="1:30">
      <c r="A3701" s="9" t="s">
        <v>13691</v>
      </c>
      <c r="B3701" s="9" t="s">
        <v>24</v>
      </c>
      <c r="C3701" s="9" t="s">
        <v>62</v>
      </c>
      <c r="D3701" s="19">
        <v>41578</v>
      </c>
      <c r="E3701" s="3">
        <v>2013</v>
      </c>
      <c r="F3701" s="3">
        <v>10</v>
      </c>
      <c r="G3701" s="3" t="s">
        <v>14415</v>
      </c>
      <c r="H3701" s="9" t="s">
        <v>63</v>
      </c>
      <c r="I3701" s="9" t="s">
        <v>81</v>
      </c>
      <c r="J3701" s="21">
        <v>583.44000000000005</v>
      </c>
      <c r="K3701" s="9" t="s">
        <v>13692</v>
      </c>
      <c r="L3701" s="7" t="s">
        <v>14049</v>
      </c>
      <c r="M3701" s="7" t="s">
        <v>14260</v>
      </c>
      <c r="N3701" s="7" t="s">
        <v>225</v>
      </c>
      <c r="O3701" s="7" t="s">
        <v>271</v>
      </c>
      <c r="P3701" s="7" t="s">
        <v>10259</v>
      </c>
      <c r="Q3701" s="7" t="s">
        <v>170</v>
      </c>
      <c r="R3701" s="13" t="s">
        <v>329</v>
      </c>
      <c r="S3701" s="7" t="s">
        <v>409</v>
      </c>
      <c r="T3701" s="13" t="s">
        <v>69</v>
      </c>
      <c r="U3701" s="13" t="s">
        <v>79</v>
      </c>
      <c r="V3701" s="13" t="s">
        <v>80</v>
      </c>
      <c r="W3701" s="13" t="s">
        <v>29</v>
      </c>
      <c r="X3701" s="13" t="s">
        <v>79</v>
      </c>
      <c r="Y3701" s="13" t="s">
        <v>7</v>
      </c>
      <c r="Z3701" s="13" t="s">
        <v>16</v>
      </c>
      <c r="AA3701" s="12" t="str">
        <f t="shared" si="114"/>
        <v>5980000000109</v>
      </c>
      <c r="AB3701" s="4" t="s">
        <v>79</v>
      </c>
      <c r="AC3701" s="48">
        <f t="shared" si="115"/>
        <v>583.44000000000005</v>
      </c>
      <c r="AD3701" s="31">
        <f>VLOOKUP(AB3701,'Utah Allocation %''s'!$A$6:$B$16,2,FALSE)</f>
        <v>1</v>
      </c>
    </row>
    <row r="3702" spans="1:30">
      <c r="A3702" s="9" t="s">
        <v>13693</v>
      </c>
      <c r="B3702" s="9" t="s">
        <v>24</v>
      </c>
      <c r="C3702" s="9" t="s">
        <v>62</v>
      </c>
      <c r="D3702" s="19">
        <v>41578</v>
      </c>
      <c r="E3702" s="3">
        <v>2013</v>
      </c>
      <c r="F3702" s="3">
        <v>10</v>
      </c>
      <c r="G3702" s="3" t="s">
        <v>14415</v>
      </c>
      <c r="H3702" s="9" t="s">
        <v>63</v>
      </c>
      <c r="I3702" s="9" t="s">
        <v>81</v>
      </c>
      <c r="J3702" s="21">
        <v>331.66</v>
      </c>
      <c r="K3702" s="9" t="s">
        <v>13694</v>
      </c>
      <c r="L3702" s="7" t="s">
        <v>14050</v>
      </c>
      <c r="M3702" s="7" t="s">
        <v>14261</v>
      </c>
      <c r="N3702" s="7" t="s">
        <v>207</v>
      </c>
      <c r="O3702" s="7" t="s">
        <v>254</v>
      </c>
      <c r="P3702" s="7" t="s">
        <v>6156</v>
      </c>
      <c r="Q3702" s="7" t="s">
        <v>88</v>
      </c>
      <c r="R3702" s="13" t="s">
        <v>333</v>
      </c>
      <c r="S3702" s="7" t="s">
        <v>409</v>
      </c>
      <c r="T3702" s="13" t="s">
        <v>69</v>
      </c>
      <c r="U3702" s="13" t="s">
        <v>89</v>
      </c>
      <c r="V3702" s="13" t="s">
        <v>90</v>
      </c>
      <c r="W3702" s="13" t="s">
        <v>31</v>
      </c>
      <c r="X3702" s="13" t="s">
        <v>91</v>
      </c>
      <c r="Y3702" s="13" t="s">
        <v>7</v>
      </c>
      <c r="Z3702" s="13" t="s">
        <v>17</v>
      </c>
      <c r="AA3702" s="12" t="str">
        <f t="shared" si="114"/>
        <v>5980000000111</v>
      </c>
      <c r="AB3702" s="4" t="s">
        <v>91</v>
      </c>
      <c r="AC3702" s="48">
        <f t="shared" si="115"/>
        <v>0</v>
      </c>
      <c r="AD3702" s="31">
        <f>VLOOKUP(AB3702,'Utah Allocation %''s'!$A$6:$B$16,2,FALSE)</f>
        <v>0</v>
      </c>
    </row>
    <row r="3703" spans="1:30">
      <c r="A3703" s="9" t="s">
        <v>13695</v>
      </c>
      <c r="B3703" s="9" t="s">
        <v>24</v>
      </c>
      <c r="C3703" s="9" t="s">
        <v>62</v>
      </c>
      <c r="D3703" s="19">
        <v>41578</v>
      </c>
      <c r="E3703" s="3">
        <v>2013</v>
      </c>
      <c r="F3703" s="3">
        <v>10</v>
      </c>
      <c r="G3703" s="3" t="s">
        <v>14415</v>
      </c>
      <c r="H3703" s="9" t="s">
        <v>63</v>
      </c>
      <c r="I3703" s="9" t="s">
        <v>81</v>
      </c>
      <c r="J3703" s="21">
        <v>916.98</v>
      </c>
      <c r="K3703" s="9" t="s">
        <v>13696</v>
      </c>
      <c r="L3703" s="7" t="s">
        <v>14051</v>
      </c>
      <c r="M3703" s="7" t="s">
        <v>14262</v>
      </c>
      <c r="N3703" s="7" t="s">
        <v>207</v>
      </c>
      <c r="O3703" s="7" t="s">
        <v>254</v>
      </c>
      <c r="P3703" s="7" t="s">
        <v>6156</v>
      </c>
      <c r="Q3703" s="7" t="s">
        <v>88</v>
      </c>
      <c r="R3703" s="13" t="s">
        <v>333</v>
      </c>
      <c r="S3703" s="7" t="s">
        <v>409</v>
      </c>
      <c r="T3703" s="13" t="s">
        <v>69</v>
      </c>
      <c r="U3703" s="13" t="s">
        <v>89</v>
      </c>
      <c r="V3703" s="13" t="s">
        <v>90</v>
      </c>
      <c r="W3703" s="13" t="s">
        <v>31</v>
      </c>
      <c r="X3703" s="13" t="s">
        <v>91</v>
      </c>
      <c r="Y3703" s="13" t="s">
        <v>7</v>
      </c>
      <c r="Z3703" s="13" t="s">
        <v>17</v>
      </c>
      <c r="AA3703" s="12" t="str">
        <f t="shared" si="114"/>
        <v>5980000000111</v>
      </c>
      <c r="AB3703" s="4" t="s">
        <v>91</v>
      </c>
      <c r="AC3703" s="48">
        <f t="shared" si="115"/>
        <v>0</v>
      </c>
      <c r="AD3703" s="31">
        <f>VLOOKUP(AB3703,'Utah Allocation %''s'!$A$6:$B$16,2,FALSE)</f>
        <v>0</v>
      </c>
    </row>
    <row r="3704" spans="1:30">
      <c r="A3704" s="9" t="s">
        <v>13697</v>
      </c>
      <c r="B3704" s="9" t="s">
        <v>24</v>
      </c>
      <c r="C3704" s="9" t="s">
        <v>62</v>
      </c>
      <c r="D3704" s="19">
        <v>41578</v>
      </c>
      <c r="E3704" s="3">
        <v>2013</v>
      </c>
      <c r="F3704" s="3">
        <v>10</v>
      </c>
      <c r="G3704" s="3" t="s">
        <v>14415</v>
      </c>
      <c r="H3704" s="9" t="s">
        <v>63</v>
      </c>
      <c r="I3704" s="9" t="s">
        <v>64</v>
      </c>
      <c r="J3704" s="21">
        <v>1234.77</v>
      </c>
      <c r="K3704" s="9" t="s">
        <v>13698</v>
      </c>
      <c r="L3704" s="7" t="s">
        <v>14052</v>
      </c>
      <c r="M3704" s="7" t="s">
        <v>14263</v>
      </c>
      <c r="N3704" s="7" t="s">
        <v>208</v>
      </c>
      <c r="O3704" s="7" t="s">
        <v>255</v>
      </c>
      <c r="P3704" s="7" t="s">
        <v>8181</v>
      </c>
      <c r="Q3704" s="7" t="s">
        <v>151</v>
      </c>
      <c r="R3704" s="13" t="s">
        <v>335</v>
      </c>
      <c r="S3704" s="7" t="s">
        <v>408</v>
      </c>
      <c r="T3704" s="13" t="s">
        <v>69</v>
      </c>
      <c r="U3704" s="13" t="s">
        <v>76</v>
      </c>
      <c r="V3704" s="13" t="s">
        <v>77</v>
      </c>
      <c r="W3704" s="13" t="s">
        <v>34</v>
      </c>
      <c r="X3704" s="13" t="s">
        <v>76</v>
      </c>
      <c r="Y3704" s="13" t="s">
        <v>7</v>
      </c>
      <c r="Z3704" s="13" t="s">
        <v>11</v>
      </c>
      <c r="AA3704" s="12" t="str">
        <f t="shared" si="114"/>
        <v>5980000000103</v>
      </c>
      <c r="AB3704" s="4" t="s">
        <v>76</v>
      </c>
      <c r="AC3704" s="48">
        <f t="shared" si="115"/>
        <v>0</v>
      </c>
      <c r="AD3704" s="31">
        <f>VLOOKUP(AB3704,'Utah Allocation %''s'!$A$6:$B$16,2,FALSE)</f>
        <v>0</v>
      </c>
    </row>
    <row r="3705" spans="1:30">
      <c r="A3705" s="9" t="s">
        <v>13699</v>
      </c>
      <c r="B3705" s="9" t="s">
        <v>24</v>
      </c>
      <c r="C3705" s="9" t="s">
        <v>62</v>
      </c>
      <c r="D3705" s="19">
        <v>41578</v>
      </c>
      <c r="E3705" s="3">
        <v>2013</v>
      </c>
      <c r="F3705" s="3">
        <v>10</v>
      </c>
      <c r="G3705" s="3" t="s">
        <v>14415</v>
      </c>
      <c r="H3705" s="9" t="s">
        <v>63</v>
      </c>
      <c r="I3705" s="9" t="s">
        <v>81</v>
      </c>
      <c r="J3705" s="21">
        <v>850.28</v>
      </c>
      <c r="K3705" s="9" t="s">
        <v>13700</v>
      </c>
      <c r="L3705" s="7" t="s">
        <v>14053</v>
      </c>
      <c r="M3705" s="7" t="s">
        <v>14264</v>
      </c>
      <c r="N3705" s="7" t="s">
        <v>208</v>
      </c>
      <c r="O3705" s="7" t="s">
        <v>255</v>
      </c>
      <c r="P3705" s="7" t="s">
        <v>8181</v>
      </c>
      <c r="Q3705" s="7" t="s">
        <v>151</v>
      </c>
      <c r="R3705" s="13" t="s">
        <v>335</v>
      </c>
      <c r="S3705" s="7" t="s">
        <v>408</v>
      </c>
      <c r="T3705" s="13" t="s">
        <v>69</v>
      </c>
      <c r="U3705" s="13" t="s">
        <v>76</v>
      </c>
      <c r="V3705" s="13" t="s">
        <v>77</v>
      </c>
      <c r="W3705" s="13" t="s">
        <v>34</v>
      </c>
      <c r="X3705" s="13" t="s">
        <v>76</v>
      </c>
      <c r="Y3705" s="13" t="s">
        <v>7</v>
      </c>
      <c r="Z3705" s="13" t="s">
        <v>11</v>
      </c>
      <c r="AA3705" s="12" t="str">
        <f t="shared" si="114"/>
        <v>5980000000103</v>
      </c>
      <c r="AB3705" s="4" t="s">
        <v>76</v>
      </c>
      <c r="AC3705" s="48">
        <f t="shared" si="115"/>
        <v>0</v>
      </c>
      <c r="AD3705" s="31">
        <f>VLOOKUP(AB3705,'Utah Allocation %''s'!$A$6:$B$16,2,FALSE)</f>
        <v>0</v>
      </c>
    </row>
    <row r="3706" spans="1:30">
      <c r="A3706" s="9" t="s">
        <v>13701</v>
      </c>
      <c r="B3706" s="9" t="s">
        <v>24</v>
      </c>
      <c r="C3706" s="9" t="s">
        <v>62</v>
      </c>
      <c r="D3706" s="19">
        <v>41578</v>
      </c>
      <c r="E3706" s="3">
        <v>2013</v>
      </c>
      <c r="F3706" s="3">
        <v>10</v>
      </c>
      <c r="G3706" s="3" t="s">
        <v>14415</v>
      </c>
      <c r="H3706" s="9" t="s">
        <v>63</v>
      </c>
      <c r="I3706" s="9" t="s">
        <v>81</v>
      </c>
      <c r="J3706" s="21">
        <v>500.12</v>
      </c>
      <c r="K3706" s="9" t="s">
        <v>13702</v>
      </c>
      <c r="L3706" s="7" t="s">
        <v>14054</v>
      </c>
      <c r="M3706" s="7" t="s">
        <v>14265</v>
      </c>
      <c r="N3706" s="7" t="s">
        <v>217</v>
      </c>
      <c r="O3706" s="7" t="s">
        <v>263</v>
      </c>
      <c r="P3706" s="7" t="s">
        <v>14399</v>
      </c>
      <c r="Q3706" s="7" t="s">
        <v>163</v>
      </c>
      <c r="R3706" s="13" t="s">
        <v>335</v>
      </c>
      <c r="S3706" s="7" t="s">
        <v>408</v>
      </c>
      <c r="T3706" s="13" t="s">
        <v>69</v>
      </c>
      <c r="U3706" s="13" t="s">
        <v>76</v>
      </c>
      <c r="V3706" s="13" t="s">
        <v>77</v>
      </c>
      <c r="W3706" s="13" t="s">
        <v>34</v>
      </c>
      <c r="X3706" s="13" t="s">
        <v>76</v>
      </c>
      <c r="Y3706" s="13" t="s">
        <v>7</v>
      </c>
      <c r="Z3706" s="13" t="s">
        <v>11</v>
      </c>
      <c r="AA3706" s="12" t="str">
        <f t="shared" si="114"/>
        <v>5980000000103</v>
      </c>
      <c r="AB3706" s="4" t="s">
        <v>76</v>
      </c>
      <c r="AC3706" s="48">
        <f t="shared" si="115"/>
        <v>0</v>
      </c>
      <c r="AD3706" s="31">
        <f>VLOOKUP(AB3706,'Utah Allocation %''s'!$A$6:$B$16,2,FALSE)</f>
        <v>0</v>
      </c>
    </row>
    <row r="3707" spans="1:30">
      <c r="A3707" s="9" t="s">
        <v>13703</v>
      </c>
      <c r="B3707" s="9" t="s">
        <v>24</v>
      </c>
      <c r="C3707" s="9" t="s">
        <v>62</v>
      </c>
      <c r="D3707" s="19">
        <v>41578</v>
      </c>
      <c r="E3707" s="3">
        <v>2013</v>
      </c>
      <c r="F3707" s="3">
        <v>10</v>
      </c>
      <c r="G3707" s="3" t="s">
        <v>14415</v>
      </c>
      <c r="H3707" s="9" t="s">
        <v>63</v>
      </c>
      <c r="I3707" s="9" t="s">
        <v>81</v>
      </c>
      <c r="J3707" s="21">
        <v>142.88999999999999</v>
      </c>
      <c r="K3707" s="9" t="s">
        <v>13704</v>
      </c>
      <c r="L3707" s="7" t="s">
        <v>14055</v>
      </c>
      <c r="M3707" s="7" t="s">
        <v>14266</v>
      </c>
      <c r="N3707" s="7" t="s">
        <v>217</v>
      </c>
      <c r="O3707" s="7" t="s">
        <v>263</v>
      </c>
      <c r="P3707" s="7" t="s">
        <v>14399</v>
      </c>
      <c r="Q3707" s="7" t="s">
        <v>163</v>
      </c>
      <c r="R3707" s="13" t="s">
        <v>335</v>
      </c>
      <c r="S3707" s="7" t="s">
        <v>408</v>
      </c>
      <c r="T3707" s="13" t="s">
        <v>69</v>
      </c>
      <c r="U3707" s="13" t="s">
        <v>76</v>
      </c>
      <c r="V3707" s="13" t="s">
        <v>77</v>
      </c>
      <c r="W3707" s="13" t="s">
        <v>34</v>
      </c>
      <c r="X3707" s="13" t="s">
        <v>76</v>
      </c>
      <c r="Y3707" s="13" t="s">
        <v>7</v>
      </c>
      <c r="Z3707" s="13" t="s">
        <v>11</v>
      </c>
      <c r="AA3707" s="12" t="str">
        <f t="shared" si="114"/>
        <v>5980000000103</v>
      </c>
      <c r="AB3707" s="4" t="s">
        <v>76</v>
      </c>
      <c r="AC3707" s="48">
        <f t="shared" si="115"/>
        <v>0</v>
      </c>
      <c r="AD3707" s="31">
        <f>VLOOKUP(AB3707,'Utah Allocation %''s'!$A$6:$B$16,2,FALSE)</f>
        <v>0</v>
      </c>
    </row>
    <row r="3708" spans="1:30">
      <c r="A3708" s="9" t="s">
        <v>13705</v>
      </c>
      <c r="B3708" s="9" t="s">
        <v>24</v>
      </c>
      <c r="C3708" s="9" t="s">
        <v>62</v>
      </c>
      <c r="D3708" s="19">
        <v>41578</v>
      </c>
      <c r="E3708" s="3">
        <v>2013</v>
      </c>
      <c r="F3708" s="3">
        <v>10</v>
      </c>
      <c r="G3708" s="3" t="s">
        <v>14415</v>
      </c>
      <c r="H3708" s="9" t="s">
        <v>63</v>
      </c>
      <c r="I3708" s="9" t="s">
        <v>81</v>
      </c>
      <c r="J3708" s="21">
        <v>431.89</v>
      </c>
      <c r="K3708" s="9" t="s">
        <v>13706</v>
      </c>
      <c r="L3708" s="7" t="s">
        <v>14056</v>
      </c>
      <c r="M3708" s="7" t="s">
        <v>14267</v>
      </c>
      <c r="N3708" s="7" t="s">
        <v>220</v>
      </c>
      <c r="O3708" s="7" t="s">
        <v>266</v>
      </c>
      <c r="P3708" s="7" t="s">
        <v>14398</v>
      </c>
      <c r="Q3708" s="7" t="s">
        <v>161</v>
      </c>
      <c r="R3708" s="13" t="s">
        <v>335</v>
      </c>
      <c r="S3708" s="7" t="s">
        <v>408</v>
      </c>
      <c r="T3708" s="13" t="s">
        <v>69</v>
      </c>
      <c r="U3708" s="13" t="s">
        <v>76</v>
      </c>
      <c r="V3708" s="13" t="s">
        <v>77</v>
      </c>
      <c r="W3708" s="13" t="s">
        <v>34</v>
      </c>
      <c r="X3708" s="13" t="s">
        <v>76</v>
      </c>
      <c r="Y3708" s="13" t="s">
        <v>7</v>
      </c>
      <c r="Z3708" s="13" t="s">
        <v>11</v>
      </c>
      <c r="AA3708" s="12" t="str">
        <f t="shared" si="114"/>
        <v>5980000000103</v>
      </c>
      <c r="AB3708" s="4" t="s">
        <v>76</v>
      </c>
      <c r="AC3708" s="48">
        <f t="shared" si="115"/>
        <v>0</v>
      </c>
      <c r="AD3708" s="31">
        <f>VLOOKUP(AB3708,'Utah Allocation %''s'!$A$6:$B$16,2,FALSE)</f>
        <v>0</v>
      </c>
    </row>
    <row r="3709" spans="1:30">
      <c r="A3709" s="9" t="s">
        <v>13707</v>
      </c>
      <c r="B3709" s="9" t="s">
        <v>24</v>
      </c>
      <c r="C3709" s="9" t="s">
        <v>62</v>
      </c>
      <c r="D3709" s="19">
        <v>41578</v>
      </c>
      <c r="E3709" s="3">
        <v>2013</v>
      </c>
      <c r="F3709" s="3">
        <v>10</v>
      </c>
      <c r="G3709" s="3" t="s">
        <v>14415</v>
      </c>
      <c r="H3709" s="9" t="s">
        <v>63</v>
      </c>
      <c r="I3709" s="9" t="s">
        <v>81</v>
      </c>
      <c r="J3709" s="21">
        <v>806.42</v>
      </c>
      <c r="K3709" s="9" t="s">
        <v>13708</v>
      </c>
      <c r="L3709" s="7" t="s">
        <v>14057</v>
      </c>
      <c r="M3709" s="7" t="s">
        <v>14268</v>
      </c>
      <c r="N3709" s="7" t="s">
        <v>207</v>
      </c>
      <c r="O3709" s="7" t="s">
        <v>254</v>
      </c>
      <c r="P3709" s="7" t="s">
        <v>7153</v>
      </c>
      <c r="Q3709" s="7" t="s">
        <v>72</v>
      </c>
      <c r="R3709" s="13" t="s">
        <v>336</v>
      </c>
      <c r="S3709" s="7" t="s">
        <v>408</v>
      </c>
      <c r="T3709" s="13" t="s">
        <v>69</v>
      </c>
      <c r="U3709" s="13" t="s">
        <v>66</v>
      </c>
      <c r="V3709" s="13" t="s">
        <v>70</v>
      </c>
      <c r="W3709" s="13" t="s">
        <v>32</v>
      </c>
      <c r="X3709" s="13" t="s">
        <v>66</v>
      </c>
      <c r="Y3709" s="13" t="s">
        <v>7</v>
      </c>
      <c r="Z3709" s="13" t="s">
        <v>8</v>
      </c>
      <c r="AA3709" s="12" t="str">
        <f t="shared" si="114"/>
        <v>5980000000108</v>
      </c>
      <c r="AB3709" s="4" t="s">
        <v>66</v>
      </c>
      <c r="AC3709" s="48">
        <f t="shared" si="115"/>
        <v>0</v>
      </c>
      <c r="AD3709" s="31">
        <f>VLOOKUP(AB3709,'Utah Allocation %''s'!$A$6:$B$16,2,FALSE)</f>
        <v>0</v>
      </c>
    </row>
    <row r="3710" spans="1:30">
      <c r="A3710" s="9" t="s">
        <v>13709</v>
      </c>
      <c r="B3710" s="9" t="s">
        <v>24</v>
      </c>
      <c r="C3710" s="9" t="s">
        <v>62</v>
      </c>
      <c r="D3710" s="19">
        <v>41578</v>
      </c>
      <c r="E3710" s="3">
        <v>2013</v>
      </c>
      <c r="F3710" s="3">
        <v>10</v>
      </c>
      <c r="G3710" s="3" t="s">
        <v>14415</v>
      </c>
      <c r="H3710" s="9" t="s">
        <v>63</v>
      </c>
      <c r="I3710" s="9" t="s">
        <v>64</v>
      </c>
      <c r="J3710" s="21">
        <v>889.35</v>
      </c>
      <c r="K3710" s="9" t="s">
        <v>13710</v>
      </c>
      <c r="L3710" s="7" t="s">
        <v>14058</v>
      </c>
      <c r="M3710" s="7" t="s">
        <v>14269</v>
      </c>
      <c r="N3710" s="7" t="s">
        <v>208</v>
      </c>
      <c r="O3710" s="7" t="s">
        <v>255</v>
      </c>
      <c r="P3710" s="7" t="s">
        <v>5362</v>
      </c>
      <c r="Q3710" s="7" t="s">
        <v>73</v>
      </c>
      <c r="R3710" s="13" t="s">
        <v>336</v>
      </c>
      <c r="S3710" s="7" t="s">
        <v>408</v>
      </c>
      <c r="T3710" s="13" t="s">
        <v>69</v>
      </c>
      <c r="U3710" s="13" t="s">
        <v>66</v>
      </c>
      <c r="V3710" s="13" t="s">
        <v>70</v>
      </c>
      <c r="W3710" s="13" t="s">
        <v>32</v>
      </c>
      <c r="X3710" s="13" t="s">
        <v>66</v>
      </c>
      <c r="Y3710" s="13" t="s">
        <v>7</v>
      </c>
      <c r="Z3710" s="13" t="s">
        <v>8</v>
      </c>
      <c r="AA3710" s="12" t="str">
        <f t="shared" si="114"/>
        <v>5980000000108</v>
      </c>
      <c r="AB3710" s="4" t="s">
        <v>66</v>
      </c>
      <c r="AC3710" s="48">
        <f t="shared" si="115"/>
        <v>0</v>
      </c>
      <c r="AD3710" s="31">
        <f>VLOOKUP(AB3710,'Utah Allocation %''s'!$A$6:$B$16,2,FALSE)</f>
        <v>0</v>
      </c>
    </row>
    <row r="3711" spans="1:30">
      <c r="A3711" s="9" t="s">
        <v>13709</v>
      </c>
      <c r="B3711" s="9" t="s">
        <v>24</v>
      </c>
      <c r="C3711" s="9" t="s">
        <v>62</v>
      </c>
      <c r="D3711" s="19">
        <v>41578</v>
      </c>
      <c r="E3711" s="3">
        <v>2013</v>
      </c>
      <c r="F3711" s="3">
        <v>10</v>
      </c>
      <c r="G3711" s="3" t="s">
        <v>14415</v>
      </c>
      <c r="H3711" s="9" t="s">
        <v>63</v>
      </c>
      <c r="I3711" s="9" t="s">
        <v>81</v>
      </c>
      <c r="J3711" s="21">
        <v>669.59</v>
      </c>
      <c r="K3711" s="9" t="s">
        <v>13710</v>
      </c>
      <c r="L3711" s="7" t="s">
        <v>14058</v>
      </c>
      <c r="M3711" s="7" t="s">
        <v>14269</v>
      </c>
      <c r="N3711" s="7" t="s">
        <v>208</v>
      </c>
      <c r="O3711" s="7" t="s">
        <v>255</v>
      </c>
      <c r="P3711" s="7" t="s">
        <v>5362</v>
      </c>
      <c r="Q3711" s="7" t="s">
        <v>73</v>
      </c>
      <c r="R3711" s="13" t="s">
        <v>336</v>
      </c>
      <c r="S3711" s="7" t="s">
        <v>408</v>
      </c>
      <c r="T3711" s="13" t="s">
        <v>69</v>
      </c>
      <c r="U3711" s="13" t="s">
        <v>66</v>
      </c>
      <c r="V3711" s="13" t="s">
        <v>70</v>
      </c>
      <c r="W3711" s="13" t="s">
        <v>32</v>
      </c>
      <c r="X3711" s="13" t="s">
        <v>66</v>
      </c>
      <c r="Y3711" s="13" t="s">
        <v>7</v>
      </c>
      <c r="Z3711" s="13" t="s">
        <v>8</v>
      </c>
      <c r="AA3711" s="12" t="str">
        <f t="shared" si="114"/>
        <v>5980000000108</v>
      </c>
      <c r="AB3711" s="4" t="s">
        <v>66</v>
      </c>
      <c r="AC3711" s="48">
        <f t="shared" si="115"/>
        <v>0</v>
      </c>
      <c r="AD3711" s="31">
        <f>VLOOKUP(AB3711,'Utah Allocation %''s'!$A$6:$B$16,2,FALSE)</f>
        <v>0</v>
      </c>
    </row>
    <row r="3712" spans="1:30">
      <c r="A3712" s="9" t="s">
        <v>13711</v>
      </c>
      <c r="B3712" s="9" t="s">
        <v>24</v>
      </c>
      <c r="C3712" s="9" t="s">
        <v>62</v>
      </c>
      <c r="D3712" s="19">
        <v>41578</v>
      </c>
      <c r="E3712" s="3">
        <v>2013</v>
      </c>
      <c r="F3712" s="3">
        <v>10</v>
      </c>
      <c r="G3712" s="3" t="s">
        <v>14415</v>
      </c>
      <c r="H3712" s="9" t="s">
        <v>63</v>
      </c>
      <c r="I3712" s="9" t="s">
        <v>81</v>
      </c>
      <c r="J3712" s="21">
        <v>149.26</v>
      </c>
      <c r="K3712" s="9" t="s">
        <v>13712</v>
      </c>
      <c r="L3712" s="7" t="s">
        <v>14059</v>
      </c>
      <c r="M3712" s="7" t="s">
        <v>14270</v>
      </c>
      <c r="N3712" s="7" t="s">
        <v>208</v>
      </c>
      <c r="O3712" s="7" t="s">
        <v>255</v>
      </c>
      <c r="P3712" s="7" t="s">
        <v>5362</v>
      </c>
      <c r="Q3712" s="7" t="s">
        <v>73</v>
      </c>
      <c r="R3712" s="13" t="s">
        <v>336</v>
      </c>
      <c r="S3712" s="7" t="s">
        <v>408</v>
      </c>
      <c r="T3712" s="13" t="s">
        <v>69</v>
      </c>
      <c r="U3712" s="13" t="s">
        <v>66</v>
      </c>
      <c r="V3712" s="13" t="s">
        <v>70</v>
      </c>
      <c r="W3712" s="13" t="s">
        <v>32</v>
      </c>
      <c r="X3712" s="13" t="s">
        <v>66</v>
      </c>
      <c r="Y3712" s="13" t="s">
        <v>7</v>
      </c>
      <c r="Z3712" s="13" t="s">
        <v>8</v>
      </c>
      <c r="AA3712" s="12" t="str">
        <f t="shared" si="114"/>
        <v>5980000000108</v>
      </c>
      <c r="AB3712" s="4" t="s">
        <v>66</v>
      </c>
      <c r="AC3712" s="48">
        <f t="shared" si="115"/>
        <v>0</v>
      </c>
      <c r="AD3712" s="31">
        <f>VLOOKUP(AB3712,'Utah Allocation %''s'!$A$6:$B$16,2,FALSE)</f>
        <v>0</v>
      </c>
    </row>
    <row r="3713" spans="1:30">
      <c r="A3713" s="9" t="s">
        <v>13713</v>
      </c>
      <c r="B3713" s="9" t="s">
        <v>24</v>
      </c>
      <c r="C3713" s="9" t="s">
        <v>62</v>
      </c>
      <c r="D3713" s="19">
        <v>41578</v>
      </c>
      <c r="E3713" s="3">
        <v>2013</v>
      </c>
      <c r="F3713" s="3">
        <v>10</v>
      </c>
      <c r="G3713" s="3" t="s">
        <v>14415</v>
      </c>
      <c r="H3713" s="9" t="s">
        <v>63</v>
      </c>
      <c r="I3713" s="9" t="s">
        <v>81</v>
      </c>
      <c r="J3713" s="21">
        <v>928.64</v>
      </c>
      <c r="K3713" s="9" t="s">
        <v>13714</v>
      </c>
      <c r="L3713" s="7" t="s">
        <v>14060</v>
      </c>
      <c r="M3713" s="7" t="s">
        <v>14271</v>
      </c>
      <c r="N3713" s="7" t="s">
        <v>208</v>
      </c>
      <c r="O3713" s="7" t="s">
        <v>255</v>
      </c>
      <c r="P3713" s="7" t="s">
        <v>6158</v>
      </c>
      <c r="Q3713" s="7" t="s">
        <v>92</v>
      </c>
      <c r="R3713" s="13" t="s">
        <v>337</v>
      </c>
      <c r="S3713" s="7" t="s">
        <v>409</v>
      </c>
      <c r="T3713" s="13" t="s">
        <v>69</v>
      </c>
      <c r="U3713" s="13" t="s">
        <v>89</v>
      </c>
      <c r="V3713" s="13" t="s">
        <v>90</v>
      </c>
      <c r="W3713" s="13" t="s">
        <v>31</v>
      </c>
      <c r="X3713" s="13" t="s">
        <v>91</v>
      </c>
      <c r="Y3713" s="13" t="s">
        <v>7</v>
      </c>
      <c r="Z3713" s="13" t="s">
        <v>17</v>
      </c>
      <c r="AA3713" s="12" t="str">
        <f t="shared" si="114"/>
        <v>5980000000111</v>
      </c>
      <c r="AB3713" s="4" t="s">
        <v>91</v>
      </c>
      <c r="AC3713" s="48">
        <f t="shared" si="115"/>
        <v>0</v>
      </c>
      <c r="AD3713" s="31">
        <f>VLOOKUP(AB3713,'Utah Allocation %''s'!$A$6:$B$16,2,FALSE)</f>
        <v>0</v>
      </c>
    </row>
    <row r="3714" spans="1:30">
      <c r="A3714" s="9" t="s">
        <v>13715</v>
      </c>
      <c r="B3714" s="9" t="s">
        <v>24</v>
      </c>
      <c r="C3714" s="9" t="s">
        <v>62</v>
      </c>
      <c r="D3714" s="19">
        <v>41578</v>
      </c>
      <c r="E3714" s="3">
        <v>2013</v>
      </c>
      <c r="F3714" s="3">
        <v>10</v>
      </c>
      <c r="G3714" s="3" t="s">
        <v>14415</v>
      </c>
      <c r="H3714" s="9" t="s">
        <v>63</v>
      </c>
      <c r="I3714" s="9" t="s">
        <v>81</v>
      </c>
      <c r="J3714" s="21">
        <v>397.99</v>
      </c>
      <c r="K3714" s="9" t="s">
        <v>13716</v>
      </c>
      <c r="L3714" s="7" t="s">
        <v>14061</v>
      </c>
      <c r="M3714" s="7" t="s">
        <v>14272</v>
      </c>
      <c r="N3714" s="7" t="s">
        <v>208</v>
      </c>
      <c r="O3714" s="7" t="s">
        <v>255</v>
      </c>
      <c r="P3714" s="7" t="s">
        <v>6158</v>
      </c>
      <c r="Q3714" s="7" t="s">
        <v>92</v>
      </c>
      <c r="R3714" s="13" t="s">
        <v>337</v>
      </c>
      <c r="S3714" s="7" t="s">
        <v>409</v>
      </c>
      <c r="T3714" s="13" t="s">
        <v>69</v>
      </c>
      <c r="U3714" s="13" t="s">
        <v>89</v>
      </c>
      <c r="V3714" s="13" t="s">
        <v>90</v>
      </c>
      <c r="W3714" s="13" t="s">
        <v>31</v>
      </c>
      <c r="X3714" s="13" t="s">
        <v>91</v>
      </c>
      <c r="Y3714" s="13" t="s">
        <v>7</v>
      </c>
      <c r="Z3714" s="13" t="s">
        <v>17</v>
      </c>
      <c r="AA3714" s="12" t="str">
        <f t="shared" si="114"/>
        <v>5980000000111</v>
      </c>
      <c r="AB3714" s="4" t="s">
        <v>91</v>
      </c>
      <c r="AC3714" s="48">
        <f t="shared" si="115"/>
        <v>0</v>
      </c>
      <c r="AD3714" s="31">
        <f>VLOOKUP(AB3714,'Utah Allocation %''s'!$A$6:$B$16,2,FALSE)</f>
        <v>0</v>
      </c>
    </row>
    <row r="3715" spans="1:30">
      <c r="A3715" s="9" t="s">
        <v>13717</v>
      </c>
      <c r="B3715" s="9" t="s">
        <v>24</v>
      </c>
      <c r="C3715" s="9" t="s">
        <v>62</v>
      </c>
      <c r="D3715" s="19">
        <v>41578</v>
      </c>
      <c r="E3715" s="3">
        <v>2013</v>
      </c>
      <c r="F3715" s="3">
        <v>10</v>
      </c>
      <c r="G3715" s="3" t="s">
        <v>14415</v>
      </c>
      <c r="H3715" s="9" t="s">
        <v>63</v>
      </c>
      <c r="I3715" s="9" t="s">
        <v>81</v>
      </c>
      <c r="J3715" s="21">
        <v>687.13</v>
      </c>
      <c r="K3715" s="9" t="s">
        <v>13718</v>
      </c>
      <c r="L3715" s="7" t="s">
        <v>14062</v>
      </c>
      <c r="M3715" s="7" t="s">
        <v>14273</v>
      </c>
      <c r="N3715" s="7" t="s">
        <v>206</v>
      </c>
      <c r="O3715" s="7" t="s">
        <v>253</v>
      </c>
      <c r="P3715" s="7" t="s">
        <v>5145</v>
      </c>
      <c r="Q3715" s="7" t="s">
        <v>78</v>
      </c>
      <c r="R3715" s="13" t="s">
        <v>338</v>
      </c>
      <c r="S3715" s="7" t="s">
        <v>409</v>
      </c>
      <c r="T3715" s="13" t="s">
        <v>69</v>
      </c>
      <c r="U3715" s="13" t="s">
        <v>79</v>
      </c>
      <c r="V3715" s="13" t="s">
        <v>80</v>
      </c>
      <c r="W3715" s="13" t="s">
        <v>29</v>
      </c>
      <c r="X3715" s="13" t="s">
        <v>79</v>
      </c>
      <c r="Y3715" s="13" t="s">
        <v>7</v>
      </c>
      <c r="Z3715" s="13" t="s">
        <v>16</v>
      </c>
      <c r="AA3715" s="12" t="str">
        <f t="shared" si="114"/>
        <v>5980000000109</v>
      </c>
      <c r="AB3715" s="4" t="s">
        <v>79</v>
      </c>
      <c r="AC3715" s="48">
        <f t="shared" si="115"/>
        <v>687.13</v>
      </c>
      <c r="AD3715" s="31">
        <f>VLOOKUP(AB3715,'Utah Allocation %''s'!$A$6:$B$16,2,FALSE)</f>
        <v>1</v>
      </c>
    </row>
    <row r="3716" spans="1:30">
      <c r="A3716" s="9" t="s">
        <v>13719</v>
      </c>
      <c r="B3716" s="9" t="s">
        <v>24</v>
      </c>
      <c r="C3716" s="9" t="s">
        <v>62</v>
      </c>
      <c r="D3716" s="19">
        <v>41578</v>
      </c>
      <c r="E3716" s="3">
        <v>2013</v>
      </c>
      <c r="F3716" s="3">
        <v>10</v>
      </c>
      <c r="G3716" s="3" t="s">
        <v>14415</v>
      </c>
      <c r="H3716" s="9" t="s">
        <v>63</v>
      </c>
      <c r="I3716" s="9" t="s">
        <v>81</v>
      </c>
      <c r="J3716" s="21">
        <v>480.34</v>
      </c>
      <c r="K3716" s="9" t="s">
        <v>13720</v>
      </c>
      <c r="L3716" s="7" t="s">
        <v>14063</v>
      </c>
      <c r="M3716" s="7" t="s">
        <v>14274</v>
      </c>
      <c r="N3716" s="7" t="s">
        <v>208</v>
      </c>
      <c r="O3716" s="7" t="s">
        <v>255</v>
      </c>
      <c r="P3716" s="7" t="s">
        <v>5362</v>
      </c>
      <c r="Q3716" s="7" t="s">
        <v>73</v>
      </c>
      <c r="R3716" s="13" t="s">
        <v>339</v>
      </c>
      <c r="S3716" s="7" t="s">
        <v>408</v>
      </c>
      <c r="T3716" s="13" t="s">
        <v>69</v>
      </c>
      <c r="U3716" s="13" t="s">
        <v>66</v>
      </c>
      <c r="V3716" s="13" t="s">
        <v>70</v>
      </c>
      <c r="W3716" s="13" t="s">
        <v>32</v>
      </c>
      <c r="X3716" s="13" t="s">
        <v>66</v>
      </c>
      <c r="Y3716" s="13" t="s">
        <v>7</v>
      </c>
      <c r="Z3716" s="13" t="s">
        <v>8</v>
      </c>
      <c r="AA3716" s="12" t="str">
        <f t="shared" si="114"/>
        <v>5980000000108</v>
      </c>
      <c r="AB3716" s="4" t="s">
        <v>66</v>
      </c>
      <c r="AC3716" s="48">
        <f t="shared" si="115"/>
        <v>0</v>
      </c>
      <c r="AD3716" s="31">
        <f>VLOOKUP(AB3716,'Utah Allocation %''s'!$A$6:$B$16,2,FALSE)</f>
        <v>0</v>
      </c>
    </row>
    <row r="3717" spans="1:30">
      <c r="A3717" s="9" t="s">
        <v>13721</v>
      </c>
      <c r="B3717" s="9" t="s">
        <v>24</v>
      </c>
      <c r="C3717" s="9" t="s">
        <v>62</v>
      </c>
      <c r="D3717" s="19">
        <v>41578</v>
      </c>
      <c r="E3717" s="3">
        <v>2013</v>
      </c>
      <c r="F3717" s="3">
        <v>10</v>
      </c>
      <c r="G3717" s="3" t="s">
        <v>14415</v>
      </c>
      <c r="H3717" s="9" t="s">
        <v>63</v>
      </c>
      <c r="I3717" s="9" t="s">
        <v>64</v>
      </c>
      <c r="J3717" s="21">
        <v>980.02</v>
      </c>
      <c r="K3717" s="9" t="s">
        <v>13722</v>
      </c>
      <c r="L3717" s="7" t="s">
        <v>14064</v>
      </c>
      <c r="M3717" s="7" t="s">
        <v>14275</v>
      </c>
      <c r="N3717" s="7" t="s">
        <v>207</v>
      </c>
      <c r="O3717" s="7" t="s">
        <v>254</v>
      </c>
      <c r="P3717" s="7" t="s">
        <v>588</v>
      </c>
      <c r="Q3717" s="7" t="s">
        <v>83</v>
      </c>
      <c r="R3717" s="13" t="s">
        <v>340</v>
      </c>
      <c r="S3717" s="7" t="s">
        <v>409</v>
      </c>
      <c r="T3717" s="13" t="s">
        <v>69</v>
      </c>
      <c r="U3717" s="13" t="s">
        <v>79</v>
      </c>
      <c r="V3717" s="13" t="s">
        <v>80</v>
      </c>
      <c r="W3717" s="13" t="s">
        <v>29</v>
      </c>
      <c r="X3717" s="13" t="s">
        <v>79</v>
      </c>
      <c r="Y3717" s="13" t="s">
        <v>7</v>
      </c>
      <c r="Z3717" s="13" t="s">
        <v>16</v>
      </c>
      <c r="AA3717" s="12" t="str">
        <f t="shared" ref="AA3717:AA3780" si="116">Y3717&amp;Z3717</f>
        <v>5980000000109</v>
      </c>
      <c r="AB3717" s="4" t="s">
        <v>79</v>
      </c>
      <c r="AC3717" s="48">
        <f t="shared" ref="AC3717:AC3780" si="117">+J3717*AD3717</f>
        <v>980.02</v>
      </c>
      <c r="AD3717" s="31">
        <f>VLOOKUP(AB3717,'Utah Allocation %''s'!$A$6:$B$16,2,FALSE)</f>
        <v>1</v>
      </c>
    </row>
    <row r="3718" spans="1:30">
      <c r="A3718" s="9" t="s">
        <v>13723</v>
      </c>
      <c r="B3718" s="9" t="s">
        <v>24</v>
      </c>
      <c r="C3718" s="9" t="s">
        <v>62</v>
      </c>
      <c r="D3718" s="19">
        <v>41578</v>
      </c>
      <c r="E3718" s="3">
        <v>2013</v>
      </c>
      <c r="F3718" s="3">
        <v>10</v>
      </c>
      <c r="G3718" s="3" t="s">
        <v>14415</v>
      </c>
      <c r="H3718" s="9" t="s">
        <v>63</v>
      </c>
      <c r="I3718" s="9" t="s">
        <v>64</v>
      </c>
      <c r="J3718" s="21">
        <v>436.12</v>
      </c>
      <c r="K3718" s="9" t="s">
        <v>13724</v>
      </c>
      <c r="L3718" s="7" t="s">
        <v>14065</v>
      </c>
      <c r="M3718" s="7" t="s">
        <v>14276</v>
      </c>
      <c r="N3718" s="7" t="s">
        <v>208</v>
      </c>
      <c r="O3718" s="7" t="s">
        <v>255</v>
      </c>
      <c r="P3718" s="7" t="s">
        <v>559</v>
      </c>
      <c r="Q3718" s="7" t="s">
        <v>84</v>
      </c>
      <c r="R3718" s="13" t="s">
        <v>340</v>
      </c>
      <c r="S3718" s="7" t="s">
        <v>409</v>
      </c>
      <c r="T3718" s="13" t="s">
        <v>69</v>
      </c>
      <c r="U3718" s="13" t="s">
        <v>79</v>
      </c>
      <c r="V3718" s="13" t="s">
        <v>80</v>
      </c>
      <c r="W3718" s="13" t="s">
        <v>29</v>
      </c>
      <c r="X3718" s="13" t="s">
        <v>79</v>
      </c>
      <c r="Y3718" s="13" t="s">
        <v>7</v>
      </c>
      <c r="Z3718" s="13" t="s">
        <v>16</v>
      </c>
      <c r="AA3718" s="12" t="str">
        <f t="shared" si="116"/>
        <v>5980000000109</v>
      </c>
      <c r="AB3718" s="4" t="s">
        <v>79</v>
      </c>
      <c r="AC3718" s="48">
        <f t="shared" si="117"/>
        <v>436.12</v>
      </c>
      <c r="AD3718" s="31">
        <f>VLOOKUP(AB3718,'Utah Allocation %''s'!$A$6:$B$16,2,FALSE)</f>
        <v>1</v>
      </c>
    </row>
    <row r="3719" spans="1:30">
      <c r="A3719" s="9" t="s">
        <v>13725</v>
      </c>
      <c r="B3719" s="9" t="s">
        <v>24</v>
      </c>
      <c r="C3719" s="9" t="s">
        <v>62</v>
      </c>
      <c r="D3719" s="19">
        <v>41578</v>
      </c>
      <c r="E3719" s="3">
        <v>2013</v>
      </c>
      <c r="F3719" s="3">
        <v>10</v>
      </c>
      <c r="G3719" s="3" t="s">
        <v>14415</v>
      </c>
      <c r="H3719" s="9" t="s">
        <v>63</v>
      </c>
      <c r="I3719" s="9" t="s">
        <v>81</v>
      </c>
      <c r="J3719" s="21">
        <v>575.4</v>
      </c>
      <c r="K3719" s="9" t="s">
        <v>13726</v>
      </c>
      <c r="L3719" s="7" t="s">
        <v>14066</v>
      </c>
      <c r="M3719" s="7" t="s">
        <v>14277</v>
      </c>
      <c r="N3719" s="7" t="s">
        <v>208</v>
      </c>
      <c r="O3719" s="7" t="s">
        <v>255</v>
      </c>
      <c r="P3719" s="7" t="s">
        <v>5362</v>
      </c>
      <c r="Q3719" s="7" t="s">
        <v>73</v>
      </c>
      <c r="R3719" s="13" t="s">
        <v>343</v>
      </c>
      <c r="S3719" s="7" t="s">
        <v>408</v>
      </c>
      <c r="T3719" s="13" t="s">
        <v>69</v>
      </c>
      <c r="U3719" s="13" t="s">
        <v>66</v>
      </c>
      <c r="V3719" s="13" t="s">
        <v>70</v>
      </c>
      <c r="W3719" s="13" t="s">
        <v>32</v>
      </c>
      <c r="X3719" s="13" t="s">
        <v>66</v>
      </c>
      <c r="Y3719" s="13" t="s">
        <v>7</v>
      </c>
      <c r="Z3719" s="13" t="s">
        <v>8</v>
      </c>
      <c r="AA3719" s="12" t="str">
        <f t="shared" si="116"/>
        <v>5980000000108</v>
      </c>
      <c r="AB3719" s="4" t="s">
        <v>66</v>
      </c>
      <c r="AC3719" s="48">
        <f t="shared" si="117"/>
        <v>0</v>
      </c>
      <c r="AD3719" s="31">
        <f>VLOOKUP(AB3719,'Utah Allocation %''s'!$A$6:$B$16,2,FALSE)</f>
        <v>0</v>
      </c>
    </row>
    <row r="3720" spans="1:30">
      <c r="A3720" s="9" t="s">
        <v>13727</v>
      </c>
      <c r="B3720" s="9" t="s">
        <v>24</v>
      </c>
      <c r="C3720" s="9" t="s">
        <v>62</v>
      </c>
      <c r="D3720" s="19">
        <v>41578</v>
      </c>
      <c r="E3720" s="3">
        <v>2013</v>
      </c>
      <c r="F3720" s="3">
        <v>10</v>
      </c>
      <c r="G3720" s="3" t="s">
        <v>14415</v>
      </c>
      <c r="H3720" s="9" t="s">
        <v>63</v>
      </c>
      <c r="I3720" s="9" t="s">
        <v>64</v>
      </c>
      <c r="J3720" s="21">
        <v>768.19</v>
      </c>
      <c r="K3720" s="9" t="s">
        <v>13728</v>
      </c>
      <c r="L3720" s="7" t="s">
        <v>14067</v>
      </c>
      <c r="M3720" s="7" t="s">
        <v>14278</v>
      </c>
      <c r="N3720" s="7" t="s">
        <v>217</v>
      </c>
      <c r="O3720" s="7" t="s">
        <v>263</v>
      </c>
      <c r="P3720" s="7" t="s">
        <v>738</v>
      </c>
      <c r="Q3720" s="7" t="s">
        <v>100</v>
      </c>
      <c r="R3720" s="13" t="s">
        <v>344</v>
      </c>
      <c r="S3720" s="7" t="s">
        <v>408</v>
      </c>
      <c r="T3720" s="13" t="s">
        <v>69</v>
      </c>
      <c r="U3720" s="13" t="s">
        <v>66</v>
      </c>
      <c r="V3720" s="13" t="s">
        <v>70</v>
      </c>
      <c r="W3720" s="13" t="s">
        <v>32</v>
      </c>
      <c r="X3720" s="13" t="s">
        <v>66</v>
      </c>
      <c r="Y3720" s="13" t="s">
        <v>7</v>
      </c>
      <c r="Z3720" s="13" t="s">
        <v>8</v>
      </c>
      <c r="AA3720" s="12" t="str">
        <f t="shared" si="116"/>
        <v>5980000000108</v>
      </c>
      <c r="AB3720" s="4" t="s">
        <v>66</v>
      </c>
      <c r="AC3720" s="48">
        <f t="shared" si="117"/>
        <v>0</v>
      </c>
      <c r="AD3720" s="31">
        <f>VLOOKUP(AB3720,'Utah Allocation %''s'!$A$6:$B$16,2,FALSE)</f>
        <v>0</v>
      </c>
    </row>
    <row r="3721" spans="1:30">
      <c r="A3721" s="9" t="s">
        <v>13727</v>
      </c>
      <c r="B3721" s="9" t="s">
        <v>24</v>
      </c>
      <c r="C3721" s="9" t="s">
        <v>62</v>
      </c>
      <c r="D3721" s="19">
        <v>41578</v>
      </c>
      <c r="E3721" s="3">
        <v>2013</v>
      </c>
      <c r="F3721" s="3">
        <v>10</v>
      </c>
      <c r="G3721" s="3" t="s">
        <v>14415</v>
      </c>
      <c r="H3721" s="9" t="s">
        <v>63</v>
      </c>
      <c r="I3721" s="9" t="s">
        <v>81</v>
      </c>
      <c r="J3721" s="21">
        <v>110.46</v>
      </c>
      <c r="K3721" s="9" t="s">
        <v>13728</v>
      </c>
      <c r="L3721" s="7" t="s">
        <v>14067</v>
      </c>
      <c r="M3721" s="7" t="s">
        <v>14278</v>
      </c>
      <c r="N3721" s="7" t="s">
        <v>217</v>
      </c>
      <c r="O3721" s="7" t="s">
        <v>263</v>
      </c>
      <c r="P3721" s="7" t="s">
        <v>738</v>
      </c>
      <c r="Q3721" s="7" t="s">
        <v>100</v>
      </c>
      <c r="R3721" s="13" t="s">
        <v>344</v>
      </c>
      <c r="S3721" s="7" t="s">
        <v>408</v>
      </c>
      <c r="T3721" s="13" t="s">
        <v>69</v>
      </c>
      <c r="U3721" s="13" t="s">
        <v>66</v>
      </c>
      <c r="V3721" s="13" t="s">
        <v>70</v>
      </c>
      <c r="W3721" s="13" t="s">
        <v>32</v>
      </c>
      <c r="X3721" s="13" t="s">
        <v>66</v>
      </c>
      <c r="Y3721" s="13" t="s">
        <v>7</v>
      </c>
      <c r="Z3721" s="13" t="s">
        <v>8</v>
      </c>
      <c r="AA3721" s="12" t="str">
        <f t="shared" si="116"/>
        <v>5980000000108</v>
      </c>
      <c r="AB3721" s="4" t="s">
        <v>66</v>
      </c>
      <c r="AC3721" s="48">
        <f t="shared" si="117"/>
        <v>0</v>
      </c>
      <c r="AD3721" s="31">
        <f>VLOOKUP(AB3721,'Utah Allocation %''s'!$A$6:$B$16,2,FALSE)</f>
        <v>0</v>
      </c>
    </row>
    <row r="3722" spans="1:30">
      <c r="A3722" s="9" t="s">
        <v>13729</v>
      </c>
      <c r="B3722" s="9" t="s">
        <v>24</v>
      </c>
      <c r="C3722" s="9" t="s">
        <v>62</v>
      </c>
      <c r="D3722" s="19">
        <v>41578</v>
      </c>
      <c r="E3722" s="3">
        <v>2013</v>
      </c>
      <c r="F3722" s="3">
        <v>10</v>
      </c>
      <c r="G3722" s="3" t="s">
        <v>14415</v>
      </c>
      <c r="H3722" s="9" t="s">
        <v>63</v>
      </c>
      <c r="I3722" s="9" t="s">
        <v>81</v>
      </c>
      <c r="J3722" s="21">
        <v>411.72</v>
      </c>
      <c r="K3722" s="9" t="s">
        <v>13730</v>
      </c>
      <c r="L3722" s="7" t="s">
        <v>14068</v>
      </c>
      <c r="M3722" s="7" t="s">
        <v>14279</v>
      </c>
      <c r="N3722" s="7" t="s">
        <v>207</v>
      </c>
      <c r="O3722" s="7" t="s">
        <v>254</v>
      </c>
      <c r="P3722" s="7" t="s">
        <v>7153</v>
      </c>
      <c r="Q3722" s="7" t="s">
        <v>72</v>
      </c>
      <c r="R3722" s="13" t="s">
        <v>344</v>
      </c>
      <c r="S3722" s="7" t="s">
        <v>408</v>
      </c>
      <c r="T3722" s="13" t="s">
        <v>69</v>
      </c>
      <c r="U3722" s="13" t="s">
        <v>66</v>
      </c>
      <c r="V3722" s="13" t="s">
        <v>70</v>
      </c>
      <c r="W3722" s="13" t="s">
        <v>32</v>
      </c>
      <c r="X3722" s="13" t="s">
        <v>66</v>
      </c>
      <c r="Y3722" s="13" t="s">
        <v>7</v>
      </c>
      <c r="Z3722" s="13" t="s">
        <v>8</v>
      </c>
      <c r="AA3722" s="12" t="str">
        <f t="shared" si="116"/>
        <v>5980000000108</v>
      </c>
      <c r="AB3722" s="4" t="s">
        <v>66</v>
      </c>
      <c r="AC3722" s="48">
        <f t="shared" si="117"/>
        <v>0</v>
      </c>
      <c r="AD3722" s="31">
        <f>VLOOKUP(AB3722,'Utah Allocation %''s'!$A$6:$B$16,2,FALSE)</f>
        <v>0</v>
      </c>
    </row>
    <row r="3723" spans="1:30">
      <c r="A3723" s="9" t="s">
        <v>13731</v>
      </c>
      <c r="B3723" s="9" t="s">
        <v>24</v>
      </c>
      <c r="C3723" s="9" t="s">
        <v>62</v>
      </c>
      <c r="D3723" s="19">
        <v>41578</v>
      </c>
      <c r="E3723" s="3">
        <v>2013</v>
      </c>
      <c r="F3723" s="3">
        <v>10</v>
      </c>
      <c r="G3723" s="3" t="s">
        <v>14415</v>
      </c>
      <c r="H3723" s="9" t="s">
        <v>63</v>
      </c>
      <c r="I3723" s="9" t="s">
        <v>81</v>
      </c>
      <c r="J3723" s="21">
        <v>468.8</v>
      </c>
      <c r="K3723" s="9" t="s">
        <v>13732</v>
      </c>
      <c r="L3723" s="7" t="s">
        <v>14069</v>
      </c>
      <c r="M3723" s="7" t="s">
        <v>14280</v>
      </c>
      <c r="N3723" s="7" t="s">
        <v>208</v>
      </c>
      <c r="O3723" s="7" t="s">
        <v>255</v>
      </c>
      <c r="P3723" s="7" t="s">
        <v>5362</v>
      </c>
      <c r="Q3723" s="7" t="s">
        <v>73</v>
      </c>
      <c r="R3723" s="13" t="s">
        <v>344</v>
      </c>
      <c r="S3723" s="7" t="s">
        <v>408</v>
      </c>
      <c r="T3723" s="13" t="s">
        <v>69</v>
      </c>
      <c r="U3723" s="13" t="s">
        <v>66</v>
      </c>
      <c r="V3723" s="13" t="s">
        <v>70</v>
      </c>
      <c r="W3723" s="13" t="s">
        <v>32</v>
      </c>
      <c r="X3723" s="13" t="s">
        <v>66</v>
      </c>
      <c r="Y3723" s="13" t="s">
        <v>7</v>
      </c>
      <c r="Z3723" s="13" t="s">
        <v>8</v>
      </c>
      <c r="AA3723" s="12" t="str">
        <f t="shared" si="116"/>
        <v>5980000000108</v>
      </c>
      <c r="AB3723" s="4" t="s">
        <v>66</v>
      </c>
      <c r="AC3723" s="48">
        <f t="shared" si="117"/>
        <v>0</v>
      </c>
      <c r="AD3723" s="31">
        <f>VLOOKUP(AB3723,'Utah Allocation %''s'!$A$6:$B$16,2,FALSE)</f>
        <v>0</v>
      </c>
    </row>
    <row r="3724" spans="1:30">
      <c r="A3724" s="9" t="s">
        <v>13733</v>
      </c>
      <c r="B3724" s="9" t="s">
        <v>24</v>
      </c>
      <c r="C3724" s="9" t="s">
        <v>62</v>
      </c>
      <c r="D3724" s="19">
        <v>41578</v>
      </c>
      <c r="E3724" s="3">
        <v>2013</v>
      </c>
      <c r="F3724" s="3">
        <v>10</v>
      </c>
      <c r="G3724" s="3" t="s">
        <v>14415</v>
      </c>
      <c r="H3724" s="9" t="s">
        <v>63</v>
      </c>
      <c r="I3724" s="9" t="s">
        <v>81</v>
      </c>
      <c r="J3724" s="21">
        <v>309.41000000000003</v>
      </c>
      <c r="K3724" s="9" t="s">
        <v>13734</v>
      </c>
      <c r="L3724" s="7" t="s">
        <v>14070</v>
      </c>
      <c r="M3724" s="7" t="s">
        <v>14281</v>
      </c>
      <c r="N3724" s="7" t="s">
        <v>208</v>
      </c>
      <c r="O3724" s="7" t="s">
        <v>255</v>
      </c>
      <c r="P3724" s="7" t="s">
        <v>5362</v>
      </c>
      <c r="Q3724" s="7" t="s">
        <v>73</v>
      </c>
      <c r="R3724" s="13" t="s">
        <v>344</v>
      </c>
      <c r="S3724" s="7" t="s">
        <v>408</v>
      </c>
      <c r="T3724" s="13" t="s">
        <v>69</v>
      </c>
      <c r="U3724" s="13" t="s">
        <v>66</v>
      </c>
      <c r="V3724" s="13" t="s">
        <v>70</v>
      </c>
      <c r="W3724" s="13" t="s">
        <v>32</v>
      </c>
      <c r="X3724" s="13" t="s">
        <v>66</v>
      </c>
      <c r="Y3724" s="13" t="s">
        <v>7</v>
      </c>
      <c r="Z3724" s="13" t="s">
        <v>8</v>
      </c>
      <c r="AA3724" s="12" t="str">
        <f t="shared" si="116"/>
        <v>5980000000108</v>
      </c>
      <c r="AB3724" s="4" t="s">
        <v>66</v>
      </c>
      <c r="AC3724" s="48">
        <f t="shared" si="117"/>
        <v>0</v>
      </c>
      <c r="AD3724" s="31">
        <f>VLOOKUP(AB3724,'Utah Allocation %''s'!$A$6:$B$16,2,FALSE)</f>
        <v>0</v>
      </c>
    </row>
    <row r="3725" spans="1:30">
      <c r="A3725" s="9" t="s">
        <v>13735</v>
      </c>
      <c r="B3725" s="9" t="s">
        <v>24</v>
      </c>
      <c r="C3725" s="9" t="s">
        <v>62</v>
      </c>
      <c r="D3725" s="19">
        <v>41578</v>
      </c>
      <c r="E3725" s="3">
        <v>2013</v>
      </c>
      <c r="F3725" s="3">
        <v>10</v>
      </c>
      <c r="G3725" s="3" t="s">
        <v>14415</v>
      </c>
      <c r="H3725" s="9" t="s">
        <v>63</v>
      </c>
      <c r="I3725" s="9" t="s">
        <v>81</v>
      </c>
      <c r="J3725" s="21">
        <v>205.04</v>
      </c>
      <c r="K3725" s="9" t="s">
        <v>13736</v>
      </c>
      <c r="L3725" s="7" t="s">
        <v>14071</v>
      </c>
      <c r="M3725" s="7" t="s">
        <v>14282</v>
      </c>
      <c r="N3725" s="7" t="s">
        <v>219</v>
      </c>
      <c r="O3725" s="7" t="s">
        <v>265</v>
      </c>
      <c r="P3725" s="7" t="s">
        <v>7206</v>
      </c>
      <c r="Q3725" s="7" t="s">
        <v>137</v>
      </c>
      <c r="R3725" s="13" t="s">
        <v>344</v>
      </c>
      <c r="S3725" s="7" t="s">
        <v>408</v>
      </c>
      <c r="T3725" s="13" t="s">
        <v>69</v>
      </c>
      <c r="U3725" s="13" t="s">
        <v>66</v>
      </c>
      <c r="V3725" s="13" t="s">
        <v>70</v>
      </c>
      <c r="W3725" s="13" t="s">
        <v>32</v>
      </c>
      <c r="X3725" s="13" t="s">
        <v>66</v>
      </c>
      <c r="Y3725" s="13" t="s">
        <v>7</v>
      </c>
      <c r="Z3725" s="13" t="s">
        <v>8</v>
      </c>
      <c r="AA3725" s="12" t="str">
        <f t="shared" si="116"/>
        <v>5980000000108</v>
      </c>
      <c r="AB3725" s="4" t="s">
        <v>66</v>
      </c>
      <c r="AC3725" s="48">
        <f t="shared" si="117"/>
        <v>0</v>
      </c>
      <c r="AD3725" s="31">
        <f>VLOOKUP(AB3725,'Utah Allocation %''s'!$A$6:$B$16,2,FALSE)</f>
        <v>0</v>
      </c>
    </row>
    <row r="3726" spans="1:30">
      <c r="A3726" s="9" t="s">
        <v>13737</v>
      </c>
      <c r="B3726" s="9" t="s">
        <v>24</v>
      </c>
      <c r="C3726" s="9" t="s">
        <v>62</v>
      </c>
      <c r="D3726" s="19">
        <v>41578</v>
      </c>
      <c r="E3726" s="3">
        <v>2013</v>
      </c>
      <c r="F3726" s="3">
        <v>10</v>
      </c>
      <c r="G3726" s="3" t="s">
        <v>14415</v>
      </c>
      <c r="H3726" s="9" t="s">
        <v>63</v>
      </c>
      <c r="I3726" s="9" t="s">
        <v>64</v>
      </c>
      <c r="J3726" s="21">
        <v>306.54000000000002</v>
      </c>
      <c r="K3726" s="9" t="s">
        <v>13738</v>
      </c>
      <c r="L3726" s="7" t="s">
        <v>14072</v>
      </c>
      <c r="M3726" s="7" t="s">
        <v>14283</v>
      </c>
      <c r="N3726" s="7" t="s">
        <v>225</v>
      </c>
      <c r="O3726" s="7" t="s">
        <v>271</v>
      </c>
      <c r="P3726" s="7" t="s">
        <v>862</v>
      </c>
      <c r="Q3726" s="7" t="s">
        <v>170</v>
      </c>
      <c r="R3726" s="13" t="s">
        <v>306</v>
      </c>
      <c r="S3726" s="7" t="s">
        <v>409</v>
      </c>
      <c r="T3726" s="13" t="s">
        <v>69</v>
      </c>
      <c r="U3726" s="13" t="s">
        <v>79</v>
      </c>
      <c r="V3726" s="13" t="s">
        <v>80</v>
      </c>
      <c r="W3726" s="13" t="s">
        <v>29</v>
      </c>
      <c r="X3726" s="13" t="s">
        <v>79</v>
      </c>
      <c r="Y3726" s="13" t="s">
        <v>7</v>
      </c>
      <c r="Z3726" s="13" t="s">
        <v>16</v>
      </c>
      <c r="AA3726" s="12" t="str">
        <f t="shared" si="116"/>
        <v>5980000000109</v>
      </c>
      <c r="AB3726" s="4" t="s">
        <v>79</v>
      </c>
      <c r="AC3726" s="48">
        <f t="shared" si="117"/>
        <v>306.54000000000002</v>
      </c>
      <c r="AD3726" s="31">
        <f>VLOOKUP(AB3726,'Utah Allocation %''s'!$A$6:$B$16,2,FALSE)</f>
        <v>1</v>
      </c>
    </row>
    <row r="3727" spans="1:30">
      <c r="A3727" s="9" t="s">
        <v>13739</v>
      </c>
      <c r="B3727" s="9" t="s">
        <v>24</v>
      </c>
      <c r="C3727" s="9" t="s">
        <v>62</v>
      </c>
      <c r="D3727" s="19">
        <v>41578</v>
      </c>
      <c r="E3727" s="3">
        <v>2013</v>
      </c>
      <c r="F3727" s="3">
        <v>10</v>
      </c>
      <c r="G3727" s="3" t="s">
        <v>14415</v>
      </c>
      <c r="H3727" s="9" t="s">
        <v>63</v>
      </c>
      <c r="I3727" s="9" t="s">
        <v>81</v>
      </c>
      <c r="J3727" s="21">
        <v>232.19</v>
      </c>
      <c r="K3727" s="9" t="s">
        <v>13740</v>
      </c>
      <c r="L3727" s="7" t="s">
        <v>14073</v>
      </c>
      <c r="M3727" s="7" t="s">
        <v>14284</v>
      </c>
      <c r="N3727" s="7" t="s">
        <v>206</v>
      </c>
      <c r="O3727" s="7" t="s">
        <v>253</v>
      </c>
      <c r="P3727" s="7" t="s">
        <v>5145</v>
      </c>
      <c r="Q3727" s="7" t="s">
        <v>78</v>
      </c>
      <c r="R3727" s="13" t="s">
        <v>306</v>
      </c>
      <c r="S3727" s="7" t="s">
        <v>409</v>
      </c>
      <c r="T3727" s="13" t="s">
        <v>69</v>
      </c>
      <c r="U3727" s="13" t="s">
        <v>79</v>
      </c>
      <c r="V3727" s="13" t="s">
        <v>80</v>
      </c>
      <c r="W3727" s="13" t="s">
        <v>29</v>
      </c>
      <c r="X3727" s="13" t="s">
        <v>79</v>
      </c>
      <c r="Y3727" s="13" t="s">
        <v>7</v>
      </c>
      <c r="Z3727" s="13" t="s">
        <v>16</v>
      </c>
      <c r="AA3727" s="12" t="str">
        <f t="shared" si="116"/>
        <v>5980000000109</v>
      </c>
      <c r="AB3727" s="4" t="s">
        <v>79</v>
      </c>
      <c r="AC3727" s="48">
        <f t="shared" si="117"/>
        <v>232.19</v>
      </c>
      <c r="AD3727" s="31">
        <f>VLOOKUP(AB3727,'Utah Allocation %''s'!$A$6:$B$16,2,FALSE)</f>
        <v>1</v>
      </c>
    </row>
    <row r="3728" spans="1:30">
      <c r="A3728" s="9" t="s">
        <v>13741</v>
      </c>
      <c r="B3728" s="9" t="s">
        <v>24</v>
      </c>
      <c r="C3728" s="9" t="s">
        <v>62</v>
      </c>
      <c r="D3728" s="19">
        <v>41578</v>
      </c>
      <c r="E3728" s="3">
        <v>2013</v>
      </c>
      <c r="F3728" s="3">
        <v>10</v>
      </c>
      <c r="G3728" s="3" t="s">
        <v>14415</v>
      </c>
      <c r="H3728" s="9" t="s">
        <v>63</v>
      </c>
      <c r="I3728" s="9" t="s">
        <v>81</v>
      </c>
      <c r="J3728" s="21">
        <v>1007.95</v>
      </c>
      <c r="K3728" s="9" t="s">
        <v>13742</v>
      </c>
      <c r="L3728" s="7" t="s">
        <v>14074</v>
      </c>
      <c r="M3728" s="7" t="s">
        <v>14285</v>
      </c>
      <c r="N3728" s="7" t="s">
        <v>206</v>
      </c>
      <c r="O3728" s="7" t="s">
        <v>253</v>
      </c>
      <c r="P3728" s="7" t="s">
        <v>5145</v>
      </c>
      <c r="Q3728" s="7" t="s">
        <v>78</v>
      </c>
      <c r="R3728" s="13" t="s">
        <v>306</v>
      </c>
      <c r="S3728" s="7" t="s">
        <v>409</v>
      </c>
      <c r="T3728" s="13" t="s">
        <v>69</v>
      </c>
      <c r="U3728" s="13" t="s">
        <v>79</v>
      </c>
      <c r="V3728" s="13" t="s">
        <v>80</v>
      </c>
      <c r="W3728" s="13" t="s">
        <v>29</v>
      </c>
      <c r="X3728" s="13" t="s">
        <v>79</v>
      </c>
      <c r="Y3728" s="13" t="s">
        <v>7</v>
      </c>
      <c r="Z3728" s="13" t="s">
        <v>16</v>
      </c>
      <c r="AA3728" s="12" t="str">
        <f t="shared" si="116"/>
        <v>5980000000109</v>
      </c>
      <c r="AB3728" s="4" t="s">
        <v>79</v>
      </c>
      <c r="AC3728" s="48">
        <f t="shared" si="117"/>
        <v>1007.95</v>
      </c>
      <c r="AD3728" s="31">
        <f>VLOOKUP(AB3728,'Utah Allocation %''s'!$A$6:$B$16,2,FALSE)</f>
        <v>1</v>
      </c>
    </row>
    <row r="3729" spans="1:30">
      <c r="A3729" s="9" t="s">
        <v>13743</v>
      </c>
      <c r="B3729" s="9" t="s">
        <v>24</v>
      </c>
      <c r="C3729" s="9" t="s">
        <v>62</v>
      </c>
      <c r="D3729" s="19">
        <v>41578</v>
      </c>
      <c r="E3729" s="3">
        <v>2013</v>
      </c>
      <c r="F3729" s="3">
        <v>10</v>
      </c>
      <c r="G3729" s="3" t="s">
        <v>14415</v>
      </c>
      <c r="H3729" s="9" t="s">
        <v>63</v>
      </c>
      <c r="I3729" s="9" t="s">
        <v>81</v>
      </c>
      <c r="J3729" s="21">
        <v>4252.3500000000004</v>
      </c>
      <c r="K3729" s="9" t="s">
        <v>13744</v>
      </c>
      <c r="L3729" s="7" t="s">
        <v>14075</v>
      </c>
      <c r="M3729" s="7" t="s">
        <v>14286</v>
      </c>
      <c r="N3729" s="7" t="s">
        <v>207</v>
      </c>
      <c r="O3729" s="7" t="s">
        <v>254</v>
      </c>
      <c r="P3729" s="7" t="s">
        <v>7096</v>
      </c>
      <c r="Q3729" s="7" t="s">
        <v>83</v>
      </c>
      <c r="R3729" s="13" t="s">
        <v>306</v>
      </c>
      <c r="S3729" s="7" t="s">
        <v>409</v>
      </c>
      <c r="T3729" s="13" t="s">
        <v>69</v>
      </c>
      <c r="U3729" s="13" t="s">
        <v>79</v>
      </c>
      <c r="V3729" s="13" t="s">
        <v>80</v>
      </c>
      <c r="W3729" s="13" t="s">
        <v>29</v>
      </c>
      <c r="X3729" s="13" t="s">
        <v>79</v>
      </c>
      <c r="Y3729" s="13" t="s">
        <v>7</v>
      </c>
      <c r="Z3729" s="13" t="s">
        <v>16</v>
      </c>
      <c r="AA3729" s="12" t="str">
        <f t="shared" si="116"/>
        <v>5980000000109</v>
      </c>
      <c r="AB3729" s="4" t="s">
        <v>79</v>
      </c>
      <c r="AC3729" s="48">
        <f t="shared" si="117"/>
        <v>4252.3500000000004</v>
      </c>
      <c r="AD3729" s="31">
        <f>VLOOKUP(AB3729,'Utah Allocation %''s'!$A$6:$B$16,2,FALSE)</f>
        <v>1</v>
      </c>
    </row>
    <row r="3730" spans="1:30">
      <c r="A3730" s="9" t="s">
        <v>13745</v>
      </c>
      <c r="B3730" s="9" t="s">
        <v>24</v>
      </c>
      <c r="C3730" s="9" t="s">
        <v>62</v>
      </c>
      <c r="D3730" s="19">
        <v>41578</v>
      </c>
      <c r="E3730" s="3">
        <v>2013</v>
      </c>
      <c r="F3730" s="3">
        <v>10</v>
      </c>
      <c r="G3730" s="3" t="s">
        <v>14415</v>
      </c>
      <c r="H3730" s="9" t="s">
        <v>63</v>
      </c>
      <c r="I3730" s="9" t="s">
        <v>81</v>
      </c>
      <c r="J3730" s="21">
        <v>1451.75</v>
      </c>
      <c r="K3730" s="9" t="s">
        <v>13746</v>
      </c>
      <c r="L3730" s="7" t="s">
        <v>14076</v>
      </c>
      <c r="M3730" s="7" t="s">
        <v>14287</v>
      </c>
      <c r="N3730" s="7" t="s">
        <v>207</v>
      </c>
      <c r="O3730" s="7" t="s">
        <v>254</v>
      </c>
      <c r="P3730" s="7" t="s">
        <v>7096</v>
      </c>
      <c r="Q3730" s="7" t="s">
        <v>83</v>
      </c>
      <c r="R3730" s="13" t="s">
        <v>306</v>
      </c>
      <c r="S3730" s="7" t="s">
        <v>409</v>
      </c>
      <c r="T3730" s="13" t="s">
        <v>69</v>
      </c>
      <c r="U3730" s="13" t="s">
        <v>79</v>
      </c>
      <c r="V3730" s="13" t="s">
        <v>80</v>
      </c>
      <c r="W3730" s="13" t="s">
        <v>29</v>
      </c>
      <c r="X3730" s="13" t="s">
        <v>79</v>
      </c>
      <c r="Y3730" s="13" t="s">
        <v>7</v>
      </c>
      <c r="Z3730" s="13" t="s">
        <v>16</v>
      </c>
      <c r="AA3730" s="12" t="str">
        <f t="shared" si="116"/>
        <v>5980000000109</v>
      </c>
      <c r="AB3730" s="4" t="s">
        <v>79</v>
      </c>
      <c r="AC3730" s="48">
        <f t="shared" si="117"/>
        <v>1451.75</v>
      </c>
      <c r="AD3730" s="31">
        <f>VLOOKUP(AB3730,'Utah Allocation %''s'!$A$6:$B$16,2,FALSE)</f>
        <v>1</v>
      </c>
    </row>
    <row r="3731" spans="1:30">
      <c r="A3731" s="9" t="s">
        <v>13747</v>
      </c>
      <c r="B3731" s="9" t="s">
        <v>24</v>
      </c>
      <c r="C3731" s="9" t="s">
        <v>62</v>
      </c>
      <c r="D3731" s="19">
        <v>41578</v>
      </c>
      <c r="E3731" s="3">
        <v>2013</v>
      </c>
      <c r="F3731" s="3">
        <v>10</v>
      </c>
      <c r="G3731" s="3" t="s">
        <v>14415</v>
      </c>
      <c r="H3731" s="9" t="s">
        <v>63</v>
      </c>
      <c r="I3731" s="9" t="s">
        <v>81</v>
      </c>
      <c r="J3731" s="21">
        <v>422.84</v>
      </c>
      <c r="K3731" s="9" t="s">
        <v>13748</v>
      </c>
      <c r="L3731" s="7" t="s">
        <v>14077</v>
      </c>
      <c r="M3731" s="7" t="s">
        <v>14288</v>
      </c>
      <c r="N3731" s="7" t="s">
        <v>207</v>
      </c>
      <c r="O3731" s="7" t="s">
        <v>254</v>
      </c>
      <c r="P3731" s="7" t="s">
        <v>7096</v>
      </c>
      <c r="Q3731" s="7" t="s">
        <v>83</v>
      </c>
      <c r="R3731" s="13" t="s">
        <v>306</v>
      </c>
      <c r="S3731" s="7" t="s">
        <v>409</v>
      </c>
      <c r="T3731" s="13" t="s">
        <v>69</v>
      </c>
      <c r="U3731" s="13" t="s">
        <v>79</v>
      </c>
      <c r="V3731" s="13" t="s">
        <v>80</v>
      </c>
      <c r="W3731" s="13" t="s">
        <v>29</v>
      </c>
      <c r="X3731" s="13" t="s">
        <v>79</v>
      </c>
      <c r="Y3731" s="13" t="s">
        <v>7</v>
      </c>
      <c r="Z3731" s="13" t="s">
        <v>16</v>
      </c>
      <c r="AA3731" s="12" t="str">
        <f t="shared" si="116"/>
        <v>5980000000109</v>
      </c>
      <c r="AB3731" s="4" t="s">
        <v>79</v>
      </c>
      <c r="AC3731" s="48">
        <f t="shared" si="117"/>
        <v>422.84</v>
      </c>
      <c r="AD3731" s="31">
        <f>VLOOKUP(AB3731,'Utah Allocation %''s'!$A$6:$B$16,2,FALSE)</f>
        <v>1</v>
      </c>
    </row>
    <row r="3732" spans="1:30">
      <c r="A3732" s="9" t="s">
        <v>13749</v>
      </c>
      <c r="B3732" s="9" t="s">
        <v>24</v>
      </c>
      <c r="C3732" s="9" t="s">
        <v>62</v>
      </c>
      <c r="D3732" s="19">
        <v>41578</v>
      </c>
      <c r="E3732" s="3">
        <v>2013</v>
      </c>
      <c r="F3732" s="3">
        <v>10</v>
      </c>
      <c r="G3732" s="3" t="s">
        <v>14415</v>
      </c>
      <c r="H3732" s="9" t="s">
        <v>63</v>
      </c>
      <c r="I3732" s="9" t="s">
        <v>81</v>
      </c>
      <c r="J3732" s="21">
        <v>348.29</v>
      </c>
      <c r="K3732" s="9" t="s">
        <v>13750</v>
      </c>
      <c r="L3732" s="7" t="s">
        <v>14078</v>
      </c>
      <c r="M3732" s="7" t="s">
        <v>14289</v>
      </c>
      <c r="N3732" s="7" t="s">
        <v>214</v>
      </c>
      <c r="O3732" s="7" t="s">
        <v>260</v>
      </c>
      <c r="P3732" s="7" t="s">
        <v>8167</v>
      </c>
      <c r="Q3732" s="7" t="s">
        <v>158</v>
      </c>
      <c r="R3732" s="13" t="s">
        <v>306</v>
      </c>
      <c r="S3732" s="7" t="s">
        <v>409</v>
      </c>
      <c r="T3732" s="13" t="s">
        <v>69</v>
      </c>
      <c r="U3732" s="13" t="s">
        <v>79</v>
      </c>
      <c r="V3732" s="13" t="s">
        <v>80</v>
      </c>
      <c r="W3732" s="13" t="s">
        <v>29</v>
      </c>
      <c r="X3732" s="13" t="s">
        <v>79</v>
      </c>
      <c r="Y3732" s="13" t="s">
        <v>7</v>
      </c>
      <c r="Z3732" s="13" t="s">
        <v>16</v>
      </c>
      <c r="AA3732" s="12" t="str">
        <f t="shared" si="116"/>
        <v>5980000000109</v>
      </c>
      <c r="AB3732" s="4" t="s">
        <v>79</v>
      </c>
      <c r="AC3732" s="48">
        <f t="shared" si="117"/>
        <v>348.29</v>
      </c>
      <c r="AD3732" s="31">
        <f>VLOOKUP(AB3732,'Utah Allocation %''s'!$A$6:$B$16,2,FALSE)</f>
        <v>1</v>
      </c>
    </row>
    <row r="3733" spans="1:30">
      <c r="A3733" s="9" t="s">
        <v>13751</v>
      </c>
      <c r="B3733" s="9" t="s">
        <v>24</v>
      </c>
      <c r="C3733" s="9" t="s">
        <v>62</v>
      </c>
      <c r="D3733" s="19">
        <v>41578</v>
      </c>
      <c r="E3733" s="3">
        <v>2013</v>
      </c>
      <c r="F3733" s="3">
        <v>10</v>
      </c>
      <c r="G3733" s="3" t="s">
        <v>14415</v>
      </c>
      <c r="H3733" s="9" t="s">
        <v>63</v>
      </c>
      <c r="I3733" s="9" t="s">
        <v>81</v>
      </c>
      <c r="J3733" s="21">
        <v>1115.19</v>
      </c>
      <c r="K3733" s="9" t="s">
        <v>13752</v>
      </c>
      <c r="L3733" s="7" t="s">
        <v>14079</v>
      </c>
      <c r="M3733" s="7" t="s">
        <v>14290</v>
      </c>
      <c r="N3733" s="7" t="s">
        <v>214</v>
      </c>
      <c r="O3733" s="7" t="s">
        <v>260</v>
      </c>
      <c r="P3733" s="7" t="s">
        <v>8167</v>
      </c>
      <c r="Q3733" s="7" t="s">
        <v>158</v>
      </c>
      <c r="R3733" s="13" t="s">
        <v>306</v>
      </c>
      <c r="S3733" s="7" t="s">
        <v>409</v>
      </c>
      <c r="T3733" s="13" t="s">
        <v>69</v>
      </c>
      <c r="U3733" s="13" t="s">
        <v>79</v>
      </c>
      <c r="V3733" s="13" t="s">
        <v>80</v>
      </c>
      <c r="W3733" s="13" t="s">
        <v>29</v>
      </c>
      <c r="X3733" s="13" t="s">
        <v>79</v>
      </c>
      <c r="Y3733" s="13" t="s">
        <v>7</v>
      </c>
      <c r="Z3733" s="13" t="s">
        <v>16</v>
      </c>
      <c r="AA3733" s="12" t="str">
        <f t="shared" si="116"/>
        <v>5980000000109</v>
      </c>
      <c r="AB3733" s="4" t="s">
        <v>79</v>
      </c>
      <c r="AC3733" s="48">
        <f t="shared" si="117"/>
        <v>1115.19</v>
      </c>
      <c r="AD3733" s="31">
        <f>VLOOKUP(AB3733,'Utah Allocation %''s'!$A$6:$B$16,2,FALSE)</f>
        <v>1</v>
      </c>
    </row>
    <row r="3734" spans="1:30">
      <c r="A3734" s="9" t="s">
        <v>13753</v>
      </c>
      <c r="B3734" s="9" t="s">
        <v>24</v>
      </c>
      <c r="C3734" s="9" t="s">
        <v>62</v>
      </c>
      <c r="D3734" s="19">
        <v>41578</v>
      </c>
      <c r="E3734" s="3">
        <v>2013</v>
      </c>
      <c r="F3734" s="3">
        <v>10</v>
      </c>
      <c r="G3734" s="3" t="s">
        <v>14415</v>
      </c>
      <c r="H3734" s="9" t="s">
        <v>63</v>
      </c>
      <c r="I3734" s="9" t="s">
        <v>81</v>
      </c>
      <c r="J3734" s="21">
        <v>460.54</v>
      </c>
      <c r="K3734" s="9" t="s">
        <v>13754</v>
      </c>
      <c r="L3734" s="7" t="s">
        <v>14080</v>
      </c>
      <c r="M3734" s="7" t="s">
        <v>14291</v>
      </c>
      <c r="N3734" s="7" t="s">
        <v>219</v>
      </c>
      <c r="O3734" s="7" t="s">
        <v>265</v>
      </c>
      <c r="P3734" s="7" t="s">
        <v>6262</v>
      </c>
      <c r="Q3734" s="7" t="s">
        <v>104</v>
      </c>
      <c r="R3734" s="13" t="s">
        <v>306</v>
      </c>
      <c r="S3734" s="7" t="s">
        <v>409</v>
      </c>
      <c r="T3734" s="13" t="s">
        <v>69</v>
      </c>
      <c r="U3734" s="13" t="s">
        <v>79</v>
      </c>
      <c r="V3734" s="13" t="s">
        <v>80</v>
      </c>
      <c r="W3734" s="13" t="s">
        <v>29</v>
      </c>
      <c r="X3734" s="13" t="s">
        <v>79</v>
      </c>
      <c r="Y3734" s="13" t="s">
        <v>7</v>
      </c>
      <c r="Z3734" s="13" t="s">
        <v>16</v>
      </c>
      <c r="AA3734" s="12" t="str">
        <f t="shared" si="116"/>
        <v>5980000000109</v>
      </c>
      <c r="AB3734" s="4" t="s">
        <v>79</v>
      </c>
      <c r="AC3734" s="48">
        <f t="shared" si="117"/>
        <v>460.54</v>
      </c>
      <c r="AD3734" s="31">
        <f>VLOOKUP(AB3734,'Utah Allocation %''s'!$A$6:$B$16,2,FALSE)</f>
        <v>1</v>
      </c>
    </row>
    <row r="3735" spans="1:30">
      <c r="A3735" s="9" t="s">
        <v>13755</v>
      </c>
      <c r="B3735" s="9" t="s">
        <v>24</v>
      </c>
      <c r="C3735" s="9" t="s">
        <v>62</v>
      </c>
      <c r="D3735" s="19">
        <v>41578</v>
      </c>
      <c r="E3735" s="3">
        <v>2013</v>
      </c>
      <c r="F3735" s="3">
        <v>10</v>
      </c>
      <c r="G3735" s="3" t="s">
        <v>14415</v>
      </c>
      <c r="H3735" s="9" t="s">
        <v>63</v>
      </c>
      <c r="I3735" s="9" t="s">
        <v>81</v>
      </c>
      <c r="J3735" s="21">
        <v>317.13</v>
      </c>
      <c r="K3735" s="9" t="s">
        <v>13756</v>
      </c>
      <c r="L3735" s="7" t="s">
        <v>14081</v>
      </c>
      <c r="M3735" s="7" t="s">
        <v>14292</v>
      </c>
      <c r="N3735" s="7" t="s">
        <v>219</v>
      </c>
      <c r="O3735" s="7" t="s">
        <v>265</v>
      </c>
      <c r="P3735" s="7" t="s">
        <v>6262</v>
      </c>
      <c r="Q3735" s="7" t="s">
        <v>104</v>
      </c>
      <c r="R3735" s="13" t="s">
        <v>306</v>
      </c>
      <c r="S3735" s="7" t="s">
        <v>409</v>
      </c>
      <c r="T3735" s="13" t="s">
        <v>69</v>
      </c>
      <c r="U3735" s="13" t="s">
        <v>79</v>
      </c>
      <c r="V3735" s="13" t="s">
        <v>80</v>
      </c>
      <c r="W3735" s="13" t="s">
        <v>29</v>
      </c>
      <c r="X3735" s="13" t="s">
        <v>79</v>
      </c>
      <c r="Y3735" s="13" t="s">
        <v>7</v>
      </c>
      <c r="Z3735" s="13" t="s">
        <v>16</v>
      </c>
      <c r="AA3735" s="12" t="str">
        <f t="shared" si="116"/>
        <v>5980000000109</v>
      </c>
      <c r="AB3735" s="4" t="s">
        <v>79</v>
      </c>
      <c r="AC3735" s="48">
        <f t="shared" si="117"/>
        <v>317.13</v>
      </c>
      <c r="AD3735" s="31">
        <f>VLOOKUP(AB3735,'Utah Allocation %''s'!$A$6:$B$16,2,FALSE)</f>
        <v>1</v>
      </c>
    </row>
    <row r="3736" spans="1:30">
      <c r="A3736" s="9" t="s">
        <v>13757</v>
      </c>
      <c r="B3736" s="9" t="s">
        <v>24</v>
      </c>
      <c r="C3736" s="9" t="s">
        <v>62</v>
      </c>
      <c r="D3736" s="19">
        <v>41578</v>
      </c>
      <c r="E3736" s="3">
        <v>2013</v>
      </c>
      <c r="F3736" s="3">
        <v>10</v>
      </c>
      <c r="G3736" s="3" t="s">
        <v>14415</v>
      </c>
      <c r="H3736" s="9" t="s">
        <v>63</v>
      </c>
      <c r="I3736" s="9" t="s">
        <v>81</v>
      </c>
      <c r="J3736" s="21">
        <v>264.27999999999997</v>
      </c>
      <c r="K3736" s="9" t="s">
        <v>13758</v>
      </c>
      <c r="L3736" s="7" t="s">
        <v>14082</v>
      </c>
      <c r="M3736" s="7" t="s">
        <v>14293</v>
      </c>
      <c r="N3736" s="7" t="s">
        <v>219</v>
      </c>
      <c r="O3736" s="7" t="s">
        <v>265</v>
      </c>
      <c r="P3736" s="7" t="s">
        <v>6262</v>
      </c>
      <c r="Q3736" s="7" t="s">
        <v>104</v>
      </c>
      <c r="R3736" s="13" t="s">
        <v>306</v>
      </c>
      <c r="S3736" s="7" t="s">
        <v>409</v>
      </c>
      <c r="T3736" s="13" t="s">
        <v>69</v>
      </c>
      <c r="U3736" s="13" t="s">
        <v>79</v>
      </c>
      <c r="V3736" s="13" t="s">
        <v>80</v>
      </c>
      <c r="W3736" s="13" t="s">
        <v>29</v>
      </c>
      <c r="X3736" s="13" t="s">
        <v>79</v>
      </c>
      <c r="Y3736" s="13" t="s">
        <v>7</v>
      </c>
      <c r="Z3736" s="13" t="s">
        <v>16</v>
      </c>
      <c r="AA3736" s="12" t="str">
        <f t="shared" si="116"/>
        <v>5980000000109</v>
      </c>
      <c r="AB3736" s="4" t="s">
        <v>79</v>
      </c>
      <c r="AC3736" s="48">
        <f t="shared" si="117"/>
        <v>264.27999999999997</v>
      </c>
      <c r="AD3736" s="31">
        <f>VLOOKUP(AB3736,'Utah Allocation %''s'!$A$6:$B$16,2,FALSE)</f>
        <v>1</v>
      </c>
    </row>
    <row r="3737" spans="1:30">
      <c r="A3737" s="9" t="s">
        <v>13759</v>
      </c>
      <c r="B3737" s="9" t="s">
        <v>24</v>
      </c>
      <c r="C3737" s="9" t="s">
        <v>62</v>
      </c>
      <c r="D3737" s="19">
        <v>41578</v>
      </c>
      <c r="E3737" s="3">
        <v>2013</v>
      </c>
      <c r="F3737" s="3">
        <v>10</v>
      </c>
      <c r="G3737" s="3" t="s">
        <v>14415</v>
      </c>
      <c r="H3737" s="9" t="s">
        <v>63</v>
      </c>
      <c r="I3737" s="9" t="s">
        <v>81</v>
      </c>
      <c r="J3737" s="21">
        <v>121.9</v>
      </c>
      <c r="K3737" s="9" t="s">
        <v>13760</v>
      </c>
      <c r="L3737" s="7" t="s">
        <v>14083</v>
      </c>
      <c r="M3737" s="7" t="s">
        <v>14294</v>
      </c>
      <c r="N3737" s="7" t="s">
        <v>216</v>
      </c>
      <c r="O3737" s="7" t="s">
        <v>262</v>
      </c>
      <c r="P3737" s="7" t="s">
        <v>7099</v>
      </c>
      <c r="Q3737" s="7" t="s">
        <v>107</v>
      </c>
      <c r="R3737" s="13" t="s">
        <v>347</v>
      </c>
      <c r="S3737" s="7" t="s">
        <v>409</v>
      </c>
      <c r="T3737" s="13" t="s">
        <v>69</v>
      </c>
      <c r="U3737" s="13" t="s">
        <v>79</v>
      </c>
      <c r="V3737" s="13" t="s">
        <v>80</v>
      </c>
      <c r="W3737" s="13" t="s">
        <v>29</v>
      </c>
      <c r="X3737" s="13" t="s">
        <v>79</v>
      </c>
      <c r="Y3737" s="13" t="s">
        <v>7</v>
      </c>
      <c r="Z3737" s="13" t="s">
        <v>16</v>
      </c>
      <c r="AA3737" s="12" t="str">
        <f t="shared" si="116"/>
        <v>5980000000109</v>
      </c>
      <c r="AB3737" s="4" t="s">
        <v>79</v>
      </c>
      <c r="AC3737" s="48">
        <f t="shared" si="117"/>
        <v>121.9</v>
      </c>
      <c r="AD3737" s="31">
        <f>VLOOKUP(AB3737,'Utah Allocation %''s'!$A$6:$B$16,2,FALSE)</f>
        <v>1</v>
      </c>
    </row>
    <row r="3738" spans="1:30">
      <c r="A3738" s="9" t="s">
        <v>13761</v>
      </c>
      <c r="B3738" s="9" t="s">
        <v>24</v>
      </c>
      <c r="C3738" s="9" t="s">
        <v>62</v>
      </c>
      <c r="D3738" s="19">
        <v>41578</v>
      </c>
      <c r="E3738" s="3">
        <v>2013</v>
      </c>
      <c r="F3738" s="3">
        <v>10</v>
      </c>
      <c r="G3738" s="3" t="s">
        <v>14415</v>
      </c>
      <c r="H3738" s="9" t="s">
        <v>63</v>
      </c>
      <c r="I3738" s="9" t="s">
        <v>81</v>
      </c>
      <c r="J3738" s="21">
        <v>231.06</v>
      </c>
      <c r="K3738" s="9" t="s">
        <v>13762</v>
      </c>
      <c r="L3738" s="7" t="s">
        <v>14084</v>
      </c>
      <c r="M3738" s="7" t="s">
        <v>14295</v>
      </c>
      <c r="N3738" s="7" t="s">
        <v>207</v>
      </c>
      <c r="O3738" s="7" t="s">
        <v>254</v>
      </c>
      <c r="P3738" s="7" t="s">
        <v>7096</v>
      </c>
      <c r="Q3738" s="7" t="s">
        <v>83</v>
      </c>
      <c r="R3738" s="13" t="s">
        <v>347</v>
      </c>
      <c r="S3738" s="7" t="s">
        <v>409</v>
      </c>
      <c r="T3738" s="13" t="s">
        <v>69</v>
      </c>
      <c r="U3738" s="13" t="s">
        <v>79</v>
      </c>
      <c r="V3738" s="13" t="s">
        <v>80</v>
      </c>
      <c r="W3738" s="13" t="s">
        <v>29</v>
      </c>
      <c r="X3738" s="13" t="s">
        <v>79</v>
      </c>
      <c r="Y3738" s="13" t="s">
        <v>7</v>
      </c>
      <c r="Z3738" s="13" t="s">
        <v>16</v>
      </c>
      <c r="AA3738" s="12" t="str">
        <f t="shared" si="116"/>
        <v>5980000000109</v>
      </c>
      <c r="AB3738" s="4" t="s">
        <v>79</v>
      </c>
      <c r="AC3738" s="48">
        <f t="shared" si="117"/>
        <v>231.06</v>
      </c>
      <c r="AD3738" s="31">
        <f>VLOOKUP(AB3738,'Utah Allocation %''s'!$A$6:$B$16,2,FALSE)</f>
        <v>1</v>
      </c>
    </row>
    <row r="3739" spans="1:30">
      <c r="A3739" s="9" t="s">
        <v>13763</v>
      </c>
      <c r="B3739" s="9" t="s">
        <v>24</v>
      </c>
      <c r="C3739" s="9" t="s">
        <v>62</v>
      </c>
      <c r="D3739" s="19">
        <v>41578</v>
      </c>
      <c r="E3739" s="3">
        <v>2013</v>
      </c>
      <c r="F3739" s="3">
        <v>10</v>
      </c>
      <c r="G3739" s="3" t="s">
        <v>14415</v>
      </c>
      <c r="H3739" s="9" t="s">
        <v>63</v>
      </c>
      <c r="I3739" s="9" t="s">
        <v>81</v>
      </c>
      <c r="J3739" s="21">
        <v>253.43</v>
      </c>
      <c r="K3739" s="9" t="s">
        <v>13764</v>
      </c>
      <c r="L3739" s="7" t="s">
        <v>14085</v>
      </c>
      <c r="M3739" s="7" t="s">
        <v>14296</v>
      </c>
      <c r="N3739" s="7" t="s">
        <v>208</v>
      </c>
      <c r="O3739" s="7" t="s">
        <v>255</v>
      </c>
      <c r="P3739" s="7" t="s">
        <v>6141</v>
      </c>
      <c r="Q3739" s="7" t="s">
        <v>84</v>
      </c>
      <c r="R3739" s="13" t="s">
        <v>347</v>
      </c>
      <c r="S3739" s="7" t="s">
        <v>409</v>
      </c>
      <c r="T3739" s="13" t="s">
        <v>69</v>
      </c>
      <c r="U3739" s="13" t="s">
        <v>79</v>
      </c>
      <c r="V3739" s="13" t="s">
        <v>80</v>
      </c>
      <c r="W3739" s="13" t="s">
        <v>29</v>
      </c>
      <c r="X3739" s="13" t="s">
        <v>79</v>
      </c>
      <c r="Y3739" s="13" t="s">
        <v>7</v>
      </c>
      <c r="Z3739" s="13" t="s">
        <v>16</v>
      </c>
      <c r="AA3739" s="12" t="str">
        <f t="shared" si="116"/>
        <v>5980000000109</v>
      </c>
      <c r="AB3739" s="4" t="s">
        <v>79</v>
      </c>
      <c r="AC3739" s="48">
        <f t="shared" si="117"/>
        <v>253.43</v>
      </c>
      <c r="AD3739" s="31">
        <f>VLOOKUP(AB3739,'Utah Allocation %''s'!$A$6:$B$16,2,FALSE)</f>
        <v>1</v>
      </c>
    </row>
    <row r="3740" spans="1:30">
      <c r="A3740" s="9" t="s">
        <v>13765</v>
      </c>
      <c r="B3740" s="9" t="s">
        <v>24</v>
      </c>
      <c r="C3740" s="9" t="s">
        <v>62</v>
      </c>
      <c r="D3740" s="19">
        <v>41578</v>
      </c>
      <c r="E3740" s="3">
        <v>2013</v>
      </c>
      <c r="F3740" s="3">
        <v>10</v>
      </c>
      <c r="G3740" s="3" t="s">
        <v>14415</v>
      </c>
      <c r="H3740" s="9" t="s">
        <v>63</v>
      </c>
      <c r="I3740" s="9" t="s">
        <v>81</v>
      </c>
      <c r="J3740" s="21">
        <v>640.86</v>
      </c>
      <c r="K3740" s="9" t="s">
        <v>13766</v>
      </c>
      <c r="L3740" s="7" t="s">
        <v>14086</v>
      </c>
      <c r="M3740" s="7" t="s">
        <v>14297</v>
      </c>
      <c r="N3740" s="7" t="s">
        <v>208</v>
      </c>
      <c r="O3740" s="7" t="s">
        <v>255</v>
      </c>
      <c r="P3740" s="7" t="s">
        <v>8169</v>
      </c>
      <c r="Q3740" s="7" t="s">
        <v>140</v>
      </c>
      <c r="R3740" s="13" t="s">
        <v>349</v>
      </c>
      <c r="S3740" s="7" t="s">
        <v>409</v>
      </c>
      <c r="T3740" s="13" t="s">
        <v>69</v>
      </c>
      <c r="U3740" s="13" t="s">
        <v>111</v>
      </c>
      <c r="V3740" s="13" t="s">
        <v>112</v>
      </c>
      <c r="W3740" s="13" t="s">
        <v>30</v>
      </c>
      <c r="X3740" s="13" t="s">
        <v>113</v>
      </c>
      <c r="Y3740" s="13" t="s">
        <v>7</v>
      </c>
      <c r="Z3740" s="13" t="s">
        <v>15</v>
      </c>
      <c r="AA3740" s="12" t="str">
        <f t="shared" si="116"/>
        <v>5980000000106</v>
      </c>
      <c r="AB3740" s="4" t="s">
        <v>113</v>
      </c>
      <c r="AC3740" s="48">
        <f t="shared" si="117"/>
        <v>0</v>
      </c>
      <c r="AD3740" s="31">
        <f>VLOOKUP(AB3740,'Utah Allocation %''s'!$A$6:$B$16,2,FALSE)</f>
        <v>0</v>
      </c>
    </row>
    <row r="3741" spans="1:30">
      <c r="A3741" s="9" t="s">
        <v>13767</v>
      </c>
      <c r="B3741" s="9" t="s">
        <v>24</v>
      </c>
      <c r="C3741" s="9" t="s">
        <v>62</v>
      </c>
      <c r="D3741" s="19">
        <v>41578</v>
      </c>
      <c r="E3741" s="3">
        <v>2013</v>
      </c>
      <c r="F3741" s="3">
        <v>10</v>
      </c>
      <c r="G3741" s="3" t="s">
        <v>14415</v>
      </c>
      <c r="H3741" s="9" t="s">
        <v>63</v>
      </c>
      <c r="I3741" s="9" t="s">
        <v>81</v>
      </c>
      <c r="J3741" s="21">
        <v>1833.72</v>
      </c>
      <c r="K3741" s="9" t="s">
        <v>13768</v>
      </c>
      <c r="L3741" s="7" t="s">
        <v>14087</v>
      </c>
      <c r="M3741" s="7" t="s">
        <v>14298</v>
      </c>
      <c r="N3741" s="7" t="s">
        <v>212</v>
      </c>
      <c r="O3741" s="7" t="s">
        <v>259</v>
      </c>
      <c r="P3741" s="7" t="s">
        <v>10912</v>
      </c>
      <c r="Q3741" s="7" t="s">
        <v>165</v>
      </c>
      <c r="R3741" s="13" t="s">
        <v>353</v>
      </c>
      <c r="S3741" s="7" t="s">
        <v>409</v>
      </c>
      <c r="T3741" s="13" t="s">
        <v>69</v>
      </c>
      <c r="U3741" s="13" t="s">
        <v>79</v>
      </c>
      <c r="V3741" s="13" t="s">
        <v>80</v>
      </c>
      <c r="W3741" s="13" t="s">
        <v>29</v>
      </c>
      <c r="X3741" s="13" t="s">
        <v>79</v>
      </c>
      <c r="Y3741" s="13" t="s">
        <v>7</v>
      </c>
      <c r="Z3741" s="13" t="s">
        <v>16</v>
      </c>
      <c r="AA3741" s="12" t="str">
        <f t="shared" si="116"/>
        <v>5980000000109</v>
      </c>
      <c r="AB3741" s="4" t="s">
        <v>79</v>
      </c>
      <c r="AC3741" s="48">
        <f t="shared" si="117"/>
        <v>1833.72</v>
      </c>
      <c r="AD3741" s="31">
        <f>VLOOKUP(AB3741,'Utah Allocation %''s'!$A$6:$B$16,2,FALSE)</f>
        <v>1</v>
      </c>
    </row>
    <row r="3742" spans="1:30">
      <c r="A3742" s="9" t="s">
        <v>13769</v>
      </c>
      <c r="B3742" s="9" t="s">
        <v>24</v>
      </c>
      <c r="C3742" s="9" t="s">
        <v>62</v>
      </c>
      <c r="D3742" s="19">
        <v>41578</v>
      </c>
      <c r="E3742" s="3">
        <v>2013</v>
      </c>
      <c r="F3742" s="3">
        <v>10</v>
      </c>
      <c r="G3742" s="3" t="s">
        <v>14415</v>
      </c>
      <c r="H3742" s="9" t="s">
        <v>63</v>
      </c>
      <c r="I3742" s="9" t="s">
        <v>81</v>
      </c>
      <c r="J3742" s="21">
        <v>244.5</v>
      </c>
      <c r="K3742" s="9" t="s">
        <v>13770</v>
      </c>
      <c r="L3742" s="7" t="s">
        <v>14088</v>
      </c>
      <c r="M3742" s="7" t="s">
        <v>14299</v>
      </c>
      <c r="N3742" s="7" t="s">
        <v>206</v>
      </c>
      <c r="O3742" s="7" t="s">
        <v>253</v>
      </c>
      <c r="P3742" s="7" t="s">
        <v>5145</v>
      </c>
      <c r="Q3742" s="7" t="s">
        <v>78</v>
      </c>
      <c r="R3742" s="13" t="s">
        <v>353</v>
      </c>
      <c r="S3742" s="7" t="s">
        <v>409</v>
      </c>
      <c r="T3742" s="13" t="s">
        <v>69</v>
      </c>
      <c r="U3742" s="13" t="s">
        <v>79</v>
      </c>
      <c r="V3742" s="13" t="s">
        <v>80</v>
      </c>
      <c r="W3742" s="13" t="s">
        <v>29</v>
      </c>
      <c r="X3742" s="13" t="s">
        <v>79</v>
      </c>
      <c r="Y3742" s="13" t="s">
        <v>7</v>
      </c>
      <c r="Z3742" s="13" t="s">
        <v>16</v>
      </c>
      <c r="AA3742" s="12" t="str">
        <f t="shared" si="116"/>
        <v>5980000000109</v>
      </c>
      <c r="AB3742" s="4" t="s">
        <v>79</v>
      </c>
      <c r="AC3742" s="48">
        <f t="shared" si="117"/>
        <v>244.5</v>
      </c>
      <c r="AD3742" s="31">
        <f>VLOOKUP(AB3742,'Utah Allocation %''s'!$A$6:$B$16,2,FALSE)</f>
        <v>1</v>
      </c>
    </row>
    <row r="3743" spans="1:30">
      <c r="A3743" s="9" t="s">
        <v>13771</v>
      </c>
      <c r="B3743" s="9" t="s">
        <v>24</v>
      </c>
      <c r="C3743" s="9" t="s">
        <v>62</v>
      </c>
      <c r="D3743" s="19">
        <v>41578</v>
      </c>
      <c r="E3743" s="3">
        <v>2013</v>
      </c>
      <c r="F3743" s="3">
        <v>10</v>
      </c>
      <c r="G3743" s="3" t="s">
        <v>14415</v>
      </c>
      <c r="H3743" s="9" t="s">
        <v>63</v>
      </c>
      <c r="I3743" s="9" t="s">
        <v>81</v>
      </c>
      <c r="J3743" s="21">
        <v>292.24</v>
      </c>
      <c r="K3743" s="9" t="s">
        <v>13772</v>
      </c>
      <c r="L3743" s="7" t="s">
        <v>14089</v>
      </c>
      <c r="M3743" s="7" t="s">
        <v>14300</v>
      </c>
      <c r="N3743" s="7" t="s">
        <v>207</v>
      </c>
      <c r="O3743" s="7" t="s">
        <v>254</v>
      </c>
      <c r="P3743" s="7" t="s">
        <v>7096</v>
      </c>
      <c r="Q3743" s="7" t="s">
        <v>83</v>
      </c>
      <c r="R3743" s="13" t="s">
        <v>353</v>
      </c>
      <c r="S3743" s="7" t="s">
        <v>409</v>
      </c>
      <c r="T3743" s="13" t="s">
        <v>69</v>
      </c>
      <c r="U3743" s="13" t="s">
        <v>79</v>
      </c>
      <c r="V3743" s="13" t="s">
        <v>80</v>
      </c>
      <c r="W3743" s="13" t="s">
        <v>29</v>
      </c>
      <c r="X3743" s="13" t="s">
        <v>79</v>
      </c>
      <c r="Y3743" s="13" t="s">
        <v>7</v>
      </c>
      <c r="Z3743" s="13" t="s">
        <v>16</v>
      </c>
      <c r="AA3743" s="12" t="str">
        <f t="shared" si="116"/>
        <v>5980000000109</v>
      </c>
      <c r="AB3743" s="4" t="s">
        <v>79</v>
      </c>
      <c r="AC3743" s="48">
        <f t="shared" si="117"/>
        <v>292.24</v>
      </c>
      <c r="AD3743" s="31">
        <f>VLOOKUP(AB3743,'Utah Allocation %''s'!$A$6:$B$16,2,FALSE)</f>
        <v>1</v>
      </c>
    </row>
    <row r="3744" spans="1:30">
      <c r="A3744" s="9" t="s">
        <v>13773</v>
      </c>
      <c r="B3744" s="9" t="s">
        <v>24</v>
      </c>
      <c r="C3744" s="9" t="s">
        <v>62</v>
      </c>
      <c r="D3744" s="19">
        <v>41578</v>
      </c>
      <c r="E3744" s="3">
        <v>2013</v>
      </c>
      <c r="F3744" s="3">
        <v>10</v>
      </c>
      <c r="G3744" s="3" t="s">
        <v>14415</v>
      </c>
      <c r="H3744" s="9" t="s">
        <v>63</v>
      </c>
      <c r="I3744" s="9" t="s">
        <v>81</v>
      </c>
      <c r="J3744" s="21">
        <v>412.87</v>
      </c>
      <c r="K3744" s="9" t="s">
        <v>13774</v>
      </c>
      <c r="L3744" s="7" t="s">
        <v>14090</v>
      </c>
      <c r="M3744" s="7" t="s">
        <v>14301</v>
      </c>
      <c r="N3744" s="7" t="s">
        <v>207</v>
      </c>
      <c r="O3744" s="7" t="s">
        <v>254</v>
      </c>
      <c r="P3744" s="7" t="s">
        <v>7096</v>
      </c>
      <c r="Q3744" s="7" t="s">
        <v>83</v>
      </c>
      <c r="R3744" s="13" t="s">
        <v>353</v>
      </c>
      <c r="S3744" s="7" t="s">
        <v>409</v>
      </c>
      <c r="T3744" s="13" t="s">
        <v>69</v>
      </c>
      <c r="U3744" s="13" t="s">
        <v>79</v>
      </c>
      <c r="V3744" s="13" t="s">
        <v>80</v>
      </c>
      <c r="W3744" s="13" t="s">
        <v>29</v>
      </c>
      <c r="X3744" s="13" t="s">
        <v>79</v>
      </c>
      <c r="Y3744" s="13" t="s">
        <v>7</v>
      </c>
      <c r="Z3744" s="13" t="s">
        <v>16</v>
      </c>
      <c r="AA3744" s="12" t="str">
        <f t="shared" si="116"/>
        <v>5980000000109</v>
      </c>
      <c r="AB3744" s="4" t="s">
        <v>79</v>
      </c>
      <c r="AC3744" s="48">
        <f t="shared" si="117"/>
        <v>412.87</v>
      </c>
      <c r="AD3744" s="31">
        <f>VLOOKUP(AB3744,'Utah Allocation %''s'!$A$6:$B$16,2,FALSE)</f>
        <v>1</v>
      </c>
    </row>
    <row r="3745" spans="1:30">
      <c r="A3745" s="9" t="s">
        <v>13775</v>
      </c>
      <c r="B3745" s="9" t="s">
        <v>24</v>
      </c>
      <c r="C3745" s="9" t="s">
        <v>62</v>
      </c>
      <c r="D3745" s="19">
        <v>41578</v>
      </c>
      <c r="E3745" s="3">
        <v>2013</v>
      </c>
      <c r="F3745" s="3">
        <v>10</v>
      </c>
      <c r="G3745" s="3" t="s">
        <v>14415</v>
      </c>
      <c r="H3745" s="9" t="s">
        <v>63</v>
      </c>
      <c r="I3745" s="9" t="s">
        <v>81</v>
      </c>
      <c r="J3745" s="21">
        <v>2709.26</v>
      </c>
      <c r="K3745" s="9" t="s">
        <v>13776</v>
      </c>
      <c r="L3745" s="7" t="s">
        <v>14091</v>
      </c>
      <c r="M3745" s="7" t="s">
        <v>14302</v>
      </c>
      <c r="N3745" s="7" t="s">
        <v>208</v>
      </c>
      <c r="O3745" s="7" t="s">
        <v>255</v>
      </c>
      <c r="P3745" s="7" t="s">
        <v>6141</v>
      </c>
      <c r="Q3745" s="7" t="s">
        <v>84</v>
      </c>
      <c r="R3745" s="13" t="s">
        <v>353</v>
      </c>
      <c r="S3745" s="7" t="s">
        <v>409</v>
      </c>
      <c r="T3745" s="13" t="s">
        <v>69</v>
      </c>
      <c r="U3745" s="13" t="s">
        <v>79</v>
      </c>
      <c r="V3745" s="13" t="s">
        <v>80</v>
      </c>
      <c r="W3745" s="13" t="s">
        <v>29</v>
      </c>
      <c r="X3745" s="13" t="s">
        <v>79</v>
      </c>
      <c r="Y3745" s="13" t="s">
        <v>7</v>
      </c>
      <c r="Z3745" s="13" t="s">
        <v>16</v>
      </c>
      <c r="AA3745" s="12" t="str">
        <f t="shared" si="116"/>
        <v>5980000000109</v>
      </c>
      <c r="AB3745" s="4" t="s">
        <v>79</v>
      </c>
      <c r="AC3745" s="48">
        <f t="shared" si="117"/>
        <v>2709.26</v>
      </c>
      <c r="AD3745" s="31">
        <f>VLOOKUP(AB3745,'Utah Allocation %''s'!$A$6:$B$16,2,FALSE)</f>
        <v>1</v>
      </c>
    </row>
    <row r="3746" spans="1:30">
      <c r="A3746" s="9" t="s">
        <v>13777</v>
      </c>
      <c r="B3746" s="9" t="s">
        <v>24</v>
      </c>
      <c r="C3746" s="9" t="s">
        <v>62</v>
      </c>
      <c r="D3746" s="19">
        <v>41578</v>
      </c>
      <c r="E3746" s="3">
        <v>2013</v>
      </c>
      <c r="F3746" s="3">
        <v>10</v>
      </c>
      <c r="G3746" s="3" t="s">
        <v>14415</v>
      </c>
      <c r="H3746" s="9" t="s">
        <v>63</v>
      </c>
      <c r="I3746" s="9" t="s">
        <v>81</v>
      </c>
      <c r="J3746" s="21">
        <v>737.86</v>
      </c>
      <c r="K3746" s="9" t="s">
        <v>13778</v>
      </c>
      <c r="L3746" s="7" t="s">
        <v>14092</v>
      </c>
      <c r="M3746" s="7" t="s">
        <v>14303</v>
      </c>
      <c r="N3746" s="7" t="s">
        <v>208</v>
      </c>
      <c r="O3746" s="7" t="s">
        <v>255</v>
      </c>
      <c r="P3746" s="7" t="s">
        <v>6141</v>
      </c>
      <c r="Q3746" s="7" t="s">
        <v>84</v>
      </c>
      <c r="R3746" s="13" t="s">
        <v>353</v>
      </c>
      <c r="S3746" s="7" t="s">
        <v>409</v>
      </c>
      <c r="T3746" s="13" t="s">
        <v>69</v>
      </c>
      <c r="U3746" s="13" t="s">
        <v>79</v>
      </c>
      <c r="V3746" s="13" t="s">
        <v>80</v>
      </c>
      <c r="W3746" s="13" t="s">
        <v>29</v>
      </c>
      <c r="X3746" s="13" t="s">
        <v>79</v>
      </c>
      <c r="Y3746" s="13" t="s">
        <v>7</v>
      </c>
      <c r="Z3746" s="13" t="s">
        <v>16</v>
      </c>
      <c r="AA3746" s="12" t="str">
        <f t="shared" si="116"/>
        <v>5980000000109</v>
      </c>
      <c r="AB3746" s="4" t="s">
        <v>79</v>
      </c>
      <c r="AC3746" s="48">
        <f t="shared" si="117"/>
        <v>737.86</v>
      </c>
      <c r="AD3746" s="31">
        <f>VLOOKUP(AB3746,'Utah Allocation %''s'!$A$6:$B$16,2,FALSE)</f>
        <v>1</v>
      </c>
    </row>
    <row r="3747" spans="1:30">
      <c r="A3747" s="9" t="s">
        <v>13779</v>
      </c>
      <c r="B3747" s="9" t="s">
        <v>24</v>
      </c>
      <c r="C3747" s="9" t="s">
        <v>62</v>
      </c>
      <c r="D3747" s="19">
        <v>41578</v>
      </c>
      <c r="E3747" s="3">
        <v>2013</v>
      </c>
      <c r="F3747" s="3">
        <v>10</v>
      </c>
      <c r="G3747" s="3" t="s">
        <v>14415</v>
      </c>
      <c r="H3747" s="9" t="s">
        <v>63</v>
      </c>
      <c r="I3747" s="9" t="s">
        <v>81</v>
      </c>
      <c r="J3747" s="21">
        <v>241.54</v>
      </c>
      <c r="K3747" s="9" t="s">
        <v>13780</v>
      </c>
      <c r="L3747" s="7" t="s">
        <v>14093</v>
      </c>
      <c r="M3747" s="7" t="s">
        <v>14304</v>
      </c>
      <c r="N3747" s="7" t="s">
        <v>209</v>
      </c>
      <c r="O3747" s="7" t="s">
        <v>256</v>
      </c>
      <c r="P3747" s="7" t="s">
        <v>10305</v>
      </c>
      <c r="Q3747" s="7" t="s">
        <v>87</v>
      </c>
      <c r="R3747" s="13" t="s">
        <v>353</v>
      </c>
      <c r="S3747" s="7" t="s">
        <v>409</v>
      </c>
      <c r="T3747" s="13" t="s">
        <v>69</v>
      </c>
      <c r="U3747" s="13" t="s">
        <v>79</v>
      </c>
      <c r="V3747" s="13" t="s">
        <v>80</v>
      </c>
      <c r="W3747" s="13" t="s">
        <v>29</v>
      </c>
      <c r="X3747" s="13" t="s">
        <v>79</v>
      </c>
      <c r="Y3747" s="13" t="s">
        <v>7</v>
      </c>
      <c r="Z3747" s="13" t="s">
        <v>16</v>
      </c>
      <c r="AA3747" s="12" t="str">
        <f t="shared" si="116"/>
        <v>5980000000109</v>
      </c>
      <c r="AB3747" s="4" t="s">
        <v>79</v>
      </c>
      <c r="AC3747" s="48">
        <f t="shared" si="117"/>
        <v>241.54</v>
      </c>
      <c r="AD3747" s="31">
        <f>VLOOKUP(AB3747,'Utah Allocation %''s'!$A$6:$B$16,2,FALSE)</f>
        <v>1</v>
      </c>
    </row>
    <row r="3748" spans="1:30">
      <c r="A3748" s="9" t="s">
        <v>13781</v>
      </c>
      <c r="B3748" s="9" t="s">
        <v>24</v>
      </c>
      <c r="C3748" s="9" t="s">
        <v>62</v>
      </c>
      <c r="D3748" s="19">
        <v>41578</v>
      </c>
      <c r="E3748" s="3">
        <v>2013</v>
      </c>
      <c r="F3748" s="3">
        <v>10</v>
      </c>
      <c r="G3748" s="3" t="s">
        <v>14415</v>
      </c>
      <c r="H3748" s="9" t="s">
        <v>63</v>
      </c>
      <c r="I3748" s="9" t="s">
        <v>81</v>
      </c>
      <c r="J3748" s="21">
        <v>786.14</v>
      </c>
      <c r="K3748" s="9" t="s">
        <v>13782</v>
      </c>
      <c r="L3748" s="7" t="s">
        <v>14094</v>
      </c>
      <c r="M3748" s="7" t="s">
        <v>499</v>
      </c>
      <c r="N3748" s="7" t="s">
        <v>209</v>
      </c>
      <c r="O3748" s="7" t="s">
        <v>256</v>
      </c>
      <c r="P3748" s="7" t="s">
        <v>10305</v>
      </c>
      <c r="Q3748" s="7" t="s">
        <v>87</v>
      </c>
      <c r="R3748" s="13" t="s">
        <v>353</v>
      </c>
      <c r="S3748" s="7" t="s">
        <v>409</v>
      </c>
      <c r="T3748" s="13" t="s">
        <v>69</v>
      </c>
      <c r="U3748" s="13" t="s">
        <v>79</v>
      </c>
      <c r="V3748" s="13" t="s">
        <v>80</v>
      </c>
      <c r="W3748" s="13" t="s">
        <v>29</v>
      </c>
      <c r="X3748" s="13" t="s">
        <v>79</v>
      </c>
      <c r="Y3748" s="13" t="s">
        <v>7</v>
      </c>
      <c r="Z3748" s="13" t="s">
        <v>16</v>
      </c>
      <c r="AA3748" s="12" t="str">
        <f t="shared" si="116"/>
        <v>5980000000109</v>
      </c>
      <c r="AB3748" s="4" t="s">
        <v>79</v>
      </c>
      <c r="AC3748" s="48">
        <f t="shared" si="117"/>
        <v>786.14</v>
      </c>
      <c r="AD3748" s="31">
        <f>VLOOKUP(AB3748,'Utah Allocation %''s'!$A$6:$B$16,2,FALSE)</f>
        <v>1</v>
      </c>
    </row>
    <row r="3749" spans="1:30">
      <c r="A3749" s="9" t="s">
        <v>13783</v>
      </c>
      <c r="B3749" s="9" t="s">
        <v>24</v>
      </c>
      <c r="C3749" s="9" t="s">
        <v>62</v>
      </c>
      <c r="D3749" s="19">
        <v>41578</v>
      </c>
      <c r="E3749" s="3">
        <v>2013</v>
      </c>
      <c r="F3749" s="3">
        <v>10</v>
      </c>
      <c r="G3749" s="3" t="s">
        <v>14415</v>
      </c>
      <c r="H3749" s="9" t="s">
        <v>63</v>
      </c>
      <c r="I3749" s="9" t="s">
        <v>81</v>
      </c>
      <c r="J3749" s="21">
        <v>477.97</v>
      </c>
      <c r="K3749" s="9" t="s">
        <v>11974</v>
      </c>
      <c r="L3749" s="7" t="s">
        <v>12360</v>
      </c>
      <c r="M3749" s="7" t="s">
        <v>12619</v>
      </c>
      <c r="N3749" s="7" t="s">
        <v>208</v>
      </c>
      <c r="O3749" s="7" t="s">
        <v>255</v>
      </c>
      <c r="P3749" s="7" t="s">
        <v>12732</v>
      </c>
      <c r="Q3749" s="7" t="s">
        <v>12733</v>
      </c>
      <c r="R3749" s="13" t="s">
        <v>355</v>
      </c>
      <c r="S3749" s="7" t="s">
        <v>409</v>
      </c>
      <c r="T3749" s="13" t="s">
        <v>69</v>
      </c>
      <c r="U3749" s="13" t="s">
        <v>79</v>
      </c>
      <c r="V3749" s="13" t="s">
        <v>80</v>
      </c>
      <c r="W3749" s="13" t="s">
        <v>29</v>
      </c>
      <c r="X3749" s="13" t="s">
        <v>79</v>
      </c>
      <c r="Y3749" s="13" t="s">
        <v>7</v>
      </c>
      <c r="Z3749" s="13" t="s">
        <v>16</v>
      </c>
      <c r="AA3749" s="12" t="str">
        <f t="shared" si="116"/>
        <v>5980000000109</v>
      </c>
      <c r="AB3749" s="4" t="s">
        <v>79</v>
      </c>
      <c r="AC3749" s="48">
        <f t="shared" si="117"/>
        <v>477.97</v>
      </c>
      <c r="AD3749" s="31">
        <f>VLOOKUP(AB3749,'Utah Allocation %''s'!$A$6:$B$16,2,FALSE)</f>
        <v>1</v>
      </c>
    </row>
    <row r="3750" spans="1:30">
      <c r="A3750" s="9" t="s">
        <v>13784</v>
      </c>
      <c r="B3750" s="9" t="s">
        <v>24</v>
      </c>
      <c r="C3750" s="9" t="s">
        <v>62</v>
      </c>
      <c r="D3750" s="19">
        <v>41578</v>
      </c>
      <c r="E3750" s="3">
        <v>2013</v>
      </c>
      <c r="F3750" s="3">
        <v>10</v>
      </c>
      <c r="G3750" s="3" t="s">
        <v>14415</v>
      </c>
      <c r="H3750" s="9" t="s">
        <v>61</v>
      </c>
      <c r="I3750" s="9" t="s">
        <v>81</v>
      </c>
      <c r="J3750" s="21">
        <v>-796.51</v>
      </c>
      <c r="K3750" s="9" t="s">
        <v>13042</v>
      </c>
      <c r="L3750" s="7" t="s">
        <v>13285</v>
      </c>
      <c r="M3750" s="7" t="s">
        <v>13483</v>
      </c>
      <c r="N3750" s="7" t="s">
        <v>212</v>
      </c>
      <c r="O3750" s="7" t="s">
        <v>259</v>
      </c>
      <c r="P3750" s="7" t="s">
        <v>10912</v>
      </c>
      <c r="Q3750" s="7" t="s">
        <v>165</v>
      </c>
      <c r="R3750" s="13" t="s">
        <v>355</v>
      </c>
      <c r="S3750" s="7" t="s">
        <v>409</v>
      </c>
      <c r="T3750" s="13" t="s">
        <v>69</v>
      </c>
      <c r="U3750" s="13" t="s">
        <v>79</v>
      </c>
      <c r="V3750" s="13" t="s">
        <v>80</v>
      </c>
      <c r="W3750" s="13" t="s">
        <v>29</v>
      </c>
      <c r="X3750" s="13" t="s">
        <v>79</v>
      </c>
      <c r="Y3750" s="13" t="s">
        <v>7</v>
      </c>
      <c r="Z3750" s="13" t="s">
        <v>16</v>
      </c>
      <c r="AA3750" s="12" t="str">
        <f t="shared" si="116"/>
        <v>5980000000109</v>
      </c>
      <c r="AB3750" s="4" t="s">
        <v>79</v>
      </c>
      <c r="AC3750" s="48">
        <f t="shared" si="117"/>
        <v>-796.51</v>
      </c>
      <c r="AD3750" s="31">
        <f>VLOOKUP(AB3750,'Utah Allocation %''s'!$A$6:$B$16,2,FALSE)</f>
        <v>1</v>
      </c>
    </row>
    <row r="3751" spans="1:30">
      <c r="A3751" s="9" t="s">
        <v>13785</v>
      </c>
      <c r="B3751" s="9" t="s">
        <v>24</v>
      </c>
      <c r="C3751" s="9" t="s">
        <v>62</v>
      </c>
      <c r="D3751" s="19">
        <v>41578</v>
      </c>
      <c r="E3751" s="3">
        <v>2013</v>
      </c>
      <c r="F3751" s="3">
        <v>10</v>
      </c>
      <c r="G3751" s="3" t="s">
        <v>14415</v>
      </c>
      <c r="H3751" s="9" t="s">
        <v>63</v>
      </c>
      <c r="I3751" s="9" t="s">
        <v>81</v>
      </c>
      <c r="J3751" s="21">
        <v>481.53</v>
      </c>
      <c r="K3751" s="9" t="s">
        <v>13786</v>
      </c>
      <c r="L3751" s="7" t="s">
        <v>14095</v>
      </c>
      <c r="M3751" s="7" t="s">
        <v>14305</v>
      </c>
      <c r="N3751" s="7" t="s">
        <v>207</v>
      </c>
      <c r="O3751" s="7" t="s">
        <v>254</v>
      </c>
      <c r="P3751" s="7" t="s">
        <v>7096</v>
      </c>
      <c r="Q3751" s="7" t="s">
        <v>83</v>
      </c>
      <c r="R3751" s="13" t="s">
        <v>355</v>
      </c>
      <c r="S3751" s="7" t="s">
        <v>409</v>
      </c>
      <c r="T3751" s="13" t="s">
        <v>69</v>
      </c>
      <c r="U3751" s="13" t="s">
        <v>79</v>
      </c>
      <c r="V3751" s="13" t="s">
        <v>80</v>
      </c>
      <c r="W3751" s="13" t="s">
        <v>29</v>
      </c>
      <c r="X3751" s="13" t="s">
        <v>79</v>
      </c>
      <c r="Y3751" s="13" t="s">
        <v>7</v>
      </c>
      <c r="Z3751" s="13" t="s">
        <v>16</v>
      </c>
      <c r="AA3751" s="12" t="str">
        <f t="shared" si="116"/>
        <v>5980000000109</v>
      </c>
      <c r="AB3751" s="4" t="s">
        <v>79</v>
      </c>
      <c r="AC3751" s="48">
        <f t="shared" si="117"/>
        <v>481.53</v>
      </c>
      <c r="AD3751" s="31">
        <f>VLOOKUP(AB3751,'Utah Allocation %''s'!$A$6:$B$16,2,FALSE)</f>
        <v>1</v>
      </c>
    </row>
    <row r="3752" spans="1:30">
      <c r="A3752" s="9" t="s">
        <v>13787</v>
      </c>
      <c r="B3752" s="9" t="s">
        <v>24</v>
      </c>
      <c r="C3752" s="9" t="s">
        <v>62</v>
      </c>
      <c r="D3752" s="19">
        <v>41578</v>
      </c>
      <c r="E3752" s="3">
        <v>2013</v>
      </c>
      <c r="F3752" s="3">
        <v>10</v>
      </c>
      <c r="G3752" s="3" t="s">
        <v>14415</v>
      </c>
      <c r="H3752" s="9" t="s">
        <v>63</v>
      </c>
      <c r="I3752" s="9" t="s">
        <v>81</v>
      </c>
      <c r="J3752" s="21">
        <v>1722.01</v>
      </c>
      <c r="K3752" s="9" t="s">
        <v>13788</v>
      </c>
      <c r="L3752" s="7" t="s">
        <v>14096</v>
      </c>
      <c r="M3752" s="7" t="s">
        <v>14306</v>
      </c>
      <c r="N3752" s="7" t="s">
        <v>207</v>
      </c>
      <c r="O3752" s="7" t="s">
        <v>254</v>
      </c>
      <c r="P3752" s="7" t="s">
        <v>7096</v>
      </c>
      <c r="Q3752" s="7" t="s">
        <v>83</v>
      </c>
      <c r="R3752" s="13" t="s">
        <v>355</v>
      </c>
      <c r="S3752" s="7" t="s">
        <v>409</v>
      </c>
      <c r="T3752" s="13" t="s">
        <v>69</v>
      </c>
      <c r="U3752" s="13" t="s">
        <v>79</v>
      </c>
      <c r="V3752" s="13" t="s">
        <v>80</v>
      </c>
      <c r="W3752" s="13" t="s">
        <v>29</v>
      </c>
      <c r="X3752" s="13" t="s">
        <v>79</v>
      </c>
      <c r="Y3752" s="13" t="s">
        <v>7</v>
      </c>
      <c r="Z3752" s="13" t="s">
        <v>16</v>
      </c>
      <c r="AA3752" s="12" t="str">
        <f t="shared" si="116"/>
        <v>5980000000109</v>
      </c>
      <c r="AB3752" s="4" t="s">
        <v>79</v>
      </c>
      <c r="AC3752" s="48">
        <f t="shared" si="117"/>
        <v>1722.01</v>
      </c>
      <c r="AD3752" s="31">
        <f>VLOOKUP(AB3752,'Utah Allocation %''s'!$A$6:$B$16,2,FALSE)</f>
        <v>1</v>
      </c>
    </row>
    <row r="3753" spans="1:30">
      <c r="A3753" s="9" t="s">
        <v>13789</v>
      </c>
      <c r="B3753" s="9" t="s">
        <v>24</v>
      </c>
      <c r="C3753" s="9" t="s">
        <v>62</v>
      </c>
      <c r="D3753" s="19">
        <v>41578</v>
      </c>
      <c r="E3753" s="3">
        <v>2013</v>
      </c>
      <c r="F3753" s="3">
        <v>10</v>
      </c>
      <c r="G3753" s="3" t="s">
        <v>14415</v>
      </c>
      <c r="H3753" s="9" t="s">
        <v>63</v>
      </c>
      <c r="I3753" s="9" t="s">
        <v>81</v>
      </c>
      <c r="J3753" s="21">
        <v>638</v>
      </c>
      <c r="K3753" s="9" t="s">
        <v>13790</v>
      </c>
      <c r="L3753" s="7" t="s">
        <v>14097</v>
      </c>
      <c r="M3753" s="7" t="s">
        <v>14307</v>
      </c>
      <c r="N3753" s="7" t="s">
        <v>207</v>
      </c>
      <c r="O3753" s="7" t="s">
        <v>254</v>
      </c>
      <c r="P3753" s="7" t="s">
        <v>7096</v>
      </c>
      <c r="Q3753" s="7" t="s">
        <v>83</v>
      </c>
      <c r="R3753" s="13" t="s">
        <v>355</v>
      </c>
      <c r="S3753" s="7" t="s">
        <v>409</v>
      </c>
      <c r="T3753" s="13" t="s">
        <v>69</v>
      </c>
      <c r="U3753" s="13" t="s">
        <v>79</v>
      </c>
      <c r="V3753" s="13" t="s">
        <v>80</v>
      </c>
      <c r="W3753" s="13" t="s">
        <v>29</v>
      </c>
      <c r="X3753" s="13" t="s">
        <v>79</v>
      </c>
      <c r="Y3753" s="13" t="s">
        <v>7</v>
      </c>
      <c r="Z3753" s="13" t="s">
        <v>16</v>
      </c>
      <c r="AA3753" s="12" t="str">
        <f t="shared" si="116"/>
        <v>5980000000109</v>
      </c>
      <c r="AB3753" s="4" t="s">
        <v>79</v>
      </c>
      <c r="AC3753" s="48">
        <f t="shared" si="117"/>
        <v>638</v>
      </c>
      <c r="AD3753" s="31">
        <f>VLOOKUP(AB3753,'Utah Allocation %''s'!$A$6:$B$16,2,FALSE)</f>
        <v>1</v>
      </c>
    </row>
    <row r="3754" spans="1:30">
      <c r="A3754" s="9" t="s">
        <v>13791</v>
      </c>
      <c r="B3754" s="9" t="s">
        <v>24</v>
      </c>
      <c r="C3754" s="9" t="s">
        <v>62</v>
      </c>
      <c r="D3754" s="19">
        <v>41578</v>
      </c>
      <c r="E3754" s="3">
        <v>2013</v>
      </c>
      <c r="F3754" s="3">
        <v>10</v>
      </c>
      <c r="G3754" s="3" t="s">
        <v>14415</v>
      </c>
      <c r="H3754" s="9" t="s">
        <v>63</v>
      </c>
      <c r="I3754" s="9" t="s">
        <v>81</v>
      </c>
      <c r="J3754" s="21">
        <v>373.74</v>
      </c>
      <c r="K3754" s="9" t="s">
        <v>13792</v>
      </c>
      <c r="L3754" s="7" t="s">
        <v>14098</v>
      </c>
      <c r="M3754" s="7" t="s">
        <v>14308</v>
      </c>
      <c r="N3754" s="7" t="s">
        <v>207</v>
      </c>
      <c r="O3754" s="7" t="s">
        <v>254</v>
      </c>
      <c r="P3754" s="7" t="s">
        <v>7096</v>
      </c>
      <c r="Q3754" s="7" t="s">
        <v>83</v>
      </c>
      <c r="R3754" s="13" t="s">
        <v>355</v>
      </c>
      <c r="S3754" s="7" t="s">
        <v>409</v>
      </c>
      <c r="T3754" s="13" t="s">
        <v>69</v>
      </c>
      <c r="U3754" s="13" t="s">
        <v>79</v>
      </c>
      <c r="V3754" s="13" t="s">
        <v>80</v>
      </c>
      <c r="W3754" s="13" t="s">
        <v>29</v>
      </c>
      <c r="X3754" s="13" t="s">
        <v>79</v>
      </c>
      <c r="Y3754" s="13" t="s">
        <v>7</v>
      </c>
      <c r="Z3754" s="13" t="s">
        <v>16</v>
      </c>
      <c r="AA3754" s="12" t="str">
        <f t="shared" si="116"/>
        <v>5980000000109</v>
      </c>
      <c r="AB3754" s="4" t="s">
        <v>79</v>
      </c>
      <c r="AC3754" s="48">
        <f t="shared" si="117"/>
        <v>373.74</v>
      </c>
      <c r="AD3754" s="31">
        <f>VLOOKUP(AB3754,'Utah Allocation %''s'!$A$6:$B$16,2,FALSE)</f>
        <v>1</v>
      </c>
    </row>
    <row r="3755" spans="1:30">
      <c r="A3755" s="9" t="s">
        <v>13793</v>
      </c>
      <c r="B3755" s="9" t="s">
        <v>24</v>
      </c>
      <c r="C3755" s="9" t="s">
        <v>62</v>
      </c>
      <c r="D3755" s="19">
        <v>41578</v>
      </c>
      <c r="E3755" s="3">
        <v>2013</v>
      </c>
      <c r="F3755" s="3">
        <v>10</v>
      </c>
      <c r="G3755" s="3" t="s">
        <v>14415</v>
      </c>
      <c r="H3755" s="9" t="s">
        <v>63</v>
      </c>
      <c r="I3755" s="9" t="s">
        <v>81</v>
      </c>
      <c r="J3755" s="21">
        <v>304.76</v>
      </c>
      <c r="K3755" s="9" t="s">
        <v>13794</v>
      </c>
      <c r="L3755" s="7" t="s">
        <v>14099</v>
      </c>
      <c r="M3755" s="7" t="s">
        <v>14309</v>
      </c>
      <c r="N3755" s="7" t="s">
        <v>208</v>
      </c>
      <c r="O3755" s="7" t="s">
        <v>255</v>
      </c>
      <c r="P3755" s="7" t="s">
        <v>6141</v>
      </c>
      <c r="Q3755" s="7" t="s">
        <v>84</v>
      </c>
      <c r="R3755" s="13" t="s">
        <v>355</v>
      </c>
      <c r="S3755" s="7" t="s">
        <v>409</v>
      </c>
      <c r="T3755" s="13" t="s">
        <v>69</v>
      </c>
      <c r="U3755" s="13" t="s">
        <v>79</v>
      </c>
      <c r="V3755" s="13" t="s">
        <v>80</v>
      </c>
      <c r="W3755" s="13" t="s">
        <v>29</v>
      </c>
      <c r="X3755" s="13" t="s">
        <v>79</v>
      </c>
      <c r="Y3755" s="13" t="s">
        <v>7</v>
      </c>
      <c r="Z3755" s="13" t="s">
        <v>16</v>
      </c>
      <c r="AA3755" s="12" t="str">
        <f t="shared" si="116"/>
        <v>5980000000109</v>
      </c>
      <c r="AB3755" s="4" t="s">
        <v>79</v>
      </c>
      <c r="AC3755" s="48">
        <f t="shared" si="117"/>
        <v>304.76</v>
      </c>
      <c r="AD3755" s="31">
        <f>VLOOKUP(AB3755,'Utah Allocation %''s'!$A$6:$B$16,2,FALSE)</f>
        <v>1</v>
      </c>
    </row>
    <row r="3756" spans="1:30">
      <c r="A3756" s="9" t="s">
        <v>13795</v>
      </c>
      <c r="B3756" s="9" t="s">
        <v>24</v>
      </c>
      <c r="C3756" s="9" t="s">
        <v>62</v>
      </c>
      <c r="D3756" s="19">
        <v>41578</v>
      </c>
      <c r="E3756" s="3">
        <v>2013</v>
      </c>
      <c r="F3756" s="3">
        <v>10</v>
      </c>
      <c r="G3756" s="3" t="s">
        <v>14415</v>
      </c>
      <c r="H3756" s="9" t="s">
        <v>63</v>
      </c>
      <c r="I3756" s="9" t="s">
        <v>81</v>
      </c>
      <c r="J3756" s="21">
        <v>204.49</v>
      </c>
      <c r="K3756" s="9" t="s">
        <v>13796</v>
      </c>
      <c r="L3756" s="7" t="s">
        <v>14100</v>
      </c>
      <c r="M3756" s="7" t="s">
        <v>14310</v>
      </c>
      <c r="N3756" s="7" t="s">
        <v>214</v>
      </c>
      <c r="O3756" s="7" t="s">
        <v>260</v>
      </c>
      <c r="P3756" s="7" t="s">
        <v>8167</v>
      </c>
      <c r="Q3756" s="7" t="s">
        <v>158</v>
      </c>
      <c r="R3756" s="13" t="s">
        <v>355</v>
      </c>
      <c r="S3756" s="7" t="s">
        <v>409</v>
      </c>
      <c r="T3756" s="13" t="s">
        <v>69</v>
      </c>
      <c r="U3756" s="13" t="s">
        <v>79</v>
      </c>
      <c r="V3756" s="13" t="s">
        <v>80</v>
      </c>
      <c r="W3756" s="13" t="s">
        <v>29</v>
      </c>
      <c r="X3756" s="13" t="s">
        <v>79</v>
      </c>
      <c r="Y3756" s="13" t="s">
        <v>7</v>
      </c>
      <c r="Z3756" s="13" t="s">
        <v>16</v>
      </c>
      <c r="AA3756" s="12" t="str">
        <f t="shared" si="116"/>
        <v>5980000000109</v>
      </c>
      <c r="AB3756" s="4" t="s">
        <v>79</v>
      </c>
      <c r="AC3756" s="48">
        <f t="shared" si="117"/>
        <v>204.49</v>
      </c>
      <c r="AD3756" s="31">
        <f>VLOOKUP(AB3756,'Utah Allocation %''s'!$A$6:$B$16,2,FALSE)</f>
        <v>1</v>
      </c>
    </row>
    <row r="3757" spans="1:30">
      <c r="A3757" s="9" t="s">
        <v>13797</v>
      </c>
      <c r="B3757" s="9" t="s">
        <v>24</v>
      </c>
      <c r="C3757" s="9" t="s">
        <v>62</v>
      </c>
      <c r="D3757" s="19">
        <v>41578</v>
      </c>
      <c r="E3757" s="3">
        <v>2013</v>
      </c>
      <c r="F3757" s="3">
        <v>10</v>
      </c>
      <c r="G3757" s="3" t="s">
        <v>14415</v>
      </c>
      <c r="H3757" s="9" t="s">
        <v>63</v>
      </c>
      <c r="I3757" s="9" t="s">
        <v>81</v>
      </c>
      <c r="J3757" s="21">
        <v>342.82</v>
      </c>
      <c r="K3757" s="9" t="s">
        <v>13798</v>
      </c>
      <c r="L3757" s="7" t="s">
        <v>14101</v>
      </c>
      <c r="M3757" s="7" t="s">
        <v>14311</v>
      </c>
      <c r="N3757" s="7" t="s">
        <v>219</v>
      </c>
      <c r="O3757" s="7" t="s">
        <v>265</v>
      </c>
      <c r="P3757" s="7" t="s">
        <v>6262</v>
      </c>
      <c r="Q3757" s="7" t="s">
        <v>104</v>
      </c>
      <c r="R3757" s="13" t="s">
        <v>355</v>
      </c>
      <c r="S3757" s="7" t="s">
        <v>409</v>
      </c>
      <c r="T3757" s="13" t="s">
        <v>69</v>
      </c>
      <c r="U3757" s="13" t="s">
        <v>79</v>
      </c>
      <c r="V3757" s="13" t="s">
        <v>80</v>
      </c>
      <c r="W3757" s="13" t="s">
        <v>29</v>
      </c>
      <c r="X3757" s="13" t="s">
        <v>79</v>
      </c>
      <c r="Y3757" s="13" t="s">
        <v>7</v>
      </c>
      <c r="Z3757" s="13" t="s">
        <v>16</v>
      </c>
      <c r="AA3757" s="12" t="str">
        <f t="shared" si="116"/>
        <v>5980000000109</v>
      </c>
      <c r="AB3757" s="4" t="s">
        <v>79</v>
      </c>
      <c r="AC3757" s="48">
        <f t="shared" si="117"/>
        <v>342.82</v>
      </c>
      <c r="AD3757" s="31">
        <f>VLOOKUP(AB3757,'Utah Allocation %''s'!$A$6:$B$16,2,FALSE)</f>
        <v>1</v>
      </c>
    </row>
    <row r="3758" spans="1:30">
      <c r="A3758" s="9" t="s">
        <v>13799</v>
      </c>
      <c r="B3758" s="9" t="s">
        <v>24</v>
      </c>
      <c r="C3758" s="9" t="s">
        <v>62</v>
      </c>
      <c r="D3758" s="19">
        <v>41578</v>
      </c>
      <c r="E3758" s="3">
        <v>2013</v>
      </c>
      <c r="F3758" s="3">
        <v>10</v>
      </c>
      <c r="G3758" s="3" t="s">
        <v>14415</v>
      </c>
      <c r="H3758" s="9" t="s">
        <v>63</v>
      </c>
      <c r="I3758" s="9" t="s">
        <v>81</v>
      </c>
      <c r="J3758" s="21">
        <v>1775.09</v>
      </c>
      <c r="K3758" s="9" t="s">
        <v>13800</v>
      </c>
      <c r="L3758" s="7" t="s">
        <v>14102</v>
      </c>
      <c r="M3758" s="7" t="s">
        <v>14312</v>
      </c>
      <c r="N3758" s="7" t="s">
        <v>207</v>
      </c>
      <c r="O3758" s="7" t="s">
        <v>254</v>
      </c>
      <c r="P3758" s="7" t="s">
        <v>6156</v>
      </c>
      <c r="Q3758" s="7" t="s">
        <v>88</v>
      </c>
      <c r="R3758" s="13" t="s">
        <v>358</v>
      </c>
      <c r="S3758" s="7" t="s">
        <v>409</v>
      </c>
      <c r="T3758" s="13" t="s">
        <v>69</v>
      </c>
      <c r="U3758" s="13" t="s">
        <v>89</v>
      </c>
      <c r="V3758" s="13" t="s">
        <v>90</v>
      </c>
      <c r="W3758" s="13" t="s">
        <v>31</v>
      </c>
      <c r="X3758" s="13" t="s">
        <v>91</v>
      </c>
      <c r="Y3758" s="13" t="s">
        <v>7</v>
      </c>
      <c r="Z3758" s="13" t="s">
        <v>17</v>
      </c>
      <c r="AA3758" s="12" t="str">
        <f t="shared" si="116"/>
        <v>5980000000111</v>
      </c>
      <c r="AB3758" s="4" t="s">
        <v>91</v>
      </c>
      <c r="AC3758" s="48">
        <f t="shared" si="117"/>
        <v>0</v>
      </c>
      <c r="AD3758" s="31">
        <f>VLOOKUP(AB3758,'Utah Allocation %''s'!$A$6:$B$16,2,FALSE)</f>
        <v>0</v>
      </c>
    </row>
    <row r="3759" spans="1:30">
      <c r="A3759" s="9" t="s">
        <v>13801</v>
      </c>
      <c r="B3759" s="9" t="s">
        <v>24</v>
      </c>
      <c r="C3759" s="9" t="s">
        <v>62</v>
      </c>
      <c r="D3759" s="19">
        <v>41578</v>
      </c>
      <c r="E3759" s="3">
        <v>2013</v>
      </c>
      <c r="F3759" s="3">
        <v>10</v>
      </c>
      <c r="G3759" s="3" t="s">
        <v>14415</v>
      </c>
      <c r="H3759" s="9" t="s">
        <v>63</v>
      </c>
      <c r="I3759" s="9" t="s">
        <v>81</v>
      </c>
      <c r="J3759" s="21">
        <v>1385.91</v>
      </c>
      <c r="K3759" s="9" t="s">
        <v>13802</v>
      </c>
      <c r="L3759" s="7" t="s">
        <v>14103</v>
      </c>
      <c r="M3759" s="7" t="s">
        <v>14313</v>
      </c>
      <c r="N3759" s="7" t="s">
        <v>207</v>
      </c>
      <c r="O3759" s="7" t="s">
        <v>254</v>
      </c>
      <c r="P3759" s="7" t="s">
        <v>6156</v>
      </c>
      <c r="Q3759" s="7" t="s">
        <v>88</v>
      </c>
      <c r="R3759" s="13" t="s">
        <v>358</v>
      </c>
      <c r="S3759" s="7" t="s">
        <v>409</v>
      </c>
      <c r="T3759" s="13" t="s">
        <v>69</v>
      </c>
      <c r="U3759" s="13" t="s">
        <v>89</v>
      </c>
      <c r="V3759" s="13" t="s">
        <v>90</v>
      </c>
      <c r="W3759" s="13" t="s">
        <v>31</v>
      </c>
      <c r="X3759" s="13" t="s">
        <v>91</v>
      </c>
      <c r="Y3759" s="13" t="s">
        <v>7</v>
      </c>
      <c r="Z3759" s="13" t="s">
        <v>17</v>
      </c>
      <c r="AA3759" s="12" t="str">
        <f t="shared" si="116"/>
        <v>5980000000111</v>
      </c>
      <c r="AB3759" s="4" t="s">
        <v>91</v>
      </c>
      <c r="AC3759" s="48">
        <f t="shared" si="117"/>
        <v>0</v>
      </c>
      <c r="AD3759" s="31">
        <f>VLOOKUP(AB3759,'Utah Allocation %''s'!$A$6:$B$16,2,FALSE)</f>
        <v>0</v>
      </c>
    </row>
    <row r="3760" spans="1:30">
      <c r="A3760" s="9" t="s">
        <v>13803</v>
      </c>
      <c r="B3760" s="9" t="s">
        <v>24</v>
      </c>
      <c r="C3760" s="9" t="s">
        <v>62</v>
      </c>
      <c r="D3760" s="19">
        <v>41578</v>
      </c>
      <c r="E3760" s="3">
        <v>2013</v>
      </c>
      <c r="F3760" s="3">
        <v>10</v>
      </c>
      <c r="G3760" s="3" t="s">
        <v>14415</v>
      </c>
      <c r="H3760" s="9" t="s">
        <v>63</v>
      </c>
      <c r="I3760" s="9" t="s">
        <v>81</v>
      </c>
      <c r="J3760" s="21">
        <v>850.59</v>
      </c>
      <c r="K3760" s="9" t="s">
        <v>13804</v>
      </c>
      <c r="L3760" s="7" t="s">
        <v>14104</v>
      </c>
      <c r="M3760" s="7" t="s">
        <v>14314</v>
      </c>
      <c r="N3760" s="7" t="s">
        <v>207</v>
      </c>
      <c r="O3760" s="7" t="s">
        <v>254</v>
      </c>
      <c r="P3760" s="7" t="s">
        <v>6156</v>
      </c>
      <c r="Q3760" s="7" t="s">
        <v>88</v>
      </c>
      <c r="R3760" s="13" t="s">
        <v>358</v>
      </c>
      <c r="S3760" s="7" t="s">
        <v>409</v>
      </c>
      <c r="T3760" s="13" t="s">
        <v>69</v>
      </c>
      <c r="U3760" s="13" t="s">
        <v>89</v>
      </c>
      <c r="V3760" s="13" t="s">
        <v>90</v>
      </c>
      <c r="W3760" s="13" t="s">
        <v>31</v>
      </c>
      <c r="X3760" s="13" t="s">
        <v>91</v>
      </c>
      <c r="Y3760" s="13" t="s">
        <v>7</v>
      </c>
      <c r="Z3760" s="13" t="s">
        <v>17</v>
      </c>
      <c r="AA3760" s="12" t="str">
        <f t="shared" si="116"/>
        <v>5980000000111</v>
      </c>
      <c r="AB3760" s="4" t="s">
        <v>91</v>
      </c>
      <c r="AC3760" s="48">
        <f t="shared" si="117"/>
        <v>0</v>
      </c>
      <c r="AD3760" s="31">
        <f>VLOOKUP(AB3760,'Utah Allocation %''s'!$A$6:$B$16,2,FALSE)</f>
        <v>0</v>
      </c>
    </row>
    <row r="3761" spans="1:30">
      <c r="A3761" s="9" t="s">
        <v>13805</v>
      </c>
      <c r="B3761" s="9" t="s">
        <v>24</v>
      </c>
      <c r="C3761" s="9" t="s">
        <v>62</v>
      </c>
      <c r="D3761" s="19">
        <v>41578</v>
      </c>
      <c r="E3761" s="3">
        <v>2013</v>
      </c>
      <c r="F3761" s="3">
        <v>10</v>
      </c>
      <c r="G3761" s="3" t="s">
        <v>14415</v>
      </c>
      <c r="H3761" s="9" t="s">
        <v>63</v>
      </c>
      <c r="I3761" s="9" t="s">
        <v>81</v>
      </c>
      <c r="J3761" s="21">
        <v>1193.96</v>
      </c>
      <c r="K3761" s="9" t="s">
        <v>13806</v>
      </c>
      <c r="L3761" s="7" t="s">
        <v>14105</v>
      </c>
      <c r="M3761" s="7" t="s">
        <v>14315</v>
      </c>
      <c r="N3761" s="7" t="s">
        <v>217</v>
      </c>
      <c r="O3761" s="7" t="s">
        <v>263</v>
      </c>
      <c r="P3761" s="7" t="s">
        <v>10357</v>
      </c>
      <c r="Q3761" s="7" t="s">
        <v>119</v>
      </c>
      <c r="R3761" s="13" t="s">
        <v>358</v>
      </c>
      <c r="S3761" s="7" t="s">
        <v>409</v>
      </c>
      <c r="T3761" s="13" t="s">
        <v>69</v>
      </c>
      <c r="U3761" s="13" t="s">
        <v>89</v>
      </c>
      <c r="V3761" s="13" t="s">
        <v>90</v>
      </c>
      <c r="W3761" s="13" t="s">
        <v>31</v>
      </c>
      <c r="X3761" s="13" t="s">
        <v>91</v>
      </c>
      <c r="Y3761" s="13" t="s">
        <v>7</v>
      </c>
      <c r="Z3761" s="13" t="s">
        <v>17</v>
      </c>
      <c r="AA3761" s="12" t="str">
        <f t="shared" si="116"/>
        <v>5980000000111</v>
      </c>
      <c r="AB3761" s="4" t="s">
        <v>91</v>
      </c>
      <c r="AC3761" s="48">
        <f t="shared" si="117"/>
        <v>0</v>
      </c>
      <c r="AD3761" s="31">
        <f>VLOOKUP(AB3761,'Utah Allocation %''s'!$A$6:$B$16,2,FALSE)</f>
        <v>0</v>
      </c>
    </row>
    <row r="3762" spans="1:30">
      <c r="A3762" s="9" t="s">
        <v>13807</v>
      </c>
      <c r="B3762" s="9" t="s">
        <v>24</v>
      </c>
      <c r="C3762" s="9" t="s">
        <v>62</v>
      </c>
      <c r="D3762" s="19">
        <v>41578</v>
      </c>
      <c r="E3762" s="3">
        <v>2013</v>
      </c>
      <c r="F3762" s="3">
        <v>10</v>
      </c>
      <c r="G3762" s="3" t="s">
        <v>14415</v>
      </c>
      <c r="H3762" s="9" t="s">
        <v>63</v>
      </c>
      <c r="I3762" s="9" t="s">
        <v>64</v>
      </c>
      <c r="J3762" s="21">
        <v>268.2</v>
      </c>
      <c r="K3762" s="9" t="s">
        <v>13808</v>
      </c>
      <c r="L3762" s="7" t="s">
        <v>14106</v>
      </c>
      <c r="M3762" s="7" t="s">
        <v>14316</v>
      </c>
      <c r="N3762" s="7" t="s">
        <v>208</v>
      </c>
      <c r="O3762" s="7" t="s">
        <v>255</v>
      </c>
      <c r="P3762" s="7" t="s">
        <v>633</v>
      </c>
      <c r="Q3762" s="7" t="s">
        <v>73</v>
      </c>
      <c r="R3762" s="13" t="s">
        <v>354</v>
      </c>
      <c r="S3762" s="7" t="s">
        <v>408</v>
      </c>
      <c r="T3762" s="13" t="s">
        <v>69</v>
      </c>
      <c r="U3762" s="13" t="s">
        <v>66</v>
      </c>
      <c r="V3762" s="13" t="s">
        <v>70</v>
      </c>
      <c r="W3762" s="13" t="s">
        <v>32</v>
      </c>
      <c r="X3762" s="13" t="s">
        <v>66</v>
      </c>
      <c r="Y3762" s="13" t="s">
        <v>7</v>
      </c>
      <c r="Z3762" s="13" t="s">
        <v>8</v>
      </c>
      <c r="AA3762" s="12" t="str">
        <f t="shared" si="116"/>
        <v>5980000000108</v>
      </c>
      <c r="AB3762" s="4" t="s">
        <v>66</v>
      </c>
      <c r="AC3762" s="48">
        <f t="shared" si="117"/>
        <v>0</v>
      </c>
      <c r="AD3762" s="31">
        <f>VLOOKUP(AB3762,'Utah Allocation %''s'!$A$6:$B$16,2,FALSE)</f>
        <v>0</v>
      </c>
    </row>
    <row r="3763" spans="1:30">
      <c r="A3763" s="9" t="s">
        <v>13807</v>
      </c>
      <c r="B3763" s="9" t="s">
        <v>24</v>
      </c>
      <c r="C3763" s="9" t="s">
        <v>62</v>
      </c>
      <c r="D3763" s="19">
        <v>41578</v>
      </c>
      <c r="E3763" s="3">
        <v>2013</v>
      </c>
      <c r="F3763" s="3">
        <v>10</v>
      </c>
      <c r="G3763" s="3" t="s">
        <v>14415</v>
      </c>
      <c r="H3763" s="9" t="s">
        <v>63</v>
      </c>
      <c r="I3763" s="9" t="s">
        <v>81</v>
      </c>
      <c r="J3763" s="21">
        <v>360.98</v>
      </c>
      <c r="K3763" s="9" t="s">
        <v>13808</v>
      </c>
      <c r="L3763" s="7" t="s">
        <v>14106</v>
      </c>
      <c r="M3763" s="7" t="s">
        <v>14316</v>
      </c>
      <c r="N3763" s="7" t="s">
        <v>208</v>
      </c>
      <c r="O3763" s="7" t="s">
        <v>255</v>
      </c>
      <c r="P3763" s="7" t="s">
        <v>633</v>
      </c>
      <c r="Q3763" s="7" t="s">
        <v>73</v>
      </c>
      <c r="R3763" s="13" t="s">
        <v>354</v>
      </c>
      <c r="S3763" s="7" t="s">
        <v>408</v>
      </c>
      <c r="T3763" s="13" t="s">
        <v>69</v>
      </c>
      <c r="U3763" s="13" t="s">
        <v>66</v>
      </c>
      <c r="V3763" s="13" t="s">
        <v>70</v>
      </c>
      <c r="W3763" s="13" t="s">
        <v>32</v>
      </c>
      <c r="X3763" s="13" t="s">
        <v>66</v>
      </c>
      <c r="Y3763" s="13" t="s">
        <v>7</v>
      </c>
      <c r="Z3763" s="13" t="s">
        <v>8</v>
      </c>
      <c r="AA3763" s="12" t="str">
        <f t="shared" si="116"/>
        <v>5980000000108</v>
      </c>
      <c r="AB3763" s="4" t="s">
        <v>66</v>
      </c>
      <c r="AC3763" s="48">
        <f t="shared" si="117"/>
        <v>0</v>
      </c>
      <c r="AD3763" s="31">
        <f>VLOOKUP(AB3763,'Utah Allocation %''s'!$A$6:$B$16,2,FALSE)</f>
        <v>0</v>
      </c>
    </row>
    <row r="3764" spans="1:30">
      <c r="A3764" s="9" t="s">
        <v>13809</v>
      </c>
      <c r="B3764" s="9" t="s">
        <v>24</v>
      </c>
      <c r="C3764" s="9" t="s">
        <v>62</v>
      </c>
      <c r="D3764" s="19">
        <v>41578</v>
      </c>
      <c r="E3764" s="3">
        <v>2013</v>
      </c>
      <c r="F3764" s="3">
        <v>10</v>
      </c>
      <c r="G3764" s="3" t="s">
        <v>14415</v>
      </c>
      <c r="H3764" s="9" t="s">
        <v>63</v>
      </c>
      <c r="I3764" s="9" t="s">
        <v>81</v>
      </c>
      <c r="J3764" s="21">
        <v>806.34</v>
      </c>
      <c r="K3764" s="9" t="s">
        <v>13810</v>
      </c>
      <c r="L3764" s="7" t="s">
        <v>14107</v>
      </c>
      <c r="M3764" s="7" t="s">
        <v>14317</v>
      </c>
      <c r="N3764" s="7" t="s">
        <v>212</v>
      </c>
      <c r="O3764" s="7" t="s">
        <v>259</v>
      </c>
      <c r="P3764" s="7" t="s">
        <v>6234</v>
      </c>
      <c r="Q3764" s="7" t="s">
        <v>172</v>
      </c>
      <c r="R3764" s="13" t="s">
        <v>354</v>
      </c>
      <c r="S3764" s="7" t="s">
        <v>408</v>
      </c>
      <c r="T3764" s="13" t="s">
        <v>69</v>
      </c>
      <c r="U3764" s="13" t="s">
        <v>66</v>
      </c>
      <c r="V3764" s="13" t="s">
        <v>70</v>
      </c>
      <c r="W3764" s="13" t="s">
        <v>32</v>
      </c>
      <c r="X3764" s="13" t="s">
        <v>66</v>
      </c>
      <c r="Y3764" s="13" t="s">
        <v>7</v>
      </c>
      <c r="Z3764" s="13" t="s">
        <v>8</v>
      </c>
      <c r="AA3764" s="12" t="str">
        <f t="shared" si="116"/>
        <v>5980000000108</v>
      </c>
      <c r="AB3764" s="4" t="s">
        <v>66</v>
      </c>
      <c r="AC3764" s="48">
        <f t="shared" si="117"/>
        <v>0</v>
      </c>
      <c r="AD3764" s="31">
        <f>VLOOKUP(AB3764,'Utah Allocation %''s'!$A$6:$B$16,2,FALSE)</f>
        <v>0</v>
      </c>
    </row>
    <row r="3765" spans="1:30">
      <c r="A3765" s="9" t="s">
        <v>13811</v>
      </c>
      <c r="B3765" s="9" t="s">
        <v>24</v>
      </c>
      <c r="C3765" s="9" t="s">
        <v>62</v>
      </c>
      <c r="D3765" s="19">
        <v>41578</v>
      </c>
      <c r="E3765" s="3">
        <v>2013</v>
      </c>
      <c r="F3765" s="3">
        <v>10</v>
      </c>
      <c r="G3765" s="3" t="s">
        <v>14415</v>
      </c>
      <c r="H3765" s="9" t="s">
        <v>63</v>
      </c>
      <c r="I3765" s="9" t="s">
        <v>64</v>
      </c>
      <c r="J3765" s="21">
        <v>1758.18</v>
      </c>
      <c r="K3765" s="9" t="s">
        <v>13812</v>
      </c>
      <c r="L3765" s="7" t="s">
        <v>14108</v>
      </c>
      <c r="M3765" s="7" t="s">
        <v>14318</v>
      </c>
      <c r="N3765" s="7" t="s">
        <v>207</v>
      </c>
      <c r="O3765" s="7" t="s">
        <v>254</v>
      </c>
      <c r="P3765" s="7" t="s">
        <v>7153</v>
      </c>
      <c r="Q3765" s="7" t="s">
        <v>72</v>
      </c>
      <c r="R3765" s="13" t="s">
        <v>354</v>
      </c>
      <c r="S3765" s="7" t="s">
        <v>408</v>
      </c>
      <c r="T3765" s="13" t="s">
        <v>69</v>
      </c>
      <c r="U3765" s="13" t="s">
        <v>66</v>
      </c>
      <c r="V3765" s="13" t="s">
        <v>70</v>
      </c>
      <c r="W3765" s="13" t="s">
        <v>32</v>
      </c>
      <c r="X3765" s="13" t="s">
        <v>66</v>
      </c>
      <c r="Y3765" s="13" t="s">
        <v>7</v>
      </c>
      <c r="Z3765" s="13" t="s">
        <v>8</v>
      </c>
      <c r="AA3765" s="12" t="str">
        <f t="shared" si="116"/>
        <v>5980000000108</v>
      </c>
      <c r="AB3765" s="4" t="s">
        <v>66</v>
      </c>
      <c r="AC3765" s="48">
        <f t="shared" si="117"/>
        <v>0</v>
      </c>
      <c r="AD3765" s="31">
        <f>VLOOKUP(AB3765,'Utah Allocation %''s'!$A$6:$B$16,2,FALSE)</f>
        <v>0</v>
      </c>
    </row>
    <row r="3766" spans="1:30">
      <c r="A3766" s="9" t="s">
        <v>13811</v>
      </c>
      <c r="B3766" s="9" t="s">
        <v>24</v>
      </c>
      <c r="C3766" s="9" t="s">
        <v>62</v>
      </c>
      <c r="D3766" s="19">
        <v>41578</v>
      </c>
      <c r="E3766" s="3">
        <v>2013</v>
      </c>
      <c r="F3766" s="3">
        <v>10</v>
      </c>
      <c r="G3766" s="3" t="s">
        <v>14415</v>
      </c>
      <c r="H3766" s="9" t="s">
        <v>63</v>
      </c>
      <c r="I3766" s="9" t="s">
        <v>81</v>
      </c>
      <c r="J3766" s="21">
        <v>214.72</v>
      </c>
      <c r="K3766" s="9" t="s">
        <v>13812</v>
      </c>
      <c r="L3766" s="7" t="s">
        <v>14108</v>
      </c>
      <c r="M3766" s="7" t="s">
        <v>14318</v>
      </c>
      <c r="N3766" s="7" t="s">
        <v>207</v>
      </c>
      <c r="O3766" s="7" t="s">
        <v>254</v>
      </c>
      <c r="P3766" s="7" t="s">
        <v>7153</v>
      </c>
      <c r="Q3766" s="7" t="s">
        <v>72</v>
      </c>
      <c r="R3766" s="13" t="s">
        <v>354</v>
      </c>
      <c r="S3766" s="7" t="s">
        <v>408</v>
      </c>
      <c r="T3766" s="13" t="s">
        <v>69</v>
      </c>
      <c r="U3766" s="13" t="s">
        <v>66</v>
      </c>
      <c r="V3766" s="13" t="s">
        <v>70</v>
      </c>
      <c r="W3766" s="13" t="s">
        <v>32</v>
      </c>
      <c r="X3766" s="13" t="s">
        <v>66</v>
      </c>
      <c r="Y3766" s="13" t="s">
        <v>7</v>
      </c>
      <c r="Z3766" s="13" t="s">
        <v>8</v>
      </c>
      <c r="AA3766" s="12" t="str">
        <f t="shared" si="116"/>
        <v>5980000000108</v>
      </c>
      <c r="AB3766" s="4" t="s">
        <v>66</v>
      </c>
      <c r="AC3766" s="48">
        <f t="shared" si="117"/>
        <v>0</v>
      </c>
      <c r="AD3766" s="31">
        <f>VLOOKUP(AB3766,'Utah Allocation %''s'!$A$6:$B$16,2,FALSE)</f>
        <v>0</v>
      </c>
    </row>
    <row r="3767" spans="1:30">
      <c r="A3767" s="9" t="s">
        <v>13813</v>
      </c>
      <c r="B3767" s="9" t="s">
        <v>24</v>
      </c>
      <c r="C3767" s="9" t="s">
        <v>62</v>
      </c>
      <c r="D3767" s="19">
        <v>41578</v>
      </c>
      <c r="E3767" s="3">
        <v>2013</v>
      </c>
      <c r="F3767" s="3">
        <v>10</v>
      </c>
      <c r="G3767" s="3" t="s">
        <v>14415</v>
      </c>
      <c r="H3767" s="9" t="s">
        <v>63</v>
      </c>
      <c r="I3767" s="9" t="s">
        <v>64</v>
      </c>
      <c r="J3767" s="21">
        <v>1005.23</v>
      </c>
      <c r="K3767" s="9" t="s">
        <v>13814</v>
      </c>
      <c r="L3767" s="7" t="s">
        <v>14109</v>
      </c>
      <c r="M3767" s="7" t="s">
        <v>14319</v>
      </c>
      <c r="N3767" s="7" t="s">
        <v>207</v>
      </c>
      <c r="O3767" s="7" t="s">
        <v>254</v>
      </c>
      <c r="P3767" s="7" t="s">
        <v>7153</v>
      </c>
      <c r="Q3767" s="7" t="s">
        <v>72</v>
      </c>
      <c r="R3767" s="13" t="s">
        <v>354</v>
      </c>
      <c r="S3767" s="7" t="s">
        <v>408</v>
      </c>
      <c r="T3767" s="13" t="s">
        <v>69</v>
      </c>
      <c r="U3767" s="13" t="s">
        <v>66</v>
      </c>
      <c r="V3767" s="13" t="s">
        <v>70</v>
      </c>
      <c r="W3767" s="13" t="s">
        <v>32</v>
      </c>
      <c r="X3767" s="13" t="s">
        <v>66</v>
      </c>
      <c r="Y3767" s="13" t="s">
        <v>7</v>
      </c>
      <c r="Z3767" s="13" t="s">
        <v>8</v>
      </c>
      <c r="AA3767" s="12" t="str">
        <f t="shared" si="116"/>
        <v>5980000000108</v>
      </c>
      <c r="AB3767" s="4" t="s">
        <v>66</v>
      </c>
      <c r="AC3767" s="48">
        <f t="shared" si="117"/>
        <v>0</v>
      </c>
      <c r="AD3767" s="31">
        <f>VLOOKUP(AB3767,'Utah Allocation %''s'!$A$6:$B$16,2,FALSE)</f>
        <v>0</v>
      </c>
    </row>
    <row r="3768" spans="1:30">
      <c r="A3768" s="9" t="s">
        <v>13813</v>
      </c>
      <c r="B3768" s="9" t="s">
        <v>24</v>
      </c>
      <c r="C3768" s="9" t="s">
        <v>62</v>
      </c>
      <c r="D3768" s="19">
        <v>41578</v>
      </c>
      <c r="E3768" s="3">
        <v>2013</v>
      </c>
      <c r="F3768" s="3">
        <v>10</v>
      </c>
      <c r="G3768" s="3" t="s">
        <v>14415</v>
      </c>
      <c r="H3768" s="9" t="s">
        <v>63</v>
      </c>
      <c r="I3768" s="9" t="s">
        <v>81</v>
      </c>
      <c r="J3768" s="21">
        <v>307.82</v>
      </c>
      <c r="K3768" s="9" t="s">
        <v>13814</v>
      </c>
      <c r="L3768" s="7" t="s">
        <v>14109</v>
      </c>
      <c r="M3768" s="7" t="s">
        <v>14319</v>
      </c>
      <c r="N3768" s="7" t="s">
        <v>207</v>
      </c>
      <c r="O3768" s="7" t="s">
        <v>254</v>
      </c>
      <c r="P3768" s="7" t="s">
        <v>7153</v>
      </c>
      <c r="Q3768" s="7" t="s">
        <v>72</v>
      </c>
      <c r="R3768" s="13" t="s">
        <v>354</v>
      </c>
      <c r="S3768" s="7" t="s">
        <v>408</v>
      </c>
      <c r="T3768" s="13" t="s">
        <v>69</v>
      </c>
      <c r="U3768" s="13" t="s">
        <v>66</v>
      </c>
      <c r="V3768" s="13" t="s">
        <v>70</v>
      </c>
      <c r="W3768" s="13" t="s">
        <v>32</v>
      </c>
      <c r="X3768" s="13" t="s">
        <v>66</v>
      </c>
      <c r="Y3768" s="13" t="s">
        <v>7</v>
      </c>
      <c r="Z3768" s="13" t="s">
        <v>8</v>
      </c>
      <c r="AA3768" s="12" t="str">
        <f t="shared" si="116"/>
        <v>5980000000108</v>
      </c>
      <c r="AB3768" s="4" t="s">
        <v>66</v>
      </c>
      <c r="AC3768" s="48">
        <f t="shared" si="117"/>
        <v>0</v>
      </c>
      <c r="AD3768" s="31">
        <f>VLOOKUP(AB3768,'Utah Allocation %''s'!$A$6:$B$16,2,FALSE)</f>
        <v>0</v>
      </c>
    </row>
    <row r="3769" spans="1:30">
      <c r="A3769" s="9" t="s">
        <v>13815</v>
      </c>
      <c r="B3769" s="9" t="s">
        <v>24</v>
      </c>
      <c r="C3769" s="9" t="s">
        <v>62</v>
      </c>
      <c r="D3769" s="19">
        <v>41578</v>
      </c>
      <c r="E3769" s="3">
        <v>2013</v>
      </c>
      <c r="F3769" s="3">
        <v>10</v>
      </c>
      <c r="G3769" s="3" t="s">
        <v>14415</v>
      </c>
      <c r="H3769" s="9" t="s">
        <v>63</v>
      </c>
      <c r="I3769" s="9" t="s">
        <v>81</v>
      </c>
      <c r="J3769" s="21">
        <v>1877.51</v>
      </c>
      <c r="K3769" s="9" t="s">
        <v>13816</v>
      </c>
      <c r="L3769" s="7" t="s">
        <v>14110</v>
      </c>
      <c r="M3769" s="7" t="s">
        <v>14320</v>
      </c>
      <c r="N3769" s="7" t="s">
        <v>207</v>
      </c>
      <c r="O3769" s="7" t="s">
        <v>254</v>
      </c>
      <c r="P3769" s="7" t="s">
        <v>7153</v>
      </c>
      <c r="Q3769" s="7" t="s">
        <v>72</v>
      </c>
      <c r="R3769" s="13" t="s">
        <v>354</v>
      </c>
      <c r="S3769" s="7" t="s">
        <v>408</v>
      </c>
      <c r="T3769" s="13" t="s">
        <v>69</v>
      </c>
      <c r="U3769" s="13" t="s">
        <v>66</v>
      </c>
      <c r="V3769" s="13" t="s">
        <v>70</v>
      </c>
      <c r="W3769" s="13" t="s">
        <v>32</v>
      </c>
      <c r="X3769" s="13" t="s">
        <v>66</v>
      </c>
      <c r="Y3769" s="13" t="s">
        <v>7</v>
      </c>
      <c r="Z3769" s="13" t="s">
        <v>8</v>
      </c>
      <c r="AA3769" s="12" t="str">
        <f t="shared" si="116"/>
        <v>5980000000108</v>
      </c>
      <c r="AB3769" s="4" t="s">
        <v>66</v>
      </c>
      <c r="AC3769" s="48">
        <f t="shared" si="117"/>
        <v>0</v>
      </c>
      <c r="AD3769" s="31">
        <f>VLOOKUP(AB3769,'Utah Allocation %''s'!$A$6:$B$16,2,FALSE)</f>
        <v>0</v>
      </c>
    </row>
    <row r="3770" spans="1:30">
      <c r="A3770" s="9" t="s">
        <v>13817</v>
      </c>
      <c r="B3770" s="9" t="s">
        <v>24</v>
      </c>
      <c r="C3770" s="9" t="s">
        <v>62</v>
      </c>
      <c r="D3770" s="19">
        <v>41578</v>
      </c>
      <c r="E3770" s="3">
        <v>2013</v>
      </c>
      <c r="F3770" s="3">
        <v>10</v>
      </c>
      <c r="G3770" s="3" t="s">
        <v>14415</v>
      </c>
      <c r="H3770" s="9" t="s">
        <v>63</v>
      </c>
      <c r="I3770" s="9" t="s">
        <v>81</v>
      </c>
      <c r="J3770" s="21">
        <v>210.65</v>
      </c>
      <c r="K3770" s="9" t="s">
        <v>13818</v>
      </c>
      <c r="L3770" s="7" t="s">
        <v>14111</v>
      </c>
      <c r="M3770" s="7" t="s">
        <v>14321</v>
      </c>
      <c r="N3770" s="7" t="s">
        <v>207</v>
      </c>
      <c r="O3770" s="7" t="s">
        <v>254</v>
      </c>
      <c r="P3770" s="7" t="s">
        <v>7153</v>
      </c>
      <c r="Q3770" s="7" t="s">
        <v>72</v>
      </c>
      <c r="R3770" s="13" t="s">
        <v>354</v>
      </c>
      <c r="S3770" s="7" t="s">
        <v>408</v>
      </c>
      <c r="T3770" s="13" t="s">
        <v>69</v>
      </c>
      <c r="U3770" s="13" t="s">
        <v>66</v>
      </c>
      <c r="V3770" s="13" t="s">
        <v>70</v>
      </c>
      <c r="W3770" s="13" t="s">
        <v>32</v>
      </c>
      <c r="X3770" s="13" t="s">
        <v>66</v>
      </c>
      <c r="Y3770" s="13" t="s">
        <v>7</v>
      </c>
      <c r="Z3770" s="13" t="s">
        <v>8</v>
      </c>
      <c r="AA3770" s="12" t="str">
        <f t="shared" si="116"/>
        <v>5980000000108</v>
      </c>
      <c r="AB3770" s="4" t="s">
        <v>66</v>
      </c>
      <c r="AC3770" s="48">
        <f t="shared" si="117"/>
        <v>0</v>
      </c>
      <c r="AD3770" s="31">
        <f>VLOOKUP(AB3770,'Utah Allocation %''s'!$A$6:$B$16,2,FALSE)</f>
        <v>0</v>
      </c>
    </row>
    <row r="3771" spans="1:30">
      <c r="A3771" s="9" t="s">
        <v>13819</v>
      </c>
      <c r="B3771" s="9" t="s">
        <v>24</v>
      </c>
      <c r="C3771" s="9" t="s">
        <v>62</v>
      </c>
      <c r="D3771" s="19">
        <v>41578</v>
      </c>
      <c r="E3771" s="3">
        <v>2013</v>
      </c>
      <c r="F3771" s="3">
        <v>10</v>
      </c>
      <c r="G3771" s="3" t="s">
        <v>14415</v>
      </c>
      <c r="H3771" s="9" t="s">
        <v>63</v>
      </c>
      <c r="I3771" s="9" t="s">
        <v>81</v>
      </c>
      <c r="J3771" s="21">
        <v>711.29</v>
      </c>
      <c r="K3771" s="9" t="s">
        <v>13820</v>
      </c>
      <c r="L3771" s="7" t="s">
        <v>14112</v>
      </c>
      <c r="M3771" s="7" t="s">
        <v>14322</v>
      </c>
      <c r="N3771" s="7" t="s">
        <v>208</v>
      </c>
      <c r="O3771" s="7" t="s">
        <v>255</v>
      </c>
      <c r="P3771" s="7" t="s">
        <v>5362</v>
      </c>
      <c r="Q3771" s="7" t="s">
        <v>73</v>
      </c>
      <c r="R3771" s="13" t="s">
        <v>354</v>
      </c>
      <c r="S3771" s="7" t="s">
        <v>408</v>
      </c>
      <c r="T3771" s="13" t="s">
        <v>69</v>
      </c>
      <c r="U3771" s="13" t="s">
        <v>66</v>
      </c>
      <c r="V3771" s="13" t="s">
        <v>70</v>
      </c>
      <c r="W3771" s="13" t="s">
        <v>32</v>
      </c>
      <c r="X3771" s="13" t="s">
        <v>66</v>
      </c>
      <c r="Y3771" s="13" t="s">
        <v>7</v>
      </c>
      <c r="Z3771" s="13" t="s">
        <v>8</v>
      </c>
      <c r="AA3771" s="12" t="str">
        <f t="shared" si="116"/>
        <v>5980000000108</v>
      </c>
      <c r="AB3771" s="4" t="s">
        <v>66</v>
      </c>
      <c r="AC3771" s="48">
        <f t="shared" si="117"/>
        <v>0</v>
      </c>
      <c r="AD3771" s="31">
        <f>VLOOKUP(AB3771,'Utah Allocation %''s'!$A$6:$B$16,2,FALSE)</f>
        <v>0</v>
      </c>
    </row>
    <row r="3772" spans="1:30">
      <c r="A3772" s="9" t="s">
        <v>13821</v>
      </c>
      <c r="B3772" s="9" t="s">
        <v>24</v>
      </c>
      <c r="C3772" s="9" t="s">
        <v>62</v>
      </c>
      <c r="D3772" s="19">
        <v>41578</v>
      </c>
      <c r="E3772" s="3">
        <v>2013</v>
      </c>
      <c r="F3772" s="3">
        <v>10</v>
      </c>
      <c r="G3772" s="3" t="s">
        <v>14415</v>
      </c>
      <c r="H3772" s="9" t="s">
        <v>63</v>
      </c>
      <c r="I3772" s="9" t="s">
        <v>81</v>
      </c>
      <c r="J3772" s="21">
        <v>278.39</v>
      </c>
      <c r="K3772" s="9" t="s">
        <v>13822</v>
      </c>
      <c r="L3772" s="7" t="s">
        <v>14113</v>
      </c>
      <c r="M3772" s="7" t="s">
        <v>14323</v>
      </c>
      <c r="N3772" s="7" t="s">
        <v>208</v>
      </c>
      <c r="O3772" s="7" t="s">
        <v>255</v>
      </c>
      <c r="P3772" s="7" t="s">
        <v>5362</v>
      </c>
      <c r="Q3772" s="7" t="s">
        <v>73</v>
      </c>
      <c r="R3772" s="13" t="s">
        <v>354</v>
      </c>
      <c r="S3772" s="7" t="s">
        <v>408</v>
      </c>
      <c r="T3772" s="13" t="s">
        <v>69</v>
      </c>
      <c r="U3772" s="13" t="s">
        <v>66</v>
      </c>
      <c r="V3772" s="13" t="s">
        <v>70</v>
      </c>
      <c r="W3772" s="13" t="s">
        <v>32</v>
      </c>
      <c r="X3772" s="13" t="s">
        <v>66</v>
      </c>
      <c r="Y3772" s="13" t="s">
        <v>7</v>
      </c>
      <c r="Z3772" s="13" t="s">
        <v>8</v>
      </c>
      <c r="AA3772" s="12" t="str">
        <f t="shared" si="116"/>
        <v>5980000000108</v>
      </c>
      <c r="AB3772" s="4" t="s">
        <v>66</v>
      </c>
      <c r="AC3772" s="48">
        <f t="shared" si="117"/>
        <v>0</v>
      </c>
      <c r="AD3772" s="31">
        <f>VLOOKUP(AB3772,'Utah Allocation %''s'!$A$6:$B$16,2,FALSE)</f>
        <v>0</v>
      </c>
    </row>
    <row r="3773" spans="1:30">
      <c r="A3773" s="9" t="s">
        <v>13823</v>
      </c>
      <c r="B3773" s="9" t="s">
        <v>24</v>
      </c>
      <c r="C3773" s="9" t="s">
        <v>62</v>
      </c>
      <c r="D3773" s="19">
        <v>41578</v>
      </c>
      <c r="E3773" s="3">
        <v>2013</v>
      </c>
      <c r="F3773" s="3">
        <v>10</v>
      </c>
      <c r="G3773" s="3" t="s">
        <v>14415</v>
      </c>
      <c r="H3773" s="9" t="s">
        <v>63</v>
      </c>
      <c r="I3773" s="9" t="s">
        <v>81</v>
      </c>
      <c r="J3773" s="21">
        <v>1519.74</v>
      </c>
      <c r="K3773" s="9" t="s">
        <v>13824</v>
      </c>
      <c r="L3773" s="7" t="s">
        <v>14114</v>
      </c>
      <c r="M3773" s="7" t="s">
        <v>14324</v>
      </c>
      <c r="N3773" s="7" t="s">
        <v>208</v>
      </c>
      <c r="O3773" s="7" t="s">
        <v>255</v>
      </c>
      <c r="P3773" s="7" t="s">
        <v>5362</v>
      </c>
      <c r="Q3773" s="7" t="s">
        <v>73</v>
      </c>
      <c r="R3773" s="13" t="s">
        <v>354</v>
      </c>
      <c r="S3773" s="7" t="s">
        <v>408</v>
      </c>
      <c r="T3773" s="13" t="s">
        <v>69</v>
      </c>
      <c r="U3773" s="13" t="s">
        <v>66</v>
      </c>
      <c r="V3773" s="13" t="s">
        <v>70</v>
      </c>
      <c r="W3773" s="13" t="s">
        <v>32</v>
      </c>
      <c r="X3773" s="13" t="s">
        <v>66</v>
      </c>
      <c r="Y3773" s="13" t="s">
        <v>7</v>
      </c>
      <c r="Z3773" s="13" t="s">
        <v>8</v>
      </c>
      <c r="AA3773" s="12" t="str">
        <f t="shared" si="116"/>
        <v>5980000000108</v>
      </c>
      <c r="AB3773" s="4" t="s">
        <v>66</v>
      </c>
      <c r="AC3773" s="48">
        <f t="shared" si="117"/>
        <v>0</v>
      </c>
      <c r="AD3773" s="31">
        <f>VLOOKUP(AB3773,'Utah Allocation %''s'!$A$6:$B$16,2,FALSE)</f>
        <v>0</v>
      </c>
    </row>
    <row r="3774" spans="1:30">
      <c r="A3774" s="9" t="s">
        <v>13825</v>
      </c>
      <c r="B3774" s="9" t="s">
        <v>24</v>
      </c>
      <c r="C3774" s="9" t="s">
        <v>62</v>
      </c>
      <c r="D3774" s="19">
        <v>41578</v>
      </c>
      <c r="E3774" s="3">
        <v>2013</v>
      </c>
      <c r="F3774" s="3">
        <v>10</v>
      </c>
      <c r="G3774" s="3" t="s">
        <v>14415</v>
      </c>
      <c r="H3774" s="9" t="s">
        <v>63</v>
      </c>
      <c r="I3774" s="9" t="s">
        <v>81</v>
      </c>
      <c r="J3774" s="21">
        <v>714.59</v>
      </c>
      <c r="K3774" s="9" t="s">
        <v>13826</v>
      </c>
      <c r="L3774" s="7" t="s">
        <v>14115</v>
      </c>
      <c r="M3774" s="7" t="s">
        <v>14325</v>
      </c>
      <c r="N3774" s="7" t="s">
        <v>208</v>
      </c>
      <c r="O3774" s="7" t="s">
        <v>255</v>
      </c>
      <c r="P3774" s="7" t="s">
        <v>5362</v>
      </c>
      <c r="Q3774" s="7" t="s">
        <v>73</v>
      </c>
      <c r="R3774" s="13" t="s">
        <v>354</v>
      </c>
      <c r="S3774" s="7" t="s">
        <v>408</v>
      </c>
      <c r="T3774" s="13" t="s">
        <v>69</v>
      </c>
      <c r="U3774" s="13" t="s">
        <v>66</v>
      </c>
      <c r="V3774" s="13" t="s">
        <v>70</v>
      </c>
      <c r="W3774" s="13" t="s">
        <v>32</v>
      </c>
      <c r="X3774" s="13" t="s">
        <v>66</v>
      </c>
      <c r="Y3774" s="13" t="s">
        <v>7</v>
      </c>
      <c r="Z3774" s="13" t="s">
        <v>8</v>
      </c>
      <c r="AA3774" s="12" t="str">
        <f t="shared" si="116"/>
        <v>5980000000108</v>
      </c>
      <c r="AB3774" s="4" t="s">
        <v>66</v>
      </c>
      <c r="AC3774" s="48">
        <f t="shared" si="117"/>
        <v>0</v>
      </c>
      <c r="AD3774" s="31">
        <f>VLOOKUP(AB3774,'Utah Allocation %''s'!$A$6:$B$16,2,FALSE)</f>
        <v>0</v>
      </c>
    </row>
    <row r="3775" spans="1:30">
      <c r="A3775" s="9" t="s">
        <v>13827</v>
      </c>
      <c r="B3775" s="9" t="s">
        <v>24</v>
      </c>
      <c r="C3775" s="9" t="s">
        <v>62</v>
      </c>
      <c r="D3775" s="19">
        <v>41578</v>
      </c>
      <c r="E3775" s="3">
        <v>2013</v>
      </c>
      <c r="F3775" s="3">
        <v>10</v>
      </c>
      <c r="G3775" s="3" t="s">
        <v>14415</v>
      </c>
      <c r="H3775" s="9" t="s">
        <v>63</v>
      </c>
      <c r="I3775" s="9" t="s">
        <v>81</v>
      </c>
      <c r="J3775" s="21">
        <v>139.19</v>
      </c>
      <c r="K3775" s="9" t="s">
        <v>13828</v>
      </c>
      <c r="L3775" s="7" t="s">
        <v>14116</v>
      </c>
      <c r="M3775" s="7" t="s">
        <v>14326</v>
      </c>
      <c r="N3775" s="7" t="s">
        <v>208</v>
      </c>
      <c r="O3775" s="7" t="s">
        <v>255</v>
      </c>
      <c r="P3775" s="7" t="s">
        <v>5362</v>
      </c>
      <c r="Q3775" s="7" t="s">
        <v>73</v>
      </c>
      <c r="R3775" s="13" t="s">
        <v>354</v>
      </c>
      <c r="S3775" s="7" t="s">
        <v>408</v>
      </c>
      <c r="T3775" s="13" t="s">
        <v>69</v>
      </c>
      <c r="U3775" s="13" t="s">
        <v>66</v>
      </c>
      <c r="V3775" s="13" t="s">
        <v>70</v>
      </c>
      <c r="W3775" s="13" t="s">
        <v>32</v>
      </c>
      <c r="X3775" s="13" t="s">
        <v>66</v>
      </c>
      <c r="Y3775" s="13" t="s">
        <v>7</v>
      </c>
      <c r="Z3775" s="13" t="s">
        <v>8</v>
      </c>
      <c r="AA3775" s="12" t="str">
        <f t="shared" si="116"/>
        <v>5980000000108</v>
      </c>
      <c r="AB3775" s="4" t="s">
        <v>66</v>
      </c>
      <c r="AC3775" s="48">
        <f t="shared" si="117"/>
        <v>0</v>
      </c>
      <c r="AD3775" s="31">
        <f>VLOOKUP(AB3775,'Utah Allocation %''s'!$A$6:$B$16,2,FALSE)</f>
        <v>0</v>
      </c>
    </row>
    <row r="3776" spans="1:30">
      <c r="A3776" s="9" t="s">
        <v>13829</v>
      </c>
      <c r="B3776" s="9" t="s">
        <v>24</v>
      </c>
      <c r="C3776" s="9" t="s">
        <v>62</v>
      </c>
      <c r="D3776" s="19">
        <v>41578</v>
      </c>
      <c r="E3776" s="3">
        <v>2013</v>
      </c>
      <c r="F3776" s="3">
        <v>10</v>
      </c>
      <c r="G3776" s="3" t="s">
        <v>14415</v>
      </c>
      <c r="H3776" s="9" t="s">
        <v>63</v>
      </c>
      <c r="I3776" s="9" t="s">
        <v>81</v>
      </c>
      <c r="J3776" s="21">
        <v>972.54</v>
      </c>
      <c r="K3776" s="9" t="s">
        <v>13830</v>
      </c>
      <c r="L3776" s="7" t="s">
        <v>14117</v>
      </c>
      <c r="M3776" s="7" t="s">
        <v>14327</v>
      </c>
      <c r="N3776" s="7" t="s">
        <v>208</v>
      </c>
      <c r="O3776" s="7" t="s">
        <v>255</v>
      </c>
      <c r="P3776" s="7" t="s">
        <v>5362</v>
      </c>
      <c r="Q3776" s="7" t="s">
        <v>73</v>
      </c>
      <c r="R3776" s="13" t="s">
        <v>354</v>
      </c>
      <c r="S3776" s="7" t="s">
        <v>408</v>
      </c>
      <c r="T3776" s="13" t="s">
        <v>69</v>
      </c>
      <c r="U3776" s="13" t="s">
        <v>66</v>
      </c>
      <c r="V3776" s="13" t="s">
        <v>70</v>
      </c>
      <c r="W3776" s="13" t="s">
        <v>32</v>
      </c>
      <c r="X3776" s="13" t="s">
        <v>66</v>
      </c>
      <c r="Y3776" s="13" t="s">
        <v>7</v>
      </c>
      <c r="Z3776" s="13" t="s">
        <v>8</v>
      </c>
      <c r="AA3776" s="12" t="str">
        <f t="shared" si="116"/>
        <v>5980000000108</v>
      </c>
      <c r="AB3776" s="4" t="s">
        <v>66</v>
      </c>
      <c r="AC3776" s="48">
        <f t="shared" si="117"/>
        <v>0</v>
      </c>
      <c r="AD3776" s="31">
        <f>VLOOKUP(AB3776,'Utah Allocation %''s'!$A$6:$B$16,2,FALSE)</f>
        <v>0</v>
      </c>
    </row>
    <row r="3777" spans="1:30">
      <c r="A3777" s="9" t="s">
        <v>13831</v>
      </c>
      <c r="B3777" s="9" t="s">
        <v>24</v>
      </c>
      <c r="C3777" s="9" t="s">
        <v>62</v>
      </c>
      <c r="D3777" s="19">
        <v>41578</v>
      </c>
      <c r="E3777" s="3">
        <v>2013</v>
      </c>
      <c r="F3777" s="3">
        <v>10</v>
      </c>
      <c r="G3777" s="3" t="s">
        <v>14415</v>
      </c>
      <c r="H3777" s="9" t="s">
        <v>63</v>
      </c>
      <c r="I3777" s="9" t="s">
        <v>81</v>
      </c>
      <c r="J3777" s="21">
        <v>130.9</v>
      </c>
      <c r="K3777" s="9" t="s">
        <v>13832</v>
      </c>
      <c r="L3777" s="7" t="s">
        <v>14118</v>
      </c>
      <c r="M3777" s="7" t="s">
        <v>14328</v>
      </c>
      <c r="N3777" s="7" t="s">
        <v>225</v>
      </c>
      <c r="O3777" s="7" t="s">
        <v>271</v>
      </c>
      <c r="P3777" s="7" t="s">
        <v>9629</v>
      </c>
      <c r="Q3777" s="7" t="s">
        <v>173</v>
      </c>
      <c r="R3777" s="13" t="s">
        <v>354</v>
      </c>
      <c r="S3777" s="7" t="s">
        <v>408</v>
      </c>
      <c r="T3777" s="13" t="s">
        <v>69</v>
      </c>
      <c r="U3777" s="13" t="s">
        <v>66</v>
      </c>
      <c r="V3777" s="13" t="s">
        <v>70</v>
      </c>
      <c r="W3777" s="13" t="s">
        <v>32</v>
      </c>
      <c r="X3777" s="13" t="s">
        <v>66</v>
      </c>
      <c r="Y3777" s="13" t="s">
        <v>7</v>
      </c>
      <c r="Z3777" s="13" t="s">
        <v>8</v>
      </c>
      <c r="AA3777" s="12" t="str">
        <f t="shared" si="116"/>
        <v>5980000000108</v>
      </c>
      <c r="AB3777" s="4" t="s">
        <v>66</v>
      </c>
      <c r="AC3777" s="48">
        <f t="shared" si="117"/>
        <v>0</v>
      </c>
      <c r="AD3777" s="31">
        <f>VLOOKUP(AB3777,'Utah Allocation %''s'!$A$6:$B$16,2,FALSE)</f>
        <v>0</v>
      </c>
    </row>
    <row r="3778" spans="1:30">
      <c r="A3778" s="9" t="s">
        <v>13833</v>
      </c>
      <c r="B3778" s="9" t="s">
        <v>24</v>
      </c>
      <c r="C3778" s="9" t="s">
        <v>62</v>
      </c>
      <c r="D3778" s="19">
        <v>41578</v>
      </c>
      <c r="E3778" s="3">
        <v>2013</v>
      </c>
      <c r="F3778" s="3">
        <v>10</v>
      </c>
      <c r="G3778" s="3" t="s">
        <v>14415</v>
      </c>
      <c r="H3778" s="9" t="s">
        <v>63</v>
      </c>
      <c r="I3778" s="9" t="s">
        <v>81</v>
      </c>
      <c r="J3778" s="21">
        <v>479.08</v>
      </c>
      <c r="K3778" s="9" t="s">
        <v>13834</v>
      </c>
      <c r="L3778" s="7" t="s">
        <v>14119</v>
      </c>
      <c r="M3778" s="7" t="s">
        <v>14329</v>
      </c>
      <c r="N3778" s="7" t="s">
        <v>225</v>
      </c>
      <c r="O3778" s="7" t="s">
        <v>271</v>
      </c>
      <c r="P3778" s="7" t="s">
        <v>9629</v>
      </c>
      <c r="Q3778" s="7" t="s">
        <v>173</v>
      </c>
      <c r="R3778" s="13" t="s">
        <v>354</v>
      </c>
      <c r="S3778" s="7" t="s">
        <v>408</v>
      </c>
      <c r="T3778" s="13" t="s">
        <v>69</v>
      </c>
      <c r="U3778" s="13" t="s">
        <v>66</v>
      </c>
      <c r="V3778" s="13" t="s">
        <v>70</v>
      </c>
      <c r="W3778" s="13" t="s">
        <v>32</v>
      </c>
      <c r="X3778" s="13" t="s">
        <v>66</v>
      </c>
      <c r="Y3778" s="13" t="s">
        <v>7</v>
      </c>
      <c r="Z3778" s="13" t="s">
        <v>8</v>
      </c>
      <c r="AA3778" s="12" t="str">
        <f t="shared" si="116"/>
        <v>5980000000108</v>
      </c>
      <c r="AB3778" s="4" t="s">
        <v>66</v>
      </c>
      <c r="AC3778" s="48">
        <f t="shared" si="117"/>
        <v>0</v>
      </c>
      <c r="AD3778" s="31">
        <f>VLOOKUP(AB3778,'Utah Allocation %''s'!$A$6:$B$16,2,FALSE)</f>
        <v>0</v>
      </c>
    </row>
    <row r="3779" spans="1:30">
      <c r="A3779" s="9" t="s">
        <v>13835</v>
      </c>
      <c r="B3779" s="9" t="s">
        <v>24</v>
      </c>
      <c r="C3779" s="9" t="s">
        <v>62</v>
      </c>
      <c r="D3779" s="19">
        <v>41578</v>
      </c>
      <c r="E3779" s="3">
        <v>2013</v>
      </c>
      <c r="F3779" s="3">
        <v>10</v>
      </c>
      <c r="G3779" s="3" t="s">
        <v>14415</v>
      </c>
      <c r="H3779" s="9" t="s">
        <v>63</v>
      </c>
      <c r="I3779" s="9" t="s">
        <v>81</v>
      </c>
      <c r="J3779" s="21">
        <v>346.58</v>
      </c>
      <c r="K3779" s="9" t="s">
        <v>13836</v>
      </c>
      <c r="L3779" s="7" t="s">
        <v>14120</v>
      </c>
      <c r="M3779" s="7" t="s">
        <v>14330</v>
      </c>
      <c r="N3779" s="7" t="s">
        <v>206</v>
      </c>
      <c r="O3779" s="7" t="s">
        <v>253</v>
      </c>
      <c r="P3779" s="7" t="s">
        <v>5145</v>
      </c>
      <c r="Q3779" s="7" t="s">
        <v>78</v>
      </c>
      <c r="R3779" s="13" t="s">
        <v>360</v>
      </c>
      <c r="S3779" s="7" t="s">
        <v>409</v>
      </c>
      <c r="T3779" s="13" t="s">
        <v>69</v>
      </c>
      <c r="U3779" s="13" t="s">
        <v>79</v>
      </c>
      <c r="V3779" s="13" t="s">
        <v>80</v>
      </c>
      <c r="W3779" s="13" t="s">
        <v>29</v>
      </c>
      <c r="X3779" s="13" t="s">
        <v>79</v>
      </c>
      <c r="Y3779" s="13" t="s">
        <v>7</v>
      </c>
      <c r="Z3779" s="13" t="s">
        <v>16</v>
      </c>
      <c r="AA3779" s="12" t="str">
        <f t="shared" si="116"/>
        <v>5980000000109</v>
      </c>
      <c r="AB3779" s="4" t="s">
        <v>79</v>
      </c>
      <c r="AC3779" s="48">
        <f t="shared" si="117"/>
        <v>346.58</v>
      </c>
      <c r="AD3779" s="31">
        <f>VLOOKUP(AB3779,'Utah Allocation %''s'!$A$6:$B$16,2,FALSE)</f>
        <v>1</v>
      </c>
    </row>
    <row r="3780" spans="1:30">
      <c r="A3780" s="9" t="s">
        <v>13837</v>
      </c>
      <c r="B3780" s="9" t="s">
        <v>24</v>
      </c>
      <c r="C3780" s="9" t="s">
        <v>62</v>
      </c>
      <c r="D3780" s="19">
        <v>41578</v>
      </c>
      <c r="E3780" s="3">
        <v>2013</v>
      </c>
      <c r="F3780" s="3">
        <v>10</v>
      </c>
      <c r="G3780" s="3" t="s">
        <v>14415</v>
      </c>
      <c r="H3780" s="9" t="s">
        <v>63</v>
      </c>
      <c r="I3780" s="9" t="s">
        <v>81</v>
      </c>
      <c r="J3780" s="21">
        <v>240.62</v>
      </c>
      <c r="K3780" s="9" t="s">
        <v>13838</v>
      </c>
      <c r="L3780" s="7" t="s">
        <v>14121</v>
      </c>
      <c r="M3780" s="7" t="s">
        <v>14331</v>
      </c>
      <c r="N3780" s="7" t="s">
        <v>208</v>
      </c>
      <c r="O3780" s="7" t="s">
        <v>255</v>
      </c>
      <c r="P3780" s="7" t="s">
        <v>8169</v>
      </c>
      <c r="Q3780" s="7" t="s">
        <v>140</v>
      </c>
      <c r="R3780" s="13" t="s">
        <v>362</v>
      </c>
      <c r="S3780" s="7" t="s">
        <v>409</v>
      </c>
      <c r="T3780" s="13" t="s">
        <v>69</v>
      </c>
      <c r="U3780" s="13" t="s">
        <v>111</v>
      </c>
      <c r="V3780" s="13" t="s">
        <v>112</v>
      </c>
      <c r="W3780" s="13" t="s">
        <v>30</v>
      </c>
      <c r="X3780" s="13" t="s">
        <v>113</v>
      </c>
      <c r="Y3780" s="13" t="s">
        <v>7</v>
      </c>
      <c r="Z3780" s="13" t="s">
        <v>15</v>
      </c>
      <c r="AA3780" s="12" t="str">
        <f t="shared" si="116"/>
        <v>5980000000106</v>
      </c>
      <c r="AB3780" s="4" t="s">
        <v>113</v>
      </c>
      <c r="AC3780" s="48">
        <f t="shared" si="117"/>
        <v>0</v>
      </c>
      <c r="AD3780" s="31">
        <f>VLOOKUP(AB3780,'Utah Allocation %''s'!$A$6:$B$16,2,FALSE)</f>
        <v>0</v>
      </c>
    </row>
    <row r="3781" spans="1:30">
      <c r="A3781" s="9" t="s">
        <v>13839</v>
      </c>
      <c r="B3781" s="9" t="s">
        <v>24</v>
      </c>
      <c r="C3781" s="9" t="s">
        <v>62</v>
      </c>
      <c r="D3781" s="19">
        <v>41578</v>
      </c>
      <c r="E3781" s="3">
        <v>2013</v>
      </c>
      <c r="F3781" s="3">
        <v>10</v>
      </c>
      <c r="G3781" s="3" t="s">
        <v>14415</v>
      </c>
      <c r="H3781" s="9" t="s">
        <v>63</v>
      </c>
      <c r="I3781" s="9" t="s">
        <v>81</v>
      </c>
      <c r="J3781" s="21">
        <v>112.09</v>
      </c>
      <c r="K3781" s="9" t="s">
        <v>13840</v>
      </c>
      <c r="L3781" s="7" t="s">
        <v>14122</v>
      </c>
      <c r="M3781" s="7" t="s">
        <v>14332</v>
      </c>
      <c r="N3781" s="7" t="s">
        <v>219</v>
      </c>
      <c r="O3781" s="7" t="s">
        <v>265</v>
      </c>
      <c r="P3781" s="7" t="s">
        <v>8184</v>
      </c>
      <c r="Q3781" s="7" t="s">
        <v>110</v>
      </c>
      <c r="R3781" s="13" t="s">
        <v>362</v>
      </c>
      <c r="S3781" s="7" t="s">
        <v>409</v>
      </c>
      <c r="T3781" s="13" t="s">
        <v>69</v>
      </c>
      <c r="U3781" s="13" t="s">
        <v>111</v>
      </c>
      <c r="V3781" s="13" t="s">
        <v>112</v>
      </c>
      <c r="W3781" s="13" t="s">
        <v>30</v>
      </c>
      <c r="X3781" s="13" t="s">
        <v>113</v>
      </c>
      <c r="Y3781" s="13" t="s">
        <v>7</v>
      </c>
      <c r="Z3781" s="13" t="s">
        <v>15</v>
      </c>
      <c r="AA3781" s="12" t="str">
        <f t="shared" ref="AA3781:AA3844" si="118">Y3781&amp;Z3781</f>
        <v>5980000000106</v>
      </c>
      <c r="AB3781" s="4" t="s">
        <v>113</v>
      </c>
      <c r="AC3781" s="48">
        <f t="shared" ref="AC3781:AC3844" si="119">+J3781*AD3781</f>
        <v>0</v>
      </c>
      <c r="AD3781" s="31">
        <f>VLOOKUP(AB3781,'Utah Allocation %''s'!$A$6:$B$16,2,FALSE)</f>
        <v>0</v>
      </c>
    </row>
    <row r="3782" spans="1:30">
      <c r="A3782" s="9" t="s">
        <v>13841</v>
      </c>
      <c r="B3782" s="9" t="s">
        <v>24</v>
      </c>
      <c r="C3782" s="9" t="s">
        <v>62</v>
      </c>
      <c r="D3782" s="19">
        <v>41578</v>
      </c>
      <c r="E3782" s="3">
        <v>2013</v>
      </c>
      <c r="F3782" s="3">
        <v>10</v>
      </c>
      <c r="G3782" s="3" t="s">
        <v>14415</v>
      </c>
      <c r="H3782" s="9" t="s">
        <v>63</v>
      </c>
      <c r="I3782" s="9" t="s">
        <v>81</v>
      </c>
      <c r="J3782" s="21">
        <v>218.64</v>
      </c>
      <c r="K3782" s="9" t="s">
        <v>13842</v>
      </c>
      <c r="L3782" s="7" t="s">
        <v>14123</v>
      </c>
      <c r="M3782" s="7" t="s">
        <v>14333</v>
      </c>
      <c r="N3782" s="7" t="s">
        <v>219</v>
      </c>
      <c r="O3782" s="7" t="s">
        <v>265</v>
      </c>
      <c r="P3782" s="7" t="s">
        <v>8184</v>
      </c>
      <c r="Q3782" s="7" t="s">
        <v>110</v>
      </c>
      <c r="R3782" s="13" t="s">
        <v>362</v>
      </c>
      <c r="S3782" s="7" t="s">
        <v>409</v>
      </c>
      <c r="T3782" s="13" t="s">
        <v>69</v>
      </c>
      <c r="U3782" s="13" t="s">
        <v>111</v>
      </c>
      <c r="V3782" s="13" t="s">
        <v>112</v>
      </c>
      <c r="W3782" s="13" t="s">
        <v>30</v>
      </c>
      <c r="X3782" s="13" t="s">
        <v>113</v>
      </c>
      <c r="Y3782" s="13" t="s">
        <v>7</v>
      </c>
      <c r="Z3782" s="13" t="s">
        <v>15</v>
      </c>
      <c r="AA3782" s="12" t="str">
        <f t="shared" si="118"/>
        <v>5980000000106</v>
      </c>
      <c r="AB3782" s="4" t="s">
        <v>113</v>
      </c>
      <c r="AC3782" s="48">
        <f t="shared" si="119"/>
        <v>0</v>
      </c>
      <c r="AD3782" s="31">
        <f>VLOOKUP(AB3782,'Utah Allocation %''s'!$A$6:$B$16,2,FALSE)</f>
        <v>0</v>
      </c>
    </row>
    <row r="3783" spans="1:30">
      <c r="A3783" s="9" t="s">
        <v>13843</v>
      </c>
      <c r="B3783" s="9" t="s">
        <v>24</v>
      </c>
      <c r="C3783" s="9" t="s">
        <v>62</v>
      </c>
      <c r="D3783" s="19">
        <v>41578</v>
      </c>
      <c r="E3783" s="3">
        <v>2013</v>
      </c>
      <c r="F3783" s="3">
        <v>10</v>
      </c>
      <c r="G3783" s="3" t="s">
        <v>14415</v>
      </c>
      <c r="H3783" s="9" t="s">
        <v>63</v>
      </c>
      <c r="I3783" s="9" t="s">
        <v>81</v>
      </c>
      <c r="J3783" s="21">
        <v>589.91</v>
      </c>
      <c r="K3783" s="9" t="s">
        <v>13844</v>
      </c>
      <c r="L3783" s="7" t="s">
        <v>14124</v>
      </c>
      <c r="M3783" s="7" t="s">
        <v>14334</v>
      </c>
      <c r="N3783" s="7" t="s">
        <v>208</v>
      </c>
      <c r="O3783" s="7" t="s">
        <v>255</v>
      </c>
      <c r="P3783" s="7" t="s">
        <v>5362</v>
      </c>
      <c r="Q3783" s="7" t="s">
        <v>73</v>
      </c>
      <c r="R3783" s="13" t="s">
        <v>363</v>
      </c>
      <c r="S3783" s="7" t="s">
        <v>408</v>
      </c>
      <c r="T3783" s="13" t="s">
        <v>69</v>
      </c>
      <c r="U3783" s="13" t="s">
        <v>66</v>
      </c>
      <c r="V3783" s="13" t="s">
        <v>70</v>
      </c>
      <c r="W3783" s="13" t="s">
        <v>32</v>
      </c>
      <c r="X3783" s="13" t="s">
        <v>66</v>
      </c>
      <c r="Y3783" s="13" t="s">
        <v>7</v>
      </c>
      <c r="Z3783" s="13" t="s">
        <v>8</v>
      </c>
      <c r="AA3783" s="12" t="str">
        <f t="shared" si="118"/>
        <v>5980000000108</v>
      </c>
      <c r="AB3783" s="4" t="s">
        <v>66</v>
      </c>
      <c r="AC3783" s="48">
        <f t="shared" si="119"/>
        <v>0</v>
      </c>
      <c r="AD3783" s="31">
        <f>VLOOKUP(AB3783,'Utah Allocation %''s'!$A$6:$B$16,2,FALSE)</f>
        <v>0</v>
      </c>
    </row>
    <row r="3784" spans="1:30">
      <c r="A3784" s="9" t="s">
        <v>13845</v>
      </c>
      <c r="B3784" s="9" t="s">
        <v>24</v>
      </c>
      <c r="C3784" s="9" t="s">
        <v>62</v>
      </c>
      <c r="D3784" s="19">
        <v>41578</v>
      </c>
      <c r="E3784" s="3">
        <v>2013</v>
      </c>
      <c r="F3784" s="3">
        <v>10</v>
      </c>
      <c r="G3784" s="3" t="s">
        <v>14415</v>
      </c>
      <c r="H3784" s="9" t="s">
        <v>63</v>
      </c>
      <c r="I3784" s="9" t="s">
        <v>81</v>
      </c>
      <c r="J3784" s="21">
        <v>1401.89</v>
      </c>
      <c r="K3784" s="9" t="s">
        <v>13846</v>
      </c>
      <c r="L3784" s="7" t="s">
        <v>14125</v>
      </c>
      <c r="M3784" s="7" t="s">
        <v>14335</v>
      </c>
      <c r="N3784" s="7" t="s">
        <v>211</v>
      </c>
      <c r="O3784" s="7" t="s">
        <v>258</v>
      </c>
      <c r="P3784" s="7" t="s">
        <v>12729</v>
      </c>
      <c r="Q3784" s="7" t="s">
        <v>103</v>
      </c>
      <c r="R3784" s="13" t="s">
        <v>363</v>
      </c>
      <c r="S3784" s="7" t="s">
        <v>408</v>
      </c>
      <c r="T3784" s="13" t="s">
        <v>69</v>
      </c>
      <c r="U3784" s="13" t="s">
        <v>66</v>
      </c>
      <c r="V3784" s="13" t="s">
        <v>70</v>
      </c>
      <c r="W3784" s="13" t="s">
        <v>32</v>
      </c>
      <c r="X3784" s="13" t="s">
        <v>66</v>
      </c>
      <c r="Y3784" s="13" t="s">
        <v>7</v>
      </c>
      <c r="Z3784" s="13" t="s">
        <v>8</v>
      </c>
      <c r="AA3784" s="12" t="str">
        <f t="shared" si="118"/>
        <v>5980000000108</v>
      </c>
      <c r="AB3784" s="4" t="s">
        <v>66</v>
      </c>
      <c r="AC3784" s="48">
        <f t="shared" si="119"/>
        <v>0</v>
      </c>
      <c r="AD3784" s="31">
        <f>VLOOKUP(AB3784,'Utah Allocation %''s'!$A$6:$B$16,2,FALSE)</f>
        <v>0</v>
      </c>
    </row>
    <row r="3785" spans="1:30">
      <c r="A3785" s="9" t="s">
        <v>13847</v>
      </c>
      <c r="B3785" s="9" t="s">
        <v>24</v>
      </c>
      <c r="C3785" s="9" t="s">
        <v>62</v>
      </c>
      <c r="D3785" s="19">
        <v>41578</v>
      </c>
      <c r="E3785" s="3">
        <v>2013</v>
      </c>
      <c r="F3785" s="3">
        <v>10</v>
      </c>
      <c r="G3785" s="3" t="s">
        <v>14415</v>
      </c>
      <c r="H3785" s="9" t="s">
        <v>61</v>
      </c>
      <c r="I3785" s="9" t="s">
        <v>64</v>
      </c>
      <c r="J3785" s="21">
        <v>-3488.72</v>
      </c>
      <c r="K3785" s="9" t="s">
        <v>5753</v>
      </c>
      <c r="L3785" s="7" t="s">
        <v>6053</v>
      </c>
      <c r="M3785" s="7" t="s">
        <v>6282</v>
      </c>
      <c r="N3785" s="7" t="s">
        <v>211</v>
      </c>
      <c r="O3785" s="7" t="s">
        <v>258</v>
      </c>
      <c r="P3785" s="7" t="s">
        <v>6283</v>
      </c>
      <c r="Q3785" s="7" t="s">
        <v>6284</v>
      </c>
      <c r="R3785" s="13" t="s">
        <v>364</v>
      </c>
      <c r="S3785" s="7" t="s">
        <v>409</v>
      </c>
      <c r="T3785" s="13" t="s">
        <v>69</v>
      </c>
      <c r="U3785" s="13" t="s">
        <v>89</v>
      </c>
      <c r="V3785" s="13" t="s">
        <v>90</v>
      </c>
      <c r="W3785" s="13" t="s">
        <v>31</v>
      </c>
      <c r="X3785" s="13" t="s">
        <v>91</v>
      </c>
      <c r="Y3785" s="13" t="s">
        <v>7</v>
      </c>
      <c r="Z3785" s="13" t="s">
        <v>17</v>
      </c>
      <c r="AA3785" s="12" t="str">
        <f t="shared" si="118"/>
        <v>5980000000111</v>
      </c>
      <c r="AB3785" s="4" t="s">
        <v>91</v>
      </c>
      <c r="AC3785" s="48">
        <f t="shared" si="119"/>
        <v>0</v>
      </c>
      <c r="AD3785" s="31">
        <f>VLOOKUP(AB3785,'Utah Allocation %''s'!$A$6:$B$16,2,FALSE)</f>
        <v>0</v>
      </c>
    </row>
    <row r="3786" spans="1:30">
      <c r="A3786" s="9" t="s">
        <v>13847</v>
      </c>
      <c r="B3786" s="9" t="s">
        <v>24</v>
      </c>
      <c r="C3786" s="9" t="s">
        <v>62</v>
      </c>
      <c r="D3786" s="19">
        <v>41578</v>
      </c>
      <c r="E3786" s="3">
        <v>2013</v>
      </c>
      <c r="F3786" s="3">
        <v>10</v>
      </c>
      <c r="G3786" s="3" t="s">
        <v>14415</v>
      </c>
      <c r="H3786" s="9" t="s">
        <v>61</v>
      </c>
      <c r="I3786" s="9" t="s">
        <v>81</v>
      </c>
      <c r="J3786" s="21">
        <v>-12.94</v>
      </c>
      <c r="K3786" s="9" t="s">
        <v>5753</v>
      </c>
      <c r="L3786" s="7" t="s">
        <v>6053</v>
      </c>
      <c r="M3786" s="7" t="s">
        <v>6282</v>
      </c>
      <c r="N3786" s="7" t="s">
        <v>211</v>
      </c>
      <c r="O3786" s="7" t="s">
        <v>258</v>
      </c>
      <c r="P3786" s="7" t="s">
        <v>6283</v>
      </c>
      <c r="Q3786" s="7" t="s">
        <v>6284</v>
      </c>
      <c r="R3786" s="13" t="s">
        <v>364</v>
      </c>
      <c r="S3786" s="7" t="s">
        <v>409</v>
      </c>
      <c r="T3786" s="13" t="s">
        <v>69</v>
      </c>
      <c r="U3786" s="13" t="s">
        <v>89</v>
      </c>
      <c r="V3786" s="13" t="s">
        <v>90</v>
      </c>
      <c r="W3786" s="13" t="s">
        <v>31</v>
      </c>
      <c r="X3786" s="13" t="s">
        <v>91</v>
      </c>
      <c r="Y3786" s="13" t="s">
        <v>7</v>
      </c>
      <c r="Z3786" s="13" t="s">
        <v>17</v>
      </c>
      <c r="AA3786" s="12" t="str">
        <f t="shared" si="118"/>
        <v>5980000000111</v>
      </c>
      <c r="AB3786" s="4" t="s">
        <v>91</v>
      </c>
      <c r="AC3786" s="48">
        <f t="shared" si="119"/>
        <v>0</v>
      </c>
      <c r="AD3786" s="31">
        <f>VLOOKUP(AB3786,'Utah Allocation %''s'!$A$6:$B$16,2,FALSE)</f>
        <v>0</v>
      </c>
    </row>
    <row r="3787" spans="1:30">
      <c r="A3787" s="9" t="s">
        <v>13848</v>
      </c>
      <c r="B3787" s="9" t="s">
        <v>24</v>
      </c>
      <c r="C3787" s="9" t="s">
        <v>62</v>
      </c>
      <c r="D3787" s="19">
        <v>41578</v>
      </c>
      <c r="E3787" s="3">
        <v>2013</v>
      </c>
      <c r="F3787" s="3">
        <v>10</v>
      </c>
      <c r="G3787" s="3" t="s">
        <v>14415</v>
      </c>
      <c r="H3787" s="9" t="s">
        <v>63</v>
      </c>
      <c r="I3787" s="9" t="s">
        <v>64</v>
      </c>
      <c r="J3787" s="21">
        <v>232.03</v>
      </c>
      <c r="K3787" s="9" t="s">
        <v>13849</v>
      </c>
      <c r="L3787" s="7" t="s">
        <v>14126</v>
      </c>
      <c r="M3787" s="7" t="s">
        <v>14336</v>
      </c>
      <c r="N3787" s="7" t="s">
        <v>237</v>
      </c>
      <c r="O3787" s="7" t="s">
        <v>281</v>
      </c>
      <c r="P3787" s="7" t="s">
        <v>869</v>
      </c>
      <c r="Q3787" s="7" t="s">
        <v>194</v>
      </c>
      <c r="R3787" s="13" t="s">
        <v>364</v>
      </c>
      <c r="S3787" s="7" t="s">
        <v>409</v>
      </c>
      <c r="T3787" s="13" t="s">
        <v>69</v>
      </c>
      <c r="U3787" s="13" t="s">
        <v>89</v>
      </c>
      <c r="V3787" s="13" t="s">
        <v>90</v>
      </c>
      <c r="W3787" s="13" t="s">
        <v>31</v>
      </c>
      <c r="X3787" s="13" t="s">
        <v>91</v>
      </c>
      <c r="Y3787" s="13" t="s">
        <v>7</v>
      </c>
      <c r="Z3787" s="13" t="s">
        <v>17</v>
      </c>
      <c r="AA3787" s="12" t="str">
        <f t="shared" si="118"/>
        <v>5980000000111</v>
      </c>
      <c r="AB3787" s="4" t="s">
        <v>91</v>
      </c>
      <c r="AC3787" s="48">
        <f t="shared" si="119"/>
        <v>0</v>
      </c>
      <c r="AD3787" s="31">
        <f>VLOOKUP(AB3787,'Utah Allocation %''s'!$A$6:$B$16,2,FALSE)</f>
        <v>0</v>
      </c>
    </row>
    <row r="3788" spans="1:30">
      <c r="A3788" s="9" t="s">
        <v>13850</v>
      </c>
      <c r="B3788" s="9" t="s">
        <v>24</v>
      </c>
      <c r="C3788" s="9" t="s">
        <v>62</v>
      </c>
      <c r="D3788" s="19">
        <v>41578</v>
      </c>
      <c r="E3788" s="3">
        <v>2013</v>
      </c>
      <c r="F3788" s="3">
        <v>10</v>
      </c>
      <c r="G3788" s="3" t="s">
        <v>14415</v>
      </c>
      <c r="H3788" s="9" t="s">
        <v>63</v>
      </c>
      <c r="I3788" s="9" t="s">
        <v>81</v>
      </c>
      <c r="J3788" s="21">
        <v>714.13</v>
      </c>
      <c r="K3788" s="9" t="s">
        <v>13851</v>
      </c>
      <c r="L3788" s="7" t="s">
        <v>14127</v>
      </c>
      <c r="M3788" s="7" t="s">
        <v>14337</v>
      </c>
      <c r="N3788" s="7" t="s">
        <v>206</v>
      </c>
      <c r="O3788" s="7" t="s">
        <v>253</v>
      </c>
      <c r="P3788" s="7" t="s">
        <v>6190</v>
      </c>
      <c r="Q3788" s="7" t="s">
        <v>95</v>
      </c>
      <c r="R3788" s="13" t="s">
        <v>364</v>
      </c>
      <c r="S3788" s="7" t="s">
        <v>409</v>
      </c>
      <c r="T3788" s="13" t="s">
        <v>69</v>
      </c>
      <c r="U3788" s="13" t="s">
        <v>89</v>
      </c>
      <c r="V3788" s="13" t="s">
        <v>90</v>
      </c>
      <c r="W3788" s="13" t="s">
        <v>31</v>
      </c>
      <c r="X3788" s="13" t="s">
        <v>91</v>
      </c>
      <c r="Y3788" s="13" t="s">
        <v>7</v>
      </c>
      <c r="Z3788" s="13" t="s">
        <v>17</v>
      </c>
      <c r="AA3788" s="12" t="str">
        <f t="shared" si="118"/>
        <v>5980000000111</v>
      </c>
      <c r="AB3788" s="4" t="s">
        <v>91</v>
      </c>
      <c r="AC3788" s="48">
        <f t="shared" si="119"/>
        <v>0</v>
      </c>
      <c r="AD3788" s="31">
        <f>VLOOKUP(AB3788,'Utah Allocation %''s'!$A$6:$B$16,2,FALSE)</f>
        <v>0</v>
      </c>
    </row>
    <row r="3789" spans="1:30">
      <c r="A3789" s="9" t="s">
        <v>13852</v>
      </c>
      <c r="B3789" s="9" t="s">
        <v>24</v>
      </c>
      <c r="C3789" s="9" t="s">
        <v>62</v>
      </c>
      <c r="D3789" s="19">
        <v>41578</v>
      </c>
      <c r="E3789" s="3">
        <v>2013</v>
      </c>
      <c r="F3789" s="3">
        <v>10</v>
      </c>
      <c r="G3789" s="3" t="s">
        <v>14415</v>
      </c>
      <c r="H3789" s="9" t="s">
        <v>63</v>
      </c>
      <c r="I3789" s="9" t="s">
        <v>81</v>
      </c>
      <c r="J3789" s="21">
        <v>408.28</v>
      </c>
      <c r="K3789" s="9" t="s">
        <v>13853</v>
      </c>
      <c r="L3789" s="7" t="s">
        <v>14128</v>
      </c>
      <c r="M3789" s="7" t="s">
        <v>14338</v>
      </c>
      <c r="N3789" s="7" t="s">
        <v>213</v>
      </c>
      <c r="O3789" s="7" t="s">
        <v>595</v>
      </c>
      <c r="P3789" s="7" t="s">
        <v>6190</v>
      </c>
      <c r="Q3789" s="7" t="s">
        <v>95</v>
      </c>
      <c r="R3789" s="13" t="s">
        <v>364</v>
      </c>
      <c r="S3789" s="7" t="s">
        <v>409</v>
      </c>
      <c r="T3789" s="13" t="s">
        <v>69</v>
      </c>
      <c r="U3789" s="13" t="s">
        <v>89</v>
      </c>
      <c r="V3789" s="13" t="s">
        <v>90</v>
      </c>
      <c r="W3789" s="13" t="s">
        <v>31</v>
      </c>
      <c r="X3789" s="13" t="s">
        <v>91</v>
      </c>
      <c r="Y3789" s="13" t="s">
        <v>7</v>
      </c>
      <c r="Z3789" s="13" t="s">
        <v>17</v>
      </c>
      <c r="AA3789" s="12" t="str">
        <f t="shared" si="118"/>
        <v>5980000000111</v>
      </c>
      <c r="AB3789" s="4" t="s">
        <v>91</v>
      </c>
      <c r="AC3789" s="48">
        <f t="shared" si="119"/>
        <v>0</v>
      </c>
      <c r="AD3789" s="31">
        <f>VLOOKUP(AB3789,'Utah Allocation %''s'!$A$6:$B$16,2,FALSE)</f>
        <v>0</v>
      </c>
    </row>
    <row r="3790" spans="1:30">
      <c r="A3790" s="9" t="s">
        <v>13854</v>
      </c>
      <c r="B3790" s="9" t="s">
        <v>24</v>
      </c>
      <c r="C3790" s="9" t="s">
        <v>62</v>
      </c>
      <c r="D3790" s="19">
        <v>41578</v>
      </c>
      <c r="E3790" s="3">
        <v>2013</v>
      </c>
      <c r="F3790" s="3">
        <v>10</v>
      </c>
      <c r="G3790" s="3" t="s">
        <v>14415</v>
      </c>
      <c r="H3790" s="9" t="s">
        <v>63</v>
      </c>
      <c r="I3790" s="9" t="s">
        <v>81</v>
      </c>
      <c r="J3790" s="21">
        <v>265.32</v>
      </c>
      <c r="K3790" s="9" t="s">
        <v>13855</v>
      </c>
      <c r="L3790" s="7" t="s">
        <v>14129</v>
      </c>
      <c r="M3790" s="7" t="s">
        <v>14339</v>
      </c>
      <c r="N3790" s="7" t="s">
        <v>207</v>
      </c>
      <c r="O3790" s="7" t="s">
        <v>254</v>
      </c>
      <c r="P3790" s="7" t="s">
        <v>6156</v>
      </c>
      <c r="Q3790" s="7" t="s">
        <v>88</v>
      </c>
      <c r="R3790" s="13" t="s">
        <v>364</v>
      </c>
      <c r="S3790" s="7" t="s">
        <v>409</v>
      </c>
      <c r="T3790" s="13" t="s">
        <v>69</v>
      </c>
      <c r="U3790" s="13" t="s">
        <v>89</v>
      </c>
      <c r="V3790" s="13" t="s">
        <v>90</v>
      </c>
      <c r="W3790" s="13" t="s">
        <v>31</v>
      </c>
      <c r="X3790" s="13" t="s">
        <v>91</v>
      </c>
      <c r="Y3790" s="13" t="s">
        <v>7</v>
      </c>
      <c r="Z3790" s="13" t="s">
        <v>17</v>
      </c>
      <c r="AA3790" s="12" t="str">
        <f t="shared" si="118"/>
        <v>5980000000111</v>
      </c>
      <c r="AB3790" s="4" t="s">
        <v>91</v>
      </c>
      <c r="AC3790" s="48">
        <f t="shared" si="119"/>
        <v>0</v>
      </c>
      <c r="AD3790" s="31">
        <f>VLOOKUP(AB3790,'Utah Allocation %''s'!$A$6:$B$16,2,FALSE)</f>
        <v>0</v>
      </c>
    </row>
    <row r="3791" spans="1:30">
      <c r="A3791" s="9" t="s">
        <v>13856</v>
      </c>
      <c r="B3791" s="9" t="s">
        <v>24</v>
      </c>
      <c r="C3791" s="9" t="s">
        <v>62</v>
      </c>
      <c r="D3791" s="19">
        <v>41578</v>
      </c>
      <c r="E3791" s="3">
        <v>2013</v>
      </c>
      <c r="F3791" s="3">
        <v>10</v>
      </c>
      <c r="G3791" s="3" t="s">
        <v>14415</v>
      </c>
      <c r="H3791" s="9" t="s">
        <v>63</v>
      </c>
      <c r="I3791" s="9" t="s">
        <v>81</v>
      </c>
      <c r="J3791" s="21">
        <v>2255.2600000000002</v>
      </c>
      <c r="K3791" s="9" t="s">
        <v>13857</v>
      </c>
      <c r="L3791" s="7" t="s">
        <v>14130</v>
      </c>
      <c r="M3791" s="7" t="s">
        <v>14340</v>
      </c>
      <c r="N3791" s="7" t="s">
        <v>208</v>
      </c>
      <c r="O3791" s="7" t="s">
        <v>255</v>
      </c>
      <c r="P3791" s="7" t="s">
        <v>6158</v>
      </c>
      <c r="Q3791" s="7" t="s">
        <v>92</v>
      </c>
      <c r="R3791" s="13" t="s">
        <v>364</v>
      </c>
      <c r="S3791" s="7" t="s">
        <v>409</v>
      </c>
      <c r="T3791" s="13" t="s">
        <v>69</v>
      </c>
      <c r="U3791" s="13" t="s">
        <v>89</v>
      </c>
      <c r="V3791" s="13" t="s">
        <v>90</v>
      </c>
      <c r="W3791" s="13" t="s">
        <v>31</v>
      </c>
      <c r="X3791" s="13" t="s">
        <v>91</v>
      </c>
      <c r="Y3791" s="13" t="s">
        <v>7</v>
      </c>
      <c r="Z3791" s="13" t="s">
        <v>17</v>
      </c>
      <c r="AA3791" s="12" t="str">
        <f t="shared" si="118"/>
        <v>5980000000111</v>
      </c>
      <c r="AB3791" s="4" t="s">
        <v>91</v>
      </c>
      <c r="AC3791" s="48">
        <f t="shared" si="119"/>
        <v>0</v>
      </c>
      <c r="AD3791" s="31">
        <f>VLOOKUP(AB3791,'Utah Allocation %''s'!$A$6:$B$16,2,FALSE)</f>
        <v>0</v>
      </c>
    </row>
    <row r="3792" spans="1:30">
      <c r="A3792" s="9" t="s">
        <v>13858</v>
      </c>
      <c r="B3792" s="9" t="s">
        <v>24</v>
      </c>
      <c r="C3792" s="9" t="s">
        <v>62</v>
      </c>
      <c r="D3792" s="19">
        <v>41578</v>
      </c>
      <c r="E3792" s="3">
        <v>2013</v>
      </c>
      <c r="F3792" s="3">
        <v>10</v>
      </c>
      <c r="G3792" s="3" t="s">
        <v>14415</v>
      </c>
      <c r="H3792" s="9" t="s">
        <v>63</v>
      </c>
      <c r="I3792" s="9" t="s">
        <v>81</v>
      </c>
      <c r="J3792" s="21">
        <v>397.99</v>
      </c>
      <c r="K3792" s="9" t="s">
        <v>13859</v>
      </c>
      <c r="L3792" s="7" t="s">
        <v>14131</v>
      </c>
      <c r="M3792" s="7" t="s">
        <v>14341</v>
      </c>
      <c r="N3792" s="7" t="s">
        <v>211</v>
      </c>
      <c r="O3792" s="7" t="s">
        <v>258</v>
      </c>
      <c r="P3792" s="7" t="s">
        <v>7241</v>
      </c>
      <c r="Q3792" s="7" t="s">
        <v>129</v>
      </c>
      <c r="R3792" s="13" t="s">
        <v>364</v>
      </c>
      <c r="S3792" s="7" t="s">
        <v>409</v>
      </c>
      <c r="T3792" s="13" t="s">
        <v>69</v>
      </c>
      <c r="U3792" s="13" t="s">
        <v>89</v>
      </c>
      <c r="V3792" s="13" t="s">
        <v>90</v>
      </c>
      <c r="W3792" s="13" t="s">
        <v>31</v>
      </c>
      <c r="X3792" s="13" t="s">
        <v>91</v>
      </c>
      <c r="Y3792" s="13" t="s">
        <v>7</v>
      </c>
      <c r="Z3792" s="13" t="s">
        <v>17</v>
      </c>
      <c r="AA3792" s="12" t="str">
        <f t="shared" si="118"/>
        <v>5980000000111</v>
      </c>
      <c r="AB3792" s="4" t="s">
        <v>91</v>
      </c>
      <c r="AC3792" s="48">
        <f t="shared" si="119"/>
        <v>0</v>
      </c>
      <c r="AD3792" s="31">
        <f>VLOOKUP(AB3792,'Utah Allocation %''s'!$A$6:$B$16,2,FALSE)</f>
        <v>0</v>
      </c>
    </row>
    <row r="3793" spans="1:30">
      <c r="A3793" s="9" t="s">
        <v>13860</v>
      </c>
      <c r="B3793" s="9" t="s">
        <v>24</v>
      </c>
      <c r="C3793" s="9" t="s">
        <v>62</v>
      </c>
      <c r="D3793" s="19">
        <v>41578</v>
      </c>
      <c r="E3793" s="3">
        <v>2013</v>
      </c>
      <c r="F3793" s="3">
        <v>10</v>
      </c>
      <c r="G3793" s="3" t="s">
        <v>14415</v>
      </c>
      <c r="H3793" s="9" t="s">
        <v>63</v>
      </c>
      <c r="I3793" s="9" t="s">
        <v>81</v>
      </c>
      <c r="J3793" s="21">
        <v>146.56</v>
      </c>
      <c r="K3793" s="9" t="s">
        <v>13861</v>
      </c>
      <c r="L3793" s="7" t="s">
        <v>14132</v>
      </c>
      <c r="M3793" s="7" t="s">
        <v>14342</v>
      </c>
      <c r="N3793" s="7" t="s">
        <v>243</v>
      </c>
      <c r="O3793" s="7" t="s">
        <v>286</v>
      </c>
      <c r="P3793" s="7" t="s">
        <v>11643</v>
      </c>
      <c r="Q3793" s="7" t="s">
        <v>565</v>
      </c>
      <c r="R3793" s="13" t="s">
        <v>364</v>
      </c>
      <c r="S3793" s="7" t="s">
        <v>409</v>
      </c>
      <c r="T3793" s="13" t="s">
        <v>69</v>
      </c>
      <c r="U3793" s="13" t="s">
        <v>89</v>
      </c>
      <c r="V3793" s="13" t="s">
        <v>90</v>
      </c>
      <c r="W3793" s="13" t="s">
        <v>31</v>
      </c>
      <c r="X3793" s="13" t="s">
        <v>91</v>
      </c>
      <c r="Y3793" s="13" t="s">
        <v>7</v>
      </c>
      <c r="Z3793" s="13" t="s">
        <v>17</v>
      </c>
      <c r="AA3793" s="12" t="str">
        <f t="shared" si="118"/>
        <v>5980000000111</v>
      </c>
      <c r="AB3793" s="4" t="s">
        <v>91</v>
      </c>
      <c r="AC3793" s="48">
        <f t="shared" si="119"/>
        <v>0</v>
      </c>
      <c r="AD3793" s="31">
        <f>VLOOKUP(AB3793,'Utah Allocation %''s'!$A$6:$B$16,2,FALSE)</f>
        <v>0</v>
      </c>
    </row>
    <row r="3794" spans="1:30">
      <c r="A3794" s="9" t="s">
        <v>13862</v>
      </c>
      <c r="B3794" s="9" t="s">
        <v>24</v>
      </c>
      <c r="C3794" s="9" t="s">
        <v>62</v>
      </c>
      <c r="D3794" s="19">
        <v>41578</v>
      </c>
      <c r="E3794" s="3">
        <v>2013</v>
      </c>
      <c r="F3794" s="3">
        <v>10</v>
      </c>
      <c r="G3794" s="3" t="s">
        <v>14415</v>
      </c>
      <c r="H3794" s="9" t="s">
        <v>63</v>
      </c>
      <c r="I3794" s="9" t="s">
        <v>81</v>
      </c>
      <c r="J3794" s="21">
        <v>734.63</v>
      </c>
      <c r="K3794" s="9" t="s">
        <v>13863</v>
      </c>
      <c r="L3794" s="7" t="s">
        <v>14133</v>
      </c>
      <c r="M3794" s="7" t="s">
        <v>14343</v>
      </c>
      <c r="N3794" s="7" t="s">
        <v>208</v>
      </c>
      <c r="O3794" s="7" t="s">
        <v>255</v>
      </c>
      <c r="P3794" s="7" t="s">
        <v>8169</v>
      </c>
      <c r="Q3794" s="7" t="s">
        <v>140</v>
      </c>
      <c r="R3794" s="13" t="s">
        <v>365</v>
      </c>
      <c r="S3794" s="7" t="s">
        <v>409</v>
      </c>
      <c r="T3794" s="13" t="s">
        <v>69</v>
      </c>
      <c r="U3794" s="13" t="s">
        <v>111</v>
      </c>
      <c r="V3794" s="13" t="s">
        <v>112</v>
      </c>
      <c r="W3794" s="13" t="s">
        <v>30</v>
      </c>
      <c r="X3794" s="13" t="s">
        <v>113</v>
      </c>
      <c r="Y3794" s="13" t="s">
        <v>7</v>
      </c>
      <c r="Z3794" s="13" t="s">
        <v>15</v>
      </c>
      <c r="AA3794" s="12" t="str">
        <f t="shared" si="118"/>
        <v>5980000000106</v>
      </c>
      <c r="AB3794" s="4" t="s">
        <v>113</v>
      </c>
      <c r="AC3794" s="48">
        <f t="shared" si="119"/>
        <v>0</v>
      </c>
      <c r="AD3794" s="31">
        <f>VLOOKUP(AB3794,'Utah Allocation %''s'!$A$6:$B$16,2,FALSE)</f>
        <v>0</v>
      </c>
    </row>
    <row r="3795" spans="1:30">
      <c r="A3795" s="9" t="s">
        <v>13864</v>
      </c>
      <c r="B3795" s="9" t="s">
        <v>24</v>
      </c>
      <c r="C3795" s="9" t="s">
        <v>62</v>
      </c>
      <c r="D3795" s="19">
        <v>41578</v>
      </c>
      <c r="E3795" s="3">
        <v>2013</v>
      </c>
      <c r="F3795" s="3">
        <v>10</v>
      </c>
      <c r="G3795" s="3" t="s">
        <v>14415</v>
      </c>
      <c r="H3795" s="9" t="s">
        <v>61</v>
      </c>
      <c r="I3795" s="9" t="s">
        <v>81</v>
      </c>
      <c r="J3795" s="21">
        <v>-356.9</v>
      </c>
      <c r="K3795" s="9" t="s">
        <v>12836</v>
      </c>
      <c r="L3795" s="7" t="s">
        <v>13184</v>
      </c>
      <c r="M3795" s="7" t="s">
        <v>13376</v>
      </c>
      <c r="N3795" s="7" t="s">
        <v>212</v>
      </c>
      <c r="O3795" s="7" t="s">
        <v>259</v>
      </c>
      <c r="P3795" s="7" t="s">
        <v>10912</v>
      </c>
      <c r="Q3795" s="7" t="s">
        <v>165</v>
      </c>
      <c r="R3795" s="13" t="s">
        <v>366</v>
      </c>
      <c r="S3795" s="7" t="s">
        <v>409</v>
      </c>
      <c r="T3795" s="13" t="s">
        <v>69</v>
      </c>
      <c r="U3795" s="13" t="s">
        <v>79</v>
      </c>
      <c r="V3795" s="13" t="s">
        <v>80</v>
      </c>
      <c r="W3795" s="13" t="s">
        <v>29</v>
      </c>
      <c r="X3795" s="13" t="s">
        <v>79</v>
      </c>
      <c r="Y3795" s="13" t="s">
        <v>7</v>
      </c>
      <c r="Z3795" s="13" t="s">
        <v>16</v>
      </c>
      <c r="AA3795" s="12" t="str">
        <f t="shared" si="118"/>
        <v>5980000000109</v>
      </c>
      <c r="AB3795" s="4" t="s">
        <v>79</v>
      </c>
      <c r="AC3795" s="48">
        <f t="shared" si="119"/>
        <v>-356.9</v>
      </c>
      <c r="AD3795" s="31">
        <f>VLOOKUP(AB3795,'Utah Allocation %''s'!$A$6:$B$16,2,FALSE)</f>
        <v>1</v>
      </c>
    </row>
    <row r="3796" spans="1:30">
      <c r="A3796" s="9" t="s">
        <v>13865</v>
      </c>
      <c r="B3796" s="9" t="s">
        <v>24</v>
      </c>
      <c r="C3796" s="9" t="s">
        <v>62</v>
      </c>
      <c r="D3796" s="19">
        <v>41578</v>
      </c>
      <c r="E3796" s="3">
        <v>2013</v>
      </c>
      <c r="F3796" s="3">
        <v>10</v>
      </c>
      <c r="G3796" s="3" t="s">
        <v>14415</v>
      </c>
      <c r="H3796" s="9" t="s">
        <v>61</v>
      </c>
      <c r="I3796" s="9" t="s">
        <v>81</v>
      </c>
      <c r="J3796" s="21">
        <v>-356.9</v>
      </c>
      <c r="K3796" s="9" t="s">
        <v>12838</v>
      </c>
      <c r="L3796" s="7" t="s">
        <v>13185</v>
      </c>
      <c r="M3796" s="7" t="s">
        <v>13377</v>
      </c>
      <c r="N3796" s="7" t="s">
        <v>212</v>
      </c>
      <c r="O3796" s="7" t="s">
        <v>259</v>
      </c>
      <c r="P3796" s="7" t="s">
        <v>10912</v>
      </c>
      <c r="Q3796" s="7" t="s">
        <v>165</v>
      </c>
      <c r="R3796" s="13" t="s">
        <v>366</v>
      </c>
      <c r="S3796" s="7" t="s">
        <v>409</v>
      </c>
      <c r="T3796" s="13" t="s">
        <v>69</v>
      </c>
      <c r="U3796" s="13" t="s">
        <v>79</v>
      </c>
      <c r="V3796" s="13" t="s">
        <v>80</v>
      </c>
      <c r="W3796" s="13" t="s">
        <v>29</v>
      </c>
      <c r="X3796" s="13" t="s">
        <v>79</v>
      </c>
      <c r="Y3796" s="13" t="s">
        <v>7</v>
      </c>
      <c r="Z3796" s="13" t="s">
        <v>16</v>
      </c>
      <c r="AA3796" s="12" t="str">
        <f t="shared" si="118"/>
        <v>5980000000109</v>
      </c>
      <c r="AB3796" s="4" t="s">
        <v>79</v>
      </c>
      <c r="AC3796" s="48">
        <f t="shared" si="119"/>
        <v>-356.9</v>
      </c>
      <c r="AD3796" s="31">
        <f>VLOOKUP(AB3796,'Utah Allocation %''s'!$A$6:$B$16,2,FALSE)</f>
        <v>1</v>
      </c>
    </row>
    <row r="3797" spans="1:30">
      <c r="A3797" s="9" t="s">
        <v>13866</v>
      </c>
      <c r="B3797" s="9" t="s">
        <v>24</v>
      </c>
      <c r="C3797" s="9" t="s">
        <v>62</v>
      </c>
      <c r="D3797" s="19">
        <v>41578</v>
      </c>
      <c r="E3797" s="3">
        <v>2013</v>
      </c>
      <c r="F3797" s="3">
        <v>10</v>
      </c>
      <c r="G3797" s="3" t="s">
        <v>14415</v>
      </c>
      <c r="H3797" s="9" t="s">
        <v>61</v>
      </c>
      <c r="I3797" s="9" t="s">
        <v>81</v>
      </c>
      <c r="J3797" s="21">
        <v>-253.75</v>
      </c>
      <c r="K3797" s="9" t="s">
        <v>12856</v>
      </c>
      <c r="L3797" s="7" t="s">
        <v>13194</v>
      </c>
      <c r="M3797" s="7" t="s">
        <v>13388</v>
      </c>
      <c r="N3797" s="7" t="s">
        <v>212</v>
      </c>
      <c r="O3797" s="7" t="s">
        <v>259</v>
      </c>
      <c r="P3797" s="7" t="s">
        <v>10912</v>
      </c>
      <c r="Q3797" s="7" t="s">
        <v>165</v>
      </c>
      <c r="R3797" s="13" t="s">
        <v>366</v>
      </c>
      <c r="S3797" s="7" t="s">
        <v>409</v>
      </c>
      <c r="T3797" s="13" t="s">
        <v>69</v>
      </c>
      <c r="U3797" s="13" t="s">
        <v>79</v>
      </c>
      <c r="V3797" s="13" t="s">
        <v>80</v>
      </c>
      <c r="W3797" s="13" t="s">
        <v>29</v>
      </c>
      <c r="X3797" s="13" t="s">
        <v>79</v>
      </c>
      <c r="Y3797" s="13" t="s">
        <v>7</v>
      </c>
      <c r="Z3797" s="13" t="s">
        <v>16</v>
      </c>
      <c r="AA3797" s="12" t="str">
        <f t="shared" si="118"/>
        <v>5980000000109</v>
      </c>
      <c r="AB3797" s="4" t="s">
        <v>79</v>
      </c>
      <c r="AC3797" s="48">
        <f t="shared" si="119"/>
        <v>-253.75</v>
      </c>
      <c r="AD3797" s="31">
        <f>VLOOKUP(AB3797,'Utah Allocation %''s'!$A$6:$B$16,2,FALSE)</f>
        <v>1</v>
      </c>
    </row>
    <row r="3798" spans="1:30">
      <c r="A3798" s="9" t="s">
        <v>13867</v>
      </c>
      <c r="B3798" s="9" t="s">
        <v>24</v>
      </c>
      <c r="C3798" s="9" t="s">
        <v>62</v>
      </c>
      <c r="D3798" s="19">
        <v>41578</v>
      </c>
      <c r="E3798" s="3">
        <v>2013</v>
      </c>
      <c r="F3798" s="3">
        <v>10</v>
      </c>
      <c r="G3798" s="3" t="s">
        <v>14415</v>
      </c>
      <c r="H3798" s="9" t="s">
        <v>61</v>
      </c>
      <c r="I3798" s="9" t="s">
        <v>81</v>
      </c>
      <c r="J3798" s="21">
        <v>-253.75</v>
      </c>
      <c r="K3798" s="9" t="s">
        <v>12045</v>
      </c>
      <c r="L3798" s="7" t="s">
        <v>12395</v>
      </c>
      <c r="M3798" s="7" t="s">
        <v>12654</v>
      </c>
      <c r="N3798" s="7" t="s">
        <v>212</v>
      </c>
      <c r="O3798" s="7" t="s">
        <v>259</v>
      </c>
      <c r="P3798" s="7" t="s">
        <v>10912</v>
      </c>
      <c r="Q3798" s="7" t="s">
        <v>165</v>
      </c>
      <c r="R3798" s="13" t="s">
        <v>366</v>
      </c>
      <c r="S3798" s="7" t="s">
        <v>409</v>
      </c>
      <c r="T3798" s="13" t="s">
        <v>69</v>
      </c>
      <c r="U3798" s="13" t="s">
        <v>79</v>
      </c>
      <c r="V3798" s="13" t="s">
        <v>80</v>
      </c>
      <c r="W3798" s="13" t="s">
        <v>29</v>
      </c>
      <c r="X3798" s="13" t="s">
        <v>79</v>
      </c>
      <c r="Y3798" s="13" t="s">
        <v>7</v>
      </c>
      <c r="Z3798" s="13" t="s">
        <v>16</v>
      </c>
      <c r="AA3798" s="12" t="str">
        <f t="shared" si="118"/>
        <v>5980000000109</v>
      </c>
      <c r="AB3798" s="4" t="s">
        <v>79</v>
      </c>
      <c r="AC3798" s="48">
        <f t="shared" si="119"/>
        <v>-253.75</v>
      </c>
      <c r="AD3798" s="31">
        <f>VLOOKUP(AB3798,'Utah Allocation %''s'!$A$6:$B$16,2,FALSE)</f>
        <v>1</v>
      </c>
    </row>
    <row r="3799" spans="1:30">
      <c r="A3799" s="9" t="s">
        <v>13868</v>
      </c>
      <c r="B3799" s="9" t="s">
        <v>24</v>
      </c>
      <c r="C3799" s="9" t="s">
        <v>62</v>
      </c>
      <c r="D3799" s="19">
        <v>41578</v>
      </c>
      <c r="E3799" s="3">
        <v>2013</v>
      </c>
      <c r="F3799" s="3">
        <v>10</v>
      </c>
      <c r="G3799" s="3" t="s">
        <v>14415</v>
      </c>
      <c r="H3799" s="9" t="s">
        <v>61</v>
      </c>
      <c r="I3799" s="9" t="s">
        <v>81</v>
      </c>
      <c r="J3799" s="21">
        <v>-253.75</v>
      </c>
      <c r="K3799" s="9" t="s">
        <v>12047</v>
      </c>
      <c r="L3799" s="7" t="s">
        <v>12396</v>
      </c>
      <c r="M3799" s="7" t="s">
        <v>12655</v>
      </c>
      <c r="N3799" s="7" t="s">
        <v>212</v>
      </c>
      <c r="O3799" s="7" t="s">
        <v>259</v>
      </c>
      <c r="P3799" s="7" t="s">
        <v>10912</v>
      </c>
      <c r="Q3799" s="7" t="s">
        <v>165</v>
      </c>
      <c r="R3799" s="13" t="s">
        <v>366</v>
      </c>
      <c r="S3799" s="7" t="s">
        <v>409</v>
      </c>
      <c r="T3799" s="13" t="s">
        <v>69</v>
      </c>
      <c r="U3799" s="13" t="s">
        <v>79</v>
      </c>
      <c r="V3799" s="13" t="s">
        <v>80</v>
      </c>
      <c r="W3799" s="13" t="s">
        <v>29</v>
      </c>
      <c r="X3799" s="13" t="s">
        <v>79</v>
      </c>
      <c r="Y3799" s="13" t="s">
        <v>7</v>
      </c>
      <c r="Z3799" s="13" t="s">
        <v>16</v>
      </c>
      <c r="AA3799" s="12" t="str">
        <f t="shared" si="118"/>
        <v>5980000000109</v>
      </c>
      <c r="AB3799" s="4" t="s">
        <v>79</v>
      </c>
      <c r="AC3799" s="48">
        <f t="shared" si="119"/>
        <v>-253.75</v>
      </c>
      <c r="AD3799" s="31">
        <f>VLOOKUP(AB3799,'Utah Allocation %''s'!$A$6:$B$16,2,FALSE)</f>
        <v>1</v>
      </c>
    </row>
    <row r="3800" spans="1:30">
      <c r="A3800" s="9" t="s">
        <v>13869</v>
      </c>
      <c r="B3800" s="9" t="s">
        <v>24</v>
      </c>
      <c r="C3800" s="9" t="s">
        <v>62</v>
      </c>
      <c r="D3800" s="19">
        <v>41578</v>
      </c>
      <c r="E3800" s="3">
        <v>2013</v>
      </c>
      <c r="F3800" s="3">
        <v>10</v>
      </c>
      <c r="G3800" s="3" t="s">
        <v>14415</v>
      </c>
      <c r="H3800" s="9" t="s">
        <v>63</v>
      </c>
      <c r="I3800" s="9" t="s">
        <v>81</v>
      </c>
      <c r="J3800" s="21">
        <v>231.06</v>
      </c>
      <c r="K3800" s="9" t="s">
        <v>13870</v>
      </c>
      <c r="L3800" s="7" t="s">
        <v>14134</v>
      </c>
      <c r="M3800" s="7" t="s">
        <v>14344</v>
      </c>
      <c r="N3800" s="7" t="s">
        <v>207</v>
      </c>
      <c r="O3800" s="7" t="s">
        <v>254</v>
      </c>
      <c r="P3800" s="7" t="s">
        <v>7096</v>
      </c>
      <c r="Q3800" s="7" t="s">
        <v>83</v>
      </c>
      <c r="R3800" s="13" t="s">
        <v>366</v>
      </c>
      <c r="S3800" s="7" t="s">
        <v>409</v>
      </c>
      <c r="T3800" s="13" t="s">
        <v>69</v>
      </c>
      <c r="U3800" s="13" t="s">
        <v>79</v>
      </c>
      <c r="V3800" s="13" t="s">
        <v>80</v>
      </c>
      <c r="W3800" s="13" t="s">
        <v>29</v>
      </c>
      <c r="X3800" s="13" t="s">
        <v>79</v>
      </c>
      <c r="Y3800" s="13" t="s">
        <v>7</v>
      </c>
      <c r="Z3800" s="13" t="s">
        <v>16</v>
      </c>
      <c r="AA3800" s="12" t="str">
        <f t="shared" si="118"/>
        <v>5980000000109</v>
      </c>
      <c r="AB3800" s="4" t="s">
        <v>79</v>
      </c>
      <c r="AC3800" s="48">
        <f t="shared" si="119"/>
        <v>231.06</v>
      </c>
      <c r="AD3800" s="31">
        <f>VLOOKUP(AB3800,'Utah Allocation %''s'!$A$6:$B$16,2,FALSE)</f>
        <v>1</v>
      </c>
    </row>
    <row r="3801" spans="1:30">
      <c r="A3801" s="9" t="s">
        <v>13871</v>
      </c>
      <c r="B3801" s="9" t="s">
        <v>24</v>
      </c>
      <c r="C3801" s="9" t="s">
        <v>62</v>
      </c>
      <c r="D3801" s="19">
        <v>41578</v>
      </c>
      <c r="E3801" s="3">
        <v>2013</v>
      </c>
      <c r="F3801" s="3">
        <v>10</v>
      </c>
      <c r="G3801" s="3" t="s">
        <v>14415</v>
      </c>
      <c r="H3801" s="9" t="s">
        <v>63</v>
      </c>
      <c r="I3801" s="9" t="s">
        <v>81</v>
      </c>
      <c r="J3801" s="21">
        <v>240.58</v>
      </c>
      <c r="K3801" s="9" t="s">
        <v>13872</v>
      </c>
      <c r="L3801" s="7" t="s">
        <v>14135</v>
      </c>
      <c r="M3801" s="7" t="s">
        <v>14345</v>
      </c>
      <c r="N3801" s="7" t="s">
        <v>207</v>
      </c>
      <c r="O3801" s="7" t="s">
        <v>254</v>
      </c>
      <c r="P3801" s="7" t="s">
        <v>7096</v>
      </c>
      <c r="Q3801" s="7" t="s">
        <v>83</v>
      </c>
      <c r="R3801" s="13" t="s">
        <v>366</v>
      </c>
      <c r="S3801" s="7" t="s">
        <v>409</v>
      </c>
      <c r="T3801" s="13" t="s">
        <v>69</v>
      </c>
      <c r="U3801" s="13" t="s">
        <v>79</v>
      </c>
      <c r="V3801" s="13" t="s">
        <v>80</v>
      </c>
      <c r="W3801" s="13" t="s">
        <v>29</v>
      </c>
      <c r="X3801" s="13" t="s">
        <v>79</v>
      </c>
      <c r="Y3801" s="13" t="s">
        <v>7</v>
      </c>
      <c r="Z3801" s="13" t="s">
        <v>16</v>
      </c>
      <c r="AA3801" s="12" t="str">
        <f t="shared" si="118"/>
        <v>5980000000109</v>
      </c>
      <c r="AB3801" s="4" t="s">
        <v>79</v>
      </c>
      <c r="AC3801" s="48">
        <f t="shared" si="119"/>
        <v>240.58</v>
      </c>
      <c r="AD3801" s="31">
        <f>VLOOKUP(AB3801,'Utah Allocation %''s'!$A$6:$B$16,2,FALSE)</f>
        <v>1</v>
      </c>
    </row>
    <row r="3802" spans="1:30">
      <c r="A3802" s="9" t="s">
        <v>13873</v>
      </c>
      <c r="B3802" s="9" t="s">
        <v>24</v>
      </c>
      <c r="C3802" s="9" t="s">
        <v>62</v>
      </c>
      <c r="D3802" s="19">
        <v>41578</v>
      </c>
      <c r="E3802" s="3">
        <v>2013</v>
      </c>
      <c r="F3802" s="3">
        <v>10</v>
      </c>
      <c r="G3802" s="3" t="s">
        <v>14415</v>
      </c>
      <c r="H3802" s="9" t="s">
        <v>63</v>
      </c>
      <c r="I3802" s="9" t="s">
        <v>81</v>
      </c>
      <c r="J3802" s="21">
        <v>214.8</v>
      </c>
      <c r="K3802" s="9" t="s">
        <v>13874</v>
      </c>
      <c r="L3802" s="7" t="s">
        <v>14136</v>
      </c>
      <c r="M3802" s="7" t="s">
        <v>14346</v>
      </c>
      <c r="N3802" s="7" t="s">
        <v>207</v>
      </c>
      <c r="O3802" s="7" t="s">
        <v>254</v>
      </c>
      <c r="P3802" s="7" t="s">
        <v>7096</v>
      </c>
      <c r="Q3802" s="7" t="s">
        <v>83</v>
      </c>
      <c r="R3802" s="13" t="s">
        <v>366</v>
      </c>
      <c r="S3802" s="7" t="s">
        <v>409</v>
      </c>
      <c r="T3802" s="13" t="s">
        <v>69</v>
      </c>
      <c r="U3802" s="13" t="s">
        <v>79</v>
      </c>
      <c r="V3802" s="13" t="s">
        <v>80</v>
      </c>
      <c r="W3802" s="13" t="s">
        <v>29</v>
      </c>
      <c r="X3802" s="13" t="s">
        <v>79</v>
      </c>
      <c r="Y3802" s="13" t="s">
        <v>7</v>
      </c>
      <c r="Z3802" s="13" t="s">
        <v>16</v>
      </c>
      <c r="AA3802" s="12" t="str">
        <f t="shared" si="118"/>
        <v>5980000000109</v>
      </c>
      <c r="AB3802" s="4" t="s">
        <v>79</v>
      </c>
      <c r="AC3802" s="48">
        <f t="shared" si="119"/>
        <v>214.8</v>
      </c>
      <c r="AD3802" s="31">
        <f>VLOOKUP(AB3802,'Utah Allocation %''s'!$A$6:$B$16,2,FALSE)</f>
        <v>1</v>
      </c>
    </row>
    <row r="3803" spans="1:30">
      <c r="A3803" s="9" t="s">
        <v>13875</v>
      </c>
      <c r="B3803" s="9" t="s">
        <v>24</v>
      </c>
      <c r="C3803" s="9" t="s">
        <v>62</v>
      </c>
      <c r="D3803" s="19">
        <v>41578</v>
      </c>
      <c r="E3803" s="3">
        <v>2013</v>
      </c>
      <c r="F3803" s="3">
        <v>10</v>
      </c>
      <c r="G3803" s="3" t="s">
        <v>14415</v>
      </c>
      <c r="H3803" s="9" t="s">
        <v>63</v>
      </c>
      <c r="I3803" s="9" t="s">
        <v>81</v>
      </c>
      <c r="J3803" s="21">
        <v>322.2</v>
      </c>
      <c r="K3803" s="9" t="s">
        <v>13876</v>
      </c>
      <c r="L3803" s="7" t="s">
        <v>14137</v>
      </c>
      <c r="M3803" s="7" t="s">
        <v>14347</v>
      </c>
      <c r="N3803" s="7" t="s">
        <v>207</v>
      </c>
      <c r="O3803" s="7" t="s">
        <v>254</v>
      </c>
      <c r="P3803" s="7" t="s">
        <v>7096</v>
      </c>
      <c r="Q3803" s="7" t="s">
        <v>83</v>
      </c>
      <c r="R3803" s="13" t="s">
        <v>366</v>
      </c>
      <c r="S3803" s="7" t="s">
        <v>409</v>
      </c>
      <c r="T3803" s="13" t="s">
        <v>69</v>
      </c>
      <c r="U3803" s="13" t="s">
        <v>79</v>
      </c>
      <c r="V3803" s="13" t="s">
        <v>80</v>
      </c>
      <c r="W3803" s="13" t="s">
        <v>29</v>
      </c>
      <c r="X3803" s="13" t="s">
        <v>79</v>
      </c>
      <c r="Y3803" s="13" t="s">
        <v>7</v>
      </c>
      <c r="Z3803" s="13" t="s">
        <v>16</v>
      </c>
      <c r="AA3803" s="12" t="str">
        <f t="shared" si="118"/>
        <v>5980000000109</v>
      </c>
      <c r="AB3803" s="4" t="s">
        <v>79</v>
      </c>
      <c r="AC3803" s="48">
        <f t="shared" si="119"/>
        <v>322.2</v>
      </c>
      <c r="AD3803" s="31">
        <f>VLOOKUP(AB3803,'Utah Allocation %''s'!$A$6:$B$16,2,FALSE)</f>
        <v>1</v>
      </c>
    </row>
    <row r="3804" spans="1:30">
      <c r="A3804" s="9" t="s">
        <v>13877</v>
      </c>
      <c r="B3804" s="9" t="s">
        <v>24</v>
      </c>
      <c r="C3804" s="9" t="s">
        <v>62</v>
      </c>
      <c r="D3804" s="19">
        <v>41578</v>
      </c>
      <c r="E3804" s="3">
        <v>2013</v>
      </c>
      <c r="F3804" s="3">
        <v>10</v>
      </c>
      <c r="G3804" s="3" t="s">
        <v>14415</v>
      </c>
      <c r="H3804" s="9" t="s">
        <v>63</v>
      </c>
      <c r="I3804" s="9" t="s">
        <v>64</v>
      </c>
      <c r="J3804" s="21">
        <v>69.319999999999993</v>
      </c>
      <c r="K3804" s="9" t="s">
        <v>13878</v>
      </c>
      <c r="L3804" s="7" t="s">
        <v>14138</v>
      </c>
      <c r="M3804" s="7" t="s">
        <v>14348</v>
      </c>
      <c r="N3804" s="7" t="s">
        <v>208</v>
      </c>
      <c r="O3804" s="7" t="s">
        <v>255</v>
      </c>
      <c r="P3804" s="7" t="s">
        <v>6141</v>
      </c>
      <c r="Q3804" s="7" t="s">
        <v>84</v>
      </c>
      <c r="R3804" s="13" t="s">
        <v>366</v>
      </c>
      <c r="S3804" s="7" t="s">
        <v>409</v>
      </c>
      <c r="T3804" s="13" t="s">
        <v>69</v>
      </c>
      <c r="U3804" s="13" t="s">
        <v>79</v>
      </c>
      <c r="V3804" s="13" t="s">
        <v>80</v>
      </c>
      <c r="W3804" s="13" t="s">
        <v>29</v>
      </c>
      <c r="X3804" s="13" t="s">
        <v>79</v>
      </c>
      <c r="Y3804" s="13" t="s">
        <v>7</v>
      </c>
      <c r="Z3804" s="13" t="s">
        <v>16</v>
      </c>
      <c r="AA3804" s="12" t="str">
        <f t="shared" si="118"/>
        <v>5980000000109</v>
      </c>
      <c r="AB3804" s="4" t="s">
        <v>79</v>
      </c>
      <c r="AC3804" s="48">
        <f t="shared" si="119"/>
        <v>69.319999999999993</v>
      </c>
      <c r="AD3804" s="31">
        <f>VLOOKUP(AB3804,'Utah Allocation %''s'!$A$6:$B$16,2,FALSE)</f>
        <v>1</v>
      </c>
    </row>
    <row r="3805" spans="1:30">
      <c r="A3805" s="9" t="s">
        <v>13877</v>
      </c>
      <c r="B3805" s="9" t="s">
        <v>24</v>
      </c>
      <c r="C3805" s="9" t="s">
        <v>62</v>
      </c>
      <c r="D3805" s="19">
        <v>41578</v>
      </c>
      <c r="E3805" s="3">
        <v>2013</v>
      </c>
      <c r="F3805" s="3">
        <v>10</v>
      </c>
      <c r="G3805" s="3" t="s">
        <v>14415</v>
      </c>
      <c r="H3805" s="9" t="s">
        <v>63</v>
      </c>
      <c r="I3805" s="9" t="s">
        <v>81</v>
      </c>
      <c r="J3805" s="21">
        <v>403.72</v>
      </c>
      <c r="K3805" s="9" t="s">
        <v>13878</v>
      </c>
      <c r="L3805" s="7" t="s">
        <v>14138</v>
      </c>
      <c r="M3805" s="7" t="s">
        <v>14348</v>
      </c>
      <c r="N3805" s="7" t="s">
        <v>208</v>
      </c>
      <c r="O3805" s="7" t="s">
        <v>255</v>
      </c>
      <c r="P3805" s="7" t="s">
        <v>6141</v>
      </c>
      <c r="Q3805" s="7" t="s">
        <v>84</v>
      </c>
      <c r="R3805" s="13" t="s">
        <v>366</v>
      </c>
      <c r="S3805" s="7" t="s">
        <v>409</v>
      </c>
      <c r="T3805" s="13" t="s">
        <v>69</v>
      </c>
      <c r="U3805" s="13" t="s">
        <v>79</v>
      </c>
      <c r="V3805" s="13" t="s">
        <v>80</v>
      </c>
      <c r="W3805" s="13" t="s">
        <v>29</v>
      </c>
      <c r="X3805" s="13" t="s">
        <v>79</v>
      </c>
      <c r="Y3805" s="13" t="s">
        <v>7</v>
      </c>
      <c r="Z3805" s="13" t="s">
        <v>16</v>
      </c>
      <c r="AA3805" s="12" t="str">
        <f t="shared" si="118"/>
        <v>5980000000109</v>
      </c>
      <c r="AB3805" s="4" t="s">
        <v>79</v>
      </c>
      <c r="AC3805" s="48">
        <f t="shared" si="119"/>
        <v>403.72</v>
      </c>
      <c r="AD3805" s="31">
        <f>VLOOKUP(AB3805,'Utah Allocation %''s'!$A$6:$B$16,2,FALSE)</f>
        <v>1</v>
      </c>
    </row>
    <row r="3806" spans="1:30">
      <c r="A3806" s="9" t="s">
        <v>13879</v>
      </c>
      <c r="B3806" s="9" t="s">
        <v>24</v>
      </c>
      <c r="C3806" s="9" t="s">
        <v>62</v>
      </c>
      <c r="D3806" s="19">
        <v>41578</v>
      </c>
      <c r="E3806" s="3">
        <v>2013</v>
      </c>
      <c r="F3806" s="3">
        <v>10</v>
      </c>
      <c r="G3806" s="3" t="s">
        <v>14415</v>
      </c>
      <c r="H3806" s="9" t="s">
        <v>63</v>
      </c>
      <c r="I3806" s="9" t="s">
        <v>81</v>
      </c>
      <c r="J3806" s="21">
        <v>462.11</v>
      </c>
      <c r="K3806" s="9" t="s">
        <v>13880</v>
      </c>
      <c r="L3806" s="7" t="s">
        <v>14139</v>
      </c>
      <c r="M3806" s="7" t="s">
        <v>14349</v>
      </c>
      <c r="N3806" s="7" t="s">
        <v>208</v>
      </c>
      <c r="O3806" s="7" t="s">
        <v>255</v>
      </c>
      <c r="P3806" s="7" t="s">
        <v>6141</v>
      </c>
      <c r="Q3806" s="7" t="s">
        <v>84</v>
      </c>
      <c r="R3806" s="13" t="s">
        <v>366</v>
      </c>
      <c r="S3806" s="7" t="s">
        <v>409</v>
      </c>
      <c r="T3806" s="13" t="s">
        <v>69</v>
      </c>
      <c r="U3806" s="13" t="s">
        <v>79</v>
      </c>
      <c r="V3806" s="13" t="s">
        <v>80</v>
      </c>
      <c r="W3806" s="13" t="s">
        <v>29</v>
      </c>
      <c r="X3806" s="13" t="s">
        <v>79</v>
      </c>
      <c r="Y3806" s="13" t="s">
        <v>7</v>
      </c>
      <c r="Z3806" s="13" t="s">
        <v>16</v>
      </c>
      <c r="AA3806" s="12" t="str">
        <f t="shared" si="118"/>
        <v>5980000000109</v>
      </c>
      <c r="AB3806" s="4" t="s">
        <v>79</v>
      </c>
      <c r="AC3806" s="48">
        <f t="shared" si="119"/>
        <v>462.11</v>
      </c>
      <c r="AD3806" s="31">
        <f>VLOOKUP(AB3806,'Utah Allocation %''s'!$A$6:$B$16,2,FALSE)</f>
        <v>1</v>
      </c>
    </row>
    <row r="3807" spans="1:30">
      <c r="A3807" s="9" t="s">
        <v>13881</v>
      </c>
      <c r="B3807" s="9" t="s">
        <v>24</v>
      </c>
      <c r="C3807" s="9" t="s">
        <v>62</v>
      </c>
      <c r="D3807" s="19">
        <v>41578</v>
      </c>
      <c r="E3807" s="3">
        <v>2013</v>
      </c>
      <c r="F3807" s="3">
        <v>10</v>
      </c>
      <c r="G3807" s="3" t="s">
        <v>14415</v>
      </c>
      <c r="H3807" s="9" t="s">
        <v>63</v>
      </c>
      <c r="I3807" s="9" t="s">
        <v>81</v>
      </c>
      <c r="J3807" s="21">
        <v>962.3</v>
      </c>
      <c r="K3807" s="9" t="s">
        <v>13882</v>
      </c>
      <c r="L3807" s="7" t="s">
        <v>14140</v>
      </c>
      <c r="M3807" s="7" t="s">
        <v>14350</v>
      </c>
      <c r="N3807" s="7" t="s">
        <v>208</v>
      </c>
      <c r="O3807" s="7" t="s">
        <v>255</v>
      </c>
      <c r="P3807" s="7" t="s">
        <v>6141</v>
      </c>
      <c r="Q3807" s="7" t="s">
        <v>84</v>
      </c>
      <c r="R3807" s="13" t="s">
        <v>366</v>
      </c>
      <c r="S3807" s="7" t="s">
        <v>409</v>
      </c>
      <c r="T3807" s="13" t="s">
        <v>69</v>
      </c>
      <c r="U3807" s="13" t="s">
        <v>79</v>
      </c>
      <c r="V3807" s="13" t="s">
        <v>80</v>
      </c>
      <c r="W3807" s="13" t="s">
        <v>29</v>
      </c>
      <c r="X3807" s="13" t="s">
        <v>79</v>
      </c>
      <c r="Y3807" s="13" t="s">
        <v>7</v>
      </c>
      <c r="Z3807" s="13" t="s">
        <v>16</v>
      </c>
      <c r="AA3807" s="12" t="str">
        <f t="shared" si="118"/>
        <v>5980000000109</v>
      </c>
      <c r="AB3807" s="4" t="s">
        <v>79</v>
      </c>
      <c r="AC3807" s="48">
        <f t="shared" si="119"/>
        <v>962.3</v>
      </c>
      <c r="AD3807" s="31">
        <f>VLOOKUP(AB3807,'Utah Allocation %''s'!$A$6:$B$16,2,FALSE)</f>
        <v>1</v>
      </c>
    </row>
    <row r="3808" spans="1:30">
      <c r="A3808" s="9" t="s">
        <v>13883</v>
      </c>
      <c r="B3808" s="9" t="s">
        <v>24</v>
      </c>
      <c r="C3808" s="9" t="s">
        <v>62</v>
      </c>
      <c r="D3808" s="19">
        <v>41578</v>
      </c>
      <c r="E3808" s="3">
        <v>2013</v>
      </c>
      <c r="F3808" s="3">
        <v>10</v>
      </c>
      <c r="G3808" s="3" t="s">
        <v>14415</v>
      </c>
      <c r="H3808" s="9" t="s">
        <v>63</v>
      </c>
      <c r="I3808" s="9" t="s">
        <v>81</v>
      </c>
      <c r="J3808" s="21">
        <v>231.06</v>
      </c>
      <c r="K3808" s="9" t="s">
        <v>13884</v>
      </c>
      <c r="L3808" s="7" t="s">
        <v>14141</v>
      </c>
      <c r="M3808" s="7" t="s">
        <v>14351</v>
      </c>
      <c r="N3808" s="7" t="s">
        <v>217</v>
      </c>
      <c r="O3808" s="7" t="s">
        <v>263</v>
      </c>
      <c r="P3808" s="7" t="s">
        <v>7070</v>
      </c>
      <c r="Q3808" s="7" t="s">
        <v>145</v>
      </c>
      <c r="R3808" s="13" t="s">
        <v>366</v>
      </c>
      <c r="S3808" s="7" t="s">
        <v>409</v>
      </c>
      <c r="T3808" s="13" t="s">
        <v>69</v>
      </c>
      <c r="U3808" s="13" t="s">
        <v>79</v>
      </c>
      <c r="V3808" s="13" t="s">
        <v>80</v>
      </c>
      <c r="W3808" s="13" t="s">
        <v>29</v>
      </c>
      <c r="X3808" s="13" t="s">
        <v>79</v>
      </c>
      <c r="Y3808" s="13" t="s">
        <v>7</v>
      </c>
      <c r="Z3808" s="13" t="s">
        <v>16</v>
      </c>
      <c r="AA3808" s="12" t="str">
        <f t="shared" si="118"/>
        <v>5980000000109</v>
      </c>
      <c r="AB3808" s="4" t="s">
        <v>79</v>
      </c>
      <c r="AC3808" s="48">
        <f t="shared" si="119"/>
        <v>231.06</v>
      </c>
      <c r="AD3808" s="31">
        <f>VLOOKUP(AB3808,'Utah Allocation %''s'!$A$6:$B$16,2,FALSE)</f>
        <v>1</v>
      </c>
    </row>
    <row r="3809" spans="1:30">
      <c r="A3809" s="9" t="s">
        <v>13885</v>
      </c>
      <c r="B3809" s="9" t="s">
        <v>24</v>
      </c>
      <c r="C3809" s="9" t="s">
        <v>62</v>
      </c>
      <c r="D3809" s="19">
        <v>41578</v>
      </c>
      <c r="E3809" s="3">
        <v>2013</v>
      </c>
      <c r="F3809" s="3">
        <v>10</v>
      </c>
      <c r="G3809" s="3" t="s">
        <v>14415</v>
      </c>
      <c r="H3809" s="9" t="s">
        <v>63</v>
      </c>
      <c r="I3809" s="9" t="s">
        <v>81</v>
      </c>
      <c r="J3809" s="21">
        <v>339.63</v>
      </c>
      <c r="K3809" s="9" t="s">
        <v>13886</v>
      </c>
      <c r="L3809" s="7" t="s">
        <v>14142</v>
      </c>
      <c r="M3809" s="7" t="s">
        <v>14352</v>
      </c>
      <c r="N3809" s="7" t="s">
        <v>217</v>
      </c>
      <c r="O3809" s="7" t="s">
        <v>263</v>
      </c>
      <c r="P3809" s="7" t="s">
        <v>7070</v>
      </c>
      <c r="Q3809" s="7" t="s">
        <v>145</v>
      </c>
      <c r="R3809" s="13" t="s">
        <v>366</v>
      </c>
      <c r="S3809" s="7" t="s">
        <v>409</v>
      </c>
      <c r="T3809" s="13" t="s">
        <v>69</v>
      </c>
      <c r="U3809" s="13" t="s">
        <v>79</v>
      </c>
      <c r="V3809" s="13" t="s">
        <v>80</v>
      </c>
      <c r="W3809" s="13" t="s">
        <v>29</v>
      </c>
      <c r="X3809" s="13" t="s">
        <v>79</v>
      </c>
      <c r="Y3809" s="13" t="s">
        <v>7</v>
      </c>
      <c r="Z3809" s="13" t="s">
        <v>16</v>
      </c>
      <c r="AA3809" s="12" t="str">
        <f t="shared" si="118"/>
        <v>5980000000109</v>
      </c>
      <c r="AB3809" s="4" t="s">
        <v>79</v>
      </c>
      <c r="AC3809" s="48">
        <f t="shared" si="119"/>
        <v>339.63</v>
      </c>
      <c r="AD3809" s="31">
        <f>VLOOKUP(AB3809,'Utah Allocation %''s'!$A$6:$B$16,2,FALSE)</f>
        <v>1</v>
      </c>
    </row>
    <row r="3810" spans="1:30">
      <c r="A3810" s="9" t="s">
        <v>13887</v>
      </c>
      <c r="B3810" s="9" t="s">
        <v>24</v>
      </c>
      <c r="C3810" s="9" t="s">
        <v>62</v>
      </c>
      <c r="D3810" s="19">
        <v>41578</v>
      </c>
      <c r="E3810" s="3">
        <v>2013</v>
      </c>
      <c r="F3810" s="3">
        <v>10</v>
      </c>
      <c r="G3810" s="3" t="s">
        <v>14415</v>
      </c>
      <c r="H3810" s="9" t="s">
        <v>63</v>
      </c>
      <c r="I3810" s="9" t="s">
        <v>81</v>
      </c>
      <c r="J3810" s="21">
        <v>2397.04</v>
      </c>
      <c r="K3810" s="9" t="s">
        <v>13888</v>
      </c>
      <c r="L3810" s="7" t="s">
        <v>14143</v>
      </c>
      <c r="M3810" s="7" t="s">
        <v>14353</v>
      </c>
      <c r="N3810" s="7" t="s">
        <v>208</v>
      </c>
      <c r="O3810" s="7" t="s">
        <v>255</v>
      </c>
      <c r="P3810" s="7" t="s">
        <v>6158</v>
      </c>
      <c r="Q3810" s="7" t="s">
        <v>92</v>
      </c>
      <c r="R3810" s="13" t="s">
        <v>367</v>
      </c>
      <c r="S3810" s="7" t="s">
        <v>409</v>
      </c>
      <c r="T3810" s="13" t="s">
        <v>69</v>
      </c>
      <c r="U3810" s="13" t="s">
        <v>89</v>
      </c>
      <c r="V3810" s="13" t="s">
        <v>90</v>
      </c>
      <c r="W3810" s="13" t="s">
        <v>31</v>
      </c>
      <c r="X3810" s="13" t="s">
        <v>91</v>
      </c>
      <c r="Y3810" s="13" t="s">
        <v>7</v>
      </c>
      <c r="Z3810" s="13" t="s">
        <v>17</v>
      </c>
      <c r="AA3810" s="12" t="str">
        <f t="shared" si="118"/>
        <v>5980000000111</v>
      </c>
      <c r="AB3810" s="4" t="s">
        <v>91</v>
      </c>
      <c r="AC3810" s="48">
        <f t="shared" si="119"/>
        <v>0</v>
      </c>
      <c r="AD3810" s="31">
        <f>VLOOKUP(AB3810,'Utah Allocation %''s'!$A$6:$B$16,2,FALSE)</f>
        <v>0</v>
      </c>
    </row>
    <row r="3811" spans="1:30">
      <c r="A3811" s="9" t="s">
        <v>13889</v>
      </c>
      <c r="B3811" s="9" t="s">
        <v>24</v>
      </c>
      <c r="C3811" s="9" t="s">
        <v>62</v>
      </c>
      <c r="D3811" s="19">
        <v>41578</v>
      </c>
      <c r="E3811" s="3">
        <v>2013</v>
      </c>
      <c r="F3811" s="3">
        <v>10</v>
      </c>
      <c r="G3811" s="3" t="s">
        <v>14415</v>
      </c>
      <c r="H3811" s="9" t="s">
        <v>63</v>
      </c>
      <c r="I3811" s="9" t="s">
        <v>81</v>
      </c>
      <c r="J3811" s="21">
        <v>799.47</v>
      </c>
      <c r="K3811" s="9" t="s">
        <v>11247</v>
      </c>
      <c r="L3811" s="7" t="s">
        <v>11450</v>
      </c>
      <c r="M3811" s="7" t="s">
        <v>11604</v>
      </c>
      <c r="N3811" s="7" t="s">
        <v>212</v>
      </c>
      <c r="O3811" s="7" t="s">
        <v>259</v>
      </c>
      <c r="P3811" s="7" t="s">
        <v>6234</v>
      </c>
      <c r="Q3811" s="7" t="s">
        <v>172</v>
      </c>
      <c r="R3811" s="13" t="s">
        <v>369</v>
      </c>
      <c r="S3811" s="7" t="s">
        <v>408</v>
      </c>
      <c r="T3811" s="13" t="s">
        <v>69</v>
      </c>
      <c r="U3811" s="13" t="s">
        <v>66</v>
      </c>
      <c r="V3811" s="13" t="s">
        <v>70</v>
      </c>
      <c r="W3811" s="13" t="s">
        <v>32</v>
      </c>
      <c r="X3811" s="13" t="s">
        <v>66</v>
      </c>
      <c r="Y3811" s="13" t="s">
        <v>7</v>
      </c>
      <c r="Z3811" s="13" t="s">
        <v>8</v>
      </c>
      <c r="AA3811" s="12" t="str">
        <f t="shared" si="118"/>
        <v>5980000000108</v>
      </c>
      <c r="AB3811" s="4" t="s">
        <v>66</v>
      </c>
      <c r="AC3811" s="48">
        <f t="shared" si="119"/>
        <v>0</v>
      </c>
      <c r="AD3811" s="31">
        <f>VLOOKUP(AB3811,'Utah Allocation %''s'!$A$6:$B$16,2,FALSE)</f>
        <v>0</v>
      </c>
    </row>
    <row r="3812" spans="1:30">
      <c r="A3812" s="9" t="s">
        <v>13890</v>
      </c>
      <c r="B3812" s="9" t="s">
        <v>24</v>
      </c>
      <c r="C3812" s="9" t="s">
        <v>62</v>
      </c>
      <c r="D3812" s="19">
        <v>41578</v>
      </c>
      <c r="E3812" s="3">
        <v>2013</v>
      </c>
      <c r="F3812" s="3">
        <v>10</v>
      </c>
      <c r="G3812" s="3" t="s">
        <v>14415</v>
      </c>
      <c r="H3812" s="9" t="s">
        <v>63</v>
      </c>
      <c r="I3812" s="9" t="s">
        <v>81</v>
      </c>
      <c r="J3812" s="21">
        <v>414.85</v>
      </c>
      <c r="K3812" s="9" t="s">
        <v>12079</v>
      </c>
      <c r="L3812" s="7" t="s">
        <v>12409</v>
      </c>
      <c r="M3812" s="7" t="s">
        <v>12668</v>
      </c>
      <c r="N3812" s="7" t="s">
        <v>212</v>
      </c>
      <c r="O3812" s="7" t="s">
        <v>259</v>
      </c>
      <c r="P3812" s="7" t="s">
        <v>6234</v>
      </c>
      <c r="Q3812" s="7" t="s">
        <v>172</v>
      </c>
      <c r="R3812" s="13" t="s">
        <v>369</v>
      </c>
      <c r="S3812" s="7" t="s">
        <v>408</v>
      </c>
      <c r="T3812" s="13" t="s">
        <v>69</v>
      </c>
      <c r="U3812" s="13" t="s">
        <v>66</v>
      </c>
      <c r="V3812" s="13" t="s">
        <v>70</v>
      </c>
      <c r="W3812" s="13" t="s">
        <v>32</v>
      </c>
      <c r="X3812" s="13" t="s">
        <v>66</v>
      </c>
      <c r="Y3812" s="13" t="s">
        <v>7</v>
      </c>
      <c r="Z3812" s="13" t="s">
        <v>8</v>
      </c>
      <c r="AA3812" s="12" t="str">
        <f t="shared" si="118"/>
        <v>5980000000108</v>
      </c>
      <c r="AB3812" s="4" t="s">
        <v>66</v>
      </c>
      <c r="AC3812" s="48">
        <f t="shared" si="119"/>
        <v>0</v>
      </c>
      <c r="AD3812" s="31">
        <f>VLOOKUP(AB3812,'Utah Allocation %''s'!$A$6:$B$16,2,FALSE)</f>
        <v>0</v>
      </c>
    </row>
    <row r="3813" spans="1:30">
      <c r="A3813" s="9" t="s">
        <v>13891</v>
      </c>
      <c r="B3813" s="9" t="s">
        <v>24</v>
      </c>
      <c r="C3813" s="9" t="s">
        <v>62</v>
      </c>
      <c r="D3813" s="19">
        <v>41578</v>
      </c>
      <c r="E3813" s="3">
        <v>2013</v>
      </c>
      <c r="F3813" s="3">
        <v>10</v>
      </c>
      <c r="G3813" s="3" t="s">
        <v>14415</v>
      </c>
      <c r="H3813" s="9" t="s">
        <v>63</v>
      </c>
      <c r="I3813" s="9" t="s">
        <v>81</v>
      </c>
      <c r="J3813" s="21">
        <v>968.25</v>
      </c>
      <c r="K3813" s="9" t="s">
        <v>13892</v>
      </c>
      <c r="L3813" s="7" t="s">
        <v>14144</v>
      </c>
      <c r="M3813" s="7" t="s">
        <v>14354</v>
      </c>
      <c r="N3813" s="7" t="s">
        <v>212</v>
      </c>
      <c r="O3813" s="7" t="s">
        <v>259</v>
      </c>
      <c r="P3813" s="7" t="s">
        <v>6234</v>
      </c>
      <c r="Q3813" s="7" t="s">
        <v>172</v>
      </c>
      <c r="R3813" s="13" t="s">
        <v>369</v>
      </c>
      <c r="S3813" s="7" t="s">
        <v>408</v>
      </c>
      <c r="T3813" s="13" t="s">
        <v>69</v>
      </c>
      <c r="U3813" s="13" t="s">
        <v>66</v>
      </c>
      <c r="V3813" s="13" t="s">
        <v>70</v>
      </c>
      <c r="W3813" s="13" t="s">
        <v>32</v>
      </c>
      <c r="X3813" s="13" t="s">
        <v>66</v>
      </c>
      <c r="Y3813" s="13" t="s">
        <v>7</v>
      </c>
      <c r="Z3813" s="13" t="s">
        <v>8</v>
      </c>
      <c r="AA3813" s="12" t="str">
        <f t="shared" si="118"/>
        <v>5980000000108</v>
      </c>
      <c r="AB3813" s="4" t="s">
        <v>66</v>
      </c>
      <c r="AC3813" s="48">
        <f t="shared" si="119"/>
        <v>0</v>
      </c>
      <c r="AD3813" s="31">
        <f>VLOOKUP(AB3813,'Utah Allocation %''s'!$A$6:$B$16,2,FALSE)</f>
        <v>0</v>
      </c>
    </row>
    <row r="3814" spans="1:30">
      <c r="A3814" s="9" t="s">
        <v>13893</v>
      </c>
      <c r="B3814" s="9" t="s">
        <v>24</v>
      </c>
      <c r="C3814" s="9" t="s">
        <v>62</v>
      </c>
      <c r="D3814" s="19">
        <v>41578</v>
      </c>
      <c r="E3814" s="3">
        <v>2013</v>
      </c>
      <c r="F3814" s="3">
        <v>10</v>
      </c>
      <c r="G3814" s="3" t="s">
        <v>14415</v>
      </c>
      <c r="H3814" s="9" t="s">
        <v>63</v>
      </c>
      <c r="I3814" s="9" t="s">
        <v>81</v>
      </c>
      <c r="J3814" s="21">
        <v>102.52</v>
      </c>
      <c r="K3814" s="9" t="s">
        <v>13894</v>
      </c>
      <c r="L3814" s="7" t="s">
        <v>14145</v>
      </c>
      <c r="M3814" s="7" t="s">
        <v>14355</v>
      </c>
      <c r="N3814" s="7" t="s">
        <v>212</v>
      </c>
      <c r="O3814" s="7" t="s">
        <v>259</v>
      </c>
      <c r="P3814" s="7" t="s">
        <v>6234</v>
      </c>
      <c r="Q3814" s="7" t="s">
        <v>172</v>
      </c>
      <c r="R3814" s="13" t="s">
        <v>369</v>
      </c>
      <c r="S3814" s="7" t="s">
        <v>408</v>
      </c>
      <c r="T3814" s="13" t="s">
        <v>69</v>
      </c>
      <c r="U3814" s="13" t="s">
        <v>66</v>
      </c>
      <c r="V3814" s="13" t="s">
        <v>70</v>
      </c>
      <c r="W3814" s="13" t="s">
        <v>32</v>
      </c>
      <c r="X3814" s="13" t="s">
        <v>66</v>
      </c>
      <c r="Y3814" s="13" t="s">
        <v>7</v>
      </c>
      <c r="Z3814" s="13" t="s">
        <v>8</v>
      </c>
      <c r="AA3814" s="12" t="str">
        <f t="shared" si="118"/>
        <v>5980000000108</v>
      </c>
      <c r="AB3814" s="4" t="s">
        <v>66</v>
      </c>
      <c r="AC3814" s="48">
        <f t="shared" si="119"/>
        <v>0</v>
      </c>
      <c r="AD3814" s="31">
        <f>VLOOKUP(AB3814,'Utah Allocation %''s'!$A$6:$B$16,2,FALSE)</f>
        <v>0</v>
      </c>
    </row>
    <row r="3815" spans="1:30">
      <c r="A3815" s="9" t="s">
        <v>13895</v>
      </c>
      <c r="B3815" s="9" t="s">
        <v>24</v>
      </c>
      <c r="C3815" s="9" t="s">
        <v>62</v>
      </c>
      <c r="D3815" s="19">
        <v>41578</v>
      </c>
      <c r="E3815" s="3">
        <v>2013</v>
      </c>
      <c r="F3815" s="3">
        <v>10</v>
      </c>
      <c r="G3815" s="3" t="s">
        <v>14415</v>
      </c>
      <c r="H3815" s="9" t="s">
        <v>63</v>
      </c>
      <c r="I3815" s="9" t="s">
        <v>81</v>
      </c>
      <c r="J3815" s="21">
        <v>212.7</v>
      </c>
      <c r="K3815" s="9" t="s">
        <v>13896</v>
      </c>
      <c r="L3815" s="7" t="s">
        <v>14146</v>
      </c>
      <c r="M3815" s="7" t="s">
        <v>14356</v>
      </c>
      <c r="N3815" s="7" t="s">
        <v>212</v>
      </c>
      <c r="O3815" s="7" t="s">
        <v>259</v>
      </c>
      <c r="P3815" s="7" t="s">
        <v>6234</v>
      </c>
      <c r="Q3815" s="7" t="s">
        <v>172</v>
      </c>
      <c r="R3815" s="13" t="s">
        <v>369</v>
      </c>
      <c r="S3815" s="7" t="s">
        <v>408</v>
      </c>
      <c r="T3815" s="13" t="s">
        <v>69</v>
      </c>
      <c r="U3815" s="13" t="s">
        <v>66</v>
      </c>
      <c r="V3815" s="13" t="s">
        <v>70</v>
      </c>
      <c r="W3815" s="13" t="s">
        <v>32</v>
      </c>
      <c r="X3815" s="13" t="s">
        <v>66</v>
      </c>
      <c r="Y3815" s="13" t="s">
        <v>7</v>
      </c>
      <c r="Z3815" s="13" t="s">
        <v>8</v>
      </c>
      <c r="AA3815" s="12" t="str">
        <f t="shared" si="118"/>
        <v>5980000000108</v>
      </c>
      <c r="AB3815" s="4" t="s">
        <v>66</v>
      </c>
      <c r="AC3815" s="48">
        <f t="shared" si="119"/>
        <v>0</v>
      </c>
      <c r="AD3815" s="31">
        <f>VLOOKUP(AB3815,'Utah Allocation %''s'!$A$6:$B$16,2,FALSE)</f>
        <v>0</v>
      </c>
    </row>
    <row r="3816" spans="1:30">
      <c r="A3816" s="9" t="s">
        <v>13897</v>
      </c>
      <c r="B3816" s="9" t="s">
        <v>24</v>
      </c>
      <c r="C3816" s="9" t="s">
        <v>62</v>
      </c>
      <c r="D3816" s="19">
        <v>41578</v>
      </c>
      <c r="E3816" s="3">
        <v>2013</v>
      </c>
      <c r="F3816" s="3">
        <v>10</v>
      </c>
      <c r="G3816" s="3" t="s">
        <v>14415</v>
      </c>
      <c r="H3816" s="9" t="s">
        <v>63</v>
      </c>
      <c r="I3816" s="9" t="s">
        <v>81</v>
      </c>
      <c r="J3816" s="21">
        <v>141.80000000000001</v>
      </c>
      <c r="K3816" s="9" t="s">
        <v>13898</v>
      </c>
      <c r="L3816" s="7" t="s">
        <v>14147</v>
      </c>
      <c r="M3816" s="7" t="s">
        <v>14357</v>
      </c>
      <c r="N3816" s="7" t="s">
        <v>212</v>
      </c>
      <c r="O3816" s="7" t="s">
        <v>259</v>
      </c>
      <c r="P3816" s="7" t="s">
        <v>6234</v>
      </c>
      <c r="Q3816" s="7" t="s">
        <v>172</v>
      </c>
      <c r="R3816" s="13" t="s">
        <v>369</v>
      </c>
      <c r="S3816" s="7" t="s">
        <v>408</v>
      </c>
      <c r="T3816" s="13" t="s">
        <v>69</v>
      </c>
      <c r="U3816" s="13" t="s">
        <v>66</v>
      </c>
      <c r="V3816" s="13" t="s">
        <v>70</v>
      </c>
      <c r="W3816" s="13" t="s">
        <v>32</v>
      </c>
      <c r="X3816" s="13" t="s">
        <v>66</v>
      </c>
      <c r="Y3816" s="13" t="s">
        <v>7</v>
      </c>
      <c r="Z3816" s="13" t="s">
        <v>8</v>
      </c>
      <c r="AA3816" s="12" t="str">
        <f t="shared" si="118"/>
        <v>5980000000108</v>
      </c>
      <c r="AB3816" s="4" t="s">
        <v>66</v>
      </c>
      <c r="AC3816" s="48">
        <f t="shared" si="119"/>
        <v>0</v>
      </c>
      <c r="AD3816" s="31">
        <f>VLOOKUP(AB3816,'Utah Allocation %''s'!$A$6:$B$16,2,FALSE)</f>
        <v>0</v>
      </c>
    </row>
    <row r="3817" spans="1:30">
      <c r="A3817" s="9" t="s">
        <v>13899</v>
      </c>
      <c r="B3817" s="9" t="s">
        <v>24</v>
      </c>
      <c r="C3817" s="9" t="s">
        <v>62</v>
      </c>
      <c r="D3817" s="19">
        <v>41578</v>
      </c>
      <c r="E3817" s="3">
        <v>2013</v>
      </c>
      <c r="F3817" s="3">
        <v>10</v>
      </c>
      <c r="G3817" s="3" t="s">
        <v>14415</v>
      </c>
      <c r="H3817" s="9" t="s">
        <v>63</v>
      </c>
      <c r="I3817" s="9" t="s">
        <v>81</v>
      </c>
      <c r="J3817" s="21">
        <v>68.34</v>
      </c>
      <c r="K3817" s="9" t="s">
        <v>13900</v>
      </c>
      <c r="L3817" s="7" t="s">
        <v>14148</v>
      </c>
      <c r="M3817" s="7" t="s">
        <v>14358</v>
      </c>
      <c r="N3817" s="7" t="s">
        <v>212</v>
      </c>
      <c r="O3817" s="7" t="s">
        <v>259</v>
      </c>
      <c r="P3817" s="7" t="s">
        <v>6234</v>
      </c>
      <c r="Q3817" s="7" t="s">
        <v>172</v>
      </c>
      <c r="R3817" s="13" t="s">
        <v>369</v>
      </c>
      <c r="S3817" s="7" t="s">
        <v>408</v>
      </c>
      <c r="T3817" s="13" t="s">
        <v>69</v>
      </c>
      <c r="U3817" s="13" t="s">
        <v>66</v>
      </c>
      <c r="V3817" s="13" t="s">
        <v>70</v>
      </c>
      <c r="W3817" s="13" t="s">
        <v>32</v>
      </c>
      <c r="X3817" s="13" t="s">
        <v>66</v>
      </c>
      <c r="Y3817" s="13" t="s">
        <v>7</v>
      </c>
      <c r="Z3817" s="13" t="s">
        <v>8</v>
      </c>
      <c r="AA3817" s="12" t="str">
        <f t="shared" si="118"/>
        <v>5980000000108</v>
      </c>
      <c r="AB3817" s="4" t="s">
        <v>66</v>
      </c>
      <c r="AC3817" s="48">
        <f t="shared" si="119"/>
        <v>0</v>
      </c>
      <c r="AD3817" s="31">
        <f>VLOOKUP(AB3817,'Utah Allocation %''s'!$A$6:$B$16,2,FALSE)</f>
        <v>0</v>
      </c>
    </row>
    <row r="3818" spans="1:30">
      <c r="A3818" s="9" t="s">
        <v>13901</v>
      </c>
      <c r="B3818" s="9" t="s">
        <v>24</v>
      </c>
      <c r="C3818" s="9" t="s">
        <v>62</v>
      </c>
      <c r="D3818" s="19">
        <v>41578</v>
      </c>
      <c r="E3818" s="3">
        <v>2013</v>
      </c>
      <c r="F3818" s="3">
        <v>10</v>
      </c>
      <c r="G3818" s="3" t="s">
        <v>14415</v>
      </c>
      <c r="H3818" s="9" t="s">
        <v>63</v>
      </c>
      <c r="I3818" s="9" t="s">
        <v>81</v>
      </c>
      <c r="J3818" s="21">
        <v>1153.74</v>
      </c>
      <c r="K3818" s="9" t="s">
        <v>13902</v>
      </c>
      <c r="L3818" s="7" t="s">
        <v>14149</v>
      </c>
      <c r="M3818" s="7" t="s">
        <v>14359</v>
      </c>
      <c r="N3818" s="7" t="s">
        <v>207</v>
      </c>
      <c r="O3818" s="7" t="s">
        <v>254</v>
      </c>
      <c r="P3818" s="7" t="s">
        <v>7153</v>
      </c>
      <c r="Q3818" s="7" t="s">
        <v>72</v>
      </c>
      <c r="R3818" s="13" t="s">
        <v>369</v>
      </c>
      <c r="S3818" s="7" t="s">
        <v>408</v>
      </c>
      <c r="T3818" s="13" t="s">
        <v>69</v>
      </c>
      <c r="U3818" s="13" t="s">
        <v>66</v>
      </c>
      <c r="V3818" s="13" t="s">
        <v>70</v>
      </c>
      <c r="W3818" s="13" t="s">
        <v>32</v>
      </c>
      <c r="X3818" s="13" t="s">
        <v>66</v>
      </c>
      <c r="Y3818" s="13" t="s">
        <v>7</v>
      </c>
      <c r="Z3818" s="13" t="s">
        <v>8</v>
      </c>
      <c r="AA3818" s="12" t="str">
        <f t="shared" si="118"/>
        <v>5980000000108</v>
      </c>
      <c r="AB3818" s="4" t="s">
        <v>66</v>
      </c>
      <c r="AC3818" s="48">
        <f t="shared" si="119"/>
        <v>0</v>
      </c>
      <c r="AD3818" s="31">
        <f>VLOOKUP(AB3818,'Utah Allocation %''s'!$A$6:$B$16,2,FALSE)</f>
        <v>0</v>
      </c>
    </row>
    <row r="3819" spans="1:30">
      <c r="A3819" s="9" t="s">
        <v>13903</v>
      </c>
      <c r="B3819" s="9" t="s">
        <v>24</v>
      </c>
      <c r="C3819" s="9" t="s">
        <v>62</v>
      </c>
      <c r="D3819" s="19">
        <v>41578</v>
      </c>
      <c r="E3819" s="3">
        <v>2013</v>
      </c>
      <c r="F3819" s="3">
        <v>10</v>
      </c>
      <c r="G3819" s="3" t="s">
        <v>14415</v>
      </c>
      <c r="H3819" s="9" t="s">
        <v>63</v>
      </c>
      <c r="I3819" s="9" t="s">
        <v>81</v>
      </c>
      <c r="J3819" s="21">
        <v>326.27999999999997</v>
      </c>
      <c r="K3819" s="9" t="s">
        <v>13904</v>
      </c>
      <c r="L3819" s="7" t="s">
        <v>14150</v>
      </c>
      <c r="M3819" s="7" t="s">
        <v>14360</v>
      </c>
      <c r="N3819" s="7" t="s">
        <v>208</v>
      </c>
      <c r="O3819" s="7" t="s">
        <v>255</v>
      </c>
      <c r="P3819" s="7" t="s">
        <v>5362</v>
      </c>
      <c r="Q3819" s="7" t="s">
        <v>73</v>
      </c>
      <c r="R3819" s="13" t="s">
        <v>369</v>
      </c>
      <c r="S3819" s="7" t="s">
        <v>408</v>
      </c>
      <c r="T3819" s="13" t="s">
        <v>69</v>
      </c>
      <c r="U3819" s="13" t="s">
        <v>66</v>
      </c>
      <c r="V3819" s="13" t="s">
        <v>70</v>
      </c>
      <c r="W3819" s="13" t="s">
        <v>32</v>
      </c>
      <c r="X3819" s="13" t="s">
        <v>66</v>
      </c>
      <c r="Y3819" s="13" t="s">
        <v>7</v>
      </c>
      <c r="Z3819" s="13" t="s">
        <v>8</v>
      </c>
      <c r="AA3819" s="12" t="str">
        <f t="shared" si="118"/>
        <v>5980000000108</v>
      </c>
      <c r="AB3819" s="4" t="s">
        <v>66</v>
      </c>
      <c r="AC3819" s="48">
        <f t="shared" si="119"/>
        <v>0</v>
      </c>
      <c r="AD3819" s="31">
        <f>VLOOKUP(AB3819,'Utah Allocation %''s'!$A$6:$B$16,2,FALSE)</f>
        <v>0</v>
      </c>
    </row>
    <row r="3820" spans="1:30">
      <c r="A3820" s="9" t="s">
        <v>13905</v>
      </c>
      <c r="B3820" s="9" t="s">
        <v>24</v>
      </c>
      <c r="C3820" s="9" t="s">
        <v>62</v>
      </c>
      <c r="D3820" s="19">
        <v>41578</v>
      </c>
      <c r="E3820" s="3">
        <v>2013</v>
      </c>
      <c r="F3820" s="3">
        <v>10</v>
      </c>
      <c r="G3820" s="3" t="s">
        <v>14415</v>
      </c>
      <c r="H3820" s="9" t="s">
        <v>63</v>
      </c>
      <c r="I3820" s="9" t="s">
        <v>81</v>
      </c>
      <c r="J3820" s="21">
        <v>607.30999999999995</v>
      </c>
      <c r="K3820" s="9" t="s">
        <v>13906</v>
      </c>
      <c r="L3820" s="7" t="s">
        <v>14151</v>
      </c>
      <c r="M3820" s="7" t="s">
        <v>14361</v>
      </c>
      <c r="N3820" s="7" t="s">
        <v>206</v>
      </c>
      <c r="O3820" s="7" t="s">
        <v>253</v>
      </c>
      <c r="P3820" s="7" t="s">
        <v>10983</v>
      </c>
      <c r="Q3820" s="7" t="s">
        <v>114</v>
      </c>
      <c r="R3820" s="13" t="s">
        <v>371</v>
      </c>
      <c r="S3820" s="7" t="s">
        <v>409</v>
      </c>
      <c r="T3820" s="13" t="s">
        <v>69</v>
      </c>
      <c r="U3820" s="13" t="s">
        <v>111</v>
      </c>
      <c r="V3820" s="13" t="s">
        <v>112</v>
      </c>
      <c r="W3820" s="13" t="s">
        <v>30</v>
      </c>
      <c r="X3820" s="13" t="s">
        <v>113</v>
      </c>
      <c r="Y3820" s="13" t="s">
        <v>7</v>
      </c>
      <c r="Z3820" s="13" t="s">
        <v>15</v>
      </c>
      <c r="AA3820" s="12" t="str">
        <f t="shared" si="118"/>
        <v>5980000000106</v>
      </c>
      <c r="AB3820" s="4" t="s">
        <v>113</v>
      </c>
      <c r="AC3820" s="48">
        <f t="shared" si="119"/>
        <v>0</v>
      </c>
      <c r="AD3820" s="31">
        <f>VLOOKUP(AB3820,'Utah Allocation %''s'!$A$6:$B$16,2,FALSE)</f>
        <v>0</v>
      </c>
    </row>
    <row r="3821" spans="1:30">
      <c r="A3821" s="9" t="s">
        <v>13907</v>
      </c>
      <c r="B3821" s="9" t="s">
        <v>24</v>
      </c>
      <c r="C3821" s="9" t="s">
        <v>62</v>
      </c>
      <c r="D3821" s="19">
        <v>41578</v>
      </c>
      <c r="E3821" s="3">
        <v>2013</v>
      </c>
      <c r="F3821" s="3">
        <v>10</v>
      </c>
      <c r="G3821" s="3" t="s">
        <v>14415</v>
      </c>
      <c r="H3821" s="9" t="s">
        <v>63</v>
      </c>
      <c r="I3821" s="9" t="s">
        <v>64</v>
      </c>
      <c r="J3821" s="21">
        <v>1577.3</v>
      </c>
      <c r="K3821" s="9" t="s">
        <v>13908</v>
      </c>
      <c r="L3821" s="7" t="s">
        <v>14152</v>
      </c>
      <c r="M3821" s="7" t="s">
        <v>14362</v>
      </c>
      <c r="N3821" s="7" t="s">
        <v>220</v>
      </c>
      <c r="O3821" s="7" t="s">
        <v>266</v>
      </c>
      <c r="P3821" s="7" t="s">
        <v>563</v>
      </c>
      <c r="Q3821" s="7" t="s">
        <v>126</v>
      </c>
      <c r="R3821" s="13" t="s">
        <v>372</v>
      </c>
      <c r="S3821" s="7" t="s">
        <v>409</v>
      </c>
      <c r="T3821" s="13" t="s">
        <v>69</v>
      </c>
      <c r="U3821" s="13" t="s">
        <v>79</v>
      </c>
      <c r="V3821" s="13" t="s">
        <v>80</v>
      </c>
      <c r="W3821" s="13" t="s">
        <v>29</v>
      </c>
      <c r="X3821" s="13" t="s">
        <v>79</v>
      </c>
      <c r="Y3821" s="13" t="s">
        <v>7</v>
      </c>
      <c r="Z3821" s="13" t="s">
        <v>16</v>
      </c>
      <c r="AA3821" s="12" t="str">
        <f t="shared" si="118"/>
        <v>5980000000109</v>
      </c>
      <c r="AB3821" s="4" t="s">
        <v>79</v>
      </c>
      <c r="AC3821" s="48">
        <f t="shared" si="119"/>
        <v>1577.3</v>
      </c>
      <c r="AD3821" s="31">
        <f>VLOOKUP(AB3821,'Utah Allocation %''s'!$A$6:$B$16,2,FALSE)</f>
        <v>1</v>
      </c>
    </row>
    <row r="3822" spans="1:30">
      <c r="A3822" s="9" t="s">
        <v>13909</v>
      </c>
      <c r="B3822" s="9" t="s">
        <v>24</v>
      </c>
      <c r="C3822" s="9" t="s">
        <v>62</v>
      </c>
      <c r="D3822" s="19">
        <v>41578</v>
      </c>
      <c r="E3822" s="3">
        <v>2013</v>
      </c>
      <c r="F3822" s="3">
        <v>10</v>
      </c>
      <c r="G3822" s="3" t="s">
        <v>14415</v>
      </c>
      <c r="H3822" s="9" t="s">
        <v>63</v>
      </c>
      <c r="I3822" s="9" t="s">
        <v>81</v>
      </c>
      <c r="J3822" s="21">
        <v>235.92</v>
      </c>
      <c r="K3822" s="9" t="s">
        <v>13910</v>
      </c>
      <c r="L3822" s="7" t="s">
        <v>14153</v>
      </c>
      <c r="M3822" s="7" t="s">
        <v>14363</v>
      </c>
      <c r="N3822" s="7" t="s">
        <v>206</v>
      </c>
      <c r="O3822" s="7" t="s">
        <v>253</v>
      </c>
      <c r="P3822" s="7" t="s">
        <v>5145</v>
      </c>
      <c r="Q3822" s="7" t="s">
        <v>78</v>
      </c>
      <c r="R3822" s="13" t="s">
        <v>372</v>
      </c>
      <c r="S3822" s="7" t="s">
        <v>409</v>
      </c>
      <c r="T3822" s="13" t="s">
        <v>69</v>
      </c>
      <c r="U3822" s="13" t="s">
        <v>79</v>
      </c>
      <c r="V3822" s="13" t="s">
        <v>80</v>
      </c>
      <c r="W3822" s="13" t="s">
        <v>29</v>
      </c>
      <c r="X3822" s="13" t="s">
        <v>79</v>
      </c>
      <c r="Y3822" s="13" t="s">
        <v>7</v>
      </c>
      <c r="Z3822" s="13" t="s">
        <v>16</v>
      </c>
      <c r="AA3822" s="12" t="str">
        <f t="shared" si="118"/>
        <v>5980000000109</v>
      </c>
      <c r="AB3822" s="4" t="s">
        <v>79</v>
      </c>
      <c r="AC3822" s="48">
        <f t="shared" si="119"/>
        <v>235.92</v>
      </c>
      <c r="AD3822" s="31">
        <f>VLOOKUP(AB3822,'Utah Allocation %''s'!$A$6:$B$16,2,FALSE)</f>
        <v>1</v>
      </c>
    </row>
    <row r="3823" spans="1:30">
      <c r="A3823" s="9" t="s">
        <v>13911</v>
      </c>
      <c r="B3823" s="9" t="s">
        <v>24</v>
      </c>
      <c r="C3823" s="9" t="s">
        <v>62</v>
      </c>
      <c r="D3823" s="19">
        <v>41578</v>
      </c>
      <c r="E3823" s="3">
        <v>2013</v>
      </c>
      <c r="F3823" s="3">
        <v>10</v>
      </c>
      <c r="G3823" s="3" t="s">
        <v>14415</v>
      </c>
      <c r="H3823" s="9" t="s">
        <v>63</v>
      </c>
      <c r="I3823" s="9" t="s">
        <v>81</v>
      </c>
      <c r="J3823" s="21">
        <v>353.88</v>
      </c>
      <c r="K3823" s="9" t="s">
        <v>13912</v>
      </c>
      <c r="L3823" s="7" t="s">
        <v>14154</v>
      </c>
      <c r="M3823" s="7" t="s">
        <v>14364</v>
      </c>
      <c r="N3823" s="7" t="s">
        <v>207</v>
      </c>
      <c r="O3823" s="7" t="s">
        <v>254</v>
      </c>
      <c r="P3823" s="7" t="s">
        <v>7096</v>
      </c>
      <c r="Q3823" s="7" t="s">
        <v>83</v>
      </c>
      <c r="R3823" s="13" t="s">
        <v>372</v>
      </c>
      <c r="S3823" s="7" t="s">
        <v>409</v>
      </c>
      <c r="T3823" s="13" t="s">
        <v>69</v>
      </c>
      <c r="U3823" s="13" t="s">
        <v>79</v>
      </c>
      <c r="V3823" s="13" t="s">
        <v>80</v>
      </c>
      <c r="W3823" s="13" t="s">
        <v>29</v>
      </c>
      <c r="X3823" s="13" t="s">
        <v>79</v>
      </c>
      <c r="Y3823" s="13" t="s">
        <v>7</v>
      </c>
      <c r="Z3823" s="13" t="s">
        <v>16</v>
      </c>
      <c r="AA3823" s="12" t="str">
        <f t="shared" si="118"/>
        <v>5980000000109</v>
      </c>
      <c r="AB3823" s="4" t="s">
        <v>79</v>
      </c>
      <c r="AC3823" s="48">
        <f t="shared" si="119"/>
        <v>353.88</v>
      </c>
      <c r="AD3823" s="31">
        <f>VLOOKUP(AB3823,'Utah Allocation %''s'!$A$6:$B$16,2,FALSE)</f>
        <v>1</v>
      </c>
    </row>
    <row r="3824" spans="1:30">
      <c r="A3824" s="9" t="s">
        <v>13913</v>
      </c>
      <c r="B3824" s="9" t="s">
        <v>24</v>
      </c>
      <c r="C3824" s="9" t="s">
        <v>62</v>
      </c>
      <c r="D3824" s="19">
        <v>41578</v>
      </c>
      <c r="E3824" s="3">
        <v>2013</v>
      </c>
      <c r="F3824" s="3">
        <v>10</v>
      </c>
      <c r="G3824" s="3" t="s">
        <v>14415</v>
      </c>
      <c r="H3824" s="9" t="s">
        <v>63</v>
      </c>
      <c r="I3824" s="9" t="s">
        <v>81</v>
      </c>
      <c r="J3824" s="21">
        <v>956.83</v>
      </c>
      <c r="K3824" s="9" t="s">
        <v>13914</v>
      </c>
      <c r="L3824" s="7" t="s">
        <v>14155</v>
      </c>
      <c r="M3824" s="7" t="s">
        <v>14365</v>
      </c>
      <c r="N3824" s="7" t="s">
        <v>237</v>
      </c>
      <c r="O3824" s="7" t="s">
        <v>281</v>
      </c>
      <c r="P3824" s="7" t="s">
        <v>8159</v>
      </c>
      <c r="Q3824" s="7" t="s">
        <v>189</v>
      </c>
      <c r="R3824" s="13" t="s">
        <v>379</v>
      </c>
      <c r="S3824" s="7" t="s">
        <v>408</v>
      </c>
      <c r="T3824" s="13" t="s">
        <v>69</v>
      </c>
      <c r="U3824" s="13" t="s">
        <v>66</v>
      </c>
      <c r="V3824" s="13" t="s">
        <v>70</v>
      </c>
      <c r="W3824" s="13" t="s">
        <v>32</v>
      </c>
      <c r="X3824" s="13" t="s">
        <v>66</v>
      </c>
      <c r="Y3824" s="13" t="s">
        <v>7</v>
      </c>
      <c r="Z3824" s="13" t="s">
        <v>8</v>
      </c>
      <c r="AA3824" s="12" t="str">
        <f t="shared" si="118"/>
        <v>5980000000108</v>
      </c>
      <c r="AB3824" s="4" t="s">
        <v>66</v>
      </c>
      <c r="AC3824" s="48">
        <f t="shared" si="119"/>
        <v>0</v>
      </c>
      <c r="AD3824" s="31">
        <f>VLOOKUP(AB3824,'Utah Allocation %''s'!$A$6:$B$16,2,FALSE)</f>
        <v>0</v>
      </c>
    </row>
    <row r="3825" spans="1:30">
      <c r="A3825" s="9" t="s">
        <v>13915</v>
      </c>
      <c r="B3825" s="9" t="s">
        <v>24</v>
      </c>
      <c r="C3825" s="9" t="s">
        <v>62</v>
      </c>
      <c r="D3825" s="19">
        <v>41578</v>
      </c>
      <c r="E3825" s="3">
        <v>2013</v>
      </c>
      <c r="F3825" s="3">
        <v>10</v>
      </c>
      <c r="G3825" s="3" t="s">
        <v>14415</v>
      </c>
      <c r="H3825" s="9" t="s">
        <v>63</v>
      </c>
      <c r="I3825" s="9" t="s">
        <v>64</v>
      </c>
      <c r="J3825" s="21">
        <v>70193.59</v>
      </c>
      <c r="K3825" s="9" t="s">
        <v>13916</v>
      </c>
      <c r="L3825" s="7" t="s">
        <v>14156</v>
      </c>
      <c r="M3825" s="7" t="s">
        <v>14366</v>
      </c>
      <c r="N3825" s="7" t="s">
        <v>240</v>
      </c>
      <c r="O3825" s="7" t="s">
        <v>283</v>
      </c>
      <c r="P3825" s="7" t="s">
        <v>637</v>
      </c>
      <c r="Q3825" s="7" t="s">
        <v>638</v>
      </c>
      <c r="R3825" s="13" t="s">
        <v>373</v>
      </c>
      <c r="S3825" s="7" t="s">
        <v>409</v>
      </c>
      <c r="T3825" s="13" t="s">
        <v>133</v>
      </c>
      <c r="U3825" s="13" t="s">
        <v>89</v>
      </c>
      <c r="V3825" s="13" t="s">
        <v>135</v>
      </c>
      <c r="W3825" s="13" t="s">
        <v>28</v>
      </c>
      <c r="X3825" s="13" t="s">
        <v>57</v>
      </c>
      <c r="Y3825" s="13" t="s">
        <v>13</v>
      </c>
      <c r="Z3825" s="13" t="s">
        <v>4</v>
      </c>
      <c r="AA3825" s="12" t="str">
        <f t="shared" si="118"/>
        <v>9350000000001</v>
      </c>
      <c r="AB3825" s="4" t="s">
        <v>14425</v>
      </c>
      <c r="AC3825" s="53">
        <f t="shared" si="119"/>
        <v>29811.417751258534</v>
      </c>
      <c r="AD3825" s="31">
        <f>VLOOKUP(AB3825,'Utah Allocation %''s'!$A$6:$B$16,2,FALSE)</f>
        <v>0.4247028503779125</v>
      </c>
    </row>
    <row r="3826" spans="1:30">
      <c r="A3826" s="9" t="s">
        <v>13915</v>
      </c>
      <c r="B3826" s="9" t="s">
        <v>24</v>
      </c>
      <c r="C3826" s="9" t="s">
        <v>62</v>
      </c>
      <c r="D3826" s="19">
        <v>41578</v>
      </c>
      <c r="E3826" s="3">
        <v>2013</v>
      </c>
      <c r="F3826" s="3">
        <v>10</v>
      </c>
      <c r="G3826" s="3" t="s">
        <v>14415</v>
      </c>
      <c r="H3826" s="9" t="s">
        <v>61</v>
      </c>
      <c r="I3826" s="9" t="s">
        <v>81</v>
      </c>
      <c r="J3826" s="21">
        <v>-19458.5</v>
      </c>
      <c r="K3826" s="9" t="s">
        <v>13916</v>
      </c>
      <c r="L3826" s="7" t="s">
        <v>14156</v>
      </c>
      <c r="M3826" s="7" t="s">
        <v>14366</v>
      </c>
      <c r="N3826" s="7" t="s">
        <v>240</v>
      </c>
      <c r="O3826" s="7" t="s">
        <v>283</v>
      </c>
      <c r="P3826" s="7" t="s">
        <v>637</v>
      </c>
      <c r="Q3826" s="7" t="s">
        <v>638</v>
      </c>
      <c r="R3826" s="13" t="s">
        <v>373</v>
      </c>
      <c r="S3826" s="7" t="s">
        <v>409</v>
      </c>
      <c r="T3826" s="13" t="s">
        <v>133</v>
      </c>
      <c r="U3826" s="13" t="s">
        <v>89</v>
      </c>
      <c r="V3826" s="13" t="s">
        <v>135</v>
      </c>
      <c r="W3826" s="13" t="s">
        <v>28</v>
      </c>
      <c r="X3826" s="13" t="s">
        <v>57</v>
      </c>
      <c r="Y3826" s="13" t="s">
        <v>13</v>
      </c>
      <c r="Z3826" s="13" t="s">
        <v>4</v>
      </c>
      <c r="AA3826" s="12" t="str">
        <f t="shared" si="118"/>
        <v>9350000000001</v>
      </c>
      <c r="AB3826" s="4" t="s">
        <v>14425</v>
      </c>
      <c r="AC3826" s="53">
        <f t="shared" si="119"/>
        <v>-8264.0804140786113</v>
      </c>
      <c r="AD3826" s="31">
        <f>VLOOKUP(AB3826,'Utah Allocation %''s'!$A$6:$B$16,2,FALSE)</f>
        <v>0.4247028503779125</v>
      </c>
    </row>
    <row r="3827" spans="1:30">
      <c r="A3827" s="9" t="s">
        <v>13917</v>
      </c>
      <c r="B3827" s="9" t="s">
        <v>24</v>
      </c>
      <c r="C3827" s="9" t="s">
        <v>62</v>
      </c>
      <c r="D3827" s="19">
        <v>41578</v>
      </c>
      <c r="E3827" s="3">
        <v>2013</v>
      </c>
      <c r="F3827" s="3">
        <v>10</v>
      </c>
      <c r="G3827" s="3" t="s">
        <v>14415</v>
      </c>
      <c r="H3827" s="9" t="s">
        <v>63</v>
      </c>
      <c r="I3827" s="9" t="s">
        <v>81</v>
      </c>
      <c r="J3827" s="21">
        <v>928.77</v>
      </c>
      <c r="K3827" s="9" t="s">
        <v>13918</v>
      </c>
      <c r="L3827" s="7" t="s">
        <v>14157</v>
      </c>
      <c r="M3827" s="7" t="s">
        <v>14367</v>
      </c>
      <c r="N3827" s="7" t="s">
        <v>207</v>
      </c>
      <c r="O3827" s="7" t="s">
        <v>254</v>
      </c>
      <c r="P3827" s="7" t="s">
        <v>7096</v>
      </c>
      <c r="Q3827" s="7" t="s">
        <v>83</v>
      </c>
      <c r="R3827" s="13" t="s">
        <v>381</v>
      </c>
      <c r="S3827" s="7" t="s">
        <v>409</v>
      </c>
      <c r="T3827" s="13" t="s">
        <v>69</v>
      </c>
      <c r="U3827" s="13" t="s">
        <v>79</v>
      </c>
      <c r="V3827" s="13" t="s">
        <v>80</v>
      </c>
      <c r="W3827" s="13" t="s">
        <v>29</v>
      </c>
      <c r="X3827" s="13" t="s">
        <v>79</v>
      </c>
      <c r="Y3827" s="13" t="s">
        <v>7</v>
      </c>
      <c r="Z3827" s="13" t="s">
        <v>16</v>
      </c>
      <c r="AA3827" s="12" t="str">
        <f t="shared" si="118"/>
        <v>5980000000109</v>
      </c>
      <c r="AB3827" s="4" t="s">
        <v>79</v>
      </c>
      <c r="AC3827" s="48">
        <f t="shared" si="119"/>
        <v>928.77</v>
      </c>
      <c r="AD3827" s="31">
        <f>VLOOKUP(AB3827,'Utah Allocation %''s'!$A$6:$B$16,2,FALSE)</f>
        <v>1</v>
      </c>
    </row>
    <row r="3828" spans="1:30">
      <c r="A3828" s="9" t="s">
        <v>13919</v>
      </c>
      <c r="B3828" s="9" t="s">
        <v>24</v>
      </c>
      <c r="C3828" s="9" t="s">
        <v>62</v>
      </c>
      <c r="D3828" s="19">
        <v>41578</v>
      </c>
      <c r="E3828" s="3">
        <v>2013</v>
      </c>
      <c r="F3828" s="3">
        <v>10</v>
      </c>
      <c r="G3828" s="3" t="s">
        <v>14415</v>
      </c>
      <c r="H3828" s="9" t="s">
        <v>63</v>
      </c>
      <c r="I3828" s="9" t="s">
        <v>81</v>
      </c>
      <c r="J3828" s="21">
        <v>1252.45</v>
      </c>
      <c r="K3828" s="9" t="s">
        <v>13920</v>
      </c>
      <c r="L3828" s="7" t="s">
        <v>14158</v>
      </c>
      <c r="M3828" s="7" t="s">
        <v>14368</v>
      </c>
      <c r="N3828" s="7" t="s">
        <v>207</v>
      </c>
      <c r="O3828" s="7" t="s">
        <v>254</v>
      </c>
      <c r="P3828" s="7" t="s">
        <v>7096</v>
      </c>
      <c r="Q3828" s="7" t="s">
        <v>83</v>
      </c>
      <c r="R3828" s="13" t="s">
        <v>381</v>
      </c>
      <c r="S3828" s="7" t="s">
        <v>409</v>
      </c>
      <c r="T3828" s="13" t="s">
        <v>69</v>
      </c>
      <c r="U3828" s="13" t="s">
        <v>79</v>
      </c>
      <c r="V3828" s="13" t="s">
        <v>80</v>
      </c>
      <c r="W3828" s="13" t="s">
        <v>29</v>
      </c>
      <c r="X3828" s="13" t="s">
        <v>79</v>
      </c>
      <c r="Y3828" s="13" t="s">
        <v>7</v>
      </c>
      <c r="Z3828" s="13" t="s">
        <v>16</v>
      </c>
      <c r="AA3828" s="12" t="str">
        <f t="shared" si="118"/>
        <v>5980000000109</v>
      </c>
      <c r="AB3828" s="4" t="s">
        <v>79</v>
      </c>
      <c r="AC3828" s="48">
        <f t="shared" si="119"/>
        <v>1252.45</v>
      </c>
      <c r="AD3828" s="31">
        <f>VLOOKUP(AB3828,'Utah Allocation %''s'!$A$6:$B$16,2,FALSE)</f>
        <v>1</v>
      </c>
    </row>
    <row r="3829" spans="1:30">
      <c r="A3829" s="9" t="s">
        <v>13921</v>
      </c>
      <c r="B3829" s="9" t="s">
        <v>24</v>
      </c>
      <c r="C3829" s="9" t="s">
        <v>62</v>
      </c>
      <c r="D3829" s="19">
        <v>41578</v>
      </c>
      <c r="E3829" s="3">
        <v>2013</v>
      </c>
      <c r="F3829" s="3">
        <v>10</v>
      </c>
      <c r="G3829" s="3" t="s">
        <v>14415</v>
      </c>
      <c r="H3829" s="9" t="s">
        <v>63</v>
      </c>
      <c r="I3829" s="9" t="s">
        <v>81</v>
      </c>
      <c r="J3829" s="21">
        <v>287.83999999999997</v>
      </c>
      <c r="K3829" s="9" t="s">
        <v>13922</v>
      </c>
      <c r="L3829" s="7" t="s">
        <v>14159</v>
      </c>
      <c r="M3829" s="7" t="s">
        <v>14369</v>
      </c>
      <c r="N3829" s="7" t="s">
        <v>207</v>
      </c>
      <c r="O3829" s="7" t="s">
        <v>254</v>
      </c>
      <c r="P3829" s="7" t="s">
        <v>7096</v>
      </c>
      <c r="Q3829" s="7" t="s">
        <v>83</v>
      </c>
      <c r="R3829" s="13" t="s">
        <v>381</v>
      </c>
      <c r="S3829" s="7" t="s">
        <v>409</v>
      </c>
      <c r="T3829" s="13" t="s">
        <v>69</v>
      </c>
      <c r="U3829" s="13" t="s">
        <v>79</v>
      </c>
      <c r="V3829" s="13" t="s">
        <v>80</v>
      </c>
      <c r="W3829" s="13" t="s">
        <v>29</v>
      </c>
      <c r="X3829" s="13" t="s">
        <v>79</v>
      </c>
      <c r="Y3829" s="13" t="s">
        <v>7</v>
      </c>
      <c r="Z3829" s="13" t="s">
        <v>16</v>
      </c>
      <c r="AA3829" s="12" t="str">
        <f t="shared" si="118"/>
        <v>5980000000109</v>
      </c>
      <c r="AB3829" s="4" t="s">
        <v>79</v>
      </c>
      <c r="AC3829" s="48">
        <f t="shared" si="119"/>
        <v>287.83999999999997</v>
      </c>
      <c r="AD3829" s="31">
        <f>VLOOKUP(AB3829,'Utah Allocation %''s'!$A$6:$B$16,2,FALSE)</f>
        <v>1</v>
      </c>
    </row>
    <row r="3830" spans="1:30">
      <c r="A3830" s="9" t="s">
        <v>13923</v>
      </c>
      <c r="B3830" s="9" t="s">
        <v>24</v>
      </c>
      <c r="C3830" s="9" t="s">
        <v>62</v>
      </c>
      <c r="D3830" s="19">
        <v>41578</v>
      </c>
      <c r="E3830" s="3">
        <v>2013</v>
      </c>
      <c r="F3830" s="3">
        <v>10</v>
      </c>
      <c r="G3830" s="3" t="s">
        <v>14415</v>
      </c>
      <c r="H3830" s="9" t="s">
        <v>63</v>
      </c>
      <c r="I3830" s="9" t="s">
        <v>81</v>
      </c>
      <c r="J3830" s="21">
        <v>602.41</v>
      </c>
      <c r="K3830" s="9" t="s">
        <v>13924</v>
      </c>
      <c r="L3830" s="7" t="s">
        <v>14160</v>
      </c>
      <c r="M3830" s="7" t="s">
        <v>14370</v>
      </c>
      <c r="N3830" s="7" t="s">
        <v>207</v>
      </c>
      <c r="O3830" s="7" t="s">
        <v>254</v>
      </c>
      <c r="P3830" s="7" t="s">
        <v>7096</v>
      </c>
      <c r="Q3830" s="7" t="s">
        <v>83</v>
      </c>
      <c r="R3830" s="13" t="s">
        <v>381</v>
      </c>
      <c r="S3830" s="7" t="s">
        <v>409</v>
      </c>
      <c r="T3830" s="13" t="s">
        <v>69</v>
      </c>
      <c r="U3830" s="13" t="s">
        <v>79</v>
      </c>
      <c r="V3830" s="13" t="s">
        <v>80</v>
      </c>
      <c r="W3830" s="13" t="s">
        <v>29</v>
      </c>
      <c r="X3830" s="13" t="s">
        <v>79</v>
      </c>
      <c r="Y3830" s="13" t="s">
        <v>7</v>
      </c>
      <c r="Z3830" s="13" t="s">
        <v>16</v>
      </c>
      <c r="AA3830" s="12" t="str">
        <f t="shared" si="118"/>
        <v>5980000000109</v>
      </c>
      <c r="AB3830" s="4" t="s">
        <v>79</v>
      </c>
      <c r="AC3830" s="48">
        <f t="shared" si="119"/>
        <v>602.41</v>
      </c>
      <c r="AD3830" s="31">
        <f>VLOOKUP(AB3830,'Utah Allocation %''s'!$A$6:$B$16,2,FALSE)</f>
        <v>1</v>
      </c>
    </row>
    <row r="3831" spans="1:30">
      <c r="A3831" s="9" t="s">
        <v>13925</v>
      </c>
      <c r="B3831" s="9" t="s">
        <v>24</v>
      </c>
      <c r="C3831" s="9" t="s">
        <v>62</v>
      </c>
      <c r="D3831" s="19">
        <v>41578</v>
      </c>
      <c r="E3831" s="3">
        <v>2013</v>
      </c>
      <c r="F3831" s="3">
        <v>10</v>
      </c>
      <c r="G3831" s="3" t="s">
        <v>14415</v>
      </c>
      <c r="H3831" s="9" t="s">
        <v>63</v>
      </c>
      <c r="I3831" s="9" t="s">
        <v>81</v>
      </c>
      <c r="J3831" s="21">
        <v>353.88</v>
      </c>
      <c r="K3831" s="9" t="s">
        <v>13926</v>
      </c>
      <c r="L3831" s="7" t="s">
        <v>14161</v>
      </c>
      <c r="M3831" s="7" t="s">
        <v>14371</v>
      </c>
      <c r="N3831" s="7" t="s">
        <v>207</v>
      </c>
      <c r="O3831" s="7" t="s">
        <v>254</v>
      </c>
      <c r="P3831" s="7" t="s">
        <v>588</v>
      </c>
      <c r="Q3831" s="7" t="s">
        <v>83</v>
      </c>
      <c r="R3831" s="13" t="s">
        <v>382</v>
      </c>
      <c r="S3831" s="7" t="s">
        <v>409</v>
      </c>
      <c r="T3831" s="13" t="s">
        <v>69</v>
      </c>
      <c r="U3831" s="13" t="s">
        <v>79</v>
      </c>
      <c r="V3831" s="13" t="s">
        <v>80</v>
      </c>
      <c r="W3831" s="13" t="s">
        <v>29</v>
      </c>
      <c r="X3831" s="13" t="s">
        <v>79</v>
      </c>
      <c r="Y3831" s="13" t="s">
        <v>7</v>
      </c>
      <c r="Z3831" s="13" t="s">
        <v>16</v>
      </c>
      <c r="AA3831" s="12" t="str">
        <f t="shared" si="118"/>
        <v>5980000000109</v>
      </c>
      <c r="AB3831" s="4" t="s">
        <v>79</v>
      </c>
      <c r="AC3831" s="48">
        <f t="shared" si="119"/>
        <v>353.88</v>
      </c>
      <c r="AD3831" s="31">
        <f>VLOOKUP(AB3831,'Utah Allocation %''s'!$A$6:$B$16,2,FALSE)</f>
        <v>1</v>
      </c>
    </row>
    <row r="3832" spans="1:30">
      <c r="A3832" s="9" t="s">
        <v>13927</v>
      </c>
      <c r="B3832" s="9" t="s">
        <v>24</v>
      </c>
      <c r="C3832" s="9" t="s">
        <v>62</v>
      </c>
      <c r="D3832" s="19">
        <v>41578</v>
      </c>
      <c r="E3832" s="3">
        <v>2013</v>
      </c>
      <c r="F3832" s="3">
        <v>10</v>
      </c>
      <c r="G3832" s="3" t="s">
        <v>14415</v>
      </c>
      <c r="H3832" s="9" t="s">
        <v>63</v>
      </c>
      <c r="I3832" s="9" t="s">
        <v>81</v>
      </c>
      <c r="J3832" s="21">
        <v>353.88</v>
      </c>
      <c r="K3832" s="9" t="s">
        <v>13928</v>
      </c>
      <c r="L3832" s="7" t="s">
        <v>14162</v>
      </c>
      <c r="M3832" s="7" t="s">
        <v>14372</v>
      </c>
      <c r="N3832" s="7" t="s">
        <v>206</v>
      </c>
      <c r="O3832" s="7" t="s">
        <v>253</v>
      </c>
      <c r="P3832" s="7" t="s">
        <v>5145</v>
      </c>
      <c r="Q3832" s="7" t="s">
        <v>78</v>
      </c>
      <c r="R3832" s="13" t="s">
        <v>382</v>
      </c>
      <c r="S3832" s="7" t="s">
        <v>409</v>
      </c>
      <c r="T3832" s="13" t="s">
        <v>69</v>
      </c>
      <c r="U3832" s="13" t="s">
        <v>79</v>
      </c>
      <c r="V3832" s="13" t="s">
        <v>80</v>
      </c>
      <c r="W3832" s="13" t="s">
        <v>29</v>
      </c>
      <c r="X3832" s="13" t="s">
        <v>79</v>
      </c>
      <c r="Y3832" s="13" t="s">
        <v>7</v>
      </c>
      <c r="Z3832" s="13" t="s">
        <v>16</v>
      </c>
      <c r="AA3832" s="12" t="str">
        <f t="shared" si="118"/>
        <v>5980000000109</v>
      </c>
      <c r="AB3832" s="4" t="s">
        <v>79</v>
      </c>
      <c r="AC3832" s="48">
        <f t="shared" si="119"/>
        <v>353.88</v>
      </c>
      <c r="AD3832" s="31">
        <f>VLOOKUP(AB3832,'Utah Allocation %''s'!$A$6:$B$16,2,FALSE)</f>
        <v>1</v>
      </c>
    </row>
    <row r="3833" spans="1:30">
      <c r="A3833" s="9" t="s">
        <v>13929</v>
      </c>
      <c r="B3833" s="9" t="s">
        <v>24</v>
      </c>
      <c r="C3833" s="9" t="s">
        <v>62</v>
      </c>
      <c r="D3833" s="19">
        <v>41578</v>
      </c>
      <c r="E3833" s="3">
        <v>2013</v>
      </c>
      <c r="F3833" s="3">
        <v>10</v>
      </c>
      <c r="G3833" s="3" t="s">
        <v>14415</v>
      </c>
      <c r="H3833" s="9" t="s">
        <v>63</v>
      </c>
      <c r="I3833" s="9" t="s">
        <v>81</v>
      </c>
      <c r="J3833" s="21">
        <v>339.63</v>
      </c>
      <c r="K3833" s="9" t="s">
        <v>13930</v>
      </c>
      <c r="L3833" s="7" t="s">
        <v>14163</v>
      </c>
      <c r="M3833" s="7" t="s">
        <v>14373</v>
      </c>
      <c r="N3833" s="7" t="s">
        <v>208</v>
      </c>
      <c r="O3833" s="7" t="s">
        <v>255</v>
      </c>
      <c r="P3833" s="7" t="s">
        <v>6141</v>
      </c>
      <c r="Q3833" s="7" t="s">
        <v>84</v>
      </c>
      <c r="R3833" s="13" t="s">
        <v>383</v>
      </c>
      <c r="S3833" s="7" t="s">
        <v>409</v>
      </c>
      <c r="T3833" s="13" t="s">
        <v>69</v>
      </c>
      <c r="U3833" s="13" t="s">
        <v>79</v>
      </c>
      <c r="V3833" s="13" t="s">
        <v>80</v>
      </c>
      <c r="W3833" s="13" t="s">
        <v>29</v>
      </c>
      <c r="X3833" s="13" t="s">
        <v>79</v>
      </c>
      <c r="Y3833" s="13" t="s">
        <v>7</v>
      </c>
      <c r="Z3833" s="13" t="s">
        <v>16</v>
      </c>
      <c r="AA3833" s="12" t="str">
        <f t="shared" si="118"/>
        <v>5980000000109</v>
      </c>
      <c r="AB3833" s="4" t="s">
        <v>79</v>
      </c>
      <c r="AC3833" s="48">
        <f t="shared" si="119"/>
        <v>339.63</v>
      </c>
      <c r="AD3833" s="31">
        <f>VLOOKUP(AB3833,'Utah Allocation %''s'!$A$6:$B$16,2,FALSE)</f>
        <v>1</v>
      </c>
    </row>
    <row r="3834" spans="1:30">
      <c r="A3834" s="9" t="s">
        <v>13931</v>
      </c>
      <c r="B3834" s="9" t="s">
        <v>24</v>
      </c>
      <c r="C3834" s="9" t="s">
        <v>62</v>
      </c>
      <c r="D3834" s="19">
        <v>41578</v>
      </c>
      <c r="E3834" s="3">
        <v>2013</v>
      </c>
      <c r="F3834" s="3">
        <v>10</v>
      </c>
      <c r="G3834" s="3" t="s">
        <v>14415</v>
      </c>
      <c r="H3834" s="9" t="s">
        <v>63</v>
      </c>
      <c r="I3834" s="9" t="s">
        <v>64</v>
      </c>
      <c r="J3834" s="21">
        <v>689.37</v>
      </c>
      <c r="K3834" s="9" t="s">
        <v>13932</v>
      </c>
      <c r="L3834" s="7" t="s">
        <v>14164</v>
      </c>
      <c r="M3834" s="7" t="s">
        <v>14374</v>
      </c>
      <c r="N3834" s="7" t="s">
        <v>213</v>
      </c>
      <c r="O3834" s="7" t="s">
        <v>595</v>
      </c>
      <c r="P3834" s="7" t="s">
        <v>763</v>
      </c>
      <c r="Q3834" s="7" t="s">
        <v>386</v>
      </c>
      <c r="R3834" s="13" t="s">
        <v>384</v>
      </c>
      <c r="S3834" s="7" t="s">
        <v>408</v>
      </c>
      <c r="T3834" s="13" t="s">
        <v>69</v>
      </c>
      <c r="U3834" s="13" t="s">
        <v>123</v>
      </c>
      <c r="V3834" s="13" t="s">
        <v>124</v>
      </c>
      <c r="W3834" s="13" t="s">
        <v>33</v>
      </c>
      <c r="X3834" s="13" t="s">
        <v>123</v>
      </c>
      <c r="Y3834" s="13" t="s">
        <v>7</v>
      </c>
      <c r="Z3834" s="13" t="s">
        <v>12</v>
      </c>
      <c r="AA3834" s="12" t="str">
        <f t="shared" si="118"/>
        <v>5980000000110</v>
      </c>
      <c r="AB3834" s="4" t="s">
        <v>123</v>
      </c>
      <c r="AC3834" s="48">
        <f t="shared" si="119"/>
        <v>0</v>
      </c>
      <c r="AD3834" s="31">
        <f>VLOOKUP(AB3834,'Utah Allocation %''s'!$A$6:$B$16,2,FALSE)</f>
        <v>0</v>
      </c>
    </row>
    <row r="3835" spans="1:30">
      <c r="A3835" s="9" t="s">
        <v>13933</v>
      </c>
      <c r="B3835" s="9" t="s">
        <v>24</v>
      </c>
      <c r="C3835" s="9" t="s">
        <v>62</v>
      </c>
      <c r="D3835" s="19">
        <v>41578</v>
      </c>
      <c r="E3835" s="3">
        <v>2013</v>
      </c>
      <c r="F3835" s="3">
        <v>10</v>
      </c>
      <c r="G3835" s="3" t="s">
        <v>14415</v>
      </c>
      <c r="H3835" s="9" t="s">
        <v>63</v>
      </c>
      <c r="I3835" s="9" t="s">
        <v>64</v>
      </c>
      <c r="J3835" s="21">
        <v>625.97</v>
      </c>
      <c r="K3835" s="9" t="s">
        <v>13934</v>
      </c>
      <c r="L3835" s="7" t="s">
        <v>14165</v>
      </c>
      <c r="M3835" s="7" t="s">
        <v>14375</v>
      </c>
      <c r="N3835" s="7" t="s">
        <v>215</v>
      </c>
      <c r="O3835" s="7" t="s">
        <v>261</v>
      </c>
      <c r="P3835" s="7" t="s">
        <v>14400</v>
      </c>
      <c r="Q3835" s="7" t="s">
        <v>132</v>
      </c>
      <c r="R3835" s="13" t="s">
        <v>384</v>
      </c>
      <c r="S3835" s="7" t="s">
        <v>408</v>
      </c>
      <c r="T3835" s="13" t="s">
        <v>69</v>
      </c>
      <c r="U3835" s="13" t="s">
        <v>123</v>
      </c>
      <c r="V3835" s="13" t="s">
        <v>124</v>
      </c>
      <c r="W3835" s="13" t="s">
        <v>33</v>
      </c>
      <c r="X3835" s="13" t="s">
        <v>123</v>
      </c>
      <c r="Y3835" s="13" t="s">
        <v>7</v>
      </c>
      <c r="Z3835" s="13" t="s">
        <v>12</v>
      </c>
      <c r="AA3835" s="12" t="str">
        <f t="shared" si="118"/>
        <v>5980000000110</v>
      </c>
      <c r="AB3835" s="4" t="s">
        <v>123</v>
      </c>
      <c r="AC3835" s="48">
        <f t="shared" si="119"/>
        <v>0</v>
      </c>
      <c r="AD3835" s="31">
        <f>VLOOKUP(AB3835,'Utah Allocation %''s'!$A$6:$B$16,2,FALSE)</f>
        <v>0</v>
      </c>
    </row>
    <row r="3836" spans="1:30">
      <c r="A3836" s="9" t="s">
        <v>13935</v>
      </c>
      <c r="B3836" s="9" t="s">
        <v>24</v>
      </c>
      <c r="C3836" s="9" t="s">
        <v>62</v>
      </c>
      <c r="D3836" s="19">
        <v>41578</v>
      </c>
      <c r="E3836" s="3">
        <v>2013</v>
      </c>
      <c r="F3836" s="3">
        <v>10</v>
      </c>
      <c r="G3836" s="3" t="s">
        <v>14415</v>
      </c>
      <c r="H3836" s="9" t="s">
        <v>63</v>
      </c>
      <c r="I3836" s="9" t="s">
        <v>64</v>
      </c>
      <c r="J3836" s="21">
        <v>2507.2399999999998</v>
      </c>
      <c r="K3836" s="9" t="s">
        <v>13936</v>
      </c>
      <c r="L3836" s="7" t="s">
        <v>14166</v>
      </c>
      <c r="M3836" s="7" t="s">
        <v>14376</v>
      </c>
      <c r="N3836" s="7" t="s">
        <v>222</v>
      </c>
      <c r="O3836" s="7" t="s">
        <v>268</v>
      </c>
      <c r="P3836" s="7" t="s">
        <v>5366</v>
      </c>
      <c r="Q3836" s="7" t="s">
        <v>154</v>
      </c>
      <c r="R3836" s="13" t="s">
        <v>384</v>
      </c>
      <c r="S3836" s="7" t="s">
        <v>408</v>
      </c>
      <c r="T3836" s="13" t="s">
        <v>69</v>
      </c>
      <c r="U3836" s="13" t="s">
        <v>123</v>
      </c>
      <c r="V3836" s="13" t="s">
        <v>124</v>
      </c>
      <c r="W3836" s="13" t="s">
        <v>33</v>
      </c>
      <c r="X3836" s="13" t="s">
        <v>123</v>
      </c>
      <c r="Y3836" s="13" t="s">
        <v>7</v>
      </c>
      <c r="Z3836" s="13" t="s">
        <v>12</v>
      </c>
      <c r="AA3836" s="12" t="str">
        <f t="shared" si="118"/>
        <v>5980000000110</v>
      </c>
      <c r="AB3836" s="4" t="s">
        <v>123</v>
      </c>
      <c r="AC3836" s="48">
        <f t="shared" si="119"/>
        <v>0</v>
      </c>
      <c r="AD3836" s="31">
        <f>VLOOKUP(AB3836,'Utah Allocation %''s'!$A$6:$B$16,2,FALSE)</f>
        <v>0</v>
      </c>
    </row>
    <row r="3837" spans="1:30">
      <c r="A3837" s="9" t="s">
        <v>13935</v>
      </c>
      <c r="B3837" s="9" t="s">
        <v>24</v>
      </c>
      <c r="C3837" s="9" t="s">
        <v>62</v>
      </c>
      <c r="D3837" s="19">
        <v>41578</v>
      </c>
      <c r="E3837" s="3">
        <v>2013</v>
      </c>
      <c r="F3837" s="3">
        <v>10</v>
      </c>
      <c r="G3837" s="3" t="s">
        <v>14415</v>
      </c>
      <c r="H3837" s="9" t="s">
        <v>61</v>
      </c>
      <c r="I3837" s="9" t="s">
        <v>81</v>
      </c>
      <c r="J3837" s="21">
        <v>-2629.51</v>
      </c>
      <c r="K3837" s="9" t="s">
        <v>13936</v>
      </c>
      <c r="L3837" s="7" t="s">
        <v>14166</v>
      </c>
      <c r="M3837" s="7" t="s">
        <v>14376</v>
      </c>
      <c r="N3837" s="7" t="s">
        <v>222</v>
      </c>
      <c r="O3837" s="7" t="s">
        <v>268</v>
      </c>
      <c r="P3837" s="7" t="s">
        <v>5366</v>
      </c>
      <c r="Q3837" s="7" t="s">
        <v>154</v>
      </c>
      <c r="R3837" s="13" t="s">
        <v>384</v>
      </c>
      <c r="S3837" s="7" t="s">
        <v>408</v>
      </c>
      <c r="T3837" s="13" t="s">
        <v>69</v>
      </c>
      <c r="U3837" s="13" t="s">
        <v>123</v>
      </c>
      <c r="V3837" s="13" t="s">
        <v>124</v>
      </c>
      <c r="W3837" s="13" t="s">
        <v>33</v>
      </c>
      <c r="X3837" s="13" t="s">
        <v>123</v>
      </c>
      <c r="Y3837" s="13" t="s">
        <v>7</v>
      </c>
      <c r="Z3837" s="13" t="s">
        <v>12</v>
      </c>
      <c r="AA3837" s="12" t="str">
        <f t="shared" si="118"/>
        <v>5980000000110</v>
      </c>
      <c r="AB3837" s="4" t="s">
        <v>123</v>
      </c>
      <c r="AC3837" s="48">
        <f t="shared" si="119"/>
        <v>0</v>
      </c>
      <c r="AD3837" s="31">
        <f>VLOOKUP(AB3837,'Utah Allocation %''s'!$A$6:$B$16,2,FALSE)</f>
        <v>0</v>
      </c>
    </row>
    <row r="3838" spans="1:30">
      <c r="A3838" s="9" t="s">
        <v>13937</v>
      </c>
      <c r="B3838" s="9" t="s">
        <v>24</v>
      </c>
      <c r="C3838" s="9" t="s">
        <v>62</v>
      </c>
      <c r="D3838" s="19">
        <v>41578</v>
      </c>
      <c r="E3838" s="3">
        <v>2013</v>
      </c>
      <c r="F3838" s="3">
        <v>10</v>
      </c>
      <c r="G3838" s="3" t="s">
        <v>14415</v>
      </c>
      <c r="H3838" s="9" t="s">
        <v>63</v>
      </c>
      <c r="I3838" s="9" t="s">
        <v>81</v>
      </c>
      <c r="J3838" s="21">
        <v>3178.38</v>
      </c>
      <c r="K3838" s="9" t="s">
        <v>13938</v>
      </c>
      <c r="L3838" s="7" t="s">
        <v>14167</v>
      </c>
      <c r="M3838" s="7" t="s">
        <v>14377</v>
      </c>
      <c r="N3838" s="7" t="s">
        <v>215</v>
      </c>
      <c r="O3838" s="7" t="s">
        <v>261</v>
      </c>
      <c r="P3838" s="7" t="s">
        <v>14401</v>
      </c>
      <c r="Q3838" s="7" t="s">
        <v>14402</v>
      </c>
      <c r="R3838" s="13" t="s">
        <v>384</v>
      </c>
      <c r="S3838" s="7" t="s">
        <v>408</v>
      </c>
      <c r="T3838" s="13" t="s">
        <v>69</v>
      </c>
      <c r="U3838" s="13" t="s">
        <v>123</v>
      </c>
      <c r="V3838" s="13" t="s">
        <v>124</v>
      </c>
      <c r="W3838" s="13" t="s">
        <v>33</v>
      </c>
      <c r="X3838" s="13" t="s">
        <v>123</v>
      </c>
      <c r="Y3838" s="13" t="s">
        <v>7</v>
      </c>
      <c r="Z3838" s="13" t="s">
        <v>12</v>
      </c>
      <c r="AA3838" s="12" t="str">
        <f t="shared" si="118"/>
        <v>5980000000110</v>
      </c>
      <c r="AB3838" s="4" t="s">
        <v>123</v>
      </c>
      <c r="AC3838" s="48">
        <f t="shared" si="119"/>
        <v>0</v>
      </c>
      <c r="AD3838" s="31">
        <f>VLOOKUP(AB3838,'Utah Allocation %''s'!$A$6:$B$16,2,FALSE)</f>
        <v>0</v>
      </c>
    </row>
    <row r="3839" spans="1:30">
      <c r="A3839" s="9" t="s">
        <v>13939</v>
      </c>
      <c r="B3839" s="9" t="s">
        <v>24</v>
      </c>
      <c r="C3839" s="9" t="s">
        <v>62</v>
      </c>
      <c r="D3839" s="19">
        <v>41578</v>
      </c>
      <c r="E3839" s="3">
        <v>2013</v>
      </c>
      <c r="F3839" s="3">
        <v>10</v>
      </c>
      <c r="G3839" s="3" t="s">
        <v>14415</v>
      </c>
      <c r="H3839" s="9" t="s">
        <v>63</v>
      </c>
      <c r="I3839" s="9" t="s">
        <v>64</v>
      </c>
      <c r="J3839" s="21">
        <v>533.80999999999995</v>
      </c>
      <c r="K3839" s="9" t="s">
        <v>13940</v>
      </c>
      <c r="L3839" s="7" t="s">
        <v>14168</v>
      </c>
      <c r="M3839" s="7" t="s">
        <v>14378</v>
      </c>
      <c r="N3839" s="7" t="s">
        <v>207</v>
      </c>
      <c r="O3839" s="7" t="s">
        <v>254</v>
      </c>
      <c r="P3839" s="7" t="s">
        <v>10204</v>
      </c>
      <c r="Q3839" s="7" t="s">
        <v>131</v>
      </c>
      <c r="R3839" s="13" t="s">
        <v>384</v>
      </c>
      <c r="S3839" s="7" t="s">
        <v>408</v>
      </c>
      <c r="T3839" s="13" t="s">
        <v>69</v>
      </c>
      <c r="U3839" s="13" t="s">
        <v>123</v>
      </c>
      <c r="V3839" s="13" t="s">
        <v>124</v>
      </c>
      <c r="W3839" s="13" t="s">
        <v>33</v>
      </c>
      <c r="X3839" s="13" t="s">
        <v>123</v>
      </c>
      <c r="Y3839" s="13" t="s">
        <v>7</v>
      </c>
      <c r="Z3839" s="13" t="s">
        <v>12</v>
      </c>
      <c r="AA3839" s="12" t="str">
        <f t="shared" si="118"/>
        <v>5980000000110</v>
      </c>
      <c r="AB3839" s="4" t="s">
        <v>123</v>
      </c>
      <c r="AC3839" s="48">
        <f t="shared" si="119"/>
        <v>0</v>
      </c>
      <c r="AD3839" s="31">
        <f>VLOOKUP(AB3839,'Utah Allocation %''s'!$A$6:$B$16,2,FALSE)</f>
        <v>0</v>
      </c>
    </row>
    <row r="3840" spans="1:30">
      <c r="A3840" s="9" t="s">
        <v>13941</v>
      </c>
      <c r="B3840" s="9" t="s">
        <v>24</v>
      </c>
      <c r="C3840" s="9" t="s">
        <v>62</v>
      </c>
      <c r="D3840" s="19">
        <v>41578</v>
      </c>
      <c r="E3840" s="3">
        <v>2013</v>
      </c>
      <c r="F3840" s="3">
        <v>10</v>
      </c>
      <c r="G3840" s="3" t="s">
        <v>14415</v>
      </c>
      <c r="H3840" s="9" t="s">
        <v>63</v>
      </c>
      <c r="I3840" s="9" t="s">
        <v>81</v>
      </c>
      <c r="J3840" s="21">
        <v>921.37</v>
      </c>
      <c r="K3840" s="9" t="s">
        <v>13942</v>
      </c>
      <c r="L3840" s="7" t="s">
        <v>14169</v>
      </c>
      <c r="M3840" s="7" t="s">
        <v>14379</v>
      </c>
      <c r="N3840" s="7" t="s">
        <v>208</v>
      </c>
      <c r="O3840" s="7" t="s">
        <v>255</v>
      </c>
      <c r="P3840" s="7" t="s">
        <v>9485</v>
      </c>
      <c r="Q3840" s="7" t="s">
        <v>122</v>
      </c>
      <c r="R3840" s="13" t="s">
        <v>384</v>
      </c>
      <c r="S3840" s="7" t="s">
        <v>408</v>
      </c>
      <c r="T3840" s="13" t="s">
        <v>69</v>
      </c>
      <c r="U3840" s="13" t="s">
        <v>123</v>
      </c>
      <c r="V3840" s="13" t="s">
        <v>124</v>
      </c>
      <c r="W3840" s="13" t="s">
        <v>33</v>
      </c>
      <c r="X3840" s="13" t="s">
        <v>123</v>
      </c>
      <c r="Y3840" s="13" t="s">
        <v>7</v>
      </c>
      <c r="Z3840" s="13" t="s">
        <v>12</v>
      </c>
      <c r="AA3840" s="12" t="str">
        <f t="shared" si="118"/>
        <v>5980000000110</v>
      </c>
      <c r="AB3840" s="4" t="s">
        <v>123</v>
      </c>
      <c r="AC3840" s="48">
        <f t="shared" si="119"/>
        <v>0</v>
      </c>
      <c r="AD3840" s="31">
        <f>VLOOKUP(AB3840,'Utah Allocation %''s'!$A$6:$B$16,2,FALSE)</f>
        <v>0</v>
      </c>
    </row>
    <row r="3841" spans="1:30">
      <c r="A3841" s="9" t="s">
        <v>13943</v>
      </c>
      <c r="B3841" s="9" t="s">
        <v>24</v>
      </c>
      <c r="C3841" s="9" t="s">
        <v>62</v>
      </c>
      <c r="D3841" s="19">
        <v>41578</v>
      </c>
      <c r="E3841" s="3">
        <v>2013</v>
      </c>
      <c r="F3841" s="3">
        <v>10</v>
      </c>
      <c r="G3841" s="3" t="s">
        <v>14415</v>
      </c>
      <c r="H3841" s="9" t="s">
        <v>63</v>
      </c>
      <c r="I3841" s="9" t="s">
        <v>81</v>
      </c>
      <c r="J3841" s="21">
        <v>1882.89</v>
      </c>
      <c r="K3841" s="9" t="s">
        <v>13944</v>
      </c>
      <c r="L3841" s="7" t="s">
        <v>14170</v>
      </c>
      <c r="M3841" s="7" t="s">
        <v>14380</v>
      </c>
      <c r="N3841" s="7" t="s">
        <v>211</v>
      </c>
      <c r="O3841" s="7" t="s">
        <v>258</v>
      </c>
      <c r="P3841" s="7" t="s">
        <v>8953</v>
      </c>
      <c r="Q3841" s="7" t="s">
        <v>168</v>
      </c>
      <c r="R3841" s="13" t="s">
        <v>384</v>
      </c>
      <c r="S3841" s="7" t="s">
        <v>408</v>
      </c>
      <c r="T3841" s="13" t="s">
        <v>69</v>
      </c>
      <c r="U3841" s="13" t="s">
        <v>123</v>
      </c>
      <c r="V3841" s="13" t="s">
        <v>124</v>
      </c>
      <c r="W3841" s="13" t="s">
        <v>33</v>
      </c>
      <c r="X3841" s="13" t="s">
        <v>123</v>
      </c>
      <c r="Y3841" s="13" t="s">
        <v>7</v>
      </c>
      <c r="Z3841" s="13" t="s">
        <v>12</v>
      </c>
      <c r="AA3841" s="12" t="str">
        <f t="shared" si="118"/>
        <v>5980000000110</v>
      </c>
      <c r="AB3841" s="4" t="s">
        <v>123</v>
      </c>
      <c r="AC3841" s="48">
        <f t="shared" si="119"/>
        <v>0</v>
      </c>
      <c r="AD3841" s="31">
        <f>VLOOKUP(AB3841,'Utah Allocation %''s'!$A$6:$B$16,2,FALSE)</f>
        <v>0</v>
      </c>
    </row>
    <row r="3842" spans="1:30">
      <c r="A3842" s="9" t="s">
        <v>13945</v>
      </c>
      <c r="B3842" s="9" t="s">
        <v>24</v>
      </c>
      <c r="C3842" s="9" t="s">
        <v>62</v>
      </c>
      <c r="D3842" s="19">
        <v>41578</v>
      </c>
      <c r="E3842" s="3">
        <v>2013</v>
      </c>
      <c r="F3842" s="3">
        <v>10</v>
      </c>
      <c r="G3842" s="3" t="s">
        <v>14415</v>
      </c>
      <c r="H3842" s="9" t="s">
        <v>63</v>
      </c>
      <c r="I3842" s="9" t="s">
        <v>64</v>
      </c>
      <c r="J3842" s="21">
        <v>942.82</v>
      </c>
      <c r="K3842" s="9" t="s">
        <v>13946</v>
      </c>
      <c r="L3842" s="7" t="s">
        <v>14171</v>
      </c>
      <c r="M3842" s="7" t="s">
        <v>14381</v>
      </c>
      <c r="N3842" s="7" t="s">
        <v>211</v>
      </c>
      <c r="O3842" s="7" t="s">
        <v>258</v>
      </c>
      <c r="P3842" s="7" t="s">
        <v>733</v>
      </c>
      <c r="Q3842" s="7" t="s">
        <v>129</v>
      </c>
      <c r="R3842" s="13" t="s">
        <v>387</v>
      </c>
      <c r="S3842" s="7" t="s">
        <v>409</v>
      </c>
      <c r="T3842" s="13" t="s">
        <v>69</v>
      </c>
      <c r="U3842" s="13" t="s">
        <v>89</v>
      </c>
      <c r="V3842" s="13" t="s">
        <v>90</v>
      </c>
      <c r="W3842" s="13" t="s">
        <v>31</v>
      </c>
      <c r="X3842" s="13" t="s">
        <v>91</v>
      </c>
      <c r="Y3842" s="13" t="s">
        <v>7</v>
      </c>
      <c r="Z3842" s="13" t="s">
        <v>17</v>
      </c>
      <c r="AA3842" s="12" t="str">
        <f t="shared" si="118"/>
        <v>5980000000111</v>
      </c>
      <c r="AB3842" s="4" t="s">
        <v>91</v>
      </c>
      <c r="AC3842" s="48">
        <f t="shared" si="119"/>
        <v>0</v>
      </c>
      <c r="AD3842" s="31">
        <f>VLOOKUP(AB3842,'Utah Allocation %''s'!$A$6:$B$16,2,FALSE)</f>
        <v>0</v>
      </c>
    </row>
    <row r="3843" spans="1:30">
      <c r="A3843" s="9" t="s">
        <v>13945</v>
      </c>
      <c r="B3843" s="9" t="s">
        <v>24</v>
      </c>
      <c r="C3843" s="9" t="s">
        <v>62</v>
      </c>
      <c r="D3843" s="19">
        <v>41578</v>
      </c>
      <c r="E3843" s="3">
        <v>2013</v>
      </c>
      <c r="F3843" s="3">
        <v>10</v>
      </c>
      <c r="G3843" s="3" t="s">
        <v>14415</v>
      </c>
      <c r="H3843" s="9" t="s">
        <v>63</v>
      </c>
      <c r="I3843" s="9" t="s">
        <v>81</v>
      </c>
      <c r="J3843" s="21">
        <v>2324.69</v>
      </c>
      <c r="K3843" s="9" t="s">
        <v>13946</v>
      </c>
      <c r="L3843" s="7" t="s">
        <v>14171</v>
      </c>
      <c r="M3843" s="7" t="s">
        <v>14381</v>
      </c>
      <c r="N3843" s="7" t="s">
        <v>211</v>
      </c>
      <c r="O3843" s="7" t="s">
        <v>258</v>
      </c>
      <c r="P3843" s="7" t="s">
        <v>733</v>
      </c>
      <c r="Q3843" s="7" t="s">
        <v>129</v>
      </c>
      <c r="R3843" s="13" t="s">
        <v>387</v>
      </c>
      <c r="S3843" s="7" t="s">
        <v>409</v>
      </c>
      <c r="T3843" s="13" t="s">
        <v>69</v>
      </c>
      <c r="U3843" s="13" t="s">
        <v>89</v>
      </c>
      <c r="V3843" s="13" t="s">
        <v>90</v>
      </c>
      <c r="W3843" s="13" t="s">
        <v>31</v>
      </c>
      <c r="X3843" s="13" t="s">
        <v>91</v>
      </c>
      <c r="Y3843" s="13" t="s">
        <v>7</v>
      </c>
      <c r="Z3843" s="13" t="s">
        <v>17</v>
      </c>
      <c r="AA3843" s="12" t="str">
        <f t="shared" si="118"/>
        <v>5980000000111</v>
      </c>
      <c r="AB3843" s="4" t="s">
        <v>91</v>
      </c>
      <c r="AC3843" s="48">
        <f t="shared" si="119"/>
        <v>0</v>
      </c>
      <c r="AD3843" s="31">
        <f>VLOOKUP(AB3843,'Utah Allocation %''s'!$A$6:$B$16,2,FALSE)</f>
        <v>0</v>
      </c>
    </row>
    <row r="3844" spans="1:30">
      <c r="A3844" s="9" t="s">
        <v>13947</v>
      </c>
      <c r="B3844" s="9" t="s">
        <v>24</v>
      </c>
      <c r="C3844" s="9" t="s">
        <v>62</v>
      </c>
      <c r="D3844" s="19">
        <v>41578</v>
      </c>
      <c r="E3844" s="3">
        <v>2013</v>
      </c>
      <c r="F3844" s="3">
        <v>10</v>
      </c>
      <c r="G3844" s="3" t="s">
        <v>14415</v>
      </c>
      <c r="H3844" s="9" t="s">
        <v>63</v>
      </c>
      <c r="I3844" s="9" t="s">
        <v>64</v>
      </c>
      <c r="J3844" s="21">
        <v>812.12</v>
      </c>
      <c r="K3844" s="9" t="s">
        <v>13948</v>
      </c>
      <c r="L3844" s="7" t="s">
        <v>14172</v>
      </c>
      <c r="M3844" s="7" t="s">
        <v>14382</v>
      </c>
      <c r="N3844" s="7" t="s">
        <v>211</v>
      </c>
      <c r="O3844" s="7" t="s">
        <v>258</v>
      </c>
      <c r="P3844" s="7" t="s">
        <v>733</v>
      </c>
      <c r="Q3844" s="7" t="s">
        <v>129</v>
      </c>
      <c r="R3844" s="13" t="s">
        <v>387</v>
      </c>
      <c r="S3844" s="7" t="s">
        <v>409</v>
      </c>
      <c r="T3844" s="13" t="s">
        <v>69</v>
      </c>
      <c r="U3844" s="13" t="s">
        <v>89</v>
      </c>
      <c r="V3844" s="13" t="s">
        <v>90</v>
      </c>
      <c r="W3844" s="13" t="s">
        <v>31</v>
      </c>
      <c r="X3844" s="13" t="s">
        <v>91</v>
      </c>
      <c r="Y3844" s="13" t="s">
        <v>7</v>
      </c>
      <c r="Z3844" s="13" t="s">
        <v>17</v>
      </c>
      <c r="AA3844" s="12" t="str">
        <f t="shared" si="118"/>
        <v>5980000000111</v>
      </c>
      <c r="AB3844" s="4" t="s">
        <v>91</v>
      </c>
      <c r="AC3844" s="48">
        <f t="shared" si="119"/>
        <v>0</v>
      </c>
      <c r="AD3844" s="31">
        <f>VLOOKUP(AB3844,'Utah Allocation %''s'!$A$6:$B$16,2,FALSE)</f>
        <v>0</v>
      </c>
    </row>
    <row r="3845" spans="1:30">
      <c r="A3845" s="9" t="s">
        <v>13949</v>
      </c>
      <c r="B3845" s="9" t="s">
        <v>24</v>
      </c>
      <c r="C3845" s="9" t="s">
        <v>62</v>
      </c>
      <c r="D3845" s="19">
        <v>41578</v>
      </c>
      <c r="E3845" s="3">
        <v>2013</v>
      </c>
      <c r="F3845" s="3">
        <v>10</v>
      </c>
      <c r="G3845" s="3" t="s">
        <v>14415</v>
      </c>
      <c r="H3845" s="9" t="s">
        <v>63</v>
      </c>
      <c r="I3845" s="9" t="s">
        <v>81</v>
      </c>
      <c r="J3845" s="21">
        <v>331.66</v>
      </c>
      <c r="K3845" s="9" t="s">
        <v>13950</v>
      </c>
      <c r="L3845" s="7" t="s">
        <v>14173</v>
      </c>
      <c r="M3845" s="7" t="s">
        <v>14383</v>
      </c>
      <c r="N3845" s="7" t="s">
        <v>207</v>
      </c>
      <c r="O3845" s="7" t="s">
        <v>254</v>
      </c>
      <c r="P3845" s="7" t="s">
        <v>6156</v>
      </c>
      <c r="Q3845" s="7" t="s">
        <v>88</v>
      </c>
      <c r="R3845" s="13" t="s">
        <v>387</v>
      </c>
      <c r="S3845" s="7" t="s">
        <v>409</v>
      </c>
      <c r="T3845" s="13" t="s">
        <v>69</v>
      </c>
      <c r="U3845" s="13" t="s">
        <v>89</v>
      </c>
      <c r="V3845" s="13" t="s">
        <v>90</v>
      </c>
      <c r="W3845" s="13" t="s">
        <v>31</v>
      </c>
      <c r="X3845" s="13" t="s">
        <v>91</v>
      </c>
      <c r="Y3845" s="13" t="s">
        <v>7</v>
      </c>
      <c r="Z3845" s="13" t="s">
        <v>17</v>
      </c>
      <c r="AA3845" s="12" t="str">
        <f t="shared" ref="AA3845:AA3862" si="120">Y3845&amp;Z3845</f>
        <v>5980000000111</v>
      </c>
      <c r="AB3845" s="4" t="s">
        <v>91</v>
      </c>
      <c r="AC3845" s="48">
        <f t="shared" ref="AC3845:AC3862" si="121">+J3845*AD3845</f>
        <v>0</v>
      </c>
      <c r="AD3845" s="31">
        <f>VLOOKUP(AB3845,'Utah Allocation %''s'!$A$6:$B$16,2,FALSE)</f>
        <v>0</v>
      </c>
    </row>
    <row r="3846" spans="1:30">
      <c r="A3846" s="9" t="s">
        <v>13951</v>
      </c>
      <c r="B3846" s="9" t="s">
        <v>24</v>
      </c>
      <c r="C3846" s="9" t="s">
        <v>62</v>
      </c>
      <c r="D3846" s="19">
        <v>41578</v>
      </c>
      <c r="E3846" s="3">
        <v>2013</v>
      </c>
      <c r="F3846" s="3">
        <v>10</v>
      </c>
      <c r="G3846" s="3" t="s">
        <v>14415</v>
      </c>
      <c r="H3846" s="9" t="s">
        <v>63</v>
      </c>
      <c r="I3846" s="9" t="s">
        <v>81</v>
      </c>
      <c r="J3846" s="21">
        <v>411.67</v>
      </c>
      <c r="K3846" s="9" t="s">
        <v>13952</v>
      </c>
      <c r="L3846" s="7" t="s">
        <v>14174</v>
      </c>
      <c r="M3846" s="7" t="s">
        <v>14384</v>
      </c>
      <c r="N3846" s="7" t="s">
        <v>207</v>
      </c>
      <c r="O3846" s="7" t="s">
        <v>254</v>
      </c>
      <c r="P3846" s="7" t="s">
        <v>6156</v>
      </c>
      <c r="Q3846" s="7" t="s">
        <v>88</v>
      </c>
      <c r="R3846" s="13" t="s">
        <v>387</v>
      </c>
      <c r="S3846" s="7" t="s">
        <v>409</v>
      </c>
      <c r="T3846" s="13" t="s">
        <v>69</v>
      </c>
      <c r="U3846" s="13" t="s">
        <v>89</v>
      </c>
      <c r="V3846" s="13" t="s">
        <v>90</v>
      </c>
      <c r="W3846" s="13" t="s">
        <v>31</v>
      </c>
      <c r="X3846" s="13" t="s">
        <v>91</v>
      </c>
      <c r="Y3846" s="13" t="s">
        <v>7</v>
      </c>
      <c r="Z3846" s="13" t="s">
        <v>17</v>
      </c>
      <c r="AA3846" s="12" t="str">
        <f t="shared" si="120"/>
        <v>5980000000111</v>
      </c>
      <c r="AB3846" s="4" t="s">
        <v>91</v>
      </c>
      <c r="AC3846" s="48">
        <f t="shared" si="121"/>
        <v>0</v>
      </c>
      <c r="AD3846" s="31">
        <f>VLOOKUP(AB3846,'Utah Allocation %''s'!$A$6:$B$16,2,FALSE)</f>
        <v>0</v>
      </c>
    </row>
    <row r="3847" spans="1:30">
      <c r="A3847" s="9" t="s">
        <v>13953</v>
      </c>
      <c r="B3847" s="9" t="s">
        <v>24</v>
      </c>
      <c r="C3847" s="9" t="s">
        <v>62</v>
      </c>
      <c r="D3847" s="19">
        <v>41578</v>
      </c>
      <c r="E3847" s="3">
        <v>2013</v>
      </c>
      <c r="F3847" s="3">
        <v>10</v>
      </c>
      <c r="G3847" s="3" t="s">
        <v>14415</v>
      </c>
      <c r="H3847" s="9" t="s">
        <v>63</v>
      </c>
      <c r="I3847" s="9" t="s">
        <v>64</v>
      </c>
      <c r="J3847" s="21">
        <v>716.16</v>
      </c>
      <c r="K3847" s="9" t="s">
        <v>13954</v>
      </c>
      <c r="L3847" s="7" t="s">
        <v>14175</v>
      </c>
      <c r="M3847" s="7" t="s">
        <v>14385</v>
      </c>
      <c r="N3847" s="7" t="s">
        <v>242</v>
      </c>
      <c r="O3847" s="7" t="s">
        <v>285</v>
      </c>
      <c r="P3847" s="7" t="s">
        <v>14403</v>
      </c>
      <c r="Q3847" s="7" t="s">
        <v>14404</v>
      </c>
      <c r="R3847" s="13" t="s">
        <v>384</v>
      </c>
      <c r="S3847" s="7" t="s">
        <v>408</v>
      </c>
      <c r="T3847" s="13" t="s">
        <v>69</v>
      </c>
      <c r="U3847" s="13" t="s">
        <v>66</v>
      </c>
      <c r="V3847" s="13" t="s">
        <v>70</v>
      </c>
      <c r="W3847" s="13" t="s">
        <v>32</v>
      </c>
      <c r="X3847" s="13" t="s">
        <v>66</v>
      </c>
      <c r="Y3847" s="13" t="s">
        <v>7</v>
      </c>
      <c r="Z3847" s="13" t="s">
        <v>8</v>
      </c>
      <c r="AA3847" s="12" t="str">
        <f t="shared" si="120"/>
        <v>5980000000108</v>
      </c>
      <c r="AB3847" s="4" t="s">
        <v>66</v>
      </c>
      <c r="AC3847" s="48">
        <f t="shared" si="121"/>
        <v>0</v>
      </c>
      <c r="AD3847" s="31">
        <f>VLOOKUP(AB3847,'Utah Allocation %''s'!$A$6:$B$16,2,FALSE)</f>
        <v>0</v>
      </c>
    </row>
    <row r="3848" spans="1:30">
      <c r="A3848" s="9" t="s">
        <v>13955</v>
      </c>
      <c r="B3848" s="9" t="s">
        <v>24</v>
      </c>
      <c r="C3848" s="9" t="s">
        <v>62</v>
      </c>
      <c r="D3848" s="19">
        <v>41578</v>
      </c>
      <c r="E3848" s="3">
        <v>2013</v>
      </c>
      <c r="F3848" s="3">
        <v>10</v>
      </c>
      <c r="G3848" s="3" t="s">
        <v>14415</v>
      </c>
      <c r="H3848" s="9" t="s">
        <v>63</v>
      </c>
      <c r="I3848" s="9" t="s">
        <v>81</v>
      </c>
      <c r="J3848" s="21">
        <v>221.36</v>
      </c>
      <c r="K3848" s="9" t="s">
        <v>13956</v>
      </c>
      <c r="L3848" s="7" t="s">
        <v>14176</v>
      </c>
      <c r="M3848" s="7" t="s">
        <v>14386</v>
      </c>
      <c r="N3848" s="7" t="s">
        <v>212</v>
      </c>
      <c r="O3848" s="7" t="s">
        <v>259</v>
      </c>
      <c r="P3848" s="7" t="s">
        <v>9526</v>
      </c>
      <c r="Q3848" s="7" t="s">
        <v>142</v>
      </c>
      <c r="R3848" s="13" t="s">
        <v>385</v>
      </c>
      <c r="S3848" s="7" t="s">
        <v>408</v>
      </c>
      <c r="T3848" s="13" t="s">
        <v>69</v>
      </c>
      <c r="U3848" s="13" t="s">
        <v>123</v>
      </c>
      <c r="V3848" s="13" t="s">
        <v>124</v>
      </c>
      <c r="W3848" s="13" t="s">
        <v>33</v>
      </c>
      <c r="X3848" s="13" t="s">
        <v>123</v>
      </c>
      <c r="Y3848" s="13" t="s">
        <v>7</v>
      </c>
      <c r="Z3848" s="13" t="s">
        <v>12</v>
      </c>
      <c r="AA3848" s="12" t="str">
        <f t="shared" si="120"/>
        <v>5980000000110</v>
      </c>
      <c r="AB3848" s="4" t="s">
        <v>123</v>
      </c>
      <c r="AC3848" s="48">
        <f t="shared" si="121"/>
        <v>0</v>
      </c>
      <c r="AD3848" s="31">
        <f>VLOOKUP(AB3848,'Utah Allocation %''s'!$A$6:$B$16,2,FALSE)</f>
        <v>0</v>
      </c>
    </row>
    <row r="3849" spans="1:30">
      <c r="A3849" s="9" t="s">
        <v>13957</v>
      </c>
      <c r="B3849" s="9" t="s">
        <v>24</v>
      </c>
      <c r="C3849" s="9" t="s">
        <v>62</v>
      </c>
      <c r="D3849" s="19">
        <v>41578</v>
      </c>
      <c r="E3849" s="3">
        <v>2013</v>
      </c>
      <c r="F3849" s="3">
        <v>10</v>
      </c>
      <c r="G3849" s="3" t="s">
        <v>14415</v>
      </c>
      <c r="H3849" s="9" t="s">
        <v>63</v>
      </c>
      <c r="I3849" s="9" t="s">
        <v>81</v>
      </c>
      <c r="J3849" s="21">
        <v>296.64</v>
      </c>
      <c r="K3849" s="9" t="s">
        <v>13958</v>
      </c>
      <c r="L3849" s="7" t="s">
        <v>14177</v>
      </c>
      <c r="M3849" s="7" t="s">
        <v>14387</v>
      </c>
      <c r="N3849" s="7" t="s">
        <v>215</v>
      </c>
      <c r="O3849" s="7" t="s">
        <v>261</v>
      </c>
      <c r="P3849" s="7" t="s">
        <v>14405</v>
      </c>
      <c r="Q3849" s="7" t="s">
        <v>132</v>
      </c>
      <c r="R3849" s="13" t="s">
        <v>385</v>
      </c>
      <c r="S3849" s="7" t="s">
        <v>408</v>
      </c>
      <c r="T3849" s="13" t="s">
        <v>69</v>
      </c>
      <c r="U3849" s="13" t="s">
        <v>123</v>
      </c>
      <c r="V3849" s="13" t="s">
        <v>124</v>
      </c>
      <c r="W3849" s="13" t="s">
        <v>33</v>
      </c>
      <c r="X3849" s="13" t="s">
        <v>123</v>
      </c>
      <c r="Y3849" s="13" t="s">
        <v>7</v>
      </c>
      <c r="Z3849" s="13" t="s">
        <v>12</v>
      </c>
      <c r="AA3849" s="12" t="str">
        <f t="shared" si="120"/>
        <v>5980000000110</v>
      </c>
      <c r="AB3849" s="4" t="s">
        <v>123</v>
      </c>
      <c r="AC3849" s="48">
        <f t="shared" si="121"/>
        <v>0</v>
      </c>
      <c r="AD3849" s="31">
        <f>VLOOKUP(AB3849,'Utah Allocation %''s'!$A$6:$B$16,2,FALSE)</f>
        <v>0</v>
      </c>
    </row>
    <row r="3850" spans="1:30">
      <c r="A3850" s="9" t="s">
        <v>13959</v>
      </c>
      <c r="B3850" s="9" t="s">
        <v>24</v>
      </c>
      <c r="C3850" s="9" t="s">
        <v>62</v>
      </c>
      <c r="D3850" s="19">
        <v>41578</v>
      </c>
      <c r="E3850" s="3">
        <v>2013</v>
      </c>
      <c r="F3850" s="3">
        <v>10</v>
      </c>
      <c r="G3850" s="3" t="s">
        <v>14415</v>
      </c>
      <c r="H3850" s="9" t="s">
        <v>63</v>
      </c>
      <c r="I3850" s="9" t="s">
        <v>81</v>
      </c>
      <c r="J3850" s="21">
        <v>101.92</v>
      </c>
      <c r="K3850" s="9" t="s">
        <v>13960</v>
      </c>
      <c r="L3850" s="7" t="s">
        <v>14178</v>
      </c>
      <c r="M3850" s="7" t="s">
        <v>14388</v>
      </c>
      <c r="N3850" s="7" t="s">
        <v>222</v>
      </c>
      <c r="O3850" s="7" t="s">
        <v>268</v>
      </c>
      <c r="P3850" s="7" t="s">
        <v>10936</v>
      </c>
      <c r="Q3850" s="7" t="s">
        <v>154</v>
      </c>
      <c r="R3850" s="13" t="s">
        <v>385</v>
      </c>
      <c r="S3850" s="7" t="s">
        <v>408</v>
      </c>
      <c r="T3850" s="13" t="s">
        <v>69</v>
      </c>
      <c r="U3850" s="13" t="s">
        <v>123</v>
      </c>
      <c r="V3850" s="13" t="s">
        <v>124</v>
      </c>
      <c r="W3850" s="13" t="s">
        <v>33</v>
      </c>
      <c r="X3850" s="13" t="s">
        <v>123</v>
      </c>
      <c r="Y3850" s="13" t="s">
        <v>7</v>
      </c>
      <c r="Z3850" s="13" t="s">
        <v>12</v>
      </c>
      <c r="AA3850" s="12" t="str">
        <f t="shared" si="120"/>
        <v>5980000000110</v>
      </c>
      <c r="AB3850" s="4" t="s">
        <v>123</v>
      </c>
      <c r="AC3850" s="48">
        <f t="shared" si="121"/>
        <v>0</v>
      </c>
      <c r="AD3850" s="31">
        <f>VLOOKUP(AB3850,'Utah Allocation %''s'!$A$6:$B$16,2,FALSE)</f>
        <v>0</v>
      </c>
    </row>
    <row r="3851" spans="1:30">
      <c r="A3851" s="9" t="s">
        <v>13961</v>
      </c>
      <c r="B3851" s="9" t="s">
        <v>24</v>
      </c>
      <c r="C3851" s="9" t="s">
        <v>62</v>
      </c>
      <c r="D3851" s="19">
        <v>41578</v>
      </c>
      <c r="E3851" s="3">
        <v>2013</v>
      </c>
      <c r="F3851" s="3">
        <v>10</v>
      </c>
      <c r="G3851" s="3" t="s">
        <v>14415</v>
      </c>
      <c r="H3851" s="9" t="s">
        <v>63</v>
      </c>
      <c r="I3851" s="9" t="s">
        <v>81</v>
      </c>
      <c r="J3851" s="21">
        <v>1270</v>
      </c>
      <c r="K3851" s="9" t="s">
        <v>13962</v>
      </c>
      <c r="L3851" s="7" t="s">
        <v>14179</v>
      </c>
      <c r="M3851" s="7" t="s">
        <v>14389</v>
      </c>
      <c r="N3851" s="7" t="s">
        <v>208</v>
      </c>
      <c r="O3851" s="7" t="s">
        <v>255</v>
      </c>
      <c r="P3851" s="7" t="s">
        <v>8181</v>
      </c>
      <c r="Q3851" s="7" t="s">
        <v>151</v>
      </c>
      <c r="R3851" s="13" t="s">
        <v>374</v>
      </c>
      <c r="S3851" s="7" t="s">
        <v>408</v>
      </c>
      <c r="T3851" s="13" t="s">
        <v>69</v>
      </c>
      <c r="U3851" s="13" t="s">
        <v>76</v>
      </c>
      <c r="V3851" s="13" t="s">
        <v>77</v>
      </c>
      <c r="W3851" s="13" t="s">
        <v>34</v>
      </c>
      <c r="X3851" s="13" t="s">
        <v>76</v>
      </c>
      <c r="Y3851" s="13" t="s">
        <v>7</v>
      </c>
      <c r="Z3851" s="13" t="s">
        <v>11</v>
      </c>
      <c r="AA3851" s="12" t="str">
        <f t="shared" si="120"/>
        <v>5980000000103</v>
      </c>
      <c r="AB3851" s="4" t="s">
        <v>76</v>
      </c>
      <c r="AC3851" s="48">
        <f t="shared" si="121"/>
        <v>0</v>
      </c>
      <c r="AD3851" s="31">
        <f>VLOOKUP(AB3851,'Utah Allocation %''s'!$A$6:$B$16,2,FALSE)</f>
        <v>0</v>
      </c>
    </row>
    <row r="3852" spans="1:30">
      <c r="A3852" s="9" t="s">
        <v>13963</v>
      </c>
      <c r="B3852" s="9" t="s">
        <v>24</v>
      </c>
      <c r="C3852" s="9" t="s">
        <v>62</v>
      </c>
      <c r="D3852" s="19">
        <v>41578</v>
      </c>
      <c r="E3852" s="3">
        <v>2013</v>
      </c>
      <c r="F3852" s="3">
        <v>10</v>
      </c>
      <c r="G3852" s="3" t="s">
        <v>14415</v>
      </c>
      <c r="H3852" s="9" t="s">
        <v>63</v>
      </c>
      <c r="I3852" s="9" t="s">
        <v>81</v>
      </c>
      <c r="J3852" s="21">
        <v>293.22000000000003</v>
      </c>
      <c r="K3852" s="9" t="s">
        <v>13964</v>
      </c>
      <c r="L3852" s="7" t="s">
        <v>14180</v>
      </c>
      <c r="M3852" s="7" t="s">
        <v>14390</v>
      </c>
      <c r="N3852" s="7" t="s">
        <v>233</v>
      </c>
      <c r="O3852" s="7" t="s">
        <v>277</v>
      </c>
      <c r="P3852" s="7" t="s">
        <v>8937</v>
      </c>
      <c r="Q3852" s="7" t="s">
        <v>448</v>
      </c>
      <c r="R3852" s="13" t="s">
        <v>309</v>
      </c>
      <c r="S3852" s="7" t="s">
        <v>408</v>
      </c>
      <c r="T3852" s="13" t="s">
        <v>65</v>
      </c>
      <c r="U3852" s="13" t="s">
        <v>66</v>
      </c>
      <c r="V3852" s="13" t="s">
        <v>67</v>
      </c>
      <c r="W3852" s="13" t="s">
        <v>35</v>
      </c>
      <c r="X3852" s="13" t="s">
        <v>57</v>
      </c>
      <c r="Y3852" s="13" t="s">
        <v>14</v>
      </c>
      <c r="Z3852" s="13" t="s">
        <v>4</v>
      </c>
      <c r="AA3852" s="12" t="str">
        <f t="shared" si="120"/>
        <v>5730000000001</v>
      </c>
      <c r="AB3852" s="4" t="s">
        <v>14422</v>
      </c>
      <c r="AC3852" s="53">
        <f t="shared" si="121"/>
        <v>124.9947515766623</v>
      </c>
      <c r="AD3852" s="31">
        <f>VLOOKUP(AB3852,'Utah Allocation %''s'!$A$6:$B$16,2,FALSE)</f>
        <v>0.4262831716003761</v>
      </c>
    </row>
    <row r="3853" spans="1:30">
      <c r="A3853" s="9" t="s">
        <v>13965</v>
      </c>
      <c r="B3853" s="9" t="s">
        <v>24</v>
      </c>
      <c r="C3853" s="9" t="s">
        <v>62</v>
      </c>
      <c r="D3853" s="19">
        <v>41578</v>
      </c>
      <c r="E3853" s="3">
        <v>2013</v>
      </c>
      <c r="F3853" s="3">
        <v>10</v>
      </c>
      <c r="G3853" s="3" t="s">
        <v>14415</v>
      </c>
      <c r="H3853" s="9" t="s">
        <v>63</v>
      </c>
      <c r="I3853" s="9" t="s">
        <v>64</v>
      </c>
      <c r="J3853" s="21">
        <v>2258.34</v>
      </c>
      <c r="K3853" s="9" t="s">
        <v>13966</v>
      </c>
      <c r="L3853" s="7" t="s">
        <v>14181</v>
      </c>
      <c r="M3853" s="7" t="s">
        <v>14391</v>
      </c>
      <c r="N3853" s="7" t="s">
        <v>233</v>
      </c>
      <c r="O3853" s="7" t="s">
        <v>277</v>
      </c>
      <c r="P3853" s="7" t="s">
        <v>631</v>
      </c>
      <c r="Q3853" s="7" t="s">
        <v>448</v>
      </c>
      <c r="R3853" s="13" t="s">
        <v>326</v>
      </c>
      <c r="S3853" s="7" t="s">
        <v>408</v>
      </c>
      <c r="T3853" s="13" t="s">
        <v>65</v>
      </c>
      <c r="U3853" s="13" t="s">
        <v>66</v>
      </c>
      <c r="V3853" s="13" t="s">
        <v>67</v>
      </c>
      <c r="W3853" s="13" t="s">
        <v>35</v>
      </c>
      <c r="X3853" s="13" t="s">
        <v>57</v>
      </c>
      <c r="Y3853" s="13" t="s">
        <v>14</v>
      </c>
      <c r="Z3853" s="13" t="s">
        <v>4</v>
      </c>
      <c r="AA3853" s="12" t="str">
        <f t="shared" si="120"/>
        <v>5730000000001</v>
      </c>
      <c r="AB3853" s="4" t="s">
        <v>14422</v>
      </c>
      <c r="AC3853" s="53">
        <f t="shared" si="121"/>
        <v>962.69233775199336</v>
      </c>
      <c r="AD3853" s="31">
        <f>VLOOKUP(AB3853,'Utah Allocation %''s'!$A$6:$B$16,2,FALSE)</f>
        <v>0.4262831716003761</v>
      </c>
    </row>
    <row r="3854" spans="1:30">
      <c r="A3854" s="9" t="s">
        <v>13967</v>
      </c>
      <c r="B3854" s="9" t="s">
        <v>24</v>
      </c>
      <c r="C3854" s="9" t="s">
        <v>62</v>
      </c>
      <c r="D3854" s="19">
        <v>41578</v>
      </c>
      <c r="E3854" s="3">
        <v>2013</v>
      </c>
      <c r="F3854" s="3">
        <v>10</v>
      </c>
      <c r="G3854" s="3" t="s">
        <v>14415</v>
      </c>
      <c r="H3854" s="9" t="s">
        <v>63</v>
      </c>
      <c r="I3854" s="9" t="s">
        <v>81</v>
      </c>
      <c r="J3854" s="21">
        <v>295.75</v>
      </c>
      <c r="K3854" s="9" t="s">
        <v>13968</v>
      </c>
      <c r="L3854" s="7" t="s">
        <v>14182</v>
      </c>
      <c r="M3854" s="7" t="s">
        <v>14392</v>
      </c>
      <c r="N3854" s="7" t="s">
        <v>206</v>
      </c>
      <c r="O3854" s="7" t="s">
        <v>253</v>
      </c>
      <c r="P3854" s="7" t="s">
        <v>14406</v>
      </c>
      <c r="Q3854" s="7" t="s">
        <v>443</v>
      </c>
      <c r="R3854" s="13" t="s">
        <v>327</v>
      </c>
      <c r="S3854" s="7" t="s">
        <v>408</v>
      </c>
      <c r="T3854" s="13" t="s">
        <v>65</v>
      </c>
      <c r="U3854" s="13" t="s">
        <v>66</v>
      </c>
      <c r="V3854" s="13" t="s">
        <v>67</v>
      </c>
      <c r="W3854" s="13" t="s">
        <v>35</v>
      </c>
      <c r="X3854" s="13" t="s">
        <v>57</v>
      </c>
      <c r="Y3854" s="13" t="s">
        <v>14</v>
      </c>
      <c r="Z3854" s="13" t="s">
        <v>4</v>
      </c>
      <c r="AA3854" s="12" t="str">
        <f t="shared" si="120"/>
        <v>5730000000001</v>
      </c>
      <c r="AB3854" s="4" t="s">
        <v>14422</v>
      </c>
      <c r="AC3854" s="53">
        <f t="shared" si="121"/>
        <v>126.07324800081123</v>
      </c>
      <c r="AD3854" s="31">
        <f>VLOOKUP(AB3854,'Utah Allocation %''s'!$A$6:$B$16,2,FALSE)</f>
        <v>0.4262831716003761</v>
      </c>
    </row>
    <row r="3855" spans="1:30">
      <c r="A3855" s="9" t="s">
        <v>13969</v>
      </c>
      <c r="B3855" s="9" t="s">
        <v>24</v>
      </c>
      <c r="C3855" s="9" t="s">
        <v>62</v>
      </c>
      <c r="D3855" s="19">
        <v>41578</v>
      </c>
      <c r="E3855" s="3">
        <v>2013</v>
      </c>
      <c r="F3855" s="3">
        <v>10</v>
      </c>
      <c r="G3855" s="3" t="s">
        <v>14415</v>
      </c>
      <c r="H3855" s="9" t="s">
        <v>61</v>
      </c>
      <c r="I3855" s="9" t="s">
        <v>64</v>
      </c>
      <c r="J3855" s="21">
        <v>-28687.55</v>
      </c>
      <c r="K3855" s="9" t="s">
        <v>414</v>
      </c>
      <c r="L3855" s="7" t="s">
        <v>415</v>
      </c>
      <c r="M3855" s="7" t="s">
        <v>421</v>
      </c>
      <c r="N3855" s="7" t="s">
        <v>206</v>
      </c>
      <c r="O3855" s="7" t="s">
        <v>253</v>
      </c>
      <c r="P3855" s="7" t="s">
        <v>422</v>
      </c>
      <c r="Q3855" s="7" t="s">
        <v>423</v>
      </c>
      <c r="R3855" s="13" t="s">
        <v>431</v>
      </c>
      <c r="S3855" s="7" t="s">
        <v>409</v>
      </c>
      <c r="T3855" s="13" t="s">
        <v>65</v>
      </c>
      <c r="U3855" s="13" t="s">
        <v>79</v>
      </c>
      <c r="V3855" s="13" t="s">
        <v>105</v>
      </c>
      <c r="W3855" s="13" t="s">
        <v>36</v>
      </c>
      <c r="X3855" s="13" t="s">
        <v>57</v>
      </c>
      <c r="Y3855" s="13" t="s">
        <v>14</v>
      </c>
      <c r="Z3855" s="13" t="s">
        <v>4</v>
      </c>
      <c r="AA3855" s="12" t="str">
        <f t="shared" si="120"/>
        <v>5730000000001</v>
      </c>
      <c r="AB3855" s="4" t="s">
        <v>14422</v>
      </c>
      <c r="AC3855" s="53">
        <f t="shared" si="121"/>
        <v>-12229.01979944437</v>
      </c>
      <c r="AD3855" s="31">
        <f>VLOOKUP(AB3855,'Utah Allocation %''s'!$A$6:$B$16,2,FALSE)</f>
        <v>0.4262831716003761</v>
      </c>
    </row>
    <row r="3856" spans="1:30">
      <c r="A3856" s="9" t="s">
        <v>13969</v>
      </c>
      <c r="B3856" s="9" t="s">
        <v>24</v>
      </c>
      <c r="C3856" s="9" t="s">
        <v>62</v>
      </c>
      <c r="D3856" s="19">
        <v>41578</v>
      </c>
      <c r="E3856" s="3">
        <v>2013</v>
      </c>
      <c r="F3856" s="3">
        <v>10</v>
      </c>
      <c r="G3856" s="3" t="s">
        <v>14415</v>
      </c>
      <c r="H3856" s="9" t="s">
        <v>63</v>
      </c>
      <c r="I3856" s="9" t="s">
        <v>81</v>
      </c>
      <c r="J3856" s="21">
        <v>14343.77</v>
      </c>
      <c r="K3856" s="9" t="s">
        <v>414</v>
      </c>
      <c r="L3856" s="7" t="s">
        <v>415</v>
      </c>
      <c r="M3856" s="7" t="s">
        <v>421</v>
      </c>
      <c r="N3856" s="7" t="s">
        <v>206</v>
      </c>
      <c r="O3856" s="7" t="s">
        <v>253</v>
      </c>
      <c r="P3856" s="7" t="s">
        <v>422</v>
      </c>
      <c r="Q3856" s="7" t="s">
        <v>423</v>
      </c>
      <c r="R3856" s="13" t="s">
        <v>431</v>
      </c>
      <c r="S3856" s="7" t="s">
        <v>409</v>
      </c>
      <c r="T3856" s="13" t="s">
        <v>65</v>
      </c>
      <c r="U3856" s="13" t="s">
        <v>79</v>
      </c>
      <c r="V3856" s="13" t="s">
        <v>105</v>
      </c>
      <c r="W3856" s="13" t="s">
        <v>36</v>
      </c>
      <c r="X3856" s="13" t="s">
        <v>57</v>
      </c>
      <c r="Y3856" s="13" t="s">
        <v>14</v>
      </c>
      <c r="Z3856" s="13" t="s">
        <v>4</v>
      </c>
      <c r="AA3856" s="12" t="str">
        <f t="shared" si="120"/>
        <v>5730000000001</v>
      </c>
      <c r="AB3856" s="4" t="s">
        <v>14422</v>
      </c>
      <c r="AC3856" s="53">
        <f t="shared" si="121"/>
        <v>6114.5077683063273</v>
      </c>
      <c r="AD3856" s="31">
        <f>VLOOKUP(AB3856,'Utah Allocation %''s'!$A$6:$B$16,2,FALSE)</f>
        <v>0.4262831716003761</v>
      </c>
    </row>
    <row r="3857" spans="1:30">
      <c r="A3857" s="9" t="s">
        <v>13970</v>
      </c>
      <c r="B3857" s="9" t="s">
        <v>24</v>
      </c>
      <c r="C3857" s="9" t="s">
        <v>62</v>
      </c>
      <c r="D3857" s="19">
        <v>41578</v>
      </c>
      <c r="E3857" s="3">
        <v>2013</v>
      </c>
      <c r="F3857" s="3">
        <v>10</v>
      </c>
      <c r="G3857" s="3" t="s">
        <v>14415</v>
      </c>
      <c r="H3857" s="9" t="s">
        <v>63</v>
      </c>
      <c r="I3857" s="9" t="s">
        <v>64</v>
      </c>
      <c r="J3857" s="21">
        <v>1787.98</v>
      </c>
      <c r="K3857" s="9" t="s">
        <v>13971</v>
      </c>
      <c r="L3857" s="7" t="s">
        <v>14183</v>
      </c>
      <c r="M3857" s="7" t="s">
        <v>14393</v>
      </c>
      <c r="N3857" s="7" t="s">
        <v>213</v>
      </c>
      <c r="O3857" s="7" t="s">
        <v>595</v>
      </c>
      <c r="P3857" s="7" t="s">
        <v>14407</v>
      </c>
      <c r="Q3857" s="7" t="s">
        <v>14408</v>
      </c>
      <c r="R3857" s="13" t="s">
        <v>353</v>
      </c>
      <c r="S3857" s="7" t="s">
        <v>409</v>
      </c>
      <c r="T3857" s="13" t="s">
        <v>65</v>
      </c>
      <c r="U3857" s="13" t="s">
        <v>79</v>
      </c>
      <c r="V3857" s="13" t="s">
        <v>105</v>
      </c>
      <c r="W3857" s="13" t="s">
        <v>36</v>
      </c>
      <c r="X3857" s="13" t="s">
        <v>57</v>
      </c>
      <c r="Y3857" s="13" t="s">
        <v>14</v>
      </c>
      <c r="Z3857" s="13" t="s">
        <v>4</v>
      </c>
      <c r="AA3857" s="12" t="str">
        <f t="shared" si="120"/>
        <v>5730000000001</v>
      </c>
      <c r="AB3857" s="4" t="s">
        <v>14422</v>
      </c>
      <c r="AC3857" s="53">
        <f t="shared" si="121"/>
        <v>762.18578515804052</v>
      </c>
      <c r="AD3857" s="31">
        <f>VLOOKUP(AB3857,'Utah Allocation %''s'!$A$6:$B$16,2,FALSE)</f>
        <v>0.4262831716003761</v>
      </c>
    </row>
    <row r="3858" spans="1:30">
      <c r="A3858" s="9" t="s">
        <v>13970</v>
      </c>
      <c r="B3858" s="9" t="s">
        <v>24</v>
      </c>
      <c r="C3858" s="9" t="s">
        <v>62</v>
      </c>
      <c r="D3858" s="19">
        <v>41578</v>
      </c>
      <c r="E3858" s="3">
        <v>2013</v>
      </c>
      <c r="F3858" s="3">
        <v>10</v>
      </c>
      <c r="G3858" s="3" t="s">
        <v>14415</v>
      </c>
      <c r="H3858" s="9" t="s">
        <v>63</v>
      </c>
      <c r="I3858" s="9" t="s">
        <v>81</v>
      </c>
      <c r="J3858" s="21">
        <v>2967.07</v>
      </c>
      <c r="K3858" s="9" t="s">
        <v>13971</v>
      </c>
      <c r="L3858" s="7" t="s">
        <v>14183</v>
      </c>
      <c r="M3858" s="7" t="s">
        <v>14393</v>
      </c>
      <c r="N3858" s="7" t="s">
        <v>213</v>
      </c>
      <c r="O3858" s="7" t="s">
        <v>595</v>
      </c>
      <c r="P3858" s="7" t="s">
        <v>14407</v>
      </c>
      <c r="Q3858" s="7" t="s">
        <v>14408</v>
      </c>
      <c r="R3858" s="13" t="s">
        <v>353</v>
      </c>
      <c r="S3858" s="7" t="s">
        <v>409</v>
      </c>
      <c r="T3858" s="13" t="s">
        <v>65</v>
      </c>
      <c r="U3858" s="13" t="s">
        <v>79</v>
      </c>
      <c r="V3858" s="13" t="s">
        <v>105</v>
      </c>
      <c r="W3858" s="13" t="s">
        <v>36</v>
      </c>
      <c r="X3858" s="13" t="s">
        <v>57</v>
      </c>
      <c r="Y3858" s="13" t="s">
        <v>14</v>
      </c>
      <c r="Z3858" s="13" t="s">
        <v>4</v>
      </c>
      <c r="AA3858" s="12" t="str">
        <f t="shared" si="120"/>
        <v>5730000000001</v>
      </c>
      <c r="AB3858" s="4" t="s">
        <v>14422</v>
      </c>
      <c r="AC3858" s="53">
        <f t="shared" si="121"/>
        <v>1264.8120099603279</v>
      </c>
      <c r="AD3858" s="31">
        <f>VLOOKUP(AB3858,'Utah Allocation %''s'!$A$6:$B$16,2,FALSE)</f>
        <v>0.4262831716003761</v>
      </c>
    </row>
    <row r="3859" spans="1:30">
      <c r="A3859" s="9" t="s">
        <v>13972</v>
      </c>
      <c r="B3859" s="9" t="s">
        <v>24</v>
      </c>
      <c r="C3859" s="9" t="s">
        <v>62</v>
      </c>
      <c r="D3859" s="19">
        <v>41578</v>
      </c>
      <c r="E3859" s="3">
        <v>2013</v>
      </c>
      <c r="F3859" s="3">
        <v>10</v>
      </c>
      <c r="G3859" s="3" t="s">
        <v>14415</v>
      </c>
      <c r="H3859" s="9" t="s">
        <v>63</v>
      </c>
      <c r="I3859" s="9" t="s">
        <v>64</v>
      </c>
      <c r="J3859" s="21">
        <v>18480.009999999998</v>
      </c>
      <c r="K3859" s="9" t="s">
        <v>13973</v>
      </c>
      <c r="L3859" s="7" t="s">
        <v>14184</v>
      </c>
      <c r="M3859" s="7" t="s">
        <v>14394</v>
      </c>
      <c r="N3859" s="7" t="s">
        <v>206</v>
      </c>
      <c r="O3859" s="7" t="s">
        <v>253</v>
      </c>
      <c r="P3859" s="7" t="s">
        <v>14409</v>
      </c>
      <c r="Q3859" s="7" t="s">
        <v>14410</v>
      </c>
      <c r="R3859" s="13" t="s">
        <v>357</v>
      </c>
      <c r="S3859" s="7" t="s">
        <v>408</v>
      </c>
      <c r="T3859" s="13" t="s">
        <v>65</v>
      </c>
      <c r="U3859" s="13" t="s">
        <v>66</v>
      </c>
      <c r="V3859" s="13" t="s">
        <v>67</v>
      </c>
      <c r="W3859" s="13" t="s">
        <v>35</v>
      </c>
      <c r="X3859" s="13" t="s">
        <v>57</v>
      </c>
      <c r="Y3859" s="13" t="s">
        <v>14</v>
      </c>
      <c r="Z3859" s="13" t="s">
        <v>4</v>
      </c>
      <c r="AA3859" s="12" t="str">
        <f t="shared" si="120"/>
        <v>5730000000001</v>
      </c>
      <c r="AB3859" s="4" t="s">
        <v>14422</v>
      </c>
      <c r="AC3859" s="53">
        <f t="shared" si="121"/>
        <v>7877.7172740066653</v>
      </c>
      <c r="AD3859" s="31">
        <f>VLOOKUP(AB3859,'Utah Allocation %''s'!$A$6:$B$16,2,FALSE)</f>
        <v>0.4262831716003761</v>
      </c>
    </row>
    <row r="3860" spans="1:30">
      <c r="A3860" s="9" t="s">
        <v>13972</v>
      </c>
      <c r="B3860" s="9" t="s">
        <v>24</v>
      </c>
      <c r="C3860" s="9" t="s">
        <v>62</v>
      </c>
      <c r="D3860" s="19">
        <v>41578</v>
      </c>
      <c r="E3860" s="3">
        <v>2013</v>
      </c>
      <c r="F3860" s="3">
        <v>10</v>
      </c>
      <c r="G3860" s="3" t="s">
        <v>14415</v>
      </c>
      <c r="H3860" s="9" t="s">
        <v>61</v>
      </c>
      <c r="I3860" s="9" t="s">
        <v>81</v>
      </c>
      <c r="J3860" s="21">
        <v>-22202.52</v>
      </c>
      <c r="K3860" s="9" t="s">
        <v>13973</v>
      </c>
      <c r="L3860" s="7" t="s">
        <v>14184</v>
      </c>
      <c r="M3860" s="7" t="s">
        <v>14394</v>
      </c>
      <c r="N3860" s="7" t="s">
        <v>206</v>
      </c>
      <c r="O3860" s="7" t="s">
        <v>253</v>
      </c>
      <c r="P3860" s="7" t="s">
        <v>14409</v>
      </c>
      <c r="Q3860" s="7" t="s">
        <v>14410</v>
      </c>
      <c r="R3860" s="13" t="s">
        <v>357</v>
      </c>
      <c r="S3860" s="7" t="s">
        <v>408</v>
      </c>
      <c r="T3860" s="13" t="s">
        <v>65</v>
      </c>
      <c r="U3860" s="13" t="s">
        <v>66</v>
      </c>
      <c r="V3860" s="13" t="s">
        <v>67</v>
      </c>
      <c r="W3860" s="13" t="s">
        <v>35</v>
      </c>
      <c r="X3860" s="13" t="s">
        <v>57</v>
      </c>
      <c r="Y3860" s="13" t="s">
        <v>14</v>
      </c>
      <c r="Z3860" s="13" t="s">
        <v>4</v>
      </c>
      <c r="AA3860" s="12" t="str">
        <f t="shared" si="120"/>
        <v>5730000000001</v>
      </c>
      <c r="AB3860" s="4" t="s">
        <v>14422</v>
      </c>
      <c r="AC3860" s="53">
        <f t="shared" si="121"/>
        <v>-9464.5606431207834</v>
      </c>
      <c r="AD3860" s="31">
        <f>VLOOKUP(AB3860,'Utah Allocation %''s'!$A$6:$B$16,2,FALSE)</f>
        <v>0.4262831716003761</v>
      </c>
    </row>
    <row r="3861" spans="1:30">
      <c r="A3861" s="9" t="s">
        <v>13974</v>
      </c>
      <c r="B3861" s="9" t="s">
        <v>24</v>
      </c>
      <c r="C3861" s="9" t="s">
        <v>62</v>
      </c>
      <c r="D3861" s="19">
        <v>41578</v>
      </c>
      <c r="E3861" s="3">
        <v>2013</v>
      </c>
      <c r="F3861" s="3">
        <v>10</v>
      </c>
      <c r="G3861" s="3" t="s">
        <v>14415</v>
      </c>
      <c r="H3861" s="9" t="s">
        <v>63</v>
      </c>
      <c r="I3861" s="9" t="s">
        <v>64</v>
      </c>
      <c r="J3861" s="21">
        <v>271.55</v>
      </c>
      <c r="K3861" s="9" t="s">
        <v>13975</v>
      </c>
      <c r="L3861" s="7" t="s">
        <v>14185</v>
      </c>
      <c r="M3861" s="7" t="s">
        <v>14395</v>
      </c>
      <c r="N3861" s="7" t="s">
        <v>222</v>
      </c>
      <c r="O3861" s="7" t="s">
        <v>268</v>
      </c>
      <c r="P3861" s="7" t="s">
        <v>14411</v>
      </c>
      <c r="Q3861" s="7" t="s">
        <v>14412</v>
      </c>
      <c r="R3861" s="13" t="s">
        <v>384</v>
      </c>
      <c r="S3861" s="7" t="s">
        <v>408</v>
      </c>
      <c r="T3861" s="13" t="s">
        <v>65</v>
      </c>
      <c r="U3861" s="13" t="s">
        <v>123</v>
      </c>
      <c r="V3861" s="13" t="s">
        <v>67</v>
      </c>
      <c r="W3861" s="13" t="s">
        <v>35</v>
      </c>
      <c r="X3861" s="13" t="s">
        <v>57</v>
      </c>
      <c r="Y3861" s="13" t="s">
        <v>14</v>
      </c>
      <c r="Z3861" s="13" t="s">
        <v>4</v>
      </c>
      <c r="AA3861" s="12" t="str">
        <f t="shared" si="120"/>
        <v>5730000000001</v>
      </c>
      <c r="AB3861" s="4" t="s">
        <v>14422</v>
      </c>
      <c r="AC3861" s="53">
        <f t="shared" si="121"/>
        <v>115.75719524808214</v>
      </c>
      <c r="AD3861" s="31">
        <f>VLOOKUP(AB3861,'Utah Allocation %''s'!$A$6:$B$16,2,FALSE)</f>
        <v>0.4262831716003761</v>
      </c>
    </row>
    <row r="3862" spans="1:30">
      <c r="A3862" s="9" t="s">
        <v>13974</v>
      </c>
      <c r="B3862" s="9" t="s">
        <v>24</v>
      </c>
      <c r="C3862" s="9" t="s">
        <v>62</v>
      </c>
      <c r="D3862" s="19">
        <v>41578</v>
      </c>
      <c r="E3862" s="3">
        <v>2013</v>
      </c>
      <c r="F3862" s="3">
        <v>10</v>
      </c>
      <c r="G3862" s="3" t="s">
        <v>14415</v>
      </c>
      <c r="H3862" s="9" t="s">
        <v>63</v>
      </c>
      <c r="I3862" s="9" t="s">
        <v>81</v>
      </c>
      <c r="J3862" s="21">
        <v>354.81</v>
      </c>
      <c r="K3862" s="9" t="s">
        <v>13975</v>
      </c>
      <c r="L3862" s="7" t="s">
        <v>14185</v>
      </c>
      <c r="M3862" s="7" t="s">
        <v>14395</v>
      </c>
      <c r="N3862" s="7" t="s">
        <v>222</v>
      </c>
      <c r="O3862" s="7" t="s">
        <v>268</v>
      </c>
      <c r="P3862" s="7" t="s">
        <v>14411</v>
      </c>
      <c r="Q3862" s="7" t="s">
        <v>14412</v>
      </c>
      <c r="R3862" s="13" t="s">
        <v>384</v>
      </c>
      <c r="S3862" s="7" t="s">
        <v>408</v>
      </c>
      <c r="T3862" s="13" t="s">
        <v>65</v>
      </c>
      <c r="U3862" s="13" t="s">
        <v>123</v>
      </c>
      <c r="V3862" s="13" t="s">
        <v>67</v>
      </c>
      <c r="W3862" s="13" t="s">
        <v>35</v>
      </c>
      <c r="X3862" s="13" t="s">
        <v>57</v>
      </c>
      <c r="Y3862" s="13" t="s">
        <v>14</v>
      </c>
      <c r="Z3862" s="13" t="s">
        <v>4</v>
      </c>
      <c r="AA3862" s="12" t="str">
        <f t="shared" si="120"/>
        <v>5730000000001</v>
      </c>
      <c r="AB3862" s="4" t="s">
        <v>14422</v>
      </c>
      <c r="AC3862" s="53">
        <f t="shared" si="121"/>
        <v>151.24953211552943</v>
      </c>
      <c r="AD3862" s="31">
        <f>VLOOKUP(AB3862,'Utah Allocation %''s'!$A$6:$B$16,2,FALSE)</f>
        <v>0.4262831716003761</v>
      </c>
    </row>
    <row r="3863" spans="1:30" ht="15" thickBot="1">
      <c r="J3863" s="50">
        <f>SUBTOTAL(9,J5:J3862)</f>
        <v>8869532.070000004</v>
      </c>
      <c r="AC3863" s="54">
        <f>SUBTOTAL(9,AC5:AC3862)</f>
        <v>3827741.0744822454</v>
      </c>
    </row>
    <row r="3864" spans="1:30" ht="15" thickTop="1"/>
  </sheetData>
  <autoFilter ref="A4:AD3862">
    <sortState ref="A5:AD3862">
      <sortCondition ref="E5:E3862"/>
      <sortCondition ref="F5:F3862"/>
      <sortCondition ref="K5:K3862"/>
    </sortState>
  </autoFilter>
  <sortState ref="A5:AE3862">
    <sortCondition ref="AA5:AA3862"/>
    <sortCondition ref="E5:E3862"/>
    <sortCondition ref="F5:F3862"/>
    <sortCondition ref="K5:K3862"/>
  </sortState>
  <mergeCells count="1">
    <mergeCell ref="AB3:AC3"/>
  </mergeCells>
  <printOptions horizontalCentered="1" gridLines="1"/>
  <pageMargins left="0.25" right="0.25" top="0.75" bottom="0.6" header="0.5" footer="0.3"/>
  <pageSetup scale="21" fitToHeight="0" orientation="landscape" r:id="rId1"/>
  <headerFooter alignWithMargins="0">
    <oddHeader>&amp;R&amp;D</oddHeader>
    <oddFooter>&amp;L&amp;F&amp;CPage 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7"/>
  <sheetViews>
    <sheetView workbookViewId="0">
      <selection activeCell="B13" sqref="B13"/>
    </sheetView>
  </sheetViews>
  <sheetFormatPr defaultRowHeight="14.25"/>
  <cols>
    <col min="1" max="1" width="7" customWidth="1"/>
    <col min="2" max="2" width="12.25" customWidth="1"/>
    <col min="4" max="4" width="9.625" bestFit="1" customWidth="1"/>
  </cols>
  <sheetData>
    <row r="1" spans="1:4">
      <c r="A1" s="14" t="s">
        <v>14426</v>
      </c>
    </row>
    <row r="2" spans="1:4">
      <c r="A2" s="45" t="s">
        <v>14433</v>
      </c>
    </row>
    <row r="3" spans="1:4" ht="15" thickBot="1"/>
    <row r="4" spans="1:4">
      <c r="A4" s="59" t="s">
        <v>14417</v>
      </c>
      <c r="B4" s="60"/>
    </row>
    <row r="5" spans="1:4" ht="15" thickBot="1">
      <c r="A5" s="61"/>
      <c r="B5" s="62"/>
    </row>
    <row r="6" spans="1:4">
      <c r="A6" s="32" t="s">
        <v>66</v>
      </c>
      <c r="B6" s="33">
        <v>0</v>
      </c>
    </row>
    <row r="7" spans="1:4">
      <c r="A7" s="34" t="s">
        <v>123</v>
      </c>
      <c r="B7" s="35">
        <v>0</v>
      </c>
    </row>
    <row r="8" spans="1:4">
      <c r="A8" s="34" t="s">
        <v>79</v>
      </c>
      <c r="B8" s="35">
        <v>1</v>
      </c>
    </row>
    <row r="9" spans="1:4">
      <c r="A9" s="34" t="s">
        <v>76</v>
      </c>
      <c r="B9" s="35">
        <v>0</v>
      </c>
    </row>
    <row r="10" spans="1:4">
      <c r="A10" s="34" t="s">
        <v>91</v>
      </c>
      <c r="B10" s="35">
        <v>0</v>
      </c>
    </row>
    <row r="11" spans="1:4">
      <c r="A11" s="34" t="s">
        <v>14423</v>
      </c>
      <c r="B11" s="35">
        <v>0</v>
      </c>
    </row>
    <row r="12" spans="1:4">
      <c r="A12" s="34" t="s">
        <v>113</v>
      </c>
      <c r="B12" s="35">
        <v>0</v>
      </c>
    </row>
    <row r="13" spans="1:4">
      <c r="A13" s="34" t="s">
        <v>14422</v>
      </c>
      <c r="B13" s="35">
        <v>0.4262831716003761</v>
      </c>
      <c r="D13" s="46"/>
    </row>
    <row r="14" spans="1:4">
      <c r="A14" s="34" t="s">
        <v>14424</v>
      </c>
      <c r="B14" s="35">
        <v>0.48317341591839369</v>
      </c>
      <c r="D14" s="46"/>
    </row>
    <row r="15" spans="1:4">
      <c r="A15" s="34" t="s">
        <v>14435</v>
      </c>
      <c r="B15" s="35">
        <v>0.461289372337361</v>
      </c>
      <c r="D15" s="46"/>
    </row>
    <row r="16" spans="1:4" ht="15" thickBot="1">
      <c r="A16" s="36" t="s">
        <v>14425</v>
      </c>
      <c r="B16" s="37">
        <v>0.4247028503779125</v>
      </c>
      <c r="D16" s="46"/>
    </row>
    <row r="17" spans="1:2">
      <c r="A17" s="1"/>
      <c r="B17" s="1"/>
    </row>
  </sheetData>
  <mergeCells count="1">
    <mergeCell ref="A4:B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Attach R746-700-22.D.2</vt:lpstr>
      <vt:lpstr>Summary</vt:lpstr>
      <vt:lpstr>Transactions</vt:lpstr>
      <vt:lpstr>Utah Allocation %'s</vt:lpstr>
      <vt:lpstr>'Attach R746-700-22.D.2'!Print_Titles</vt:lpstr>
      <vt:lpstr>Summary!Print_Titles</vt:lpstr>
      <vt:lpstr>Transactions!Print_Titles</vt:lpstr>
    </vt:vector>
  </TitlesOfParts>
  <Company>PacifiCorp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Etheridge</dc:creator>
  <cp:lastModifiedBy>laurieharris</cp:lastModifiedBy>
  <cp:lastPrinted>2013-11-26T21:21:42Z</cp:lastPrinted>
  <dcterms:created xsi:type="dcterms:W3CDTF">2009-08-06T15:34:32Z</dcterms:created>
  <dcterms:modified xsi:type="dcterms:W3CDTF">2014-01-15T22:48:51Z</dcterms:modified>
</cp:coreProperties>
</file>